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 Adsar\OneDrive\Desktop\Module 5\Final\"/>
    </mc:Choice>
  </mc:AlternateContent>
  <xr:revisionPtr revIDLastSave="0" documentId="13_ncr:1_{97EF8F63-218E-4B9F-925F-E580A0F7D1A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Q1" sheetId="4" r:id="rId1"/>
    <sheet name="Q2" sheetId="6" r:id="rId2"/>
    <sheet name="Q3" sheetId="7" r:id="rId3"/>
    <sheet name="Part 2" sheetId="12" r:id="rId4"/>
    <sheet name="PART 2.2" sheetId="13" r:id="rId5"/>
    <sheet name="Data" sheetId="1" r:id="rId6"/>
    <sheet name="Key" sheetId="2" r:id="rId7"/>
  </sheets>
  <definedNames>
    <definedName name="_xlchart.v1.0" hidden="1">'Part 2'!$C$4:$C$134</definedName>
    <definedName name="_xlchart.v1.1" hidden="1">'Part 2'!$I$4:$I$675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" i="12" l="1"/>
  <c r="N6" i="12"/>
  <c r="M7" i="13" l="1"/>
  <c r="M6" i="13"/>
  <c r="M5" i="13"/>
  <c r="M4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17" i="13" l="1"/>
  <c r="M8" i="13"/>
  <c r="K22" i="7"/>
  <c r="I944" i="1" l="1"/>
  <c r="K39" i="4" l="1"/>
  <c r="L9" i="7"/>
  <c r="K9" i="7"/>
  <c r="L8" i="7"/>
  <c r="K8" i="7"/>
  <c r="L7" i="7"/>
  <c r="K7" i="7"/>
  <c r="O32" i="6"/>
  <c r="O31" i="6"/>
  <c r="O30" i="6"/>
  <c r="N32" i="6"/>
  <c r="N31" i="6"/>
  <c r="N30" i="6"/>
  <c r="M32" i="6"/>
  <c r="M31" i="6"/>
  <c r="M30" i="6"/>
  <c r="L32" i="6"/>
  <c r="L31" i="6"/>
  <c r="L30" i="6"/>
  <c r="K32" i="6"/>
  <c r="K31" i="6"/>
  <c r="K30" i="6"/>
  <c r="K25" i="6"/>
  <c r="K24" i="6"/>
  <c r="K23" i="6"/>
  <c r="L18" i="6"/>
  <c r="K18" i="6"/>
  <c r="L17" i="6"/>
  <c r="K17" i="6"/>
  <c r="L16" i="6"/>
  <c r="K16" i="6"/>
  <c r="L9" i="6"/>
  <c r="K9" i="6"/>
  <c r="K8" i="6"/>
  <c r="L8" i="6"/>
  <c r="L7" i="6"/>
  <c r="K7" i="6"/>
  <c r="L6" i="6"/>
  <c r="K6" i="6"/>
  <c r="L43" i="4"/>
  <c r="K43" i="4"/>
  <c r="K29" i="4"/>
  <c r="K28" i="4"/>
  <c r="K27" i="4"/>
  <c r="N34" i="4"/>
  <c r="M39" i="4"/>
  <c r="L18" i="4"/>
  <c r="L17" i="4"/>
  <c r="L16" i="4"/>
  <c r="K18" i="4"/>
  <c r="K17" i="4"/>
  <c r="K16" i="4"/>
  <c r="L9" i="4"/>
  <c r="L8" i="4"/>
  <c r="L7" i="4"/>
  <c r="K9" i="4"/>
  <c r="K8" i="4"/>
  <c r="K7" i="4"/>
  <c r="K17" i="7" l="1"/>
  <c r="K18" i="7" s="1"/>
  <c r="K21" i="4"/>
  <c r="L29" i="4" s="1"/>
  <c r="O29" i="4" s="1"/>
  <c r="K20" i="4"/>
  <c r="K38" i="4" l="1"/>
  <c r="L27" i="4"/>
  <c r="O27" i="4" s="1"/>
  <c r="L28" i="4"/>
  <c r="O28" i="4" s="1"/>
  <c r="M29" i="4"/>
  <c r="N29" i="4"/>
  <c r="N28" i="4" l="1"/>
  <c r="N27" i="4"/>
  <c r="M27" i="4"/>
  <c r="M28" i="4"/>
  <c r="G8" i="1" l="1"/>
  <c r="E8" i="1"/>
  <c r="E5" i="1" l="1"/>
  <c r="E7" i="1" s="1"/>
  <c r="G7" i="1"/>
  <c r="G6" i="1"/>
  <c r="E6" i="1"/>
  <c r="G5" i="1"/>
</calcChain>
</file>

<file path=xl/sharedStrings.xml><?xml version="1.0" encoding="utf-8"?>
<sst xmlns="http://schemas.openxmlformats.org/spreadsheetml/2006/main" count="4365" uniqueCount="3468">
  <si>
    <t>Cook County, IL</t>
  </si>
  <si>
    <t>Harris County, TX</t>
  </si>
  <si>
    <t>Maricopa County, AZ</t>
  </si>
  <si>
    <t>San Diego County, CA</t>
  </si>
  <si>
    <t>Orange County, CA</t>
  </si>
  <si>
    <t>Miami-Dade County, FL</t>
  </si>
  <si>
    <t>Kings County, NY</t>
  </si>
  <si>
    <t>Dallas County, TX</t>
  </si>
  <si>
    <t>Riverside County, CA</t>
  </si>
  <si>
    <t>Queens County, NY</t>
  </si>
  <si>
    <t>Clark County, NV</t>
  </si>
  <si>
    <t>King County, WA</t>
  </si>
  <si>
    <t>San Bernardino County, CA</t>
  </si>
  <si>
    <t>Tarrant County, TX</t>
  </si>
  <si>
    <t>Bexar County, TX</t>
  </si>
  <si>
    <t>Santa Clara County, CA</t>
  </si>
  <si>
    <t>Broward County, FL</t>
  </si>
  <si>
    <t>Wayne County, MI</t>
  </si>
  <si>
    <t>New York County, NY</t>
  </si>
  <si>
    <t>Alameda County, CA</t>
  </si>
  <si>
    <t>Middlesex County, MA</t>
  </si>
  <si>
    <t>Philadelphia County, PA</t>
  </si>
  <si>
    <t>Sacramento County, CA</t>
  </si>
  <si>
    <t>Suffolk County, NY</t>
  </si>
  <si>
    <t>Bronx County, NY</t>
  </si>
  <si>
    <t>Palm Beach County, FL</t>
  </si>
  <si>
    <t>Hillsborough County, FL</t>
  </si>
  <si>
    <t>Nassau County, NY</t>
  </si>
  <si>
    <t>Orange County, FL</t>
  </si>
  <si>
    <t>Franklin County, OH</t>
  </si>
  <si>
    <t>Hennepin County, MN</t>
  </si>
  <si>
    <t>Oakland County, MI</t>
  </si>
  <si>
    <t>Cuyahoga County, OH</t>
  </si>
  <si>
    <t>Travis County, TX</t>
  </si>
  <si>
    <t>Allegheny County, PA</t>
  </si>
  <si>
    <t>Fairfax County, VA</t>
  </si>
  <si>
    <t>Contra Costa County, CA</t>
  </si>
  <si>
    <t>Salt Lake County, UT</t>
  </si>
  <si>
    <t>Mecklenburg County, NC</t>
  </si>
  <si>
    <t>Wake County, NC</t>
  </si>
  <si>
    <t>Montgomery County, MD</t>
  </si>
  <si>
    <t>Fulton County, GA</t>
  </si>
  <si>
    <t>Pima County, AZ</t>
  </si>
  <si>
    <t>St. Louis County, MO</t>
  </si>
  <si>
    <t>Fresno County, CA</t>
  </si>
  <si>
    <t>Honolulu County, HI</t>
  </si>
  <si>
    <t>Westchester County, NY</t>
  </si>
  <si>
    <t>Pinellas County, FL</t>
  </si>
  <si>
    <t>Collin County, TX</t>
  </si>
  <si>
    <t>Milwaukee County, WI</t>
  </si>
  <si>
    <t>Marion County, IN</t>
  </si>
  <si>
    <t>Fairfield County, CT</t>
  </si>
  <si>
    <t>Bergen County, NJ</t>
  </si>
  <si>
    <t>Duval County, FL</t>
  </si>
  <si>
    <t>Shelby County, TN</t>
  </si>
  <si>
    <t>DuPage County, IL</t>
  </si>
  <si>
    <t>Erie County, NY</t>
  </si>
  <si>
    <t>Gwinnett County, GA</t>
  </si>
  <si>
    <t>Prince George's County, MD</t>
  </si>
  <si>
    <t>Hartford County, CT</t>
  </si>
  <si>
    <t>Kern County, CA</t>
  </si>
  <si>
    <t>San Francisco County, CA</t>
  </si>
  <si>
    <t>Pierce County, WA</t>
  </si>
  <si>
    <t>Macomb County, MI</t>
  </si>
  <si>
    <t>Hidalgo County, TX</t>
  </si>
  <si>
    <t>New Haven County, CT</t>
  </si>
  <si>
    <t>Ventura County, CA</t>
  </si>
  <si>
    <t>Middlesex County, NJ</t>
  </si>
  <si>
    <t>El Paso County, TX</t>
  </si>
  <si>
    <t>Denton County, TX</t>
  </si>
  <si>
    <t>Baltimore County, MD</t>
  </si>
  <si>
    <t>Worcester County, MA</t>
  </si>
  <si>
    <t>Montgomery County, PA</t>
  </si>
  <si>
    <t>Hamilton County, OH</t>
  </si>
  <si>
    <t>Essex County, NJ</t>
  </si>
  <si>
    <t>Multnomah County, OR</t>
  </si>
  <si>
    <t>Snohomish County, WA</t>
  </si>
  <si>
    <t>Suffolk County, MA</t>
  </si>
  <si>
    <t>Oklahoma County, OK</t>
  </si>
  <si>
    <t>Essex County, MA</t>
  </si>
  <si>
    <t>San Mateo County, CA</t>
  </si>
  <si>
    <t>Jefferson County, KY</t>
  </si>
  <si>
    <t>Fort Bend County, TX</t>
  </si>
  <si>
    <t>Cobb County, GA</t>
  </si>
  <si>
    <t>DeKalb County, GA</t>
  </si>
  <si>
    <t>Monroe County, NY</t>
  </si>
  <si>
    <t>San Joaquin County, CA</t>
  </si>
  <si>
    <t>Lee County, FL</t>
  </si>
  <si>
    <t>Denver County, CO</t>
  </si>
  <si>
    <t>Lake County, IL</t>
  </si>
  <si>
    <t>Norfolk County, MA</t>
  </si>
  <si>
    <t>El Paso County, CO</t>
  </si>
  <si>
    <t>Jackson County, MO</t>
  </si>
  <si>
    <t>District of Columbia, DC</t>
  </si>
  <si>
    <t>Will County, IL</t>
  </si>
  <si>
    <t>Hudson County, NJ</t>
  </si>
  <si>
    <t>Davidson County, TN</t>
  </si>
  <si>
    <t>Polk County, FL</t>
  </si>
  <si>
    <t>Bernalillo County, NM</t>
  </si>
  <si>
    <t>Jefferson County, AL</t>
  </si>
  <si>
    <t>Kent County, MI</t>
  </si>
  <si>
    <t>Tulsa County, OK</t>
  </si>
  <si>
    <t>Arapahoe County, CO</t>
  </si>
  <si>
    <t>Providence County, RI</t>
  </si>
  <si>
    <t>Bucks County, PA</t>
  </si>
  <si>
    <t>Monmouth County, NJ</t>
  </si>
  <si>
    <t>Baltimore city, MD</t>
  </si>
  <si>
    <t>Utah County, UT</t>
  </si>
  <si>
    <t>Ocean County, NJ</t>
  </si>
  <si>
    <t>Johnson County, KS</t>
  </si>
  <si>
    <t>Brevard County, FL</t>
  </si>
  <si>
    <t>Washington County, OR</t>
  </si>
  <si>
    <t>Jefferson County, CO</t>
  </si>
  <si>
    <t>Anne Arundel County, MD</t>
  </si>
  <si>
    <t>Montgomery County, TX</t>
  </si>
  <si>
    <t>Delaware County, PA</t>
  </si>
  <si>
    <t>Union County, NJ</t>
  </si>
  <si>
    <t>Douglas County, NE</t>
  </si>
  <si>
    <t>Bristol County, MA</t>
  </si>
  <si>
    <t>New Castle County, DE</t>
  </si>
  <si>
    <t>Ramsey County, MN</t>
  </si>
  <si>
    <t>Stanislaus County, CA</t>
  </si>
  <si>
    <t>Williamson County, TX</t>
  </si>
  <si>
    <t>Lancaster County, PA</t>
  </si>
  <si>
    <t>Summit County, OH</t>
  </si>
  <si>
    <t>Volusia County, FL</t>
  </si>
  <si>
    <t>Dane County, WI</t>
  </si>
  <si>
    <t>Kane County, IL</t>
  </si>
  <si>
    <t>Montgomery County, OH</t>
  </si>
  <si>
    <t>Guilford County, NC</t>
  </si>
  <si>
    <t>Pasco County, FL</t>
  </si>
  <si>
    <t>Chester County, PA</t>
  </si>
  <si>
    <t>Plymouth County, MA</t>
  </si>
  <si>
    <t>Sedgwick County, KS</t>
  </si>
  <si>
    <t>Passaic County, NJ</t>
  </si>
  <si>
    <t>Camden County, NJ</t>
  </si>
  <si>
    <t>Greenville County, SC</t>
  </si>
  <si>
    <t>Spokane County, WA</t>
  </si>
  <si>
    <t>Sonoma County, CA</t>
  </si>
  <si>
    <t>Adams County, CO</t>
  </si>
  <si>
    <t>Morris County, NJ</t>
  </si>
  <si>
    <t>Lake County, IN</t>
  </si>
  <si>
    <t>Polk County, IA</t>
  </si>
  <si>
    <t>Richmond County, NY</t>
  </si>
  <si>
    <t>Clark County, WA</t>
  </si>
  <si>
    <t>Hampden County, MA</t>
  </si>
  <si>
    <t>Onondaga County, NY</t>
  </si>
  <si>
    <t>Tulare County, CA</t>
  </si>
  <si>
    <t>Prince William County, VA</t>
  </si>
  <si>
    <t>Seminole County, FL</t>
  </si>
  <si>
    <t>Knox County, TN</t>
  </si>
  <si>
    <t>Washoe County, NV</t>
  </si>
  <si>
    <t>Ada County, ID</t>
  </si>
  <si>
    <t>Virginia Beach city, VA</t>
  </si>
  <si>
    <t>Burlington County, NJ</t>
  </si>
  <si>
    <t>Santa Barbara County, CA</t>
  </si>
  <si>
    <t>East Baton Rouge Parish, LA</t>
  </si>
  <si>
    <t>York County, PA</t>
  </si>
  <si>
    <t>Solano County, CA</t>
  </si>
  <si>
    <t>Jefferson Parish, LA</t>
  </si>
  <si>
    <t>Monterey County, CA</t>
  </si>
  <si>
    <t>Lucas County, OH</t>
  </si>
  <si>
    <t>Pinal County, AZ</t>
  </si>
  <si>
    <t>Cameron County, TX</t>
  </si>
  <si>
    <t>Dakota County, MN</t>
  </si>
  <si>
    <t>Sarasota County, FL</t>
  </si>
  <si>
    <t>Berks County, PA</t>
  </si>
  <si>
    <t>Mobile County, AL</t>
  </si>
  <si>
    <t>Clackamas County, OR</t>
  </si>
  <si>
    <t>Richland County, SC</t>
  </si>
  <si>
    <t>Hillsborough County, NH</t>
  </si>
  <si>
    <t>Genesee County, MI</t>
  </si>
  <si>
    <t>Charleston County, SC</t>
  </si>
  <si>
    <t>Waukesha County, WI</t>
  </si>
  <si>
    <t>Loudoun County, VA</t>
  </si>
  <si>
    <t>St. Charles County, MO</t>
  </si>
  <si>
    <t>Pulaski County, AR</t>
  </si>
  <si>
    <t>Orleans Parish, LA</t>
  </si>
  <si>
    <t>Placer County, CA</t>
  </si>
  <si>
    <t>Manatee County, FL</t>
  </si>
  <si>
    <t>Orange County, NY</t>
  </si>
  <si>
    <t>Butler County, OH</t>
  </si>
  <si>
    <t>Forsyth County, NC</t>
  </si>
  <si>
    <t>Lane County, OR</t>
  </si>
  <si>
    <t>Mercer County, NJ</t>
  </si>
  <si>
    <t>Collier County, FL</t>
  </si>
  <si>
    <t>Allen County, IN</t>
  </si>
  <si>
    <t>Stark County, OH</t>
  </si>
  <si>
    <t>Washtenaw County, MI</t>
  </si>
  <si>
    <t>Lehigh County, PA</t>
  </si>
  <si>
    <t>Brazoria County, TX</t>
  </si>
  <si>
    <t>Hamilton County, TN</t>
  </si>
  <si>
    <t>Nueces County, TX</t>
  </si>
  <si>
    <t>Madison County, AL</t>
  </si>
  <si>
    <t>Marion County, FL</t>
  </si>
  <si>
    <t>Westmoreland County, PA</t>
  </si>
  <si>
    <t>Osceola County, FL</t>
  </si>
  <si>
    <t>Anoka County, MN</t>
  </si>
  <si>
    <t>Bell County, TX</t>
  </si>
  <si>
    <t>Davis County, UT</t>
  </si>
  <si>
    <t>Lake County, FL</t>
  </si>
  <si>
    <t>Larimer County, CO</t>
  </si>
  <si>
    <t>Chesterfield County, VA</t>
  </si>
  <si>
    <t>Marion County, OR</t>
  </si>
  <si>
    <t>Somerset County, NJ</t>
  </si>
  <si>
    <t>Douglas County, CO</t>
  </si>
  <si>
    <t>Galveston County, TX</t>
  </si>
  <si>
    <t>Horry County, SC</t>
  </si>
  <si>
    <t>Cumberland County, NC</t>
  </si>
  <si>
    <t>Rockland County, NY</t>
  </si>
  <si>
    <t>Henrico County, VA</t>
  </si>
  <si>
    <t>Hamilton County, IN</t>
  </si>
  <si>
    <t>Boulder County, CO</t>
  </si>
  <si>
    <t>Fayette County, KY</t>
  </si>
  <si>
    <t>Howard County, MD</t>
  </si>
  <si>
    <t>Luzerne County, PA</t>
  </si>
  <si>
    <t>Rutherford County, TN</t>
  </si>
  <si>
    <t>Lancaster County, NE</t>
  </si>
  <si>
    <t>Escambia County, FL</t>
  </si>
  <si>
    <t>St. Lucie County, FL</t>
  </si>
  <si>
    <t>Durham County, NC</t>
  </si>
  <si>
    <t>Albany County, NY</t>
  </si>
  <si>
    <t>McHenry County, IL</t>
  </si>
  <si>
    <t>St. Louis city, MO</t>
  </si>
  <si>
    <t>Lorain County, OH</t>
  </si>
  <si>
    <t>Spartanburg County, SC</t>
  </si>
  <si>
    <t>Rockingham County, NH</t>
  </si>
  <si>
    <t>Lubbock County, TX</t>
  </si>
  <si>
    <t>Weld County, CO</t>
  </si>
  <si>
    <t>Northampton County, PA</t>
  </si>
  <si>
    <t>Dutchess County, NY</t>
  </si>
  <si>
    <t>Anchorage Municipality, AK</t>
  </si>
  <si>
    <t>Cumberland County, ME</t>
  </si>
  <si>
    <t>Gloucester County, NJ</t>
  </si>
  <si>
    <t>Lexington County, SC</t>
  </si>
  <si>
    <t>Chatham County, GA</t>
  </si>
  <si>
    <t>Leon County, FL</t>
  </si>
  <si>
    <t>Ingham County, MI</t>
  </si>
  <si>
    <t>Greene County, MO</t>
  </si>
  <si>
    <t>Ottawa County, MI</t>
  </si>
  <si>
    <t>Clayton County, GA</t>
  </si>
  <si>
    <t>Winnebago County, IL</t>
  </si>
  <si>
    <t>San Luis Obispo County, CA</t>
  </si>
  <si>
    <t>Thurston County, WA</t>
  </si>
  <si>
    <t>Cleveland County, OK</t>
  </si>
  <si>
    <t>Santa Cruz County, CA</t>
  </si>
  <si>
    <t>Dauphin County, PA</t>
  </si>
  <si>
    <t>Webb County, TX</t>
  </si>
  <si>
    <t>Erie County, PA</t>
  </si>
  <si>
    <t>Merced County, CA</t>
  </si>
  <si>
    <t>St. Joseph County, IN</t>
  </si>
  <si>
    <t>Atlantic County, NJ</t>
  </si>
  <si>
    <t>New London County, CT</t>
  </si>
  <si>
    <t>Alachua County, FL</t>
  </si>
  <si>
    <t>York County, SC</t>
  </si>
  <si>
    <t>Kitsap County, WA</t>
  </si>
  <si>
    <t>Benton County, AR</t>
  </si>
  <si>
    <t>Madison County, IL</t>
  </si>
  <si>
    <t>Kalamazoo County, MI</t>
  </si>
  <si>
    <t>St. Clair County, IL</t>
  </si>
  <si>
    <t>Brown County, WI</t>
  </si>
  <si>
    <t>Marin County, CA</t>
  </si>
  <si>
    <t>Buncombe County, NC</t>
  </si>
  <si>
    <t>Washington County, MN</t>
  </si>
  <si>
    <t>St. Tammany Parish, LA</t>
  </si>
  <si>
    <t>Jefferson County, TX</t>
  </si>
  <si>
    <t>Harford County, MD</t>
  </si>
  <si>
    <t>Frederick County, MD</t>
  </si>
  <si>
    <t>Weber County, UT</t>
  </si>
  <si>
    <t>McLennan County, TX</t>
  </si>
  <si>
    <t>Yakima County, WA</t>
  </si>
  <si>
    <t>Cumberland County, PA</t>
  </si>
  <si>
    <t>Cherokee County, GA</t>
  </si>
  <si>
    <t>Caddo Parish, LA</t>
  </si>
  <si>
    <t>Norfolk city, VA</t>
  </si>
  <si>
    <t>St. Johns County, FL</t>
  </si>
  <si>
    <t>Clay County, MO</t>
  </si>
  <si>
    <t>Lafayette Parish, LA</t>
  </si>
  <si>
    <t>Chesapeake city, VA</t>
  </si>
  <si>
    <t>Hinds County, MS</t>
  </si>
  <si>
    <t>Arlington County, VA</t>
  </si>
  <si>
    <t>Washington County, AR</t>
  </si>
  <si>
    <t>Union County, NC</t>
  </si>
  <si>
    <t>Oneida County, NY</t>
  </si>
  <si>
    <t>Lake County, OH</t>
  </si>
  <si>
    <t>Saratoga County, NY</t>
  </si>
  <si>
    <t>Mahoning County, OH</t>
  </si>
  <si>
    <t>Butte County, CA</t>
  </si>
  <si>
    <t>Warren County, OH</t>
  </si>
  <si>
    <t>Yavapai County, AZ</t>
  </si>
  <si>
    <t>Forsyth County, GA</t>
  </si>
  <si>
    <t>Smith County, TX</t>
  </si>
  <si>
    <t>New Hanover County, NC</t>
  </si>
  <si>
    <t>Richmond city, VA</t>
  </si>
  <si>
    <t>Montgomery County, AL</t>
  </si>
  <si>
    <t>Williamson County, TN</t>
  </si>
  <si>
    <t>Henry County, GA</t>
  </si>
  <si>
    <t>Sussex County, DE</t>
  </si>
  <si>
    <t>Linn County, IA</t>
  </si>
  <si>
    <t>Jefferson County, MO</t>
  </si>
  <si>
    <t>Brazos County, TX</t>
  </si>
  <si>
    <t>Whatcom County, WA</t>
  </si>
  <si>
    <t>Gaston County, NC</t>
  </si>
  <si>
    <t>Yolo County, CA</t>
  </si>
  <si>
    <t>Berkeley County, SC</t>
  </si>
  <si>
    <t>Jackson County, OR</t>
  </si>
  <si>
    <t>Canyon County, ID</t>
  </si>
  <si>
    <t>Doña Ana County, NM</t>
  </si>
  <si>
    <t>Hays County, TX</t>
  </si>
  <si>
    <t>Shelby County, AL</t>
  </si>
  <si>
    <t>Barnstable County, MA</t>
  </si>
  <si>
    <t>Baldwin County, AL</t>
  </si>
  <si>
    <t>Clay County, FL</t>
  </si>
  <si>
    <t>Niagara County, NY</t>
  </si>
  <si>
    <t>Lackawanna County, PA</t>
  </si>
  <si>
    <t>Champaign County, IL</t>
  </si>
  <si>
    <t>Tuscaloosa County, AL</t>
  </si>
  <si>
    <t>Yuma County, AZ</t>
  </si>
  <si>
    <t>Washington County, PA</t>
  </si>
  <si>
    <t>Mohave County, AZ</t>
  </si>
  <si>
    <t>Cabarrus County, NC</t>
  </si>
  <si>
    <t>Elkhart County, IN</t>
  </si>
  <si>
    <t>Harrison County, MS</t>
  </si>
  <si>
    <t>Clermont County, OH</t>
  </si>
  <si>
    <t>York County, ME</t>
  </si>
  <si>
    <t>Okaloosa County, FL</t>
  </si>
  <si>
    <t>Calcasieu Parish, LA</t>
  </si>
  <si>
    <t>Richmond County, GA</t>
  </si>
  <si>
    <t>Delaware County, OH</t>
  </si>
  <si>
    <t>Hawaii County, HI</t>
  </si>
  <si>
    <t>Trumbull County, OH</t>
  </si>
  <si>
    <t>Montgomery County, TN</t>
  </si>
  <si>
    <t>St. Louis County, MN</t>
  </si>
  <si>
    <t>Hall County, GA</t>
  </si>
  <si>
    <t>Anderson County, SC</t>
  </si>
  <si>
    <t>Benton County, WA</t>
  </si>
  <si>
    <t>Johnston County, NC</t>
  </si>
  <si>
    <t>Sangamon County, IL</t>
  </si>
  <si>
    <t>Racine County, WI</t>
  </si>
  <si>
    <t>Muscogee County, GA</t>
  </si>
  <si>
    <t>Onslow County, NC</t>
  </si>
  <si>
    <t>Broome County, NY</t>
  </si>
  <si>
    <t>Saginaw County, MI</t>
  </si>
  <si>
    <t>Tippecanoe County, IN</t>
  </si>
  <si>
    <t>Livingston County, MI</t>
  </si>
  <si>
    <t>El Dorado County, CA</t>
  </si>
  <si>
    <t>Minnehaha County, SD</t>
  </si>
  <si>
    <t>Butler County, PA</t>
  </si>
  <si>
    <t>Deschutes County, OR</t>
  </si>
  <si>
    <t>Beaufort County, SC</t>
  </si>
  <si>
    <t>Hernando County, FL</t>
  </si>
  <si>
    <t>Outagamie County, WI</t>
  </si>
  <si>
    <t>Bay County, FL</t>
  </si>
  <si>
    <t>Sumner County, TN</t>
  </si>
  <si>
    <t>Kanawha County, WV</t>
  </si>
  <si>
    <t>Peoria County, IL</t>
  </si>
  <si>
    <t>Imperial County, CA</t>
  </si>
  <si>
    <t>Litchfield County, CT</t>
  </si>
  <si>
    <t>Charlotte County, FL</t>
  </si>
  <si>
    <t>Vanderburgh County, IN</t>
  </si>
  <si>
    <t>Sarpy County, NE</t>
  </si>
  <si>
    <t>Shasta County, CA</t>
  </si>
  <si>
    <t>Ulster County, NY</t>
  </si>
  <si>
    <t>Newport News city, VA</t>
  </si>
  <si>
    <t>Pitt County, NC</t>
  </si>
  <si>
    <t>DeSoto County, MS</t>
  </si>
  <si>
    <t>Medina County, OH</t>
  </si>
  <si>
    <t>Boone County, MO</t>
  </si>
  <si>
    <t>Shawnee County, KS</t>
  </si>
  <si>
    <t>Cass County, ND</t>
  </si>
  <si>
    <t>Kent County, DE</t>
  </si>
  <si>
    <t>Iredell County, NC</t>
  </si>
  <si>
    <t>Santa Rosa County, FL</t>
  </si>
  <si>
    <t>Muskegon County, MI</t>
  </si>
  <si>
    <t>Ellis County, TX</t>
  </si>
  <si>
    <t>Licking County, OH</t>
  </si>
  <si>
    <t>Scott County, IA</t>
  </si>
  <si>
    <t>McLean County, IL</t>
  </si>
  <si>
    <t>Winnebago County, WI</t>
  </si>
  <si>
    <t>Kenosha County, WI</t>
  </si>
  <si>
    <t>Porter County, IN</t>
  </si>
  <si>
    <t>Aiken County, SC</t>
  </si>
  <si>
    <t>Monroe County, PA</t>
  </si>
  <si>
    <t>Carroll County, MD</t>
  </si>
  <si>
    <t>Johnson County, TX</t>
  </si>
  <si>
    <t>Greene County, OH</t>
  </si>
  <si>
    <t>Pueblo County, CO</t>
  </si>
  <si>
    <t>Maui County, HI</t>
  </si>
  <si>
    <t>Beaver County, PA</t>
  </si>
  <si>
    <t>Washington County, UT</t>
  </si>
  <si>
    <t>Davidson County, NC</t>
  </si>
  <si>
    <t>Kenton County, KY</t>
  </si>
  <si>
    <t>Wyandotte County, KS</t>
  </si>
  <si>
    <t>Midland County, TX</t>
  </si>
  <si>
    <t>Kent County, RI</t>
  </si>
  <si>
    <t>Hendricks County, IN</t>
  </si>
  <si>
    <t>Middlesex County, CT</t>
  </si>
  <si>
    <t>Centre County, PA</t>
  </si>
  <si>
    <t>Alamance County, NC</t>
  </si>
  <si>
    <t>Chittenden County, VT</t>
  </si>
  <si>
    <t>Rock County, WI</t>
  </si>
  <si>
    <t>Portage County, OH</t>
  </si>
  <si>
    <t>Hampshire County, MA</t>
  </si>
  <si>
    <t>Lee County, AL</t>
  </si>
  <si>
    <t>Alexandria city, VA</t>
  </si>
  <si>
    <t>Martin County, FL</t>
  </si>
  <si>
    <t>Rensselaer County, NY</t>
  </si>
  <si>
    <t>Charles County, MD</t>
  </si>
  <si>
    <t>Guadalupe County, TX</t>
  </si>
  <si>
    <t>Paulding County, GA</t>
  </si>
  <si>
    <t>St. Clair County, MI</t>
  </si>
  <si>
    <t>Yellowstone County, MT</t>
  </si>
  <si>
    <t>Jackson County, MI</t>
  </si>
  <si>
    <t>Catawba County, NC</t>
  </si>
  <si>
    <t>Stearns County, MN</t>
  </si>
  <si>
    <t>Kootenai County, ID</t>
  </si>
  <si>
    <t>Sullivan County, TN</t>
  </si>
  <si>
    <t>Ector County, TX</t>
  </si>
  <si>
    <t>Madera County, CA</t>
  </si>
  <si>
    <t>Dorchester County, SC</t>
  </si>
  <si>
    <t>Ouachita Parish, LA</t>
  </si>
  <si>
    <t>Schenectady County, NY</t>
  </si>
  <si>
    <t>Olmsted County, MN</t>
  </si>
  <si>
    <t>Fairfield County, OH</t>
  </si>
  <si>
    <t>Indian River County, FL</t>
  </si>
  <si>
    <t>Berrien County, MI</t>
  </si>
  <si>
    <t>Franklin County, PA</t>
  </si>
  <si>
    <t>Johnson County, IN</t>
  </si>
  <si>
    <t>Houston County, GA</t>
  </si>
  <si>
    <t>Bibb County, GA</t>
  </si>
  <si>
    <t>Cumberland County, NJ</t>
  </si>
  <si>
    <t>Rankin County, MS</t>
  </si>
  <si>
    <t>Penobscot County, ME</t>
  </si>
  <si>
    <t>Mesa County, CO</t>
  </si>
  <si>
    <t>Columbia County, GA</t>
  </si>
  <si>
    <t>Tolland County, CT</t>
  </si>
  <si>
    <t>Washington County, MD</t>
  </si>
  <si>
    <t>Kings County, CA</t>
  </si>
  <si>
    <t>Monroe County, MI</t>
  </si>
  <si>
    <t>Merrimack County, NH</t>
  </si>
  <si>
    <t>Johnson County, IA</t>
  </si>
  <si>
    <t>Santa Fe County, NM</t>
  </si>
  <si>
    <t>Monroe County, IN</t>
  </si>
  <si>
    <t>Stafford County, VA</t>
  </si>
  <si>
    <t>Scott County, MN</t>
  </si>
  <si>
    <t>Citrus County, FL</t>
  </si>
  <si>
    <t>Orange County, NC</t>
  </si>
  <si>
    <t>Rock Island County, IL</t>
  </si>
  <si>
    <t>Douglas County, GA</t>
  </si>
  <si>
    <t>Randolph County, NC</t>
  </si>
  <si>
    <t>Coweta County, GA</t>
  </si>
  <si>
    <t>Schuylkill County, PA</t>
  </si>
  <si>
    <t>Sandoval County, NM</t>
  </si>
  <si>
    <t>Jackson County, MS</t>
  </si>
  <si>
    <t>Sussex County, NJ</t>
  </si>
  <si>
    <t>Comal County, TX</t>
  </si>
  <si>
    <t>Napa County, CA</t>
  </si>
  <si>
    <t>Coconino County, AZ</t>
  </si>
  <si>
    <t>Rowan County, NC</t>
  </si>
  <si>
    <t>Canadian County, OK</t>
  </si>
  <si>
    <t>Lebanon County, PA</t>
  </si>
  <si>
    <t>Florence County, SC</t>
  </si>
  <si>
    <t>Livingston Parish, LA</t>
  </si>
  <si>
    <t>Humboldt County, CA</t>
  </si>
  <si>
    <t>Wilson County, TN</t>
  </si>
  <si>
    <t>Taylor County, TX</t>
  </si>
  <si>
    <t>Marathon County, WI</t>
  </si>
  <si>
    <t>Washington County, WI</t>
  </si>
  <si>
    <t>Hampton city, VA</t>
  </si>
  <si>
    <t>Clark County, OH</t>
  </si>
  <si>
    <t>Randall County, TX</t>
  </si>
  <si>
    <t>Wright County, MN</t>
  </si>
  <si>
    <t>Calhoun County, MI</t>
  </si>
  <si>
    <t>Tazewell County, IL</t>
  </si>
  <si>
    <t>Parker County, TX</t>
  </si>
  <si>
    <t>Cambria County, PA</t>
  </si>
  <si>
    <t>Spotsylvania County, VA</t>
  </si>
  <si>
    <t>Harnett County, NC</t>
  </si>
  <si>
    <t>Black Hawk County, IA</t>
  </si>
  <si>
    <t>Robeson County, NC</t>
  </si>
  <si>
    <t>Tangipahoa Parish, LA</t>
  </si>
  <si>
    <t>Wichita County, TX</t>
  </si>
  <si>
    <t>Rapides Parish, LA</t>
  </si>
  <si>
    <t>Fayette County, PA</t>
  </si>
  <si>
    <t>Grayson County, TX</t>
  </si>
  <si>
    <t>Brunswick County, NC</t>
  </si>
  <si>
    <t>Boone County, KY</t>
  </si>
  <si>
    <t>Wood County, OH</t>
  </si>
  <si>
    <t>Blount County, TN</t>
  </si>
  <si>
    <t>Madison County, IN</t>
  </si>
  <si>
    <t>Chautauqua County, NY</t>
  </si>
  <si>
    <t>Warren County, KY</t>
  </si>
  <si>
    <t>Strafford County, NH</t>
  </si>
  <si>
    <t>Sebastian County, AR</t>
  </si>
  <si>
    <t>Washington County, TN</t>
  </si>
  <si>
    <t>Bossier Parish, LA</t>
  </si>
  <si>
    <t>Clarke County, GA</t>
  </si>
  <si>
    <t>San Juan County, NM</t>
  </si>
  <si>
    <t>Berkshire County, MA</t>
  </si>
  <si>
    <t>Kendall County, IL</t>
  </si>
  <si>
    <t>Washington County, RI</t>
  </si>
  <si>
    <t>Skagit County, WA</t>
  </si>
  <si>
    <t>Sumter County, FL</t>
  </si>
  <si>
    <t>Hunterdon County, NJ</t>
  </si>
  <si>
    <t>Linn County, OR</t>
  </si>
  <si>
    <t>Cochise County, AZ</t>
  </si>
  <si>
    <t>Cache County, UT</t>
  </si>
  <si>
    <t>Wayne County, NC</t>
  </si>
  <si>
    <t>Faulkner County, AR</t>
  </si>
  <si>
    <t>Pickens County, SC</t>
  </si>
  <si>
    <t>Blair County, PA</t>
  </si>
  <si>
    <t>Gregg County, TX</t>
  </si>
  <si>
    <t>Ascension Parish, LA</t>
  </si>
  <si>
    <t>Kaufman County, TX</t>
  </si>
  <si>
    <t>Kennebec County, ME</t>
  </si>
  <si>
    <t>Comanche County, OK</t>
  </si>
  <si>
    <t>Douglas County, KS</t>
  </si>
  <si>
    <t>Richland County, OH</t>
  </si>
  <si>
    <t>Potter County, TX</t>
  </si>
  <si>
    <t>Jasper County, MO</t>
  </si>
  <si>
    <t>Saline County, AR</t>
  </si>
  <si>
    <t>Morgan County, AL</t>
  </si>
  <si>
    <t>Oswego County, NY</t>
  </si>
  <si>
    <t>La Crosse County, WI</t>
  </si>
  <si>
    <t>Tom Green County, TX</t>
  </si>
  <si>
    <t>Carroll County, GA</t>
  </si>
  <si>
    <t>Missoula County, MT</t>
  </si>
  <si>
    <t>Clark County, IN</t>
  </si>
  <si>
    <t>Allegan County, MI</t>
  </si>
  <si>
    <t>Windham County, CT</t>
  </si>
  <si>
    <t>Wayne County, OH</t>
  </si>
  <si>
    <t>Henderson County, NC</t>
  </si>
  <si>
    <t>Lowndes County, GA</t>
  </si>
  <si>
    <t>Sheboygan County, WI</t>
  </si>
  <si>
    <t>Delaware County, IN</t>
  </si>
  <si>
    <t>Berkeley County, WV</t>
  </si>
  <si>
    <t>Calhoun County, AL</t>
  </si>
  <si>
    <t>Bonneville County, ID</t>
  </si>
  <si>
    <t>Jefferson County, NY</t>
  </si>
  <si>
    <t>Lycoming County, PA</t>
  </si>
  <si>
    <t>St. Mary's County, MD</t>
  </si>
  <si>
    <t>Fayette County, GA</t>
  </si>
  <si>
    <t>Terrebonne Parish, LA</t>
  </si>
  <si>
    <t>Mercer County, PA</t>
  </si>
  <si>
    <t>Flagler County, FL</t>
  </si>
  <si>
    <t>Pennington County, SD</t>
  </si>
  <si>
    <t>LaSalle County, IL</t>
  </si>
  <si>
    <t>LaPorte County, IN</t>
  </si>
  <si>
    <t>Ontario County, NY</t>
  </si>
  <si>
    <t>St. Lawrence County, NY</t>
  </si>
  <si>
    <t>Kankakee County, IL</t>
  </si>
  <si>
    <t>Douglas County, OR</t>
  </si>
  <si>
    <t>Eaton County, MI</t>
  </si>
  <si>
    <t>Navajo County, AZ</t>
  </si>
  <si>
    <t>Newton County, GA</t>
  </si>
  <si>
    <t>Hardin County, KY</t>
  </si>
  <si>
    <t>Gallatin County, MT</t>
  </si>
  <si>
    <t>Albemarle County, VA</t>
  </si>
  <si>
    <t>Androscoggin County, ME</t>
  </si>
  <si>
    <t>Vigo County, IN</t>
  </si>
  <si>
    <t>Craighead County, AR</t>
  </si>
  <si>
    <t>Cowlitz County, WA</t>
  </si>
  <si>
    <t>Sumter County, SC</t>
  </si>
  <si>
    <t>Warren County, NJ</t>
  </si>
  <si>
    <t>Matanuska-Susitna Borough, AK</t>
  </si>
  <si>
    <t>Hanover County, VA</t>
  </si>
  <si>
    <t>Macon County, IL</t>
  </si>
  <si>
    <t>Yamhill County, OR</t>
  </si>
  <si>
    <t>Bradley County, TN</t>
  </si>
  <si>
    <t>Miami County, OH</t>
  </si>
  <si>
    <t>Bartow County, GA</t>
  </si>
  <si>
    <t>Monongalia County, WV</t>
  </si>
  <si>
    <t>Tompkins County, NY</t>
  </si>
  <si>
    <t>DeKalb County, IL</t>
  </si>
  <si>
    <t>Whitfield County, GA</t>
  </si>
  <si>
    <t>Madison County, MS</t>
  </si>
  <si>
    <t>Houston County, AL</t>
  </si>
  <si>
    <t>Bay County, MI</t>
  </si>
  <si>
    <t>Cass County, MO</t>
  </si>
  <si>
    <t>Eau Claire County, WI</t>
  </si>
  <si>
    <t>Franklin County, MO</t>
  </si>
  <si>
    <t>Allen County, OH</t>
  </si>
  <si>
    <t>Walworth County, WI</t>
  </si>
  <si>
    <t>Columbiana County, OH</t>
  </si>
  <si>
    <t>Wicomico County, MD</t>
  </si>
  <si>
    <t>Highlands County, FL</t>
  </si>
  <si>
    <t>Etowah County, AL</t>
  </si>
  <si>
    <t>Cecil County, MD</t>
  </si>
  <si>
    <t>Craven County, NC</t>
  </si>
  <si>
    <t>Fond du Lac County, WI</t>
  </si>
  <si>
    <t>Woodbury County, IA</t>
  </si>
  <si>
    <t>Adams County, PA</t>
  </si>
  <si>
    <t>Carver County, MN</t>
  </si>
  <si>
    <t>Platte County, MO</t>
  </si>
  <si>
    <t>Daviess County, KY</t>
  </si>
  <si>
    <t>Flathead County, MT</t>
  </si>
  <si>
    <t>Roanoke city, VA</t>
  </si>
  <si>
    <t>Nevada County, CA</t>
  </si>
  <si>
    <t>Fairbanks North Star Borough, AK</t>
  </si>
  <si>
    <t>Putnam County, NY</t>
  </si>
  <si>
    <t>Garland County, AR</t>
  </si>
  <si>
    <t>Lenawee County, MI</t>
  </si>
  <si>
    <t>Montgomery County, VA</t>
  </si>
  <si>
    <t>Lafourche Parish, LA</t>
  </si>
  <si>
    <t>Laramie County, WY</t>
  </si>
  <si>
    <t>Ashtabula County, OH</t>
  </si>
  <si>
    <t>Madison County, TN</t>
  </si>
  <si>
    <t>Sevier County, TN</t>
  </si>
  <si>
    <t>Floyd County, GA</t>
  </si>
  <si>
    <t>Story County, IA</t>
  </si>
  <si>
    <t>Cleveland County, NC</t>
  </si>
  <si>
    <t>Moore County, NC</t>
  </si>
  <si>
    <t>Dubuque County, IA</t>
  </si>
  <si>
    <t>Rockwall County, TX</t>
  </si>
  <si>
    <t>Sutter County, CA</t>
  </si>
  <si>
    <t>Steuben County, NY</t>
  </si>
  <si>
    <t>Marshall County, AL</t>
  </si>
  <si>
    <t>Grant County, WA</t>
  </si>
  <si>
    <t>Burleigh County, ND</t>
  </si>
  <si>
    <t>Cabell County, WV</t>
  </si>
  <si>
    <t>Portsmouth city, VA</t>
  </si>
  <si>
    <t>Sherburne County, MN</t>
  </si>
  <si>
    <t>Limestone County, AL</t>
  </si>
  <si>
    <t>Bowie County, TX</t>
  </si>
  <si>
    <t>Nash County, NC</t>
  </si>
  <si>
    <t>Geauga County, OH</t>
  </si>
  <si>
    <t>Hunt County, TX</t>
  </si>
  <si>
    <t>Roanoke County, VA</t>
  </si>
  <si>
    <t>Cape May County, NJ</t>
  </si>
  <si>
    <t>Pottawattamie County, IA</t>
  </si>
  <si>
    <t>Lancaster County, SC</t>
  </si>
  <si>
    <t>Lauderdale County, AL</t>
  </si>
  <si>
    <t>Campbell County, KY</t>
  </si>
  <si>
    <t>Tuscarawas County, OH</t>
  </si>
  <si>
    <t>Maury County, TN</t>
  </si>
  <si>
    <t>Franklin County, WA</t>
  </si>
  <si>
    <t>Victoria County, TX</t>
  </si>
  <si>
    <t>Northumberland County, PA</t>
  </si>
  <si>
    <t>Grand Traverse County, MI</t>
  </si>
  <si>
    <t>Walton County, GA</t>
  </si>
  <si>
    <t>Calvert County, MD</t>
  </si>
  <si>
    <t>Rogers County, OK</t>
  </si>
  <si>
    <t>Madison County, KY</t>
  </si>
  <si>
    <t>Benton County, OR</t>
  </si>
  <si>
    <t>Rockingham County, NC</t>
  </si>
  <si>
    <t>Wayne County, NY</t>
  </si>
  <si>
    <t>Rockdale County, GA</t>
  </si>
  <si>
    <t>Suffolk city, VA</t>
  </si>
  <si>
    <t>Dougherty County, GA</t>
  </si>
  <si>
    <t>Grafton County, NH</t>
  </si>
  <si>
    <t>Burke County, NC</t>
  </si>
  <si>
    <t>Buchanan County, MO</t>
  </si>
  <si>
    <t>St. Croix County, WI</t>
  </si>
  <si>
    <t>Ozaukee County, WI</t>
  </si>
  <si>
    <t>St. Clair County, AL</t>
  </si>
  <si>
    <t>Lapeer County, MI</t>
  </si>
  <si>
    <t>Mendocino County, CA</t>
  </si>
  <si>
    <t>Angelina County, TX</t>
  </si>
  <si>
    <t>Dodge County, WI</t>
  </si>
  <si>
    <t>Orangeburg County, SC</t>
  </si>
  <si>
    <t>Dallas County, IA</t>
  </si>
  <si>
    <t>Lawrence County, PA</t>
  </si>
  <si>
    <t>Frederick County, VA</t>
  </si>
  <si>
    <t>Josephine County, OR</t>
  </si>
  <si>
    <t>Crawford County, PA</t>
  </si>
  <si>
    <t>Muskingum County, OH</t>
  </si>
  <si>
    <t>Chemung County, NY</t>
  </si>
  <si>
    <t>Christian County, MO</t>
  </si>
  <si>
    <t>Glynn County, GA</t>
  </si>
  <si>
    <t>Bannock County, ID</t>
  </si>
  <si>
    <t>Twin Falls County, ID</t>
  </si>
  <si>
    <t>Wood County, WV</t>
  </si>
  <si>
    <t>Orange County, TX</t>
  </si>
  <si>
    <t>Indiana County, PA</t>
  </si>
  <si>
    <t>Lee County, MS</t>
  </si>
  <si>
    <t>Jefferson County, WI</t>
  </si>
  <si>
    <t>Bastrop County, TX</t>
  </si>
  <si>
    <t>Polk County, OR</t>
  </si>
  <si>
    <t>Liberty County, TX</t>
  </si>
  <si>
    <t>St. Landry Parish, LA</t>
  </si>
  <si>
    <t>Newport County, RI</t>
  </si>
  <si>
    <t>Midland County, MI</t>
  </si>
  <si>
    <t>Island County, WA</t>
  </si>
  <si>
    <t>Cullman County, AL</t>
  </si>
  <si>
    <t>Nassau County, FL</t>
  </si>
  <si>
    <t>Lincoln County, NC</t>
  </si>
  <si>
    <t>Howard County, IN</t>
  </si>
  <si>
    <t>Bartholomew County, IN</t>
  </si>
  <si>
    <t>Caldwell County, NC</t>
  </si>
  <si>
    <t>Elmore County, AL</t>
  </si>
  <si>
    <t>Wilson County, NC</t>
  </si>
  <si>
    <t>Cascade County, MT</t>
  </si>
  <si>
    <t>Payne County, OK</t>
  </si>
  <si>
    <t>Leavenworth County, KS</t>
  </si>
  <si>
    <t>Henderson County, TX</t>
  </si>
  <si>
    <t>Lynchburg city, VA</t>
  </si>
  <si>
    <t>Clinton County, NY</t>
  </si>
  <si>
    <t>Bullitt County, KY</t>
  </si>
  <si>
    <t>Rockingham County, VA</t>
  </si>
  <si>
    <t>Talladega County, AL</t>
  </si>
  <si>
    <t>Clearfield County, PA</t>
  </si>
  <si>
    <t>Natrona County, WY</t>
  </si>
  <si>
    <t>Kosciusko County, IN</t>
  </si>
  <si>
    <t>Manitowoc County, WI</t>
  </si>
  <si>
    <t>Barrow County, GA</t>
  </si>
  <si>
    <t>White County, AR</t>
  </si>
  <si>
    <t>Wagoner County, OK</t>
  </si>
  <si>
    <t>Clinton County, MI</t>
  </si>
  <si>
    <t>Lewis County, WA</t>
  </si>
  <si>
    <t>Cape Girardeau County, MO</t>
  </si>
  <si>
    <t>Bedford County, VA</t>
  </si>
  <si>
    <t>Vermilion County, IL</t>
  </si>
  <si>
    <t>Putnam County, TN</t>
  </si>
  <si>
    <t>Cayuga County, NY</t>
  </si>
  <si>
    <t>Cattaraugus County, NY</t>
  </si>
  <si>
    <t>Ross County, OH</t>
  </si>
  <si>
    <t>Oconee County, SC</t>
  </si>
  <si>
    <t>Floyd County, IN</t>
  </si>
  <si>
    <t>Yuba County, CA</t>
  </si>
  <si>
    <t>Monroe County, FL</t>
  </si>
  <si>
    <t>Umatilla County, OR</t>
  </si>
  <si>
    <t>Cole County, MO</t>
  </si>
  <si>
    <t>Chelan County, WA</t>
  </si>
  <si>
    <t>Anderson County, TN</t>
  </si>
  <si>
    <t>Lauderdale County, MS</t>
  </si>
  <si>
    <t>Bulloch County, GA</t>
  </si>
  <si>
    <t>Cheshire County, NH</t>
  </si>
  <si>
    <t>Valencia County, NM</t>
  </si>
  <si>
    <t>Scioto County, OH</t>
  </si>
  <si>
    <t>Hancock County, OH</t>
  </si>
  <si>
    <t>James City County, VA</t>
  </si>
  <si>
    <t>Sullivan County, NY</t>
  </si>
  <si>
    <t>Clallam County, WA</t>
  </si>
  <si>
    <t>Forrest County, MS</t>
  </si>
  <si>
    <t>Van Buren County, MI</t>
  </si>
  <si>
    <t>Augusta County, VA</t>
  </si>
  <si>
    <t>Raleigh County, WV</t>
  </si>
  <si>
    <t>Hancock County, IN</t>
  </si>
  <si>
    <t>Coryell County, TX</t>
  </si>
  <si>
    <t>Erie County, OH</t>
  </si>
  <si>
    <t>Somerset County, PA</t>
  </si>
  <si>
    <t>Riley County, KS</t>
  </si>
  <si>
    <t>Putnam County, FL</t>
  </si>
  <si>
    <t>Wood County, WI</t>
  </si>
  <si>
    <t>Lonoke County, AR</t>
  </si>
  <si>
    <t>Grays Harbor County, WA</t>
  </si>
  <si>
    <t>McKinley County, NM</t>
  </si>
  <si>
    <t>Walker County, TX</t>
  </si>
  <si>
    <t>Pottawatomie County, OK</t>
  </si>
  <si>
    <t>Surry County, NC</t>
  </si>
  <si>
    <t>Iberia Parish, LA</t>
  </si>
  <si>
    <t>Kauai County, HI</t>
  </si>
  <si>
    <t>Creek County, OK</t>
  </si>
  <si>
    <t>DeKalb County, AL</t>
  </si>
  <si>
    <t>Allegany County, MD</t>
  </si>
  <si>
    <t>Apache County, AZ</t>
  </si>
  <si>
    <t>Chatham County, NC</t>
  </si>
  <si>
    <t>Isabella County, MI</t>
  </si>
  <si>
    <t>Madison County, NY</t>
  </si>
  <si>
    <t>Grand Forks County, ND</t>
  </si>
  <si>
    <t>Franklin County, MA</t>
  </si>
  <si>
    <t>Portage County, WI</t>
  </si>
  <si>
    <t>Christian County, KY</t>
  </si>
  <si>
    <t>Greenwood County, SC</t>
  </si>
  <si>
    <t>Robertson County, TN</t>
  </si>
  <si>
    <t>Troup County, GA</t>
  </si>
  <si>
    <t>Morgan County, IN</t>
  </si>
  <si>
    <t>Columbia County, FL</t>
  </si>
  <si>
    <t>Fauquier County, VA</t>
  </si>
  <si>
    <t>Jefferson County, AR</t>
  </si>
  <si>
    <t>Muskogee County, OK</t>
  </si>
  <si>
    <t>Ward County, ND</t>
  </si>
  <si>
    <t>Walker County, GA</t>
  </si>
  <si>
    <t>Carteret County, NC</t>
  </si>
  <si>
    <t>Greene County, TN</t>
  </si>
  <si>
    <t>Lea County, NM</t>
  </si>
  <si>
    <t>Wilkes County, NC</t>
  </si>
  <si>
    <t>Shiawassee County, MI</t>
  </si>
  <si>
    <t>Walton County, FL</t>
  </si>
  <si>
    <t>Broomfield County, CO</t>
  </si>
  <si>
    <t>Belmont County, OH</t>
  </si>
  <si>
    <t>Jones County, MS</t>
  </si>
  <si>
    <t>Harrison County, WV</t>
  </si>
  <si>
    <t>Lewis and Clark County, MT</t>
  </si>
  <si>
    <t>York County, VA</t>
  </si>
  <si>
    <t>Aroostook County, ME</t>
  </si>
  <si>
    <t>Jackson County, GA</t>
  </si>
  <si>
    <t>Tooele County, UT</t>
  </si>
  <si>
    <t>Williamson County, IL</t>
  </si>
  <si>
    <t>Darlington County, SC</t>
  </si>
  <si>
    <t>San Patricio County, TX</t>
  </si>
  <si>
    <t>Blue Earth County, MN</t>
  </si>
  <si>
    <t>Klamath County, OR</t>
  </si>
  <si>
    <t>Butler County, KS</t>
  </si>
  <si>
    <t>Laurens County, SC</t>
  </si>
  <si>
    <t>St. Francois County, MO</t>
  </si>
  <si>
    <t>Harrison County, TX</t>
  </si>
  <si>
    <t>Athens County, OH</t>
  </si>
  <si>
    <t>Rutherford County, NC</t>
  </si>
  <si>
    <t>Catoosa County, GA</t>
  </si>
  <si>
    <t>Marquette County, MI</t>
  </si>
  <si>
    <t>Grant County, IN</t>
  </si>
  <si>
    <t>Oldham County, KY</t>
  </si>
  <si>
    <t>Jefferson County, OH</t>
  </si>
  <si>
    <t>Adams County, IL</t>
  </si>
  <si>
    <t>Wayne County, IN</t>
  </si>
  <si>
    <t>Wise County, TX</t>
  </si>
  <si>
    <t>Franklin County, NC</t>
  </si>
  <si>
    <t>Rice County, MN</t>
  </si>
  <si>
    <t>Columbia County, PA</t>
  </si>
  <si>
    <t>Boone County, IN</t>
  </si>
  <si>
    <t>Otero County, NM</t>
  </si>
  <si>
    <t>Armstrong County, PA</t>
  </si>
  <si>
    <t>Nacogdoches County, TX</t>
  </si>
  <si>
    <t>McCracken County, KY</t>
  </si>
  <si>
    <t>Spalding County, GA</t>
  </si>
  <si>
    <t>Kershaw County, SC</t>
  </si>
  <si>
    <t>Marion County, OH</t>
  </si>
  <si>
    <t>Chaves County, NM</t>
  </si>
  <si>
    <t>Warren County, NY</t>
  </si>
  <si>
    <t>Starr County, TX</t>
  </si>
  <si>
    <t>Pulaski County, KY</t>
  </si>
  <si>
    <t>Crow Wing County, MN</t>
  </si>
  <si>
    <t>Ionia County, MI</t>
  </si>
  <si>
    <t>Hamblen County, TN</t>
  </si>
  <si>
    <t>Lake County, CA</t>
  </si>
  <si>
    <t>Walker County, AL</t>
  </si>
  <si>
    <t>Sauk County, WI</t>
  </si>
  <si>
    <t>Tehama County, CA</t>
  </si>
  <si>
    <t>Coos County, OR</t>
  </si>
  <si>
    <t>Carbon County, PA</t>
  </si>
  <si>
    <t>Pope County, AR</t>
  </si>
  <si>
    <t>Chippewa County, WI</t>
  </si>
  <si>
    <t>Livingston County, NY</t>
  </si>
  <si>
    <t>Mason County, WA</t>
  </si>
  <si>
    <t>Clay County, MN</t>
  </si>
  <si>
    <t>Montcalm County, MI</t>
  </si>
  <si>
    <t>Sampson County, NC</t>
  </si>
  <si>
    <t>Crawford County, AR</t>
  </si>
  <si>
    <t>Salem County, NJ</t>
  </si>
  <si>
    <t>Acadia Parish, LA</t>
  </si>
  <si>
    <t>Warrick County, IN</t>
  </si>
  <si>
    <t>Reno County, KS</t>
  </si>
  <si>
    <t>Herkimer County, NY</t>
  </si>
  <si>
    <t>Washington County, NY</t>
  </si>
  <si>
    <t>Georgetown County, SC</t>
  </si>
  <si>
    <t>Garfield County, OK</t>
  </si>
  <si>
    <t>Hall County, NE</t>
  </si>
  <si>
    <t>Stanly County, NC</t>
  </si>
  <si>
    <t>Liberty County, GA</t>
  </si>
  <si>
    <t>Lamar County, MS</t>
  </si>
  <si>
    <t>Tipton County, TN</t>
  </si>
  <si>
    <t>Knox County, OH</t>
  </si>
  <si>
    <t>Pittsylvania County, VA</t>
  </si>
  <si>
    <t>Haywood County, NC</t>
  </si>
  <si>
    <t>Pender County, NC</t>
  </si>
  <si>
    <t>St. Joseph County, MI</t>
  </si>
  <si>
    <t>Bradford County, PA</t>
  </si>
  <si>
    <t>Belknap County, NH</t>
  </si>
  <si>
    <t>Columbia County, NY</t>
  </si>
  <si>
    <t>Barry County, MI</t>
  </si>
  <si>
    <t>Walla Walla County, WA</t>
  </si>
  <si>
    <t>Lee County, NC</t>
  </si>
  <si>
    <t>Washington County, OH</t>
  </si>
  <si>
    <t>San Benito County, CA</t>
  </si>
  <si>
    <t>Lawrence County, OH</t>
  </si>
  <si>
    <t>Laurel County, KY</t>
  </si>
  <si>
    <t>Vermilion Parish, LA</t>
  </si>
  <si>
    <t>Otsego County, NY</t>
  </si>
  <si>
    <t>Effingham County, GA</t>
  </si>
  <si>
    <t>Mercer County, WV</t>
  </si>
  <si>
    <t>Granville County, NC</t>
  </si>
  <si>
    <t>Sandusky County, OH</t>
  </si>
  <si>
    <t>Lowndes County, MS</t>
  </si>
  <si>
    <t>Garfield County, CO</t>
  </si>
  <si>
    <t>Rutland County, VT</t>
  </si>
  <si>
    <t>Cumberland County, TN</t>
  </si>
  <si>
    <t>Duplin County, NC</t>
  </si>
  <si>
    <t>Pike County, KY</t>
  </si>
  <si>
    <t>Kenai Peninsula Borough, AK</t>
  </si>
  <si>
    <t>Huron County, OH</t>
  </si>
  <si>
    <t>Otter Tail County, MN</t>
  </si>
  <si>
    <t>Washington County, VT</t>
  </si>
  <si>
    <t>Newton County, MO</t>
  </si>
  <si>
    <t>Jackson County, IL</t>
  </si>
  <si>
    <t>Hood County, TX</t>
  </si>
  <si>
    <t>Maverick County, TX</t>
  </si>
  <si>
    <t>Blount County, AL</t>
  </si>
  <si>
    <t>Genesee County, NY</t>
  </si>
  <si>
    <t>Pickaway County, OH</t>
  </si>
  <si>
    <t>Anderson County, TX</t>
  </si>
  <si>
    <t>Oxford County, ME</t>
  </si>
  <si>
    <t>Columbia County, WI</t>
  </si>
  <si>
    <t>Hardin County, TX</t>
  </si>
  <si>
    <t>Cherokee County, SC</t>
  </si>
  <si>
    <t>Gordon County, GA</t>
  </si>
  <si>
    <t>Russell County, AL</t>
  </si>
  <si>
    <t>Eddy County, NM</t>
  </si>
  <si>
    <t>Lenoir County, NC</t>
  </si>
  <si>
    <t>Putnam County, WV</t>
  </si>
  <si>
    <t>Union County, OH</t>
  </si>
  <si>
    <t>Lincoln County, SD</t>
  </si>
  <si>
    <t>Carter County, TN</t>
  </si>
  <si>
    <t>Hawkins County, TN</t>
  </si>
  <si>
    <t>Franklin County, VA</t>
  </si>
  <si>
    <t>Jefferson County, WV</t>
  </si>
  <si>
    <t>Marion County, WV</t>
  </si>
  <si>
    <t>Lincoln County, MO</t>
  </si>
  <si>
    <t>Whiteside County, IL</t>
  </si>
  <si>
    <t>Columbus County, NC</t>
  </si>
  <si>
    <t>Pike County, PA</t>
  </si>
  <si>
    <t>La Plata County, CO</t>
  </si>
  <si>
    <t>Autauga County, AL</t>
  </si>
  <si>
    <t>Taney County, MO</t>
  </si>
  <si>
    <t>Chisago County, MN</t>
  </si>
  <si>
    <t>Pearl River County, MS</t>
  </si>
  <si>
    <t>Seneca County, OH</t>
  </si>
  <si>
    <t>Van Zandt County, TX</t>
  </si>
  <si>
    <t>Watauga County, NC</t>
  </si>
  <si>
    <t>Windsor County, VT</t>
  </si>
  <si>
    <t>Coffee County, TN</t>
  </si>
  <si>
    <t>Campbell County, VA</t>
  </si>
  <si>
    <t>Grady County, OK</t>
  </si>
  <si>
    <t>Scott County, KY</t>
  </si>
  <si>
    <t>Eagle County, CO</t>
  </si>
  <si>
    <t>Carson City, NV</t>
  </si>
  <si>
    <t>Saline County, KS</t>
  </si>
  <si>
    <t>Colbert County, AL</t>
  </si>
  <si>
    <t>Hancock County, ME</t>
  </si>
  <si>
    <t>Washington County, VA</t>
  </si>
  <si>
    <t>Lafayette County, MS</t>
  </si>
  <si>
    <t>Tuolumne County, CA</t>
  </si>
  <si>
    <t>Harrisonburg city, VA</t>
  </si>
  <si>
    <t>St. Martin Parish, LA</t>
  </si>
  <si>
    <t>Lyon County, NV</t>
  </si>
  <si>
    <t>Hoke County, NC</t>
  </si>
  <si>
    <t>Box Elder County, UT</t>
  </si>
  <si>
    <t>Johnson County, MO</t>
  </si>
  <si>
    <t>Fulton County, NY</t>
  </si>
  <si>
    <t>Jefferson County, TN</t>
  </si>
  <si>
    <t>Ashland County, OH</t>
  </si>
  <si>
    <t>Boone County, IL</t>
  </si>
  <si>
    <t>Gila County, AZ</t>
  </si>
  <si>
    <t>Jessamine County, KY</t>
  </si>
  <si>
    <t>Camden County, GA</t>
  </si>
  <si>
    <t>Roane County, TN</t>
  </si>
  <si>
    <t>McMinn County, TN</t>
  </si>
  <si>
    <t>Dickson County, TN</t>
  </si>
  <si>
    <t>Rusk County, TX</t>
  </si>
  <si>
    <t>Tuscola County, MI</t>
  </si>
  <si>
    <t>St. Charles Parish, LA</t>
  </si>
  <si>
    <t>Edgecombe County, NC</t>
  </si>
  <si>
    <t>Elko County, NV</t>
  </si>
  <si>
    <t>Cherokee County, TX</t>
  </si>
  <si>
    <t>Loudon County, TN</t>
  </si>
  <si>
    <t>Pulaski County, MO</t>
  </si>
  <si>
    <t>Grant County, WI</t>
  </si>
  <si>
    <t>Coles County, IL</t>
  </si>
  <si>
    <t>Washington County, OK</t>
  </si>
  <si>
    <t>Jackson County, AL</t>
  </si>
  <si>
    <t>Coffee County, AL</t>
  </si>
  <si>
    <t>Columbia County, OR</t>
  </si>
  <si>
    <t>Venango County, PA</t>
  </si>
  <si>
    <t>Kerr County, TX</t>
  </si>
  <si>
    <t>Worcester County, MD</t>
  </si>
  <si>
    <t>Darke County, OH</t>
  </si>
  <si>
    <t>Cass County, MI</t>
  </si>
  <si>
    <t>Halifax County, NC</t>
  </si>
  <si>
    <t>Waller County, TX</t>
  </si>
  <si>
    <t>Culpeper County, VA</t>
  </si>
  <si>
    <t>Henry County, VA</t>
  </si>
  <si>
    <t>Waupaca County, WI</t>
  </si>
  <si>
    <t>Wayne County, PA</t>
  </si>
  <si>
    <t>Franklin County, NY</t>
  </si>
  <si>
    <t>Ogle County, IL</t>
  </si>
  <si>
    <t>Iron County, UT</t>
  </si>
  <si>
    <t>St. Mary Parish, LA</t>
  </si>
  <si>
    <t>Winona County, MN</t>
  </si>
  <si>
    <t>Vernon Parish, LA</t>
  </si>
  <si>
    <t>Knox County, IL</t>
  </si>
  <si>
    <t>Somerset County, ME</t>
  </si>
  <si>
    <t>Grundy County, IL</t>
  </si>
  <si>
    <t>Franklin County, KY</t>
  </si>
  <si>
    <t>Warren County, IA</t>
  </si>
  <si>
    <t>Calumet County, WI</t>
  </si>
  <si>
    <t>Medina County, TX</t>
  </si>
  <si>
    <t>Curry County, NM</t>
  </si>
  <si>
    <t>Oktibbeha County, MS</t>
  </si>
  <si>
    <t>Queen Anne's County, MD</t>
  </si>
  <si>
    <t>Dearborn County, IN</t>
  </si>
  <si>
    <t>Buffalo County, NE</t>
  </si>
  <si>
    <t>Le Flore County, OK</t>
  </si>
  <si>
    <t>Lamar County, TX</t>
  </si>
  <si>
    <t>Henry County, IL</t>
  </si>
  <si>
    <t>Wilson County, TX</t>
  </si>
  <si>
    <t>Montgomery County, NY</t>
  </si>
  <si>
    <t>Dale County, AL</t>
  </si>
  <si>
    <t>Val Verde County, TX</t>
  </si>
  <si>
    <t>Polk County, TX</t>
  </si>
  <si>
    <t>Gibson County, TN</t>
  </si>
  <si>
    <t>Whitman County, WA</t>
  </si>
  <si>
    <t>Franklin County, VT</t>
  </si>
  <si>
    <t>Atascosa County, TX</t>
  </si>
  <si>
    <t>Lincoln County, OR</t>
  </si>
  <si>
    <t>Bristol County, RI</t>
  </si>
  <si>
    <t>Cherokee County, OK</t>
  </si>
  <si>
    <t>Shelby County, OH</t>
  </si>
  <si>
    <t>Crittenden County, AR</t>
  </si>
  <si>
    <t>Navarro County, TX</t>
  </si>
  <si>
    <t>Tioga County, NY</t>
  </si>
  <si>
    <t>Bedford County, PA</t>
  </si>
  <si>
    <t>Henry County, IN</t>
  </si>
  <si>
    <t>Jackson County, FL</t>
  </si>
  <si>
    <t>Douglas County, NV</t>
  </si>
  <si>
    <t>Newaygo County, MI</t>
  </si>
  <si>
    <t>Carter County, OK</t>
  </si>
  <si>
    <t>Bedford County, TN</t>
  </si>
  <si>
    <t>Carroll County, NH</t>
  </si>
  <si>
    <t>Charlottesville city, VA</t>
  </si>
  <si>
    <t>Boyd County, KY</t>
  </si>
  <si>
    <t>Chenango County, NY</t>
  </si>
  <si>
    <t>Cortland County, NY</t>
  </si>
  <si>
    <t>Lincoln Parish, LA</t>
  </si>
  <si>
    <t>Fremont County, CO</t>
  </si>
  <si>
    <t>Greene County, NY</t>
  </si>
  <si>
    <t>Noble County, IN</t>
  </si>
  <si>
    <t>Shelby County, KY</t>
  </si>
  <si>
    <t>Laurens County, GA</t>
  </si>
  <si>
    <t>Osage County, OK</t>
  </si>
  <si>
    <t>Beaufort County, NC</t>
  </si>
  <si>
    <t>Hancock County, MS</t>
  </si>
  <si>
    <t>Clinton County, IA</t>
  </si>
  <si>
    <t>Allegany County, NY</t>
  </si>
  <si>
    <t>Burnet County, TX</t>
  </si>
  <si>
    <t>Logan County, OK</t>
  </si>
  <si>
    <t>Warren County, MS</t>
  </si>
  <si>
    <t>Washington Parish, LA</t>
  </si>
  <si>
    <t>Beltrami County, MN</t>
  </si>
  <si>
    <t>Marshall County, IN</t>
  </si>
  <si>
    <t>Mifflin County, PA</t>
  </si>
  <si>
    <t>Bryan County, OK</t>
  </si>
  <si>
    <t>Goodhue County, MN</t>
  </si>
  <si>
    <t>Campbell County, WY</t>
  </si>
  <si>
    <t>Monroe County, TN</t>
  </si>
  <si>
    <t>Washington County, MS</t>
  </si>
  <si>
    <t>Santa Cruz County, AZ</t>
  </si>
  <si>
    <t>Kittitas County, WA</t>
  </si>
  <si>
    <t>St. Bernard Parish, LA</t>
  </si>
  <si>
    <t>Perry County, PA</t>
  </si>
  <si>
    <t>Gadsden County, FL</t>
  </si>
  <si>
    <t>Chesterfield County, SC</t>
  </si>
  <si>
    <t>Henderson County, KY</t>
  </si>
  <si>
    <t>Bingham County, ID</t>
  </si>
  <si>
    <t>Hillsdale County, MI</t>
  </si>
  <si>
    <t>Colquitt County, GA</t>
  </si>
  <si>
    <t>Auglaize County, OH</t>
  </si>
  <si>
    <t>Stokes County, NC</t>
  </si>
  <si>
    <t>Calaveras County, CA</t>
  </si>
  <si>
    <t>Lawrence County, IN</t>
  </si>
  <si>
    <t>Nelson County, KY</t>
  </si>
  <si>
    <t>Camden County, MO</t>
  </si>
  <si>
    <t>Monroe County, WI</t>
  </si>
  <si>
    <t>Hopkins County, KY</t>
  </si>
  <si>
    <t>Huntingdon County, PA</t>
  </si>
  <si>
    <t>Macoupin County, IL</t>
  </si>
  <si>
    <t>Logan County, OH</t>
  </si>
  <si>
    <t>Barron County, WI</t>
  </si>
  <si>
    <t>McDowell County, NC</t>
  </si>
  <si>
    <t>Itasca County, MN</t>
  </si>
  <si>
    <t>Stephenson County, IL</t>
  </si>
  <si>
    <t>Greene County, AR</t>
  </si>
  <si>
    <t>Callaway County, MO</t>
  </si>
  <si>
    <t>Delaware County, NY</t>
  </si>
  <si>
    <t>Baldwin County, GA</t>
  </si>
  <si>
    <t>Richmond County, NC</t>
  </si>
  <si>
    <t>Thomas County, GA</t>
  </si>
  <si>
    <t>Phelps County, MO</t>
  </si>
  <si>
    <t>Stevens County, WA</t>
  </si>
  <si>
    <t>Dunn County, WI</t>
  </si>
  <si>
    <t>Union County, PA</t>
  </si>
  <si>
    <t>Habersham County, GA</t>
  </si>
  <si>
    <t>Kay County, OK</t>
  </si>
  <si>
    <t>Shelby County, IN</t>
  </si>
  <si>
    <t>Wood County, TX</t>
  </si>
  <si>
    <t>Vance County, NC</t>
  </si>
  <si>
    <t>Nye County, NV</t>
  </si>
  <si>
    <t>Suwannee County, FL</t>
  </si>
  <si>
    <t>Pittsburg County, OK</t>
  </si>
  <si>
    <t>Chilton County, AL</t>
  </si>
  <si>
    <t>Madison County, OH</t>
  </si>
  <si>
    <t>Kendall County, TX</t>
  </si>
  <si>
    <t>Miller County, AR</t>
  </si>
  <si>
    <t>Holmes County, OH</t>
  </si>
  <si>
    <t>Jackson County, IN</t>
  </si>
  <si>
    <t>Siskiyou County, CA</t>
  </si>
  <si>
    <t>Jefferson County, PA</t>
  </si>
  <si>
    <t>Barren County, KY</t>
  </si>
  <si>
    <t>Brown County, OH</t>
  </si>
  <si>
    <t>Bonner County, ID</t>
  </si>
  <si>
    <t>Sweetwater County, WY</t>
  </si>
  <si>
    <t>Fayette County, WV</t>
  </si>
  <si>
    <t>Polk County, WI</t>
  </si>
  <si>
    <t>St. John the Baptist Parish, LA</t>
  </si>
  <si>
    <t>Branch County, MI</t>
  </si>
  <si>
    <t>Lawrence County, TN</t>
  </si>
  <si>
    <t>Mecosta County, MI</t>
  </si>
  <si>
    <t>Stephens County, OK</t>
  </si>
  <si>
    <t>Douglas County, WI</t>
  </si>
  <si>
    <t>Shenandoah County, VA</t>
  </si>
  <si>
    <t>Sullivan County, NH</t>
  </si>
  <si>
    <t>Coffee County, GA</t>
  </si>
  <si>
    <t>Cerro Gordo County, IA</t>
  </si>
  <si>
    <t>Jackson County, NC</t>
  </si>
  <si>
    <t>Highland County, OH</t>
  </si>
  <si>
    <t>Muscatine County, IA</t>
  </si>
  <si>
    <t>Windham County, VT</t>
  </si>
  <si>
    <t>DeKalb County, IN</t>
  </si>
  <si>
    <t>Kandiyohi County, MN</t>
  </si>
  <si>
    <t>Butler County, MO</t>
  </si>
  <si>
    <t>Delaware County, OK</t>
  </si>
  <si>
    <t>Ravalli County, MT</t>
  </si>
  <si>
    <t>Pettis County, MO</t>
  </si>
  <si>
    <t>Dubois County, IN</t>
  </si>
  <si>
    <t>Davie County, NC</t>
  </si>
  <si>
    <t>Caldwell County, TX</t>
  </si>
  <si>
    <t>Fulton County, OH</t>
  </si>
  <si>
    <t>Mississippi County, AR</t>
  </si>
  <si>
    <t>Polk County, GA</t>
  </si>
  <si>
    <t>Ohio County, WV</t>
  </si>
  <si>
    <t>Clinton County, OH</t>
  </si>
  <si>
    <t>Erath County, TX</t>
  </si>
  <si>
    <t>Wharton County, TX</t>
  </si>
  <si>
    <t>Douglas County, WA</t>
  </si>
  <si>
    <t>Pierce County, WI</t>
  </si>
  <si>
    <t>Montrose County, CO</t>
  </si>
  <si>
    <t>Crawford County, OH</t>
  </si>
  <si>
    <t>Okanogan County, WA</t>
  </si>
  <si>
    <t>Franklin County, TN</t>
  </si>
  <si>
    <t>Okeechobee County, FL</t>
  </si>
  <si>
    <t>Manassas city, VA</t>
  </si>
  <si>
    <t>Chambers County, TX</t>
  </si>
  <si>
    <t>Baxter County, AR</t>
  </si>
  <si>
    <t>McKean County, PA</t>
  </si>
  <si>
    <t>Upshur County, TX</t>
  </si>
  <si>
    <t>Sanilac County, MI</t>
  </si>
  <si>
    <t>Sequoyah County, OK</t>
  </si>
  <si>
    <t>Danville city, VA</t>
  </si>
  <si>
    <t>Preble County, OH</t>
  </si>
  <si>
    <t>Summit County, UT</t>
  </si>
  <si>
    <t>Tazewell County, VA</t>
  </si>
  <si>
    <t>Gratiot County, MI</t>
  </si>
  <si>
    <t>Susquehanna County, PA</t>
  </si>
  <si>
    <t>Orleans County, NY</t>
  </si>
  <si>
    <t>Avoyelles Parish, LA</t>
  </si>
  <si>
    <t>Shawano County, WI</t>
  </si>
  <si>
    <t>Mayes County, OK</t>
  </si>
  <si>
    <t>Mercer County, OH</t>
  </si>
  <si>
    <t>Jim Wells County, TX</t>
  </si>
  <si>
    <t>Snyder County, PA</t>
  </si>
  <si>
    <t>Tioga County, PA</t>
  </si>
  <si>
    <t>Tallapoosa County, AL</t>
  </si>
  <si>
    <t>Ottawa County, OH</t>
  </si>
  <si>
    <t>Warren County, TN</t>
  </si>
  <si>
    <t>Tift County, GA</t>
  </si>
  <si>
    <t>Wyoming County, NY</t>
  </si>
  <si>
    <t>Nez Perce County, ID</t>
  </si>
  <si>
    <t>Levy County, FL</t>
  </si>
  <si>
    <t>Hendry County, FL</t>
  </si>
  <si>
    <t>Cheatham County, TN</t>
  </si>
  <si>
    <t>Marinette County, WI</t>
  </si>
  <si>
    <t>Marshall County, IA</t>
  </si>
  <si>
    <t>Wayne County, WV</t>
  </si>
  <si>
    <t>Howell County, MO</t>
  </si>
  <si>
    <t>Fayette County, TN</t>
  </si>
  <si>
    <t>Benton County, MN</t>
  </si>
  <si>
    <t>Harrison County, IN</t>
  </si>
  <si>
    <t>Cooke County, TX</t>
  </si>
  <si>
    <t>Waldo County, ME</t>
  </si>
  <si>
    <t>Fremont County, WY</t>
  </si>
  <si>
    <t>Knox County, ME</t>
  </si>
  <si>
    <t>Murray County, GA</t>
  </si>
  <si>
    <t>Pasquotank County, NC</t>
  </si>
  <si>
    <t>Warren County, PA</t>
  </si>
  <si>
    <t>Campbell County, TN</t>
  </si>
  <si>
    <t>Isanti County, MN</t>
  </si>
  <si>
    <t>Mower County, MN</t>
  </si>
  <si>
    <t>Warren County, VA</t>
  </si>
  <si>
    <t>Pike County, MS</t>
  </si>
  <si>
    <t>Union County, AR</t>
  </si>
  <si>
    <t>Des Moines County, IA</t>
  </si>
  <si>
    <t>Webster Parish, LA</t>
  </si>
  <si>
    <t>Person County, NC</t>
  </si>
  <si>
    <t>McClain County, OK</t>
  </si>
  <si>
    <t>Latah County, ID</t>
  </si>
  <si>
    <t>LaGrange County, IN</t>
  </si>
  <si>
    <t>Dallas County, AL</t>
  </si>
  <si>
    <t>Clatsop County, OR</t>
  </si>
  <si>
    <t>Brown County, SD</t>
  </si>
  <si>
    <t>Rio Arriba County, NM</t>
  </si>
  <si>
    <t>Madison County, ID</t>
  </si>
  <si>
    <t>Guernsey County, OH</t>
  </si>
  <si>
    <t>Franklin County, IL</t>
  </si>
  <si>
    <t>Crawford County, KS</t>
  </si>
  <si>
    <t>Natchitoches Parish, LA</t>
  </si>
  <si>
    <t>Clinton County, PA</t>
  </si>
  <si>
    <t>Okmulgee County, OK</t>
  </si>
  <si>
    <t>Calloway County, KY</t>
  </si>
  <si>
    <t>Champaign County, OH</t>
  </si>
  <si>
    <t>Woodford County, IL</t>
  </si>
  <si>
    <t>Webster County, MO</t>
  </si>
  <si>
    <t>Amador County, CA</t>
  </si>
  <si>
    <t>Wise County, VA</t>
  </si>
  <si>
    <t>Scott County, MO</t>
  </si>
  <si>
    <t>Montgomery County, IN</t>
  </si>
  <si>
    <t>Newberry County, SC</t>
  </si>
  <si>
    <t>Clarion County, PA</t>
  </si>
  <si>
    <t>Lawrence County, MO</t>
  </si>
  <si>
    <t>Albany County, WY</t>
  </si>
  <si>
    <t>Pontotoc County, OK</t>
  </si>
  <si>
    <t>Jefferson County, IL</t>
  </si>
  <si>
    <t>Defiance County, OH</t>
  </si>
  <si>
    <t>Brown County, TX</t>
  </si>
  <si>
    <t>Oconee County, GA</t>
  </si>
  <si>
    <t>Cass County, IN</t>
  </si>
  <si>
    <t>Essex County, NY</t>
  </si>
  <si>
    <t>Marion County, IL</t>
  </si>
  <si>
    <t>Prince George County, VA</t>
  </si>
  <si>
    <t>Yadkin County, NC</t>
  </si>
  <si>
    <t>Chippewa County, MI</t>
  </si>
  <si>
    <t>Putnam County, IN</t>
  </si>
  <si>
    <t>Clinton County, IL</t>
  </si>
  <si>
    <t>Colleton County, SC</t>
  </si>
  <si>
    <t>Douglas County, MN</t>
  </si>
  <si>
    <t>Oconto County, WI</t>
  </si>
  <si>
    <t>Knox County, IN</t>
  </si>
  <si>
    <t>Independence County, AR</t>
  </si>
  <si>
    <t>Graham County, AZ</t>
  </si>
  <si>
    <t>Dyer County, TN</t>
  </si>
  <si>
    <t>Escambia County, AL</t>
  </si>
  <si>
    <t>Boone County, AR</t>
  </si>
  <si>
    <t>Gloucester County, VA</t>
  </si>
  <si>
    <t>Alexander County, NC</t>
  </si>
  <si>
    <t>Alcorn County, MS</t>
  </si>
  <si>
    <t>Graves County, KY</t>
  </si>
  <si>
    <t>Talbot County, MD</t>
  </si>
  <si>
    <t>Covington County, AL</t>
  </si>
  <si>
    <t>Finney County, KS</t>
  </si>
  <si>
    <t>Bryan County, GA</t>
  </si>
  <si>
    <t>Jasper County, IA</t>
  </si>
  <si>
    <t>Beauregard Parish, LA</t>
  </si>
  <si>
    <t>Steele County, MN</t>
  </si>
  <si>
    <t>DeSoto County, FL</t>
  </si>
  <si>
    <t>Green County, WI</t>
  </si>
  <si>
    <t>Matagorda County, TX</t>
  </si>
  <si>
    <t>Williams County, OH</t>
  </si>
  <si>
    <t>Addison County, VT</t>
  </si>
  <si>
    <t>Greene County, PA</t>
  </si>
  <si>
    <t>Dodge County, NE</t>
  </si>
  <si>
    <t>Webster County, IA</t>
  </si>
  <si>
    <t>Isle of Wight County, VA</t>
  </si>
  <si>
    <t>Coshocton County, OH</t>
  </si>
  <si>
    <t>Livingston County, IL</t>
  </si>
  <si>
    <t>Hopkins County, TX</t>
  </si>
  <si>
    <t>Scotts Bluff County, NE</t>
  </si>
  <si>
    <t>Huntington County, IN</t>
  </si>
  <si>
    <t>Houghton County, MI</t>
  </si>
  <si>
    <t>Floyd County, KY</t>
  </si>
  <si>
    <t>Whitley County, KY</t>
  </si>
  <si>
    <t>Dare County, NC</t>
  </si>
  <si>
    <t>Orange County, VA</t>
  </si>
  <si>
    <t>Clark County, KY</t>
  </si>
  <si>
    <t>Howard County, TX</t>
  </si>
  <si>
    <t>Perry County, OH</t>
  </si>
  <si>
    <t>Delta County, MI</t>
  </si>
  <si>
    <t>McLeod County, MN</t>
  </si>
  <si>
    <t>Monroe County, MS</t>
  </si>
  <si>
    <t>Ware County, GA</t>
  </si>
  <si>
    <t>Louisa County, VA</t>
  </si>
  <si>
    <t>Hill County, TX</t>
  </si>
  <si>
    <t>Miami County, IN</t>
  </si>
  <si>
    <t>Barry County, MO</t>
  </si>
  <si>
    <t>Marshall County, MS</t>
  </si>
  <si>
    <t>Bennington County, VT</t>
  </si>
  <si>
    <t>Jasper County, TX</t>
  </si>
  <si>
    <t>Cocke County, TN</t>
  </si>
  <si>
    <t>Greenup County, KY</t>
  </si>
  <si>
    <t>Carlton County, MN</t>
  </si>
  <si>
    <t>Adams County, IN</t>
  </si>
  <si>
    <t>Laclede County, MO</t>
  </si>
  <si>
    <t>Sagadahoc County, ME</t>
  </si>
  <si>
    <t>Cowley County, KS</t>
  </si>
  <si>
    <t>Greenbrier County, WV</t>
  </si>
  <si>
    <t>Lincoln County, NE</t>
  </si>
  <si>
    <t>Oneida County, WI</t>
  </si>
  <si>
    <t>Uintah County, UT</t>
  </si>
  <si>
    <t>Madison County, NE</t>
  </si>
  <si>
    <t>Lincoln County, OK</t>
  </si>
  <si>
    <t>Fulton County, IL</t>
  </si>
  <si>
    <t>Scotland County, NC</t>
  </si>
  <si>
    <t>Wapello County, IA</t>
  </si>
  <si>
    <t>Washington County, TX</t>
  </si>
  <si>
    <t>Morrow County, OH</t>
  </si>
  <si>
    <t>Sioux County, IA</t>
  </si>
  <si>
    <t>Macon County, NC</t>
  </si>
  <si>
    <t>Clark County, WI</t>
  </si>
  <si>
    <t>Silver Bow County, MT</t>
  </si>
  <si>
    <t>Halifax County, VA</t>
  </si>
  <si>
    <t>Harvey County, KS</t>
  </si>
  <si>
    <t>Seneca County, NY</t>
  </si>
  <si>
    <t>Steuben County, IN</t>
  </si>
  <si>
    <t>Fannin County, TX</t>
  </si>
  <si>
    <t>Lee County, IL</t>
  </si>
  <si>
    <t>Ford County, KS</t>
  </si>
  <si>
    <t>Warren County, MO</t>
  </si>
  <si>
    <t>Lincoln County, MS</t>
  </si>
  <si>
    <t>Lee County, IA</t>
  </si>
  <si>
    <t>Brookings County, SD</t>
  </si>
  <si>
    <t>Lincoln County, ME</t>
  </si>
  <si>
    <t>Pulaski County, VA</t>
  </si>
  <si>
    <t>Hale County, TX</t>
  </si>
  <si>
    <t>Effingham County, IL</t>
  </si>
  <si>
    <t>Becker County, MN</t>
  </si>
  <si>
    <t>Monroe County, IL</t>
  </si>
  <si>
    <t>Clarendon County, SC</t>
  </si>
  <si>
    <t>Panola County, MS</t>
  </si>
  <si>
    <t>Nicollet County, MN</t>
  </si>
  <si>
    <t>Transylvania County, NC</t>
  </si>
  <si>
    <t>Harris County, GA</t>
  </si>
  <si>
    <t>Putnam County, OH</t>
  </si>
  <si>
    <t>Geary County, KS</t>
  </si>
  <si>
    <t>Morgan County, IL</t>
  </si>
  <si>
    <t>Whitley County, IN</t>
  </si>
  <si>
    <t>Lincoln County, TN</t>
  </si>
  <si>
    <t>Chambers County, AL</t>
  </si>
  <si>
    <t>Evangeline Parish, LA</t>
  </si>
  <si>
    <t>Preston County, WV</t>
  </si>
  <si>
    <t>Gibson County, IN</t>
  </si>
  <si>
    <t>Hot Spring County, AR</t>
  </si>
  <si>
    <t>Bladen County, NC</t>
  </si>
  <si>
    <t>Miami County, KS</t>
  </si>
  <si>
    <t>Jasper County, IN</t>
  </si>
  <si>
    <t>Lyon County, KS</t>
  </si>
  <si>
    <t>Williams County, ND</t>
  </si>
  <si>
    <t>Weakley County, TN</t>
  </si>
  <si>
    <t>Wexford County, MI</t>
  </si>
  <si>
    <t>Pike County, AL</t>
  </si>
  <si>
    <t>Bureau County, IL</t>
  </si>
  <si>
    <t>Emmet County, MI</t>
  </si>
  <si>
    <t>Caroline County, MD</t>
  </si>
  <si>
    <t>Botetourt County, VA</t>
  </si>
  <si>
    <t>Platte County, NE</t>
  </si>
  <si>
    <t>Daviess County, IN</t>
  </si>
  <si>
    <t>Marion County, IA</t>
  </si>
  <si>
    <t>Christian County, IL</t>
  </si>
  <si>
    <t>Morrison County, MN</t>
  </si>
  <si>
    <t>Lawrence County, AL</t>
  </si>
  <si>
    <t>Iberville Parish, LA</t>
  </si>
  <si>
    <t>Marshall County, TN</t>
  </si>
  <si>
    <t>Logan County, WV</t>
  </si>
  <si>
    <t>Titus County, TX</t>
  </si>
  <si>
    <t>Lumpkin County, GA</t>
  </si>
  <si>
    <t>McCurtain County, OK</t>
  </si>
  <si>
    <t>Taos County, NM</t>
  </si>
  <si>
    <t>Rhea County, TN</t>
  </si>
  <si>
    <t>Lafayette County, MO</t>
  </si>
  <si>
    <t>Bee County, TX</t>
  </si>
  <si>
    <t>Montgomery County, KS</t>
  </si>
  <si>
    <t>Accomack County, VA</t>
  </si>
  <si>
    <t>Henry County, TN</t>
  </si>
  <si>
    <t>Jackson County, OH</t>
  </si>
  <si>
    <t>Randolph County, IL</t>
  </si>
  <si>
    <t>Clinton County, IN</t>
  </si>
  <si>
    <t>Chester County, SC</t>
  </si>
  <si>
    <t>Greene County, IN</t>
  </si>
  <si>
    <t>Dorchester County, MD</t>
  </si>
  <si>
    <t>Wakulla County, FL</t>
  </si>
  <si>
    <t>Wasatch County, UT</t>
  </si>
  <si>
    <t>Juneau City and Borough, AK</t>
  </si>
  <si>
    <t>Jefferson County, IN</t>
  </si>
  <si>
    <t>Bolivar County, MS</t>
  </si>
  <si>
    <t>Polk County, MO</t>
  </si>
  <si>
    <t>Petersburg city, VA</t>
  </si>
  <si>
    <t>Stone County, MO</t>
  </si>
  <si>
    <t>Adams County, NE</t>
  </si>
  <si>
    <t>Pontotoc County, MS</t>
  </si>
  <si>
    <t>Coos County, NH</t>
  </si>
  <si>
    <t>Polk County, MN</t>
  </si>
  <si>
    <t>Claiborne County, TN</t>
  </si>
  <si>
    <t>Amherst County, VA</t>
  </si>
  <si>
    <t>Washington County, ME</t>
  </si>
  <si>
    <t>Pickens County, GA</t>
  </si>
  <si>
    <t>Franklin County, AL</t>
  </si>
  <si>
    <t>Jefferson Davis Parish, LA</t>
  </si>
  <si>
    <t>Wabash County, IN</t>
  </si>
  <si>
    <t>Schoharie County, NY</t>
  </si>
  <si>
    <t>Marshall County, KY</t>
  </si>
  <si>
    <t>Hardin County, OH</t>
  </si>
  <si>
    <t>Ottawa County, OK</t>
  </si>
  <si>
    <t>Marion County, SC</t>
  </si>
  <si>
    <t>Huron County, MI</t>
  </si>
  <si>
    <t>Jefferson County, WA</t>
  </si>
  <si>
    <t>Knox County, KY</t>
  </si>
  <si>
    <t>Marshall County, WV</t>
  </si>
  <si>
    <t>Lassen County, CA</t>
  </si>
  <si>
    <t>Williamsburg County, SC</t>
  </si>
  <si>
    <t>Kleberg County, TX</t>
  </si>
  <si>
    <t>Adams County, MS</t>
  </si>
  <si>
    <t>McDonough County, IL</t>
  </si>
  <si>
    <t>Muhlenberg County, KY</t>
  </si>
  <si>
    <t>Morton County, ND</t>
  </si>
  <si>
    <t>Vernon County, WI</t>
  </si>
  <si>
    <t>Mecklenburg County, VA</t>
  </si>
  <si>
    <t>Gilmer County, GA</t>
  </si>
  <si>
    <t>Dillon County, SC</t>
  </si>
  <si>
    <t>Smyth County, VA</t>
  </si>
  <si>
    <t>Clare County, MI</t>
  </si>
  <si>
    <t>Summit County, CO</t>
  </si>
  <si>
    <t>Delta County, CO</t>
  </si>
  <si>
    <t>Freeborn County, MN</t>
  </si>
  <si>
    <t>Malheur County, OR</t>
  </si>
  <si>
    <t>Caroline County, VA</t>
  </si>
  <si>
    <t>Obion County, TN</t>
  </si>
  <si>
    <t>Lake County, MT</t>
  </si>
  <si>
    <t>Sheridan County, WY</t>
  </si>
  <si>
    <t>Stark County, ND</t>
  </si>
  <si>
    <t>Elk County, PA</t>
  </si>
  <si>
    <t>Caledonia County, VT</t>
  </si>
  <si>
    <t>Dunklin County, MO</t>
  </si>
  <si>
    <t>Sanpete County, UT</t>
  </si>
  <si>
    <t>Cass County, TX</t>
  </si>
  <si>
    <t>Franklin County, ME</t>
  </si>
  <si>
    <t>Gallia County, OH</t>
  </si>
  <si>
    <t>Boyle County, KY</t>
  </si>
  <si>
    <t>Sumter County, GA</t>
  </si>
  <si>
    <t>Marion County, AL</t>
  </si>
  <si>
    <t>Wayne County, GA</t>
  </si>
  <si>
    <t>Austin County, TX</t>
  </si>
  <si>
    <t>Carroll County, VA</t>
  </si>
  <si>
    <t>Park County, WY</t>
  </si>
  <si>
    <t>Trempealeau County, WI</t>
  </si>
  <si>
    <t>Lee County, GA</t>
  </si>
  <si>
    <t>White County, GA</t>
  </si>
  <si>
    <t>Hancock County, WV</t>
  </si>
  <si>
    <t>Giles County, TN</t>
  </si>
  <si>
    <t>Stoddard County, MO</t>
  </si>
  <si>
    <t>Neshoba County, MS</t>
  </si>
  <si>
    <t>Cass County, MN</t>
  </si>
  <si>
    <t>Madison County, GA</t>
  </si>
  <si>
    <t>Haralson County, GA</t>
  </si>
  <si>
    <t>Logan County, IL</t>
  </si>
  <si>
    <t>Garrett County, MD</t>
  </si>
  <si>
    <t>Leflore County, MS</t>
  </si>
  <si>
    <t>Pine County, MN</t>
  </si>
  <si>
    <t>Caddo County, OK</t>
  </si>
  <si>
    <t>Mason County, MI</t>
  </si>
  <si>
    <t>Jackson County, WV</t>
  </si>
  <si>
    <t>Orange County, VT</t>
  </si>
  <si>
    <t>Wythe County, VA</t>
  </si>
  <si>
    <t>Custer County, OK</t>
  </si>
  <si>
    <t>Montgomery County, IL</t>
  </si>
  <si>
    <t>Randolph County, WV</t>
  </si>
  <si>
    <t>Fayette County, OH</t>
  </si>
  <si>
    <t>McPherson County, KS</t>
  </si>
  <si>
    <t>Ellis County, KS</t>
  </si>
  <si>
    <t>Marion County, MO</t>
  </si>
  <si>
    <t>Powhatan County, VA</t>
  </si>
  <si>
    <t>Palo Pinto County, TX</t>
  </si>
  <si>
    <t>Union County, MS</t>
  </si>
  <si>
    <t>Copiah County, MS</t>
  </si>
  <si>
    <t>Hocking County, OH</t>
  </si>
  <si>
    <t>Jones County, GA</t>
  </si>
  <si>
    <t>Alpena County, MI</t>
  </si>
  <si>
    <t>Jasper County, SC</t>
  </si>
  <si>
    <t>Jefferson County, ID</t>
  </si>
  <si>
    <t>Ripley County, IN</t>
  </si>
  <si>
    <t>Tate County, MS</t>
  </si>
  <si>
    <t>Marion County, TN</t>
  </si>
  <si>
    <t>Scott County, MS</t>
  </si>
  <si>
    <t>Fredericksburg city, VA</t>
  </si>
  <si>
    <t>Baker County, FL</t>
  </si>
  <si>
    <t>San Jacinto County, TX</t>
  </si>
  <si>
    <t>Pike County, OH</t>
  </si>
  <si>
    <t>Van Wert County, OH</t>
  </si>
  <si>
    <t>Dinwiddie County, VA</t>
  </si>
  <si>
    <t>Morgan County, CO</t>
  </si>
  <si>
    <t>Meade County, KY</t>
  </si>
  <si>
    <t>Le Sueur County, MN</t>
  </si>
  <si>
    <t>Codington County, SD</t>
  </si>
  <si>
    <t>Glenn County, CA</t>
  </si>
  <si>
    <t>Cherokee County, NC</t>
  </si>
  <si>
    <t>Grimes County, TX</t>
  </si>
  <si>
    <t>Meade County, SD</t>
  </si>
  <si>
    <t>Wells County, IN</t>
  </si>
  <si>
    <t>Carroll County, AR</t>
  </si>
  <si>
    <t>Winchester city, VA</t>
  </si>
  <si>
    <t>Montgomery County, KY</t>
  </si>
  <si>
    <t>Garvin County, OK</t>
  </si>
  <si>
    <t>Iroquois County, IL</t>
  </si>
  <si>
    <t>Carroll County, TN</t>
  </si>
  <si>
    <t>Lincoln County, WI</t>
  </si>
  <si>
    <t>Washington County, IN</t>
  </si>
  <si>
    <t>Henderson County, TN</t>
  </si>
  <si>
    <t>San Miguel County, NM</t>
  </si>
  <si>
    <t>Adams County, OH</t>
  </si>
  <si>
    <t>Grant County, NM</t>
  </si>
  <si>
    <t>Jennings County, IN</t>
  </si>
  <si>
    <t>Union County, SC</t>
  </si>
  <si>
    <t>Door County, WI</t>
  </si>
  <si>
    <t>Del Norte County, CA</t>
  </si>
  <si>
    <t>Montgomery County, NC</t>
  </si>
  <si>
    <t>Hardee County, FL</t>
  </si>
  <si>
    <t>Carroll County, OH</t>
  </si>
  <si>
    <t>De Soto Parish, LA</t>
  </si>
  <si>
    <t>Wyoming County, PA</t>
  </si>
  <si>
    <t>Mineral County, WV</t>
  </si>
  <si>
    <t>Henry County, OH</t>
  </si>
  <si>
    <t>Carter County, KY</t>
  </si>
  <si>
    <t>Uvalde County, TX</t>
  </si>
  <si>
    <t>Monroe County, GA</t>
  </si>
  <si>
    <t>Peach County, GA</t>
  </si>
  <si>
    <t>Logan County, KY</t>
  </si>
  <si>
    <t>Yazoo County, MS</t>
  </si>
  <si>
    <t>Russell County, VA</t>
  </si>
  <si>
    <t>Bradford County, FL</t>
  </si>
  <si>
    <t>Toombs County, GA</t>
  </si>
  <si>
    <t>Ashe County, NC</t>
  </si>
  <si>
    <t>Simpson County, MS</t>
  </si>
  <si>
    <t>Bell County, KY</t>
  </si>
  <si>
    <t>Cibola County, NM</t>
  </si>
  <si>
    <t>Orleans County, VT</t>
  </si>
  <si>
    <t>Marlboro County, SC</t>
  </si>
  <si>
    <t>Elmore County, ID</t>
  </si>
  <si>
    <t>Mason County, WV</t>
  </si>
  <si>
    <t>White County, TN</t>
  </si>
  <si>
    <t>Decatur County, IN</t>
  </si>
  <si>
    <t>Decatur County, GA</t>
  </si>
  <si>
    <t>Harlan County, KY</t>
  </si>
  <si>
    <t>Edgefield County, SC</t>
  </si>
  <si>
    <t>Tillamook County, OR</t>
  </si>
  <si>
    <t>Gillespie County, TX</t>
  </si>
  <si>
    <t>Juneau County, WI</t>
  </si>
  <si>
    <t>Perry County, KY</t>
  </si>
  <si>
    <t>Johnson County, AR</t>
  </si>
  <si>
    <t>Lewis County, NY</t>
  </si>
  <si>
    <t>Boone County, IA</t>
  </si>
  <si>
    <t>Barton County, KS</t>
  </si>
  <si>
    <t>Fluvanna County, VA</t>
  </si>
  <si>
    <t>Oceana County, MI</t>
  </si>
  <si>
    <t>Wasco County, OR</t>
  </si>
  <si>
    <t>Geneva County, AL</t>
  </si>
  <si>
    <t>Woodford County, KY</t>
  </si>
  <si>
    <t>Grayson County, KY</t>
  </si>
  <si>
    <t>King George County, VA</t>
  </si>
  <si>
    <t>Currituck County, NC</t>
  </si>
  <si>
    <t>West Baton Rouge Parish, LA</t>
  </si>
  <si>
    <t>Union County, OR</t>
  </si>
  <si>
    <t>Clay County, IN</t>
  </si>
  <si>
    <t>Montezuma County, CO</t>
  </si>
  <si>
    <t>Charlevoix County, MI</t>
  </si>
  <si>
    <t>Upson County, GA</t>
  </si>
  <si>
    <t>McNairy County, TN</t>
  </si>
  <si>
    <t>Sunflower County, MS</t>
  </si>
  <si>
    <t>St. Francis County, AR</t>
  </si>
  <si>
    <t>Somerset County, MD</t>
  </si>
  <si>
    <t>Stephens County, GA</t>
  </si>
  <si>
    <t>Cass County, NE</t>
  </si>
  <si>
    <t>Mille Lacs County, MN</t>
  </si>
  <si>
    <t>Salem city, VA</t>
  </si>
  <si>
    <t>Cherokee County, AL</t>
  </si>
  <si>
    <t>Hardin County, TN</t>
  </si>
  <si>
    <t>Lyon County, MN</t>
  </si>
  <si>
    <t>Hart County, GA</t>
  </si>
  <si>
    <t>Texas County, MO</t>
  </si>
  <si>
    <t>Franklin County, KS</t>
  </si>
  <si>
    <t>Elbert County, CO</t>
  </si>
  <si>
    <t>Benton County, IA</t>
  </si>
  <si>
    <t>Morehouse Parish, LA</t>
  </si>
  <si>
    <t>Audrain County, MO</t>
  </si>
  <si>
    <t>Allen Parish, LA</t>
  </si>
  <si>
    <t>Posey County, IN</t>
  </si>
  <si>
    <t>Aransas County, TX</t>
  </si>
  <si>
    <t>Shelby County, TX</t>
  </si>
  <si>
    <t>Taylor County, KY</t>
  </si>
  <si>
    <t>Hardeman County, TN</t>
  </si>
  <si>
    <t>Lawrence County, SD</t>
  </si>
  <si>
    <t>Dickinson County, MI</t>
  </si>
  <si>
    <t>Adair County, MO</t>
  </si>
  <si>
    <t>Cheboygan County, MI</t>
  </si>
  <si>
    <t>Lamoille County, VT</t>
  </si>
  <si>
    <t>Tattnall County, GA</t>
  </si>
  <si>
    <t>Fannin County, GA</t>
  </si>
  <si>
    <t>Lauderdale County, TN</t>
  </si>
  <si>
    <t>Fayette County, TX</t>
  </si>
  <si>
    <t>Barbour County, AL</t>
  </si>
  <si>
    <t>Prentiss County, MS</t>
  </si>
  <si>
    <t>Gladwin County, MI</t>
  </si>
  <si>
    <t>Miller County, MO</t>
  </si>
  <si>
    <t>Routt County, CO</t>
  </si>
  <si>
    <t>Plymouth County, IA</t>
  </si>
  <si>
    <t>Brown County, MN</t>
  </si>
  <si>
    <t>Iosco County, MI</t>
  </si>
  <si>
    <t>Jackson County, OK</t>
  </si>
  <si>
    <t>Marion County, MS</t>
  </si>
  <si>
    <t>Milam County, TX</t>
  </si>
  <si>
    <t>Cleburne County, AR</t>
  </si>
  <si>
    <t>Nicholas County, WV</t>
  </si>
  <si>
    <t>Washington County, MO</t>
  </si>
  <si>
    <t>Anson County, NC</t>
  </si>
  <si>
    <t>Grant County, KY</t>
  </si>
  <si>
    <t>Yates County, NY</t>
  </si>
  <si>
    <t>Randolph County, MO</t>
  </si>
  <si>
    <t>Randolph County, IN</t>
  </si>
  <si>
    <t>Bremer County, IA</t>
  </si>
  <si>
    <t>Seminole County, OK</t>
  </si>
  <si>
    <t>Hickman County, TN</t>
  </si>
  <si>
    <t>Grady County, GA</t>
  </si>
  <si>
    <t>Chattooga County, GA</t>
  </si>
  <si>
    <t>Abbeville County, SC</t>
  </si>
  <si>
    <t>Teller County, CO</t>
  </si>
  <si>
    <t>Washington County, FL</t>
  </si>
  <si>
    <t>Otsego County, MI</t>
  </si>
  <si>
    <t>Staunton city, VA</t>
  </si>
  <si>
    <t>Rowan County, KY</t>
  </si>
  <si>
    <t>Todd County, MN</t>
  </si>
  <si>
    <t>Juniata County, PA</t>
  </si>
  <si>
    <t>Upshur County, WV</t>
  </si>
  <si>
    <t>Lincoln County, KY</t>
  </si>
  <si>
    <t>Manistee County, MI</t>
  </si>
  <si>
    <t>Dawson County, GA</t>
  </si>
  <si>
    <t>Waushara County, WI</t>
  </si>
  <si>
    <t>Churchill County, NV</t>
  </si>
  <si>
    <t>Ohio County, KY</t>
  </si>
  <si>
    <t>White County, IN</t>
  </si>
  <si>
    <t>Poinsett County, AR</t>
  </si>
  <si>
    <t>Mingo County, WV</t>
  </si>
  <si>
    <t>Crawford County, MO</t>
  </si>
  <si>
    <t>Saline County, IL</t>
  </si>
  <si>
    <t>Fairfax city, VA</t>
  </si>
  <si>
    <t>George County, MS</t>
  </si>
  <si>
    <t>Clarke County, AL</t>
  </si>
  <si>
    <t>Macon County, TN</t>
  </si>
  <si>
    <t>Luna County, NM</t>
  </si>
  <si>
    <t>Butts County, GA</t>
  </si>
  <si>
    <t>Sabine Parish, LA</t>
  </si>
  <si>
    <t>Pottawatomie County, KS</t>
  </si>
  <si>
    <t>Hertford County, NC</t>
  </si>
  <si>
    <t>Roscommon County, MI</t>
  </si>
  <si>
    <t>Scott County, IN</t>
  </si>
  <si>
    <t>Ouachita County, AR</t>
  </si>
  <si>
    <t>Jefferson County, OR</t>
  </si>
  <si>
    <t>Lee County, VA</t>
  </si>
  <si>
    <t>Page County, VA</t>
  </si>
  <si>
    <t>Winston County, AL</t>
  </si>
  <si>
    <t>Iowa County, WI</t>
  </si>
  <si>
    <t>Dawson County, NE</t>
  </si>
  <si>
    <t>Cassia County, ID</t>
  </si>
  <si>
    <t>Columbia County, AR</t>
  </si>
  <si>
    <t>Jerome County, ID</t>
  </si>
  <si>
    <t>Limestone County, TX</t>
  </si>
  <si>
    <t>Itawamba County, MS</t>
  </si>
  <si>
    <t>Hampshire County, WV</t>
  </si>
  <si>
    <t>Union County, GA</t>
  </si>
  <si>
    <t>Hood River County, OR</t>
  </si>
  <si>
    <t>Plaquemines Parish, LA</t>
  </si>
  <si>
    <t>Antrim County, MI</t>
  </si>
  <si>
    <t>Teton County, WY</t>
  </si>
  <si>
    <t>Osceola County, MI</t>
  </si>
  <si>
    <t>Panola County, TX</t>
  </si>
  <si>
    <t>Payette County, ID</t>
  </si>
  <si>
    <t>Fayette County, IN</t>
  </si>
  <si>
    <t>Sumner County, KS</t>
  </si>
  <si>
    <t>Coahoma County, MS</t>
  </si>
  <si>
    <t>Grainger County, TN</t>
  </si>
  <si>
    <t>Meeker County, MN</t>
  </si>
  <si>
    <t>Crook County, OR</t>
  </si>
  <si>
    <t>Hockley County, TX</t>
  </si>
  <si>
    <t>Meigs County, OH</t>
  </si>
  <si>
    <t>Menominee County, MI</t>
  </si>
  <si>
    <t>Houston County, TX</t>
  </si>
  <si>
    <t>Starke County, IN</t>
  </si>
  <si>
    <t>Ray County, MO</t>
  </si>
  <si>
    <t>McDonald County, MO</t>
  </si>
  <si>
    <t>Franklin County, GA</t>
  </si>
  <si>
    <t>Martin County, NC</t>
  </si>
  <si>
    <t>Crisp County, GA</t>
  </si>
  <si>
    <t>Leake County, MS</t>
  </si>
  <si>
    <t>Prince Edward County, VA</t>
  </si>
  <si>
    <t>Goochland County, VA</t>
  </si>
  <si>
    <t>Randolph County, AL</t>
  </si>
  <si>
    <t>Curry County, OR</t>
  </si>
  <si>
    <t>Bibb County, AL</t>
  </si>
  <si>
    <t>Yankton County, SD</t>
  </si>
  <si>
    <t>Saline County, MO</t>
  </si>
  <si>
    <t>Rockbridge County, VA</t>
  </si>
  <si>
    <t>Caswell County, NC</t>
  </si>
  <si>
    <t>Hopewell city, VA</t>
  </si>
  <si>
    <t>Franklin County, IN</t>
  </si>
  <si>
    <t>Fairfield County, SC</t>
  </si>
  <si>
    <t>Johnson County, KY</t>
  </si>
  <si>
    <t>Union Parish, LA</t>
  </si>
  <si>
    <t>Anderson County, KY</t>
  </si>
  <si>
    <t>Asotin County, WA</t>
  </si>
  <si>
    <t>Emanuel County, GA</t>
  </si>
  <si>
    <t>Assumption Parish, LA</t>
  </si>
  <si>
    <t>Burke County, GA</t>
  </si>
  <si>
    <t>Nodaway County, MO</t>
  </si>
  <si>
    <t>Brooke County, WV</t>
  </si>
  <si>
    <t>Gray County, TX</t>
  </si>
  <si>
    <t>Bandera County, TX</t>
  </si>
  <si>
    <t>Boone County, WV</t>
  </si>
  <si>
    <t>Letcher County, KY</t>
  </si>
  <si>
    <t>Grant Parish, LA</t>
  </si>
  <si>
    <t>Waynesboro city, VA</t>
  </si>
  <si>
    <t>Clark County, AR</t>
  </si>
  <si>
    <t>Mitchell County, GA</t>
  </si>
  <si>
    <t>Washington County, IA</t>
  </si>
  <si>
    <t>Pointe Coupee Parish, LA</t>
  </si>
  <si>
    <t>Mahaska County, IA</t>
  </si>
  <si>
    <t>Seward County, KS</t>
  </si>
  <si>
    <t>Moore County, TX</t>
  </si>
  <si>
    <t>Wyandot County, OH</t>
  </si>
  <si>
    <t>Blaine County, ID</t>
  </si>
  <si>
    <t>Overton County, TN</t>
  </si>
  <si>
    <t>Scott County, TN</t>
  </si>
  <si>
    <t>Tippah County, MS</t>
  </si>
  <si>
    <t>Nobles County, MN</t>
  </si>
  <si>
    <t>Jersey County, IL</t>
  </si>
  <si>
    <t>Adair County, OK</t>
  </si>
  <si>
    <t>Logan County, CO</t>
  </si>
  <si>
    <t>Scott County, VA</t>
  </si>
  <si>
    <t>Hempstead County, AR</t>
  </si>
  <si>
    <t>Taylor County, FL</t>
  </si>
  <si>
    <t>Klickitat County, WA</t>
  </si>
  <si>
    <t>Colusa County, CA</t>
  </si>
  <si>
    <t>Beckham County, OK</t>
  </si>
  <si>
    <t>Fayette County, IL</t>
  </si>
  <si>
    <t>Madison County, NC</t>
  </si>
  <si>
    <t>Calhoun County, TX</t>
  </si>
  <si>
    <t>Putnam County, GA</t>
  </si>
  <si>
    <t>Logan County, AR</t>
  </si>
  <si>
    <t>Shelby County, IL</t>
  </si>
  <si>
    <t>Henry County, MO</t>
  </si>
  <si>
    <t>Vilas County, WI</t>
  </si>
  <si>
    <t>New Kent County, VA</t>
  </si>
  <si>
    <t>Leelanau County, MI</t>
  </si>
  <si>
    <t>Morgan County, TN</t>
  </si>
  <si>
    <t>Pacific County, WA</t>
  </si>
  <si>
    <t>Wabasha County, MN</t>
  </si>
  <si>
    <t>Gage County, NE</t>
  </si>
  <si>
    <t>Jo Daviess County, IL</t>
  </si>
  <si>
    <t>Willacy County, TX</t>
  </si>
  <si>
    <t>Tyler County, TX</t>
  </si>
  <si>
    <t>Yell County, AR</t>
  </si>
  <si>
    <t>Mercer County, KY</t>
  </si>
  <si>
    <t>Buchanan County, VA</t>
  </si>
  <si>
    <t>McDuffie County, GA</t>
  </si>
  <si>
    <t>Hutchinson County, TX</t>
  </si>
  <si>
    <t>St. James Parish, LA</t>
  </si>
  <si>
    <t>Barnwell County, SC</t>
  </si>
  <si>
    <t>Monroe County, AL</t>
  </si>
  <si>
    <t>Sevier County, UT</t>
  </si>
  <si>
    <t>Perry County, IL</t>
  </si>
  <si>
    <t>Colorado County, TX</t>
  </si>
  <si>
    <t>Llano County, TX</t>
  </si>
  <si>
    <t>Wyoming County, WV</t>
  </si>
  <si>
    <t>Buchanan County, IA</t>
  </si>
  <si>
    <t>Newton County, MS</t>
  </si>
  <si>
    <t>Stutsman County, ND</t>
  </si>
  <si>
    <t>Grenada County, MS</t>
  </si>
  <si>
    <t>Saunders County, NE</t>
  </si>
  <si>
    <t>Meriwether County, GA</t>
  </si>
  <si>
    <t>Lampasas County, TX</t>
  </si>
  <si>
    <t>Hubbard County, MN</t>
  </si>
  <si>
    <t>Greene County, NC</t>
  </si>
  <si>
    <t>Ogemaw County, MI</t>
  </si>
  <si>
    <t>Fillmore County, MN</t>
  </si>
  <si>
    <t>Jay County, IN</t>
  </si>
  <si>
    <t>Allen County, KY</t>
  </si>
  <si>
    <t>Conway County, AR</t>
  </si>
  <si>
    <t>Texas County, OK</t>
  </si>
  <si>
    <t>Gonzales County, TX</t>
  </si>
  <si>
    <t>Owen County, IN</t>
  </si>
  <si>
    <t>Lincoln County, WV</t>
  </si>
  <si>
    <t>Dodge County, MN</t>
  </si>
  <si>
    <t>Sullivan County, IN</t>
  </si>
  <si>
    <t>Dodge County, GA</t>
  </si>
  <si>
    <t>Minidoka County, ID</t>
  </si>
  <si>
    <t>Washington County, NE</t>
  </si>
  <si>
    <t>Wayne County, KY</t>
  </si>
  <si>
    <t>Gaines County, TX</t>
  </si>
  <si>
    <t>La Paz County, AZ</t>
  </si>
  <si>
    <t>Polk County, NC</t>
  </si>
  <si>
    <t>Clinton County, MO</t>
  </si>
  <si>
    <t>Jones County, IA</t>
  </si>
  <si>
    <t>Worth County, GA</t>
  </si>
  <si>
    <t>Jackson County, WI</t>
  </si>
  <si>
    <t>Uinta County, WY</t>
  </si>
  <si>
    <t>Woodward County, OK</t>
  </si>
  <si>
    <t>Saluda County, SC</t>
  </si>
  <si>
    <t>Wayne County, MS</t>
  </si>
  <si>
    <t>Kewaunee County, WI</t>
  </si>
  <si>
    <t>Vernon County, MO</t>
  </si>
  <si>
    <t>Richland Parish, LA</t>
  </si>
  <si>
    <t>Spencer County, IN</t>
  </si>
  <si>
    <t>Clay County, KY</t>
  </si>
  <si>
    <t>Taylor County, WI</t>
  </si>
  <si>
    <t>Carroll County, IA</t>
  </si>
  <si>
    <t>Washington County, GA</t>
  </si>
  <si>
    <t>Carbon County, UT</t>
  </si>
  <si>
    <t>Ashley County, AR</t>
  </si>
  <si>
    <t>Franklin Parish, LA</t>
  </si>
  <si>
    <t>DeWitt County, TX</t>
  </si>
  <si>
    <t>Winneshiek County, IA</t>
  </si>
  <si>
    <t>Dakota County, NE</t>
  </si>
  <si>
    <t>Pickens County, AL</t>
  </si>
  <si>
    <t>Labette County, KS</t>
  </si>
  <si>
    <t>Morgan County, MO</t>
  </si>
  <si>
    <t>Polk County, AR</t>
  </si>
  <si>
    <t>Cherokee County, KS</t>
  </si>
  <si>
    <t>Breckinridge County, KY</t>
  </si>
  <si>
    <t>Buena Vista County, IA</t>
  </si>
  <si>
    <t>Lavaca County, TX</t>
  </si>
  <si>
    <t>Fulton County, IN</t>
  </si>
  <si>
    <t>Carroll County, IN</t>
  </si>
  <si>
    <t>Bourbon County, KY</t>
  </si>
  <si>
    <t>Duchesne County, UT</t>
  </si>
  <si>
    <t>Jones County, TX</t>
  </si>
  <si>
    <t>Adams County, WI</t>
  </si>
  <si>
    <t>Warren County, NC</t>
  </si>
  <si>
    <t>Concordia Parish, LA</t>
  </si>
  <si>
    <t>Henry County, IA</t>
  </si>
  <si>
    <t>Northampton County, NC</t>
  </si>
  <si>
    <t>DeKalb County, TN</t>
  </si>
  <si>
    <t>Martin County, MN</t>
  </si>
  <si>
    <t>Butler County, AL</t>
  </si>
  <si>
    <t>Fayette County, IA</t>
  </si>
  <si>
    <t>Douglas County, IL</t>
  </si>
  <si>
    <t>McIntosh County, OK</t>
  </si>
  <si>
    <t>Davison County, SD</t>
  </si>
  <si>
    <t>Clay County, MS</t>
  </si>
  <si>
    <t>Chaffee County, CO</t>
  </si>
  <si>
    <t>Smith County, TN</t>
  </si>
  <si>
    <t>Freestone County, TX</t>
  </si>
  <si>
    <t>Greene County, VA</t>
  </si>
  <si>
    <t>Hampton County, SC</t>
  </si>
  <si>
    <t>Frio County, TX</t>
  </si>
  <si>
    <t>Holmes County, FL</t>
  </si>
  <si>
    <t>Tishomingo County, MS</t>
  </si>
  <si>
    <t>Montague County, TX</t>
  </si>
  <si>
    <t>Adams County, WA</t>
  </si>
  <si>
    <t>Adair County, KY</t>
  </si>
  <si>
    <t>Union County, TN</t>
  </si>
  <si>
    <t>Lincoln County, MT</t>
  </si>
  <si>
    <t>Orange County, IN</t>
  </si>
  <si>
    <t>East Feliciana Parish, LA</t>
  </si>
  <si>
    <t>Lincoln County, NM</t>
  </si>
  <si>
    <t>Marion County, KY</t>
  </si>
  <si>
    <t>Kent County, MD</t>
  </si>
  <si>
    <t>Marengo County, AL</t>
  </si>
  <si>
    <t>Jackson County, IA</t>
  </si>
  <si>
    <t>Pierce County, GA</t>
  </si>
  <si>
    <t>Lincoln County, WY</t>
  </si>
  <si>
    <t>Perry County, MO</t>
  </si>
  <si>
    <t>Bertie County, NC</t>
  </si>
  <si>
    <t>Berrien County, GA</t>
  </si>
  <si>
    <t>Langlade County, WI</t>
  </si>
  <si>
    <t>Elbert County, GA</t>
  </si>
  <si>
    <t>Perry County, IN</t>
  </si>
  <si>
    <t>Covington County, MS</t>
  </si>
  <si>
    <t>Benton County, MO</t>
  </si>
  <si>
    <t>Long County, GA</t>
  </si>
  <si>
    <t>Jefferson County, KS</t>
  </si>
  <si>
    <t>Crawford County, IL</t>
  </si>
  <si>
    <t>Dickinson County, KS</t>
  </si>
  <si>
    <t>Roosevelt County, NM</t>
  </si>
  <si>
    <t>Paulding County, OH</t>
  </si>
  <si>
    <t>Deaf Smith County, TX</t>
  </si>
  <si>
    <t>Waseca County, MN</t>
  </si>
  <si>
    <t>Harrison County, KY</t>
  </si>
  <si>
    <t>Green Lake County, WI</t>
  </si>
  <si>
    <t>Hart County, KY</t>
  </si>
  <si>
    <t>Macon County, AL</t>
  </si>
  <si>
    <t>Plumas County, CA</t>
  </si>
  <si>
    <t>Los Alamos County, NM</t>
  </si>
  <si>
    <t>Brantley County, GA</t>
  </si>
  <si>
    <t>Houston County, MN</t>
  </si>
  <si>
    <t>Banks County, GA</t>
  </si>
  <si>
    <t>Lamar County, GA</t>
  </si>
  <si>
    <t>Phillips County, AR</t>
  </si>
  <si>
    <t>Pike County, MO</t>
  </si>
  <si>
    <t>Drew County, AR</t>
  </si>
  <si>
    <t>Cedar County, IA</t>
  </si>
  <si>
    <t>Appling County, GA</t>
  </si>
  <si>
    <t>Spencer County, KY</t>
  </si>
  <si>
    <t>Humphreys County, TN</t>
  </si>
  <si>
    <t>Attala County, MS</t>
  </si>
  <si>
    <t>McDowell County, WV</t>
  </si>
  <si>
    <t>Madison County, FL</t>
  </si>
  <si>
    <t>Jefferson County, IA</t>
  </si>
  <si>
    <t>Morgan County, GA</t>
  </si>
  <si>
    <t>Eastland County, TX</t>
  </si>
  <si>
    <t>Wright County, MO</t>
  </si>
  <si>
    <t>Otero County, CO</t>
  </si>
  <si>
    <t>Bosque County, TX</t>
  </si>
  <si>
    <t>Poweshiek County, IA</t>
  </si>
  <si>
    <t>Montour County, PA</t>
  </si>
  <si>
    <t>Winston County, MS</t>
  </si>
  <si>
    <t>Pike County, GA</t>
  </si>
  <si>
    <t>Grant County, AR</t>
  </si>
  <si>
    <t>Beadle County, SD</t>
  </si>
  <si>
    <t>Fentress County, TN</t>
  </si>
  <si>
    <t>Stone County, MS</t>
  </si>
  <si>
    <t>Simpson County, KY</t>
  </si>
  <si>
    <t>Bethel Census Area, AK</t>
  </si>
  <si>
    <t>Inyo County, CA</t>
  </si>
  <si>
    <t>Hancock County, IL</t>
  </si>
  <si>
    <t>Burleson County, TX</t>
  </si>
  <si>
    <t>Schuyler County, NY</t>
  </si>
  <si>
    <t>Young County, TX</t>
  </si>
  <si>
    <t>Arkansas County, AR</t>
  </si>
  <si>
    <t>Park County, CO</t>
  </si>
  <si>
    <t>Pitkin County, CO</t>
  </si>
  <si>
    <t>Franklin County, AR</t>
  </si>
  <si>
    <t>Ste. Genevieve County, MO</t>
  </si>
  <si>
    <t>Colonial Heights city, VA</t>
  </si>
  <si>
    <t>Westmoreland County, VA</t>
  </si>
  <si>
    <t>Russell County, KY</t>
  </si>
  <si>
    <t>Unicoi County, TN</t>
  </si>
  <si>
    <t>Southampton County, VA</t>
  </si>
  <si>
    <t>Yancey County, NC</t>
  </si>
  <si>
    <t>Gilchrist County, FL</t>
  </si>
  <si>
    <t>Holmes County, MS</t>
  </si>
  <si>
    <t>Andrews County, TX</t>
  </si>
  <si>
    <t>Johnson County, TN</t>
  </si>
  <si>
    <t>Morgan County, WV</t>
  </si>
  <si>
    <t>Hughes County, SD</t>
  </si>
  <si>
    <t>Patrick County, VA</t>
  </si>
  <si>
    <t>Radford city, VA</t>
  </si>
  <si>
    <t>Cooper County, MO</t>
  </si>
  <si>
    <t>Clayton County, IA</t>
  </si>
  <si>
    <t>Kalkaska County, MI</t>
  </si>
  <si>
    <t>New Madrid County, MO</t>
  </si>
  <si>
    <t>Haywood County, TN</t>
  </si>
  <si>
    <t>Benzie County, MI</t>
  </si>
  <si>
    <t>Mariposa County, CA</t>
  </si>
  <si>
    <t>Randolph County, AR</t>
  </si>
  <si>
    <t>Andrew County, MO</t>
  </si>
  <si>
    <t>Avery County, NC</t>
  </si>
  <si>
    <t>Garrard County, KY</t>
  </si>
  <si>
    <t>Richland County, WI</t>
  </si>
  <si>
    <t>McCreary County, KY</t>
  </si>
  <si>
    <t>Falls County, TX</t>
  </si>
  <si>
    <t>Sharp County, AR</t>
  </si>
  <si>
    <t>Gem County, ID</t>
  </si>
  <si>
    <t>Lee County, SC</t>
  </si>
  <si>
    <t>Edgar County, IL</t>
  </si>
  <si>
    <t>Dukes County, MA</t>
  </si>
  <si>
    <t>Greene County, GA</t>
  </si>
  <si>
    <t>Cook County, GA</t>
  </si>
  <si>
    <t>Leon County, TX</t>
  </si>
  <si>
    <t>Robertson County, TX</t>
  </si>
  <si>
    <t>Dickinson County, IA</t>
  </si>
  <si>
    <t>Lee County, TX</t>
  </si>
  <si>
    <t>Mason County, KY</t>
  </si>
  <si>
    <t>Warren County, IL</t>
  </si>
  <si>
    <t>Seward County, NE</t>
  </si>
  <si>
    <t>Delaware County, IA</t>
  </si>
  <si>
    <t>Henry County, AL</t>
  </si>
  <si>
    <t>Chickasaw County, MS</t>
  </si>
  <si>
    <t>Jackson County, AR</t>
  </si>
  <si>
    <t>Chester County, TN</t>
  </si>
  <si>
    <t>Sevier County, AR</t>
  </si>
  <si>
    <t>Buckingham County, VA</t>
  </si>
  <si>
    <t>Tama County, IA</t>
  </si>
  <si>
    <t>Crawford County, IA</t>
  </si>
  <si>
    <t>Scurry County, TX</t>
  </si>
  <si>
    <t>Hardin County, IA</t>
  </si>
  <si>
    <t>Union County, IL</t>
  </si>
  <si>
    <t>Ben Hill County, GA</t>
  </si>
  <si>
    <t>Bond County, IL</t>
  </si>
  <si>
    <t>Gunnison County, CO</t>
  </si>
  <si>
    <t>Taylor County, WV</t>
  </si>
  <si>
    <t>Parke County, IN</t>
  </si>
  <si>
    <t>Cross County, AR</t>
  </si>
  <si>
    <t>Giles County, VA</t>
  </si>
  <si>
    <t>Humboldt County, NV</t>
  </si>
  <si>
    <t>Pemiscot County, MO</t>
  </si>
  <si>
    <t>Potter County, PA</t>
  </si>
  <si>
    <t>Socorro County, NM</t>
  </si>
  <si>
    <t>Bristol city, VA</t>
  </si>
  <si>
    <t>Piscataquis County, ME</t>
  </si>
  <si>
    <t>Polk County, TN</t>
  </si>
  <si>
    <t>Lafayette County, WI</t>
  </si>
  <si>
    <t>San Juan County, WA</t>
  </si>
  <si>
    <t>King William County, VA</t>
  </si>
  <si>
    <t>Rockcastle County, KY</t>
  </si>
  <si>
    <t>Dixie County, FL</t>
  </si>
  <si>
    <t>Dallas County, MO</t>
  </si>
  <si>
    <t>Rush County, IN</t>
  </si>
  <si>
    <t>Rabun County, GA</t>
  </si>
  <si>
    <t>Manassas Park city, VA</t>
  </si>
  <si>
    <t>Wayne County, TN</t>
  </si>
  <si>
    <t>Jasper County, MS</t>
  </si>
  <si>
    <t>Alamosa County, CO</t>
  </si>
  <si>
    <t>Washington County, AL</t>
  </si>
  <si>
    <t>Lawrence County, AR</t>
  </si>
  <si>
    <t>Van Buren County, AR</t>
  </si>
  <si>
    <t>Fountain County, IN</t>
  </si>
  <si>
    <t>Barbour County, WV</t>
  </si>
  <si>
    <t>Wayne County, IL</t>
  </si>
  <si>
    <t>Pawnee County, OK</t>
  </si>
  <si>
    <t>Fayette County, AL</t>
  </si>
  <si>
    <t>Hill County, MT</t>
  </si>
  <si>
    <t>Piatt County, IL</t>
  </si>
  <si>
    <t>Marshall County, OK</t>
  </si>
  <si>
    <t>Marion County, AR</t>
  </si>
  <si>
    <t>Sawyer County, WI</t>
  </si>
  <si>
    <t>Idaho County, ID</t>
  </si>
  <si>
    <t>Park County, MT</t>
  </si>
  <si>
    <t>Richland County, ND</t>
  </si>
  <si>
    <t>Madison County, AR</t>
  </si>
  <si>
    <t>Bates County, MO</t>
  </si>
  <si>
    <t>Atchison County, KS</t>
  </si>
  <si>
    <t>Dade County, GA</t>
  </si>
  <si>
    <t>Brunswick County, VA</t>
  </si>
  <si>
    <t>Lewis County, WV</t>
  </si>
  <si>
    <t>Crawford County, WI</t>
  </si>
  <si>
    <t>Clay County, IA</t>
  </si>
  <si>
    <t>Lawrence County, IL</t>
  </si>
  <si>
    <t>Gulf County, FL</t>
  </si>
  <si>
    <t>Iowa County, IA</t>
  </si>
  <si>
    <t>Smith County, MS</t>
  </si>
  <si>
    <t>Moniteau County, MO</t>
  </si>
  <si>
    <t>Baker County, OR</t>
  </si>
  <si>
    <t>Otoe County, NE</t>
  </si>
  <si>
    <t>Kanabec County, MN</t>
  </si>
  <si>
    <t>Neosho County, KS</t>
  </si>
  <si>
    <t>Madison County, IA</t>
  </si>
  <si>
    <t>Henry County, KY</t>
  </si>
  <si>
    <t>Telfair County, GA</t>
  </si>
  <si>
    <t>Benton County, TN</t>
  </si>
  <si>
    <t>Claiborne Parish, LA</t>
  </si>
  <si>
    <t>De Witt County, IL</t>
  </si>
  <si>
    <t>Richland County, IL</t>
  </si>
  <si>
    <t>Jackson Parish, LA</t>
  </si>
  <si>
    <t>Aitkin County, MN</t>
  </si>
  <si>
    <t>Clarke County, MS</t>
  </si>
  <si>
    <t>Pike County, IL</t>
  </si>
  <si>
    <t>Osage County, KS</t>
  </si>
  <si>
    <t>Clark County, IL</t>
  </si>
  <si>
    <t>Washburn County, WI</t>
  </si>
  <si>
    <t>Floyd County, VA</t>
  </si>
  <si>
    <t>Casey County, KY</t>
  </si>
  <si>
    <t>Floyd County, IA</t>
  </si>
  <si>
    <t>Lawrence County, KY</t>
  </si>
  <si>
    <t>Appomattox County, VA</t>
  </si>
  <si>
    <t>Kingfisher County, OK</t>
  </si>
  <si>
    <t>Grayson County, VA</t>
  </si>
  <si>
    <t>Jefferson County, GA</t>
  </si>
  <si>
    <t>Pecos County, TX</t>
  </si>
  <si>
    <t>Mercer County, IL</t>
  </si>
  <si>
    <t>Brooks County, GA</t>
  </si>
  <si>
    <t>Union County, FL</t>
  </si>
  <si>
    <t>Torrance County, NM</t>
  </si>
  <si>
    <t>Vermillion County, IN</t>
  </si>
  <si>
    <t>Ashland County, WI</t>
  </si>
  <si>
    <t>Dent County, MO</t>
  </si>
  <si>
    <t>Wetzel County, WV</t>
  </si>
  <si>
    <t>Nottoway County, VA</t>
  </si>
  <si>
    <t>West Feliciana Parish, LA</t>
  </si>
  <si>
    <t>San Juan County, UT</t>
  </si>
  <si>
    <t>Burnett County, WI</t>
  </si>
  <si>
    <t>Gogebic County, MI</t>
  </si>
  <si>
    <t>Roseau County, MN</t>
  </si>
  <si>
    <t>Grand County, CO</t>
  </si>
  <si>
    <t>Marquette County, WI</t>
  </si>
  <si>
    <t>Carbon County, WY</t>
  </si>
  <si>
    <t>Knott County, KY</t>
  </si>
  <si>
    <t>Reeves County, TX</t>
  </si>
  <si>
    <t>Redwood County, MN</t>
  </si>
  <si>
    <t>Macon County, MO</t>
  </si>
  <si>
    <t>Page County, IA</t>
  </si>
  <si>
    <t>Harrison County, OH</t>
  </si>
  <si>
    <t>Karnes County, TX</t>
  </si>
  <si>
    <t>Livingston County, MO</t>
  </si>
  <si>
    <t>Tipton County, IN</t>
  </si>
  <si>
    <t>Gooding County, ID</t>
  </si>
  <si>
    <t>Alleghany County, VA</t>
  </si>
  <si>
    <t>Hamilton County, IA</t>
  </si>
  <si>
    <t>Mitchell County, NC</t>
  </si>
  <si>
    <t>Mills County, IA</t>
  </si>
  <si>
    <t>Arenac County, MI</t>
  </si>
  <si>
    <t>Brown County, IN</t>
  </si>
  <si>
    <t>Williamsburg city, VA</t>
  </si>
  <si>
    <t>Union County, SD</t>
  </si>
  <si>
    <t>Jeff Davis County, GA</t>
  </si>
  <si>
    <t>Bayfield County, WI</t>
  </si>
  <si>
    <t>Kossuth County, IA</t>
  </si>
  <si>
    <t>Missaukee County, MI</t>
  </si>
  <si>
    <t>Nelson County, VA</t>
  </si>
  <si>
    <t>LaSalle Parish, LA</t>
  </si>
  <si>
    <t>Clay County, AR</t>
  </si>
  <si>
    <t>Cleburne County, AL</t>
  </si>
  <si>
    <t>Oglethorpe County, GA</t>
  </si>
  <si>
    <t>Sibley County, MN</t>
  </si>
  <si>
    <t>Choctaw County, OK</t>
  </si>
  <si>
    <t>Hale County, AL</t>
  </si>
  <si>
    <t>Jackson County, TX</t>
  </si>
  <si>
    <t>Dickenson County, VA</t>
  </si>
  <si>
    <t>Nolan County, TX</t>
  </si>
  <si>
    <t>Bourbon County, KS</t>
  </si>
  <si>
    <t>Sequatchie County, TN</t>
  </si>
  <si>
    <t>Gasconade County, MO</t>
  </si>
  <si>
    <t>Bledsoe County, TN</t>
  </si>
  <si>
    <t>Morgan County, OH</t>
  </si>
  <si>
    <t>Calhoun County, SC</t>
  </si>
  <si>
    <t>Moultrie County, IL</t>
  </si>
  <si>
    <t>Union County, KY</t>
  </si>
  <si>
    <t>Trinity County, TX</t>
  </si>
  <si>
    <t>Renville County, MN</t>
  </si>
  <si>
    <t>Butler County, IA</t>
  </si>
  <si>
    <t>Fulton County, PA</t>
  </si>
  <si>
    <t>Falls Church city, VA</t>
  </si>
  <si>
    <t>Pendleton County, KY</t>
  </si>
  <si>
    <t>Rolette County, ND</t>
  </si>
  <si>
    <t>Carroll County, IL</t>
  </si>
  <si>
    <t>Clarke County, VA</t>
  </si>
  <si>
    <t>Walthall County, MS</t>
  </si>
  <si>
    <t>Calhoun County, MS</t>
  </si>
  <si>
    <t>Calhoun County, FL</t>
  </si>
  <si>
    <t>Crockett County, TN</t>
  </si>
  <si>
    <t>Fleming County, KY</t>
  </si>
  <si>
    <t>Trigg County, KY</t>
  </si>
  <si>
    <t>Saline County, NE</t>
  </si>
  <si>
    <t>Noble County, OH</t>
  </si>
  <si>
    <t>Bamberg County, SC</t>
  </si>
  <si>
    <t>Oglala Lakota County, SD</t>
  </si>
  <si>
    <t>Massac County, IL</t>
  </si>
  <si>
    <t>Craig County, OK</t>
  </si>
  <si>
    <t>Zapata County, TX</t>
  </si>
  <si>
    <t>Winn Parish, LA</t>
  </si>
  <si>
    <t>Swain County, NC</t>
  </si>
  <si>
    <t>Estill County, KY</t>
  </si>
  <si>
    <t>Las Animas County, CO</t>
  </si>
  <si>
    <t>Pennington County, MN</t>
  </si>
  <si>
    <t>Braxton County, WV</t>
  </si>
  <si>
    <t>Madison County, TX</t>
  </si>
  <si>
    <t>Cannon County, TN</t>
  </si>
  <si>
    <t>Larue County, KY</t>
  </si>
  <si>
    <t>Hamilton County, FL</t>
  </si>
  <si>
    <t>Mono County, CA</t>
  </si>
  <si>
    <t>Rusk County, WI</t>
  </si>
  <si>
    <t>Jefferson County, FL</t>
  </si>
  <si>
    <t>Harrison County, IA</t>
  </si>
  <si>
    <t>Newton County, IN</t>
  </si>
  <si>
    <t>Tallahatchie County, MS</t>
  </si>
  <si>
    <t>McIntosh County, GA</t>
  </si>
  <si>
    <t>Chowan County, NC</t>
  </si>
  <si>
    <t>Cedar County, MO</t>
  </si>
  <si>
    <t>Roane County, WV</t>
  </si>
  <si>
    <t>Washington County, IL</t>
  </si>
  <si>
    <t>Clay County, SD</t>
  </si>
  <si>
    <t>Jasper County, GA</t>
  </si>
  <si>
    <t>Screven County, GA</t>
  </si>
  <si>
    <t>Newton County, TX</t>
  </si>
  <si>
    <t>Callahan County, TX</t>
  </si>
  <si>
    <t>Lamar County, AL</t>
  </si>
  <si>
    <t>Monroe County, OH</t>
  </si>
  <si>
    <t>White County, IL</t>
  </si>
  <si>
    <t>Crawford County, MI</t>
  </si>
  <si>
    <t>Atoka County, OK</t>
  </si>
  <si>
    <t>Allamakee County, IA</t>
  </si>
  <si>
    <t>Crenshaw County, AL</t>
  </si>
  <si>
    <t>Ketchikan Gateway Borough, AK</t>
  </si>
  <si>
    <t>Murray County, OK</t>
  </si>
  <si>
    <t>Converse County, WY</t>
  </si>
  <si>
    <t>York County, NE</t>
  </si>
  <si>
    <t>O'Brien County, IA</t>
  </si>
  <si>
    <t>Faribault County, MN</t>
  </si>
  <si>
    <t>Glades County, FL</t>
  </si>
  <si>
    <t>Dooly County, GA</t>
  </si>
  <si>
    <t>Hardy County, WV</t>
  </si>
  <si>
    <t>Mason County, IL</t>
  </si>
  <si>
    <t>Izard County, AR</t>
  </si>
  <si>
    <t>Wadena County, MN</t>
  </si>
  <si>
    <t>Osage County, MO</t>
  </si>
  <si>
    <t>Lincoln County, AR</t>
  </si>
  <si>
    <t>Glacier County, MT</t>
  </si>
  <si>
    <t>Bienville Parish, LA</t>
  </si>
  <si>
    <t>Mississippi County, MO</t>
  </si>
  <si>
    <t>Comanche County, TX</t>
  </si>
  <si>
    <t>Franklin County, ID</t>
  </si>
  <si>
    <t>Ripley County, MO</t>
  </si>
  <si>
    <t>Howard County, AR</t>
  </si>
  <si>
    <t>Perquimans County, NC</t>
  </si>
  <si>
    <t>Kodiak Island Borough, AK</t>
  </si>
  <si>
    <t>Price County, WI</t>
  </si>
  <si>
    <t>Jackson County, KY</t>
  </si>
  <si>
    <t>Monroe County, WV</t>
  </si>
  <si>
    <t>Goshen County, WY</t>
  </si>
  <si>
    <t>Clay County, AL</t>
  </si>
  <si>
    <t>Grundy County, TN</t>
  </si>
  <si>
    <t>Big Horn County, MT</t>
  </si>
  <si>
    <t>Stewart County, TN</t>
  </si>
  <si>
    <t>Pend Oreille County, WA</t>
  </si>
  <si>
    <t>Greene County, MS</t>
  </si>
  <si>
    <t>Lewis County, KY</t>
  </si>
  <si>
    <t>Jackson County, KS</t>
  </si>
  <si>
    <t>Archuleta County, CO</t>
  </si>
  <si>
    <t>Macon County, GA</t>
  </si>
  <si>
    <t>Hughes County, OK</t>
  </si>
  <si>
    <t>Douglas County, MO</t>
  </si>
  <si>
    <t>Wayne County, MO</t>
  </si>
  <si>
    <t>Ford County, IL</t>
  </si>
  <si>
    <t>Madison County, VA</t>
  </si>
  <si>
    <t>Clay County, IL</t>
  </si>
  <si>
    <t>Lamb County, TX</t>
  </si>
  <si>
    <t>Morgan County, KY</t>
  </si>
  <si>
    <t>Greene County, IL</t>
  </si>
  <si>
    <t>Buffalo County, WI</t>
  </si>
  <si>
    <t>Cass County, IA</t>
  </si>
  <si>
    <t>Martinsville city, VA</t>
  </si>
  <si>
    <t>Moffat County, CO</t>
  </si>
  <si>
    <t>Fremont County, ID</t>
  </si>
  <si>
    <t>Vinton County, OH</t>
  </si>
  <si>
    <t>Amelia County, VA</t>
  </si>
  <si>
    <t>Webster County, KY</t>
  </si>
  <si>
    <t>Summers County, WV</t>
  </si>
  <si>
    <t>Breathitt County, KY</t>
  </si>
  <si>
    <t>Choctaw County, AL</t>
  </si>
  <si>
    <t>Johnson County, IL</t>
  </si>
  <si>
    <t>Millard County, UT</t>
  </si>
  <si>
    <t>Camp County, TX</t>
  </si>
  <si>
    <t>Butler County, KY</t>
  </si>
  <si>
    <t>Bleckley County, GA</t>
  </si>
  <si>
    <t>Dawson County, TX</t>
  </si>
  <si>
    <t>Lake County, SD</t>
  </si>
  <si>
    <t>Presque Isle County, MI</t>
  </si>
  <si>
    <t>Wright County, IA</t>
  </si>
  <si>
    <t>Wilbarger County, TX</t>
  </si>
  <si>
    <t>Haskell County, OK</t>
  </si>
  <si>
    <t>McKenzie County, ND</t>
  </si>
  <si>
    <t>Terry County, TX</t>
  </si>
  <si>
    <t>Charlton County, GA</t>
  </si>
  <si>
    <t>Trinity County, CA</t>
  </si>
  <si>
    <t>Pamlico County, NC</t>
  </si>
  <si>
    <t>Sumter County, AL</t>
  </si>
  <si>
    <t>Lawrence County, MS</t>
  </si>
  <si>
    <t>Caldwell County, KY</t>
  </si>
  <si>
    <t>DeKalb County, MO</t>
  </si>
  <si>
    <t>Shoshone County, ID</t>
  </si>
  <si>
    <t>Magoffin County, KY</t>
  </si>
  <si>
    <t>Stone County, AR</t>
  </si>
  <si>
    <t>Pulaski County, IN</t>
  </si>
  <si>
    <t>Koochiching County, MN</t>
  </si>
  <si>
    <t>Allen County, KS</t>
  </si>
  <si>
    <t>Cass County, IL</t>
  </si>
  <si>
    <t>Yalobusha County, MS</t>
  </si>
  <si>
    <t>Conecuh County, AL</t>
  </si>
  <si>
    <t>Morris County, TX</t>
  </si>
  <si>
    <t>Union County, IA</t>
  </si>
  <si>
    <t>Amite County, MS</t>
  </si>
  <si>
    <t>Bath County, KY</t>
  </si>
  <si>
    <t>Powell County, KY</t>
  </si>
  <si>
    <t>Pike County, IN</t>
  </si>
  <si>
    <t>Little River County, AR</t>
  </si>
  <si>
    <t>Appanoose County, IA</t>
  </si>
  <si>
    <t>Grundy County, IA</t>
  </si>
  <si>
    <t>Bollinger County, MO</t>
  </si>
  <si>
    <t>Crawford County, GA</t>
  </si>
  <si>
    <t>Northumberland County, VA</t>
  </si>
  <si>
    <t>Menard County, IL</t>
  </si>
  <si>
    <t>Madison County, MO</t>
  </si>
  <si>
    <t>Todd County, KY</t>
  </si>
  <si>
    <t>Lunenburg County, VA</t>
  </si>
  <si>
    <t>Red River County, TX</t>
  </si>
  <si>
    <t>Edmonson County, KY</t>
  </si>
  <si>
    <t>Linn County, MO</t>
  </si>
  <si>
    <t>Colfax County, NM</t>
  </si>
  <si>
    <t>Live Oak County, TX</t>
  </si>
  <si>
    <t>Okfuskee County, OK</t>
  </si>
  <si>
    <t>Washington County, KY</t>
  </si>
  <si>
    <t>Charlotte County, VA</t>
  </si>
  <si>
    <t>Prowers County, CO</t>
  </si>
  <si>
    <t>Meigs County, TN</t>
  </si>
  <si>
    <t>Fulton County, AR</t>
  </si>
  <si>
    <t>Poquoson city, VA</t>
  </si>
  <si>
    <t>Lewis County, TN</t>
  </si>
  <si>
    <t>Perry County, MS</t>
  </si>
  <si>
    <t>Lake County, MI</t>
  </si>
  <si>
    <t>Washington County, NC</t>
  </si>
  <si>
    <t>Chickasaw County, IA</t>
  </si>
  <si>
    <t>Marion County, KS</t>
  </si>
  <si>
    <t>Chippewa County, MN</t>
  </si>
  <si>
    <t>Blackford County, IN</t>
  </si>
  <si>
    <t>Zavala County, TX</t>
  </si>
  <si>
    <t>Boundary County, ID</t>
  </si>
  <si>
    <t>Big Horn County, WY</t>
  </si>
  <si>
    <t>Jefferson County, MT</t>
  </si>
  <si>
    <t>Morgan County, UT</t>
  </si>
  <si>
    <t>Barton County, MO</t>
  </si>
  <si>
    <t>Northampton County, VA</t>
  </si>
  <si>
    <t>Skamania County, WA</t>
  </si>
  <si>
    <t>Lyon County, IA</t>
  </si>
  <si>
    <t>Desha County, AR</t>
  </si>
  <si>
    <t>Rains County, TX</t>
  </si>
  <si>
    <t>Decatur County, TN</t>
  </si>
  <si>
    <t>Marshall County, IL</t>
  </si>
  <si>
    <t>Heard County, GA</t>
  </si>
  <si>
    <t>Franklin County, FL</t>
  </si>
  <si>
    <t>Custer County, MT</t>
  </si>
  <si>
    <t>Sanders County, MT</t>
  </si>
  <si>
    <t>Greensville County, VA</t>
  </si>
  <si>
    <t>Jackson County, TN</t>
  </si>
  <si>
    <t>Grant County, WV</t>
  </si>
  <si>
    <t>Owyhee County, ID</t>
  </si>
  <si>
    <t>Shelby County, IA</t>
  </si>
  <si>
    <t>Blanco County, TX</t>
  </si>
  <si>
    <t>Gates County, NC</t>
  </si>
  <si>
    <t>Ramsey County, ND</t>
  </si>
  <si>
    <t>Towns County, GA</t>
  </si>
  <si>
    <t>Wabash County, IL</t>
  </si>
  <si>
    <t>Ward County, TX</t>
  </si>
  <si>
    <t>Martin County, KY</t>
  </si>
  <si>
    <t>Montgomery County, MO</t>
  </si>
  <si>
    <t>Teton County, ID</t>
  </si>
  <si>
    <t>Sussex County, VA</t>
  </si>
  <si>
    <t>Bacon County, GA</t>
  </si>
  <si>
    <t>Madison Parish, LA</t>
  </si>
  <si>
    <t>Cherokee County, IA</t>
  </si>
  <si>
    <t>Jefferson Davis County, MS</t>
  </si>
  <si>
    <t>Rio Grande County, CO</t>
  </si>
  <si>
    <t>Cottonwood County, MN</t>
  </si>
  <si>
    <t>Fergus County, MT</t>
  </si>
  <si>
    <t>Noble County, OK</t>
  </si>
  <si>
    <t>Duval County, TX</t>
  </si>
  <si>
    <t>Juab County, UT</t>
  </si>
  <si>
    <t>Nantucket County, MA</t>
  </si>
  <si>
    <t>Pulaski County, GA</t>
  </si>
  <si>
    <t>Louisa County, IA</t>
  </si>
  <si>
    <t>Pushmataha County, OK</t>
  </si>
  <si>
    <t>Morrow County, OR</t>
  </si>
  <si>
    <t>Washita County, OK</t>
  </si>
  <si>
    <t>Iron County, MI</t>
  </si>
  <si>
    <t>Sierra County, NM</t>
  </si>
  <si>
    <t>Roosevelt County, MT</t>
  </si>
  <si>
    <t>Clay County, NC</t>
  </si>
  <si>
    <t>Green County, KY</t>
  </si>
  <si>
    <t>Johnston County, OK</t>
  </si>
  <si>
    <t>Richland County, MT</t>
  </si>
  <si>
    <t>Alleghany County, NC</t>
  </si>
  <si>
    <t>Essex County, VA</t>
  </si>
  <si>
    <t>West Carroll Parish, LA</t>
  </si>
  <si>
    <t>Pope County, MN</t>
  </si>
  <si>
    <t>Cumberland County, IL</t>
  </si>
  <si>
    <t>Custer County, NE</t>
  </si>
  <si>
    <t>Box Butte County, NE</t>
  </si>
  <si>
    <t>Bradley County, AR</t>
  </si>
  <si>
    <t>Walsh County, ND</t>
  </si>
  <si>
    <t>Watonwan County, MN</t>
  </si>
  <si>
    <t>Candler County, GA</t>
  </si>
  <si>
    <t>Lancaster County, VA</t>
  </si>
  <si>
    <t>Evans County, GA</t>
  </si>
  <si>
    <t>Hancock County, IA</t>
  </si>
  <si>
    <t>Franklin County, TX</t>
  </si>
  <si>
    <t>Owen County, KY</t>
  </si>
  <si>
    <t>Coosa County, AL</t>
  </si>
  <si>
    <t>Noxubee County, MS</t>
  </si>
  <si>
    <t>Barnes County, ND</t>
  </si>
  <si>
    <t>Red Willow County, NE</t>
  </si>
  <si>
    <t>Pike County, AR</t>
  </si>
  <si>
    <t>Wilcox County, AL</t>
  </si>
  <si>
    <t>Carroll County, KY</t>
  </si>
  <si>
    <t>Mackinac County, MI</t>
  </si>
  <si>
    <t>Carbon County, MT</t>
  </si>
  <si>
    <t>Switzerland County, IN</t>
  </si>
  <si>
    <t>Valley County, ID</t>
  </si>
  <si>
    <t>Middlesex County, VA</t>
  </si>
  <si>
    <t>Guthrie County, IA</t>
  </si>
  <si>
    <t>Monroe County, KY</t>
  </si>
  <si>
    <t>Chicot County, AR</t>
  </si>
  <si>
    <t>Mitchell County, IA</t>
  </si>
  <si>
    <t>Winnebago County, IA</t>
  </si>
  <si>
    <t>Colfax County, NE</t>
  </si>
  <si>
    <t>Camden County, NC</t>
  </si>
  <si>
    <t>Lincoln County, WA</t>
  </si>
  <si>
    <t>Crawford County, IN</t>
  </si>
  <si>
    <t>Oregon County, MO</t>
  </si>
  <si>
    <t>Lake County, MN</t>
  </si>
  <si>
    <t>Sabine County, TX</t>
  </si>
  <si>
    <t>Scott County, AR</t>
  </si>
  <si>
    <t>Lanier County, GA</t>
  </si>
  <si>
    <t>Clay County, TX</t>
  </si>
  <si>
    <t>Dimmit County, TX</t>
  </si>
  <si>
    <t>Latimer County, OK</t>
  </si>
  <si>
    <t>St. Helena Parish, LA</t>
  </si>
  <si>
    <t>Alcona County, MI</t>
  </si>
  <si>
    <t>Perry County, AR</t>
  </si>
  <si>
    <t>Chattahoochee County, GA</t>
  </si>
  <si>
    <t>Leslie County, KY</t>
  </si>
  <si>
    <t>Bullock County, AL</t>
  </si>
  <si>
    <t>Nowata County, OK</t>
  </si>
  <si>
    <t>Early County, GA</t>
  </si>
  <si>
    <t>Roberts County, SD</t>
  </si>
  <si>
    <t>Clinton County, KY</t>
  </si>
  <si>
    <t>Runnels County, TX</t>
  </si>
  <si>
    <t>Mountrail County, ND</t>
  </si>
  <si>
    <t>Iron County, MO</t>
  </si>
  <si>
    <t>Ralls County, MO</t>
  </si>
  <si>
    <t>Martin County, IN</t>
  </si>
  <si>
    <t>Holt County, NE</t>
  </si>
  <si>
    <t>Montgomery County, MS</t>
  </si>
  <si>
    <t>Franklin County, IA</t>
  </si>
  <si>
    <t>Keokuk County, IA</t>
  </si>
  <si>
    <t>Carroll County, MS</t>
  </si>
  <si>
    <t>Howard County, MO</t>
  </si>
  <si>
    <t>Montgomery County, IA</t>
  </si>
  <si>
    <t>Washington County, ID</t>
  </si>
  <si>
    <t>Nemaha County, KS</t>
  </si>
  <si>
    <t>Butte County, SD</t>
  </si>
  <si>
    <t>Metcalfe County, KY</t>
  </si>
  <si>
    <t>Trousdale County, TN</t>
  </si>
  <si>
    <t>Emery County, UT</t>
  </si>
  <si>
    <t>Lowndes County, AL</t>
  </si>
  <si>
    <t>Yuma County, CO</t>
  </si>
  <si>
    <t>Ochiltree County, TX</t>
  </si>
  <si>
    <t>Todd County, SD</t>
  </si>
  <si>
    <t>Marion County, TX</t>
  </si>
  <si>
    <t>Love County, OK</t>
  </si>
  <si>
    <t>Tunica County, MS</t>
  </si>
  <si>
    <t>Los Angeles County, CA</t>
  </si>
  <si>
    <t>County</t>
  </si>
  <si>
    <t>2017 Population</t>
  </si>
  <si>
    <t>Net Domestic Migration</t>
  </si>
  <si>
    <t>Domestic Migration Rate</t>
  </si>
  <si>
    <t>Net International Migration</t>
  </si>
  <si>
    <t>International Migration Rate</t>
  </si>
  <si>
    <t>Natural Change</t>
  </si>
  <si>
    <t>Data are listed for counties with populations exceeding 10,000.</t>
  </si>
  <si>
    <t>Source1: U.S. Census Bureau</t>
  </si>
  <si>
    <t>2017 US County Migration and Population</t>
  </si>
  <si>
    <t>Source 2: http://www.governing.com/gov-data/census/</t>
  </si>
  <si>
    <t>Table A</t>
  </si>
  <si>
    <t>Population Mean:</t>
  </si>
  <si>
    <t>Population Variance:</t>
  </si>
  <si>
    <t xml:space="preserve"> </t>
  </si>
  <si>
    <t>Sample Standard deviation</t>
  </si>
  <si>
    <t>Sampling (standard) Error</t>
  </si>
  <si>
    <t>Table B</t>
  </si>
  <si>
    <t>Confidence Level CI</t>
  </si>
  <si>
    <t>Margin of Error</t>
  </si>
  <si>
    <t>CI Lower Limit</t>
  </si>
  <si>
    <t>CI Upper Limit</t>
  </si>
  <si>
    <t>CI Width</t>
  </si>
  <si>
    <t>Table C</t>
  </si>
  <si>
    <t xml:space="preserve">Sample Size </t>
  </si>
  <si>
    <t>Degrees of Freedom (DF)</t>
  </si>
  <si>
    <t>Sampling Error</t>
  </si>
  <si>
    <t>Sample Proportion of Failure</t>
  </si>
  <si>
    <t>Sample Variance</t>
  </si>
  <si>
    <t>Parameter:</t>
  </si>
  <si>
    <t>Inequality Type</t>
  </si>
  <si>
    <t xml:space="preserve">Test Statistic: </t>
  </si>
  <si>
    <t>P-value</t>
  </si>
  <si>
    <t xml:space="preserve">Significance Level: </t>
  </si>
  <si>
    <t xml:space="preserve">Ctitical Value(s): </t>
  </si>
  <si>
    <t xml:space="preserve">* Migration rates are per 1000. </t>
  </si>
  <si>
    <t>Sample Size</t>
  </si>
  <si>
    <t>Sample Means Difference</t>
  </si>
  <si>
    <t>CI Lower Limit for the Means Difference</t>
  </si>
  <si>
    <t>CI Upper Limit for the Means Difference</t>
  </si>
  <si>
    <t>Sample number of Success *</t>
  </si>
  <si>
    <t xml:space="preserve">Difference of Sample Proportions </t>
  </si>
  <si>
    <t>Hypothesized Quotient</t>
  </si>
  <si>
    <t>Hypothesis Testing by Using the Data Analysis ToolPak:</t>
  </si>
  <si>
    <r>
      <rPr>
        <b/>
        <sz val="12"/>
        <color rgb="FF333333"/>
        <rFont val="Calibri"/>
        <family val="2"/>
        <scheme val="minor"/>
      </rPr>
      <t>Domestic Migration Rate: Net total</t>
    </r>
    <r>
      <rPr>
        <sz val="12"/>
        <color rgb="FF333333"/>
        <rFont val="Calibri"/>
        <family val="2"/>
        <scheme val="minor"/>
      </rPr>
      <t xml:space="preserve"> of residents moving in versus moving out to other parts of the country per 1,000 population.</t>
    </r>
  </si>
  <si>
    <r>
      <rPr>
        <b/>
        <sz val="12"/>
        <color rgb="FF333333"/>
        <rFont val="Calibri"/>
        <family val="2"/>
        <scheme val="minor"/>
      </rPr>
      <t>International Migration Rate</t>
    </r>
    <r>
      <rPr>
        <sz val="12"/>
        <color rgb="FF333333"/>
        <rFont val="Calibri"/>
        <family val="2"/>
        <scheme val="minor"/>
      </rPr>
      <t>: Net total of residents moving in from abroad versus those moving out per 1,000 population. Includes U.S. citizens returning from other countries.</t>
    </r>
  </si>
  <si>
    <r>
      <rPr>
        <b/>
        <sz val="12"/>
        <color rgb="FF333333"/>
        <rFont val="Calibri"/>
        <family val="2"/>
        <scheme val="minor"/>
      </rPr>
      <t>Natural Change</t>
    </r>
    <r>
      <rPr>
        <sz val="12"/>
        <color rgb="FF333333"/>
        <rFont val="Calibri"/>
        <family val="2"/>
        <scheme val="minor"/>
      </rPr>
      <t>: Births minus deaths.</t>
    </r>
  </si>
  <si>
    <t>Read instructions in Proeject assignment.</t>
  </si>
  <si>
    <r>
      <t>σ</t>
    </r>
    <r>
      <rPr>
        <vertAlign val="subscript"/>
        <sz val="12"/>
        <rFont val="Calibri"/>
        <family val="2"/>
      </rPr>
      <t>1</t>
    </r>
    <r>
      <rPr>
        <vertAlign val="superscript"/>
        <sz val="12"/>
        <rFont val="Calibri"/>
        <family val="2"/>
      </rPr>
      <t>2</t>
    </r>
    <r>
      <rPr>
        <sz val="12"/>
        <rFont val="Calibri"/>
        <family val="2"/>
      </rPr>
      <t>/σ</t>
    </r>
    <r>
      <rPr>
        <vertAlign val="subscript"/>
        <sz val="12"/>
        <rFont val="Calibri"/>
        <family val="2"/>
      </rPr>
      <t>2</t>
    </r>
    <r>
      <rPr>
        <vertAlign val="superscript"/>
        <sz val="12"/>
        <rFont val="Calibri"/>
        <family val="2"/>
      </rPr>
      <t>2</t>
    </r>
  </si>
  <si>
    <t>Names of the students in my Team:</t>
  </si>
  <si>
    <r>
      <t xml:space="preserve"> z</t>
    </r>
    <r>
      <rPr>
        <vertAlign val="subscript"/>
        <sz val="12"/>
        <rFont val="Calibri"/>
        <family val="2"/>
        <scheme val="minor"/>
      </rPr>
      <t>c</t>
    </r>
    <r>
      <rPr>
        <sz val="12"/>
        <rFont val="Calibri"/>
        <family val="2"/>
        <scheme val="minor"/>
      </rPr>
      <t xml:space="preserve"> </t>
    </r>
  </si>
  <si>
    <t>Sample Proportion of Success</t>
  </si>
  <si>
    <t>Table B. Hypothesis Testing.</t>
  </si>
  <si>
    <t>Upper Limit</t>
  </si>
  <si>
    <t>Lower Limit</t>
  </si>
  <si>
    <r>
      <t>Decision:  Reject H</t>
    </r>
    <r>
      <rPr>
        <vertAlign val="sub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? Answer "YES" or "NO"</t>
    </r>
  </si>
  <si>
    <t xml:space="preserve">In your report, explain why </t>
  </si>
  <si>
    <t xml:space="preserve">Decision in the context of the problem (add to your report) </t>
  </si>
  <si>
    <r>
      <t>Null Hypothesis  H</t>
    </r>
    <r>
      <rPr>
        <vertAlign val="subscript"/>
        <sz val="12"/>
        <rFont val="Calibri"/>
        <family val="2"/>
        <scheme val="minor"/>
      </rPr>
      <t>o</t>
    </r>
    <r>
      <rPr>
        <sz val="12"/>
        <rFont val="Calibri"/>
        <family val="2"/>
        <scheme val="minor"/>
      </rPr>
      <t xml:space="preserve"> in terms of Variance:</t>
    </r>
  </si>
  <si>
    <r>
      <t>Alternative Hypothesis  H</t>
    </r>
    <r>
      <rPr>
        <vertAlign val="subscript"/>
        <sz val="12"/>
        <rFont val="Calibri"/>
        <family val="2"/>
        <scheme val="minor"/>
      </rPr>
      <t>a</t>
    </r>
    <r>
      <rPr>
        <sz val="12"/>
        <rFont val="Calibri"/>
        <family val="2"/>
        <scheme val="minor"/>
      </rPr>
      <t xml:space="preserve"> in terms of Variance:</t>
    </r>
  </si>
  <si>
    <t>Proportions</t>
  </si>
  <si>
    <t>Population proportion of Failure</t>
  </si>
  <si>
    <t>Population proportion of Success</t>
  </si>
  <si>
    <t>Total population</t>
  </si>
  <si>
    <t>Percentage success</t>
  </si>
  <si>
    <t>Number success</t>
  </si>
  <si>
    <t>Success Value</t>
  </si>
  <si>
    <t>Population number of Success</t>
  </si>
  <si>
    <t>DMR</t>
  </si>
  <si>
    <t>IMR</t>
  </si>
  <si>
    <t>Coose a random Sample of Size 1000 from Domestic Migration Rates (DMR)</t>
  </si>
  <si>
    <t>Choose a random Sample of Size 1000 from International Migration Rates (IMR)</t>
  </si>
  <si>
    <r>
      <t xml:space="preserve">** Note: A proportion of Success is the proportion of </t>
    </r>
    <r>
      <rPr>
        <b/>
        <sz val="12"/>
        <rFont val="Calibri"/>
        <family val="2"/>
        <scheme val="minor"/>
      </rPr>
      <t>IMR</t>
    </r>
    <r>
      <rPr>
        <sz val="12"/>
        <rFont val="Calibri"/>
        <family val="2"/>
        <scheme val="minor"/>
      </rPr>
      <t xml:space="preserve"> that are greater than 2</t>
    </r>
  </si>
  <si>
    <r>
      <t xml:space="preserve">* Note: A proportion of Success is the proportion of </t>
    </r>
    <r>
      <rPr>
        <b/>
        <sz val="12"/>
        <rFont val="Calibri"/>
        <family val="2"/>
        <scheme val="minor"/>
      </rPr>
      <t>DMR</t>
    </r>
    <r>
      <rPr>
        <sz val="12"/>
        <rFont val="Calibri"/>
        <family val="2"/>
        <scheme val="minor"/>
      </rPr>
      <t xml:space="preserve"> that are greater than 9. </t>
    </r>
  </si>
  <si>
    <t>DMR (*)</t>
  </si>
  <si>
    <t>IMR (**)</t>
  </si>
  <si>
    <t>Table D. Hypothesis Testing.</t>
  </si>
  <si>
    <r>
      <t>Null Hypothesis  H</t>
    </r>
    <r>
      <rPr>
        <vertAlign val="subscript"/>
        <sz val="12"/>
        <rFont val="Calibri"/>
        <family val="2"/>
        <scheme val="minor"/>
      </rPr>
      <t>o</t>
    </r>
    <r>
      <rPr>
        <sz val="12"/>
        <rFont val="Calibri"/>
        <family val="2"/>
        <scheme val="minor"/>
      </rPr>
      <t xml:space="preserve"> in terms of Mean:</t>
    </r>
  </si>
  <si>
    <r>
      <t>Alternative Hypothesis  H</t>
    </r>
    <r>
      <rPr>
        <vertAlign val="subscript"/>
        <sz val="12"/>
        <rFont val="Calibri"/>
        <family val="2"/>
        <scheme val="minor"/>
      </rPr>
      <t>a</t>
    </r>
    <r>
      <rPr>
        <sz val="12"/>
        <rFont val="Calibri"/>
        <family val="2"/>
        <scheme val="minor"/>
      </rPr>
      <t xml:space="preserve"> in terms of Mean:</t>
    </r>
  </si>
  <si>
    <r>
      <t xml:space="preserve"> z</t>
    </r>
    <r>
      <rPr>
        <vertAlign val="subscript"/>
        <sz val="12"/>
        <rFont val="Calibri"/>
        <family val="2"/>
        <scheme val="minor"/>
      </rPr>
      <t>c</t>
    </r>
    <r>
      <rPr>
        <sz val="12"/>
        <rFont val="Calibri"/>
        <family val="2"/>
        <scheme val="minor"/>
      </rPr>
      <t xml:space="preserve">  </t>
    </r>
  </si>
  <si>
    <t>Population Standard deviation</t>
  </si>
  <si>
    <r>
      <rPr>
        <i/>
        <sz val="12"/>
        <color theme="1"/>
        <rFont val="Calibri"/>
        <family val="2"/>
      </rPr>
      <t>µ</t>
    </r>
    <r>
      <rPr>
        <vertAlign val="subscript"/>
        <sz val="12"/>
        <color theme="1"/>
        <rFont val="Calibri"/>
        <family val="2"/>
      </rPr>
      <t>1</t>
    </r>
    <r>
      <rPr>
        <sz val="12"/>
        <color theme="1"/>
        <rFont val="Calibri"/>
        <family val="2"/>
      </rPr>
      <t xml:space="preserve"> -</t>
    </r>
    <r>
      <rPr>
        <i/>
        <vertAlign val="subscript"/>
        <sz val="12"/>
        <color theme="1"/>
        <rFont val="Calibri"/>
        <family val="2"/>
      </rPr>
      <t xml:space="preserve"> </t>
    </r>
    <r>
      <rPr>
        <i/>
        <sz val="12"/>
        <color theme="1"/>
        <rFont val="Calibri"/>
        <family val="2"/>
      </rPr>
      <t>µ</t>
    </r>
    <r>
      <rPr>
        <vertAlign val="subscript"/>
        <sz val="12"/>
        <color theme="1"/>
        <rFont val="Calibri"/>
        <family val="2"/>
      </rPr>
      <t>2</t>
    </r>
  </si>
  <si>
    <r>
      <rPr>
        <i/>
        <sz val="12"/>
        <color theme="1"/>
        <rFont val="Calibri"/>
        <family val="2"/>
      </rPr>
      <t>µ</t>
    </r>
    <r>
      <rPr>
        <vertAlign val="subscript"/>
        <sz val="12"/>
        <color theme="1"/>
        <rFont val="Calibri"/>
        <family val="2"/>
      </rPr>
      <t xml:space="preserve">1 </t>
    </r>
    <r>
      <rPr>
        <sz val="12"/>
        <color theme="1"/>
        <rFont val="Calibri"/>
        <family val="2"/>
      </rPr>
      <t>-</t>
    </r>
    <r>
      <rPr>
        <i/>
        <vertAlign val="subscript"/>
        <sz val="12"/>
        <color theme="1"/>
        <rFont val="Calibri"/>
        <family val="2"/>
      </rPr>
      <t xml:space="preserve"> </t>
    </r>
    <r>
      <rPr>
        <i/>
        <sz val="12"/>
        <color theme="1"/>
        <rFont val="Calibri"/>
        <family val="2"/>
      </rPr>
      <t>µ</t>
    </r>
    <r>
      <rPr>
        <vertAlign val="subscript"/>
        <sz val="12"/>
        <color theme="1"/>
        <rFont val="Calibri"/>
        <family val="2"/>
      </rPr>
      <t>2</t>
    </r>
  </si>
  <si>
    <t>≥</t>
  </si>
  <si>
    <t>&lt;</t>
  </si>
  <si>
    <t>Random Sample of Size 500 from Domestic Migration Rates (DMR)</t>
  </si>
  <si>
    <t>Random Sample of Size 650 from International Migration Rates (IMR)</t>
  </si>
  <si>
    <t>Sample Mean (DMR: µ1, IMR: µ2)</t>
  </si>
  <si>
    <t>Mean</t>
  </si>
  <si>
    <t>E.g., ≥, &lt;, +, etc.</t>
  </si>
  <si>
    <t xml:space="preserve">Population Size </t>
  </si>
  <si>
    <t>Random Sample of Size 30 from DMR</t>
  </si>
  <si>
    <t>Random Sample of Size 40 from IMR</t>
  </si>
  <si>
    <t>International Migartion Rate (Population)</t>
  </si>
  <si>
    <t>Domestic Migration Rate (Population)</t>
  </si>
  <si>
    <t xml:space="preserve">Difference of Population Proportions </t>
  </si>
  <si>
    <t xml:space="preserve">Note: check variance, they are not similar (100 vs 20). </t>
  </si>
  <si>
    <t>unequl variance use T test?</t>
  </si>
  <si>
    <t>.</t>
  </si>
  <si>
    <t>Zc</t>
  </si>
  <si>
    <t>NO, only reject when P-value is smaller than Alpha value</t>
  </si>
  <si>
    <t>=</t>
  </si>
  <si>
    <t>≠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</si>
  <si>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</si>
  <si>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</si>
  <si>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</si>
  <si>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</si>
  <si>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</si>
  <si>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</si>
  <si>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</si>
  <si>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</si>
  <si>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</si>
  <si>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West Coast Domestic Migration Rate</t>
  </si>
  <si>
    <t>East Coast Domestic Migration Rate</t>
  </si>
  <si>
    <t>z-Test: Two Sample for Means</t>
  </si>
  <si>
    <t>Known Variance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</si>
  <si>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</si>
  <si>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</si>
  <si>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</si>
  <si>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</si>
  <si>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</si>
  <si>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</si>
  <si>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Standard Error</t>
  </si>
  <si>
    <t>Median</t>
  </si>
  <si>
    <t>Mode</t>
  </si>
  <si>
    <t>Standard Deviation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</si>
  <si>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</si>
  <si>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</si>
  <si>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</si>
  <si>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</si>
  <si>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</si>
  <si>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</si>
  <si>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</si>
  <si>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YES</t>
  </si>
  <si>
    <t>Matanuska-Susitna Borough</t>
  </si>
  <si>
    <t>Fairbanks North Star Borough</t>
  </si>
  <si>
    <t>Kenai Peninsula Borough</t>
  </si>
  <si>
    <t>Juneau City and Borough</t>
  </si>
  <si>
    <t>Bethel Census Area</t>
  </si>
  <si>
    <t>Ketchikan Gateway Borough</t>
  </si>
  <si>
    <t>Kodiak Island Borough</t>
  </si>
  <si>
    <t>Matanuska-Susitna Borough,AK</t>
  </si>
  <si>
    <t>Fairbanks North Star Borough,AK</t>
  </si>
  <si>
    <t>Kenai Peninsula Borough,AK</t>
  </si>
  <si>
    <t>Juneau City and Borough,AK</t>
  </si>
  <si>
    <t>Bethel Census Area,AK</t>
  </si>
  <si>
    <t>Ketchikan Gateway Borough,AK</t>
  </si>
  <si>
    <t>Kodiak Island Borough,AK</t>
  </si>
  <si>
    <t>Cumberland County</t>
  </si>
  <si>
    <t>York County</t>
  </si>
  <si>
    <t>Penobscot County</t>
  </si>
  <si>
    <t>Kennebec County</t>
  </si>
  <si>
    <t>Androscoggin County</t>
  </si>
  <si>
    <t>Aroostook County</t>
  </si>
  <si>
    <t>Oxford County</t>
  </si>
  <si>
    <t>Hancock County</t>
  </si>
  <si>
    <t>Somerset County</t>
  </si>
  <si>
    <t>Waldo County</t>
  </si>
  <si>
    <t>Knox County</t>
  </si>
  <si>
    <t>Sagadahoc County</t>
  </si>
  <si>
    <t>Lincoln County</t>
  </si>
  <si>
    <t>Washington County</t>
  </si>
  <si>
    <t>Franklin County</t>
  </si>
  <si>
    <t>Piscataquis County</t>
  </si>
  <si>
    <t>Cumberland County,ME</t>
  </si>
  <si>
    <t>York County,ME</t>
  </si>
  <si>
    <t>Penobscot County,ME</t>
  </si>
  <si>
    <t>Kennebec County,ME</t>
  </si>
  <si>
    <t>Androscoggin County,ME</t>
  </si>
  <si>
    <t>Aroostook County,ME</t>
  </si>
  <si>
    <t>Oxford County,ME</t>
  </si>
  <si>
    <t>Hancock County,ME</t>
  </si>
  <si>
    <t>Somerset County,ME</t>
  </si>
  <si>
    <t>Waldo County,ME</t>
  </si>
  <si>
    <t>Knox County,ME</t>
  </si>
  <si>
    <t>Sagadahoc County,ME</t>
  </si>
  <si>
    <t>Lincoln County,ME</t>
  </si>
  <si>
    <t>Washington County,ME</t>
  </si>
  <si>
    <t>Franklin County,ME</t>
  </si>
  <si>
    <t>Piscataquis County,ME</t>
  </si>
  <si>
    <t>Rockingham County</t>
  </si>
  <si>
    <t>Merrimack County</t>
  </si>
  <si>
    <t>Strafford County</t>
  </si>
  <si>
    <t>Grafton County</t>
  </si>
  <si>
    <t>Cheshire County</t>
  </si>
  <si>
    <t>Belknap County</t>
  </si>
  <si>
    <t>Carroll County</t>
  </si>
  <si>
    <t>Sullivan County</t>
  </si>
  <si>
    <t>Coos County</t>
  </si>
  <si>
    <t>Kent County</t>
  </si>
  <si>
    <t>Fairfield County</t>
  </si>
  <si>
    <t>Windham County</t>
  </si>
  <si>
    <t>Kings County</t>
  </si>
  <si>
    <t>Queens County</t>
  </si>
  <si>
    <t>New York County</t>
  </si>
  <si>
    <t>Suffolk County</t>
  </si>
  <si>
    <t>Bronx County</t>
  </si>
  <si>
    <t>Nassau County</t>
  </si>
  <si>
    <t>Westchester County</t>
  </si>
  <si>
    <t>Erie County</t>
  </si>
  <si>
    <t>Monroe County</t>
  </si>
  <si>
    <t>Richmond County</t>
  </si>
  <si>
    <t>Onondaga County</t>
  </si>
  <si>
    <t>Orange County</t>
  </si>
  <si>
    <t>Rockland County</t>
  </si>
  <si>
    <t>Albany County</t>
  </si>
  <si>
    <t>Dutchess County</t>
  </si>
  <si>
    <t>Oneida County</t>
  </si>
  <si>
    <t>Saratoga County</t>
  </si>
  <si>
    <t>Niagara County</t>
  </si>
  <si>
    <t>Broome County</t>
  </si>
  <si>
    <t>Ulster County</t>
  </si>
  <si>
    <t>Rensselaer County</t>
  </si>
  <si>
    <t>Schenectady County</t>
  </si>
  <si>
    <t>Chautauqua County</t>
  </si>
  <si>
    <t>Oswego County</t>
  </si>
  <si>
    <t>Jefferson County</t>
  </si>
  <si>
    <t>Ontario County</t>
  </si>
  <si>
    <t>St. Lawrence County</t>
  </si>
  <si>
    <t>Tompkins County</t>
  </si>
  <si>
    <t>Putnam County</t>
  </si>
  <si>
    <t>Steuben County</t>
  </si>
  <si>
    <t>Wayne County</t>
  </si>
  <si>
    <t>Chemung County</t>
  </si>
  <si>
    <t>Clinton County</t>
  </si>
  <si>
    <t>Cayuga County</t>
  </si>
  <si>
    <t>Cattaraugus County</t>
  </si>
  <si>
    <t>Madison County</t>
  </si>
  <si>
    <t>Warren County</t>
  </si>
  <si>
    <t>Livingston County</t>
  </si>
  <si>
    <t>Herkimer County</t>
  </si>
  <si>
    <t>Columbia County</t>
  </si>
  <si>
    <t>Otsego County</t>
  </si>
  <si>
    <t>Genesee County</t>
  </si>
  <si>
    <t>Fulton County</t>
  </si>
  <si>
    <t>Montgomery County</t>
  </si>
  <si>
    <t>Tioga County</t>
  </si>
  <si>
    <t>Chenango County</t>
  </si>
  <si>
    <t>Cortland County</t>
  </si>
  <si>
    <t>Greene County</t>
  </si>
  <si>
    <t>Allegany County</t>
  </si>
  <si>
    <t>Delaware County</t>
  </si>
  <si>
    <t>Orleans County</t>
  </si>
  <si>
    <t>Wyoming County</t>
  </si>
  <si>
    <t>Essex County</t>
  </si>
  <si>
    <t>Seneca County</t>
  </si>
  <si>
    <t>Schoharie County</t>
  </si>
  <si>
    <t>Lewis County</t>
  </si>
  <si>
    <t>Yates County</t>
  </si>
  <si>
    <t>Schuyler County</t>
  </si>
  <si>
    <t>Union County</t>
  </si>
  <si>
    <t>Camden County</t>
  </si>
  <si>
    <t>Morris County</t>
  </si>
  <si>
    <t>Mercer County</t>
  </si>
  <si>
    <t>Gloucester County</t>
  </si>
  <si>
    <t>Sussex County</t>
  </si>
  <si>
    <t>Philadelphia County</t>
  </si>
  <si>
    <t>Allegheny County</t>
  </si>
  <si>
    <t>Bucks County</t>
  </si>
  <si>
    <t>Lancaster County</t>
  </si>
  <si>
    <t>Chester County</t>
  </si>
  <si>
    <t>Berks County</t>
  </si>
  <si>
    <t>Lehigh County</t>
  </si>
  <si>
    <t>Westmoreland County</t>
  </si>
  <si>
    <t>Luzerne County</t>
  </si>
  <si>
    <t>Northampton County</t>
  </si>
  <si>
    <t>Dauphin County</t>
  </si>
  <si>
    <t>Lackawanna County</t>
  </si>
  <si>
    <t>Butler County</t>
  </si>
  <si>
    <t>Beaver County</t>
  </si>
  <si>
    <t>Centre County</t>
  </si>
  <si>
    <t>Schuylkill County</t>
  </si>
  <si>
    <t>Lebanon County</t>
  </si>
  <si>
    <t>Cambria County</t>
  </si>
  <si>
    <t>Fayette County</t>
  </si>
  <si>
    <t>Blair County</t>
  </si>
  <si>
    <t>Lycoming County</t>
  </si>
  <si>
    <t>Adams County</t>
  </si>
  <si>
    <t>Northumberland County</t>
  </si>
  <si>
    <t>Lawrence County</t>
  </si>
  <si>
    <t>Crawford County</t>
  </si>
  <si>
    <t>Indiana County</t>
  </si>
  <si>
    <t>Clearfield County</t>
  </si>
  <si>
    <t>Armstrong County</t>
  </si>
  <si>
    <t>Carbon County</t>
  </si>
  <si>
    <t>Bradford County</t>
  </si>
  <si>
    <t>Pike County</t>
  </si>
  <si>
    <t>Venango County</t>
  </si>
  <si>
    <t>Bedford County</t>
  </si>
  <si>
    <t>Mifflin County</t>
  </si>
  <si>
    <t>Perry County</t>
  </si>
  <si>
    <t>Huntingdon County</t>
  </si>
  <si>
    <t>McKean County</t>
  </si>
  <si>
    <t>Susquehanna County</t>
  </si>
  <si>
    <t>Snyder County</t>
  </si>
  <si>
    <t>Clarion County</t>
  </si>
  <si>
    <t>Elk County</t>
  </si>
  <si>
    <t>Juniata County</t>
  </si>
  <si>
    <t>Montour County</t>
  </si>
  <si>
    <t>Potter County</t>
  </si>
  <si>
    <t>Prince George's County</t>
  </si>
  <si>
    <t>Baltimore County</t>
  </si>
  <si>
    <t>Baltimore city</t>
  </si>
  <si>
    <t>Anne Arundel County</t>
  </si>
  <si>
    <t>Howard County</t>
  </si>
  <si>
    <t>Harford County</t>
  </si>
  <si>
    <t>Frederick County</t>
  </si>
  <si>
    <t>Charles County</t>
  </si>
  <si>
    <t>St. Mary's County</t>
  </si>
  <si>
    <t>Wicomico County</t>
  </si>
  <si>
    <t>Cecil County</t>
  </si>
  <si>
    <t>Calvert County</t>
  </si>
  <si>
    <t>Worcester County</t>
  </si>
  <si>
    <t>Queen Anne's County</t>
  </si>
  <si>
    <t>Talbot County</t>
  </si>
  <si>
    <t>Caroline County</t>
  </si>
  <si>
    <t>Dorchester County</t>
  </si>
  <si>
    <t>Garrett County</t>
  </si>
  <si>
    <t>Prince William County</t>
  </si>
  <si>
    <t>Virginia Beach city</t>
  </si>
  <si>
    <t>Loudoun County</t>
  </si>
  <si>
    <t>Chesterfield County</t>
  </si>
  <si>
    <t>Henrico County</t>
  </si>
  <si>
    <t>Norfolk city</t>
  </si>
  <si>
    <t>Chesapeake city</t>
  </si>
  <si>
    <t>Arlington County</t>
  </si>
  <si>
    <t>Richmond city</t>
  </si>
  <si>
    <t>Newport News city</t>
  </si>
  <si>
    <t>Alexandria city</t>
  </si>
  <si>
    <t>Stafford County</t>
  </si>
  <si>
    <t>Hampton city</t>
  </si>
  <si>
    <t>Spotsylvania County</t>
  </si>
  <si>
    <t>Albemarle County</t>
  </si>
  <si>
    <t>Hanover County</t>
  </si>
  <si>
    <t>Roanoke city</t>
  </si>
  <si>
    <t>Portsmouth city</t>
  </si>
  <si>
    <t>Roanoke County</t>
  </si>
  <si>
    <t>Suffolk city</t>
  </si>
  <si>
    <t>Lynchburg city</t>
  </si>
  <si>
    <t>James City County</t>
  </si>
  <si>
    <t>Augusta County</t>
  </si>
  <si>
    <t>Fauquier County</t>
  </si>
  <si>
    <t>Pittsylvania County</t>
  </si>
  <si>
    <t>Campbell County</t>
  </si>
  <si>
    <t>Harrisonburg city</t>
  </si>
  <si>
    <t>Culpeper County</t>
  </si>
  <si>
    <t>Henry County</t>
  </si>
  <si>
    <t>Charlottesville city</t>
  </si>
  <si>
    <t>Shenandoah County</t>
  </si>
  <si>
    <t>Manassas city</t>
  </si>
  <si>
    <t>Danville city</t>
  </si>
  <si>
    <t>Tazewell County</t>
  </si>
  <si>
    <t>Wise County</t>
  </si>
  <si>
    <t>Prince George County</t>
  </si>
  <si>
    <t>Isle of Wight County</t>
  </si>
  <si>
    <t>Louisa County</t>
  </si>
  <si>
    <t>Halifax County</t>
  </si>
  <si>
    <t>Pulaski County</t>
  </si>
  <si>
    <t>Botetourt County</t>
  </si>
  <si>
    <t>Accomack County</t>
  </si>
  <si>
    <t>Petersburg city</t>
  </si>
  <si>
    <t>Amherst County</t>
  </si>
  <si>
    <t>Mecklenburg County</t>
  </si>
  <si>
    <t>Smyth County</t>
  </si>
  <si>
    <t>Wythe County</t>
  </si>
  <si>
    <t>Powhatan County</t>
  </si>
  <si>
    <t>Fredericksburg city</t>
  </si>
  <si>
    <t>Dinwiddie County</t>
  </si>
  <si>
    <t>Winchester city</t>
  </si>
  <si>
    <t>Russell County</t>
  </si>
  <si>
    <t>Fluvanna County</t>
  </si>
  <si>
    <t>King George County</t>
  </si>
  <si>
    <t>Salem city</t>
  </si>
  <si>
    <t>Staunton city</t>
  </si>
  <si>
    <t>Fairfax city</t>
  </si>
  <si>
    <t>Lee County</t>
  </si>
  <si>
    <t>Page County</t>
  </si>
  <si>
    <t>Prince Edward County</t>
  </si>
  <si>
    <t>Goochland County</t>
  </si>
  <si>
    <t>Rockbridge County</t>
  </si>
  <si>
    <t>Hopewell city</t>
  </si>
  <si>
    <t>Waynesboro city</t>
  </si>
  <si>
    <t>Scott County</t>
  </si>
  <si>
    <t>New Kent County</t>
  </si>
  <si>
    <t>Buchanan County</t>
  </si>
  <si>
    <t>Colonial Heights city</t>
  </si>
  <si>
    <t>Southampton County</t>
  </si>
  <si>
    <t>Patrick County</t>
  </si>
  <si>
    <t>Radford city</t>
  </si>
  <si>
    <t>Buckingham County</t>
  </si>
  <si>
    <t>Giles County</t>
  </si>
  <si>
    <t>Bristol city</t>
  </si>
  <si>
    <t>King William County</t>
  </si>
  <si>
    <t>Manassas Park city</t>
  </si>
  <si>
    <t>Brunswick County</t>
  </si>
  <si>
    <t>Floyd County</t>
  </si>
  <si>
    <t>Appomattox County</t>
  </si>
  <si>
    <t>Grayson County</t>
  </si>
  <si>
    <t>Nottoway County</t>
  </si>
  <si>
    <t>Alleghany County</t>
  </si>
  <si>
    <t>Williamsburg city</t>
  </si>
  <si>
    <t>Nelson County</t>
  </si>
  <si>
    <t>Dickenson County</t>
  </si>
  <si>
    <t>Falls Church city</t>
  </si>
  <si>
    <t>Clarke County</t>
  </si>
  <si>
    <t>Martinsville city</t>
  </si>
  <si>
    <t>Amelia County</t>
  </si>
  <si>
    <t>Lunenburg County</t>
  </si>
  <si>
    <t>Charlotte County</t>
  </si>
  <si>
    <t>Poquoson city</t>
  </si>
  <si>
    <t>Greensville County</t>
  </si>
  <si>
    <t>Richland County</t>
  </si>
  <si>
    <t>Charleston County</t>
  </si>
  <si>
    <t>Horry County</t>
  </si>
  <si>
    <t>Spartanburg County</t>
  </si>
  <si>
    <t>Lexington County</t>
  </si>
  <si>
    <t>Berkeley County</t>
  </si>
  <si>
    <t>Anderson County</t>
  </si>
  <si>
    <t>Beaufort County</t>
  </si>
  <si>
    <t>Aiken County</t>
  </si>
  <si>
    <t>Florence County</t>
  </si>
  <si>
    <t>Pickens County</t>
  </si>
  <si>
    <t>Sumter County</t>
  </si>
  <si>
    <t>Orangeburg County</t>
  </si>
  <si>
    <t>Oconee County</t>
  </si>
  <si>
    <t>Greenwood County</t>
  </si>
  <si>
    <t>Darlington County</t>
  </si>
  <si>
    <t>Laurens County</t>
  </si>
  <si>
    <t>Kershaw County</t>
  </si>
  <si>
    <t>Georgetown County</t>
  </si>
  <si>
    <t>Cherokee County</t>
  </si>
  <si>
    <t>Newberry County</t>
  </si>
  <si>
    <t>Colleton County</t>
  </si>
  <si>
    <t>Clarendon County</t>
  </si>
  <si>
    <t>Marion County</t>
  </si>
  <si>
    <t>Williamsburg County</t>
  </si>
  <si>
    <t>Dillon County</t>
  </si>
  <si>
    <t>Jasper County</t>
  </si>
  <si>
    <t>Marlboro County</t>
  </si>
  <si>
    <t>Edgefield County</t>
  </si>
  <si>
    <t>Abbeville County</t>
  </si>
  <si>
    <t>Barnwell County</t>
  </si>
  <si>
    <t>Saluda County</t>
  </si>
  <si>
    <t>Hampton County</t>
  </si>
  <si>
    <t>Calhoun County</t>
  </si>
  <si>
    <t>Gwinnett County</t>
  </si>
  <si>
    <t>Cobb County</t>
  </si>
  <si>
    <t>DeKalb County</t>
  </si>
  <si>
    <t>Chatham County</t>
  </si>
  <si>
    <t>Clayton County</t>
  </si>
  <si>
    <t>Forsyth County</t>
  </si>
  <si>
    <t>Hall County</t>
  </si>
  <si>
    <t>Muscogee County</t>
  </si>
  <si>
    <t>Paulding County</t>
  </si>
  <si>
    <t>Houston County</t>
  </si>
  <si>
    <t>Bibb County</t>
  </si>
  <si>
    <t>Douglas County</t>
  </si>
  <si>
    <t>Coweta County</t>
  </si>
  <si>
    <t>Lowndes County</t>
  </si>
  <si>
    <t>Newton County</t>
  </si>
  <si>
    <t>Bartow County</t>
  </si>
  <si>
    <t>Whitfield County</t>
  </si>
  <si>
    <t>Walton County</t>
  </si>
  <si>
    <t>Rockdale County</t>
  </si>
  <si>
    <t>Dougherty County</t>
  </si>
  <si>
    <t>Glynn County</t>
  </si>
  <si>
    <t>Barrow County</t>
  </si>
  <si>
    <t>Bulloch County</t>
  </si>
  <si>
    <t>Troup County</t>
  </si>
  <si>
    <t>Walker County</t>
  </si>
  <si>
    <t>Jackson County</t>
  </si>
  <si>
    <t>Catoosa County</t>
  </si>
  <si>
    <t>Spalding County</t>
  </si>
  <si>
    <t>Liberty County</t>
  </si>
  <si>
    <t>Effingham County</t>
  </si>
  <si>
    <t>Gordon County</t>
  </si>
  <si>
    <t>Colquitt County</t>
  </si>
  <si>
    <t>Baldwin County</t>
  </si>
  <si>
    <t>Thomas County</t>
  </si>
  <si>
    <t>Habersham County</t>
  </si>
  <si>
    <t>Coffee County</t>
  </si>
  <si>
    <t>Polk County</t>
  </si>
  <si>
    <t>Tift County</t>
  </si>
  <si>
    <t>Murray County</t>
  </si>
  <si>
    <t>Bryan County</t>
  </si>
  <si>
    <t>Ware County</t>
  </si>
  <si>
    <t>Harris County</t>
  </si>
  <si>
    <t>Lumpkin County</t>
  </si>
  <si>
    <t>Gilmer County</t>
  </si>
  <si>
    <t>White County</t>
  </si>
  <si>
    <t>Haralson County</t>
  </si>
  <si>
    <t>Jones County</t>
  </si>
  <si>
    <t>Peach County</t>
  </si>
  <si>
    <t>Toombs County</t>
  </si>
  <si>
    <t>Decatur County</t>
  </si>
  <si>
    <t>Upson County</t>
  </si>
  <si>
    <t>Stephens County</t>
  </si>
  <si>
    <t>Hart County</t>
  </si>
  <si>
    <t>Tattnall County</t>
  </si>
  <si>
    <t>Fannin County</t>
  </si>
  <si>
    <t>Grady County</t>
  </si>
  <si>
    <t>Chattooga County</t>
  </si>
  <si>
    <t>Dawson County</t>
  </si>
  <si>
    <t>Butts County</t>
  </si>
  <si>
    <t>Crisp County</t>
  </si>
  <si>
    <t>Emanuel County</t>
  </si>
  <si>
    <t>Burke County</t>
  </si>
  <si>
    <t>Mitchell County</t>
  </si>
  <si>
    <t>McDuffie County</t>
  </si>
  <si>
    <t>Meriwether County</t>
  </si>
  <si>
    <t>Dodge County</t>
  </si>
  <si>
    <t>Worth County</t>
  </si>
  <si>
    <t>Pierce County</t>
  </si>
  <si>
    <t>Berrien County</t>
  </si>
  <si>
    <t>Elbert County</t>
  </si>
  <si>
    <t>Long County</t>
  </si>
  <si>
    <t>Brantley County</t>
  </si>
  <si>
    <t>Banks County</t>
  </si>
  <si>
    <t>Lamar County</t>
  </si>
  <si>
    <t>Appling County</t>
  </si>
  <si>
    <t>Morgan County</t>
  </si>
  <si>
    <t>Cook County</t>
  </si>
  <si>
    <t>Ben Hill County</t>
  </si>
  <si>
    <t>Rabun County</t>
  </si>
  <si>
    <t>Dade County</t>
  </si>
  <si>
    <t>Telfair County</t>
  </si>
  <si>
    <t>Brooks County</t>
  </si>
  <si>
    <t>Jeff Davis County</t>
  </si>
  <si>
    <t>Oglethorpe County</t>
  </si>
  <si>
    <t>McIntosh County</t>
  </si>
  <si>
    <t>Screven County</t>
  </si>
  <si>
    <t>Dooly County</t>
  </si>
  <si>
    <t>Macon County</t>
  </si>
  <si>
    <t>Bleckley County</t>
  </si>
  <si>
    <t>Charlton County</t>
  </si>
  <si>
    <t>Heard County</t>
  </si>
  <si>
    <t>Towns County</t>
  </si>
  <si>
    <t>Bacon County</t>
  </si>
  <si>
    <t>Candler County</t>
  </si>
  <si>
    <t>Evans County</t>
  </si>
  <si>
    <t>Lanier County</t>
  </si>
  <si>
    <t>Chattahoochee County</t>
  </si>
  <si>
    <t>States bordering Canada</t>
  </si>
  <si>
    <t>International migration rate</t>
  </si>
  <si>
    <t>States bordering Mexico</t>
  </si>
  <si>
    <t>Canyon County</t>
  </si>
  <si>
    <t>Kootenai County</t>
  </si>
  <si>
    <t>Bonneville County</t>
  </si>
  <si>
    <t>Bannock County</t>
  </si>
  <si>
    <t>Twin Falls County</t>
  </si>
  <si>
    <t>Bingham County</t>
  </si>
  <si>
    <t>Bonner County</t>
  </si>
  <si>
    <t>Nez Perce County</t>
  </si>
  <si>
    <t>Latah County</t>
  </si>
  <si>
    <t>Elmore County</t>
  </si>
  <si>
    <t>Cassia County</t>
  </si>
  <si>
    <t>Jerome County</t>
  </si>
  <si>
    <t>Payette County</t>
  </si>
  <si>
    <t>Blaine County</t>
  </si>
  <si>
    <t>Minidoka County</t>
  </si>
  <si>
    <t>Gem County</t>
  </si>
  <si>
    <t>Idaho County</t>
  </si>
  <si>
    <t>Gooding County</t>
  </si>
  <si>
    <t>Fremont County</t>
  </si>
  <si>
    <t>Shoshone County</t>
  </si>
  <si>
    <t>Boundary County</t>
  </si>
  <si>
    <t>Owyhee County</t>
  </si>
  <si>
    <t>Teton County</t>
  </si>
  <si>
    <t>Valley County</t>
  </si>
  <si>
    <t>Oakland County</t>
  </si>
  <si>
    <t>Macomb County</t>
  </si>
  <si>
    <t>Washtenaw County</t>
  </si>
  <si>
    <t>Ingham County</t>
  </si>
  <si>
    <t>Ottawa County</t>
  </si>
  <si>
    <t>Kalamazoo County</t>
  </si>
  <si>
    <t>Saginaw County</t>
  </si>
  <si>
    <t>Muskegon County</t>
  </si>
  <si>
    <t>St. Clair County</t>
  </si>
  <si>
    <t>Allegan County</t>
  </si>
  <si>
    <t>Eaton County</t>
  </si>
  <si>
    <t>Bay County</t>
  </si>
  <si>
    <t>Lenawee County</t>
  </si>
  <si>
    <t>Grand Traverse County</t>
  </si>
  <si>
    <t>Lapeer County</t>
  </si>
  <si>
    <t>Midland County</t>
  </si>
  <si>
    <t>Van Buren County</t>
  </si>
  <si>
    <t>Isabella County</t>
  </si>
  <si>
    <t>Shiawassee County</t>
  </si>
  <si>
    <t>Marquette County</t>
  </si>
  <si>
    <t>Ionia County</t>
  </si>
  <si>
    <t>Montcalm County</t>
  </si>
  <si>
    <t>St. Joseph County</t>
  </si>
  <si>
    <t>Barry County</t>
  </si>
  <si>
    <t>Tuscola County</t>
  </si>
  <si>
    <t>Cass County</t>
  </si>
  <si>
    <t>Newaygo County</t>
  </si>
  <si>
    <t>Hillsdale County</t>
  </si>
  <si>
    <t>Branch County</t>
  </si>
  <si>
    <t>Mecosta County</t>
  </si>
  <si>
    <t>Sanilac County</t>
  </si>
  <si>
    <t>Gratiot County</t>
  </si>
  <si>
    <t>Chippewa County</t>
  </si>
  <si>
    <t>Houghton County</t>
  </si>
  <si>
    <t>Delta County</t>
  </si>
  <si>
    <t>Wexford County</t>
  </si>
  <si>
    <t>Emmet County</t>
  </si>
  <si>
    <t>Huron County</t>
  </si>
  <si>
    <t>Clare County</t>
  </si>
  <si>
    <t>Mason County</t>
  </si>
  <si>
    <t>Alpena County</t>
  </si>
  <si>
    <t>Oceana County</t>
  </si>
  <si>
    <t>Charlevoix County</t>
  </si>
  <si>
    <t>Dickinson County</t>
  </si>
  <si>
    <t>Cheboygan County</t>
  </si>
  <si>
    <t>Gladwin County</t>
  </si>
  <si>
    <t>Iosco County</t>
  </si>
  <si>
    <t>Manistee County</t>
  </si>
  <si>
    <t>Roscommon County</t>
  </si>
  <si>
    <t>Antrim County</t>
  </si>
  <si>
    <t>Osceola County</t>
  </si>
  <si>
    <t>Menominee County</t>
  </si>
  <si>
    <t>Leelanau County</t>
  </si>
  <si>
    <t>Ogemaw County</t>
  </si>
  <si>
    <t>Kalkaska County</t>
  </si>
  <si>
    <t>Benzie County</t>
  </si>
  <si>
    <t>Gogebic County</t>
  </si>
  <si>
    <t>Arenac County</t>
  </si>
  <si>
    <t>Missaukee County</t>
  </si>
  <si>
    <t>Presque Isle County</t>
  </si>
  <si>
    <t>Lake County</t>
  </si>
  <si>
    <t>Iron County</t>
  </si>
  <si>
    <t>Mackinac County</t>
  </si>
  <si>
    <t>Alcona County</t>
  </si>
  <si>
    <t>Ramsey County</t>
  </si>
  <si>
    <t>Dakota County</t>
  </si>
  <si>
    <t>Anoka County</t>
  </si>
  <si>
    <t>St. Louis County</t>
  </si>
  <si>
    <t>Stearns County</t>
  </si>
  <si>
    <t>Olmsted County</t>
  </si>
  <si>
    <t>Wright County</t>
  </si>
  <si>
    <t>Carver County</t>
  </si>
  <si>
    <t>Sherburne County</t>
  </si>
  <si>
    <t>Blue Earth County</t>
  </si>
  <si>
    <t>Rice County</t>
  </si>
  <si>
    <t>Crow Wing County</t>
  </si>
  <si>
    <t>Clay County</t>
  </si>
  <si>
    <t>Otter Tail County</t>
  </si>
  <si>
    <t>Chisago County</t>
  </si>
  <si>
    <t>Winona County</t>
  </si>
  <si>
    <t>Beltrami County</t>
  </si>
  <si>
    <t>Goodhue County</t>
  </si>
  <si>
    <t>Itasca County</t>
  </si>
  <si>
    <t>Kandiyohi County</t>
  </si>
  <si>
    <t>Benton County</t>
  </si>
  <si>
    <t>Isanti County</t>
  </si>
  <si>
    <t>Mower County</t>
  </si>
  <si>
    <t>Steele County</t>
  </si>
  <si>
    <t>McLeod County</t>
  </si>
  <si>
    <t>Carlton County</t>
  </si>
  <si>
    <t>Becker County</t>
  </si>
  <si>
    <t>Nicollet County</t>
  </si>
  <si>
    <t>Morrison County</t>
  </si>
  <si>
    <t>Freeborn County</t>
  </si>
  <si>
    <t>Pine County</t>
  </si>
  <si>
    <t>Le Sueur County</t>
  </si>
  <si>
    <t>Mille Lacs County</t>
  </si>
  <si>
    <t>Lyon County</t>
  </si>
  <si>
    <t>Brown County</t>
  </si>
  <si>
    <t>Todd County</t>
  </si>
  <si>
    <t>Meeker County</t>
  </si>
  <si>
    <t>Nobles County</t>
  </si>
  <si>
    <t>Wabasha County</t>
  </si>
  <si>
    <t>Hubbard County</t>
  </si>
  <si>
    <t>Fillmore County</t>
  </si>
  <si>
    <t>Martin County</t>
  </si>
  <si>
    <t>Waseca County</t>
  </si>
  <si>
    <t>Kanabec County</t>
  </si>
  <si>
    <t>Aitkin County</t>
  </si>
  <si>
    <t>Roseau County</t>
  </si>
  <si>
    <t>Redwood County</t>
  </si>
  <si>
    <t>Sibley County</t>
  </si>
  <si>
    <t>Renville County</t>
  </si>
  <si>
    <t>Pennington County</t>
  </si>
  <si>
    <t>Faribault County</t>
  </si>
  <si>
    <t>Wadena County</t>
  </si>
  <si>
    <t>Koochiching County</t>
  </si>
  <si>
    <t>Cottonwood County</t>
  </si>
  <si>
    <t>Pope County</t>
  </si>
  <si>
    <t>Watonwan County</t>
  </si>
  <si>
    <t>Missoula County</t>
  </si>
  <si>
    <t>Gallatin County</t>
  </si>
  <si>
    <t>Flathead County</t>
  </si>
  <si>
    <t>Cascade County</t>
  </si>
  <si>
    <t>Lewis and Clark County</t>
  </si>
  <si>
    <t>Ravalli County</t>
  </si>
  <si>
    <t>Silver Bow County</t>
  </si>
  <si>
    <t>Hill County</t>
  </si>
  <si>
    <t>Park County</t>
  </si>
  <si>
    <t>Glacier County</t>
  </si>
  <si>
    <t>Big Horn County</t>
  </si>
  <si>
    <t>Custer County</t>
  </si>
  <si>
    <t>Sanders County</t>
  </si>
  <si>
    <t>Fergus County</t>
  </si>
  <si>
    <t>Roosevelt County</t>
  </si>
  <si>
    <t>Burleigh County</t>
  </si>
  <si>
    <t>Grand Forks County</t>
  </si>
  <si>
    <t>Ward County</t>
  </si>
  <si>
    <t>Williams County</t>
  </si>
  <si>
    <t>Morton County</t>
  </si>
  <si>
    <t>Stark County</t>
  </si>
  <si>
    <t>Stutsman County</t>
  </si>
  <si>
    <t>Rolette County</t>
  </si>
  <si>
    <t>McKenzie County</t>
  </si>
  <si>
    <t>Walsh County</t>
  </si>
  <si>
    <t>Barnes County</t>
  </si>
  <si>
    <t>Mountrail County</t>
  </si>
  <si>
    <t>Cuyahoga County</t>
  </si>
  <si>
    <t>Hamilton County</t>
  </si>
  <si>
    <t>Summit County</t>
  </si>
  <si>
    <t>Lucas County</t>
  </si>
  <si>
    <t>Lorain County</t>
  </si>
  <si>
    <t>Mahoning County</t>
  </si>
  <si>
    <t>Clermont County</t>
  </si>
  <si>
    <t>Trumbull County</t>
  </si>
  <si>
    <t>Medina County</t>
  </si>
  <si>
    <t>Licking County</t>
  </si>
  <si>
    <t>Portage County</t>
  </si>
  <si>
    <t>Clark County</t>
  </si>
  <si>
    <t>Wood County</t>
  </si>
  <si>
    <t>Miami County</t>
  </si>
  <si>
    <t>Allen County</t>
  </si>
  <si>
    <t>Columbiana County</t>
  </si>
  <si>
    <t>Ashtabula County</t>
  </si>
  <si>
    <t>Geauga County</t>
  </si>
  <si>
    <t>Tuscarawas County</t>
  </si>
  <si>
    <t>Muskingum County</t>
  </si>
  <si>
    <t>Ross County</t>
  </si>
  <si>
    <t>Scioto County</t>
  </si>
  <si>
    <t>Belmont County</t>
  </si>
  <si>
    <t>Athens County</t>
  </si>
  <si>
    <t>Sandusky County</t>
  </si>
  <si>
    <t>Pickaway County</t>
  </si>
  <si>
    <t>Ashland County</t>
  </si>
  <si>
    <t>Darke County</t>
  </si>
  <si>
    <t>Shelby County</t>
  </si>
  <si>
    <t>Auglaize County</t>
  </si>
  <si>
    <t>Logan County</t>
  </si>
  <si>
    <t>Holmes County</t>
  </si>
  <si>
    <t>Highland County</t>
  </si>
  <si>
    <t>Preble County</t>
  </si>
  <si>
    <t>Guernsey County</t>
  </si>
  <si>
    <t>Champaign County</t>
  </si>
  <si>
    <t>Defiance County</t>
  </si>
  <si>
    <t>Coshocton County</t>
  </si>
  <si>
    <t>Morrow County</t>
  </si>
  <si>
    <t>Hardin County</t>
  </si>
  <si>
    <t>Gallia County</t>
  </si>
  <si>
    <t>Hocking County</t>
  </si>
  <si>
    <t>Van Wert County</t>
  </si>
  <si>
    <t>Meigs County</t>
  </si>
  <si>
    <t>Wyandot County</t>
  </si>
  <si>
    <t>Harrison County</t>
  </si>
  <si>
    <t>Noble County</t>
  </si>
  <si>
    <t>Vinton County</t>
  </si>
  <si>
    <t>Rutland County</t>
  </si>
  <si>
    <t>Windsor County</t>
  </si>
  <si>
    <t>Addison County</t>
  </si>
  <si>
    <t>Bennington County</t>
  </si>
  <si>
    <t>Caledonia County</t>
  </si>
  <si>
    <t>Lamoille County</t>
  </si>
  <si>
    <t>Snohomish County</t>
  </si>
  <si>
    <t>Spokane County</t>
  </si>
  <si>
    <t>Thurston County</t>
  </si>
  <si>
    <t>Kitsap County</t>
  </si>
  <si>
    <t>Yakima County</t>
  </si>
  <si>
    <t>Whatcom County</t>
  </si>
  <si>
    <t>Skagit County</t>
  </si>
  <si>
    <t>Cowlitz County</t>
  </si>
  <si>
    <t>Grant County</t>
  </si>
  <si>
    <t>Island County</t>
  </si>
  <si>
    <t>Chelan County</t>
  </si>
  <si>
    <t>Clallam County</t>
  </si>
  <si>
    <t>Grays Harbor County</t>
  </si>
  <si>
    <t>Walla Walla County</t>
  </si>
  <si>
    <t>Whitman County</t>
  </si>
  <si>
    <t>Kittitas County</t>
  </si>
  <si>
    <t>Stevens County</t>
  </si>
  <si>
    <t>Okanogan County</t>
  </si>
  <si>
    <t>Asotin County</t>
  </si>
  <si>
    <t>Klickitat County</t>
  </si>
  <si>
    <t>Pacific County</t>
  </si>
  <si>
    <t>San Juan County</t>
  </si>
  <si>
    <t>Pend Oreille County</t>
  </si>
  <si>
    <t>Skamania County</t>
  </si>
  <si>
    <t>Pima County</t>
  </si>
  <si>
    <t>Pinal County</t>
  </si>
  <si>
    <t>Yavapai County</t>
  </si>
  <si>
    <t>Yuma County</t>
  </si>
  <si>
    <t>Mohave County</t>
  </si>
  <si>
    <t>Coconino County</t>
  </si>
  <si>
    <t>Cochise County</t>
  </si>
  <si>
    <t>Navajo County</t>
  </si>
  <si>
    <t>Apache County</t>
  </si>
  <si>
    <t>Gila County</t>
  </si>
  <si>
    <t>Santa Cruz County</t>
  </si>
  <si>
    <t>Graham County</t>
  </si>
  <si>
    <t>La Paz County</t>
  </si>
  <si>
    <t>San Diego County</t>
  </si>
  <si>
    <t>Riverside County</t>
  </si>
  <si>
    <t>San Bernardino County</t>
  </si>
  <si>
    <t>Santa Clara County</t>
  </si>
  <si>
    <t>Alameda County</t>
  </si>
  <si>
    <t>Sacramento County</t>
  </si>
  <si>
    <t>Contra Costa County</t>
  </si>
  <si>
    <t>Fresno County</t>
  </si>
  <si>
    <t>Kern County</t>
  </si>
  <si>
    <t>San Francisco County</t>
  </si>
  <si>
    <t>Ventura County</t>
  </si>
  <si>
    <t>San Mateo County</t>
  </si>
  <si>
    <t>San Joaquin County</t>
  </si>
  <si>
    <t>Stanislaus County</t>
  </si>
  <si>
    <t>Sonoma County</t>
  </si>
  <si>
    <t>Tulare County</t>
  </si>
  <si>
    <t>Santa Barbara County</t>
  </si>
  <si>
    <t>Solano County</t>
  </si>
  <si>
    <t>Monterey County</t>
  </si>
  <si>
    <t>Placer County</t>
  </si>
  <si>
    <t>San Luis Obispo County</t>
  </si>
  <si>
    <t>Merced County</t>
  </si>
  <si>
    <t>Marin County</t>
  </si>
  <si>
    <t>Butte County</t>
  </si>
  <si>
    <t>Yolo County</t>
  </si>
  <si>
    <t>El Dorado County</t>
  </si>
  <si>
    <t>Imperial County</t>
  </si>
  <si>
    <t>Shasta County</t>
  </si>
  <si>
    <t>Madera County</t>
  </si>
  <si>
    <t>Napa County</t>
  </si>
  <si>
    <t>Humboldt County</t>
  </si>
  <si>
    <t>Nevada County</t>
  </si>
  <si>
    <t>Sutter County</t>
  </si>
  <si>
    <t>Mendocino County</t>
  </si>
  <si>
    <t>Yuba County</t>
  </si>
  <si>
    <t>Tehama County</t>
  </si>
  <si>
    <t>San Benito County</t>
  </si>
  <si>
    <t>Tuolumne County</t>
  </si>
  <si>
    <t>Calaveras County</t>
  </si>
  <si>
    <t>Siskiyou County</t>
  </si>
  <si>
    <t>Amador County</t>
  </si>
  <si>
    <t>Lassen County</t>
  </si>
  <si>
    <t>Glenn County</t>
  </si>
  <si>
    <t>Del Norte County</t>
  </si>
  <si>
    <t>Colusa County</t>
  </si>
  <si>
    <t>Plumas County</t>
  </si>
  <si>
    <t>Inyo County</t>
  </si>
  <si>
    <t>Mariposa County</t>
  </si>
  <si>
    <t>Mono County</t>
  </si>
  <si>
    <t>Trinity County</t>
  </si>
  <si>
    <t>Doña Ana County</t>
  </si>
  <si>
    <t>Santa Fe County</t>
  </si>
  <si>
    <t>Sandoval County</t>
  </si>
  <si>
    <t>Valencia County</t>
  </si>
  <si>
    <t>McKinley County</t>
  </si>
  <si>
    <t>Lea County</t>
  </si>
  <si>
    <t>Otero County</t>
  </si>
  <si>
    <t>Chaves County</t>
  </si>
  <si>
    <t>Eddy County</t>
  </si>
  <si>
    <t>Curry County</t>
  </si>
  <si>
    <t>Rio Arriba County</t>
  </si>
  <si>
    <t>Taos County</t>
  </si>
  <si>
    <t>San Miguel County</t>
  </si>
  <si>
    <t>Cibola County</t>
  </si>
  <si>
    <t>Luna County</t>
  </si>
  <si>
    <t>Los Alamos County</t>
  </si>
  <si>
    <t>Socorro County</t>
  </si>
  <si>
    <t>Torrance County</t>
  </si>
  <si>
    <t>Colfax County</t>
  </si>
  <si>
    <t>Sierra County</t>
  </si>
  <si>
    <t>Dallas County</t>
  </si>
  <si>
    <t>Tarrant County</t>
  </si>
  <si>
    <t>Bexar County</t>
  </si>
  <si>
    <t>Travis County</t>
  </si>
  <si>
    <t>Collin County</t>
  </si>
  <si>
    <t>Hidalgo County</t>
  </si>
  <si>
    <t>El Paso County</t>
  </si>
  <si>
    <t>Denton County</t>
  </si>
  <si>
    <t>Fort Bend County</t>
  </si>
  <si>
    <t>Williamson County</t>
  </si>
  <si>
    <t>Cameron County</t>
  </si>
  <si>
    <t>Brazoria County</t>
  </si>
  <si>
    <t>Nueces County</t>
  </si>
  <si>
    <t>Bell County</t>
  </si>
  <si>
    <t>Galveston County</t>
  </si>
  <si>
    <t>Lubbock County</t>
  </si>
  <si>
    <t>Webb County</t>
  </si>
  <si>
    <t>McLennan County</t>
  </si>
  <si>
    <t>Smith County</t>
  </si>
  <si>
    <t>Brazos County</t>
  </si>
  <si>
    <t>Hays County</t>
  </si>
  <si>
    <t>Ellis County</t>
  </si>
  <si>
    <t>Johnson County</t>
  </si>
  <si>
    <t>Guadalupe County</t>
  </si>
  <si>
    <t>Ector County</t>
  </si>
  <si>
    <t>Comal County</t>
  </si>
  <si>
    <t>Taylor County</t>
  </si>
  <si>
    <t>Randall County</t>
  </si>
  <si>
    <t>Parker County</t>
  </si>
  <si>
    <t>Wichita County</t>
  </si>
  <si>
    <t>Gregg County</t>
  </si>
  <si>
    <t>Kaufman County</t>
  </si>
  <si>
    <t>Tom Green County</t>
  </si>
  <si>
    <t>Rockwall County</t>
  </si>
  <si>
    <t>Bowie County</t>
  </si>
  <si>
    <t>Hunt County</t>
  </si>
  <si>
    <t>Victoria County</t>
  </si>
  <si>
    <t>Angelina County</t>
  </si>
  <si>
    <t>Bastrop County</t>
  </si>
  <si>
    <t>Henderson County</t>
  </si>
  <si>
    <t>Coryell County</t>
  </si>
  <si>
    <t>San Patricio County</t>
  </si>
  <si>
    <t>Nacogdoches County</t>
  </si>
  <si>
    <t>Starr County</t>
  </si>
  <si>
    <t>Hood County</t>
  </si>
  <si>
    <t>Maverick County</t>
  </si>
  <si>
    <t>Van Zandt County</t>
  </si>
  <si>
    <t>Rusk County</t>
  </si>
  <si>
    <t>Kerr County</t>
  </si>
  <si>
    <t>Waller County</t>
  </si>
  <si>
    <t>Wilson County</t>
  </si>
  <si>
    <t>Val Verde County</t>
  </si>
  <si>
    <t>Atascosa County</t>
  </si>
  <si>
    <t>Navarro County</t>
  </si>
  <si>
    <t>Burnet County</t>
  </si>
  <si>
    <t>Kendall County</t>
  </si>
  <si>
    <t>Caldwell County</t>
  </si>
  <si>
    <t>Erath County</t>
  </si>
  <si>
    <t>Wharton County</t>
  </si>
  <si>
    <t>Chambers County</t>
  </si>
  <si>
    <t>Upshur County</t>
  </si>
  <si>
    <t>Jim Wells County</t>
  </si>
  <si>
    <t>Cooke County</t>
  </si>
  <si>
    <t>Matagorda County</t>
  </si>
  <si>
    <t>Hopkins County</t>
  </si>
  <si>
    <t>Hale County</t>
  </si>
  <si>
    <t>Titus County</t>
  </si>
  <si>
    <t>Bee County</t>
  </si>
  <si>
    <t>Kleberg County</t>
  </si>
  <si>
    <t>Austin County</t>
  </si>
  <si>
    <t>Palo Pinto County</t>
  </si>
  <si>
    <t>San Jacinto County</t>
  </si>
  <si>
    <t>Grimes County</t>
  </si>
  <si>
    <t>Uvalde County</t>
  </si>
  <si>
    <t>Gillespie County</t>
  </si>
  <si>
    <t>Aransas County</t>
  </si>
  <si>
    <t>Milam County</t>
  </si>
  <si>
    <t>Limestone County</t>
  </si>
  <si>
    <t>Panola County</t>
  </si>
  <si>
    <t>Hockley County</t>
  </si>
  <si>
    <t>Gray County</t>
  </si>
  <si>
    <t>Bandera County</t>
  </si>
  <si>
    <t>Moore County</t>
  </si>
  <si>
    <t>Willacy County</t>
  </si>
  <si>
    <t>Tyler County</t>
  </si>
  <si>
    <t>Hutchinson County</t>
  </si>
  <si>
    <t>Colorado County</t>
  </si>
  <si>
    <t>Llano County</t>
  </si>
  <si>
    <t>Lampasas County</t>
  </si>
  <si>
    <t>Gonzales County</t>
  </si>
  <si>
    <t>Gaines County</t>
  </si>
  <si>
    <t>DeWitt County</t>
  </si>
  <si>
    <t>Lavaca County</t>
  </si>
  <si>
    <t>Freestone County</t>
  </si>
  <si>
    <t>Frio County</t>
  </si>
  <si>
    <t>Montague County</t>
  </si>
  <si>
    <t>Deaf Smith County</t>
  </si>
  <si>
    <t>Eastland County</t>
  </si>
  <si>
    <t>Bosque County</t>
  </si>
  <si>
    <t>Burleson County</t>
  </si>
  <si>
    <t>Young County</t>
  </si>
  <si>
    <t>Andrews County</t>
  </si>
  <si>
    <t>Falls County</t>
  </si>
  <si>
    <t>Leon County</t>
  </si>
  <si>
    <t>Robertson County</t>
  </si>
  <si>
    <t>Scurry County</t>
  </si>
  <si>
    <t>Pecos County</t>
  </si>
  <si>
    <t>Reeves County</t>
  </si>
  <si>
    <t>Karnes County</t>
  </si>
  <si>
    <t>Nolan County</t>
  </si>
  <si>
    <t>Zapata County</t>
  </si>
  <si>
    <t>Callahan County</t>
  </si>
  <si>
    <t>Comanche County</t>
  </si>
  <si>
    <t>Lamb County</t>
  </si>
  <si>
    <t>Camp County</t>
  </si>
  <si>
    <t>Wilbarger County</t>
  </si>
  <si>
    <t>Terry County</t>
  </si>
  <si>
    <t>Red River County</t>
  </si>
  <si>
    <t>Live Oak County</t>
  </si>
  <si>
    <t>Zavala County</t>
  </si>
  <si>
    <t>Rains County</t>
  </si>
  <si>
    <t>Blanco County</t>
  </si>
  <si>
    <t>Duval County</t>
  </si>
  <si>
    <t>Sabine County</t>
  </si>
  <si>
    <t>Dimmit County</t>
  </si>
  <si>
    <t>Runnels County</t>
  </si>
  <si>
    <t>Ochiltree County</t>
  </si>
  <si>
    <t>AK</t>
  </si>
  <si>
    <t>ID</t>
  </si>
  <si>
    <t>ME</t>
  </si>
  <si>
    <t>MI</t>
  </si>
  <si>
    <t>MN</t>
  </si>
  <si>
    <t>MT</t>
  </si>
  <si>
    <t>NH</t>
  </si>
  <si>
    <t>ND</t>
  </si>
  <si>
    <t>NY</t>
  </si>
  <si>
    <t>OH</t>
  </si>
  <si>
    <t>PA</t>
  </si>
  <si>
    <t>VT</t>
  </si>
  <si>
    <t>WA</t>
  </si>
  <si>
    <t>AZ</t>
  </si>
  <si>
    <t>CA</t>
  </si>
  <si>
    <t>NM</t>
  </si>
  <si>
    <t>TX</t>
  </si>
  <si>
    <t>Variance 1</t>
  </si>
  <si>
    <t>Variance 2</t>
  </si>
  <si>
    <t>States</t>
  </si>
  <si>
    <t>total IMR of all counties</t>
  </si>
  <si>
    <t>Total IMR of all counties</t>
  </si>
  <si>
    <t>States Bordering Mexico</t>
  </si>
  <si>
    <t>States Bordering Canada</t>
  </si>
  <si>
    <t>West Coast States</t>
  </si>
  <si>
    <t>East Coast States</t>
  </si>
  <si>
    <t>Z-Test: Two Sample for Means</t>
  </si>
  <si>
    <t>IMR of States Bordering Canada</t>
  </si>
  <si>
    <t>IMR of States Bordering Mexico</t>
  </si>
  <si>
    <t>Comparison of Domestic Migration Rates</t>
  </si>
  <si>
    <t>Shivani Adsar</t>
  </si>
  <si>
    <t>Aayush Shetty</t>
  </si>
  <si>
    <t>Rishhikumar Janakiraman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</si>
</sst>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%"/>
    <numFmt numFmtId="167" formatCode="0.0"/>
    <numFmt numFmtId="168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name val="Calibri"/>
      <family val="2"/>
    </font>
    <font>
      <vertAlign val="subscript"/>
      <sz val="12"/>
      <name val="Calibri"/>
      <family val="2"/>
    </font>
    <font>
      <vertAlign val="superscript"/>
      <sz val="12"/>
      <name val="Calibri"/>
      <family val="2"/>
    </font>
    <font>
      <sz val="12"/>
      <name val="Calibri"/>
      <family val="2"/>
      <scheme val="minor"/>
    </font>
    <font>
      <vertAlign val="subscript"/>
      <sz val="12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i/>
      <vertAlign val="subscript"/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1111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3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3" borderId="0" xfId="0" applyFill="1"/>
    <xf numFmtId="0" fontId="3" fillId="3" borderId="0" xfId="0" applyFont="1" applyFill="1"/>
    <xf numFmtId="0" fontId="4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2" fontId="9" fillId="3" borderId="3" xfId="0" applyNumberFormat="1" applyFont="1" applyFill="1" applyBorder="1" applyAlignment="1">
      <alignment horizontal="center" vertical="center"/>
    </xf>
    <xf numFmtId="2" fontId="9" fillId="3" borderId="2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vertical="center" wrapText="1"/>
    </xf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2" fillId="4" borderId="8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/>
    </xf>
    <xf numFmtId="0" fontId="9" fillId="3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9" fillId="4" borderId="2" xfId="0" applyFont="1" applyFill="1" applyBorder="1"/>
    <xf numFmtId="0" fontId="9" fillId="4" borderId="8" xfId="0" applyFont="1" applyFill="1" applyBorder="1" applyAlignment="1"/>
    <xf numFmtId="0" fontId="9" fillId="4" borderId="2" xfId="0" applyFont="1" applyFill="1" applyBorder="1" applyAlignment="1">
      <alignment horizontal="center"/>
    </xf>
    <xf numFmtId="164" fontId="9" fillId="3" borderId="2" xfId="0" applyNumberFormat="1" applyFont="1" applyFill="1" applyBorder="1" applyAlignment="1">
      <alignment horizontal="center"/>
    </xf>
    <xf numFmtId="1" fontId="9" fillId="3" borderId="2" xfId="0" applyNumberFormat="1" applyFont="1" applyFill="1" applyBorder="1" applyAlignment="1">
      <alignment horizontal="center"/>
    </xf>
    <xf numFmtId="0" fontId="9" fillId="3" borderId="5" xfId="0" applyFont="1" applyFill="1" applyBorder="1"/>
    <xf numFmtId="0" fontId="9" fillId="3" borderId="0" xfId="0" applyFont="1" applyFill="1" applyAlignment="1">
      <alignment horizontal="left"/>
    </xf>
    <xf numFmtId="0" fontId="9" fillId="3" borderId="2" xfId="0" applyFont="1" applyFill="1" applyBorder="1" applyAlignment="1">
      <alignment horizontal="center"/>
    </xf>
    <xf numFmtId="0" fontId="9" fillId="4" borderId="9" xfId="0" applyFont="1" applyFill="1" applyBorder="1" applyAlignment="1"/>
    <xf numFmtId="9" fontId="9" fillId="4" borderId="2" xfId="0" applyNumberFormat="1" applyFont="1" applyFill="1" applyBorder="1" applyAlignment="1">
      <alignment horizontal="center"/>
    </xf>
    <xf numFmtId="0" fontId="9" fillId="4" borderId="9" xfId="0" applyFont="1" applyFill="1" applyBorder="1"/>
    <xf numFmtId="0" fontId="6" fillId="4" borderId="2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2" fontId="9" fillId="3" borderId="2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0" fontId="9" fillId="4" borderId="8" xfId="0" applyFont="1" applyFill="1" applyBorder="1"/>
    <xf numFmtId="0" fontId="9" fillId="4" borderId="3" xfId="0" applyFont="1" applyFill="1" applyBorder="1"/>
    <xf numFmtId="0" fontId="9" fillId="4" borderId="3" xfId="0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2" fillId="3" borderId="0" xfId="0" applyFont="1" applyFill="1"/>
    <xf numFmtId="0" fontId="9" fillId="3" borderId="0" xfId="0" applyFont="1" applyFill="1" applyBorder="1"/>
    <xf numFmtId="9" fontId="9" fillId="4" borderId="3" xfId="0" applyNumberFormat="1" applyFont="1" applyFill="1" applyBorder="1" applyAlignment="1">
      <alignment horizontal="center" vertical="center"/>
    </xf>
    <xf numFmtId="165" fontId="9" fillId="3" borderId="3" xfId="0" applyNumberFormat="1" applyFont="1" applyFill="1" applyBorder="1" applyAlignment="1">
      <alignment horizontal="center" vertical="center"/>
    </xf>
    <xf numFmtId="9" fontId="9" fillId="4" borderId="2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2" fillId="0" borderId="6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2" fontId="3" fillId="0" borderId="0" xfId="1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7" fontId="9" fillId="3" borderId="2" xfId="0" applyNumberFormat="1" applyFont="1" applyFill="1" applyBorder="1" applyAlignment="1">
      <alignment horizontal="center"/>
    </xf>
    <xf numFmtId="164" fontId="9" fillId="3" borderId="2" xfId="0" applyNumberFormat="1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center"/>
    </xf>
    <xf numFmtId="168" fontId="9" fillId="3" borderId="2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 vertical="center"/>
    </xf>
    <xf numFmtId="168" fontId="9" fillId="3" borderId="2" xfId="1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6" fillId="0" borderId="1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center" vertical="center" wrapText="1"/>
    </xf>
    <xf numFmtId="0" fontId="16" fillId="0" borderId="11" xfId="0" applyFont="1" applyFill="1" applyBorder="1" applyAlignment="1">
      <alignment horizontal="centerContinuous"/>
    </xf>
    <xf numFmtId="0" fontId="4" fillId="0" borderId="0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0" borderId="2" xfId="0" applyFill="1" applyBorder="1" applyAlignment="1"/>
    <xf numFmtId="0" fontId="0" fillId="0" borderId="10" xfId="0" applyFont="1" applyFill="1" applyBorder="1" applyAlignment="1"/>
    <xf numFmtId="0" fontId="0" fillId="0" borderId="2" xfId="0" applyFont="1" applyFill="1" applyBorder="1" applyAlignment="1"/>
    <xf numFmtId="0" fontId="0" fillId="0" borderId="2" xfId="0" applyFont="1" applyBorder="1"/>
    <xf numFmtId="0" fontId="16" fillId="0" borderId="2" xfId="0" applyFont="1" applyFill="1" applyBorder="1" applyAlignment="1">
      <alignment horizontal="center"/>
    </xf>
    <xf numFmtId="0" fontId="0" fillId="6" borderId="2" xfId="0" applyFill="1" applyBorder="1"/>
    <xf numFmtId="0" fontId="16" fillId="7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3" fillId="4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IMR of</a:t>
            </a:r>
            <a:r>
              <a:rPr lang="en-IN" baseline="0"/>
              <a:t> States Bordering </a:t>
            </a:r>
            <a:r>
              <a:rPr lang="en-IN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'PART 2.2'!$F$3</c:f>
              <c:strCache>
                <c:ptCount val="1"/>
                <c:pt idx="0">
                  <c:v>total IMR of all counties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D6-4E37-9701-9740D292D7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D6-4E37-9701-9740D292D7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D6-4E37-9701-9740D292D7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D6-4E37-9701-9740D292D7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D6-4E37-9701-9740D292D7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D6-4E37-9701-9740D292D7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D6-4E37-9701-9740D292D7F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7D6-4E37-9701-9740D292D7F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7D6-4E37-9701-9740D292D7F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7D6-4E37-9701-9740D292D7F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7D6-4E37-9701-9740D292D7F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7D6-4E37-9701-9740D292D7F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7D6-4E37-9701-9740D292D7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'PART 2.2'!$E$4:$E$16</c:f>
              <c:strCache>
                <c:ptCount val="13"/>
                <c:pt idx="0">
                  <c:v>AK</c:v>
                </c:pt>
                <c:pt idx="1">
                  <c:v>ID</c:v>
                </c:pt>
                <c:pt idx="2">
                  <c:v>ME</c:v>
                </c:pt>
                <c:pt idx="3">
                  <c:v>MI</c:v>
                </c:pt>
                <c:pt idx="4">
                  <c:v>MN</c:v>
                </c:pt>
                <c:pt idx="5">
                  <c:v>MT</c:v>
                </c:pt>
                <c:pt idx="6">
                  <c:v>NH</c:v>
                </c:pt>
                <c:pt idx="7">
                  <c:v>ND</c:v>
                </c:pt>
                <c:pt idx="8">
                  <c:v>NY</c:v>
                </c:pt>
                <c:pt idx="9">
                  <c:v>OH</c:v>
                </c:pt>
                <c:pt idx="10">
                  <c:v>PA</c:v>
                </c:pt>
                <c:pt idx="11">
                  <c:v>VT</c:v>
                </c:pt>
                <c:pt idx="12">
                  <c:v>WA</c:v>
                </c:pt>
              </c:strCache>
            </c:strRef>
          </c:cat>
          <c:val>
            <c:numRef>
              <c:f>'PART 2.2'!$F$4:$F$16</c:f>
              <c:numCache>
                <c:formatCode>General</c:formatCode>
                <c:ptCount val="13"/>
                <c:pt idx="0">
                  <c:v>10.3</c:v>
                </c:pt>
                <c:pt idx="1">
                  <c:v>47.900000000000006</c:v>
                </c:pt>
                <c:pt idx="2">
                  <c:v>23.300000000000004</c:v>
                </c:pt>
                <c:pt idx="3">
                  <c:v>105.1</c:v>
                </c:pt>
                <c:pt idx="4">
                  <c:v>66.5</c:v>
                </c:pt>
                <c:pt idx="5">
                  <c:v>27.299999999999994</c:v>
                </c:pt>
                <c:pt idx="6">
                  <c:v>11.200000000000001</c:v>
                </c:pt>
                <c:pt idx="7">
                  <c:v>8.1</c:v>
                </c:pt>
                <c:pt idx="8">
                  <c:v>107.40000000000002</c:v>
                </c:pt>
                <c:pt idx="9">
                  <c:v>131.99999999999994</c:v>
                </c:pt>
                <c:pt idx="10">
                  <c:v>210.2999999999999</c:v>
                </c:pt>
                <c:pt idx="11">
                  <c:v>18.100000000000001</c:v>
                </c:pt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9-4962-BE82-FB81F0E840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IMR of</a:t>
            </a:r>
            <a:r>
              <a:rPr lang="en-IN" baseline="0"/>
              <a:t> States Bordering Mexico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86-4372-9347-90FFF5999A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6-4372-9347-90FFF5999A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86-4372-9347-90FFF5999A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86-4372-9347-90FFF5999A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'PART 2.2'!$L$4:$L$7</c:f>
              <c:strCache>
                <c:ptCount val="4"/>
                <c:pt idx="0">
                  <c:v>AZ</c:v>
                </c:pt>
                <c:pt idx="1">
                  <c:v>CA</c:v>
                </c:pt>
                <c:pt idx="2">
                  <c:v>NM</c:v>
                </c:pt>
                <c:pt idx="3">
                  <c:v>TX</c:v>
                </c:pt>
              </c:strCache>
            </c:strRef>
          </c:cat>
          <c:val>
            <c:numRef>
              <c:f>'PART 2.2'!$M$4:$M$7</c:f>
              <c:numCache>
                <c:formatCode>General</c:formatCode>
                <c:ptCount val="4"/>
                <c:pt idx="0">
                  <c:v>14.9</c:v>
                </c:pt>
                <c:pt idx="1">
                  <c:v>69.099999999999994</c:v>
                </c:pt>
                <c:pt idx="2">
                  <c:v>30.4</c:v>
                </c:pt>
                <c:pt idx="3">
                  <c:v>193.19999999999993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0-476A-89F7-CD84D1816D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Domestic MIgration Rate of US States in West Coast vs East Coast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Domestic MIgration Rate of US States in West Coast vs East Coast</a:t>
          </a:r>
        </a:p>
      </cx:txPr>
    </cx:title>
    <cx:plotArea>
      <cx:plotAreaRegion>
        <cx:series layoutId="boxWhisker" uniqueId="{00000001-7BF8-4624-B62B-BA5408972D1F}">
          <cx:tx>
            <cx:txData>
              <cx:f/>
              <cx:v>West Coast</cx:v>
            </cx:txData>
          </cx:tx>
          <cx:dataId val="0"/>
          <cx:layoutPr>
            <cx:statistics quartileMethod="exclusive"/>
          </cx:layoutPr>
        </cx:series>
        <cx:series layoutId="boxWhisker" uniqueId="{00000002-7BF8-4624-B62B-BA5408972D1F}">
          <cx:tx>
            <cx:txData>
              <cx:f/>
              <cx:v>East Coast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Domestic Migration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Domestic Migration Rate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389359</xdr:colOff>
      <xdr:row>13</xdr:row>
      <xdr:rowOff>161182</xdr:rowOff>
    </xdr:from>
    <xdr:to>
      <xdr:col>14</xdr:col>
      <xdr:colOff>638066</xdr:colOff>
      <xdr:row>19</xdr:row>
      <xdr:rowOff>106636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42025C-664F-480F-8290-60F4F5242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2038" y="3889539"/>
          <a:ext cx="3500814" cy="11700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918899</xdr:colOff>
      <xdr:row>20</xdr:row>
      <xdr:rowOff>138091</xdr:rowOff>
    </xdr:from>
    <xdr:to>
      <xdr:col>13</xdr:col>
      <xdr:colOff>922074</xdr:colOff>
      <xdr:row>25</xdr:row>
      <xdr:rowOff>83533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27016B-FC48-44FC-A2F6-8FC9AA338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68212" y="4186216"/>
          <a:ext cx="3158331" cy="9574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209826</xdr:colOff>
      <xdr:row>23</xdr:row>
      <xdr:rowOff>121478</xdr:rowOff>
    </xdr:from>
    <xdr:to>
      <xdr:col>6</xdr:col>
      <xdr:colOff>485913</xdr:colOff>
      <xdr:row>43</xdr:row>
      <xdr:rowOff>66261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19BEB76-F03F-44A5-8A6E-36F5664E67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8926" y="4876358"/>
              <a:ext cx="6097767" cy="3922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1429870</xdr:colOff>
      <xdr:row>61</xdr:row>
      <xdr:rowOff>26894</xdr:rowOff>
    </xdr:from>
    <xdr:to>
      <xdr:col>6</xdr:col>
      <xdr:colOff>215153</xdr:colOff>
      <xdr:row>76</xdr:row>
      <xdr:rowOff>161362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9755BC-9BF8-461D-A6E4-3153E049C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1295400</xdr:colOff>
      <xdr:row>43</xdr:row>
      <xdr:rowOff>179293</xdr:rowOff>
    </xdr:from>
    <xdr:to>
      <xdr:col>6</xdr:col>
      <xdr:colOff>233082</xdr:colOff>
      <xdr:row>58</xdr:row>
      <xdr:rowOff>71713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0CAAA5-7CCF-42BF-BE84-429ED6DF2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2435"/>
  <sheetViews>
    <sheetView topLeftCell="C1" zoomScale="80" zoomScaleNormal="80" workbookViewId="0">
      <selection activeCell="H5" sqref="H5"/>
    </sheetView>
  </sheetViews>
  <sheetFormatPr defaultColWidth="9.109375" defaultRowHeight="15.6" x14ac:dyDescent="0.3"/>
  <cols>
    <col min="1" max="1" width="9.109375" style="25"/>
    <col min="2" max="2" width="18.44140625" style="23" customWidth="1"/>
    <col min="3" max="3" width="5.109375" style="23" customWidth="1"/>
    <col min="4" max="4" width="18.44140625" style="23" customWidth="1"/>
    <col min="5" max="5" width="9.109375" style="25"/>
    <col min="6" max="6" width="5" style="25" bestFit="1" customWidth="1"/>
    <col min="7" max="7" width="28.88671875" style="27" customWidth="1"/>
    <col min="8" max="8" width="28.88671875" style="25" customWidth="1"/>
    <col min="9" max="9" width="10.5546875" style="25" customWidth="1"/>
    <col min="10" max="10" width="54.109375" style="25" bestFit="1" customWidth="1"/>
    <col min="11" max="11" width="25.44140625" style="25" customWidth="1"/>
    <col min="12" max="12" width="30.5546875" style="25" customWidth="1"/>
    <col min="13" max="13" width="25.109375" style="25" customWidth="1"/>
    <col min="14" max="14" width="23.6640625" style="25" customWidth="1"/>
    <col min="15" max="15" width="20.6640625" style="25" customWidth="1"/>
    <col min="16" max="16384" width="9.109375" style="25"/>
  </cols>
  <sheetData>
    <row r="2" spans="2:12" x14ac:dyDescent="0.3">
      <c r="B2" s="108" t="s">
        <v>2525</v>
      </c>
      <c r="C2" s="22"/>
      <c r="D2" s="108" t="s">
        <v>2524</v>
      </c>
      <c r="K2" s="25" t="s">
        <v>2528</v>
      </c>
    </row>
    <row r="3" spans="2:12" ht="26.25" customHeight="1" x14ac:dyDescent="0.3">
      <c r="B3" s="108"/>
      <c r="C3" s="22"/>
      <c r="D3" s="108"/>
      <c r="G3" s="115" t="s">
        <v>2516</v>
      </c>
      <c r="H3" s="115" t="s">
        <v>2517</v>
      </c>
      <c r="K3" s="25" t="s">
        <v>2527</v>
      </c>
    </row>
    <row r="4" spans="2:12" ht="26.25" customHeight="1" x14ac:dyDescent="0.3">
      <c r="B4" s="108"/>
      <c r="C4" s="22"/>
      <c r="D4" s="108"/>
      <c r="G4" s="116"/>
      <c r="H4" s="116"/>
      <c r="J4" s="117" t="s">
        <v>2442</v>
      </c>
      <c r="K4" s="118"/>
      <c r="L4" s="24"/>
    </row>
    <row r="5" spans="2:12" ht="15" customHeight="1" x14ac:dyDescent="0.3">
      <c r="B5" s="14">
        <v>1.9</v>
      </c>
      <c r="C5" s="69"/>
      <c r="D5" s="70">
        <v>-0.2</v>
      </c>
      <c r="F5" s="46">
        <v>1</v>
      </c>
      <c r="G5">
        <v>-4.5</v>
      </c>
      <c r="H5">
        <v>0.3</v>
      </c>
    </row>
    <row r="6" spans="2:12" x14ac:dyDescent="0.3">
      <c r="B6" s="14">
        <v>-8.1</v>
      </c>
      <c r="C6" s="69"/>
      <c r="D6" s="70">
        <v>0.9</v>
      </c>
      <c r="F6" s="46">
        <v>2</v>
      </c>
      <c r="G6">
        <v>5.6</v>
      </c>
      <c r="H6">
        <v>-0.8</v>
      </c>
      <c r="J6" s="21"/>
      <c r="K6" s="20" t="s">
        <v>2499</v>
      </c>
      <c r="L6" s="20" t="s">
        <v>2500</v>
      </c>
    </row>
    <row r="7" spans="2:12" x14ac:dyDescent="0.3">
      <c r="B7" s="14">
        <v>-7.3</v>
      </c>
      <c r="C7" s="69"/>
      <c r="D7" s="70">
        <v>2</v>
      </c>
      <c r="F7" s="46">
        <v>3</v>
      </c>
      <c r="G7">
        <v>3.2</v>
      </c>
      <c r="H7">
        <v>3.5</v>
      </c>
      <c r="J7" s="18" t="s">
        <v>2443</v>
      </c>
      <c r="K7" s="15">
        <f>AVERAGE(B5:B2435)</f>
        <v>0.91883998354586904</v>
      </c>
      <c r="L7" s="15">
        <f>AVERAGE(D5:D2435)</f>
        <v>1.2438502673796756</v>
      </c>
    </row>
    <row r="8" spans="2:12" x14ac:dyDescent="0.3">
      <c r="B8" s="14">
        <v>20.7</v>
      </c>
      <c r="C8" s="69"/>
      <c r="D8" s="70">
        <v>2.1</v>
      </c>
      <c r="F8" s="46">
        <v>4</v>
      </c>
      <c r="G8">
        <v>-11.6</v>
      </c>
      <c r="H8">
        <v>0.6</v>
      </c>
      <c r="J8" s="19" t="s">
        <v>2444</v>
      </c>
      <c r="K8" s="15">
        <f>_xlfn.VAR.P(B5:B2435)</f>
        <v>119.92119997069241</v>
      </c>
      <c r="L8" s="15">
        <f>_xlfn.VAR.P(D5:D2435)</f>
        <v>3.6004218681602</v>
      </c>
    </row>
    <row r="9" spans="2:12" x14ac:dyDescent="0.3">
      <c r="B9" s="14">
        <v>5.4</v>
      </c>
      <c r="C9" s="69"/>
      <c r="D9" s="70">
        <v>0.3</v>
      </c>
      <c r="F9" s="46">
        <v>5</v>
      </c>
      <c r="G9">
        <v>-5.5</v>
      </c>
      <c r="H9">
        <v>0.9</v>
      </c>
      <c r="J9" s="19" t="s">
        <v>2511</v>
      </c>
      <c r="K9" s="16">
        <f>_xlfn.STDEV.P(B5:B2435)</f>
        <v>10.950853846650151</v>
      </c>
      <c r="L9" s="16">
        <f>_xlfn.STDEV.P(D5:D2435)</f>
        <v>1.8974777648658232</v>
      </c>
    </row>
    <row r="10" spans="2:12" x14ac:dyDescent="0.3">
      <c r="B10" s="14">
        <v>0.8</v>
      </c>
      <c r="C10" s="69"/>
      <c r="D10" s="70">
        <v>2.7</v>
      </c>
      <c r="F10" s="46">
        <v>6</v>
      </c>
      <c r="G10">
        <v>8.5</v>
      </c>
      <c r="H10">
        <v>-0.3</v>
      </c>
      <c r="J10" s="17" t="s">
        <v>2466</v>
      </c>
      <c r="K10" s="17"/>
      <c r="L10" s="17"/>
    </row>
    <row r="11" spans="2:12" x14ac:dyDescent="0.3">
      <c r="B11" s="14">
        <v>-10.8</v>
      </c>
      <c r="C11" s="69"/>
      <c r="D11" s="70">
        <v>0.4</v>
      </c>
      <c r="F11" s="46">
        <v>7</v>
      </c>
      <c r="G11">
        <v>11.9</v>
      </c>
      <c r="H11">
        <v>0</v>
      </c>
    </row>
    <row r="12" spans="2:12" x14ac:dyDescent="0.3">
      <c r="B12" s="14">
        <v>1.8</v>
      </c>
      <c r="C12" s="69"/>
      <c r="D12" s="70">
        <v>1.8</v>
      </c>
      <c r="F12" s="46">
        <v>8</v>
      </c>
      <c r="G12">
        <v>4</v>
      </c>
      <c r="H12">
        <v>1.7</v>
      </c>
      <c r="J12" s="117" t="s">
        <v>2448</v>
      </c>
      <c r="K12" s="118"/>
      <c r="L12" s="24"/>
    </row>
    <row r="13" spans="2:12" x14ac:dyDescent="0.3">
      <c r="B13" s="14">
        <v>-7.3</v>
      </c>
      <c r="C13" s="69"/>
      <c r="D13" s="70">
        <v>0.5</v>
      </c>
      <c r="F13" s="46">
        <v>9</v>
      </c>
      <c r="G13">
        <v>23.9</v>
      </c>
      <c r="H13">
        <v>1.3</v>
      </c>
    </row>
    <row r="14" spans="2:12" x14ac:dyDescent="0.3">
      <c r="B14" s="14">
        <v>-4.5999999999999996</v>
      </c>
      <c r="C14" s="69"/>
      <c r="D14" s="70">
        <v>0.1</v>
      </c>
      <c r="F14" s="46">
        <v>10</v>
      </c>
      <c r="G14">
        <v>5.5</v>
      </c>
      <c r="H14">
        <v>2.2999999999999998</v>
      </c>
      <c r="J14" s="19"/>
      <c r="K14" s="20" t="s">
        <v>2499</v>
      </c>
      <c r="L14" s="20" t="s">
        <v>2500</v>
      </c>
    </row>
    <row r="15" spans="2:12" x14ac:dyDescent="0.3">
      <c r="B15" s="14">
        <v>-16.600000000000001</v>
      </c>
      <c r="C15" s="69"/>
      <c r="D15" s="70">
        <v>4.0999999999999996</v>
      </c>
      <c r="F15" s="46">
        <v>11</v>
      </c>
      <c r="G15">
        <v>7</v>
      </c>
      <c r="H15">
        <v>0.1</v>
      </c>
      <c r="J15" s="48" t="s">
        <v>2467</v>
      </c>
      <c r="K15" s="16">
        <v>500</v>
      </c>
      <c r="L15" s="16">
        <v>650</v>
      </c>
    </row>
    <row r="16" spans="2:12" x14ac:dyDescent="0.3">
      <c r="B16" s="14">
        <v>-3.2</v>
      </c>
      <c r="C16" s="69"/>
      <c r="D16" s="70">
        <v>0.9</v>
      </c>
      <c r="F16" s="46">
        <v>12</v>
      </c>
      <c r="G16">
        <v>9.6999999999999993</v>
      </c>
      <c r="H16">
        <v>0.4</v>
      </c>
      <c r="J16" s="48" t="s">
        <v>2518</v>
      </c>
      <c r="K16" s="16">
        <f>AVERAGE(G5:G504)</f>
        <v>1.5915999999999999</v>
      </c>
      <c r="L16" s="16">
        <f>AVERAGE(H5:H654)</f>
        <v>1.1419999999999997</v>
      </c>
    </row>
    <row r="17" spans="2:17" x14ac:dyDescent="0.3">
      <c r="B17" s="14">
        <v>-3.2</v>
      </c>
      <c r="C17" s="69"/>
      <c r="D17" s="70">
        <v>0.1</v>
      </c>
      <c r="F17" s="46">
        <v>13</v>
      </c>
      <c r="G17">
        <v>5.8</v>
      </c>
      <c r="H17">
        <v>2</v>
      </c>
      <c r="J17" s="48" t="s">
        <v>2459</v>
      </c>
      <c r="K17" s="16">
        <f>_xlfn.VAR.S(G5:G504)</f>
        <v>131.81536016032064</v>
      </c>
      <c r="L17" s="16">
        <f>_xlfn.VAR.S(H5:H654)</f>
        <v>2.55941972265023</v>
      </c>
    </row>
    <row r="18" spans="2:17" x14ac:dyDescent="0.3">
      <c r="B18" s="14">
        <v>5.6</v>
      </c>
      <c r="C18" s="69"/>
      <c r="D18" s="70">
        <v>0.7</v>
      </c>
      <c r="F18" s="46">
        <v>14</v>
      </c>
      <c r="G18">
        <v>-5.6</v>
      </c>
      <c r="H18">
        <v>0</v>
      </c>
      <c r="J18" s="19" t="s">
        <v>2446</v>
      </c>
      <c r="K18" s="16">
        <f>_xlfn.STDEV.S(G5:G504)</f>
        <v>11.481087063528463</v>
      </c>
      <c r="L18" s="16">
        <f>_xlfn.STDEV.S(H5:H654)</f>
        <v>1.599818653051098</v>
      </c>
    </row>
    <row r="19" spans="2:17" x14ac:dyDescent="0.3">
      <c r="B19" s="14">
        <v>-0.5</v>
      </c>
      <c r="C19" s="69"/>
      <c r="D19" s="70">
        <v>1</v>
      </c>
      <c r="F19" s="46">
        <v>15</v>
      </c>
      <c r="G19">
        <v>-10.1</v>
      </c>
      <c r="H19">
        <v>0.6</v>
      </c>
    </row>
    <row r="20" spans="2:17" x14ac:dyDescent="0.3">
      <c r="B20" s="14">
        <v>4.8</v>
      </c>
      <c r="C20" s="69"/>
      <c r="D20" s="70">
        <v>0.3</v>
      </c>
      <c r="F20" s="46">
        <v>16</v>
      </c>
      <c r="G20">
        <v>-3.4</v>
      </c>
      <c r="H20">
        <v>-0.2</v>
      </c>
      <c r="J20" s="48" t="s">
        <v>2468</v>
      </c>
      <c r="K20" s="72">
        <f>K16-L16</f>
        <v>0.44960000000000022</v>
      </c>
      <c r="Q20" s="27"/>
    </row>
    <row r="21" spans="2:17" x14ac:dyDescent="0.3">
      <c r="B21" s="14">
        <v>-3.6</v>
      </c>
      <c r="C21" s="69"/>
      <c r="D21" s="70">
        <v>1.8</v>
      </c>
      <c r="F21" s="46">
        <v>17</v>
      </c>
      <c r="G21">
        <v>-1.3</v>
      </c>
      <c r="H21">
        <v>4.9000000000000004</v>
      </c>
      <c r="J21" s="48" t="s">
        <v>2457</v>
      </c>
      <c r="K21" s="72">
        <f>SQRT((K17/K15)+(L17/L15))</f>
        <v>0.51727003501528923</v>
      </c>
      <c r="Q21" s="27"/>
    </row>
    <row r="22" spans="2:17" x14ac:dyDescent="0.3">
      <c r="B22" s="14">
        <v>5.7</v>
      </c>
      <c r="C22" s="69"/>
      <c r="D22" s="70">
        <v>0.6</v>
      </c>
      <c r="F22" s="46">
        <v>18</v>
      </c>
      <c r="G22">
        <v>-5.2</v>
      </c>
      <c r="H22">
        <v>0.4</v>
      </c>
      <c r="P22" s="27"/>
      <c r="Q22" s="27"/>
    </row>
    <row r="23" spans="2:17" x14ac:dyDescent="0.3">
      <c r="B23" s="14">
        <v>9.9</v>
      </c>
      <c r="C23" s="69"/>
      <c r="D23" s="70">
        <v>0.1</v>
      </c>
      <c r="F23" s="46">
        <v>19</v>
      </c>
      <c r="G23">
        <v>-0.4</v>
      </c>
      <c r="H23">
        <v>0.8</v>
      </c>
      <c r="P23" s="27"/>
      <c r="Q23" s="27"/>
    </row>
    <row r="24" spans="2:17" x14ac:dyDescent="0.3">
      <c r="B24" s="14">
        <v>1.3</v>
      </c>
      <c r="C24" s="69"/>
      <c r="D24" s="70">
        <v>5.2</v>
      </c>
      <c r="F24" s="46">
        <v>20</v>
      </c>
      <c r="G24">
        <v>-4.5</v>
      </c>
      <c r="H24">
        <v>0.3</v>
      </c>
      <c r="J24" s="117" t="s">
        <v>2454</v>
      </c>
      <c r="K24" s="118"/>
      <c r="L24" s="28"/>
      <c r="M24" s="28"/>
      <c r="N24" s="28"/>
      <c r="O24" s="50"/>
      <c r="P24" s="27"/>
      <c r="Q24" s="27"/>
    </row>
    <row r="25" spans="2:17" x14ac:dyDescent="0.3">
      <c r="B25" s="14">
        <v>16.5</v>
      </c>
      <c r="C25" s="69"/>
      <c r="D25" s="70">
        <v>1.2</v>
      </c>
      <c r="F25" s="46">
        <v>21</v>
      </c>
      <c r="G25">
        <v>-1.8</v>
      </c>
      <c r="H25">
        <v>1.7</v>
      </c>
      <c r="P25" s="27"/>
      <c r="Q25" s="27"/>
    </row>
    <row r="26" spans="2:17" ht="31.2" x14ac:dyDescent="0.3">
      <c r="B26" s="14">
        <v>-7.1</v>
      </c>
      <c r="C26" s="69"/>
      <c r="D26" s="70">
        <v>7.8</v>
      </c>
      <c r="F26" s="46">
        <v>22</v>
      </c>
      <c r="G26">
        <v>-0.3</v>
      </c>
      <c r="H26">
        <v>-0.2</v>
      </c>
      <c r="J26" s="49" t="s">
        <v>2449</v>
      </c>
      <c r="K26" s="49" t="s">
        <v>2510</v>
      </c>
      <c r="L26" s="49" t="s">
        <v>2450</v>
      </c>
      <c r="M26" s="20" t="s">
        <v>2469</v>
      </c>
      <c r="N26" s="20" t="s">
        <v>2470</v>
      </c>
      <c r="O26" s="20" t="s">
        <v>2453</v>
      </c>
      <c r="P26" s="27"/>
      <c r="Q26" s="27"/>
    </row>
    <row r="27" spans="2:17" x14ac:dyDescent="0.3">
      <c r="B27" s="14">
        <v>0.7</v>
      </c>
      <c r="C27" s="69"/>
      <c r="D27" s="70">
        <v>-0.2</v>
      </c>
      <c r="F27" s="46">
        <v>23</v>
      </c>
      <c r="G27">
        <v>6.8</v>
      </c>
      <c r="H27">
        <v>3.4</v>
      </c>
      <c r="J27" s="58">
        <v>0.9</v>
      </c>
      <c r="K27" s="47">
        <f>_xlfn.NORM.S.INV(0.95)</f>
        <v>1.6448536269514715</v>
      </c>
      <c r="L27" s="59">
        <f>K27*K21</f>
        <v>0.85083349320821322</v>
      </c>
      <c r="M27" s="59">
        <f>K20-L27</f>
        <v>-0.401233493208213</v>
      </c>
      <c r="N27" s="59">
        <f>K20+L27</f>
        <v>1.3004334932082133</v>
      </c>
      <c r="O27" s="46">
        <f>L27*2</f>
        <v>1.7016669864164264</v>
      </c>
      <c r="P27" s="27"/>
      <c r="Q27" s="27"/>
    </row>
    <row r="28" spans="2:17" x14ac:dyDescent="0.3">
      <c r="B28" s="14">
        <v>-3.9</v>
      </c>
      <c r="C28" s="69"/>
      <c r="D28" s="70">
        <v>4.5</v>
      </c>
      <c r="F28" s="46">
        <v>24</v>
      </c>
      <c r="G28">
        <v>-11.1</v>
      </c>
      <c r="H28">
        <v>0.7</v>
      </c>
      <c r="J28" s="60">
        <v>0.95</v>
      </c>
      <c r="K28" s="47">
        <f>_xlfn.NORM.S.INV((1+0.95)/2)</f>
        <v>1.9599639845400536</v>
      </c>
      <c r="L28" s="59">
        <f>K28*K21</f>
        <v>1.0138306389117393</v>
      </c>
      <c r="M28" s="59">
        <f>K20-L28</f>
        <v>-0.56423063891173908</v>
      </c>
      <c r="N28" s="59">
        <f>K20+L28</f>
        <v>1.4634306389117395</v>
      </c>
      <c r="O28" s="46">
        <f>L28*2</f>
        <v>2.0276612778234786</v>
      </c>
      <c r="P28" s="27"/>
      <c r="Q28" s="27"/>
    </row>
    <row r="29" spans="2:17" x14ac:dyDescent="0.3">
      <c r="B29" s="14">
        <v>-0.6</v>
      </c>
      <c r="C29" s="69"/>
      <c r="D29" s="70">
        <v>4.5</v>
      </c>
      <c r="F29" s="46">
        <v>25</v>
      </c>
      <c r="G29">
        <v>2.1</v>
      </c>
      <c r="H29">
        <v>1.7</v>
      </c>
      <c r="J29" s="60">
        <v>0.98</v>
      </c>
      <c r="K29" s="47">
        <f>_xlfn.NORM.S.INV((1+0.98)/2)</f>
        <v>2.3263478740408408</v>
      </c>
      <c r="L29" s="59">
        <f>K21*K29</f>
        <v>1.2033500462628495</v>
      </c>
      <c r="M29" s="59">
        <f>K20-L29</f>
        <v>-0.75375004626284925</v>
      </c>
      <c r="N29" s="59">
        <f>K20+L29</f>
        <v>1.6529500462628497</v>
      </c>
      <c r="O29" s="59">
        <f>L29*2</f>
        <v>2.4067000925256989</v>
      </c>
      <c r="P29" s="27"/>
      <c r="Q29" s="27"/>
    </row>
    <row r="30" spans="2:17" x14ac:dyDescent="0.3">
      <c r="B30" s="14">
        <v>6.3</v>
      </c>
      <c r="C30" s="69"/>
      <c r="D30" s="70">
        <v>4.2</v>
      </c>
      <c r="F30" s="46">
        <v>26</v>
      </c>
      <c r="G30">
        <v>-22</v>
      </c>
      <c r="H30">
        <v>0.2</v>
      </c>
      <c r="J30" s="61" t="s">
        <v>2445</v>
      </c>
      <c r="K30" s="61" t="s">
        <v>2445</v>
      </c>
      <c r="L30" s="27"/>
      <c r="M30" s="27"/>
      <c r="N30" s="27"/>
      <c r="O30" s="27"/>
      <c r="P30" s="27"/>
    </row>
    <row r="31" spans="2:17" x14ac:dyDescent="0.3">
      <c r="B31" s="14">
        <v>7</v>
      </c>
      <c r="C31" s="69"/>
      <c r="D31" s="70">
        <v>0.4</v>
      </c>
      <c r="F31" s="46">
        <v>27</v>
      </c>
      <c r="G31">
        <v>-4.8</v>
      </c>
      <c r="H31">
        <v>0.6</v>
      </c>
      <c r="J31" s="27"/>
      <c r="K31" s="27"/>
      <c r="L31" s="27"/>
      <c r="M31" s="27"/>
      <c r="N31" s="27"/>
      <c r="O31" s="27"/>
      <c r="P31" s="27"/>
    </row>
    <row r="32" spans="2:17" x14ac:dyDescent="0.3">
      <c r="B32" s="14">
        <v>-0.9</v>
      </c>
      <c r="C32" s="69"/>
      <c r="D32" s="70">
        <v>0.2</v>
      </c>
      <c r="F32" s="46">
        <v>28</v>
      </c>
      <c r="G32">
        <v>1.9</v>
      </c>
      <c r="H32">
        <v>8.1</v>
      </c>
      <c r="J32" s="109" t="s">
        <v>2507</v>
      </c>
      <c r="K32" s="110"/>
      <c r="L32" s="39"/>
      <c r="M32" s="51"/>
    </row>
    <row r="33" spans="2:14" x14ac:dyDescent="0.3">
      <c r="B33" s="14">
        <v>0.8</v>
      </c>
      <c r="C33" s="69"/>
      <c r="D33" s="70">
        <v>0.6</v>
      </c>
      <c r="F33" s="46">
        <v>29</v>
      </c>
      <c r="G33">
        <v>3.4</v>
      </c>
      <c r="H33">
        <v>0</v>
      </c>
      <c r="J33" s="52"/>
      <c r="K33" s="53" t="s">
        <v>2460</v>
      </c>
      <c r="L33" s="53" t="s">
        <v>2461</v>
      </c>
      <c r="M33" s="53" t="s">
        <v>2473</v>
      </c>
    </row>
    <row r="34" spans="2:14" ht="18" x14ac:dyDescent="0.4">
      <c r="B34" s="14">
        <v>-10.7</v>
      </c>
      <c r="C34" s="69"/>
      <c r="D34" s="70">
        <v>15.2</v>
      </c>
      <c r="F34" s="46">
        <v>30</v>
      </c>
      <c r="G34">
        <v>7.5</v>
      </c>
      <c r="H34">
        <v>1.2</v>
      </c>
      <c r="J34" s="29" t="s">
        <v>2508</v>
      </c>
      <c r="K34" s="62" t="s">
        <v>2512</v>
      </c>
      <c r="L34" s="64" t="s">
        <v>2514</v>
      </c>
      <c r="M34" s="65">
        <v>0</v>
      </c>
      <c r="N34" s="25">
        <f>_xlfn.NORM.S.INV((1+0.9)/2)</f>
        <v>1.6448536269514715</v>
      </c>
    </row>
    <row r="35" spans="2:14" ht="18" x14ac:dyDescent="0.4">
      <c r="B35" s="14">
        <v>-2.6</v>
      </c>
      <c r="C35" s="69"/>
      <c r="D35" s="70">
        <v>1.9</v>
      </c>
      <c r="F35" s="46">
        <v>31</v>
      </c>
      <c r="G35">
        <v>8.8000000000000007</v>
      </c>
      <c r="H35">
        <v>1.3</v>
      </c>
      <c r="J35" s="29" t="s">
        <v>2509</v>
      </c>
      <c r="K35" s="63" t="s">
        <v>2513</v>
      </c>
      <c r="L35" s="64" t="s">
        <v>2515</v>
      </c>
      <c r="M35" s="66">
        <v>0</v>
      </c>
    </row>
    <row r="36" spans="2:14" x14ac:dyDescent="0.3">
      <c r="B36" s="14">
        <v>8.5</v>
      </c>
      <c r="C36" s="69"/>
      <c r="D36" s="70">
        <v>0.6</v>
      </c>
      <c r="F36" s="46">
        <v>32</v>
      </c>
      <c r="G36">
        <v>-0.1</v>
      </c>
      <c r="H36">
        <v>0.6</v>
      </c>
      <c r="J36" s="22"/>
      <c r="K36" s="22"/>
      <c r="L36" s="36" t="s">
        <v>2520</v>
      </c>
      <c r="M36" s="22"/>
    </row>
    <row r="37" spans="2:14" x14ac:dyDescent="0.3">
      <c r="B37" s="14">
        <v>-6.6</v>
      </c>
      <c r="C37" s="69"/>
      <c r="D37" s="70">
        <v>1.2</v>
      </c>
      <c r="F37" s="46">
        <v>33</v>
      </c>
      <c r="G37">
        <v>-15.8</v>
      </c>
      <c r="H37">
        <v>1</v>
      </c>
      <c r="J37" s="22"/>
      <c r="K37" s="22"/>
      <c r="L37" s="57"/>
      <c r="M37" s="22"/>
    </row>
    <row r="38" spans="2:14" x14ac:dyDescent="0.3">
      <c r="B38" s="14">
        <v>-7</v>
      </c>
      <c r="C38" s="69"/>
      <c r="D38" s="70">
        <v>1.4</v>
      </c>
      <c r="F38" s="46">
        <v>34</v>
      </c>
      <c r="G38">
        <v>-9.6</v>
      </c>
      <c r="H38">
        <v>0.3</v>
      </c>
      <c r="J38" s="29" t="s">
        <v>2462</v>
      </c>
      <c r="K38" s="32">
        <f>(K16-L16)/K21</f>
        <v>0.86917851328216056</v>
      </c>
      <c r="L38" s="22"/>
      <c r="M38" s="22"/>
    </row>
    <row r="39" spans="2:14" x14ac:dyDescent="0.3">
      <c r="B39" s="14">
        <v>11</v>
      </c>
      <c r="C39" s="69"/>
      <c r="D39" s="70">
        <v>0.4</v>
      </c>
      <c r="F39" s="46">
        <v>35</v>
      </c>
      <c r="G39">
        <v>0.8</v>
      </c>
      <c r="H39">
        <v>1</v>
      </c>
      <c r="J39" s="29" t="s">
        <v>2463</v>
      </c>
      <c r="K39" s="73">
        <f>_xlfn.NORM.S.DIST(K38,1)</f>
        <v>0.80762525101933724</v>
      </c>
      <c r="L39" s="22" t="s">
        <v>2530</v>
      </c>
      <c r="M39" s="22">
        <f>_xlfn.NORM.S.INV(1-0.1)</f>
        <v>1.2815515655446006</v>
      </c>
    </row>
    <row r="40" spans="2:14" x14ac:dyDescent="0.3">
      <c r="B40" s="14">
        <v>-8.4</v>
      </c>
      <c r="C40" s="69"/>
      <c r="D40" s="70">
        <v>0.1</v>
      </c>
      <c r="F40" s="46">
        <v>36</v>
      </c>
      <c r="G40">
        <v>-0.2</v>
      </c>
      <c r="H40">
        <v>2.5</v>
      </c>
      <c r="J40" s="29" t="s">
        <v>2464</v>
      </c>
      <c r="K40" s="71">
        <v>0.1</v>
      </c>
      <c r="L40" s="22"/>
      <c r="M40" s="22"/>
    </row>
    <row r="41" spans="2:14" x14ac:dyDescent="0.3">
      <c r="B41" s="14">
        <v>-6.4</v>
      </c>
      <c r="C41" s="69"/>
      <c r="D41" s="70">
        <v>3.2</v>
      </c>
      <c r="F41" s="46">
        <v>37</v>
      </c>
      <c r="G41">
        <v>10.3</v>
      </c>
      <c r="H41">
        <v>3.1</v>
      </c>
      <c r="J41" s="22"/>
      <c r="K41" s="22"/>
      <c r="L41" s="23"/>
      <c r="M41" s="23"/>
    </row>
    <row r="42" spans="2:14" x14ac:dyDescent="0.3">
      <c r="B42" s="14">
        <v>0.1</v>
      </c>
      <c r="C42" s="69"/>
      <c r="D42" s="70">
        <v>2</v>
      </c>
      <c r="F42" s="46">
        <v>38</v>
      </c>
      <c r="G42">
        <v>-11.7</v>
      </c>
      <c r="H42">
        <v>1.5</v>
      </c>
      <c r="J42" s="111" t="s">
        <v>2465</v>
      </c>
      <c r="K42" s="44" t="s">
        <v>2484</v>
      </c>
      <c r="L42" s="44" t="s">
        <v>2485</v>
      </c>
      <c r="M42" s="23"/>
    </row>
    <row r="43" spans="2:14" x14ac:dyDescent="0.3">
      <c r="B43" s="14">
        <v>-8.6999999999999993</v>
      </c>
      <c r="C43" s="69"/>
      <c r="D43" s="70">
        <v>0.6</v>
      </c>
      <c r="F43" s="46">
        <v>39</v>
      </c>
      <c r="G43">
        <v>0.6</v>
      </c>
      <c r="H43">
        <v>0.8</v>
      </c>
      <c r="J43" s="112"/>
      <c r="K43" s="41">
        <f>K20+L27</f>
        <v>1.3004334932082133</v>
      </c>
      <c r="L43" s="41">
        <f>K20-L27</f>
        <v>-0.401233493208213</v>
      </c>
      <c r="M43" s="23"/>
    </row>
    <row r="44" spans="2:14" x14ac:dyDescent="0.3">
      <c r="B44" s="14">
        <v>9.1</v>
      </c>
      <c r="C44" s="69"/>
      <c r="D44" s="70">
        <v>0</v>
      </c>
      <c r="F44" s="46">
        <v>40</v>
      </c>
      <c r="G44">
        <v>15.9</v>
      </c>
      <c r="H44">
        <v>0.6</v>
      </c>
      <c r="J44" s="42"/>
      <c r="K44" s="42"/>
      <c r="L44" s="42"/>
      <c r="M44" s="23"/>
    </row>
    <row r="45" spans="2:14" x14ac:dyDescent="0.3">
      <c r="B45" s="14">
        <v>-6</v>
      </c>
      <c r="C45" s="69"/>
      <c r="D45" s="70">
        <v>0.2</v>
      </c>
      <c r="F45" s="46">
        <v>41</v>
      </c>
      <c r="G45">
        <v>45.1</v>
      </c>
      <c r="H45">
        <v>8.6</v>
      </c>
      <c r="J45" s="113" t="s">
        <v>2486</v>
      </c>
      <c r="K45" s="114" t="s">
        <v>2531</v>
      </c>
      <c r="L45" s="113" t="s">
        <v>2487</v>
      </c>
      <c r="M45" s="23"/>
    </row>
    <row r="46" spans="2:14" x14ac:dyDescent="0.3">
      <c r="B46" s="14">
        <v>-4.5</v>
      </c>
      <c r="C46" s="69"/>
      <c r="D46" s="70">
        <v>0.1</v>
      </c>
      <c r="F46" s="46">
        <v>42</v>
      </c>
      <c r="G46">
        <v>7.1</v>
      </c>
      <c r="H46">
        <v>0.2</v>
      </c>
      <c r="J46" s="113"/>
      <c r="K46" s="114"/>
      <c r="L46" s="113"/>
      <c r="M46" s="23"/>
    </row>
    <row r="47" spans="2:14" x14ac:dyDescent="0.3">
      <c r="B47" s="14">
        <v>-4</v>
      </c>
      <c r="C47" s="69"/>
      <c r="D47" s="70">
        <v>0</v>
      </c>
      <c r="F47" s="46">
        <v>43</v>
      </c>
      <c r="G47">
        <v>-12.4</v>
      </c>
      <c r="H47">
        <v>2</v>
      </c>
      <c r="J47" s="42"/>
      <c r="K47" s="42"/>
      <c r="L47" s="42"/>
      <c r="M47" s="23"/>
    </row>
    <row r="48" spans="2:14" x14ac:dyDescent="0.3">
      <c r="B48" s="14">
        <v>32</v>
      </c>
      <c r="C48" s="69"/>
      <c r="D48" s="70">
        <v>0.7</v>
      </c>
      <c r="F48" s="46">
        <v>44</v>
      </c>
      <c r="G48">
        <v>23.5</v>
      </c>
      <c r="H48">
        <v>0.3</v>
      </c>
      <c r="J48" s="105" t="s">
        <v>2488</v>
      </c>
      <c r="K48" s="106"/>
      <c r="L48" s="107"/>
      <c r="M48" s="23"/>
    </row>
    <row r="49" spans="2:8" x14ac:dyDescent="0.3">
      <c r="B49" s="14">
        <v>14.2</v>
      </c>
      <c r="C49" s="69"/>
      <c r="D49" s="70">
        <v>0</v>
      </c>
      <c r="F49" s="46">
        <v>45</v>
      </c>
      <c r="G49">
        <v>1</v>
      </c>
      <c r="H49">
        <v>1.1000000000000001</v>
      </c>
    </row>
    <row r="50" spans="2:8" x14ac:dyDescent="0.3">
      <c r="B50" s="14">
        <v>-2.1</v>
      </c>
      <c r="C50" s="69"/>
      <c r="D50" s="70">
        <v>0.3</v>
      </c>
      <c r="F50" s="46">
        <v>46</v>
      </c>
      <c r="G50">
        <v>-8.3000000000000007</v>
      </c>
      <c r="H50">
        <v>1</v>
      </c>
    </row>
    <row r="51" spans="2:8" x14ac:dyDescent="0.3">
      <c r="B51" s="14">
        <v>4.4000000000000004</v>
      </c>
      <c r="C51" s="69"/>
      <c r="D51" s="70">
        <v>-0.1</v>
      </c>
      <c r="F51" s="46">
        <v>47</v>
      </c>
      <c r="G51">
        <v>27.3</v>
      </c>
      <c r="H51">
        <v>-0.2</v>
      </c>
    </row>
    <row r="52" spans="2:8" x14ac:dyDescent="0.3">
      <c r="B52" s="14">
        <v>-22.1</v>
      </c>
      <c r="C52" s="69"/>
      <c r="D52" s="70">
        <v>2.7</v>
      </c>
      <c r="F52" s="46">
        <v>48</v>
      </c>
      <c r="G52">
        <v>-4.7</v>
      </c>
      <c r="H52">
        <v>-0.2</v>
      </c>
    </row>
    <row r="53" spans="2:8" x14ac:dyDescent="0.3">
      <c r="B53" s="14">
        <v>14.5</v>
      </c>
      <c r="C53" s="69"/>
      <c r="D53" s="70">
        <v>0.3</v>
      </c>
      <c r="F53" s="46">
        <v>49</v>
      </c>
      <c r="G53">
        <v>2.2999999999999998</v>
      </c>
      <c r="H53">
        <v>0.3</v>
      </c>
    </row>
    <row r="54" spans="2:8" x14ac:dyDescent="0.3">
      <c r="B54" s="14">
        <v>12.4</v>
      </c>
      <c r="C54" s="69"/>
      <c r="D54" s="70">
        <v>0.8</v>
      </c>
      <c r="F54" s="46">
        <v>50</v>
      </c>
      <c r="G54">
        <v>-6</v>
      </c>
      <c r="H54">
        <v>0.8</v>
      </c>
    </row>
    <row r="55" spans="2:8" x14ac:dyDescent="0.3">
      <c r="B55" s="14">
        <v>9.4</v>
      </c>
      <c r="C55" s="69"/>
      <c r="D55" s="70">
        <v>0.8</v>
      </c>
      <c r="F55" s="46">
        <v>51</v>
      </c>
      <c r="G55">
        <v>-15.6</v>
      </c>
      <c r="H55">
        <v>1.9</v>
      </c>
    </row>
    <row r="56" spans="2:8" x14ac:dyDescent="0.3">
      <c r="B56" s="14">
        <v>2.9</v>
      </c>
      <c r="C56" s="69"/>
      <c r="D56" s="70">
        <v>1.1000000000000001</v>
      </c>
      <c r="F56" s="46">
        <v>52</v>
      </c>
      <c r="G56">
        <v>-0.9</v>
      </c>
      <c r="H56">
        <v>0.9</v>
      </c>
    </row>
    <row r="57" spans="2:8" x14ac:dyDescent="0.3">
      <c r="B57" s="14">
        <v>10.9</v>
      </c>
      <c r="C57" s="69"/>
      <c r="D57" s="70">
        <v>-0.2</v>
      </c>
      <c r="F57" s="46">
        <v>53</v>
      </c>
      <c r="G57">
        <v>-7.8</v>
      </c>
      <c r="H57">
        <v>1.4</v>
      </c>
    </row>
    <row r="58" spans="2:8" x14ac:dyDescent="0.3">
      <c r="B58" s="14">
        <v>-20.9</v>
      </c>
      <c r="C58" s="69"/>
      <c r="D58" s="70">
        <v>2.7</v>
      </c>
      <c r="F58" s="46">
        <v>54</v>
      </c>
      <c r="G58">
        <v>-4.5</v>
      </c>
      <c r="H58">
        <v>-0.2</v>
      </c>
    </row>
    <row r="59" spans="2:8" x14ac:dyDescent="0.3">
      <c r="B59" s="14">
        <v>0.2</v>
      </c>
      <c r="C59" s="69"/>
      <c r="D59" s="70">
        <v>1.5</v>
      </c>
      <c r="F59" s="46">
        <v>55</v>
      </c>
      <c r="G59">
        <v>-20.100000000000001</v>
      </c>
      <c r="H59">
        <v>0.7</v>
      </c>
    </row>
    <row r="60" spans="2:8" x14ac:dyDescent="0.3">
      <c r="B60" s="14">
        <v>-3.8</v>
      </c>
      <c r="C60" s="69"/>
      <c r="D60" s="70">
        <v>0.7</v>
      </c>
      <c r="F60" s="46">
        <v>56</v>
      </c>
      <c r="G60">
        <v>-11.3</v>
      </c>
      <c r="H60">
        <v>0.1</v>
      </c>
    </row>
    <row r="61" spans="2:8" x14ac:dyDescent="0.3">
      <c r="B61" s="14">
        <v>1.3</v>
      </c>
      <c r="C61" s="69"/>
      <c r="D61" s="70">
        <v>1.9</v>
      </c>
      <c r="F61" s="46">
        <v>57</v>
      </c>
      <c r="G61">
        <v>-0.4</v>
      </c>
      <c r="H61">
        <v>1.6</v>
      </c>
    </row>
    <row r="62" spans="2:8" x14ac:dyDescent="0.3">
      <c r="B62" s="14">
        <v>4.0999999999999996</v>
      </c>
      <c r="C62" s="69"/>
      <c r="D62" s="70">
        <v>1.9</v>
      </c>
      <c r="F62" s="46">
        <v>58</v>
      </c>
      <c r="G62">
        <v>20.7</v>
      </c>
      <c r="H62">
        <v>0.3</v>
      </c>
    </row>
    <row r="63" spans="2:8" x14ac:dyDescent="0.3">
      <c r="B63" s="14">
        <v>-3.9</v>
      </c>
      <c r="C63" s="69"/>
      <c r="D63" s="70">
        <v>0.5</v>
      </c>
      <c r="F63" s="46">
        <v>59</v>
      </c>
      <c r="G63">
        <v>-6.8</v>
      </c>
      <c r="H63">
        <v>0.5</v>
      </c>
    </row>
    <row r="64" spans="2:8" x14ac:dyDescent="0.3">
      <c r="B64" s="14">
        <v>12</v>
      </c>
      <c r="C64" s="69"/>
      <c r="D64" s="70">
        <v>0.3</v>
      </c>
      <c r="F64" s="46">
        <v>60</v>
      </c>
      <c r="G64">
        <v>9.6</v>
      </c>
      <c r="H64">
        <v>0.2</v>
      </c>
    </row>
    <row r="65" spans="2:8" x14ac:dyDescent="0.3">
      <c r="B65" s="14">
        <v>-3.3</v>
      </c>
      <c r="C65" s="69"/>
      <c r="D65" s="70">
        <v>1.1000000000000001</v>
      </c>
      <c r="F65" s="46">
        <v>61</v>
      </c>
      <c r="G65">
        <v>-7.2</v>
      </c>
      <c r="H65">
        <v>3.4</v>
      </c>
    </row>
    <row r="66" spans="2:8" x14ac:dyDescent="0.3">
      <c r="B66" s="14">
        <v>-11.1</v>
      </c>
      <c r="C66" s="69"/>
      <c r="D66" s="70">
        <v>0.1</v>
      </c>
      <c r="F66" s="46">
        <v>62</v>
      </c>
      <c r="G66">
        <v>23.3</v>
      </c>
      <c r="H66">
        <v>0.8</v>
      </c>
    </row>
    <row r="67" spans="2:8" x14ac:dyDescent="0.3">
      <c r="B67" s="14">
        <v>-1</v>
      </c>
      <c r="C67" s="69"/>
      <c r="D67" s="70">
        <v>0.2</v>
      </c>
      <c r="F67" s="46">
        <v>63</v>
      </c>
      <c r="G67">
        <v>9.3000000000000007</v>
      </c>
      <c r="H67">
        <v>0.2</v>
      </c>
    </row>
    <row r="68" spans="2:8" x14ac:dyDescent="0.3">
      <c r="B68" s="14">
        <v>11.6</v>
      </c>
      <c r="C68" s="69"/>
      <c r="D68" s="70">
        <v>-0.1</v>
      </c>
      <c r="F68" s="46">
        <v>64</v>
      </c>
      <c r="G68">
        <v>12.4</v>
      </c>
      <c r="H68">
        <v>0.1</v>
      </c>
    </row>
    <row r="69" spans="2:8" x14ac:dyDescent="0.3">
      <c r="B69" s="14">
        <v>14.7</v>
      </c>
      <c r="C69" s="69"/>
      <c r="D69" s="70">
        <v>0.5</v>
      </c>
      <c r="F69" s="46">
        <v>65</v>
      </c>
      <c r="G69">
        <v>-5.3</v>
      </c>
      <c r="H69">
        <v>1.5</v>
      </c>
    </row>
    <row r="70" spans="2:8" x14ac:dyDescent="0.3">
      <c r="B70" s="14">
        <v>-1</v>
      </c>
      <c r="C70" s="69"/>
      <c r="D70" s="70">
        <v>4.3</v>
      </c>
      <c r="F70" s="46">
        <v>66</v>
      </c>
      <c r="G70">
        <v>-0.9</v>
      </c>
      <c r="H70">
        <v>-0.1</v>
      </c>
    </row>
    <row r="71" spans="2:8" x14ac:dyDescent="0.3">
      <c r="B71" s="14">
        <v>33.5</v>
      </c>
      <c r="C71" s="69"/>
      <c r="D71" s="70">
        <v>0.6</v>
      </c>
      <c r="F71" s="46">
        <v>67</v>
      </c>
      <c r="G71">
        <v>1.3</v>
      </c>
      <c r="H71">
        <v>-0.1</v>
      </c>
    </row>
    <row r="72" spans="2:8" x14ac:dyDescent="0.3">
      <c r="B72" s="14">
        <v>-0.3</v>
      </c>
      <c r="C72" s="69"/>
      <c r="D72" s="70">
        <v>-0.1</v>
      </c>
      <c r="F72" s="46">
        <v>68</v>
      </c>
      <c r="G72">
        <v>-2.2000000000000002</v>
      </c>
      <c r="H72">
        <v>0.3</v>
      </c>
    </row>
    <row r="73" spans="2:8" x14ac:dyDescent="0.3">
      <c r="B73" s="14">
        <v>-15</v>
      </c>
      <c r="C73" s="69"/>
      <c r="D73" s="70">
        <v>0.7</v>
      </c>
      <c r="F73" s="46">
        <v>69</v>
      </c>
      <c r="G73">
        <v>-5.6</v>
      </c>
      <c r="H73">
        <v>0.6</v>
      </c>
    </row>
    <row r="74" spans="2:8" x14ac:dyDescent="0.3">
      <c r="B74" s="14">
        <v>-4.0999999999999996</v>
      </c>
      <c r="C74" s="69"/>
      <c r="D74" s="70">
        <v>9.8000000000000007</v>
      </c>
      <c r="F74" s="46">
        <v>70</v>
      </c>
      <c r="G74">
        <v>-2</v>
      </c>
      <c r="H74">
        <v>0.7</v>
      </c>
    </row>
    <row r="75" spans="2:8" x14ac:dyDescent="0.3">
      <c r="B75" s="14">
        <v>-2.5</v>
      </c>
      <c r="C75" s="69"/>
      <c r="D75" s="70">
        <v>0</v>
      </c>
      <c r="F75" s="46">
        <v>71</v>
      </c>
      <c r="G75">
        <v>10.3</v>
      </c>
      <c r="H75">
        <v>1.1000000000000001</v>
      </c>
    </row>
    <row r="76" spans="2:8" x14ac:dyDescent="0.3">
      <c r="B76" s="14">
        <v>-4.9000000000000004</v>
      </c>
      <c r="C76" s="69"/>
      <c r="D76" s="70">
        <v>0.6</v>
      </c>
      <c r="F76" s="46">
        <v>72</v>
      </c>
      <c r="G76">
        <v>6.8</v>
      </c>
      <c r="H76">
        <v>0.8</v>
      </c>
    </row>
    <row r="77" spans="2:8" x14ac:dyDescent="0.3">
      <c r="B77" s="14">
        <v>4.5</v>
      </c>
      <c r="C77" s="69"/>
      <c r="D77" s="70">
        <v>0.8</v>
      </c>
      <c r="F77" s="46">
        <v>73</v>
      </c>
      <c r="G77">
        <v>-0.7</v>
      </c>
      <c r="H77">
        <v>0.8</v>
      </c>
    </row>
    <row r="78" spans="2:8" x14ac:dyDescent="0.3">
      <c r="B78" s="14">
        <v>11.6</v>
      </c>
      <c r="C78" s="69"/>
      <c r="D78" s="70">
        <v>0.8</v>
      </c>
      <c r="F78" s="46">
        <v>74</v>
      </c>
      <c r="G78">
        <v>3.7</v>
      </c>
      <c r="H78">
        <v>3.1</v>
      </c>
    </row>
    <row r="79" spans="2:8" x14ac:dyDescent="0.3">
      <c r="B79" s="14">
        <v>1.6</v>
      </c>
      <c r="C79" s="69"/>
      <c r="D79" s="70">
        <v>1.7</v>
      </c>
      <c r="F79" s="46">
        <v>75</v>
      </c>
      <c r="G79">
        <v>7.2</v>
      </c>
      <c r="H79">
        <v>5.3</v>
      </c>
    </row>
    <row r="80" spans="2:8" x14ac:dyDescent="0.3">
      <c r="B80" s="14">
        <v>-9.3000000000000007</v>
      </c>
      <c r="C80" s="69"/>
      <c r="D80" s="70">
        <v>0.4</v>
      </c>
      <c r="F80" s="46">
        <v>76</v>
      </c>
      <c r="G80">
        <v>-4.2</v>
      </c>
      <c r="H80">
        <v>0.4</v>
      </c>
    </row>
    <row r="81" spans="2:8" x14ac:dyDescent="0.3">
      <c r="B81" s="14">
        <v>-8.5</v>
      </c>
      <c r="C81" s="69"/>
      <c r="D81" s="70">
        <v>-0.2</v>
      </c>
      <c r="F81" s="46">
        <v>77</v>
      </c>
      <c r="G81">
        <v>-4.2</v>
      </c>
      <c r="H81">
        <v>0.2</v>
      </c>
    </row>
    <row r="82" spans="2:8" x14ac:dyDescent="0.3">
      <c r="B82" s="14">
        <v>-4.2</v>
      </c>
      <c r="C82" s="69"/>
      <c r="D82" s="70">
        <v>0.8</v>
      </c>
      <c r="F82" s="46">
        <v>78</v>
      </c>
      <c r="G82">
        <v>-4.4000000000000004</v>
      </c>
      <c r="H82">
        <v>2.9</v>
      </c>
    </row>
    <row r="83" spans="2:8" x14ac:dyDescent="0.3">
      <c r="B83" s="14">
        <v>12.7</v>
      </c>
      <c r="C83" s="69"/>
      <c r="D83" s="70">
        <v>-0.9</v>
      </c>
      <c r="F83" s="46">
        <v>79</v>
      </c>
      <c r="G83">
        <v>-0.5</v>
      </c>
      <c r="H83">
        <v>0.7</v>
      </c>
    </row>
    <row r="84" spans="2:8" x14ac:dyDescent="0.3">
      <c r="B84" s="14">
        <v>-12.2</v>
      </c>
      <c r="C84" s="69"/>
      <c r="D84" s="70">
        <v>0.9</v>
      </c>
      <c r="F84" s="46">
        <v>80</v>
      </c>
      <c r="G84">
        <v>11.6</v>
      </c>
      <c r="H84">
        <v>1.1000000000000001</v>
      </c>
    </row>
    <row r="85" spans="2:8" x14ac:dyDescent="0.3">
      <c r="B85" s="14">
        <v>0.6</v>
      </c>
      <c r="C85" s="69"/>
      <c r="D85" s="70">
        <v>0.4</v>
      </c>
      <c r="F85" s="46">
        <v>81</v>
      </c>
      <c r="G85">
        <v>13</v>
      </c>
      <c r="H85">
        <v>0.4</v>
      </c>
    </row>
    <row r="86" spans="2:8" x14ac:dyDescent="0.3">
      <c r="B86" s="14">
        <v>-4.8</v>
      </c>
      <c r="C86" s="69"/>
      <c r="D86" s="70">
        <v>-0.1</v>
      </c>
      <c r="F86" s="46">
        <v>82</v>
      </c>
      <c r="G86">
        <v>-2.2000000000000002</v>
      </c>
      <c r="H86">
        <v>0.1</v>
      </c>
    </row>
    <row r="87" spans="2:8" x14ac:dyDescent="0.3">
      <c r="B87" s="14">
        <v>-1.6</v>
      </c>
      <c r="C87" s="69"/>
      <c r="D87" s="70">
        <v>4.9000000000000004</v>
      </c>
      <c r="F87" s="46">
        <v>83</v>
      </c>
      <c r="G87">
        <v>19.600000000000001</v>
      </c>
      <c r="H87">
        <v>1.2</v>
      </c>
    </row>
    <row r="88" spans="2:8" x14ac:dyDescent="0.3">
      <c r="B88" s="14">
        <v>-9.6999999999999993</v>
      </c>
      <c r="C88" s="69"/>
      <c r="D88" s="70">
        <v>6</v>
      </c>
      <c r="F88" s="46">
        <v>84</v>
      </c>
      <c r="G88">
        <v>-5.7</v>
      </c>
      <c r="H88">
        <v>-0.2</v>
      </c>
    </row>
    <row r="89" spans="2:8" x14ac:dyDescent="0.3">
      <c r="B89" s="14">
        <v>-5.9</v>
      </c>
      <c r="C89" s="69"/>
      <c r="D89" s="70">
        <v>0.6</v>
      </c>
      <c r="F89" s="46">
        <v>85</v>
      </c>
      <c r="G89">
        <v>6.4</v>
      </c>
      <c r="H89">
        <v>-0.1</v>
      </c>
    </row>
    <row r="90" spans="2:8" x14ac:dyDescent="0.3">
      <c r="B90" s="14">
        <v>-3.6</v>
      </c>
      <c r="C90" s="69"/>
      <c r="D90" s="70">
        <v>0.2</v>
      </c>
      <c r="F90" s="46">
        <v>86</v>
      </c>
      <c r="G90">
        <v>-3.8</v>
      </c>
      <c r="H90">
        <v>0.3</v>
      </c>
    </row>
    <row r="91" spans="2:8" x14ac:dyDescent="0.3">
      <c r="B91" s="14">
        <v>-12</v>
      </c>
      <c r="C91" s="69"/>
      <c r="D91" s="70">
        <v>0.1</v>
      </c>
      <c r="F91" s="46">
        <v>87</v>
      </c>
      <c r="G91">
        <v>3.9</v>
      </c>
      <c r="H91">
        <v>0.8</v>
      </c>
    </row>
    <row r="92" spans="2:8" x14ac:dyDescent="0.3">
      <c r="B92" s="14">
        <v>-2.9</v>
      </c>
      <c r="C92" s="69"/>
      <c r="D92" s="70">
        <v>1</v>
      </c>
      <c r="F92" s="46">
        <v>88</v>
      </c>
      <c r="G92">
        <v>-13.3</v>
      </c>
      <c r="H92">
        <v>0.1</v>
      </c>
    </row>
    <row r="93" spans="2:8" x14ac:dyDescent="0.3">
      <c r="B93" s="14">
        <v>5.5</v>
      </c>
      <c r="C93" s="69"/>
      <c r="D93" s="70">
        <v>0.3</v>
      </c>
      <c r="F93" s="46">
        <v>89</v>
      </c>
      <c r="G93">
        <v>5.6</v>
      </c>
      <c r="H93">
        <v>0.7</v>
      </c>
    </row>
    <row r="94" spans="2:8" x14ac:dyDescent="0.3">
      <c r="B94" s="14">
        <v>1.4</v>
      </c>
      <c r="C94" s="69"/>
      <c r="D94" s="70">
        <v>1.2</v>
      </c>
      <c r="F94" s="46">
        <v>90</v>
      </c>
      <c r="G94">
        <v>-10.199999999999999</v>
      </c>
      <c r="H94">
        <v>1.7</v>
      </c>
    </row>
    <row r="95" spans="2:8" x14ac:dyDescent="0.3">
      <c r="B95" s="14">
        <v>1</v>
      </c>
      <c r="C95" s="69"/>
      <c r="D95" s="70">
        <v>0.3</v>
      </c>
      <c r="F95" s="46">
        <v>91</v>
      </c>
      <c r="G95">
        <v>-5.2</v>
      </c>
      <c r="H95">
        <v>-1.2</v>
      </c>
    </row>
    <row r="96" spans="2:8" x14ac:dyDescent="0.3">
      <c r="B96" s="14">
        <v>4.3</v>
      </c>
      <c r="C96" s="69"/>
      <c r="D96" s="70">
        <v>0.9</v>
      </c>
      <c r="F96" s="46">
        <v>92</v>
      </c>
      <c r="G96">
        <v>0.3</v>
      </c>
      <c r="H96">
        <v>1.8</v>
      </c>
    </row>
    <row r="97" spans="2:8" x14ac:dyDescent="0.3">
      <c r="B97" s="14">
        <v>-4.5</v>
      </c>
      <c r="C97" s="69"/>
      <c r="D97" s="70">
        <v>1</v>
      </c>
      <c r="F97" s="46">
        <v>93</v>
      </c>
      <c r="G97">
        <v>-0.1</v>
      </c>
      <c r="H97">
        <v>0.8</v>
      </c>
    </row>
    <row r="98" spans="2:8" x14ac:dyDescent="0.3">
      <c r="B98" s="14">
        <v>-8.6999999999999993</v>
      </c>
      <c r="C98" s="69"/>
      <c r="D98" s="70">
        <v>1.2</v>
      </c>
      <c r="F98" s="46">
        <v>94</v>
      </c>
      <c r="G98">
        <v>27.7</v>
      </c>
      <c r="H98">
        <v>5.4</v>
      </c>
    </row>
    <row r="99" spans="2:8" x14ac:dyDescent="0.3">
      <c r="B99" s="14">
        <v>9.1</v>
      </c>
      <c r="C99" s="69"/>
      <c r="D99" s="70">
        <v>0.3</v>
      </c>
      <c r="F99" s="46">
        <v>95</v>
      </c>
      <c r="G99">
        <v>5.0999999999999996</v>
      </c>
      <c r="H99">
        <v>1.1000000000000001</v>
      </c>
    </row>
    <row r="100" spans="2:8" x14ac:dyDescent="0.3">
      <c r="B100" s="14">
        <v>9.1999999999999993</v>
      </c>
      <c r="C100" s="69"/>
      <c r="D100" s="70">
        <v>0.1</v>
      </c>
      <c r="F100" s="46">
        <v>96</v>
      </c>
      <c r="G100">
        <v>-13.6</v>
      </c>
      <c r="H100">
        <v>0.4</v>
      </c>
    </row>
    <row r="101" spans="2:8" x14ac:dyDescent="0.3">
      <c r="B101" s="14">
        <v>22.4</v>
      </c>
      <c r="C101" s="69"/>
      <c r="D101" s="70">
        <v>0.8</v>
      </c>
      <c r="F101" s="46">
        <v>97</v>
      </c>
      <c r="G101">
        <v>4</v>
      </c>
      <c r="H101">
        <v>2.7</v>
      </c>
    </row>
    <row r="102" spans="2:8" x14ac:dyDescent="0.3">
      <c r="B102" s="14">
        <v>-5.7</v>
      </c>
      <c r="C102" s="69"/>
      <c r="D102" s="70">
        <v>0.6</v>
      </c>
      <c r="F102" s="46">
        <v>98</v>
      </c>
      <c r="G102">
        <v>-9.6999999999999993</v>
      </c>
      <c r="H102">
        <v>0.1</v>
      </c>
    </row>
    <row r="103" spans="2:8" x14ac:dyDescent="0.3">
      <c r="B103" s="14">
        <v>-15</v>
      </c>
      <c r="C103" s="69"/>
      <c r="D103" s="70">
        <v>3.7</v>
      </c>
      <c r="F103" s="46">
        <v>99</v>
      </c>
      <c r="G103">
        <v>-2</v>
      </c>
      <c r="H103">
        <v>-0.2</v>
      </c>
    </row>
    <row r="104" spans="2:8" x14ac:dyDescent="0.3">
      <c r="B104" s="14">
        <v>-4.5999999999999996</v>
      </c>
      <c r="C104" s="69"/>
      <c r="D104" s="70">
        <v>4.3</v>
      </c>
      <c r="F104" s="46">
        <v>100</v>
      </c>
      <c r="G104">
        <v>8</v>
      </c>
      <c r="H104">
        <v>2.1</v>
      </c>
    </row>
    <row r="105" spans="2:8" x14ac:dyDescent="0.3">
      <c r="B105" s="14">
        <v>-6.3</v>
      </c>
      <c r="C105" s="69"/>
      <c r="D105" s="70">
        <v>0.3</v>
      </c>
      <c r="F105" s="46">
        <v>101</v>
      </c>
      <c r="G105">
        <v>0.4</v>
      </c>
      <c r="H105">
        <v>1.2</v>
      </c>
    </row>
    <row r="106" spans="2:8" x14ac:dyDescent="0.3">
      <c r="B106" s="14">
        <v>30.3</v>
      </c>
      <c r="C106" s="69"/>
      <c r="D106" s="70">
        <v>0.2</v>
      </c>
      <c r="F106" s="46">
        <v>102</v>
      </c>
      <c r="G106">
        <v>-18.2</v>
      </c>
      <c r="H106">
        <v>0.1</v>
      </c>
    </row>
    <row r="107" spans="2:8" x14ac:dyDescent="0.3">
      <c r="B107" s="14">
        <v>14.1</v>
      </c>
      <c r="C107" s="69"/>
      <c r="D107" s="70">
        <v>0.1</v>
      </c>
      <c r="F107" s="46">
        <v>103</v>
      </c>
      <c r="G107">
        <v>-19.8</v>
      </c>
      <c r="H107">
        <v>0.3</v>
      </c>
    </row>
    <row r="108" spans="2:8" x14ac:dyDescent="0.3">
      <c r="B108" s="14">
        <v>1.3</v>
      </c>
      <c r="C108" s="69"/>
      <c r="D108" s="70">
        <v>2.8</v>
      </c>
      <c r="F108" s="46">
        <v>104</v>
      </c>
      <c r="G108">
        <v>-2.2000000000000002</v>
      </c>
      <c r="H108">
        <v>0.1</v>
      </c>
    </row>
    <row r="109" spans="2:8" x14ac:dyDescent="0.3">
      <c r="B109" s="14">
        <v>-19</v>
      </c>
      <c r="C109" s="69"/>
      <c r="D109" s="70">
        <v>-0.1</v>
      </c>
      <c r="F109" s="46">
        <v>105</v>
      </c>
      <c r="G109">
        <v>19.7</v>
      </c>
      <c r="H109">
        <v>1.3</v>
      </c>
    </row>
    <row r="110" spans="2:8" x14ac:dyDescent="0.3">
      <c r="B110" s="14">
        <v>-10.6</v>
      </c>
      <c r="C110" s="69"/>
      <c r="D110" s="70">
        <v>-0.3</v>
      </c>
      <c r="F110" s="46">
        <v>106</v>
      </c>
      <c r="G110">
        <v>16.899999999999999</v>
      </c>
      <c r="H110">
        <v>1.1000000000000001</v>
      </c>
    </row>
    <row r="111" spans="2:8" x14ac:dyDescent="0.3">
      <c r="B111" s="14">
        <v>-18.399999999999999</v>
      </c>
      <c r="C111" s="69"/>
      <c r="D111" s="70">
        <v>0.8</v>
      </c>
      <c r="F111" s="46">
        <v>107</v>
      </c>
      <c r="G111">
        <v>-22</v>
      </c>
      <c r="H111">
        <v>2.7</v>
      </c>
    </row>
    <row r="112" spans="2:8" x14ac:dyDescent="0.3">
      <c r="B112" s="14">
        <v>4.8</v>
      </c>
      <c r="C112" s="69"/>
      <c r="D112" s="70">
        <v>1.4</v>
      </c>
      <c r="F112" s="46">
        <v>108</v>
      </c>
      <c r="G112">
        <v>-1.9</v>
      </c>
      <c r="H112">
        <v>0.1</v>
      </c>
    </row>
    <row r="113" spans="2:8" x14ac:dyDescent="0.3">
      <c r="B113" s="14">
        <v>-10.199999999999999</v>
      </c>
      <c r="C113" s="69"/>
      <c r="D113" s="70">
        <v>0</v>
      </c>
      <c r="F113" s="46">
        <v>109</v>
      </c>
      <c r="G113">
        <v>31.3</v>
      </c>
      <c r="H113">
        <v>0.6</v>
      </c>
    </row>
    <row r="114" spans="2:8" x14ac:dyDescent="0.3">
      <c r="B114" s="14">
        <v>-1.7</v>
      </c>
      <c r="C114" s="69"/>
      <c r="D114" s="70">
        <v>0.8</v>
      </c>
      <c r="F114" s="46">
        <v>110</v>
      </c>
      <c r="G114">
        <v>-1</v>
      </c>
      <c r="H114">
        <v>0.2</v>
      </c>
    </row>
    <row r="115" spans="2:8" x14ac:dyDescent="0.3">
      <c r="B115" s="14">
        <v>-1.5</v>
      </c>
      <c r="C115" s="69"/>
      <c r="D115" s="70">
        <v>0.9</v>
      </c>
      <c r="F115" s="46">
        <v>111</v>
      </c>
      <c r="G115">
        <v>1.3</v>
      </c>
      <c r="H115">
        <v>0.4</v>
      </c>
    </row>
    <row r="116" spans="2:8" x14ac:dyDescent="0.3">
      <c r="B116" s="14">
        <v>17.600000000000001</v>
      </c>
      <c r="C116" s="69"/>
      <c r="D116" s="70">
        <v>0.8</v>
      </c>
      <c r="F116" s="46">
        <v>112</v>
      </c>
      <c r="G116">
        <v>0.7</v>
      </c>
      <c r="H116">
        <v>0.7</v>
      </c>
    </row>
    <row r="117" spans="2:8" x14ac:dyDescent="0.3">
      <c r="B117" s="14">
        <v>13.1</v>
      </c>
      <c r="C117" s="69"/>
      <c r="D117" s="70">
        <v>0.1</v>
      </c>
      <c r="F117" s="46">
        <v>113</v>
      </c>
      <c r="G117">
        <v>-3.2</v>
      </c>
      <c r="H117">
        <v>0.6</v>
      </c>
    </row>
    <row r="118" spans="2:8" x14ac:dyDescent="0.3">
      <c r="B118" s="14">
        <v>7.2</v>
      </c>
      <c r="C118" s="69"/>
      <c r="D118" s="70">
        <v>1.6</v>
      </c>
      <c r="F118" s="46">
        <v>114</v>
      </c>
      <c r="G118">
        <v>-5.7</v>
      </c>
      <c r="H118">
        <v>0.4</v>
      </c>
    </row>
    <row r="119" spans="2:8" x14ac:dyDescent="0.3">
      <c r="B119" s="14">
        <v>-7.7</v>
      </c>
      <c r="C119" s="69"/>
      <c r="D119" s="70">
        <v>4.8</v>
      </c>
      <c r="F119" s="46">
        <v>115</v>
      </c>
      <c r="G119">
        <v>3.2</v>
      </c>
      <c r="H119">
        <v>0</v>
      </c>
    </row>
    <row r="120" spans="2:8" x14ac:dyDescent="0.3">
      <c r="B120" s="14">
        <v>-18.7</v>
      </c>
      <c r="C120" s="69"/>
      <c r="D120" s="70">
        <v>0.8</v>
      </c>
      <c r="F120" s="46">
        <v>116</v>
      </c>
      <c r="G120">
        <v>-4.9000000000000004</v>
      </c>
      <c r="H120">
        <v>1.4</v>
      </c>
    </row>
    <row r="121" spans="2:8" x14ac:dyDescent="0.3">
      <c r="B121" s="14">
        <v>-2.7</v>
      </c>
      <c r="C121" s="69"/>
      <c r="D121" s="70">
        <v>0.4</v>
      </c>
      <c r="F121" s="46">
        <v>117</v>
      </c>
      <c r="G121">
        <v>-2.8</v>
      </c>
      <c r="H121">
        <v>9</v>
      </c>
    </row>
    <row r="122" spans="2:8" x14ac:dyDescent="0.3">
      <c r="B122" s="14">
        <v>11.3</v>
      </c>
      <c r="C122" s="69"/>
      <c r="D122" s="70">
        <v>0.1</v>
      </c>
      <c r="F122" s="46">
        <v>118</v>
      </c>
      <c r="G122">
        <v>35.200000000000003</v>
      </c>
      <c r="H122">
        <v>0.5</v>
      </c>
    </row>
    <row r="123" spans="2:8" x14ac:dyDescent="0.3">
      <c r="B123" s="14">
        <v>18.5</v>
      </c>
      <c r="C123" s="69"/>
      <c r="D123" s="70">
        <v>0.2</v>
      </c>
      <c r="F123" s="46">
        <v>119</v>
      </c>
      <c r="G123">
        <v>-18.399999999999999</v>
      </c>
      <c r="H123">
        <v>1.5</v>
      </c>
    </row>
    <row r="124" spans="2:8" x14ac:dyDescent="0.3">
      <c r="B124" s="14">
        <v>-1.7</v>
      </c>
      <c r="C124" s="69"/>
      <c r="D124" s="70">
        <v>0.1</v>
      </c>
      <c r="F124" s="46">
        <v>120</v>
      </c>
      <c r="G124">
        <v>-1.8</v>
      </c>
      <c r="H124">
        <v>0.1</v>
      </c>
    </row>
    <row r="125" spans="2:8" x14ac:dyDescent="0.3">
      <c r="B125" s="14">
        <v>7.7</v>
      </c>
      <c r="C125" s="69"/>
      <c r="D125" s="70">
        <v>-0.2</v>
      </c>
      <c r="F125" s="46">
        <v>121</v>
      </c>
      <c r="G125">
        <v>0.2</v>
      </c>
      <c r="H125">
        <v>0.2</v>
      </c>
    </row>
    <row r="126" spans="2:8" x14ac:dyDescent="0.3">
      <c r="B126" s="14">
        <v>12.1</v>
      </c>
      <c r="C126" s="69"/>
      <c r="D126" s="70">
        <v>0.4</v>
      </c>
      <c r="F126" s="46">
        <v>122</v>
      </c>
      <c r="G126">
        <v>8.6999999999999993</v>
      </c>
      <c r="H126">
        <v>0.4</v>
      </c>
    </row>
    <row r="127" spans="2:8" x14ac:dyDescent="0.3">
      <c r="B127" s="14">
        <v>-0.4</v>
      </c>
      <c r="C127" s="69"/>
      <c r="D127" s="70">
        <v>1.3</v>
      </c>
      <c r="F127" s="46">
        <v>123</v>
      </c>
      <c r="G127">
        <v>1.8</v>
      </c>
      <c r="H127">
        <v>0</v>
      </c>
    </row>
    <row r="128" spans="2:8" x14ac:dyDescent="0.3">
      <c r="B128" s="14">
        <v>-1.1000000000000001</v>
      </c>
      <c r="C128" s="69"/>
      <c r="D128" s="70">
        <v>0.2</v>
      </c>
      <c r="F128" s="46">
        <v>124</v>
      </c>
      <c r="G128">
        <v>8.1999999999999993</v>
      </c>
      <c r="H128">
        <v>0.1</v>
      </c>
    </row>
    <row r="129" spans="2:8" x14ac:dyDescent="0.3">
      <c r="B129" s="14">
        <v>8.6</v>
      </c>
      <c r="C129" s="69"/>
      <c r="D129" s="70">
        <v>0.3</v>
      </c>
      <c r="F129" s="46">
        <v>125</v>
      </c>
      <c r="G129">
        <v>3.7</v>
      </c>
      <c r="H129">
        <v>1.5</v>
      </c>
    </row>
    <row r="130" spans="2:8" x14ac:dyDescent="0.3">
      <c r="B130" s="14">
        <v>-11.8</v>
      </c>
      <c r="C130" s="69"/>
      <c r="D130" s="70">
        <v>9</v>
      </c>
      <c r="F130" s="46">
        <v>126</v>
      </c>
      <c r="G130">
        <v>1</v>
      </c>
      <c r="H130">
        <v>0</v>
      </c>
    </row>
    <row r="131" spans="2:8" x14ac:dyDescent="0.3">
      <c r="B131" s="14">
        <v>-2.9</v>
      </c>
      <c r="C131" s="69"/>
      <c r="D131" s="70">
        <v>0.1</v>
      </c>
      <c r="F131" s="46">
        <v>127</v>
      </c>
      <c r="G131">
        <v>-3.6</v>
      </c>
      <c r="H131">
        <v>-0.7</v>
      </c>
    </row>
    <row r="132" spans="2:8" x14ac:dyDescent="0.3">
      <c r="B132" s="14">
        <v>15</v>
      </c>
      <c r="C132" s="69"/>
      <c r="D132" s="70">
        <v>0.8</v>
      </c>
      <c r="F132" s="46">
        <v>128</v>
      </c>
      <c r="G132">
        <v>-23.7</v>
      </c>
      <c r="H132">
        <v>1.1000000000000001</v>
      </c>
    </row>
    <row r="133" spans="2:8" x14ac:dyDescent="0.3">
      <c r="B133" s="14">
        <v>-6</v>
      </c>
      <c r="C133" s="69"/>
      <c r="D133" s="70">
        <v>0.4</v>
      </c>
      <c r="F133" s="46">
        <v>129</v>
      </c>
      <c r="G133">
        <v>1.8</v>
      </c>
      <c r="H133">
        <v>0.2</v>
      </c>
    </row>
    <row r="134" spans="2:8" x14ac:dyDescent="0.3">
      <c r="B134" s="14">
        <v>-3.4</v>
      </c>
      <c r="C134" s="69"/>
      <c r="D134" s="70">
        <v>0.2</v>
      </c>
      <c r="F134" s="46">
        <v>130</v>
      </c>
      <c r="G134">
        <v>-5.6</v>
      </c>
      <c r="H134">
        <v>-0.2</v>
      </c>
    </row>
    <row r="135" spans="2:8" x14ac:dyDescent="0.3">
      <c r="B135" s="14">
        <v>7.3</v>
      </c>
      <c r="C135" s="69"/>
      <c r="D135" s="70">
        <v>1.4</v>
      </c>
      <c r="F135" s="46">
        <v>131</v>
      </c>
      <c r="G135">
        <v>-11.9</v>
      </c>
      <c r="H135">
        <v>-0.3</v>
      </c>
    </row>
    <row r="136" spans="2:8" x14ac:dyDescent="0.3">
      <c r="B136" s="14">
        <v>-31.3</v>
      </c>
      <c r="C136" s="69"/>
      <c r="D136" s="70">
        <v>0.8</v>
      </c>
      <c r="F136" s="46">
        <v>132</v>
      </c>
      <c r="G136">
        <v>-16</v>
      </c>
      <c r="H136">
        <v>3.9</v>
      </c>
    </row>
    <row r="137" spans="2:8" x14ac:dyDescent="0.3">
      <c r="B137" s="14">
        <v>-2</v>
      </c>
      <c r="C137" s="69"/>
      <c r="D137" s="70">
        <v>0.2</v>
      </c>
      <c r="F137" s="46">
        <v>133</v>
      </c>
      <c r="G137">
        <v>-3</v>
      </c>
      <c r="H137">
        <v>0.3</v>
      </c>
    </row>
    <row r="138" spans="2:8" x14ac:dyDescent="0.3">
      <c r="B138" s="14">
        <v>10.9</v>
      </c>
      <c r="C138" s="69"/>
      <c r="D138" s="70">
        <v>1</v>
      </c>
      <c r="F138" s="46">
        <v>134</v>
      </c>
      <c r="G138">
        <v>14.8</v>
      </c>
      <c r="H138">
        <v>0.3</v>
      </c>
    </row>
    <row r="139" spans="2:8" x14ac:dyDescent="0.3">
      <c r="B139" s="14">
        <v>4.2</v>
      </c>
      <c r="C139" s="69"/>
      <c r="D139" s="70">
        <v>0.3</v>
      </c>
      <c r="F139" s="46">
        <v>135</v>
      </c>
      <c r="G139">
        <v>-18.600000000000001</v>
      </c>
      <c r="H139">
        <v>-0.2</v>
      </c>
    </row>
    <row r="140" spans="2:8" x14ac:dyDescent="0.3">
      <c r="B140" s="14">
        <v>-13.9</v>
      </c>
      <c r="C140" s="69"/>
      <c r="D140" s="70">
        <v>0.3</v>
      </c>
      <c r="F140" s="46">
        <v>136</v>
      </c>
      <c r="G140">
        <v>-7.2</v>
      </c>
      <c r="H140">
        <v>5.7</v>
      </c>
    </row>
    <row r="141" spans="2:8" x14ac:dyDescent="0.3">
      <c r="B141" s="14">
        <v>6</v>
      </c>
      <c r="C141" s="69"/>
      <c r="D141" s="70">
        <v>0.8</v>
      </c>
      <c r="F141" s="46">
        <v>137</v>
      </c>
      <c r="G141">
        <v>2.8</v>
      </c>
      <c r="H141">
        <v>0.2</v>
      </c>
    </row>
    <row r="142" spans="2:8" x14ac:dyDescent="0.3">
      <c r="B142" s="14">
        <v>-9.9</v>
      </c>
      <c r="C142" s="69"/>
      <c r="D142" s="70">
        <v>0.1</v>
      </c>
      <c r="F142" s="46">
        <v>138</v>
      </c>
      <c r="G142">
        <v>-6.5</v>
      </c>
      <c r="H142">
        <v>0.7</v>
      </c>
    </row>
    <row r="143" spans="2:8" x14ac:dyDescent="0.3">
      <c r="B143" s="14">
        <v>4.5</v>
      </c>
      <c r="C143" s="69"/>
      <c r="D143" s="70">
        <v>2.7</v>
      </c>
      <c r="F143" s="46">
        <v>139</v>
      </c>
      <c r="G143">
        <v>6</v>
      </c>
      <c r="H143">
        <v>0.6</v>
      </c>
    </row>
    <row r="144" spans="2:8" x14ac:dyDescent="0.3">
      <c r="B144" s="14">
        <v>-4.7</v>
      </c>
      <c r="C144" s="69"/>
      <c r="D144" s="70">
        <v>-0.3</v>
      </c>
      <c r="F144" s="46">
        <v>140</v>
      </c>
      <c r="G144">
        <v>23</v>
      </c>
      <c r="H144">
        <v>1.2</v>
      </c>
    </row>
    <row r="145" spans="2:8" x14ac:dyDescent="0.3">
      <c r="B145" s="14">
        <v>3.7</v>
      </c>
      <c r="C145" s="69"/>
      <c r="D145" s="70">
        <v>1.4</v>
      </c>
      <c r="F145" s="46">
        <v>141</v>
      </c>
      <c r="G145">
        <v>-3.8</v>
      </c>
      <c r="H145">
        <v>0.8</v>
      </c>
    </row>
    <row r="146" spans="2:8" x14ac:dyDescent="0.3">
      <c r="B146" s="14">
        <v>-12.3</v>
      </c>
      <c r="C146" s="69"/>
      <c r="D146" s="70">
        <v>-0.2</v>
      </c>
      <c r="F146" s="46">
        <v>142</v>
      </c>
      <c r="G146">
        <v>-6.6</v>
      </c>
      <c r="H146">
        <v>1.1000000000000001</v>
      </c>
    </row>
    <row r="147" spans="2:8" x14ac:dyDescent="0.3">
      <c r="B147" s="14">
        <v>-4.5999999999999996</v>
      </c>
      <c r="C147" s="69"/>
      <c r="D147" s="70">
        <v>0.4</v>
      </c>
      <c r="F147" s="46">
        <v>143</v>
      </c>
      <c r="G147">
        <v>-2.6</v>
      </c>
      <c r="H147">
        <v>0.4</v>
      </c>
    </row>
    <row r="148" spans="2:8" x14ac:dyDescent="0.3">
      <c r="B148" s="14">
        <v>18.2</v>
      </c>
      <c r="C148" s="69"/>
      <c r="D148" s="70">
        <v>3.1</v>
      </c>
      <c r="F148" s="46">
        <v>144</v>
      </c>
      <c r="G148">
        <v>0.1</v>
      </c>
      <c r="H148">
        <v>0</v>
      </c>
    </row>
    <row r="149" spans="2:8" x14ac:dyDescent="0.3">
      <c r="B149" s="14">
        <v>-3</v>
      </c>
      <c r="C149" s="69"/>
      <c r="D149" s="70">
        <v>0.2</v>
      </c>
      <c r="F149" s="46">
        <v>145</v>
      </c>
      <c r="G149">
        <v>-7.7</v>
      </c>
      <c r="H149">
        <v>0.8</v>
      </c>
    </row>
    <row r="150" spans="2:8" x14ac:dyDescent="0.3">
      <c r="B150" s="14">
        <v>5</v>
      </c>
      <c r="C150" s="69"/>
      <c r="D150" s="70">
        <v>0.3</v>
      </c>
      <c r="F150" s="46">
        <v>146</v>
      </c>
      <c r="G150">
        <v>-7.2</v>
      </c>
      <c r="H150">
        <v>0.9</v>
      </c>
    </row>
    <row r="151" spans="2:8" x14ac:dyDescent="0.3">
      <c r="B151" s="14">
        <v>14.8</v>
      </c>
      <c r="C151" s="69"/>
      <c r="D151" s="70">
        <v>-0.1</v>
      </c>
      <c r="F151" s="46">
        <v>147</v>
      </c>
      <c r="G151">
        <v>6</v>
      </c>
      <c r="H151">
        <v>0.3</v>
      </c>
    </row>
    <row r="152" spans="2:8" x14ac:dyDescent="0.3">
      <c r="B152" s="14">
        <v>10.7</v>
      </c>
      <c r="C152" s="69"/>
      <c r="D152" s="70">
        <v>5.6</v>
      </c>
      <c r="F152" s="46">
        <v>148</v>
      </c>
      <c r="G152">
        <v>15.4</v>
      </c>
      <c r="H152">
        <v>-0.1</v>
      </c>
    </row>
    <row r="153" spans="2:8" x14ac:dyDescent="0.3">
      <c r="B153" s="14">
        <v>1.5</v>
      </c>
      <c r="C153" s="69"/>
      <c r="D153" s="70">
        <v>0.2</v>
      </c>
      <c r="F153" s="46">
        <v>149</v>
      </c>
      <c r="G153">
        <v>19.899999999999999</v>
      </c>
      <c r="H153">
        <v>5</v>
      </c>
    </row>
    <row r="154" spans="2:8" x14ac:dyDescent="0.3">
      <c r="B154" s="14">
        <v>15.7</v>
      </c>
      <c r="C154" s="69"/>
      <c r="D154" s="70">
        <v>1.6</v>
      </c>
      <c r="F154" s="46">
        <v>150</v>
      </c>
      <c r="G154">
        <v>7.7</v>
      </c>
      <c r="H154">
        <v>0.4</v>
      </c>
    </row>
    <row r="155" spans="2:8" x14ac:dyDescent="0.3">
      <c r="B155" s="14">
        <v>6.2</v>
      </c>
      <c r="C155" s="69"/>
      <c r="D155" s="70">
        <v>-0.2</v>
      </c>
      <c r="F155" s="46">
        <v>151</v>
      </c>
      <c r="G155">
        <v>-5.7</v>
      </c>
      <c r="H155">
        <v>0.6</v>
      </c>
    </row>
    <row r="156" spans="2:8" x14ac:dyDescent="0.3">
      <c r="B156" s="14">
        <v>-2.6</v>
      </c>
      <c r="C156" s="69"/>
      <c r="D156" s="70">
        <v>6.5</v>
      </c>
      <c r="F156" s="46">
        <v>152</v>
      </c>
      <c r="G156">
        <v>0.3</v>
      </c>
      <c r="H156">
        <v>0.8</v>
      </c>
    </row>
    <row r="157" spans="2:8" x14ac:dyDescent="0.3">
      <c r="B157" s="14">
        <v>20.7</v>
      </c>
      <c r="C157" s="69"/>
      <c r="D157" s="70">
        <v>1.2</v>
      </c>
      <c r="F157" s="46">
        <v>153</v>
      </c>
      <c r="G157">
        <v>-9.6</v>
      </c>
      <c r="H157">
        <v>0.4</v>
      </c>
    </row>
    <row r="158" spans="2:8" x14ac:dyDescent="0.3">
      <c r="B158" s="14">
        <v>11.2</v>
      </c>
      <c r="C158" s="69"/>
      <c r="D158" s="70">
        <v>0</v>
      </c>
      <c r="F158" s="46">
        <v>154</v>
      </c>
      <c r="G158">
        <v>-1.9</v>
      </c>
      <c r="H158">
        <v>5.4</v>
      </c>
    </row>
    <row r="159" spans="2:8" x14ac:dyDescent="0.3">
      <c r="B159" s="14">
        <v>-1.3</v>
      </c>
      <c r="C159" s="69"/>
      <c r="D159" s="70">
        <v>4.2</v>
      </c>
      <c r="F159" s="46">
        <v>155</v>
      </c>
      <c r="G159">
        <v>7.5</v>
      </c>
      <c r="H159">
        <v>0.6</v>
      </c>
    </row>
    <row r="160" spans="2:8" x14ac:dyDescent="0.3">
      <c r="B160" s="14">
        <v>-3.6</v>
      </c>
      <c r="C160" s="69"/>
      <c r="D160" s="70">
        <v>2.2999999999999998</v>
      </c>
      <c r="F160" s="46">
        <v>156</v>
      </c>
      <c r="G160">
        <v>5.0999999999999996</v>
      </c>
      <c r="H160">
        <v>0.6</v>
      </c>
    </row>
    <row r="161" spans="2:8" x14ac:dyDescent="0.3">
      <c r="B161" s="14">
        <v>-2.8</v>
      </c>
      <c r="C161" s="69"/>
      <c r="D161" s="70">
        <v>1.6</v>
      </c>
      <c r="F161" s="46">
        <v>157</v>
      </c>
      <c r="G161">
        <v>-5.2</v>
      </c>
      <c r="H161">
        <v>-0.2</v>
      </c>
    </row>
    <row r="162" spans="2:8" x14ac:dyDescent="0.3">
      <c r="B162" s="14">
        <v>5.9</v>
      </c>
      <c r="C162" s="69"/>
      <c r="D162" s="70">
        <v>1</v>
      </c>
      <c r="F162" s="46">
        <v>158</v>
      </c>
      <c r="G162">
        <v>-5.2</v>
      </c>
      <c r="H162">
        <v>0.1</v>
      </c>
    </row>
    <row r="163" spans="2:8" x14ac:dyDescent="0.3">
      <c r="B163" s="14">
        <v>-2.6</v>
      </c>
      <c r="C163" s="69"/>
      <c r="D163" s="70">
        <v>2.8</v>
      </c>
      <c r="F163" s="46">
        <v>159</v>
      </c>
      <c r="G163">
        <v>2.7</v>
      </c>
      <c r="H163">
        <v>0.6</v>
      </c>
    </row>
    <row r="164" spans="2:8" x14ac:dyDescent="0.3">
      <c r="B164" s="14">
        <v>-9.1</v>
      </c>
      <c r="C164" s="69"/>
      <c r="D164" s="70">
        <v>1.4</v>
      </c>
      <c r="F164" s="46">
        <v>160</v>
      </c>
      <c r="G164">
        <v>2.6</v>
      </c>
      <c r="H164">
        <v>0.7</v>
      </c>
    </row>
    <row r="165" spans="2:8" x14ac:dyDescent="0.3">
      <c r="B165" s="14">
        <v>-10.4</v>
      </c>
      <c r="C165" s="69"/>
      <c r="D165" s="70">
        <v>0.2</v>
      </c>
      <c r="F165" s="46">
        <v>161</v>
      </c>
      <c r="G165">
        <v>31.3</v>
      </c>
      <c r="H165">
        <v>0.5</v>
      </c>
    </row>
    <row r="166" spans="2:8" x14ac:dyDescent="0.3">
      <c r="B166" s="14">
        <v>5.3</v>
      </c>
      <c r="C166" s="69"/>
      <c r="D166" s="70">
        <v>3</v>
      </c>
      <c r="F166" s="46">
        <v>162</v>
      </c>
      <c r="G166">
        <v>-8.4</v>
      </c>
      <c r="H166">
        <v>0.5</v>
      </c>
    </row>
    <row r="167" spans="2:8" x14ac:dyDescent="0.3">
      <c r="B167" s="14">
        <v>-0.9</v>
      </c>
      <c r="C167" s="69"/>
      <c r="D167" s="70">
        <v>0.9</v>
      </c>
      <c r="F167" s="46">
        <v>163</v>
      </c>
      <c r="G167">
        <v>-11</v>
      </c>
      <c r="H167">
        <v>0.4</v>
      </c>
    </row>
    <row r="168" spans="2:8" x14ac:dyDescent="0.3">
      <c r="B168" s="14">
        <v>-6.6</v>
      </c>
      <c r="C168" s="69"/>
      <c r="D168" s="70">
        <v>1.5</v>
      </c>
      <c r="F168" s="46">
        <v>164</v>
      </c>
      <c r="G168">
        <v>0</v>
      </c>
      <c r="H168">
        <v>3.9</v>
      </c>
    </row>
    <row r="169" spans="2:8" x14ac:dyDescent="0.3">
      <c r="B169" s="14">
        <v>-9.5</v>
      </c>
      <c r="C169" s="69"/>
      <c r="D169" s="70">
        <v>0.1</v>
      </c>
      <c r="F169" s="46">
        <v>165</v>
      </c>
      <c r="G169">
        <v>13.9</v>
      </c>
      <c r="H169">
        <v>0.1</v>
      </c>
    </row>
    <row r="170" spans="2:8" x14ac:dyDescent="0.3">
      <c r="B170" s="14">
        <v>-9.6999999999999993</v>
      </c>
      <c r="C170" s="69"/>
      <c r="D170" s="70">
        <v>0.4</v>
      </c>
      <c r="F170" s="46">
        <v>166</v>
      </c>
      <c r="G170">
        <v>1.8</v>
      </c>
      <c r="H170">
        <v>0.8</v>
      </c>
    </row>
    <row r="171" spans="2:8" x14ac:dyDescent="0.3">
      <c r="B171" s="14">
        <v>-4.7</v>
      </c>
      <c r="C171" s="69"/>
      <c r="D171" s="70">
        <v>-0.2</v>
      </c>
      <c r="F171" s="46">
        <v>167</v>
      </c>
      <c r="G171">
        <v>-5.5</v>
      </c>
      <c r="H171">
        <v>2.1</v>
      </c>
    </row>
    <row r="172" spans="2:8" x14ac:dyDescent="0.3">
      <c r="B172" s="14">
        <v>6.9</v>
      </c>
      <c r="C172" s="69"/>
      <c r="D172" s="70">
        <v>0.5</v>
      </c>
      <c r="F172" s="46">
        <v>168</v>
      </c>
      <c r="G172">
        <v>-18.8</v>
      </c>
      <c r="H172">
        <v>-0.8</v>
      </c>
    </row>
    <row r="173" spans="2:8" x14ac:dyDescent="0.3">
      <c r="B173" s="14">
        <v>-7.4</v>
      </c>
      <c r="C173" s="69"/>
      <c r="D173" s="70">
        <v>2.4</v>
      </c>
      <c r="F173" s="46">
        <v>169</v>
      </c>
      <c r="G173">
        <v>1.4</v>
      </c>
      <c r="H173">
        <v>1.3</v>
      </c>
    </row>
    <row r="174" spans="2:8" x14ac:dyDescent="0.3">
      <c r="B174" s="14">
        <v>-4.2</v>
      </c>
      <c r="C174" s="69"/>
      <c r="D174" s="70">
        <v>0</v>
      </c>
      <c r="F174" s="46">
        <v>170</v>
      </c>
      <c r="G174">
        <v>-3</v>
      </c>
      <c r="H174">
        <v>0.8</v>
      </c>
    </row>
    <row r="175" spans="2:8" x14ac:dyDescent="0.3">
      <c r="B175" s="14">
        <v>-7.1</v>
      </c>
      <c r="C175" s="69"/>
      <c r="D175" s="70">
        <v>1.1000000000000001</v>
      </c>
      <c r="F175" s="46">
        <v>171</v>
      </c>
      <c r="G175">
        <v>-17.3</v>
      </c>
      <c r="H175">
        <v>0</v>
      </c>
    </row>
    <row r="176" spans="2:8" x14ac:dyDescent="0.3">
      <c r="B176" s="14">
        <v>5.7</v>
      </c>
      <c r="C176" s="69"/>
      <c r="D176" s="70">
        <v>1.8</v>
      </c>
      <c r="F176" s="46">
        <v>172</v>
      </c>
      <c r="G176">
        <v>2.9</v>
      </c>
      <c r="H176">
        <v>0.1</v>
      </c>
    </row>
    <row r="177" spans="2:8" x14ac:dyDescent="0.3">
      <c r="B177" s="14">
        <v>-1</v>
      </c>
      <c r="C177" s="69"/>
      <c r="D177" s="70">
        <v>0.2</v>
      </c>
      <c r="F177" s="46">
        <v>173</v>
      </c>
      <c r="G177">
        <v>13.3</v>
      </c>
      <c r="H177">
        <v>1</v>
      </c>
    </row>
    <row r="178" spans="2:8" x14ac:dyDescent="0.3">
      <c r="B178" s="14">
        <v>23.5</v>
      </c>
      <c r="C178" s="69"/>
      <c r="D178" s="70">
        <v>2.5</v>
      </c>
      <c r="F178" s="46">
        <v>174</v>
      </c>
      <c r="G178">
        <v>-0.1</v>
      </c>
      <c r="H178">
        <v>0</v>
      </c>
    </row>
    <row r="179" spans="2:8" x14ac:dyDescent="0.3">
      <c r="B179" s="14">
        <v>-7.5</v>
      </c>
      <c r="C179" s="69"/>
      <c r="D179" s="70">
        <v>1.3</v>
      </c>
      <c r="F179" s="46">
        <v>175</v>
      </c>
      <c r="G179">
        <v>17.8</v>
      </c>
      <c r="H179">
        <v>2.1</v>
      </c>
    </row>
    <row r="180" spans="2:8" x14ac:dyDescent="0.3">
      <c r="B180" s="14">
        <v>7.8</v>
      </c>
      <c r="C180" s="69"/>
      <c r="D180" s="70">
        <v>-0.1</v>
      </c>
      <c r="F180" s="46">
        <v>176</v>
      </c>
      <c r="G180">
        <v>-2.1</v>
      </c>
      <c r="H180">
        <v>0.5</v>
      </c>
    </row>
    <row r="181" spans="2:8" x14ac:dyDescent="0.3">
      <c r="B181" s="14">
        <v>6.2</v>
      </c>
      <c r="C181" s="69"/>
      <c r="D181" s="70">
        <v>1.1000000000000001</v>
      </c>
      <c r="F181" s="46">
        <v>177</v>
      </c>
      <c r="G181">
        <v>33.5</v>
      </c>
      <c r="H181">
        <v>-0.3</v>
      </c>
    </row>
    <row r="182" spans="2:8" x14ac:dyDescent="0.3">
      <c r="B182" s="14">
        <v>13.4</v>
      </c>
      <c r="C182" s="69"/>
      <c r="D182" s="70">
        <v>0.4</v>
      </c>
      <c r="F182" s="46">
        <v>178</v>
      </c>
      <c r="G182">
        <v>23.2</v>
      </c>
      <c r="H182">
        <v>11</v>
      </c>
    </row>
    <row r="183" spans="2:8" x14ac:dyDescent="0.3">
      <c r="B183" s="14">
        <v>4.7</v>
      </c>
      <c r="C183" s="69"/>
      <c r="D183" s="70">
        <v>2.2000000000000002</v>
      </c>
      <c r="F183" s="46">
        <v>179</v>
      </c>
      <c r="G183">
        <v>-0.3</v>
      </c>
      <c r="H183">
        <v>0.5</v>
      </c>
    </row>
    <row r="184" spans="2:8" x14ac:dyDescent="0.3">
      <c r="B184" s="14">
        <v>-22.9</v>
      </c>
      <c r="C184" s="69"/>
      <c r="D184" s="70">
        <v>0.5</v>
      </c>
      <c r="F184" s="46">
        <v>180</v>
      </c>
      <c r="G184">
        <v>7.2</v>
      </c>
      <c r="H184">
        <v>2.6</v>
      </c>
    </row>
    <row r="185" spans="2:8" x14ac:dyDescent="0.3">
      <c r="B185" s="14">
        <v>9.6</v>
      </c>
      <c r="C185" s="69"/>
      <c r="D185" s="70">
        <v>0</v>
      </c>
      <c r="F185" s="46">
        <v>181</v>
      </c>
      <c r="G185">
        <v>11.9</v>
      </c>
      <c r="H185">
        <v>0.8</v>
      </c>
    </row>
    <row r="186" spans="2:8" x14ac:dyDescent="0.3">
      <c r="B186" s="14">
        <v>7</v>
      </c>
      <c r="C186" s="69"/>
      <c r="D186" s="70">
        <v>0.6</v>
      </c>
      <c r="F186" s="46">
        <v>182</v>
      </c>
      <c r="G186">
        <v>-33.4</v>
      </c>
      <c r="H186">
        <v>1</v>
      </c>
    </row>
    <row r="187" spans="2:8" x14ac:dyDescent="0.3">
      <c r="B187" s="14">
        <v>28.5</v>
      </c>
      <c r="C187" s="69"/>
      <c r="D187" s="70">
        <v>-0.1</v>
      </c>
      <c r="F187" s="46">
        <v>183</v>
      </c>
      <c r="G187">
        <v>-2.1</v>
      </c>
      <c r="H187">
        <v>0.8</v>
      </c>
    </row>
    <row r="188" spans="2:8" x14ac:dyDescent="0.3">
      <c r="B188" s="14">
        <v>12.2</v>
      </c>
      <c r="C188" s="69"/>
      <c r="D188" s="70">
        <v>0.4</v>
      </c>
      <c r="F188" s="46">
        <v>184</v>
      </c>
      <c r="G188">
        <v>-8.1</v>
      </c>
      <c r="H188">
        <v>0.4</v>
      </c>
    </row>
    <row r="189" spans="2:8" x14ac:dyDescent="0.3">
      <c r="B189" s="14">
        <v>5.5</v>
      </c>
      <c r="C189" s="69"/>
      <c r="D189" s="70">
        <v>-0.2</v>
      </c>
      <c r="F189" s="46">
        <v>185</v>
      </c>
      <c r="G189">
        <v>3.7</v>
      </c>
      <c r="H189">
        <v>5.2</v>
      </c>
    </row>
    <row r="190" spans="2:8" x14ac:dyDescent="0.3">
      <c r="B190" s="14">
        <v>3.1</v>
      </c>
      <c r="C190" s="69"/>
      <c r="D190" s="70">
        <v>-0.6</v>
      </c>
      <c r="F190" s="46">
        <v>186</v>
      </c>
      <c r="G190">
        <v>5.3</v>
      </c>
      <c r="H190">
        <v>0.7</v>
      </c>
    </row>
    <row r="191" spans="2:8" x14ac:dyDescent="0.3">
      <c r="B191" s="14">
        <v>-4.8</v>
      </c>
      <c r="C191" s="69"/>
      <c r="D191" s="70">
        <v>-0.1</v>
      </c>
      <c r="F191" s="46">
        <v>187</v>
      </c>
      <c r="G191">
        <v>-4</v>
      </c>
      <c r="H191">
        <v>0.7</v>
      </c>
    </row>
    <row r="192" spans="2:8" x14ac:dyDescent="0.3">
      <c r="B192" s="14">
        <v>19.100000000000001</v>
      </c>
      <c r="C192" s="69"/>
      <c r="D192" s="70">
        <v>0.9</v>
      </c>
      <c r="F192" s="46">
        <v>188</v>
      </c>
      <c r="G192">
        <v>16.899999999999999</v>
      </c>
      <c r="H192">
        <v>0.2</v>
      </c>
    </row>
    <row r="193" spans="2:8" x14ac:dyDescent="0.3">
      <c r="B193" s="14">
        <v>4.5</v>
      </c>
      <c r="C193" s="69"/>
      <c r="D193" s="70">
        <v>2.1</v>
      </c>
      <c r="F193" s="46">
        <v>189</v>
      </c>
      <c r="G193">
        <v>30.2</v>
      </c>
      <c r="H193">
        <v>2.1</v>
      </c>
    </row>
    <row r="194" spans="2:8" x14ac:dyDescent="0.3">
      <c r="B194" s="14">
        <v>-0.2</v>
      </c>
      <c r="C194" s="69"/>
      <c r="D194" s="70">
        <v>4.0999999999999996</v>
      </c>
      <c r="F194" s="46">
        <v>190</v>
      </c>
      <c r="G194">
        <v>-0.8</v>
      </c>
      <c r="H194">
        <v>0.1</v>
      </c>
    </row>
    <row r="195" spans="2:8" x14ac:dyDescent="0.3">
      <c r="B195" s="14">
        <v>-16.2</v>
      </c>
      <c r="C195" s="69"/>
      <c r="D195" s="70">
        <v>-0.2</v>
      </c>
      <c r="F195" s="46">
        <v>191</v>
      </c>
      <c r="G195">
        <v>-6.5</v>
      </c>
      <c r="H195">
        <v>0</v>
      </c>
    </row>
    <row r="196" spans="2:8" x14ac:dyDescent="0.3">
      <c r="B196" s="14">
        <v>19</v>
      </c>
      <c r="C196" s="69"/>
      <c r="D196" s="70">
        <v>0.4</v>
      </c>
      <c r="F196" s="46">
        <v>192</v>
      </c>
      <c r="G196">
        <v>6.9</v>
      </c>
      <c r="H196">
        <v>0.9</v>
      </c>
    </row>
    <row r="197" spans="2:8" x14ac:dyDescent="0.3">
      <c r="B197" s="14">
        <v>3</v>
      </c>
      <c r="C197" s="69"/>
      <c r="D197" s="70">
        <v>1.9</v>
      </c>
      <c r="F197" s="46">
        <v>193</v>
      </c>
      <c r="G197">
        <v>-13.4</v>
      </c>
      <c r="H197">
        <v>0.2</v>
      </c>
    </row>
    <row r="198" spans="2:8" x14ac:dyDescent="0.3">
      <c r="B198" s="14">
        <v>4.9000000000000004</v>
      </c>
      <c r="C198" s="69"/>
      <c r="D198" s="70">
        <v>0</v>
      </c>
      <c r="F198" s="46">
        <v>194</v>
      </c>
      <c r="G198">
        <v>-9.6999999999999993</v>
      </c>
      <c r="H198">
        <v>0.2</v>
      </c>
    </row>
    <row r="199" spans="2:8" x14ac:dyDescent="0.3">
      <c r="B199" s="14">
        <v>-1.6</v>
      </c>
      <c r="C199" s="69"/>
      <c r="D199" s="70">
        <v>2.7</v>
      </c>
      <c r="F199" s="46">
        <v>195</v>
      </c>
      <c r="G199">
        <v>18</v>
      </c>
      <c r="H199">
        <v>0</v>
      </c>
    </row>
    <row r="200" spans="2:8" x14ac:dyDescent="0.3">
      <c r="B200" s="14">
        <v>19.8</v>
      </c>
      <c r="C200" s="69"/>
      <c r="D200" s="70">
        <v>0.3</v>
      </c>
      <c r="F200" s="46">
        <v>196</v>
      </c>
      <c r="G200">
        <v>14</v>
      </c>
      <c r="H200">
        <v>0.2</v>
      </c>
    </row>
    <row r="201" spans="2:8" x14ac:dyDescent="0.3">
      <c r="B201" s="14">
        <v>-0.4</v>
      </c>
      <c r="C201" s="69"/>
      <c r="D201" s="70">
        <v>1.9</v>
      </c>
      <c r="F201" s="46">
        <v>197</v>
      </c>
      <c r="G201">
        <v>-1.7</v>
      </c>
      <c r="H201">
        <v>0.8</v>
      </c>
    </row>
    <row r="202" spans="2:8" x14ac:dyDescent="0.3">
      <c r="B202" s="14">
        <v>-1.1000000000000001</v>
      </c>
      <c r="C202" s="69"/>
      <c r="D202" s="70">
        <v>1</v>
      </c>
      <c r="F202" s="46">
        <v>198</v>
      </c>
      <c r="G202">
        <v>-1.3</v>
      </c>
      <c r="H202">
        <v>0</v>
      </c>
    </row>
    <row r="203" spans="2:8" x14ac:dyDescent="0.3">
      <c r="B203" s="14">
        <v>-2.1</v>
      </c>
      <c r="C203" s="69"/>
      <c r="D203" s="70">
        <v>0.7</v>
      </c>
      <c r="F203" s="46">
        <v>199</v>
      </c>
      <c r="G203">
        <v>12.1</v>
      </c>
      <c r="H203">
        <v>0.4</v>
      </c>
    </row>
    <row r="204" spans="2:8" x14ac:dyDescent="0.3">
      <c r="B204" s="14">
        <v>-33.4</v>
      </c>
      <c r="C204" s="69"/>
      <c r="D204" s="70">
        <v>0.7</v>
      </c>
      <c r="F204" s="46">
        <v>200</v>
      </c>
      <c r="G204">
        <v>4</v>
      </c>
      <c r="H204">
        <v>1.5</v>
      </c>
    </row>
    <row r="205" spans="2:8" x14ac:dyDescent="0.3">
      <c r="B205" s="14">
        <v>10.1</v>
      </c>
      <c r="C205" s="69"/>
      <c r="D205" s="70">
        <v>-0.1</v>
      </c>
      <c r="F205" s="46">
        <v>201</v>
      </c>
      <c r="G205">
        <v>0.1</v>
      </c>
      <c r="H205">
        <v>0.6</v>
      </c>
    </row>
    <row r="206" spans="2:8" x14ac:dyDescent="0.3">
      <c r="B206" s="14">
        <v>-4.3</v>
      </c>
      <c r="C206" s="69"/>
      <c r="D206" s="70">
        <v>0.1</v>
      </c>
      <c r="F206" s="46">
        <v>202</v>
      </c>
      <c r="G206">
        <v>-0.3</v>
      </c>
      <c r="H206">
        <v>1.3</v>
      </c>
    </row>
    <row r="207" spans="2:8" x14ac:dyDescent="0.3">
      <c r="B207" s="14">
        <v>0.5</v>
      </c>
      <c r="C207" s="69"/>
      <c r="D207" s="70">
        <v>0.6</v>
      </c>
      <c r="F207" s="46">
        <v>203</v>
      </c>
      <c r="G207">
        <v>2.2999999999999998</v>
      </c>
      <c r="H207">
        <v>1.9</v>
      </c>
    </row>
    <row r="208" spans="2:8" x14ac:dyDescent="0.3">
      <c r="B208" s="14">
        <v>12.9</v>
      </c>
      <c r="C208" s="69"/>
      <c r="D208" s="70">
        <v>0</v>
      </c>
      <c r="F208" s="46">
        <v>204</v>
      </c>
      <c r="G208">
        <v>10.6</v>
      </c>
      <c r="H208">
        <v>-0.1</v>
      </c>
    </row>
    <row r="209" spans="2:8" x14ac:dyDescent="0.3">
      <c r="B209" s="14">
        <v>-2.2999999999999998</v>
      </c>
      <c r="C209" s="69"/>
      <c r="D209" s="70">
        <v>0.4</v>
      </c>
      <c r="F209" s="46">
        <v>205</v>
      </c>
      <c r="G209">
        <v>4.7</v>
      </c>
      <c r="H209">
        <v>0.3</v>
      </c>
    </row>
    <row r="210" spans="2:8" x14ac:dyDescent="0.3">
      <c r="B210" s="14">
        <v>-11.1</v>
      </c>
      <c r="C210" s="69"/>
      <c r="D210" s="70">
        <v>0.4</v>
      </c>
      <c r="F210" s="46">
        <v>206</v>
      </c>
      <c r="G210">
        <v>0.6</v>
      </c>
      <c r="H210">
        <v>0.8</v>
      </c>
    </row>
    <row r="211" spans="2:8" x14ac:dyDescent="0.3">
      <c r="B211" s="14">
        <v>8.1</v>
      </c>
      <c r="C211" s="69"/>
      <c r="D211" s="70">
        <v>1.5</v>
      </c>
      <c r="F211" s="46">
        <v>207</v>
      </c>
      <c r="G211">
        <v>22.2</v>
      </c>
      <c r="H211">
        <v>1.4</v>
      </c>
    </row>
    <row r="212" spans="2:8" x14ac:dyDescent="0.3">
      <c r="B212" s="14">
        <v>-4.5</v>
      </c>
      <c r="C212" s="69"/>
      <c r="D212" s="70">
        <v>1.2</v>
      </c>
      <c r="F212" s="46">
        <v>208</v>
      </c>
      <c r="G212">
        <v>-2.9</v>
      </c>
      <c r="H212">
        <v>0.5</v>
      </c>
    </row>
    <row r="213" spans="2:8" x14ac:dyDescent="0.3">
      <c r="B213" s="14">
        <v>20</v>
      </c>
      <c r="C213" s="69"/>
      <c r="D213" s="70">
        <v>-1.2</v>
      </c>
      <c r="F213" s="46">
        <v>209</v>
      </c>
      <c r="G213">
        <v>6.6</v>
      </c>
      <c r="H213">
        <v>0.9</v>
      </c>
    </row>
    <row r="214" spans="2:8" x14ac:dyDescent="0.3">
      <c r="B214" s="14">
        <v>-6.4</v>
      </c>
      <c r="C214" s="69"/>
      <c r="D214" s="70">
        <v>-0.1</v>
      </c>
      <c r="F214" s="46">
        <v>210</v>
      </c>
      <c r="G214">
        <v>-16</v>
      </c>
      <c r="H214">
        <v>0.1</v>
      </c>
    </row>
    <row r="215" spans="2:8" x14ac:dyDescent="0.3">
      <c r="B215" s="14">
        <v>15.1</v>
      </c>
      <c r="C215" s="69"/>
      <c r="D215" s="70">
        <v>2</v>
      </c>
      <c r="F215" s="46">
        <v>211</v>
      </c>
      <c r="G215">
        <v>2.9</v>
      </c>
      <c r="H215">
        <v>0.7</v>
      </c>
    </row>
    <row r="216" spans="2:8" x14ac:dyDescent="0.3">
      <c r="B216" s="14">
        <v>-0.7</v>
      </c>
      <c r="C216" s="69"/>
      <c r="D216" s="70">
        <v>7</v>
      </c>
      <c r="F216" s="46">
        <v>212</v>
      </c>
      <c r="G216">
        <v>-1.6</v>
      </c>
      <c r="H216">
        <v>0.3</v>
      </c>
    </row>
    <row r="217" spans="2:8" x14ac:dyDescent="0.3">
      <c r="B217" s="14">
        <v>-15.8</v>
      </c>
      <c r="C217" s="69"/>
      <c r="D217" s="70">
        <v>0</v>
      </c>
      <c r="F217" s="46">
        <v>213</v>
      </c>
      <c r="G217">
        <v>-14.2</v>
      </c>
      <c r="H217">
        <v>4.5</v>
      </c>
    </row>
    <row r="218" spans="2:8" x14ac:dyDescent="0.3">
      <c r="B218" s="14">
        <v>6.2</v>
      </c>
      <c r="C218" s="69"/>
      <c r="D218" s="70">
        <v>-0.1</v>
      </c>
      <c r="F218" s="46">
        <v>214</v>
      </c>
      <c r="G218">
        <v>2.1</v>
      </c>
      <c r="H218">
        <v>3.3</v>
      </c>
    </row>
    <row r="219" spans="2:8" x14ac:dyDescent="0.3">
      <c r="B219" s="14">
        <v>1.2</v>
      </c>
      <c r="C219" s="69"/>
      <c r="D219" s="70">
        <v>1.9</v>
      </c>
      <c r="F219" s="46">
        <v>215</v>
      </c>
      <c r="G219">
        <v>10.7</v>
      </c>
      <c r="H219">
        <v>0</v>
      </c>
    </row>
    <row r="220" spans="2:8" x14ac:dyDescent="0.3">
      <c r="B220" s="14">
        <v>20</v>
      </c>
      <c r="C220" s="69"/>
      <c r="D220" s="70">
        <v>2.5</v>
      </c>
      <c r="F220" s="46">
        <v>216</v>
      </c>
      <c r="G220">
        <v>-2</v>
      </c>
      <c r="H220">
        <v>1.6</v>
      </c>
    </row>
    <row r="221" spans="2:8" x14ac:dyDescent="0.3">
      <c r="B221" s="14">
        <v>-3.4</v>
      </c>
      <c r="C221" s="69"/>
      <c r="D221" s="70">
        <v>-0.1</v>
      </c>
      <c r="F221" s="46">
        <v>217</v>
      </c>
      <c r="G221">
        <v>-6</v>
      </c>
      <c r="H221">
        <v>0.9</v>
      </c>
    </row>
    <row r="222" spans="2:8" x14ac:dyDescent="0.3">
      <c r="B222" s="14">
        <v>2.2999999999999998</v>
      </c>
      <c r="C222" s="69"/>
      <c r="D222" s="70">
        <v>2.8</v>
      </c>
      <c r="F222" s="46">
        <v>218</v>
      </c>
      <c r="G222">
        <v>-1</v>
      </c>
      <c r="H222">
        <v>-0.1</v>
      </c>
    </row>
    <row r="223" spans="2:8" x14ac:dyDescent="0.3">
      <c r="B223" s="14">
        <v>2.6</v>
      </c>
      <c r="C223" s="69"/>
      <c r="D223" s="70">
        <v>1.8</v>
      </c>
      <c r="F223" s="46">
        <v>219</v>
      </c>
      <c r="G223">
        <v>10.9</v>
      </c>
      <c r="H223">
        <v>0.1</v>
      </c>
    </row>
    <row r="224" spans="2:8" x14ac:dyDescent="0.3">
      <c r="B224" s="14">
        <v>-19</v>
      </c>
      <c r="C224" s="69"/>
      <c r="D224" s="70">
        <v>13.3</v>
      </c>
      <c r="F224" s="46">
        <v>220</v>
      </c>
      <c r="G224">
        <v>-3.5</v>
      </c>
      <c r="H224">
        <v>1.2</v>
      </c>
    </row>
    <row r="225" spans="2:8" x14ac:dyDescent="0.3">
      <c r="B225" s="14">
        <v>-5.5</v>
      </c>
      <c r="C225" s="69"/>
      <c r="D225" s="70">
        <v>-0.3</v>
      </c>
      <c r="F225" s="46">
        <v>221</v>
      </c>
      <c r="G225">
        <v>-1.7</v>
      </c>
      <c r="H225">
        <v>1.1000000000000001</v>
      </c>
    </row>
    <row r="226" spans="2:8" x14ac:dyDescent="0.3">
      <c r="B226" s="14">
        <v>-4.9000000000000004</v>
      </c>
      <c r="C226" s="69"/>
      <c r="D226" s="70">
        <v>3.6</v>
      </c>
      <c r="F226" s="46">
        <v>222</v>
      </c>
      <c r="G226">
        <v>-11.8</v>
      </c>
      <c r="H226">
        <v>0.9</v>
      </c>
    </row>
    <row r="227" spans="2:8" x14ac:dyDescent="0.3">
      <c r="B227" s="14">
        <v>-5.0999999999999996</v>
      </c>
      <c r="C227" s="69"/>
      <c r="D227" s="70">
        <v>0.6</v>
      </c>
      <c r="F227" s="46">
        <v>223</v>
      </c>
      <c r="G227">
        <v>-10.4</v>
      </c>
      <c r="H227">
        <v>1.7</v>
      </c>
    </row>
    <row r="228" spans="2:8" x14ac:dyDescent="0.3">
      <c r="B228" s="14">
        <v>-8.1999999999999993</v>
      </c>
      <c r="C228" s="69"/>
      <c r="D228" s="70">
        <v>3</v>
      </c>
      <c r="F228" s="46">
        <v>224</v>
      </c>
      <c r="G228">
        <v>28.5</v>
      </c>
      <c r="H228">
        <v>1.9</v>
      </c>
    </row>
    <row r="229" spans="2:8" x14ac:dyDescent="0.3">
      <c r="B229" s="14">
        <v>19.7</v>
      </c>
      <c r="C229" s="69"/>
      <c r="D229" s="70">
        <v>1.7</v>
      </c>
      <c r="F229" s="46">
        <v>225</v>
      </c>
      <c r="G229">
        <v>18.2</v>
      </c>
      <c r="H229">
        <v>0.7</v>
      </c>
    </row>
    <row r="230" spans="2:8" x14ac:dyDescent="0.3">
      <c r="B230" s="14">
        <v>-3</v>
      </c>
      <c r="C230" s="69"/>
      <c r="D230" s="70">
        <v>9.5</v>
      </c>
      <c r="F230" s="46">
        <v>226</v>
      </c>
      <c r="G230">
        <v>16</v>
      </c>
      <c r="H230">
        <v>0.1</v>
      </c>
    </row>
    <row r="231" spans="2:8" x14ac:dyDescent="0.3">
      <c r="B231" s="14">
        <v>3.1</v>
      </c>
      <c r="C231" s="69"/>
      <c r="D231" s="70">
        <v>-0.1</v>
      </c>
      <c r="F231" s="46">
        <v>227</v>
      </c>
      <c r="G231">
        <v>-16.8</v>
      </c>
      <c r="H231">
        <v>-0.1</v>
      </c>
    </row>
    <row r="232" spans="2:8" x14ac:dyDescent="0.3">
      <c r="B232" s="14">
        <v>-3.9</v>
      </c>
      <c r="C232" s="69"/>
      <c r="D232" s="70">
        <v>0.5</v>
      </c>
      <c r="F232" s="46">
        <v>228</v>
      </c>
      <c r="G232">
        <v>-0.9</v>
      </c>
      <c r="H232">
        <v>1.9</v>
      </c>
    </row>
    <row r="233" spans="2:8" x14ac:dyDescent="0.3">
      <c r="B233" s="14">
        <v>-1.4</v>
      </c>
      <c r="C233" s="69"/>
      <c r="D233" s="70">
        <v>-0.1</v>
      </c>
      <c r="F233" s="46">
        <v>229</v>
      </c>
      <c r="G233">
        <v>34.4</v>
      </c>
      <c r="H233">
        <v>-0.1</v>
      </c>
    </row>
    <row r="234" spans="2:8" x14ac:dyDescent="0.3">
      <c r="B234" s="14">
        <v>0.5</v>
      </c>
      <c r="C234" s="69"/>
      <c r="D234" s="70">
        <v>2</v>
      </c>
      <c r="F234" s="46">
        <v>230</v>
      </c>
      <c r="G234">
        <v>-4.0999999999999996</v>
      </c>
      <c r="H234">
        <v>0.9</v>
      </c>
    </row>
    <row r="235" spans="2:8" x14ac:dyDescent="0.3">
      <c r="B235" s="14">
        <v>-0.2</v>
      </c>
      <c r="C235" s="69"/>
      <c r="D235" s="70">
        <v>1.2</v>
      </c>
      <c r="F235" s="46">
        <v>231</v>
      </c>
      <c r="G235">
        <v>5.2</v>
      </c>
      <c r="H235">
        <v>2.6</v>
      </c>
    </row>
    <row r="236" spans="2:8" x14ac:dyDescent="0.3">
      <c r="B236" s="14">
        <v>2.2000000000000002</v>
      </c>
      <c r="C236" s="69"/>
      <c r="D236" s="70">
        <v>1.6</v>
      </c>
      <c r="F236" s="46">
        <v>232</v>
      </c>
      <c r="G236">
        <v>-7</v>
      </c>
      <c r="H236">
        <v>1.2</v>
      </c>
    </row>
    <row r="237" spans="2:8" x14ac:dyDescent="0.3">
      <c r="B237" s="14">
        <v>38.700000000000003</v>
      </c>
      <c r="C237" s="69"/>
      <c r="D237" s="70">
        <v>0</v>
      </c>
      <c r="F237" s="46">
        <v>233</v>
      </c>
      <c r="G237">
        <v>-0.5</v>
      </c>
      <c r="H237">
        <v>0.1</v>
      </c>
    </row>
    <row r="238" spans="2:8" x14ac:dyDescent="0.3">
      <c r="B238" s="14">
        <v>2.6</v>
      </c>
      <c r="C238" s="69"/>
      <c r="D238" s="70">
        <v>1</v>
      </c>
      <c r="F238" s="46">
        <v>234</v>
      </c>
      <c r="G238">
        <v>-2.1</v>
      </c>
      <c r="H238">
        <v>2</v>
      </c>
    </row>
    <row r="239" spans="2:8" x14ac:dyDescent="0.3">
      <c r="B239" s="14">
        <v>25.3</v>
      </c>
      <c r="C239" s="69"/>
      <c r="D239" s="70">
        <v>0.2</v>
      </c>
      <c r="F239" s="46">
        <v>235</v>
      </c>
      <c r="G239">
        <v>-12.9</v>
      </c>
      <c r="H239">
        <v>0.3</v>
      </c>
    </row>
    <row r="240" spans="2:8" x14ac:dyDescent="0.3">
      <c r="B240" s="14">
        <v>16.899999999999999</v>
      </c>
      <c r="C240" s="69"/>
      <c r="D240" s="70">
        <v>0.2</v>
      </c>
      <c r="F240" s="46">
        <v>236</v>
      </c>
      <c r="G240">
        <v>-21.4</v>
      </c>
      <c r="H240">
        <v>1.2</v>
      </c>
    </row>
    <row r="241" spans="2:8" x14ac:dyDescent="0.3">
      <c r="B241" s="14">
        <v>2.9</v>
      </c>
      <c r="C241" s="69"/>
      <c r="D241" s="70">
        <v>0.5</v>
      </c>
      <c r="F241" s="46">
        <v>237</v>
      </c>
      <c r="G241">
        <v>3.9</v>
      </c>
      <c r="H241">
        <v>1</v>
      </c>
    </row>
    <row r="242" spans="2:8" x14ac:dyDescent="0.3">
      <c r="B242" s="14">
        <v>-9.8000000000000007</v>
      </c>
      <c r="C242" s="69"/>
      <c r="D242" s="70">
        <v>3.6</v>
      </c>
      <c r="F242" s="46">
        <v>238</v>
      </c>
      <c r="G242">
        <v>21.6</v>
      </c>
      <c r="H242">
        <v>0.2</v>
      </c>
    </row>
    <row r="243" spans="2:8" x14ac:dyDescent="0.3">
      <c r="B243" s="14">
        <v>-21.6</v>
      </c>
      <c r="C243" s="69"/>
      <c r="D243" s="70">
        <v>0.3</v>
      </c>
      <c r="F243" s="46">
        <v>239</v>
      </c>
      <c r="G243">
        <v>-4.4000000000000004</v>
      </c>
      <c r="H243">
        <v>0.4</v>
      </c>
    </row>
    <row r="244" spans="2:8" x14ac:dyDescent="0.3">
      <c r="B244" s="14">
        <v>1.6</v>
      </c>
      <c r="C244" s="69"/>
      <c r="D244" s="70">
        <v>0.3</v>
      </c>
      <c r="F244" s="46">
        <v>240</v>
      </c>
      <c r="G244">
        <v>9.1</v>
      </c>
      <c r="H244">
        <v>1.4</v>
      </c>
    </row>
    <row r="245" spans="2:8" x14ac:dyDescent="0.3">
      <c r="B245" s="14">
        <v>1</v>
      </c>
      <c r="C245" s="69"/>
      <c r="D245" s="70">
        <v>1.6</v>
      </c>
      <c r="F245" s="46">
        <v>241</v>
      </c>
      <c r="G245">
        <v>10.3</v>
      </c>
      <c r="H245">
        <v>1.4</v>
      </c>
    </row>
    <row r="246" spans="2:8" x14ac:dyDescent="0.3">
      <c r="B246" s="14">
        <v>-18.5</v>
      </c>
      <c r="C246" s="69"/>
      <c r="D246" s="70">
        <v>4.0999999999999996</v>
      </c>
      <c r="F246" s="46">
        <v>242</v>
      </c>
      <c r="G246">
        <v>6</v>
      </c>
      <c r="H246">
        <v>0.4</v>
      </c>
    </row>
    <row r="247" spans="2:8" x14ac:dyDescent="0.3">
      <c r="B247" s="14">
        <v>-3.3</v>
      </c>
      <c r="C247" s="69"/>
      <c r="D247" s="70">
        <v>3.3</v>
      </c>
      <c r="F247" s="46">
        <v>243</v>
      </c>
      <c r="G247">
        <v>-10.9</v>
      </c>
      <c r="H247">
        <v>1.5</v>
      </c>
    </row>
    <row r="248" spans="2:8" x14ac:dyDescent="0.3">
      <c r="B248" s="14">
        <v>-2.1</v>
      </c>
      <c r="C248" s="69"/>
      <c r="D248" s="70">
        <v>0.9</v>
      </c>
      <c r="F248" s="46">
        <v>244</v>
      </c>
      <c r="G248">
        <v>18.899999999999999</v>
      </c>
      <c r="H248">
        <v>0.9</v>
      </c>
    </row>
    <row r="249" spans="2:8" x14ac:dyDescent="0.3">
      <c r="B249" s="14">
        <v>11.3</v>
      </c>
      <c r="C249" s="69"/>
      <c r="D249" s="70">
        <v>0.1</v>
      </c>
      <c r="F249" s="46">
        <v>245</v>
      </c>
      <c r="G249">
        <v>-5.3</v>
      </c>
      <c r="H249">
        <v>2.1</v>
      </c>
    </row>
    <row r="250" spans="2:8" x14ac:dyDescent="0.3">
      <c r="B250" s="14">
        <v>12.3</v>
      </c>
      <c r="C250" s="69"/>
      <c r="D250" s="70">
        <v>1.9</v>
      </c>
      <c r="F250" s="46">
        <v>246</v>
      </c>
      <c r="G250">
        <v>2.5</v>
      </c>
      <c r="H250">
        <v>0.9</v>
      </c>
    </row>
    <row r="251" spans="2:8" x14ac:dyDescent="0.3">
      <c r="B251" s="14">
        <v>-16.399999999999999</v>
      </c>
      <c r="C251" s="69"/>
      <c r="D251" s="70">
        <v>1.7</v>
      </c>
      <c r="F251" s="46">
        <v>247</v>
      </c>
      <c r="G251">
        <v>0.2</v>
      </c>
      <c r="H251">
        <v>1.1000000000000001</v>
      </c>
    </row>
    <row r="252" spans="2:8" x14ac:dyDescent="0.3">
      <c r="B252" s="14">
        <v>8.1</v>
      </c>
      <c r="C252" s="69"/>
      <c r="D252" s="70">
        <v>0.8</v>
      </c>
      <c r="F252" s="46">
        <v>248</v>
      </c>
      <c r="G252">
        <v>-0.8</v>
      </c>
      <c r="H252">
        <v>0.7</v>
      </c>
    </row>
    <row r="253" spans="2:8" x14ac:dyDescent="0.3">
      <c r="B253" s="14">
        <v>-5.8</v>
      </c>
      <c r="C253" s="69"/>
      <c r="D253" s="70">
        <v>0.4</v>
      </c>
      <c r="F253" s="46">
        <v>249</v>
      </c>
      <c r="G253">
        <v>10.5</v>
      </c>
      <c r="H253">
        <v>0.3</v>
      </c>
    </row>
    <row r="254" spans="2:8" x14ac:dyDescent="0.3">
      <c r="B254" s="14">
        <v>-6.3</v>
      </c>
      <c r="C254" s="69"/>
      <c r="D254" s="70">
        <v>0.2</v>
      </c>
      <c r="F254" s="46">
        <v>250</v>
      </c>
      <c r="G254">
        <v>-9</v>
      </c>
      <c r="H254">
        <v>2.1</v>
      </c>
    </row>
    <row r="255" spans="2:8" x14ac:dyDescent="0.3">
      <c r="B255" s="14">
        <v>6</v>
      </c>
      <c r="C255" s="69"/>
      <c r="D255" s="70">
        <v>0.9</v>
      </c>
      <c r="F255" s="46">
        <v>251</v>
      </c>
      <c r="G255">
        <v>-6.4</v>
      </c>
      <c r="H255">
        <v>-0.3</v>
      </c>
    </row>
    <row r="256" spans="2:8" x14ac:dyDescent="0.3">
      <c r="B256" s="14">
        <v>-0.9</v>
      </c>
      <c r="C256" s="69"/>
      <c r="D256" s="70">
        <v>0.8</v>
      </c>
      <c r="F256" s="46">
        <v>252</v>
      </c>
      <c r="G256">
        <v>-2.9</v>
      </c>
      <c r="H256">
        <v>4.5</v>
      </c>
    </row>
    <row r="257" spans="2:8" x14ac:dyDescent="0.3">
      <c r="B257" s="14">
        <v>9.4</v>
      </c>
      <c r="C257" s="69"/>
      <c r="D257" s="70">
        <v>1.6</v>
      </c>
      <c r="F257" s="46">
        <v>253</v>
      </c>
      <c r="G257">
        <v>10.7</v>
      </c>
      <c r="H257">
        <v>0.8</v>
      </c>
    </row>
    <row r="258" spans="2:8" x14ac:dyDescent="0.3">
      <c r="B258" s="14">
        <v>-2.2999999999999998</v>
      </c>
      <c r="C258" s="69"/>
      <c r="D258" s="70">
        <v>2.1</v>
      </c>
      <c r="F258" s="46">
        <v>254</v>
      </c>
      <c r="G258">
        <v>-6.7</v>
      </c>
      <c r="H258">
        <v>0.4</v>
      </c>
    </row>
    <row r="259" spans="2:8" x14ac:dyDescent="0.3">
      <c r="B259" s="14">
        <v>17.8</v>
      </c>
      <c r="C259" s="69"/>
      <c r="D259" s="70">
        <v>0.1</v>
      </c>
      <c r="F259" s="46">
        <v>255</v>
      </c>
      <c r="G259">
        <v>-1.8</v>
      </c>
      <c r="H259">
        <v>1.3</v>
      </c>
    </row>
    <row r="260" spans="2:8" x14ac:dyDescent="0.3">
      <c r="B260" s="14">
        <v>8.6</v>
      </c>
      <c r="C260" s="69"/>
      <c r="D260" s="70">
        <v>0.2</v>
      </c>
      <c r="F260" s="46">
        <v>256</v>
      </c>
      <c r="G260">
        <v>-2.4</v>
      </c>
      <c r="H260">
        <v>0.2</v>
      </c>
    </row>
    <row r="261" spans="2:8" x14ac:dyDescent="0.3">
      <c r="B261" s="14">
        <v>-6.1</v>
      </c>
      <c r="C261" s="69"/>
      <c r="D261" s="70">
        <v>0.4</v>
      </c>
      <c r="F261" s="46">
        <v>257</v>
      </c>
      <c r="G261">
        <v>-5.0999999999999996</v>
      </c>
      <c r="H261">
        <v>2.4</v>
      </c>
    </row>
    <row r="262" spans="2:8" x14ac:dyDescent="0.3">
      <c r="B262" s="14">
        <v>-3.8</v>
      </c>
      <c r="C262" s="69"/>
      <c r="D262" s="70">
        <v>0.8</v>
      </c>
      <c r="F262" s="46">
        <v>258</v>
      </c>
      <c r="G262">
        <v>4.5999999999999996</v>
      </c>
      <c r="H262">
        <v>0.7</v>
      </c>
    </row>
    <row r="263" spans="2:8" x14ac:dyDescent="0.3">
      <c r="B263" s="14">
        <v>1.3</v>
      </c>
      <c r="C263" s="69"/>
      <c r="D263" s="70">
        <v>0.4</v>
      </c>
      <c r="F263" s="46">
        <v>259</v>
      </c>
      <c r="G263">
        <v>8.5</v>
      </c>
      <c r="H263">
        <v>0</v>
      </c>
    </row>
    <row r="264" spans="2:8" x14ac:dyDescent="0.3">
      <c r="B264" s="14">
        <v>8.5</v>
      </c>
      <c r="C264" s="69"/>
      <c r="D264" s="70">
        <v>0.2</v>
      </c>
      <c r="F264" s="46">
        <v>260</v>
      </c>
      <c r="G264">
        <v>-1.6</v>
      </c>
      <c r="H264">
        <v>0.2</v>
      </c>
    </row>
    <row r="265" spans="2:8" x14ac:dyDescent="0.3">
      <c r="B265" s="14">
        <v>-3.5</v>
      </c>
      <c r="C265" s="69"/>
      <c r="D265" s="70">
        <v>0.1</v>
      </c>
      <c r="F265" s="46">
        <v>261</v>
      </c>
      <c r="G265">
        <v>-3.9</v>
      </c>
      <c r="H265">
        <v>0.5</v>
      </c>
    </row>
    <row r="266" spans="2:8" x14ac:dyDescent="0.3">
      <c r="B266" s="14">
        <v>1.8</v>
      </c>
      <c r="C266" s="69"/>
      <c r="D266" s="70">
        <v>2.2000000000000002</v>
      </c>
      <c r="F266" s="46">
        <v>262</v>
      </c>
      <c r="G266">
        <v>3.4</v>
      </c>
      <c r="H266">
        <v>0</v>
      </c>
    </row>
    <row r="267" spans="2:8" x14ac:dyDescent="0.3">
      <c r="B267" s="14">
        <v>4.9000000000000004</v>
      </c>
      <c r="C267" s="69"/>
      <c r="D267" s="70">
        <v>0.7</v>
      </c>
      <c r="F267" s="46">
        <v>263</v>
      </c>
      <c r="G267">
        <v>-10</v>
      </c>
      <c r="H267">
        <v>0.4</v>
      </c>
    </row>
    <row r="268" spans="2:8" x14ac:dyDescent="0.3">
      <c r="B268" s="14">
        <v>10.3</v>
      </c>
      <c r="C268" s="69"/>
      <c r="D268" s="70">
        <v>1.4</v>
      </c>
      <c r="F268" s="46">
        <v>264</v>
      </c>
      <c r="G268">
        <v>-3</v>
      </c>
      <c r="H268">
        <v>1.6</v>
      </c>
    </row>
    <row r="269" spans="2:8" x14ac:dyDescent="0.3">
      <c r="B269" s="14">
        <v>-3</v>
      </c>
      <c r="C269" s="69"/>
      <c r="D269" s="70">
        <v>-0.3</v>
      </c>
      <c r="F269" s="46">
        <v>265</v>
      </c>
      <c r="G269">
        <v>14.1</v>
      </c>
      <c r="H269">
        <v>-0.2</v>
      </c>
    </row>
    <row r="270" spans="2:8" x14ac:dyDescent="0.3">
      <c r="B270" s="14">
        <v>14.1</v>
      </c>
      <c r="C270" s="69"/>
      <c r="D270" s="70">
        <v>0</v>
      </c>
      <c r="F270" s="46">
        <v>266</v>
      </c>
      <c r="G270">
        <v>-7.3</v>
      </c>
      <c r="H270">
        <v>1</v>
      </c>
    </row>
    <row r="271" spans="2:8" x14ac:dyDescent="0.3">
      <c r="B271" s="14">
        <v>20</v>
      </c>
      <c r="C271" s="69"/>
      <c r="D271" s="70">
        <v>1.1000000000000001</v>
      </c>
      <c r="F271" s="46">
        <v>267</v>
      </c>
      <c r="G271">
        <v>-16.7</v>
      </c>
      <c r="H271">
        <v>1.7</v>
      </c>
    </row>
    <row r="272" spans="2:8" x14ac:dyDescent="0.3">
      <c r="B272" s="14">
        <v>-8.1</v>
      </c>
      <c r="C272" s="69"/>
      <c r="D272" s="70">
        <v>0.7</v>
      </c>
      <c r="F272" s="46">
        <v>268</v>
      </c>
      <c r="G272">
        <v>2.9</v>
      </c>
      <c r="H272">
        <v>-0.3</v>
      </c>
    </row>
    <row r="273" spans="2:8" x14ac:dyDescent="0.3">
      <c r="B273" s="14">
        <v>-0.4</v>
      </c>
      <c r="C273" s="69"/>
      <c r="D273" s="70">
        <v>2</v>
      </c>
      <c r="F273" s="46">
        <v>269</v>
      </c>
      <c r="G273">
        <v>-1.6</v>
      </c>
      <c r="H273">
        <v>6.8</v>
      </c>
    </row>
    <row r="274" spans="2:8" x14ac:dyDescent="0.3">
      <c r="B274" s="14">
        <v>-13.8</v>
      </c>
      <c r="C274" s="69"/>
      <c r="D274" s="70">
        <v>1</v>
      </c>
      <c r="F274" s="46">
        <v>270</v>
      </c>
      <c r="G274">
        <v>9.6</v>
      </c>
      <c r="H274">
        <v>3.3</v>
      </c>
    </row>
    <row r="275" spans="2:8" x14ac:dyDescent="0.3">
      <c r="B275" s="14">
        <v>-13.8</v>
      </c>
      <c r="C275" s="69"/>
      <c r="D275" s="70">
        <v>0.7</v>
      </c>
      <c r="F275" s="46">
        <v>271</v>
      </c>
      <c r="G275">
        <v>7.6</v>
      </c>
      <c r="H275">
        <v>1.3</v>
      </c>
    </row>
    <row r="276" spans="2:8" x14ac:dyDescent="0.3">
      <c r="B276" s="14">
        <v>10</v>
      </c>
      <c r="C276" s="69"/>
      <c r="D276" s="70">
        <v>0.6</v>
      </c>
      <c r="F276" s="46">
        <v>272</v>
      </c>
      <c r="G276">
        <v>1</v>
      </c>
      <c r="H276">
        <v>0</v>
      </c>
    </row>
    <row r="277" spans="2:8" x14ac:dyDescent="0.3">
      <c r="B277" s="14">
        <v>3.9</v>
      </c>
      <c r="C277" s="69"/>
      <c r="D277" s="70">
        <v>0.8</v>
      </c>
      <c r="F277" s="46">
        <v>273</v>
      </c>
      <c r="G277">
        <v>-4</v>
      </c>
      <c r="H277">
        <v>2.2999999999999998</v>
      </c>
    </row>
    <row r="278" spans="2:8" x14ac:dyDescent="0.3">
      <c r="B278" s="14">
        <v>3.6</v>
      </c>
      <c r="C278" s="69"/>
      <c r="D278" s="70">
        <v>-0.1</v>
      </c>
      <c r="F278" s="46">
        <v>274</v>
      </c>
      <c r="G278">
        <v>24.9</v>
      </c>
      <c r="H278">
        <v>0.6</v>
      </c>
    </row>
    <row r="279" spans="2:8" x14ac:dyDescent="0.3">
      <c r="B279" s="14">
        <v>3.4</v>
      </c>
      <c r="C279" s="69"/>
      <c r="D279" s="70">
        <v>0.8</v>
      </c>
      <c r="F279" s="46">
        <v>275</v>
      </c>
      <c r="G279">
        <v>-2.7</v>
      </c>
      <c r="H279">
        <v>0.5</v>
      </c>
    </row>
    <row r="280" spans="2:8" x14ac:dyDescent="0.3">
      <c r="B280" s="14">
        <v>23.2</v>
      </c>
      <c r="C280" s="69"/>
      <c r="D280" s="70">
        <v>0.3</v>
      </c>
      <c r="F280" s="46">
        <v>276</v>
      </c>
      <c r="G280">
        <v>0.4</v>
      </c>
      <c r="H280">
        <v>0.4</v>
      </c>
    </row>
    <row r="281" spans="2:8" x14ac:dyDescent="0.3">
      <c r="B281" s="14">
        <v>0.7</v>
      </c>
      <c r="C281" s="69"/>
      <c r="D281" s="70">
        <v>0.1</v>
      </c>
      <c r="F281" s="46">
        <v>277</v>
      </c>
      <c r="G281">
        <v>-9.5</v>
      </c>
      <c r="H281">
        <v>1</v>
      </c>
    </row>
    <row r="282" spans="2:8" x14ac:dyDescent="0.3">
      <c r="B282" s="14">
        <v>-2.2000000000000002</v>
      </c>
      <c r="C282" s="69"/>
      <c r="D282" s="70">
        <v>0.7</v>
      </c>
      <c r="F282" s="46">
        <v>278</v>
      </c>
      <c r="G282">
        <v>-4.2</v>
      </c>
      <c r="H282">
        <v>-0.1</v>
      </c>
    </row>
    <row r="283" spans="2:8" x14ac:dyDescent="0.3">
      <c r="B283" s="14">
        <v>9</v>
      </c>
      <c r="C283" s="69"/>
      <c r="D283" s="70">
        <v>0.3</v>
      </c>
      <c r="F283" s="46">
        <v>279</v>
      </c>
      <c r="G283">
        <v>20.100000000000001</v>
      </c>
      <c r="H283">
        <v>0</v>
      </c>
    </row>
    <row r="284" spans="2:8" x14ac:dyDescent="0.3">
      <c r="B284" s="14">
        <v>-4.4000000000000004</v>
      </c>
      <c r="C284" s="69"/>
      <c r="D284" s="70">
        <v>2.4</v>
      </c>
      <c r="F284" s="46">
        <v>280</v>
      </c>
      <c r="G284">
        <v>-10.199999999999999</v>
      </c>
      <c r="H284">
        <v>1.4</v>
      </c>
    </row>
    <row r="285" spans="2:8" x14ac:dyDescent="0.3">
      <c r="B285" s="14">
        <v>-4.8</v>
      </c>
      <c r="C285" s="69"/>
      <c r="D285" s="70">
        <v>0.2</v>
      </c>
      <c r="F285" s="46">
        <v>281</v>
      </c>
      <c r="G285">
        <v>12.2</v>
      </c>
      <c r="H285">
        <v>1.7</v>
      </c>
    </row>
    <row r="286" spans="2:8" x14ac:dyDescent="0.3">
      <c r="B286" s="14">
        <v>-0.4</v>
      </c>
      <c r="C286" s="69"/>
      <c r="D286" s="70">
        <v>0.5</v>
      </c>
      <c r="F286" s="46">
        <v>282</v>
      </c>
      <c r="G286">
        <v>1.7</v>
      </c>
      <c r="H286">
        <v>-0.5</v>
      </c>
    </row>
    <row r="287" spans="2:8" x14ac:dyDescent="0.3">
      <c r="B287" s="14">
        <v>-15</v>
      </c>
      <c r="C287" s="69"/>
      <c r="D287" s="70">
        <v>1.9</v>
      </c>
      <c r="F287" s="46">
        <v>283</v>
      </c>
      <c r="G287">
        <v>23.5</v>
      </c>
      <c r="H287">
        <v>1</v>
      </c>
    </row>
    <row r="288" spans="2:8" x14ac:dyDescent="0.3">
      <c r="B288" s="14">
        <v>13.3</v>
      </c>
      <c r="C288" s="69"/>
      <c r="D288" s="70">
        <v>0.5</v>
      </c>
      <c r="F288" s="46">
        <v>284</v>
      </c>
      <c r="G288">
        <v>-19.100000000000001</v>
      </c>
      <c r="H288">
        <v>4.3</v>
      </c>
    </row>
    <row r="289" spans="2:8" x14ac:dyDescent="0.3">
      <c r="B289" s="14">
        <v>-3.6</v>
      </c>
      <c r="C289" s="69"/>
      <c r="D289" s="70">
        <v>0.6</v>
      </c>
      <c r="F289" s="46">
        <v>285</v>
      </c>
      <c r="G289">
        <v>-1.8</v>
      </c>
      <c r="H289">
        <v>5</v>
      </c>
    </row>
    <row r="290" spans="2:8" x14ac:dyDescent="0.3">
      <c r="B290" s="14">
        <v>-1.2</v>
      </c>
      <c r="C290" s="69"/>
      <c r="D290" s="70">
        <v>5.6</v>
      </c>
      <c r="F290" s="46">
        <v>286</v>
      </c>
      <c r="G290">
        <v>-2</v>
      </c>
      <c r="H290">
        <v>0.4</v>
      </c>
    </row>
    <row r="291" spans="2:8" x14ac:dyDescent="0.3">
      <c r="B291" s="14">
        <v>5</v>
      </c>
      <c r="C291" s="69"/>
      <c r="D291" s="70">
        <v>0.6</v>
      </c>
      <c r="F291" s="46">
        <v>287</v>
      </c>
      <c r="G291">
        <v>-1.9</v>
      </c>
      <c r="H291">
        <v>1.3</v>
      </c>
    </row>
    <row r="292" spans="2:8" x14ac:dyDescent="0.3">
      <c r="B292" s="14">
        <v>1.4</v>
      </c>
      <c r="C292" s="69"/>
      <c r="D292" s="70">
        <v>0.6</v>
      </c>
      <c r="F292" s="46">
        <v>288</v>
      </c>
      <c r="G292">
        <v>1</v>
      </c>
      <c r="H292">
        <v>0.3</v>
      </c>
    </row>
    <row r="293" spans="2:8" x14ac:dyDescent="0.3">
      <c r="B293" s="14">
        <v>-6.2</v>
      </c>
      <c r="C293" s="69"/>
      <c r="D293" s="70">
        <v>0.3</v>
      </c>
      <c r="F293" s="46">
        <v>289</v>
      </c>
      <c r="G293">
        <v>7.3</v>
      </c>
      <c r="H293">
        <v>-0.1</v>
      </c>
    </row>
    <row r="294" spans="2:8" x14ac:dyDescent="0.3">
      <c r="B294" s="14">
        <v>3.6</v>
      </c>
      <c r="C294" s="69"/>
      <c r="D294" s="70">
        <v>0</v>
      </c>
      <c r="F294" s="46">
        <v>290</v>
      </c>
      <c r="G294">
        <v>-0.6</v>
      </c>
      <c r="H294">
        <v>1</v>
      </c>
    </row>
    <row r="295" spans="2:8" x14ac:dyDescent="0.3">
      <c r="B295" s="14">
        <v>14.7</v>
      </c>
      <c r="C295" s="69"/>
      <c r="D295" s="70">
        <v>0.9</v>
      </c>
      <c r="F295" s="46">
        <v>291</v>
      </c>
      <c r="G295">
        <v>-16.5</v>
      </c>
      <c r="H295">
        <v>1.6</v>
      </c>
    </row>
    <row r="296" spans="2:8" x14ac:dyDescent="0.3">
      <c r="B296" s="14">
        <v>11.8</v>
      </c>
      <c r="C296" s="69"/>
      <c r="D296" s="70">
        <v>1.5</v>
      </c>
      <c r="F296" s="46">
        <v>292</v>
      </c>
      <c r="G296">
        <v>-1.8</v>
      </c>
      <c r="H296">
        <v>0.7</v>
      </c>
    </row>
    <row r="297" spans="2:8" x14ac:dyDescent="0.3">
      <c r="B297" s="14">
        <v>-6.7</v>
      </c>
      <c r="C297" s="69"/>
      <c r="D297" s="70">
        <v>3.8</v>
      </c>
      <c r="F297" s="46">
        <v>293</v>
      </c>
      <c r="G297">
        <v>7.1</v>
      </c>
      <c r="H297">
        <v>1.5</v>
      </c>
    </row>
    <row r="298" spans="2:8" x14ac:dyDescent="0.3">
      <c r="B298" s="14">
        <v>-8</v>
      </c>
      <c r="C298" s="69"/>
      <c r="D298" s="70">
        <v>2.5</v>
      </c>
      <c r="F298" s="46">
        <v>294</v>
      </c>
      <c r="G298">
        <v>34.200000000000003</v>
      </c>
      <c r="H298">
        <v>1.1000000000000001</v>
      </c>
    </row>
    <row r="299" spans="2:8" x14ac:dyDescent="0.3">
      <c r="B299" s="14">
        <v>-0.6</v>
      </c>
      <c r="C299" s="69"/>
      <c r="D299" s="70">
        <v>3.6</v>
      </c>
      <c r="F299" s="46">
        <v>295</v>
      </c>
      <c r="G299">
        <v>2.7</v>
      </c>
      <c r="H299">
        <v>2.2000000000000002</v>
      </c>
    </row>
    <row r="300" spans="2:8" x14ac:dyDescent="0.3">
      <c r="B300" s="14">
        <v>1.5</v>
      </c>
      <c r="C300" s="69"/>
      <c r="D300" s="70">
        <v>1.6</v>
      </c>
      <c r="F300" s="46">
        <v>296</v>
      </c>
      <c r="G300">
        <v>2.5</v>
      </c>
      <c r="H300">
        <v>0.3</v>
      </c>
    </row>
    <row r="301" spans="2:8" x14ac:dyDescent="0.3">
      <c r="B301" s="14">
        <v>3.4</v>
      </c>
      <c r="C301" s="69"/>
      <c r="D301" s="70">
        <v>-0.3</v>
      </c>
      <c r="F301" s="46">
        <v>297</v>
      </c>
      <c r="G301">
        <v>13.4</v>
      </c>
      <c r="H301">
        <v>0.3</v>
      </c>
    </row>
    <row r="302" spans="2:8" x14ac:dyDescent="0.3">
      <c r="B302" s="14">
        <v>-3.7</v>
      </c>
      <c r="C302" s="69"/>
      <c r="D302" s="70">
        <v>0.9</v>
      </c>
      <c r="F302" s="46">
        <v>298</v>
      </c>
      <c r="G302">
        <v>-5.3</v>
      </c>
      <c r="H302">
        <v>0.6</v>
      </c>
    </row>
    <row r="303" spans="2:8" x14ac:dyDescent="0.3">
      <c r="B303" s="14">
        <v>-63.8</v>
      </c>
      <c r="C303" s="69"/>
      <c r="D303" s="70">
        <v>0.1</v>
      </c>
      <c r="F303" s="46">
        <v>299</v>
      </c>
      <c r="G303">
        <v>-15.7</v>
      </c>
      <c r="H303">
        <v>1.2</v>
      </c>
    </row>
    <row r="304" spans="2:8" x14ac:dyDescent="0.3">
      <c r="B304" s="14">
        <v>19.899999999999999</v>
      </c>
      <c r="C304" s="69"/>
      <c r="D304" s="70">
        <v>0.6</v>
      </c>
      <c r="F304" s="46">
        <v>300</v>
      </c>
      <c r="G304">
        <v>-0.6</v>
      </c>
      <c r="H304">
        <v>0</v>
      </c>
    </row>
    <row r="305" spans="2:8" x14ac:dyDescent="0.3">
      <c r="B305" s="14">
        <v>-13.8</v>
      </c>
      <c r="C305" s="69"/>
      <c r="D305" s="70">
        <v>2.2999999999999998</v>
      </c>
      <c r="F305" s="46">
        <v>301</v>
      </c>
      <c r="G305">
        <v>1.6</v>
      </c>
      <c r="H305">
        <v>1.1000000000000001</v>
      </c>
    </row>
    <row r="306" spans="2:8" x14ac:dyDescent="0.3">
      <c r="B306" s="14">
        <v>19.600000000000001</v>
      </c>
      <c r="C306" s="69"/>
      <c r="D306" s="70">
        <v>0.8</v>
      </c>
      <c r="F306" s="46">
        <v>302</v>
      </c>
      <c r="G306">
        <v>-2.7</v>
      </c>
      <c r="H306">
        <v>1.1000000000000001</v>
      </c>
    </row>
    <row r="307" spans="2:8" x14ac:dyDescent="0.3">
      <c r="B307" s="14">
        <v>17.899999999999999</v>
      </c>
      <c r="C307" s="69"/>
      <c r="D307" s="70">
        <v>-0.1</v>
      </c>
      <c r="F307" s="46">
        <v>303</v>
      </c>
      <c r="G307">
        <v>8.8000000000000007</v>
      </c>
      <c r="H307">
        <v>-0.6</v>
      </c>
    </row>
    <row r="308" spans="2:8" x14ac:dyDescent="0.3">
      <c r="B308" s="14">
        <v>-6</v>
      </c>
      <c r="C308" s="69"/>
      <c r="D308" s="70">
        <v>1.4</v>
      </c>
      <c r="F308" s="46">
        <v>304</v>
      </c>
      <c r="G308">
        <v>26.5</v>
      </c>
      <c r="H308">
        <v>1.2</v>
      </c>
    </row>
    <row r="309" spans="2:8" x14ac:dyDescent="0.3">
      <c r="B309" s="14">
        <v>-1</v>
      </c>
      <c r="C309" s="69"/>
      <c r="D309" s="70">
        <v>1.5</v>
      </c>
      <c r="F309" s="46">
        <v>305</v>
      </c>
      <c r="G309">
        <v>3.7</v>
      </c>
      <c r="H309">
        <v>0.2</v>
      </c>
    </row>
    <row r="310" spans="2:8" x14ac:dyDescent="0.3">
      <c r="B310" s="14">
        <v>20.100000000000001</v>
      </c>
      <c r="C310" s="69"/>
      <c r="D310" s="70">
        <v>0.2</v>
      </c>
      <c r="F310" s="46">
        <v>306</v>
      </c>
      <c r="G310">
        <v>22.8</v>
      </c>
      <c r="H310">
        <v>1</v>
      </c>
    </row>
    <row r="311" spans="2:8" x14ac:dyDescent="0.3">
      <c r="B311" s="14">
        <v>8.1999999999999993</v>
      </c>
      <c r="C311" s="69"/>
      <c r="D311" s="70">
        <v>0.2</v>
      </c>
      <c r="F311" s="46">
        <v>307</v>
      </c>
      <c r="G311">
        <v>-2.2000000000000002</v>
      </c>
      <c r="H311">
        <v>0.1</v>
      </c>
    </row>
    <row r="312" spans="2:8" x14ac:dyDescent="0.3">
      <c r="B312" s="14">
        <v>-9.6</v>
      </c>
      <c r="C312" s="69"/>
      <c r="D312" s="70">
        <v>0.2</v>
      </c>
      <c r="F312" s="46">
        <v>308</v>
      </c>
      <c r="G312">
        <v>-7.4</v>
      </c>
      <c r="H312">
        <v>-0.2</v>
      </c>
    </row>
    <row r="313" spans="2:8" x14ac:dyDescent="0.3">
      <c r="B313" s="14">
        <v>-32.4</v>
      </c>
      <c r="C313" s="69"/>
      <c r="D313" s="70">
        <v>-0.1</v>
      </c>
      <c r="F313" s="46">
        <v>309</v>
      </c>
      <c r="G313">
        <v>14.1</v>
      </c>
      <c r="H313">
        <v>0.5</v>
      </c>
    </row>
    <row r="314" spans="2:8" x14ac:dyDescent="0.3">
      <c r="B314" s="14">
        <v>-1.4</v>
      </c>
      <c r="C314" s="69"/>
      <c r="D314" s="70">
        <v>0.2</v>
      </c>
      <c r="F314" s="46">
        <v>310</v>
      </c>
      <c r="G314">
        <v>7.2</v>
      </c>
      <c r="H314">
        <v>0</v>
      </c>
    </row>
    <row r="315" spans="2:8" x14ac:dyDescent="0.3">
      <c r="B315" s="14">
        <v>5.3</v>
      </c>
      <c r="C315" s="69"/>
      <c r="D315" s="70">
        <v>2.2999999999999998</v>
      </c>
      <c r="F315" s="46">
        <v>311</v>
      </c>
      <c r="G315">
        <v>12.2</v>
      </c>
      <c r="H315">
        <v>0.5</v>
      </c>
    </row>
    <row r="316" spans="2:8" x14ac:dyDescent="0.3">
      <c r="B316" s="14">
        <v>8.6999999999999993</v>
      </c>
      <c r="C316" s="69"/>
      <c r="D316" s="70">
        <v>0.4</v>
      </c>
      <c r="F316" s="46">
        <v>312</v>
      </c>
      <c r="G316">
        <v>16.2</v>
      </c>
      <c r="H316">
        <v>0.1</v>
      </c>
    </row>
    <row r="317" spans="2:8" x14ac:dyDescent="0.3">
      <c r="B317" s="14">
        <v>4.7</v>
      </c>
      <c r="C317" s="69"/>
      <c r="D317" s="70">
        <v>2.1</v>
      </c>
      <c r="F317" s="46">
        <v>313</v>
      </c>
      <c r="G317">
        <v>26.7</v>
      </c>
      <c r="H317">
        <v>0</v>
      </c>
    </row>
    <row r="318" spans="2:8" x14ac:dyDescent="0.3">
      <c r="B318" s="14">
        <v>7</v>
      </c>
      <c r="C318" s="69"/>
      <c r="D318" s="70">
        <v>1.7</v>
      </c>
      <c r="F318" s="46">
        <v>314</v>
      </c>
      <c r="G318">
        <v>11.8</v>
      </c>
      <c r="H318">
        <v>1.8</v>
      </c>
    </row>
    <row r="319" spans="2:8" x14ac:dyDescent="0.3">
      <c r="B319" s="14">
        <v>-3.7</v>
      </c>
      <c r="C319" s="69"/>
      <c r="D319" s="70">
        <v>0.3</v>
      </c>
      <c r="F319" s="46">
        <v>315</v>
      </c>
      <c r="G319">
        <v>11.4</v>
      </c>
      <c r="H319">
        <v>1.2</v>
      </c>
    </row>
    <row r="320" spans="2:8" x14ac:dyDescent="0.3">
      <c r="B320" s="14">
        <v>-4.5999999999999996</v>
      </c>
      <c r="C320" s="69"/>
      <c r="D320" s="70">
        <v>0.5</v>
      </c>
      <c r="F320" s="46">
        <v>316</v>
      </c>
      <c r="G320">
        <v>0.9</v>
      </c>
      <c r="H320">
        <v>1.6</v>
      </c>
    </row>
    <row r="321" spans="2:8" x14ac:dyDescent="0.3">
      <c r="B321" s="14">
        <v>3.2</v>
      </c>
      <c r="C321" s="69"/>
      <c r="D321" s="70">
        <v>0.3</v>
      </c>
      <c r="F321" s="46">
        <v>317</v>
      </c>
      <c r="G321">
        <v>-8.1999999999999993</v>
      </c>
      <c r="H321">
        <v>1.8</v>
      </c>
    </row>
    <row r="322" spans="2:8" x14ac:dyDescent="0.3">
      <c r="B322" s="14">
        <v>6.6</v>
      </c>
      <c r="C322" s="69"/>
      <c r="D322" s="70">
        <v>0</v>
      </c>
      <c r="F322" s="46">
        <v>318</v>
      </c>
      <c r="G322">
        <v>3.8</v>
      </c>
      <c r="H322">
        <v>1.4</v>
      </c>
    </row>
    <row r="323" spans="2:8" x14ac:dyDescent="0.3">
      <c r="B323" s="14">
        <v>2.5</v>
      </c>
      <c r="C323" s="69"/>
      <c r="D323" s="70">
        <v>0.4</v>
      </c>
      <c r="F323" s="46">
        <v>319</v>
      </c>
      <c r="G323">
        <v>0.8</v>
      </c>
      <c r="H323">
        <v>0</v>
      </c>
    </row>
    <row r="324" spans="2:8" x14ac:dyDescent="0.3">
      <c r="B324" s="14">
        <v>-4.9000000000000004</v>
      </c>
      <c r="C324" s="69"/>
      <c r="D324" s="70">
        <v>-0.1</v>
      </c>
      <c r="F324" s="46">
        <v>320</v>
      </c>
      <c r="G324">
        <v>-1.1000000000000001</v>
      </c>
      <c r="H324">
        <v>1.7</v>
      </c>
    </row>
    <row r="325" spans="2:8" x14ac:dyDescent="0.3">
      <c r="B325" s="14">
        <v>17.7</v>
      </c>
      <c r="C325" s="69"/>
      <c r="D325" s="70">
        <v>0.4</v>
      </c>
      <c r="F325" s="46">
        <v>321</v>
      </c>
      <c r="G325">
        <v>-6</v>
      </c>
      <c r="H325">
        <v>0.2</v>
      </c>
    </row>
    <row r="326" spans="2:8" x14ac:dyDescent="0.3">
      <c r="B326" s="14">
        <v>-8.6</v>
      </c>
      <c r="C326" s="69"/>
      <c r="D326" s="70">
        <v>0.1</v>
      </c>
      <c r="F326" s="46">
        <v>322</v>
      </c>
      <c r="G326">
        <v>3.5</v>
      </c>
      <c r="H326">
        <v>0.1</v>
      </c>
    </row>
    <row r="327" spans="2:8" x14ac:dyDescent="0.3">
      <c r="B327" s="14">
        <v>0.5</v>
      </c>
      <c r="C327" s="69"/>
      <c r="D327" s="70">
        <v>0.2</v>
      </c>
      <c r="F327" s="46">
        <v>323</v>
      </c>
      <c r="G327">
        <v>-5</v>
      </c>
      <c r="H327">
        <v>1.9</v>
      </c>
    </row>
    <row r="328" spans="2:8" x14ac:dyDescent="0.3">
      <c r="B328" s="14">
        <v>4.2</v>
      </c>
      <c r="C328" s="69"/>
      <c r="D328" s="70">
        <v>0.4</v>
      </c>
      <c r="F328" s="46">
        <v>324</v>
      </c>
      <c r="G328">
        <v>17.3</v>
      </c>
      <c r="H328">
        <v>0.9</v>
      </c>
    </row>
    <row r="329" spans="2:8" x14ac:dyDescent="0.3">
      <c r="B329" s="14">
        <v>9.6</v>
      </c>
      <c r="C329" s="69"/>
      <c r="D329" s="70">
        <v>0.3</v>
      </c>
      <c r="F329" s="46">
        <v>325</v>
      </c>
      <c r="G329">
        <v>7.3</v>
      </c>
      <c r="H329">
        <v>0.6</v>
      </c>
    </row>
    <row r="330" spans="2:8" x14ac:dyDescent="0.3">
      <c r="B330" s="14">
        <v>-3.8</v>
      </c>
      <c r="C330" s="69"/>
      <c r="D330" s="70">
        <v>0.4</v>
      </c>
      <c r="F330" s="46">
        <v>326</v>
      </c>
      <c r="G330">
        <v>13.4</v>
      </c>
      <c r="H330">
        <v>0.4</v>
      </c>
    </row>
    <row r="331" spans="2:8" x14ac:dyDescent="0.3">
      <c r="B331" s="14">
        <v>-4.5999999999999996</v>
      </c>
      <c r="C331" s="69"/>
      <c r="D331" s="70">
        <v>0.2</v>
      </c>
      <c r="F331" s="46">
        <v>327</v>
      </c>
      <c r="G331">
        <v>-3.4</v>
      </c>
      <c r="H331">
        <v>0.5</v>
      </c>
    </row>
    <row r="332" spans="2:8" x14ac:dyDescent="0.3">
      <c r="B332" s="14">
        <v>4.5</v>
      </c>
      <c r="C332" s="69"/>
      <c r="D332" s="70">
        <v>0.1</v>
      </c>
      <c r="F332" s="46">
        <v>328</v>
      </c>
      <c r="G332">
        <v>-8.3000000000000007</v>
      </c>
      <c r="H332">
        <v>1.2</v>
      </c>
    </row>
    <row r="333" spans="2:8" x14ac:dyDescent="0.3">
      <c r="B333" s="14">
        <v>3.7</v>
      </c>
      <c r="C333" s="69"/>
      <c r="D333" s="70">
        <v>0.6</v>
      </c>
      <c r="F333" s="46">
        <v>329</v>
      </c>
      <c r="G333">
        <v>-1.6</v>
      </c>
      <c r="H333">
        <v>-0.2</v>
      </c>
    </row>
    <row r="334" spans="2:8" x14ac:dyDescent="0.3">
      <c r="B334" s="14">
        <v>10.199999999999999</v>
      </c>
      <c r="C334" s="69"/>
      <c r="D334" s="70">
        <v>0.7</v>
      </c>
      <c r="F334" s="46">
        <v>330</v>
      </c>
      <c r="G334">
        <v>-1.3</v>
      </c>
      <c r="H334">
        <v>2.1</v>
      </c>
    </row>
    <row r="335" spans="2:8" x14ac:dyDescent="0.3">
      <c r="B335" s="14">
        <v>-1.5</v>
      </c>
      <c r="C335" s="69"/>
      <c r="D335" s="70">
        <v>0</v>
      </c>
      <c r="F335" s="46">
        <v>331</v>
      </c>
      <c r="G335">
        <v>-2.8</v>
      </c>
      <c r="H335">
        <v>4.2</v>
      </c>
    </row>
    <row r="336" spans="2:8" x14ac:dyDescent="0.3">
      <c r="B336" s="14">
        <v>1.5</v>
      </c>
      <c r="C336" s="69"/>
      <c r="D336" s="70">
        <v>-0.3</v>
      </c>
      <c r="F336" s="46">
        <v>332</v>
      </c>
      <c r="G336">
        <v>7.3</v>
      </c>
      <c r="H336">
        <v>0</v>
      </c>
    </row>
    <row r="337" spans="2:8" x14ac:dyDescent="0.3">
      <c r="B337" s="14">
        <v>0.6</v>
      </c>
      <c r="C337" s="69"/>
      <c r="D337" s="70">
        <v>0</v>
      </c>
      <c r="F337" s="46">
        <v>333</v>
      </c>
      <c r="G337">
        <v>16.2</v>
      </c>
      <c r="H337">
        <v>-0.1</v>
      </c>
    </row>
    <row r="338" spans="2:8" x14ac:dyDescent="0.3">
      <c r="B338" s="14">
        <v>-21.2</v>
      </c>
      <c r="C338" s="69"/>
      <c r="D338" s="70">
        <v>4.3</v>
      </c>
      <c r="F338" s="46">
        <v>334</v>
      </c>
      <c r="G338">
        <v>20.100000000000001</v>
      </c>
      <c r="H338">
        <v>2.1</v>
      </c>
    </row>
    <row r="339" spans="2:8" x14ac:dyDescent="0.3">
      <c r="B339" s="14">
        <v>-5.4</v>
      </c>
      <c r="C339" s="69"/>
      <c r="D339" s="70">
        <v>3.2</v>
      </c>
      <c r="F339" s="46">
        <v>335</v>
      </c>
      <c r="G339">
        <v>-0.5</v>
      </c>
      <c r="H339">
        <v>2.7</v>
      </c>
    </row>
    <row r="340" spans="2:8" x14ac:dyDescent="0.3">
      <c r="B340" s="14">
        <v>4.7</v>
      </c>
      <c r="C340" s="69"/>
      <c r="D340" s="70">
        <v>-0.2</v>
      </c>
      <c r="F340" s="46">
        <v>336</v>
      </c>
      <c r="G340">
        <v>-6.6</v>
      </c>
      <c r="H340">
        <v>1.3</v>
      </c>
    </row>
    <row r="341" spans="2:8" x14ac:dyDescent="0.3">
      <c r="B341" s="14">
        <v>11.8</v>
      </c>
      <c r="C341" s="69"/>
      <c r="D341" s="70">
        <v>0.3</v>
      </c>
      <c r="F341" s="46">
        <v>337</v>
      </c>
      <c r="G341">
        <v>-7.3</v>
      </c>
      <c r="H341">
        <v>-0.1</v>
      </c>
    </row>
    <row r="342" spans="2:8" x14ac:dyDescent="0.3">
      <c r="B342" s="14">
        <v>6.3</v>
      </c>
      <c r="C342" s="69"/>
      <c r="D342" s="70">
        <v>0.6</v>
      </c>
      <c r="F342" s="46">
        <v>338</v>
      </c>
      <c r="G342">
        <v>-8.3000000000000007</v>
      </c>
      <c r="H342">
        <v>0.7</v>
      </c>
    </row>
    <row r="343" spans="2:8" x14ac:dyDescent="0.3">
      <c r="B343" s="14">
        <v>4.8</v>
      </c>
      <c r="C343" s="69"/>
      <c r="D343" s="70">
        <v>4.5</v>
      </c>
      <c r="F343" s="46">
        <v>339</v>
      </c>
      <c r="G343">
        <v>4.7</v>
      </c>
      <c r="H343">
        <v>0.2</v>
      </c>
    </row>
    <row r="344" spans="2:8" x14ac:dyDescent="0.3">
      <c r="B344" s="14">
        <v>9.8000000000000007</v>
      </c>
      <c r="C344" s="69"/>
      <c r="D344" s="70">
        <v>-0.2</v>
      </c>
      <c r="F344" s="46">
        <v>340</v>
      </c>
      <c r="G344">
        <v>2.2000000000000002</v>
      </c>
      <c r="H344">
        <v>1</v>
      </c>
    </row>
    <row r="345" spans="2:8" x14ac:dyDescent="0.3">
      <c r="B345" s="14">
        <v>0</v>
      </c>
      <c r="C345" s="69"/>
      <c r="D345" s="70">
        <v>0.6</v>
      </c>
      <c r="F345" s="46">
        <v>341</v>
      </c>
      <c r="G345">
        <v>3.8</v>
      </c>
      <c r="H345">
        <v>0.8</v>
      </c>
    </row>
    <row r="346" spans="2:8" x14ac:dyDescent="0.3">
      <c r="B346" s="14">
        <v>-0.8</v>
      </c>
      <c r="C346" s="69"/>
      <c r="D346" s="70">
        <v>1.2</v>
      </c>
      <c r="F346" s="46">
        <v>342</v>
      </c>
      <c r="G346">
        <v>5</v>
      </c>
      <c r="H346">
        <v>0.2</v>
      </c>
    </row>
    <row r="347" spans="2:8" x14ac:dyDescent="0.3">
      <c r="B347" s="14">
        <v>-2.4</v>
      </c>
      <c r="C347" s="69"/>
      <c r="D347" s="70">
        <v>0.8</v>
      </c>
      <c r="F347" s="46">
        <v>343</v>
      </c>
      <c r="G347">
        <v>-33</v>
      </c>
      <c r="H347">
        <v>0.5</v>
      </c>
    </row>
    <row r="348" spans="2:8" x14ac:dyDescent="0.3">
      <c r="B348" s="14">
        <v>6.1</v>
      </c>
      <c r="C348" s="69"/>
      <c r="D348" s="70">
        <v>1.9</v>
      </c>
      <c r="F348" s="46">
        <v>344</v>
      </c>
      <c r="G348">
        <v>15.7</v>
      </c>
      <c r="H348">
        <v>1.6</v>
      </c>
    </row>
    <row r="349" spans="2:8" x14ac:dyDescent="0.3">
      <c r="B349" s="14">
        <v>3.4</v>
      </c>
      <c r="C349" s="69"/>
      <c r="D349" s="70">
        <v>0.4</v>
      </c>
      <c r="F349" s="46">
        <v>345</v>
      </c>
      <c r="G349">
        <v>18.3</v>
      </c>
      <c r="H349">
        <v>1.7</v>
      </c>
    </row>
    <row r="350" spans="2:8" x14ac:dyDescent="0.3">
      <c r="B350" s="14">
        <v>-6.4</v>
      </c>
      <c r="C350" s="69"/>
      <c r="D350" s="70">
        <v>0.8</v>
      </c>
      <c r="F350" s="46">
        <v>346</v>
      </c>
      <c r="G350">
        <v>-1.6</v>
      </c>
      <c r="H350">
        <v>0.1</v>
      </c>
    </row>
    <row r="351" spans="2:8" x14ac:dyDescent="0.3">
      <c r="B351" s="14">
        <v>-3.1</v>
      </c>
      <c r="C351" s="69"/>
      <c r="D351" s="70">
        <v>1</v>
      </c>
      <c r="F351" s="46">
        <v>347</v>
      </c>
      <c r="G351">
        <v>-13.5</v>
      </c>
      <c r="H351">
        <v>-0.3</v>
      </c>
    </row>
    <row r="352" spans="2:8" x14ac:dyDescent="0.3">
      <c r="B352" s="14">
        <v>-2.4</v>
      </c>
      <c r="C352" s="69"/>
      <c r="D352" s="70">
        <v>1</v>
      </c>
      <c r="F352" s="46">
        <v>348</v>
      </c>
      <c r="G352">
        <v>-9.1999999999999993</v>
      </c>
      <c r="H352">
        <v>0.5</v>
      </c>
    </row>
    <row r="353" spans="2:8" x14ac:dyDescent="0.3">
      <c r="B353" s="14">
        <v>6.9</v>
      </c>
      <c r="C353" s="69"/>
      <c r="D353" s="70">
        <v>0.7</v>
      </c>
      <c r="F353" s="46">
        <v>349</v>
      </c>
      <c r="G353">
        <v>5.4</v>
      </c>
      <c r="H353">
        <v>1.1000000000000001</v>
      </c>
    </row>
    <row r="354" spans="2:8" x14ac:dyDescent="0.3">
      <c r="B354" s="14">
        <v>14.9</v>
      </c>
      <c r="C354" s="69"/>
      <c r="D354" s="70">
        <v>-0.1</v>
      </c>
      <c r="F354" s="46">
        <v>350</v>
      </c>
      <c r="G354">
        <v>-9.6999999999999993</v>
      </c>
      <c r="H354">
        <v>6.5</v>
      </c>
    </row>
    <row r="355" spans="2:8" x14ac:dyDescent="0.3">
      <c r="B355" s="14">
        <v>-5.3</v>
      </c>
      <c r="C355" s="69"/>
      <c r="D355" s="70">
        <v>7.4</v>
      </c>
      <c r="F355" s="46">
        <v>351</v>
      </c>
      <c r="G355">
        <v>17.7</v>
      </c>
      <c r="H355">
        <v>0.8</v>
      </c>
    </row>
    <row r="356" spans="2:8" x14ac:dyDescent="0.3">
      <c r="B356" s="14">
        <v>-1.3</v>
      </c>
      <c r="C356" s="69"/>
      <c r="D356" s="70">
        <v>1</v>
      </c>
      <c r="F356" s="46">
        <v>352</v>
      </c>
      <c r="G356">
        <v>2.6</v>
      </c>
      <c r="H356">
        <v>0.4</v>
      </c>
    </row>
    <row r="357" spans="2:8" x14ac:dyDescent="0.3">
      <c r="B357" s="14">
        <v>29.8</v>
      </c>
      <c r="C357" s="69"/>
      <c r="D357" s="70">
        <v>-0.1</v>
      </c>
      <c r="F357" s="46">
        <v>353</v>
      </c>
      <c r="G357">
        <v>-9.6999999999999993</v>
      </c>
      <c r="H357">
        <v>3.1</v>
      </c>
    </row>
    <row r="358" spans="2:8" x14ac:dyDescent="0.3">
      <c r="B358" s="14">
        <v>1.9</v>
      </c>
      <c r="C358" s="69"/>
      <c r="D358" s="70">
        <v>0.5</v>
      </c>
      <c r="F358" s="46">
        <v>354</v>
      </c>
      <c r="G358">
        <v>-16.399999999999999</v>
      </c>
      <c r="H358">
        <v>0.6</v>
      </c>
    </row>
    <row r="359" spans="2:8" x14ac:dyDescent="0.3">
      <c r="B359" s="14">
        <v>18.600000000000001</v>
      </c>
      <c r="C359" s="69"/>
      <c r="D359" s="70">
        <v>2.9</v>
      </c>
      <c r="F359" s="46">
        <v>355</v>
      </c>
      <c r="G359">
        <v>-0.1</v>
      </c>
      <c r="H359">
        <v>0.5</v>
      </c>
    </row>
    <row r="360" spans="2:8" x14ac:dyDescent="0.3">
      <c r="B360" s="14">
        <v>-13.8</v>
      </c>
      <c r="C360" s="69"/>
      <c r="D360" s="70">
        <v>9.4</v>
      </c>
      <c r="F360" s="46">
        <v>356</v>
      </c>
      <c r="G360">
        <v>1.5</v>
      </c>
      <c r="H360">
        <v>0</v>
      </c>
    </row>
    <row r="361" spans="2:8" x14ac:dyDescent="0.3">
      <c r="B361" s="14">
        <v>2.6</v>
      </c>
      <c r="C361" s="69"/>
      <c r="D361" s="70">
        <v>0.1</v>
      </c>
      <c r="F361" s="46">
        <v>357</v>
      </c>
      <c r="G361">
        <v>3.9</v>
      </c>
      <c r="H361">
        <v>0.2</v>
      </c>
    </row>
    <row r="362" spans="2:8" x14ac:dyDescent="0.3">
      <c r="B362" s="14">
        <v>8.6</v>
      </c>
      <c r="C362" s="69"/>
      <c r="D362" s="70">
        <v>1.1000000000000001</v>
      </c>
      <c r="F362" s="46">
        <v>358</v>
      </c>
      <c r="G362">
        <v>-0.2</v>
      </c>
      <c r="H362">
        <v>-0.3</v>
      </c>
    </row>
    <row r="363" spans="2:8" x14ac:dyDescent="0.3">
      <c r="B363" s="14">
        <v>7.5</v>
      </c>
      <c r="C363" s="69"/>
      <c r="D363" s="70">
        <v>0.7</v>
      </c>
      <c r="F363" s="46">
        <v>359</v>
      </c>
      <c r="G363">
        <v>-9.6999999999999993</v>
      </c>
      <c r="H363">
        <v>2.4</v>
      </c>
    </row>
    <row r="364" spans="2:8" x14ac:dyDescent="0.3">
      <c r="B364" s="14">
        <v>1.7</v>
      </c>
      <c r="C364" s="69"/>
      <c r="D364" s="70">
        <v>1</v>
      </c>
      <c r="F364" s="46">
        <v>360</v>
      </c>
      <c r="G364">
        <v>19.600000000000001</v>
      </c>
      <c r="H364">
        <v>0.3</v>
      </c>
    </row>
    <row r="365" spans="2:8" x14ac:dyDescent="0.3">
      <c r="B365" s="14">
        <v>28</v>
      </c>
      <c r="C365" s="69"/>
      <c r="D365" s="70">
        <v>2.2999999999999998</v>
      </c>
      <c r="F365" s="46">
        <v>361</v>
      </c>
      <c r="G365">
        <v>10.5</v>
      </c>
      <c r="H365">
        <v>1.2</v>
      </c>
    </row>
    <row r="366" spans="2:8" x14ac:dyDescent="0.3">
      <c r="B366" s="14">
        <v>-0.5</v>
      </c>
      <c r="C366" s="69"/>
      <c r="D366" s="70">
        <v>0.1</v>
      </c>
      <c r="F366" s="46">
        <v>362</v>
      </c>
      <c r="G366">
        <v>3.6</v>
      </c>
      <c r="H366">
        <v>0.7</v>
      </c>
    </row>
    <row r="367" spans="2:8" x14ac:dyDescent="0.3">
      <c r="B367" s="14">
        <v>-0.4</v>
      </c>
      <c r="C367" s="69"/>
      <c r="D367" s="70">
        <v>9.5</v>
      </c>
      <c r="F367" s="46">
        <v>363</v>
      </c>
      <c r="G367">
        <v>2.5</v>
      </c>
      <c r="H367">
        <v>0</v>
      </c>
    </row>
    <row r="368" spans="2:8" x14ac:dyDescent="0.3">
      <c r="B368" s="14">
        <v>-11.8</v>
      </c>
      <c r="C368" s="69"/>
      <c r="D368" s="70">
        <v>5.3</v>
      </c>
      <c r="F368" s="46">
        <v>364</v>
      </c>
      <c r="G368">
        <v>9.1</v>
      </c>
      <c r="H368">
        <v>0</v>
      </c>
    </row>
    <row r="369" spans="2:8" x14ac:dyDescent="0.3">
      <c r="B369" s="14">
        <v>-4</v>
      </c>
      <c r="C369" s="69"/>
      <c r="D369" s="70">
        <v>2.8</v>
      </c>
      <c r="F369" s="46">
        <v>365</v>
      </c>
      <c r="G369">
        <v>-1.1000000000000001</v>
      </c>
      <c r="H369">
        <v>4.5</v>
      </c>
    </row>
    <row r="370" spans="2:8" x14ac:dyDescent="0.3">
      <c r="B370" s="14">
        <v>23.9</v>
      </c>
      <c r="C370" s="69"/>
      <c r="D370" s="70">
        <v>0.5</v>
      </c>
      <c r="F370" s="46">
        <v>366</v>
      </c>
      <c r="G370">
        <v>-8.5</v>
      </c>
      <c r="H370">
        <v>4.7</v>
      </c>
    </row>
    <row r="371" spans="2:8" x14ac:dyDescent="0.3">
      <c r="B371" s="14">
        <v>0.3</v>
      </c>
      <c r="C371" s="69"/>
      <c r="D371" s="70">
        <v>7.2</v>
      </c>
      <c r="F371" s="46">
        <v>367</v>
      </c>
      <c r="G371">
        <v>-5.3</v>
      </c>
      <c r="H371">
        <v>0</v>
      </c>
    </row>
    <row r="372" spans="2:8" x14ac:dyDescent="0.3">
      <c r="B372" s="14">
        <v>-3.1</v>
      </c>
      <c r="C372" s="69"/>
      <c r="D372" s="70">
        <v>0.3</v>
      </c>
      <c r="F372" s="46">
        <v>368</v>
      </c>
      <c r="G372">
        <v>13.6</v>
      </c>
      <c r="H372">
        <v>-0.1</v>
      </c>
    </row>
    <row r="373" spans="2:8" x14ac:dyDescent="0.3">
      <c r="B373" s="14">
        <v>-6.4</v>
      </c>
      <c r="C373" s="69"/>
      <c r="D373" s="70">
        <v>1.8</v>
      </c>
      <c r="F373" s="46">
        <v>369</v>
      </c>
      <c r="G373">
        <v>-13.7</v>
      </c>
      <c r="H373">
        <v>1.4</v>
      </c>
    </row>
    <row r="374" spans="2:8" x14ac:dyDescent="0.3">
      <c r="B374" s="14">
        <v>-12.6</v>
      </c>
      <c r="C374" s="69"/>
      <c r="D374" s="70">
        <v>0.5</v>
      </c>
      <c r="F374" s="46">
        <v>370</v>
      </c>
      <c r="G374">
        <v>2.2999999999999998</v>
      </c>
      <c r="H374">
        <v>5.4</v>
      </c>
    </row>
    <row r="375" spans="2:8" x14ac:dyDescent="0.3">
      <c r="B375" s="14">
        <v>13</v>
      </c>
      <c r="C375" s="69"/>
      <c r="D375" s="70">
        <v>0</v>
      </c>
      <c r="F375" s="46">
        <v>371</v>
      </c>
      <c r="G375">
        <v>40.6</v>
      </c>
      <c r="H375">
        <v>0.2</v>
      </c>
    </row>
    <row r="376" spans="2:8" x14ac:dyDescent="0.3">
      <c r="B376" s="14">
        <v>4.4000000000000004</v>
      </c>
      <c r="C376" s="69"/>
      <c r="D376" s="70">
        <v>0</v>
      </c>
      <c r="F376" s="46">
        <v>372</v>
      </c>
      <c r="G376">
        <v>-5</v>
      </c>
      <c r="H376">
        <v>1.6</v>
      </c>
    </row>
    <row r="377" spans="2:8" x14ac:dyDescent="0.3">
      <c r="B377" s="14">
        <v>2.8</v>
      </c>
      <c r="C377" s="69"/>
      <c r="D377" s="70">
        <v>1.1000000000000001</v>
      </c>
      <c r="F377" s="46">
        <v>373</v>
      </c>
      <c r="G377">
        <v>-6</v>
      </c>
      <c r="H377">
        <v>0.4</v>
      </c>
    </row>
    <row r="378" spans="2:8" x14ac:dyDescent="0.3">
      <c r="B378" s="14">
        <v>-6.6</v>
      </c>
      <c r="C378" s="69"/>
      <c r="D378" s="70">
        <v>0.9</v>
      </c>
      <c r="F378" s="46">
        <v>374</v>
      </c>
      <c r="G378">
        <v>34.1</v>
      </c>
      <c r="H378">
        <v>2.6</v>
      </c>
    </row>
    <row r="379" spans="2:8" x14ac:dyDescent="0.3">
      <c r="B379" s="14">
        <v>-8.5</v>
      </c>
      <c r="C379" s="69"/>
      <c r="D379" s="70">
        <v>0.4</v>
      </c>
      <c r="F379" s="46">
        <v>375</v>
      </c>
      <c r="G379">
        <v>0.1</v>
      </c>
      <c r="H379">
        <v>0.1</v>
      </c>
    </row>
    <row r="380" spans="2:8" x14ac:dyDescent="0.3">
      <c r="B380" s="14">
        <v>6.9</v>
      </c>
      <c r="C380" s="69"/>
      <c r="D380" s="70">
        <v>0.3</v>
      </c>
      <c r="F380" s="46">
        <v>376</v>
      </c>
      <c r="G380">
        <v>3.8</v>
      </c>
      <c r="H380">
        <v>0.1</v>
      </c>
    </row>
    <row r="381" spans="2:8" x14ac:dyDescent="0.3">
      <c r="B381" s="14">
        <v>18.2</v>
      </c>
      <c r="C381" s="69"/>
      <c r="D381" s="70">
        <v>0.8</v>
      </c>
      <c r="F381" s="46">
        <v>377</v>
      </c>
      <c r="G381">
        <v>0.4</v>
      </c>
      <c r="H381">
        <v>0.9</v>
      </c>
    </row>
    <row r="382" spans="2:8" x14ac:dyDescent="0.3">
      <c r="B382" s="14">
        <v>-4.8</v>
      </c>
      <c r="C382" s="69"/>
      <c r="D382" s="70">
        <v>0.5</v>
      </c>
      <c r="F382" s="46">
        <v>378</v>
      </c>
      <c r="G382">
        <v>1.8</v>
      </c>
      <c r="H382">
        <v>0.3</v>
      </c>
    </row>
    <row r="383" spans="2:8" x14ac:dyDescent="0.3">
      <c r="B383" s="14">
        <v>-3.5</v>
      </c>
      <c r="C383" s="69"/>
      <c r="D383" s="70">
        <v>-0.3</v>
      </c>
      <c r="F383" s="46">
        <v>379</v>
      </c>
      <c r="G383">
        <v>15.9</v>
      </c>
      <c r="H383">
        <v>2.4</v>
      </c>
    </row>
    <row r="384" spans="2:8" x14ac:dyDescent="0.3">
      <c r="B384" s="14">
        <v>10.4</v>
      </c>
      <c r="C384" s="69"/>
      <c r="D384" s="70">
        <v>0.1</v>
      </c>
      <c r="F384" s="46">
        <v>380</v>
      </c>
      <c r="G384">
        <v>34.4</v>
      </c>
      <c r="H384">
        <v>0.2</v>
      </c>
    </row>
    <row r="385" spans="2:8" x14ac:dyDescent="0.3">
      <c r="B385" s="14">
        <v>-0.4</v>
      </c>
      <c r="C385" s="69"/>
      <c r="D385" s="70">
        <v>0.6</v>
      </c>
      <c r="F385" s="46">
        <v>381</v>
      </c>
      <c r="G385">
        <v>-5.5</v>
      </c>
      <c r="H385">
        <v>1.4</v>
      </c>
    </row>
    <row r="386" spans="2:8" x14ac:dyDescent="0.3">
      <c r="B386" s="14">
        <v>5.4</v>
      </c>
      <c r="C386" s="69"/>
      <c r="D386" s="70">
        <v>0</v>
      </c>
      <c r="F386" s="46">
        <v>382</v>
      </c>
      <c r="G386">
        <v>-11.3</v>
      </c>
      <c r="H386">
        <v>2.1</v>
      </c>
    </row>
    <row r="387" spans="2:8" x14ac:dyDescent="0.3">
      <c r="B387" s="14">
        <v>1</v>
      </c>
      <c r="C387" s="69"/>
      <c r="D387" s="70">
        <v>0.8</v>
      </c>
      <c r="F387" s="46">
        <v>383</v>
      </c>
      <c r="G387">
        <v>19.399999999999999</v>
      </c>
      <c r="H387">
        <v>0.5</v>
      </c>
    </row>
    <row r="388" spans="2:8" x14ac:dyDescent="0.3">
      <c r="B388" s="14">
        <v>5.3</v>
      </c>
      <c r="C388" s="69"/>
      <c r="D388" s="70">
        <v>1.6</v>
      </c>
      <c r="F388" s="46">
        <v>384</v>
      </c>
      <c r="G388">
        <v>-0.4</v>
      </c>
      <c r="H388">
        <v>1.6</v>
      </c>
    </row>
    <row r="389" spans="2:8" x14ac:dyDescent="0.3">
      <c r="B389" s="14">
        <v>3.3</v>
      </c>
      <c r="C389" s="69"/>
      <c r="D389" s="70">
        <v>0.4</v>
      </c>
      <c r="F389" s="46">
        <v>385</v>
      </c>
      <c r="G389">
        <v>-0.5</v>
      </c>
      <c r="H389">
        <v>1.2</v>
      </c>
    </row>
    <row r="390" spans="2:8" x14ac:dyDescent="0.3">
      <c r="B390" s="14">
        <v>-0.2</v>
      </c>
      <c r="C390" s="69"/>
      <c r="D390" s="70">
        <v>3</v>
      </c>
      <c r="F390" s="46">
        <v>386</v>
      </c>
      <c r="G390">
        <v>-0.5</v>
      </c>
      <c r="H390">
        <v>1.1000000000000001</v>
      </c>
    </row>
    <row r="391" spans="2:8" x14ac:dyDescent="0.3">
      <c r="B391" s="14">
        <v>2.2000000000000002</v>
      </c>
      <c r="C391" s="69"/>
      <c r="D391" s="70">
        <v>-0.1</v>
      </c>
      <c r="F391" s="46">
        <v>387</v>
      </c>
      <c r="G391">
        <v>7.8</v>
      </c>
      <c r="H391">
        <v>0.4</v>
      </c>
    </row>
    <row r="392" spans="2:8" x14ac:dyDescent="0.3">
      <c r="B392" s="14">
        <v>-0.2</v>
      </c>
      <c r="C392" s="69"/>
      <c r="D392" s="70">
        <v>0.4</v>
      </c>
      <c r="F392" s="46">
        <v>388</v>
      </c>
      <c r="G392">
        <v>0</v>
      </c>
      <c r="H392">
        <v>1.1000000000000001</v>
      </c>
    </row>
    <row r="393" spans="2:8" x14ac:dyDescent="0.3">
      <c r="B393" s="14">
        <v>-4.3</v>
      </c>
      <c r="C393" s="69"/>
      <c r="D393" s="70">
        <v>0.7</v>
      </c>
      <c r="F393" s="46">
        <v>389</v>
      </c>
      <c r="G393">
        <v>5.0999999999999996</v>
      </c>
      <c r="H393">
        <v>5</v>
      </c>
    </row>
    <row r="394" spans="2:8" x14ac:dyDescent="0.3">
      <c r="B394" s="14">
        <v>7.9</v>
      </c>
      <c r="C394" s="69"/>
      <c r="D394" s="70">
        <v>2.1</v>
      </c>
      <c r="F394" s="46">
        <v>390</v>
      </c>
      <c r="G394">
        <v>3.4</v>
      </c>
      <c r="H394">
        <v>1.5</v>
      </c>
    </row>
    <row r="395" spans="2:8" x14ac:dyDescent="0.3">
      <c r="B395" s="14">
        <v>-6.6</v>
      </c>
      <c r="C395" s="69"/>
      <c r="D395" s="70">
        <v>0.1</v>
      </c>
      <c r="F395" s="46">
        <v>391</v>
      </c>
      <c r="G395">
        <v>18.899999999999999</v>
      </c>
      <c r="H395">
        <v>0.6</v>
      </c>
    </row>
    <row r="396" spans="2:8" x14ac:dyDescent="0.3">
      <c r="B396" s="14">
        <v>-8</v>
      </c>
      <c r="C396" s="69"/>
      <c r="D396" s="70">
        <v>1.2</v>
      </c>
      <c r="F396" s="46">
        <v>392</v>
      </c>
      <c r="G396">
        <v>4.0999999999999996</v>
      </c>
      <c r="H396">
        <v>0.4</v>
      </c>
    </row>
    <row r="397" spans="2:8" x14ac:dyDescent="0.3">
      <c r="B397" s="14">
        <v>-23.7</v>
      </c>
      <c r="C397" s="69"/>
      <c r="D397" s="70">
        <v>1.8</v>
      </c>
      <c r="F397" s="46">
        <v>393</v>
      </c>
      <c r="G397">
        <v>-17.899999999999999</v>
      </c>
      <c r="H397">
        <v>0.7</v>
      </c>
    </row>
    <row r="398" spans="2:8" x14ac:dyDescent="0.3">
      <c r="B398" s="14">
        <v>3.8</v>
      </c>
      <c r="C398" s="69"/>
      <c r="D398" s="70">
        <v>0.5</v>
      </c>
      <c r="F398" s="46">
        <v>394</v>
      </c>
      <c r="G398">
        <v>-4.0999999999999996</v>
      </c>
      <c r="H398">
        <v>0.2</v>
      </c>
    </row>
    <row r="399" spans="2:8" x14ac:dyDescent="0.3">
      <c r="B399" s="14">
        <v>-0.3</v>
      </c>
      <c r="C399" s="69"/>
      <c r="D399" s="70">
        <v>1.2</v>
      </c>
      <c r="F399" s="46">
        <v>395</v>
      </c>
      <c r="G399">
        <v>-1.5</v>
      </c>
      <c r="H399">
        <v>0.9</v>
      </c>
    </row>
    <row r="400" spans="2:8" x14ac:dyDescent="0.3">
      <c r="B400" s="14">
        <v>-10</v>
      </c>
      <c r="C400" s="69"/>
      <c r="D400" s="70">
        <v>2.2000000000000002</v>
      </c>
      <c r="F400" s="46">
        <v>396</v>
      </c>
      <c r="G400">
        <v>6.1</v>
      </c>
      <c r="H400">
        <v>0.3</v>
      </c>
    </row>
    <row r="401" spans="2:8" x14ac:dyDescent="0.3">
      <c r="B401" s="14">
        <v>1.6</v>
      </c>
      <c r="C401" s="69"/>
      <c r="D401" s="70">
        <v>0.3</v>
      </c>
      <c r="F401" s="46">
        <v>397</v>
      </c>
      <c r="G401">
        <v>-4.0999999999999996</v>
      </c>
      <c r="H401">
        <v>0</v>
      </c>
    </row>
    <row r="402" spans="2:8" x14ac:dyDescent="0.3">
      <c r="B402" s="14">
        <v>8.5</v>
      </c>
      <c r="C402" s="69"/>
      <c r="D402" s="70">
        <v>0.3</v>
      </c>
      <c r="F402" s="46">
        <v>398</v>
      </c>
      <c r="G402">
        <v>1.8</v>
      </c>
      <c r="H402">
        <v>0.6</v>
      </c>
    </row>
    <row r="403" spans="2:8" x14ac:dyDescent="0.3">
      <c r="B403" s="14">
        <v>-1.9</v>
      </c>
      <c r="C403" s="69"/>
      <c r="D403" s="70">
        <v>4.2</v>
      </c>
      <c r="F403" s="46">
        <v>399</v>
      </c>
      <c r="G403">
        <v>-19.899999999999999</v>
      </c>
      <c r="H403">
        <v>1.6</v>
      </c>
    </row>
    <row r="404" spans="2:8" x14ac:dyDescent="0.3">
      <c r="B404" s="14">
        <v>-5.5</v>
      </c>
      <c r="C404" s="69"/>
      <c r="D404" s="70">
        <v>-0.2</v>
      </c>
      <c r="F404" s="46">
        <v>400</v>
      </c>
      <c r="G404">
        <v>7.9</v>
      </c>
      <c r="H404">
        <v>1.1000000000000001</v>
      </c>
    </row>
    <row r="405" spans="2:8" x14ac:dyDescent="0.3">
      <c r="B405" s="14">
        <v>-3.6</v>
      </c>
      <c r="C405" s="69"/>
      <c r="D405" s="70">
        <v>0.2</v>
      </c>
      <c r="F405" s="46">
        <v>401</v>
      </c>
      <c r="G405">
        <v>-1.8</v>
      </c>
      <c r="H405">
        <v>1.1000000000000001</v>
      </c>
    </row>
    <row r="406" spans="2:8" x14ac:dyDescent="0.3">
      <c r="B406" s="14">
        <v>-6.5</v>
      </c>
      <c r="C406" s="69"/>
      <c r="D406" s="70">
        <v>0.4</v>
      </c>
      <c r="F406" s="46">
        <v>402</v>
      </c>
      <c r="G406">
        <v>-0.2</v>
      </c>
      <c r="H406">
        <v>0.2</v>
      </c>
    </row>
    <row r="407" spans="2:8" x14ac:dyDescent="0.3">
      <c r="B407" s="14">
        <v>-4.2</v>
      </c>
      <c r="C407" s="69"/>
      <c r="D407" s="70">
        <v>0</v>
      </c>
      <c r="F407" s="46">
        <v>403</v>
      </c>
      <c r="G407">
        <v>-2.4</v>
      </c>
      <c r="H407">
        <v>-0.1</v>
      </c>
    </row>
    <row r="408" spans="2:8" x14ac:dyDescent="0.3">
      <c r="B408" s="14">
        <v>-30.6</v>
      </c>
      <c r="C408" s="69"/>
      <c r="D408" s="70">
        <v>0.2</v>
      </c>
      <c r="F408" s="46">
        <v>404</v>
      </c>
      <c r="G408">
        <v>24.6</v>
      </c>
      <c r="H408">
        <v>0.1</v>
      </c>
    </row>
    <row r="409" spans="2:8" x14ac:dyDescent="0.3">
      <c r="B409" s="14">
        <v>9.9</v>
      </c>
      <c r="C409" s="69"/>
      <c r="D409" s="70">
        <v>0.1</v>
      </c>
      <c r="F409" s="46">
        <v>405</v>
      </c>
      <c r="G409">
        <v>-0.8</v>
      </c>
      <c r="H409">
        <v>0.5</v>
      </c>
    </row>
    <row r="410" spans="2:8" x14ac:dyDescent="0.3">
      <c r="B410" s="14">
        <v>5.6</v>
      </c>
      <c r="C410" s="69"/>
      <c r="D410" s="70">
        <v>1.7</v>
      </c>
      <c r="F410" s="46">
        <v>406</v>
      </c>
      <c r="G410">
        <v>-0.1</v>
      </c>
      <c r="H410">
        <v>1.3</v>
      </c>
    </row>
    <row r="411" spans="2:8" x14ac:dyDescent="0.3">
      <c r="B411" s="14">
        <v>-8.1</v>
      </c>
      <c r="C411" s="69"/>
      <c r="D411" s="70">
        <v>0.8</v>
      </c>
      <c r="F411" s="46">
        <v>407</v>
      </c>
      <c r="G411">
        <v>-3.8</v>
      </c>
      <c r="H411">
        <v>4.7</v>
      </c>
    </row>
    <row r="412" spans="2:8" x14ac:dyDescent="0.3">
      <c r="B412" s="14">
        <v>28</v>
      </c>
      <c r="C412" s="69"/>
      <c r="D412" s="70">
        <v>0.6</v>
      </c>
      <c r="F412" s="46">
        <v>408</v>
      </c>
      <c r="G412">
        <v>1.5</v>
      </c>
      <c r="H412">
        <v>0.3</v>
      </c>
    </row>
    <row r="413" spans="2:8" x14ac:dyDescent="0.3">
      <c r="B413" s="14">
        <v>12</v>
      </c>
      <c r="C413" s="69"/>
      <c r="D413" s="70">
        <v>0.7</v>
      </c>
      <c r="F413" s="46">
        <v>409</v>
      </c>
      <c r="G413">
        <v>7.2</v>
      </c>
      <c r="H413">
        <v>1.8</v>
      </c>
    </row>
    <row r="414" spans="2:8" x14ac:dyDescent="0.3">
      <c r="B414" s="14">
        <v>5.3</v>
      </c>
      <c r="C414" s="69"/>
      <c r="D414" s="70">
        <v>0</v>
      </c>
      <c r="F414" s="46">
        <v>410</v>
      </c>
      <c r="G414">
        <v>-7.8</v>
      </c>
      <c r="H414">
        <v>1.4</v>
      </c>
    </row>
    <row r="415" spans="2:8" x14ac:dyDescent="0.3">
      <c r="B415" s="14">
        <v>-9.5</v>
      </c>
      <c r="C415" s="69"/>
      <c r="D415" s="70">
        <v>-0.1</v>
      </c>
      <c r="F415" s="46">
        <v>411</v>
      </c>
      <c r="G415">
        <v>15.5</v>
      </c>
      <c r="H415">
        <v>2.5</v>
      </c>
    </row>
    <row r="416" spans="2:8" x14ac:dyDescent="0.3">
      <c r="B416" s="14">
        <v>22.1</v>
      </c>
      <c r="C416" s="69"/>
      <c r="D416" s="70">
        <v>0.6</v>
      </c>
      <c r="F416" s="46">
        <v>412</v>
      </c>
      <c r="G416">
        <v>-4.0999999999999996</v>
      </c>
      <c r="H416">
        <v>0.2</v>
      </c>
    </row>
    <row r="417" spans="2:8" x14ac:dyDescent="0.3">
      <c r="B417" s="14">
        <v>10.3</v>
      </c>
      <c r="C417" s="69"/>
      <c r="D417" s="70">
        <v>0.1</v>
      </c>
      <c r="F417" s="46">
        <v>413</v>
      </c>
      <c r="G417">
        <v>-1.2</v>
      </c>
      <c r="H417">
        <v>0.1</v>
      </c>
    </row>
    <row r="418" spans="2:8" x14ac:dyDescent="0.3">
      <c r="B418" s="14">
        <v>-3.7</v>
      </c>
      <c r="C418" s="69"/>
      <c r="D418" s="70">
        <v>0.1</v>
      </c>
      <c r="F418" s="46">
        <v>414</v>
      </c>
      <c r="G418">
        <v>-16.2</v>
      </c>
      <c r="H418">
        <v>3.1</v>
      </c>
    </row>
    <row r="419" spans="2:8" x14ac:dyDescent="0.3">
      <c r="B419" s="14">
        <v>-3</v>
      </c>
      <c r="C419" s="69"/>
      <c r="D419" s="70">
        <v>0.9</v>
      </c>
      <c r="F419" s="46">
        <v>415</v>
      </c>
      <c r="G419">
        <v>5.7</v>
      </c>
      <c r="H419">
        <v>1.3</v>
      </c>
    </row>
    <row r="420" spans="2:8" x14ac:dyDescent="0.3">
      <c r="B420" s="14">
        <v>-10.8</v>
      </c>
      <c r="C420" s="69"/>
      <c r="D420" s="70">
        <v>0.7</v>
      </c>
      <c r="F420" s="46">
        <v>416</v>
      </c>
      <c r="G420">
        <v>-16.8</v>
      </c>
      <c r="H420">
        <v>0.2</v>
      </c>
    </row>
    <row r="421" spans="2:8" x14ac:dyDescent="0.3">
      <c r="B421" s="14">
        <v>-3</v>
      </c>
      <c r="C421" s="69"/>
      <c r="D421" s="70">
        <v>-0.1</v>
      </c>
      <c r="F421" s="46">
        <v>417</v>
      </c>
      <c r="G421">
        <v>-27.5</v>
      </c>
      <c r="H421">
        <v>0.7</v>
      </c>
    </row>
    <row r="422" spans="2:8" x14ac:dyDescent="0.3">
      <c r="B422" s="14">
        <v>6.7</v>
      </c>
      <c r="C422" s="69"/>
      <c r="D422" s="70">
        <v>0.7</v>
      </c>
      <c r="F422" s="46">
        <v>418</v>
      </c>
      <c r="G422">
        <v>0</v>
      </c>
      <c r="H422">
        <v>0.1</v>
      </c>
    </row>
    <row r="423" spans="2:8" x14ac:dyDescent="0.3">
      <c r="B423" s="14">
        <v>1.4</v>
      </c>
      <c r="C423" s="69"/>
      <c r="D423" s="70">
        <v>0</v>
      </c>
      <c r="F423" s="46">
        <v>419</v>
      </c>
      <c r="G423">
        <v>-6.2</v>
      </c>
      <c r="H423">
        <v>1.2</v>
      </c>
    </row>
    <row r="424" spans="2:8" x14ac:dyDescent="0.3">
      <c r="B424" s="14">
        <v>13.5</v>
      </c>
      <c r="C424" s="69"/>
      <c r="D424" s="70">
        <v>3.3</v>
      </c>
      <c r="F424" s="46">
        <v>420</v>
      </c>
      <c r="G424">
        <v>-12.2</v>
      </c>
      <c r="H424">
        <v>0.2</v>
      </c>
    </row>
    <row r="425" spans="2:8" x14ac:dyDescent="0.3">
      <c r="B425" s="14">
        <v>0.3</v>
      </c>
      <c r="C425" s="69"/>
      <c r="D425" s="70">
        <v>0.1</v>
      </c>
      <c r="F425" s="46">
        <v>421</v>
      </c>
      <c r="G425">
        <v>14.8</v>
      </c>
      <c r="H425">
        <v>-0.1</v>
      </c>
    </row>
    <row r="426" spans="2:8" x14ac:dyDescent="0.3">
      <c r="B426" s="14">
        <v>14.1</v>
      </c>
      <c r="C426" s="69"/>
      <c r="D426" s="70">
        <v>0.8</v>
      </c>
      <c r="F426" s="46">
        <v>422</v>
      </c>
      <c r="G426">
        <v>21.1</v>
      </c>
      <c r="H426">
        <v>2.5</v>
      </c>
    </row>
    <row r="427" spans="2:8" x14ac:dyDescent="0.3">
      <c r="B427" s="14">
        <v>-4.5</v>
      </c>
      <c r="C427" s="69"/>
      <c r="D427" s="70">
        <v>0.6</v>
      </c>
      <c r="F427" s="46">
        <v>423</v>
      </c>
      <c r="G427">
        <v>18</v>
      </c>
      <c r="H427">
        <v>1.9</v>
      </c>
    </row>
    <row r="428" spans="2:8" x14ac:dyDescent="0.3">
      <c r="B428" s="14">
        <v>-9.1</v>
      </c>
      <c r="C428" s="69"/>
      <c r="D428" s="70">
        <v>0.2</v>
      </c>
      <c r="F428" s="46">
        <v>424</v>
      </c>
      <c r="G428">
        <v>4.5</v>
      </c>
      <c r="H428">
        <v>-0.1</v>
      </c>
    </row>
    <row r="429" spans="2:8" x14ac:dyDescent="0.3">
      <c r="B429" s="14">
        <v>7.5</v>
      </c>
      <c r="C429" s="69"/>
      <c r="D429" s="70">
        <v>3.9</v>
      </c>
      <c r="F429" s="46">
        <v>425</v>
      </c>
      <c r="G429">
        <v>14.7</v>
      </c>
      <c r="H429">
        <v>0.3</v>
      </c>
    </row>
    <row r="430" spans="2:8" x14ac:dyDescent="0.3">
      <c r="B430" s="14">
        <v>-3.8</v>
      </c>
      <c r="C430" s="69"/>
      <c r="D430" s="70">
        <v>0.1</v>
      </c>
      <c r="F430" s="46">
        <v>426</v>
      </c>
      <c r="G430">
        <v>-1</v>
      </c>
      <c r="H430">
        <v>0.6</v>
      </c>
    </row>
    <row r="431" spans="2:8" x14ac:dyDescent="0.3">
      <c r="B431" s="14">
        <v>13.5</v>
      </c>
      <c r="C431" s="69"/>
      <c r="D431" s="70">
        <v>0.4</v>
      </c>
      <c r="F431" s="46">
        <v>427</v>
      </c>
      <c r="G431">
        <v>3.4</v>
      </c>
      <c r="H431">
        <v>0.2</v>
      </c>
    </row>
    <row r="432" spans="2:8" x14ac:dyDescent="0.3">
      <c r="B432" s="14">
        <v>13</v>
      </c>
      <c r="C432" s="69"/>
      <c r="D432" s="70">
        <v>0</v>
      </c>
      <c r="F432" s="46">
        <v>428</v>
      </c>
      <c r="G432">
        <v>-16.100000000000001</v>
      </c>
      <c r="H432">
        <v>4.5</v>
      </c>
    </row>
    <row r="433" spans="2:8" x14ac:dyDescent="0.3">
      <c r="B433" s="14">
        <v>0.6</v>
      </c>
      <c r="C433" s="69"/>
      <c r="D433" s="70">
        <v>0</v>
      </c>
      <c r="F433" s="46">
        <v>429</v>
      </c>
      <c r="G433">
        <v>-12.6</v>
      </c>
      <c r="H433">
        <v>1.4</v>
      </c>
    </row>
    <row r="434" spans="2:8" x14ac:dyDescent="0.3">
      <c r="B434" s="14">
        <v>-6.6</v>
      </c>
      <c r="C434" s="69"/>
      <c r="D434" s="70">
        <v>-0.1</v>
      </c>
      <c r="F434" s="46">
        <v>430</v>
      </c>
      <c r="G434">
        <v>-23.7</v>
      </c>
      <c r="H434">
        <v>0.1</v>
      </c>
    </row>
    <row r="435" spans="2:8" x14ac:dyDescent="0.3">
      <c r="B435" s="14">
        <v>19.899999999999999</v>
      </c>
      <c r="C435" s="69"/>
      <c r="D435" s="70">
        <v>1.6</v>
      </c>
      <c r="F435" s="46">
        <v>431</v>
      </c>
      <c r="G435">
        <v>-12.3</v>
      </c>
      <c r="H435">
        <v>-0.1</v>
      </c>
    </row>
    <row r="436" spans="2:8" x14ac:dyDescent="0.3">
      <c r="B436" s="14">
        <v>-11.3</v>
      </c>
      <c r="C436" s="69"/>
      <c r="D436" s="70">
        <v>0.7</v>
      </c>
      <c r="F436" s="46">
        <v>432</v>
      </c>
      <c r="G436">
        <v>-11.9</v>
      </c>
      <c r="H436">
        <v>0.6</v>
      </c>
    </row>
    <row r="437" spans="2:8" x14ac:dyDescent="0.3">
      <c r="B437" s="14">
        <v>-1.7</v>
      </c>
      <c r="C437" s="69"/>
      <c r="D437" s="70">
        <v>0</v>
      </c>
      <c r="F437" s="46">
        <v>433</v>
      </c>
      <c r="G437">
        <v>20.2</v>
      </c>
      <c r="H437">
        <v>0.6</v>
      </c>
    </row>
    <row r="438" spans="2:8" x14ac:dyDescent="0.3">
      <c r="B438" s="14">
        <v>-1.5</v>
      </c>
      <c r="C438" s="69"/>
      <c r="D438" s="70">
        <v>-0.1</v>
      </c>
      <c r="F438" s="46">
        <v>434</v>
      </c>
      <c r="G438">
        <v>6.9</v>
      </c>
      <c r="H438">
        <v>0.9</v>
      </c>
    </row>
    <row r="439" spans="2:8" x14ac:dyDescent="0.3">
      <c r="B439" s="14">
        <v>-17.2</v>
      </c>
      <c r="C439" s="69"/>
      <c r="D439" s="70">
        <v>0.4</v>
      </c>
      <c r="F439" s="46">
        <v>435</v>
      </c>
      <c r="G439">
        <v>2.4</v>
      </c>
      <c r="H439">
        <v>10.7</v>
      </c>
    </row>
    <row r="440" spans="2:8" x14ac:dyDescent="0.3">
      <c r="B440" s="14">
        <v>2.7</v>
      </c>
      <c r="C440" s="69"/>
      <c r="D440" s="70">
        <v>1.5</v>
      </c>
      <c r="F440" s="46">
        <v>436</v>
      </c>
      <c r="G440">
        <v>0.4</v>
      </c>
      <c r="H440">
        <v>0.4</v>
      </c>
    </row>
    <row r="441" spans="2:8" x14ac:dyDescent="0.3">
      <c r="B441" s="14">
        <v>10.7</v>
      </c>
      <c r="C441" s="69"/>
      <c r="D441" s="70">
        <v>0.9</v>
      </c>
      <c r="F441" s="46">
        <v>437</v>
      </c>
      <c r="G441">
        <v>-10.1</v>
      </c>
      <c r="H441">
        <v>0.3</v>
      </c>
    </row>
    <row r="442" spans="2:8" x14ac:dyDescent="0.3">
      <c r="B442" s="14">
        <v>-10</v>
      </c>
      <c r="C442" s="69"/>
      <c r="D442" s="70">
        <v>0</v>
      </c>
      <c r="F442" s="46">
        <v>438</v>
      </c>
      <c r="G442">
        <v>-13.5</v>
      </c>
      <c r="H442">
        <v>1.7</v>
      </c>
    </row>
    <row r="443" spans="2:8" x14ac:dyDescent="0.3">
      <c r="B443" s="14">
        <v>27.8</v>
      </c>
      <c r="C443" s="69"/>
      <c r="D443" s="70">
        <v>1</v>
      </c>
      <c r="F443" s="46">
        <v>439</v>
      </c>
      <c r="G443">
        <v>21.3</v>
      </c>
      <c r="H443">
        <v>1.5</v>
      </c>
    </row>
    <row r="444" spans="2:8" x14ac:dyDescent="0.3">
      <c r="B444" s="14">
        <v>-1.7</v>
      </c>
      <c r="C444" s="69"/>
      <c r="D444" s="70">
        <v>1.5</v>
      </c>
      <c r="F444" s="46">
        <v>440</v>
      </c>
      <c r="G444">
        <v>5.7</v>
      </c>
      <c r="H444">
        <v>3.3</v>
      </c>
    </row>
    <row r="445" spans="2:8" x14ac:dyDescent="0.3">
      <c r="B445" s="14">
        <v>20.100000000000001</v>
      </c>
      <c r="C445" s="69"/>
      <c r="D445" s="70">
        <v>0.7</v>
      </c>
      <c r="F445" s="46">
        <v>441</v>
      </c>
      <c r="G445">
        <v>-3.7</v>
      </c>
      <c r="H445">
        <v>0.4</v>
      </c>
    </row>
    <row r="446" spans="2:8" x14ac:dyDescent="0.3">
      <c r="B446" s="14">
        <v>6.3</v>
      </c>
      <c r="C446" s="69"/>
      <c r="D446" s="70">
        <v>3.4</v>
      </c>
      <c r="F446" s="46">
        <v>442</v>
      </c>
      <c r="G446">
        <v>-8.8000000000000007</v>
      </c>
      <c r="H446">
        <v>3.3</v>
      </c>
    </row>
    <row r="447" spans="2:8" x14ac:dyDescent="0.3">
      <c r="B447" s="14">
        <v>-0.1</v>
      </c>
      <c r="C447" s="69"/>
      <c r="D447" s="70">
        <v>0.3</v>
      </c>
      <c r="F447" s="46">
        <v>443</v>
      </c>
      <c r="G447">
        <v>-4</v>
      </c>
      <c r="H447">
        <v>0</v>
      </c>
    </row>
    <row r="448" spans="2:8" x14ac:dyDescent="0.3">
      <c r="B448" s="14">
        <v>-2.2000000000000002</v>
      </c>
      <c r="C448" s="69"/>
      <c r="D448" s="70">
        <v>0.8</v>
      </c>
      <c r="F448" s="46">
        <v>444</v>
      </c>
      <c r="G448">
        <v>0.1</v>
      </c>
      <c r="H448">
        <v>5.4</v>
      </c>
    </row>
    <row r="449" spans="2:8" x14ac:dyDescent="0.3">
      <c r="B449" s="14">
        <v>4.5999999999999996</v>
      </c>
      <c r="C449" s="69"/>
      <c r="D449" s="70">
        <v>-0.3</v>
      </c>
      <c r="F449" s="46">
        <v>445</v>
      </c>
      <c r="G449">
        <v>7.6</v>
      </c>
      <c r="H449">
        <v>0.2</v>
      </c>
    </row>
    <row r="450" spans="2:8" x14ac:dyDescent="0.3">
      <c r="B450" s="14">
        <v>1.9</v>
      </c>
      <c r="C450" s="69"/>
      <c r="D450" s="70">
        <v>0</v>
      </c>
      <c r="F450" s="46">
        <v>446</v>
      </c>
      <c r="G450">
        <v>14.1</v>
      </c>
      <c r="H450">
        <v>0.4</v>
      </c>
    </row>
    <row r="451" spans="2:8" x14ac:dyDescent="0.3">
      <c r="B451" s="14">
        <v>2.5</v>
      </c>
      <c r="C451" s="69"/>
      <c r="D451" s="70">
        <v>0.5</v>
      </c>
      <c r="F451" s="46">
        <v>447</v>
      </c>
      <c r="G451">
        <v>-3.5</v>
      </c>
      <c r="H451">
        <v>2.1</v>
      </c>
    </row>
    <row r="452" spans="2:8" x14ac:dyDescent="0.3">
      <c r="B452" s="14">
        <v>3.3</v>
      </c>
      <c r="C452" s="69"/>
      <c r="D452" s="70">
        <v>0.8</v>
      </c>
      <c r="F452" s="46">
        <v>448</v>
      </c>
      <c r="G452">
        <v>17.600000000000001</v>
      </c>
      <c r="H452">
        <v>3.1</v>
      </c>
    </row>
    <row r="453" spans="2:8" x14ac:dyDescent="0.3">
      <c r="B453" s="14">
        <v>1.5</v>
      </c>
      <c r="C453" s="69"/>
      <c r="D453" s="70">
        <v>2.4</v>
      </c>
      <c r="F453" s="46">
        <v>449</v>
      </c>
      <c r="G453">
        <v>21.1</v>
      </c>
      <c r="H453">
        <v>0.8</v>
      </c>
    </row>
    <row r="454" spans="2:8" x14ac:dyDescent="0.3">
      <c r="B454" s="14">
        <v>-7</v>
      </c>
      <c r="C454" s="69"/>
      <c r="D454" s="70">
        <v>0.9</v>
      </c>
      <c r="F454" s="46">
        <v>450</v>
      </c>
      <c r="G454">
        <v>-2.4</v>
      </c>
      <c r="H454">
        <v>0.3</v>
      </c>
    </row>
    <row r="455" spans="2:8" x14ac:dyDescent="0.3">
      <c r="B455" s="14">
        <v>-0.5</v>
      </c>
      <c r="C455" s="69"/>
      <c r="D455" s="70">
        <v>0</v>
      </c>
      <c r="F455" s="46">
        <v>451</v>
      </c>
      <c r="G455">
        <v>4.4000000000000004</v>
      </c>
      <c r="H455">
        <v>-0.3</v>
      </c>
    </row>
    <row r="456" spans="2:8" x14ac:dyDescent="0.3">
      <c r="B456" s="14">
        <v>-2.9</v>
      </c>
      <c r="C456" s="69"/>
      <c r="D456" s="70">
        <v>0.2</v>
      </c>
      <c r="F456" s="46">
        <v>452</v>
      </c>
      <c r="G456">
        <v>-1.6</v>
      </c>
      <c r="H456">
        <v>1</v>
      </c>
    </row>
    <row r="457" spans="2:8" x14ac:dyDescent="0.3">
      <c r="B457" s="14">
        <v>2.2999999999999998</v>
      </c>
      <c r="C457" s="69"/>
      <c r="D457" s="70">
        <v>1.4</v>
      </c>
      <c r="F457" s="46">
        <v>453</v>
      </c>
      <c r="G457">
        <v>-18.5</v>
      </c>
      <c r="H457">
        <v>-0.7</v>
      </c>
    </row>
    <row r="458" spans="2:8" x14ac:dyDescent="0.3">
      <c r="B458" s="14">
        <v>7.7</v>
      </c>
      <c r="C458" s="69"/>
      <c r="D458" s="70">
        <v>1.1000000000000001</v>
      </c>
      <c r="F458" s="46">
        <v>454</v>
      </c>
      <c r="G458">
        <v>1.1000000000000001</v>
      </c>
      <c r="H458">
        <v>2.9</v>
      </c>
    </row>
    <row r="459" spans="2:8" x14ac:dyDescent="0.3">
      <c r="B459" s="14">
        <v>1.8</v>
      </c>
      <c r="C459" s="69"/>
      <c r="D459" s="70">
        <v>-0.3</v>
      </c>
      <c r="F459" s="46">
        <v>455</v>
      </c>
      <c r="G459">
        <v>-6.1</v>
      </c>
      <c r="H459">
        <v>0.1</v>
      </c>
    </row>
    <row r="460" spans="2:8" x14ac:dyDescent="0.3">
      <c r="B460" s="14">
        <v>-2.2000000000000002</v>
      </c>
      <c r="C460" s="69"/>
      <c r="D460" s="70">
        <v>1.7</v>
      </c>
      <c r="F460" s="46">
        <v>456</v>
      </c>
      <c r="G460">
        <v>7.5</v>
      </c>
      <c r="H460">
        <v>0.6</v>
      </c>
    </row>
    <row r="461" spans="2:8" x14ac:dyDescent="0.3">
      <c r="B461" s="14">
        <v>1.1000000000000001</v>
      </c>
      <c r="C461" s="69"/>
      <c r="D461" s="70">
        <v>0.4</v>
      </c>
      <c r="F461" s="46">
        <v>457</v>
      </c>
      <c r="G461">
        <v>13.8</v>
      </c>
      <c r="H461">
        <v>-0.3</v>
      </c>
    </row>
    <row r="462" spans="2:8" x14ac:dyDescent="0.3">
      <c r="B462" s="14">
        <v>-0.9</v>
      </c>
      <c r="C462" s="69"/>
      <c r="D462" s="70">
        <v>0.7</v>
      </c>
      <c r="F462" s="46">
        <v>458</v>
      </c>
      <c r="G462">
        <v>6.2</v>
      </c>
      <c r="H462">
        <v>2.7</v>
      </c>
    </row>
    <row r="463" spans="2:8" x14ac:dyDescent="0.3">
      <c r="B463" s="14">
        <v>-32.4</v>
      </c>
      <c r="C463" s="69"/>
      <c r="D463" s="70">
        <v>0</v>
      </c>
      <c r="F463" s="46">
        <v>459</v>
      </c>
      <c r="G463">
        <v>-10.8</v>
      </c>
      <c r="H463">
        <v>5.8</v>
      </c>
    </row>
    <row r="464" spans="2:8" x14ac:dyDescent="0.3">
      <c r="B464" s="14">
        <v>-3.9</v>
      </c>
      <c r="C464" s="69"/>
      <c r="D464" s="70">
        <v>4.3</v>
      </c>
      <c r="F464" s="46">
        <v>460</v>
      </c>
      <c r="G464">
        <v>22.5</v>
      </c>
      <c r="H464">
        <v>5.3</v>
      </c>
    </row>
    <row r="465" spans="2:8" x14ac:dyDescent="0.3">
      <c r="B465" s="14">
        <v>-8.3000000000000007</v>
      </c>
      <c r="C465" s="69"/>
      <c r="D465" s="70">
        <v>1.8</v>
      </c>
      <c r="F465" s="46">
        <v>461</v>
      </c>
      <c r="G465">
        <v>-7.1</v>
      </c>
      <c r="H465">
        <v>1.2</v>
      </c>
    </row>
    <row r="466" spans="2:8" x14ac:dyDescent="0.3">
      <c r="B466" s="14">
        <v>14.1</v>
      </c>
      <c r="C466" s="69"/>
      <c r="D466" s="70">
        <v>-0.1</v>
      </c>
      <c r="F466" s="46">
        <v>462</v>
      </c>
      <c r="G466">
        <v>-6.6</v>
      </c>
      <c r="H466">
        <v>0.8</v>
      </c>
    </row>
    <row r="467" spans="2:8" x14ac:dyDescent="0.3">
      <c r="B467" s="14">
        <v>-1.7</v>
      </c>
      <c r="C467" s="69"/>
      <c r="D467" s="70">
        <v>1.5</v>
      </c>
      <c r="F467" s="46">
        <v>463</v>
      </c>
      <c r="G467">
        <v>-6.4</v>
      </c>
      <c r="H467">
        <v>4.7</v>
      </c>
    </row>
    <row r="468" spans="2:8" x14ac:dyDescent="0.3">
      <c r="B468" s="14">
        <v>-2.9</v>
      </c>
      <c r="C468" s="69"/>
      <c r="D468" s="70">
        <v>0.4</v>
      </c>
      <c r="F468" s="46">
        <v>464</v>
      </c>
      <c r="G468">
        <v>-4.0999999999999996</v>
      </c>
      <c r="H468">
        <v>3.7</v>
      </c>
    </row>
    <row r="469" spans="2:8" x14ac:dyDescent="0.3">
      <c r="B469" s="14">
        <v>9.4</v>
      </c>
      <c r="C469" s="69"/>
      <c r="D469" s="70">
        <v>1</v>
      </c>
      <c r="F469" s="46">
        <v>465</v>
      </c>
      <c r="G469">
        <v>7.2</v>
      </c>
      <c r="H469">
        <v>-0.4</v>
      </c>
    </row>
    <row r="470" spans="2:8" x14ac:dyDescent="0.3">
      <c r="B470" s="14">
        <v>-4.5999999999999996</v>
      </c>
      <c r="C470" s="69"/>
      <c r="D470" s="70">
        <v>1</v>
      </c>
      <c r="F470" s="46">
        <v>466</v>
      </c>
      <c r="G470">
        <v>3.2</v>
      </c>
      <c r="H470">
        <v>1.8</v>
      </c>
    </row>
    <row r="471" spans="2:8" x14ac:dyDescent="0.3">
      <c r="B471" s="14">
        <v>10.5</v>
      </c>
      <c r="C471" s="69"/>
      <c r="D471" s="70">
        <v>-0.3</v>
      </c>
      <c r="F471" s="46">
        <v>467</v>
      </c>
      <c r="G471">
        <v>-2.2999999999999998</v>
      </c>
      <c r="H471">
        <v>0.8</v>
      </c>
    </row>
    <row r="472" spans="2:8" x14ac:dyDescent="0.3">
      <c r="B472" s="14">
        <v>4.4000000000000004</v>
      </c>
      <c r="C472" s="69"/>
      <c r="D472" s="70">
        <v>0.1</v>
      </c>
      <c r="F472" s="46">
        <v>468</v>
      </c>
      <c r="G472">
        <v>9</v>
      </c>
      <c r="H472">
        <v>1.1000000000000001</v>
      </c>
    </row>
    <row r="473" spans="2:8" x14ac:dyDescent="0.3">
      <c r="B473" s="14">
        <v>-5.0999999999999996</v>
      </c>
      <c r="C473" s="69"/>
      <c r="D473" s="70">
        <v>1.3</v>
      </c>
      <c r="F473" s="46">
        <v>469</v>
      </c>
      <c r="G473">
        <v>-6.4</v>
      </c>
      <c r="H473">
        <v>1.9</v>
      </c>
    </row>
    <row r="474" spans="2:8" x14ac:dyDescent="0.3">
      <c r="B474" s="14">
        <v>-10.1</v>
      </c>
      <c r="C474" s="69"/>
      <c r="D474" s="70">
        <v>1.1000000000000001</v>
      </c>
      <c r="F474" s="46">
        <v>470</v>
      </c>
      <c r="G474">
        <v>3.6</v>
      </c>
      <c r="H474">
        <v>0.4</v>
      </c>
    </row>
    <row r="475" spans="2:8" x14ac:dyDescent="0.3">
      <c r="B475" s="14">
        <v>-29.6</v>
      </c>
      <c r="C475" s="69"/>
      <c r="D475" s="70">
        <v>11</v>
      </c>
      <c r="F475" s="46">
        <v>471</v>
      </c>
      <c r="G475">
        <v>1.8</v>
      </c>
      <c r="H475">
        <v>0.7</v>
      </c>
    </row>
    <row r="476" spans="2:8" x14ac:dyDescent="0.3">
      <c r="B476" s="14">
        <v>-5.0999999999999996</v>
      </c>
      <c r="C476" s="69"/>
      <c r="D476" s="70">
        <v>0.7</v>
      </c>
      <c r="F476" s="46">
        <v>472</v>
      </c>
      <c r="G476">
        <v>-0.4</v>
      </c>
      <c r="H476">
        <v>8</v>
      </c>
    </row>
    <row r="477" spans="2:8" x14ac:dyDescent="0.3">
      <c r="B477" s="14">
        <v>3.5</v>
      </c>
      <c r="C477" s="69"/>
      <c r="D477" s="70">
        <v>-0.1</v>
      </c>
      <c r="F477" s="46">
        <v>473</v>
      </c>
      <c r="G477">
        <v>10.199999999999999</v>
      </c>
      <c r="H477">
        <v>0.2</v>
      </c>
    </row>
    <row r="478" spans="2:8" x14ac:dyDescent="0.3">
      <c r="B478" s="14">
        <v>11.9</v>
      </c>
      <c r="C478" s="69"/>
      <c r="D478" s="70">
        <v>7.2</v>
      </c>
      <c r="F478" s="46">
        <v>474</v>
      </c>
      <c r="G478">
        <v>27.7</v>
      </c>
      <c r="H478">
        <v>0.4</v>
      </c>
    </row>
    <row r="479" spans="2:8" x14ac:dyDescent="0.3">
      <c r="B479" s="14">
        <v>16</v>
      </c>
      <c r="C479" s="69"/>
      <c r="D479" s="70">
        <v>5.4</v>
      </c>
      <c r="F479" s="46">
        <v>475</v>
      </c>
      <c r="G479">
        <v>10.7</v>
      </c>
      <c r="H479">
        <v>0.7</v>
      </c>
    </row>
    <row r="480" spans="2:8" x14ac:dyDescent="0.3">
      <c r="B480" s="14">
        <v>1.6</v>
      </c>
      <c r="C480" s="69"/>
      <c r="D480" s="70">
        <v>2.9</v>
      </c>
      <c r="F480" s="46">
        <v>476</v>
      </c>
      <c r="G480">
        <v>-6.6</v>
      </c>
      <c r="H480">
        <v>0.1</v>
      </c>
    </row>
    <row r="481" spans="2:8" x14ac:dyDescent="0.3">
      <c r="B481" s="14">
        <v>7.1</v>
      </c>
      <c r="C481" s="69"/>
      <c r="D481" s="70">
        <v>2.8</v>
      </c>
      <c r="F481" s="46">
        <v>477</v>
      </c>
      <c r="G481">
        <v>-1.4</v>
      </c>
      <c r="H481">
        <v>0.1</v>
      </c>
    </row>
    <row r="482" spans="2:8" x14ac:dyDescent="0.3">
      <c r="B482" s="14">
        <v>-2.1</v>
      </c>
      <c r="C482" s="69"/>
      <c r="D482" s="70">
        <v>1.8</v>
      </c>
      <c r="F482" s="46">
        <v>478</v>
      </c>
      <c r="G482">
        <v>-23.7</v>
      </c>
      <c r="H482">
        <v>0.4</v>
      </c>
    </row>
    <row r="483" spans="2:8" x14ac:dyDescent="0.3">
      <c r="B483" s="14">
        <v>-16.5</v>
      </c>
      <c r="C483" s="69"/>
      <c r="D483" s="70">
        <v>1.7</v>
      </c>
      <c r="F483" s="46">
        <v>479</v>
      </c>
      <c r="G483">
        <v>-4.5</v>
      </c>
      <c r="H483">
        <v>11.2</v>
      </c>
    </row>
    <row r="484" spans="2:8" x14ac:dyDescent="0.3">
      <c r="B484" s="14">
        <v>4.3</v>
      </c>
      <c r="C484" s="69"/>
      <c r="D484" s="70">
        <v>0.6</v>
      </c>
      <c r="F484" s="46">
        <v>480</v>
      </c>
      <c r="G484">
        <v>-0.8</v>
      </c>
      <c r="H484">
        <v>0.6</v>
      </c>
    </row>
    <row r="485" spans="2:8" x14ac:dyDescent="0.3">
      <c r="B485" s="14">
        <v>20.7</v>
      </c>
      <c r="C485" s="69"/>
      <c r="D485" s="70">
        <v>1</v>
      </c>
      <c r="F485" s="46">
        <v>481</v>
      </c>
      <c r="G485">
        <v>-0.4</v>
      </c>
      <c r="H485">
        <v>0.2</v>
      </c>
    </row>
    <row r="486" spans="2:8" x14ac:dyDescent="0.3">
      <c r="B486" s="14">
        <v>-6</v>
      </c>
      <c r="C486" s="69"/>
      <c r="D486" s="70">
        <v>1.8</v>
      </c>
      <c r="F486" s="46">
        <v>482</v>
      </c>
      <c r="G486">
        <v>7.8</v>
      </c>
      <c r="H486">
        <v>0.2</v>
      </c>
    </row>
    <row r="487" spans="2:8" x14ac:dyDescent="0.3">
      <c r="B487" s="14">
        <v>15.5</v>
      </c>
      <c r="C487" s="69"/>
      <c r="D487" s="70">
        <v>0.3</v>
      </c>
      <c r="F487" s="46">
        <v>483</v>
      </c>
      <c r="G487">
        <v>1.8</v>
      </c>
      <c r="H487">
        <v>0.6</v>
      </c>
    </row>
    <row r="488" spans="2:8" x14ac:dyDescent="0.3">
      <c r="B488" s="14">
        <v>-1.7</v>
      </c>
      <c r="C488" s="69"/>
      <c r="D488" s="70">
        <v>0.5</v>
      </c>
      <c r="F488" s="46">
        <v>484</v>
      </c>
      <c r="G488">
        <v>5.5</v>
      </c>
      <c r="H488">
        <v>0.6</v>
      </c>
    </row>
    <row r="489" spans="2:8" x14ac:dyDescent="0.3">
      <c r="B489" s="14">
        <v>4</v>
      </c>
      <c r="C489" s="69"/>
      <c r="D489" s="70">
        <v>0.5</v>
      </c>
      <c r="F489" s="46">
        <v>485</v>
      </c>
      <c r="G489">
        <v>-0.8</v>
      </c>
      <c r="H489">
        <v>1</v>
      </c>
    </row>
    <row r="490" spans="2:8" x14ac:dyDescent="0.3">
      <c r="B490" s="14">
        <v>-5.0999999999999996</v>
      </c>
      <c r="C490" s="69"/>
      <c r="D490" s="70">
        <v>-0.1</v>
      </c>
      <c r="F490" s="46">
        <v>486</v>
      </c>
      <c r="G490">
        <v>12</v>
      </c>
      <c r="H490">
        <v>2.2000000000000002</v>
      </c>
    </row>
    <row r="491" spans="2:8" x14ac:dyDescent="0.3">
      <c r="B491" s="14">
        <v>-5.0999999999999996</v>
      </c>
      <c r="C491" s="69"/>
      <c r="D491" s="70">
        <v>0.4</v>
      </c>
      <c r="F491" s="46">
        <v>487</v>
      </c>
      <c r="G491">
        <v>-5.5</v>
      </c>
      <c r="H491">
        <v>0.3</v>
      </c>
    </row>
    <row r="492" spans="2:8" x14ac:dyDescent="0.3">
      <c r="B492" s="14">
        <v>-1.9</v>
      </c>
      <c r="C492" s="69"/>
      <c r="D492" s="70">
        <v>0.7</v>
      </c>
      <c r="F492" s="46">
        <v>488</v>
      </c>
      <c r="G492">
        <v>0.1</v>
      </c>
      <c r="H492">
        <v>0.4</v>
      </c>
    </row>
    <row r="493" spans="2:8" x14ac:dyDescent="0.3">
      <c r="B493" s="14">
        <v>45.1</v>
      </c>
      <c r="C493" s="69"/>
      <c r="D493" s="70">
        <v>0.9</v>
      </c>
      <c r="F493" s="46">
        <v>489</v>
      </c>
      <c r="G493">
        <v>13.7</v>
      </c>
      <c r="H493">
        <v>2.7</v>
      </c>
    </row>
    <row r="494" spans="2:8" x14ac:dyDescent="0.3">
      <c r="B494" s="14">
        <v>-5.6</v>
      </c>
      <c r="C494" s="69"/>
      <c r="D494" s="70">
        <v>1.5</v>
      </c>
      <c r="F494" s="46">
        <v>490</v>
      </c>
      <c r="G494">
        <v>-22.4</v>
      </c>
      <c r="H494">
        <v>0.2</v>
      </c>
    </row>
    <row r="495" spans="2:8" x14ac:dyDescent="0.3">
      <c r="B495" s="14">
        <v>3.6</v>
      </c>
      <c r="C495" s="69"/>
      <c r="D495" s="70">
        <v>1</v>
      </c>
      <c r="F495" s="46">
        <v>491</v>
      </c>
      <c r="G495">
        <v>6.8</v>
      </c>
      <c r="H495">
        <v>1.1000000000000001</v>
      </c>
    </row>
    <row r="496" spans="2:8" x14ac:dyDescent="0.3">
      <c r="B496" s="14">
        <v>-7</v>
      </c>
      <c r="C496" s="69"/>
      <c r="D496" s="70">
        <v>0</v>
      </c>
      <c r="F496" s="46">
        <v>492</v>
      </c>
      <c r="G496">
        <v>13</v>
      </c>
      <c r="H496">
        <v>0.9</v>
      </c>
    </row>
    <row r="497" spans="2:8" x14ac:dyDescent="0.3">
      <c r="B497" s="14">
        <v>-2.2000000000000002</v>
      </c>
      <c r="C497" s="69"/>
      <c r="D497" s="70">
        <v>0.2</v>
      </c>
      <c r="F497" s="46">
        <v>493</v>
      </c>
      <c r="G497">
        <v>9.4</v>
      </c>
      <c r="H497">
        <v>0.1</v>
      </c>
    </row>
    <row r="498" spans="2:8" x14ac:dyDescent="0.3">
      <c r="B498" s="14">
        <v>-0.2</v>
      </c>
      <c r="C498" s="69"/>
      <c r="D498" s="70">
        <v>4.2</v>
      </c>
      <c r="F498" s="46">
        <v>494</v>
      </c>
      <c r="G498">
        <v>0.9</v>
      </c>
      <c r="H498">
        <v>1.7</v>
      </c>
    </row>
    <row r="499" spans="2:8" x14ac:dyDescent="0.3">
      <c r="B499" s="14">
        <v>-29.1</v>
      </c>
      <c r="C499" s="69"/>
      <c r="D499" s="70">
        <v>1</v>
      </c>
      <c r="F499" s="46">
        <v>495</v>
      </c>
      <c r="G499">
        <v>12.7</v>
      </c>
      <c r="H499">
        <v>0.5</v>
      </c>
    </row>
    <row r="500" spans="2:8" x14ac:dyDescent="0.3">
      <c r="B500" s="14">
        <v>-0.2</v>
      </c>
      <c r="C500" s="69"/>
      <c r="D500" s="70">
        <v>0</v>
      </c>
      <c r="F500" s="46">
        <v>496</v>
      </c>
      <c r="G500">
        <v>-5.6</v>
      </c>
      <c r="H500">
        <v>-0.2</v>
      </c>
    </row>
    <row r="501" spans="2:8" x14ac:dyDescent="0.3">
      <c r="B501" s="14">
        <v>3.1</v>
      </c>
      <c r="C501" s="69"/>
      <c r="D501" s="70">
        <v>0.2</v>
      </c>
      <c r="F501" s="46">
        <v>497</v>
      </c>
      <c r="G501">
        <v>-2.1</v>
      </c>
      <c r="H501">
        <v>0.6</v>
      </c>
    </row>
    <row r="502" spans="2:8" x14ac:dyDescent="0.3">
      <c r="B502" s="14">
        <v>-12.6</v>
      </c>
      <c r="C502" s="69"/>
      <c r="D502" s="70">
        <v>3.9</v>
      </c>
      <c r="F502" s="46">
        <v>498</v>
      </c>
      <c r="G502">
        <v>6</v>
      </c>
      <c r="H502">
        <v>3.6</v>
      </c>
    </row>
    <row r="503" spans="2:8" x14ac:dyDescent="0.3">
      <c r="B503" s="14">
        <v>11.2</v>
      </c>
      <c r="C503" s="69"/>
      <c r="D503" s="70">
        <v>1.2</v>
      </c>
      <c r="F503" s="46">
        <v>499</v>
      </c>
      <c r="G503">
        <v>-0.6</v>
      </c>
      <c r="H503">
        <v>0.7</v>
      </c>
    </row>
    <row r="504" spans="2:8" x14ac:dyDescent="0.3">
      <c r="B504" s="14">
        <v>-2.7</v>
      </c>
      <c r="C504" s="69"/>
      <c r="D504" s="70">
        <v>0.6</v>
      </c>
      <c r="F504" s="46">
        <v>500</v>
      </c>
      <c r="G504">
        <v>-5.8</v>
      </c>
      <c r="H504">
        <v>-0.1</v>
      </c>
    </row>
    <row r="505" spans="2:8" x14ac:dyDescent="0.3">
      <c r="B505" s="14">
        <v>-3.8</v>
      </c>
      <c r="C505" s="69"/>
      <c r="D505" s="70">
        <v>0.1</v>
      </c>
      <c r="F505" s="46">
        <v>501</v>
      </c>
      <c r="H505">
        <v>1.5</v>
      </c>
    </row>
    <row r="506" spans="2:8" x14ac:dyDescent="0.3">
      <c r="B506" s="14">
        <v>11.4</v>
      </c>
      <c r="C506" s="69"/>
      <c r="D506" s="70">
        <v>0.6</v>
      </c>
      <c r="F506" s="46">
        <v>502</v>
      </c>
      <c r="H506">
        <v>0</v>
      </c>
    </row>
    <row r="507" spans="2:8" x14ac:dyDescent="0.3">
      <c r="B507" s="14">
        <v>-2.6</v>
      </c>
      <c r="C507" s="69"/>
      <c r="D507" s="70">
        <v>0.3</v>
      </c>
      <c r="F507" s="46">
        <v>503</v>
      </c>
      <c r="H507">
        <v>0.3</v>
      </c>
    </row>
    <row r="508" spans="2:8" x14ac:dyDescent="0.3">
      <c r="B508" s="14">
        <v>-4.9000000000000004</v>
      </c>
      <c r="C508" s="69"/>
      <c r="D508" s="70">
        <v>1.1000000000000001</v>
      </c>
      <c r="F508" s="46">
        <v>504</v>
      </c>
      <c r="H508">
        <v>0.3</v>
      </c>
    </row>
    <row r="509" spans="2:8" x14ac:dyDescent="0.3">
      <c r="B509" s="14">
        <v>-4.4000000000000004</v>
      </c>
      <c r="C509" s="69"/>
      <c r="D509" s="70">
        <v>0.5</v>
      </c>
      <c r="F509" s="46">
        <v>505</v>
      </c>
      <c r="H509">
        <v>1.5</v>
      </c>
    </row>
    <row r="510" spans="2:8" x14ac:dyDescent="0.3">
      <c r="B510" s="14">
        <v>-9.4</v>
      </c>
      <c r="C510" s="69"/>
      <c r="D510" s="70">
        <v>2.1</v>
      </c>
      <c r="F510" s="46">
        <v>506</v>
      </c>
      <c r="H510">
        <v>0.5</v>
      </c>
    </row>
    <row r="511" spans="2:8" x14ac:dyDescent="0.3">
      <c r="B511" s="14">
        <v>-5.6</v>
      </c>
      <c r="C511" s="69"/>
      <c r="D511" s="70">
        <v>0.3</v>
      </c>
      <c r="F511" s="46">
        <v>507</v>
      </c>
      <c r="H511">
        <v>0.2</v>
      </c>
    </row>
    <row r="512" spans="2:8" x14ac:dyDescent="0.3">
      <c r="B512" s="14">
        <v>-10.4</v>
      </c>
      <c r="C512" s="69"/>
      <c r="D512" s="70">
        <v>1</v>
      </c>
      <c r="F512" s="46">
        <v>508</v>
      </c>
      <c r="H512">
        <v>1.4</v>
      </c>
    </row>
    <row r="513" spans="2:8" x14ac:dyDescent="0.3">
      <c r="B513" s="14">
        <v>-6</v>
      </c>
      <c r="C513" s="69"/>
      <c r="D513" s="70">
        <v>-0.1</v>
      </c>
      <c r="F513" s="46">
        <v>509</v>
      </c>
      <c r="H513">
        <v>0.7</v>
      </c>
    </row>
    <row r="514" spans="2:8" x14ac:dyDescent="0.3">
      <c r="B514" s="14">
        <v>-7.3</v>
      </c>
      <c r="C514" s="69"/>
      <c r="D514" s="70">
        <v>0.5</v>
      </c>
      <c r="F514" s="46">
        <v>510</v>
      </c>
      <c r="H514">
        <v>0.1</v>
      </c>
    </row>
    <row r="515" spans="2:8" x14ac:dyDescent="0.3">
      <c r="B515" s="14">
        <v>13.2</v>
      </c>
      <c r="C515" s="69"/>
      <c r="D515" s="70">
        <v>1.3</v>
      </c>
      <c r="F515" s="46">
        <v>511</v>
      </c>
      <c r="H515">
        <v>0.8</v>
      </c>
    </row>
    <row r="516" spans="2:8" x14ac:dyDescent="0.3">
      <c r="B516" s="14">
        <v>-9.6999999999999993</v>
      </c>
      <c r="C516" s="69"/>
      <c r="D516" s="70">
        <v>1.7</v>
      </c>
      <c r="F516" s="46">
        <v>512</v>
      </c>
      <c r="H516">
        <v>-0.2</v>
      </c>
    </row>
    <row r="517" spans="2:8" x14ac:dyDescent="0.3">
      <c r="B517" s="14">
        <v>18.3</v>
      </c>
      <c r="C517" s="69"/>
      <c r="D517" s="70">
        <v>0.6</v>
      </c>
      <c r="F517" s="46">
        <v>513</v>
      </c>
      <c r="H517">
        <v>0.2</v>
      </c>
    </row>
    <row r="518" spans="2:8" x14ac:dyDescent="0.3">
      <c r="B518" s="14">
        <v>-4.4000000000000004</v>
      </c>
      <c r="C518" s="69"/>
      <c r="D518" s="70">
        <v>0.4</v>
      </c>
      <c r="F518" s="46">
        <v>514</v>
      </c>
      <c r="H518">
        <v>0.2</v>
      </c>
    </row>
    <row r="519" spans="2:8" x14ac:dyDescent="0.3">
      <c r="B519" s="14">
        <v>5.5</v>
      </c>
      <c r="C519" s="69"/>
      <c r="D519" s="70">
        <v>1.6</v>
      </c>
      <c r="F519" s="46">
        <v>515</v>
      </c>
      <c r="H519">
        <v>-0.1</v>
      </c>
    </row>
    <row r="520" spans="2:8" x14ac:dyDescent="0.3">
      <c r="B520" s="14">
        <v>-7.7</v>
      </c>
      <c r="C520" s="69"/>
      <c r="D520" s="70">
        <v>1.5</v>
      </c>
      <c r="F520" s="46">
        <v>516</v>
      </c>
      <c r="H520">
        <v>7</v>
      </c>
    </row>
    <row r="521" spans="2:8" x14ac:dyDescent="0.3">
      <c r="B521" s="14">
        <v>8.1999999999999993</v>
      </c>
      <c r="C521" s="69"/>
      <c r="D521" s="70">
        <v>1.3</v>
      </c>
      <c r="F521" s="46">
        <v>517</v>
      </c>
      <c r="H521">
        <v>0</v>
      </c>
    </row>
    <row r="522" spans="2:8" x14ac:dyDescent="0.3">
      <c r="B522" s="14">
        <v>3.1</v>
      </c>
      <c r="C522" s="69"/>
      <c r="D522" s="70">
        <v>1.4</v>
      </c>
      <c r="F522" s="46">
        <v>518</v>
      </c>
      <c r="H522">
        <v>0.1</v>
      </c>
    </row>
    <row r="523" spans="2:8" x14ac:dyDescent="0.3">
      <c r="B523" s="14">
        <v>-6.4</v>
      </c>
      <c r="C523" s="69"/>
      <c r="D523" s="70">
        <v>2.2999999999999998</v>
      </c>
      <c r="F523" s="46">
        <v>519</v>
      </c>
      <c r="H523">
        <v>1.8</v>
      </c>
    </row>
    <row r="524" spans="2:8" x14ac:dyDescent="0.3">
      <c r="B524" s="14">
        <v>-7.7</v>
      </c>
      <c r="C524" s="69"/>
      <c r="D524" s="70">
        <v>0.2</v>
      </c>
      <c r="F524" s="46">
        <v>520</v>
      </c>
      <c r="H524">
        <v>5.3</v>
      </c>
    </row>
    <row r="525" spans="2:8" x14ac:dyDescent="0.3">
      <c r="B525" s="14">
        <v>-1.1000000000000001</v>
      </c>
      <c r="C525" s="69"/>
      <c r="D525" s="70">
        <v>-0.1</v>
      </c>
      <c r="F525" s="46">
        <v>521</v>
      </c>
      <c r="H525">
        <v>4.2</v>
      </c>
    </row>
    <row r="526" spans="2:8" x14ac:dyDescent="0.3">
      <c r="B526" s="14">
        <v>-5.2</v>
      </c>
      <c r="C526" s="69"/>
      <c r="D526" s="70">
        <v>3.2</v>
      </c>
      <c r="F526" s="46">
        <v>522</v>
      </c>
      <c r="H526">
        <v>0.8</v>
      </c>
    </row>
    <row r="527" spans="2:8" x14ac:dyDescent="0.3">
      <c r="B527" s="14">
        <v>15</v>
      </c>
      <c r="C527" s="69"/>
      <c r="D527" s="70">
        <v>0.6</v>
      </c>
      <c r="F527" s="46">
        <v>523</v>
      </c>
      <c r="H527">
        <v>1</v>
      </c>
    </row>
    <row r="528" spans="2:8" x14ac:dyDescent="0.3">
      <c r="B528" s="14">
        <v>-3.5</v>
      </c>
      <c r="C528" s="69"/>
      <c r="D528" s="70">
        <v>-0.2</v>
      </c>
      <c r="F528" s="46">
        <v>524</v>
      </c>
      <c r="H528">
        <v>-0.1</v>
      </c>
    </row>
    <row r="529" spans="2:8" x14ac:dyDescent="0.3">
      <c r="B529" s="14">
        <v>-6.6</v>
      </c>
      <c r="C529" s="69"/>
      <c r="D529" s="70">
        <v>0.2</v>
      </c>
      <c r="F529" s="46">
        <v>525</v>
      </c>
      <c r="H529">
        <v>1.9</v>
      </c>
    </row>
    <row r="530" spans="2:8" x14ac:dyDescent="0.3">
      <c r="B530" s="14">
        <v>-4.0999999999999996</v>
      </c>
      <c r="C530" s="69"/>
      <c r="D530" s="70">
        <v>0.4</v>
      </c>
      <c r="F530" s="46">
        <v>526</v>
      </c>
      <c r="H530">
        <v>2.5</v>
      </c>
    </row>
    <row r="531" spans="2:8" x14ac:dyDescent="0.3">
      <c r="B531" s="14">
        <v>-4.0999999999999996</v>
      </c>
      <c r="C531" s="69"/>
      <c r="D531" s="70">
        <v>0.5</v>
      </c>
      <c r="F531" s="46">
        <v>527</v>
      </c>
      <c r="H531">
        <v>0.3</v>
      </c>
    </row>
    <row r="532" spans="2:8" x14ac:dyDescent="0.3">
      <c r="B532" s="14">
        <v>9.5</v>
      </c>
      <c r="C532" s="69"/>
      <c r="D532" s="70">
        <v>0.8</v>
      </c>
      <c r="F532" s="46">
        <v>528</v>
      </c>
      <c r="H532">
        <v>1</v>
      </c>
    </row>
    <row r="533" spans="2:8" x14ac:dyDescent="0.3">
      <c r="B533" s="14">
        <v>-1.2</v>
      </c>
      <c r="C533" s="69"/>
      <c r="D533" s="70">
        <v>0</v>
      </c>
      <c r="F533" s="46">
        <v>529</v>
      </c>
      <c r="H533">
        <v>0.8</v>
      </c>
    </row>
    <row r="534" spans="2:8" x14ac:dyDescent="0.3">
      <c r="B534" s="14">
        <v>-10.9</v>
      </c>
      <c r="C534" s="69"/>
      <c r="D534" s="70">
        <v>0.7</v>
      </c>
      <c r="F534" s="46">
        <v>530</v>
      </c>
      <c r="H534">
        <v>-0.1</v>
      </c>
    </row>
    <row r="535" spans="2:8" x14ac:dyDescent="0.3">
      <c r="B535" s="14">
        <v>-17.899999999999999</v>
      </c>
      <c r="C535" s="69"/>
      <c r="D535" s="70">
        <v>0</v>
      </c>
      <c r="F535" s="46">
        <v>531</v>
      </c>
      <c r="H535">
        <v>0.3</v>
      </c>
    </row>
    <row r="536" spans="2:8" x14ac:dyDescent="0.3">
      <c r="B536" s="14">
        <v>1.5</v>
      </c>
      <c r="C536" s="69"/>
      <c r="D536" s="70">
        <v>0.4</v>
      </c>
      <c r="F536" s="46">
        <v>532</v>
      </c>
      <c r="H536">
        <v>0.3</v>
      </c>
    </row>
    <row r="537" spans="2:8" x14ac:dyDescent="0.3">
      <c r="B537" s="14">
        <v>34.4</v>
      </c>
      <c r="C537" s="69"/>
      <c r="D537" s="70">
        <v>0.1</v>
      </c>
      <c r="F537" s="46">
        <v>533</v>
      </c>
      <c r="H537">
        <v>0.6</v>
      </c>
    </row>
    <row r="538" spans="2:8" x14ac:dyDescent="0.3">
      <c r="B538" s="14">
        <v>-11</v>
      </c>
      <c r="C538" s="69"/>
      <c r="D538" s="70">
        <v>0</v>
      </c>
      <c r="F538" s="46">
        <v>534</v>
      </c>
      <c r="H538">
        <v>1.5</v>
      </c>
    </row>
    <row r="539" spans="2:8" x14ac:dyDescent="0.3">
      <c r="B539" s="14">
        <v>9</v>
      </c>
      <c r="C539" s="69"/>
      <c r="D539" s="70">
        <v>0.7</v>
      </c>
      <c r="F539" s="46">
        <v>535</v>
      </c>
      <c r="H539">
        <v>0</v>
      </c>
    </row>
    <row r="540" spans="2:8" x14ac:dyDescent="0.3">
      <c r="B540" s="14">
        <v>5.2</v>
      </c>
      <c r="C540" s="69"/>
      <c r="D540" s="70">
        <v>0.4</v>
      </c>
      <c r="F540" s="46">
        <v>536</v>
      </c>
      <c r="H540">
        <v>0.2</v>
      </c>
    </row>
    <row r="541" spans="2:8" x14ac:dyDescent="0.3">
      <c r="B541" s="14">
        <v>12.1</v>
      </c>
      <c r="C541" s="69"/>
      <c r="D541" s="70">
        <v>1.4</v>
      </c>
      <c r="F541" s="46">
        <v>537</v>
      </c>
      <c r="H541">
        <v>0.6</v>
      </c>
    </row>
    <row r="542" spans="2:8" x14ac:dyDescent="0.3">
      <c r="B542" s="14">
        <v>-1.7</v>
      </c>
      <c r="C542" s="69"/>
      <c r="D542" s="70">
        <v>1</v>
      </c>
      <c r="F542" s="46">
        <v>538</v>
      </c>
      <c r="H542">
        <v>4.2</v>
      </c>
    </row>
    <row r="543" spans="2:8" x14ac:dyDescent="0.3">
      <c r="B543" s="14">
        <v>2.2000000000000002</v>
      </c>
      <c r="C543" s="69"/>
      <c r="D543" s="70">
        <v>2.9</v>
      </c>
      <c r="F543" s="46">
        <v>539</v>
      </c>
      <c r="H543">
        <v>4.0999999999999996</v>
      </c>
    </row>
    <row r="544" spans="2:8" x14ac:dyDescent="0.3">
      <c r="B544" s="14">
        <v>-13.6</v>
      </c>
      <c r="C544" s="69"/>
      <c r="D544" s="70">
        <v>2.2999999999999998</v>
      </c>
      <c r="F544" s="46">
        <v>540</v>
      </c>
      <c r="H544">
        <v>4</v>
      </c>
    </row>
    <row r="545" spans="2:8" x14ac:dyDescent="0.3">
      <c r="B545" s="14">
        <v>-15.8</v>
      </c>
      <c r="C545" s="69"/>
      <c r="D545" s="70">
        <v>3.5</v>
      </c>
      <c r="F545" s="46">
        <v>541</v>
      </c>
      <c r="H545">
        <v>0.2</v>
      </c>
    </row>
    <row r="546" spans="2:8" x14ac:dyDescent="0.3">
      <c r="B546" s="14">
        <v>4.5</v>
      </c>
      <c r="C546" s="69"/>
      <c r="D546" s="70">
        <v>2.8</v>
      </c>
      <c r="F546" s="46">
        <v>542</v>
      </c>
      <c r="H546">
        <v>0.7</v>
      </c>
    </row>
    <row r="547" spans="2:8" x14ac:dyDescent="0.3">
      <c r="B547" s="14">
        <v>13</v>
      </c>
      <c r="C547" s="69"/>
      <c r="D547" s="70">
        <v>0.6</v>
      </c>
      <c r="F547" s="46">
        <v>543</v>
      </c>
      <c r="H547">
        <v>0</v>
      </c>
    </row>
    <row r="548" spans="2:8" x14ac:dyDescent="0.3">
      <c r="B548" s="14">
        <v>23.9</v>
      </c>
      <c r="C548" s="69"/>
      <c r="D548" s="70">
        <v>0.1</v>
      </c>
      <c r="F548" s="46">
        <v>544</v>
      </c>
      <c r="H548">
        <v>2.1</v>
      </c>
    </row>
    <row r="549" spans="2:8" x14ac:dyDescent="0.3">
      <c r="B549" s="14">
        <v>-19.100000000000001</v>
      </c>
      <c r="C549" s="69"/>
      <c r="D549" s="70">
        <v>1.6</v>
      </c>
      <c r="F549" s="46">
        <v>545</v>
      </c>
      <c r="H549">
        <v>-0.3</v>
      </c>
    </row>
    <row r="550" spans="2:8" x14ac:dyDescent="0.3">
      <c r="B550" s="14">
        <v>12.7</v>
      </c>
      <c r="C550" s="69"/>
      <c r="D550" s="70">
        <v>-1.1000000000000001</v>
      </c>
      <c r="F550" s="46">
        <v>546</v>
      </c>
      <c r="H550">
        <v>0.5</v>
      </c>
    </row>
    <row r="551" spans="2:8" x14ac:dyDescent="0.3">
      <c r="B551" s="14">
        <v>-9.4</v>
      </c>
      <c r="C551" s="69"/>
      <c r="D551" s="70">
        <v>-0.1</v>
      </c>
      <c r="F551" s="46">
        <v>547</v>
      </c>
      <c r="H551">
        <v>0</v>
      </c>
    </row>
    <row r="552" spans="2:8" x14ac:dyDescent="0.3">
      <c r="B552" s="14">
        <v>4</v>
      </c>
      <c r="C552" s="69"/>
      <c r="D552" s="70">
        <v>0</v>
      </c>
      <c r="F552" s="46">
        <v>548</v>
      </c>
      <c r="H552">
        <v>1</v>
      </c>
    </row>
    <row r="553" spans="2:8" x14ac:dyDescent="0.3">
      <c r="B553" s="14">
        <v>-15.8</v>
      </c>
      <c r="C553" s="69"/>
      <c r="D553" s="70">
        <v>2.4</v>
      </c>
      <c r="F553" s="46">
        <v>549</v>
      </c>
      <c r="H553">
        <v>0.9</v>
      </c>
    </row>
    <row r="554" spans="2:8" x14ac:dyDescent="0.3">
      <c r="B554" s="14">
        <v>-8.1</v>
      </c>
      <c r="C554" s="69"/>
      <c r="D554" s="70">
        <v>3.2</v>
      </c>
      <c r="F554" s="46">
        <v>550</v>
      </c>
      <c r="H554">
        <v>1.1000000000000001</v>
      </c>
    </row>
    <row r="555" spans="2:8" x14ac:dyDescent="0.3">
      <c r="B555" s="14">
        <v>3.6</v>
      </c>
      <c r="C555" s="69"/>
      <c r="D555" s="70">
        <v>-0.4</v>
      </c>
      <c r="F555" s="46">
        <v>551</v>
      </c>
      <c r="H555">
        <v>-0.1</v>
      </c>
    </row>
    <row r="556" spans="2:8" x14ac:dyDescent="0.3">
      <c r="B556" s="14">
        <v>2.2999999999999998</v>
      </c>
      <c r="C556" s="69"/>
      <c r="D556" s="70">
        <v>1.8</v>
      </c>
      <c r="F556" s="46">
        <v>552</v>
      </c>
      <c r="H556">
        <v>0.3</v>
      </c>
    </row>
    <row r="557" spans="2:8" x14ac:dyDescent="0.3">
      <c r="B557" s="14">
        <v>-22.8</v>
      </c>
      <c r="C557" s="69"/>
      <c r="D557" s="70">
        <v>2.4</v>
      </c>
      <c r="F557" s="46">
        <v>553</v>
      </c>
      <c r="H557">
        <v>2.9</v>
      </c>
    </row>
    <row r="558" spans="2:8" x14ac:dyDescent="0.3">
      <c r="B558" s="14">
        <v>-2.1</v>
      </c>
      <c r="C558" s="69"/>
      <c r="D558" s="70">
        <v>0.1</v>
      </c>
      <c r="F558" s="46">
        <v>554</v>
      </c>
      <c r="H558">
        <v>1.6</v>
      </c>
    </row>
    <row r="559" spans="2:8" x14ac:dyDescent="0.3">
      <c r="B559" s="14">
        <v>-20.399999999999999</v>
      </c>
      <c r="C559" s="69"/>
      <c r="D559" s="70">
        <v>0</v>
      </c>
      <c r="F559" s="46">
        <v>555</v>
      </c>
      <c r="H559">
        <v>0.4</v>
      </c>
    </row>
    <row r="560" spans="2:8" x14ac:dyDescent="0.3">
      <c r="B560" s="14">
        <v>22.2</v>
      </c>
      <c r="C560" s="69"/>
      <c r="D560" s="70">
        <v>3.4</v>
      </c>
      <c r="F560" s="46">
        <v>556</v>
      </c>
      <c r="H560">
        <v>2.8</v>
      </c>
    </row>
    <row r="561" spans="2:8" x14ac:dyDescent="0.3">
      <c r="B561" s="14">
        <v>17.3</v>
      </c>
      <c r="C561" s="69"/>
      <c r="D561" s="70">
        <v>-0.4</v>
      </c>
      <c r="F561" s="46">
        <v>557</v>
      </c>
      <c r="H561">
        <v>0.1</v>
      </c>
    </row>
    <row r="562" spans="2:8" x14ac:dyDescent="0.3">
      <c r="B562" s="14">
        <v>-3</v>
      </c>
      <c r="C562" s="69"/>
      <c r="D562" s="70">
        <v>5.6</v>
      </c>
      <c r="F562" s="46">
        <v>558</v>
      </c>
      <c r="H562">
        <v>2.1</v>
      </c>
    </row>
    <row r="563" spans="2:8" x14ac:dyDescent="0.3">
      <c r="B563" s="14">
        <v>2.5</v>
      </c>
      <c r="C563" s="69"/>
      <c r="D563" s="70">
        <v>3.5</v>
      </c>
      <c r="F563" s="46">
        <v>559</v>
      </c>
      <c r="H563">
        <v>-0.2</v>
      </c>
    </row>
    <row r="564" spans="2:8" x14ac:dyDescent="0.3">
      <c r="B564" s="14">
        <v>-10.3</v>
      </c>
      <c r="C564" s="69"/>
      <c r="D564" s="70">
        <v>1.1000000000000001</v>
      </c>
      <c r="F564" s="46">
        <v>560</v>
      </c>
      <c r="H564">
        <v>1.9</v>
      </c>
    </row>
    <row r="565" spans="2:8" x14ac:dyDescent="0.3">
      <c r="B565" s="14">
        <v>9.9</v>
      </c>
      <c r="C565" s="69"/>
      <c r="D565" s="70">
        <v>0.3</v>
      </c>
      <c r="F565" s="46">
        <v>561</v>
      </c>
      <c r="H565">
        <v>1.8</v>
      </c>
    </row>
    <row r="566" spans="2:8" x14ac:dyDescent="0.3">
      <c r="B566" s="14">
        <v>-2.1</v>
      </c>
      <c r="C566" s="69"/>
      <c r="D566" s="70">
        <v>0.1</v>
      </c>
      <c r="F566" s="46">
        <v>562</v>
      </c>
      <c r="H566">
        <v>2.6</v>
      </c>
    </row>
    <row r="567" spans="2:8" x14ac:dyDescent="0.3">
      <c r="B567" s="14">
        <v>-1.4</v>
      </c>
      <c r="C567" s="69"/>
      <c r="D567" s="70">
        <v>0.2</v>
      </c>
      <c r="F567" s="46">
        <v>563</v>
      </c>
      <c r="H567">
        <v>0.5</v>
      </c>
    </row>
    <row r="568" spans="2:8" x14ac:dyDescent="0.3">
      <c r="B568" s="14">
        <v>-1.4</v>
      </c>
      <c r="C568" s="69"/>
      <c r="D568" s="70">
        <v>4.3</v>
      </c>
      <c r="F568" s="46">
        <v>564</v>
      </c>
      <c r="H568">
        <v>0.8</v>
      </c>
    </row>
    <row r="569" spans="2:8" x14ac:dyDescent="0.3">
      <c r="B569" s="14">
        <v>5.3</v>
      </c>
      <c r="C569" s="69"/>
      <c r="D569" s="70">
        <v>0.4</v>
      </c>
      <c r="F569" s="46">
        <v>565</v>
      </c>
      <c r="H569">
        <v>6.2</v>
      </c>
    </row>
    <row r="570" spans="2:8" x14ac:dyDescent="0.3">
      <c r="B570" s="14">
        <v>-9.1999999999999993</v>
      </c>
      <c r="C570" s="69"/>
      <c r="D570" s="70">
        <v>5.8</v>
      </c>
      <c r="F570" s="46">
        <v>566</v>
      </c>
      <c r="H570">
        <v>3</v>
      </c>
    </row>
    <row r="571" spans="2:8" x14ac:dyDescent="0.3">
      <c r="B571" s="14">
        <v>11.6</v>
      </c>
      <c r="C571" s="69"/>
      <c r="D571" s="70">
        <v>0.5</v>
      </c>
      <c r="F571" s="46">
        <v>567</v>
      </c>
      <c r="H571">
        <v>1.2</v>
      </c>
    </row>
    <row r="572" spans="2:8" x14ac:dyDescent="0.3">
      <c r="B572" s="14">
        <v>-2.9</v>
      </c>
      <c r="C572" s="69"/>
      <c r="D572" s="70">
        <v>0.2</v>
      </c>
      <c r="F572" s="46">
        <v>568</v>
      </c>
      <c r="H572">
        <v>0.5</v>
      </c>
    </row>
    <row r="573" spans="2:8" x14ac:dyDescent="0.3">
      <c r="B573" s="14">
        <v>0.8</v>
      </c>
      <c r="C573" s="69"/>
      <c r="D573" s="70">
        <v>1.2</v>
      </c>
      <c r="F573" s="46">
        <v>569</v>
      </c>
      <c r="H573">
        <v>0.2</v>
      </c>
    </row>
    <row r="574" spans="2:8" x14ac:dyDescent="0.3">
      <c r="B574" s="14">
        <v>5.4</v>
      </c>
      <c r="C574" s="69"/>
      <c r="D574" s="70">
        <v>0.6</v>
      </c>
      <c r="F574" s="46">
        <v>570</v>
      </c>
      <c r="H574">
        <v>1.6</v>
      </c>
    </row>
    <row r="575" spans="2:8" x14ac:dyDescent="0.3">
      <c r="B575" s="14">
        <v>-9.4</v>
      </c>
      <c r="C575" s="69"/>
      <c r="D575" s="70">
        <v>-0.1</v>
      </c>
      <c r="F575" s="46">
        <v>571</v>
      </c>
      <c r="H575">
        <v>-0.1</v>
      </c>
    </row>
    <row r="576" spans="2:8" x14ac:dyDescent="0.3">
      <c r="B576" s="14">
        <v>28.5</v>
      </c>
      <c r="C576" s="69"/>
      <c r="D576" s="70">
        <v>0.5</v>
      </c>
      <c r="F576" s="46">
        <v>572</v>
      </c>
      <c r="H576">
        <v>3.3</v>
      </c>
    </row>
    <row r="577" spans="2:8" x14ac:dyDescent="0.3">
      <c r="B577" s="14">
        <v>-19.8</v>
      </c>
      <c r="C577" s="69"/>
      <c r="D577" s="70">
        <v>5.8</v>
      </c>
      <c r="F577" s="46">
        <v>573</v>
      </c>
      <c r="H577">
        <v>1.4</v>
      </c>
    </row>
    <row r="578" spans="2:8" x14ac:dyDescent="0.3">
      <c r="B578" s="14">
        <v>-25.3</v>
      </c>
      <c r="C578" s="69"/>
      <c r="D578" s="70">
        <v>2.7</v>
      </c>
      <c r="F578" s="46">
        <v>574</v>
      </c>
      <c r="H578">
        <v>1.4</v>
      </c>
    </row>
    <row r="579" spans="2:8" x14ac:dyDescent="0.3">
      <c r="B579" s="14">
        <v>2.2999999999999998</v>
      </c>
      <c r="C579" s="69"/>
      <c r="D579" s="70">
        <v>0.1</v>
      </c>
      <c r="F579" s="46">
        <v>575</v>
      </c>
      <c r="H579">
        <v>1.6</v>
      </c>
    </row>
    <row r="580" spans="2:8" x14ac:dyDescent="0.3">
      <c r="B580" s="14">
        <v>-12.6</v>
      </c>
      <c r="C580" s="69"/>
      <c r="D580" s="70">
        <v>0.1</v>
      </c>
      <c r="F580" s="46">
        <v>576</v>
      </c>
      <c r="H580">
        <v>0.4</v>
      </c>
    </row>
    <row r="581" spans="2:8" x14ac:dyDescent="0.3">
      <c r="B581" s="14">
        <v>-12.2</v>
      </c>
      <c r="C581" s="69"/>
      <c r="D581" s="70">
        <v>2</v>
      </c>
      <c r="F581" s="46">
        <v>577</v>
      </c>
      <c r="H581">
        <v>0.3</v>
      </c>
    </row>
    <row r="582" spans="2:8" x14ac:dyDescent="0.3">
      <c r="B582" s="14">
        <v>4.0999999999999996</v>
      </c>
      <c r="C582" s="69"/>
      <c r="D582" s="70">
        <v>-0.3</v>
      </c>
      <c r="F582" s="46">
        <v>578</v>
      </c>
      <c r="H582">
        <v>5.4</v>
      </c>
    </row>
    <row r="583" spans="2:8" x14ac:dyDescent="0.3">
      <c r="B583" s="14">
        <v>-1.5</v>
      </c>
      <c r="C583" s="69"/>
      <c r="D583" s="70">
        <v>0.1</v>
      </c>
      <c r="F583" s="46">
        <v>579</v>
      </c>
      <c r="H583">
        <v>0.2</v>
      </c>
    </row>
    <row r="584" spans="2:8" x14ac:dyDescent="0.3">
      <c r="B584" s="14">
        <v>-0.9</v>
      </c>
      <c r="C584" s="69"/>
      <c r="D584" s="70">
        <v>1.6</v>
      </c>
      <c r="F584" s="46">
        <v>580</v>
      </c>
      <c r="H584">
        <v>1.1000000000000001</v>
      </c>
    </row>
    <row r="585" spans="2:8" x14ac:dyDescent="0.3">
      <c r="B585" s="14">
        <v>6.6</v>
      </c>
      <c r="C585" s="69"/>
      <c r="D585" s="70">
        <v>1.3</v>
      </c>
      <c r="F585" s="46">
        <v>581</v>
      </c>
      <c r="H585">
        <v>0.4</v>
      </c>
    </row>
    <row r="586" spans="2:8" x14ac:dyDescent="0.3">
      <c r="B586" s="14">
        <v>-0.7</v>
      </c>
      <c r="C586" s="69"/>
      <c r="D586" s="70">
        <v>1</v>
      </c>
      <c r="F586" s="46">
        <v>582</v>
      </c>
      <c r="H586">
        <v>0.6</v>
      </c>
    </row>
    <row r="587" spans="2:8" x14ac:dyDescent="0.3">
      <c r="B587" s="14">
        <v>3.4</v>
      </c>
      <c r="C587" s="69"/>
      <c r="D587" s="70">
        <v>1.3</v>
      </c>
      <c r="F587" s="46">
        <v>583</v>
      </c>
      <c r="H587">
        <v>0</v>
      </c>
    </row>
    <row r="588" spans="2:8" x14ac:dyDescent="0.3">
      <c r="B588" s="14">
        <v>-7.3</v>
      </c>
      <c r="C588" s="69"/>
      <c r="D588" s="70">
        <v>7.6</v>
      </c>
      <c r="F588" s="46">
        <v>584</v>
      </c>
      <c r="H588">
        <v>4.0999999999999996</v>
      </c>
    </row>
    <row r="589" spans="2:8" x14ac:dyDescent="0.3">
      <c r="B589" s="14">
        <v>-3.9</v>
      </c>
      <c r="C589" s="69"/>
      <c r="D589" s="70">
        <v>2.1</v>
      </c>
      <c r="F589" s="46">
        <v>585</v>
      </c>
      <c r="H589">
        <v>1.4</v>
      </c>
    </row>
    <row r="590" spans="2:8" x14ac:dyDescent="0.3">
      <c r="B590" s="14">
        <v>2.5</v>
      </c>
      <c r="C590" s="69"/>
      <c r="D590" s="70">
        <v>-0.1</v>
      </c>
      <c r="F590" s="46">
        <v>586</v>
      </c>
      <c r="H590">
        <v>0.7</v>
      </c>
    </row>
    <row r="591" spans="2:8" x14ac:dyDescent="0.3">
      <c r="B591" s="14">
        <v>5.7</v>
      </c>
      <c r="C591" s="69"/>
      <c r="D591" s="70">
        <v>-0.6</v>
      </c>
      <c r="F591" s="46">
        <v>587</v>
      </c>
      <c r="H591">
        <v>2.8</v>
      </c>
    </row>
    <row r="592" spans="2:8" x14ac:dyDescent="0.3">
      <c r="B592" s="14">
        <v>17.7</v>
      </c>
      <c r="C592" s="69"/>
      <c r="D592" s="70">
        <v>3.5</v>
      </c>
      <c r="F592" s="46">
        <v>588</v>
      </c>
      <c r="H592">
        <v>0.1</v>
      </c>
    </row>
    <row r="593" spans="2:8" x14ac:dyDescent="0.3">
      <c r="B593" s="14">
        <v>-0.7</v>
      </c>
      <c r="C593" s="69"/>
      <c r="D593" s="70">
        <v>-0.1</v>
      </c>
      <c r="F593" s="46">
        <v>589</v>
      </c>
      <c r="H593">
        <v>-0.1</v>
      </c>
    </row>
    <row r="594" spans="2:8" x14ac:dyDescent="0.3">
      <c r="B594" s="14">
        <v>-9.1</v>
      </c>
      <c r="C594" s="69"/>
      <c r="D594" s="70">
        <v>0.5</v>
      </c>
      <c r="F594" s="46">
        <v>590</v>
      </c>
      <c r="H594">
        <v>0</v>
      </c>
    </row>
    <row r="595" spans="2:8" x14ac:dyDescent="0.3">
      <c r="B595" s="14">
        <v>-4.2</v>
      </c>
      <c r="C595" s="69"/>
      <c r="D595" s="70">
        <v>1.7</v>
      </c>
      <c r="F595" s="46">
        <v>591</v>
      </c>
      <c r="H595">
        <v>1</v>
      </c>
    </row>
    <row r="596" spans="2:8" x14ac:dyDescent="0.3">
      <c r="B596" s="14">
        <v>-5</v>
      </c>
      <c r="C596" s="69"/>
      <c r="D596" s="70">
        <v>0.6</v>
      </c>
      <c r="F596" s="46">
        <v>592</v>
      </c>
      <c r="H596">
        <v>0.6</v>
      </c>
    </row>
    <row r="597" spans="2:8" x14ac:dyDescent="0.3">
      <c r="B597" s="14">
        <v>11.8</v>
      </c>
      <c r="C597" s="69"/>
      <c r="D597" s="70">
        <v>1.7</v>
      </c>
      <c r="F597" s="46">
        <v>593</v>
      </c>
      <c r="H597">
        <v>0</v>
      </c>
    </row>
    <row r="598" spans="2:8" x14ac:dyDescent="0.3">
      <c r="B598" s="14">
        <v>19.2</v>
      </c>
      <c r="C598" s="69"/>
      <c r="D598" s="70">
        <v>0.4</v>
      </c>
      <c r="F598" s="46">
        <v>594</v>
      </c>
      <c r="H598">
        <v>0</v>
      </c>
    </row>
    <row r="599" spans="2:8" x14ac:dyDescent="0.3">
      <c r="B599" s="14">
        <v>-4.0999999999999996</v>
      </c>
      <c r="C599" s="69"/>
      <c r="D599" s="70">
        <v>3.6</v>
      </c>
      <c r="F599" s="46">
        <v>595</v>
      </c>
      <c r="H599">
        <v>0.1</v>
      </c>
    </row>
    <row r="600" spans="2:8" x14ac:dyDescent="0.3">
      <c r="B600" s="14">
        <v>9.5</v>
      </c>
      <c r="C600" s="69"/>
      <c r="D600" s="70">
        <v>0.1</v>
      </c>
      <c r="F600" s="46">
        <v>596</v>
      </c>
      <c r="H600">
        <v>0.1</v>
      </c>
    </row>
    <row r="601" spans="2:8" x14ac:dyDescent="0.3">
      <c r="B601" s="14">
        <v>-5.0999999999999996</v>
      </c>
      <c r="C601" s="69"/>
      <c r="D601" s="70">
        <v>0</v>
      </c>
      <c r="F601" s="46">
        <v>597</v>
      </c>
      <c r="H601">
        <v>0.7</v>
      </c>
    </row>
    <row r="602" spans="2:8" x14ac:dyDescent="0.3">
      <c r="B602" s="14">
        <v>4.4000000000000004</v>
      </c>
      <c r="C602" s="69"/>
      <c r="D602" s="70">
        <v>0.6</v>
      </c>
      <c r="F602" s="46">
        <v>598</v>
      </c>
      <c r="H602">
        <v>1.5</v>
      </c>
    </row>
    <row r="603" spans="2:8" x14ac:dyDescent="0.3">
      <c r="B603" s="14">
        <v>22.7</v>
      </c>
      <c r="C603" s="69"/>
      <c r="D603" s="70">
        <v>3.3</v>
      </c>
      <c r="F603" s="46">
        <v>599</v>
      </c>
      <c r="H603">
        <v>0.8</v>
      </c>
    </row>
    <row r="604" spans="2:8" x14ac:dyDescent="0.3">
      <c r="B604" s="14">
        <v>3.6</v>
      </c>
      <c r="C604" s="69"/>
      <c r="D604" s="70">
        <v>3.2</v>
      </c>
      <c r="F604" s="46">
        <v>600</v>
      </c>
      <c r="H604">
        <v>-0.2</v>
      </c>
    </row>
    <row r="605" spans="2:8" x14ac:dyDescent="0.3">
      <c r="B605" s="14">
        <v>-6.7</v>
      </c>
      <c r="C605" s="69"/>
      <c r="D605" s="70">
        <v>0.9</v>
      </c>
      <c r="F605" s="46">
        <v>601</v>
      </c>
      <c r="H605">
        <v>0.3</v>
      </c>
    </row>
    <row r="606" spans="2:8" x14ac:dyDescent="0.3">
      <c r="B606" s="14">
        <v>31.3</v>
      </c>
      <c r="C606" s="69"/>
      <c r="D606" s="70">
        <v>0.1</v>
      </c>
      <c r="F606" s="46">
        <v>602</v>
      </c>
      <c r="H606">
        <v>0.9</v>
      </c>
    </row>
    <row r="607" spans="2:8" x14ac:dyDescent="0.3">
      <c r="B607" s="14">
        <v>-13.8</v>
      </c>
      <c r="C607" s="69"/>
      <c r="D607" s="70">
        <v>1.9</v>
      </c>
      <c r="F607" s="46">
        <v>603</v>
      </c>
      <c r="H607">
        <v>0.8</v>
      </c>
    </row>
    <row r="608" spans="2:8" x14ac:dyDescent="0.3">
      <c r="B608" s="14">
        <v>20.7</v>
      </c>
      <c r="C608" s="69"/>
      <c r="D608" s="70">
        <v>3.3</v>
      </c>
      <c r="F608" s="46">
        <v>604</v>
      </c>
      <c r="H608">
        <v>0.6</v>
      </c>
    </row>
    <row r="609" spans="2:8" x14ac:dyDescent="0.3">
      <c r="B609" s="14">
        <v>13.3</v>
      </c>
      <c r="C609" s="69"/>
      <c r="D609" s="70">
        <v>0.3</v>
      </c>
      <c r="F609" s="46">
        <v>605</v>
      </c>
      <c r="H609">
        <v>0.9</v>
      </c>
    </row>
    <row r="610" spans="2:8" x14ac:dyDescent="0.3">
      <c r="B610" s="14">
        <v>-20.8</v>
      </c>
      <c r="C610" s="69"/>
      <c r="D610" s="70">
        <v>0</v>
      </c>
      <c r="F610" s="46">
        <v>606</v>
      </c>
      <c r="H610">
        <v>0.3</v>
      </c>
    </row>
    <row r="611" spans="2:8" x14ac:dyDescent="0.3">
      <c r="B611" s="14">
        <v>-14.6</v>
      </c>
      <c r="C611" s="69"/>
      <c r="D611" s="70">
        <v>0.1</v>
      </c>
      <c r="F611" s="46">
        <v>607</v>
      </c>
      <c r="H611">
        <v>0.8</v>
      </c>
    </row>
    <row r="612" spans="2:8" x14ac:dyDescent="0.3">
      <c r="B612" s="14">
        <v>5.7</v>
      </c>
      <c r="C612" s="69"/>
      <c r="D612" s="70">
        <v>0.2</v>
      </c>
      <c r="F612" s="46">
        <v>608</v>
      </c>
      <c r="H612">
        <v>4.9000000000000004</v>
      </c>
    </row>
    <row r="613" spans="2:8" x14ac:dyDescent="0.3">
      <c r="B613" s="14">
        <v>-5.7</v>
      </c>
      <c r="C613" s="69"/>
      <c r="D613" s="70">
        <v>0.3</v>
      </c>
      <c r="F613" s="46">
        <v>609</v>
      </c>
      <c r="H613">
        <v>0</v>
      </c>
    </row>
    <row r="614" spans="2:8" x14ac:dyDescent="0.3">
      <c r="B614" s="14">
        <v>-1.8</v>
      </c>
      <c r="C614" s="69"/>
      <c r="D614" s="70">
        <v>-0.1</v>
      </c>
      <c r="F614" s="46">
        <v>610</v>
      </c>
      <c r="H614">
        <v>-1.2</v>
      </c>
    </row>
    <row r="615" spans="2:8" x14ac:dyDescent="0.3">
      <c r="B615" s="14">
        <v>16.100000000000001</v>
      </c>
      <c r="C615" s="69"/>
      <c r="D615" s="70">
        <v>0</v>
      </c>
      <c r="F615" s="46">
        <v>611</v>
      </c>
      <c r="H615">
        <v>5.4</v>
      </c>
    </row>
    <row r="616" spans="2:8" x14ac:dyDescent="0.3">
      <c r="B616" s="14">
        <v>-8</v>
      </c>
      <c r="C616" s="69"/>
      <c r="D616" s="70">
        <v>2.2999999999999998</v>
      </c>
      <c r="F616" s="46">
        <v>612</v>
      </c>
      <c r="H616">
        <v>0</v>
      </c>
    </row>
    <row r="617" spans="2:8" x14ac:dyDescent="0.3">
      <c r="B617" s="14">
        <v>-44.2</v>
      </c>
      <c r="C617" s="69"/>
      <c r="D617" s="70">
        <v>3.2</v>
      </c>
      <c r="F617" s="46">
        <v>613</v>
      </c>
      <c r="H617">
        <v>0.4</v>
      </c>
    </row>
    <row r="618" spans="2:8" x14ac:dyDescent="0.3">
      <c r="B618" s="14">
        <v>8</v>
      </c>
      <c r="C618" s="69"/>
      <c r="D618" s="70">
        <v>1</v>
      </c>
      <c r="F618" s="46">
        <v>614</v>
      </c>
      <c r="H618">
        <v>0.4</v>
      </c>
    </row>
    <row r="619" spans="2:8" x14ac:dyDescent="0.3">
      <c r="B619" s="14">
        <v>1.7</v>
      </c>
      <c r="C619" s="69"/>
      <c r="D619" s="70">
        <v>6</v>
      </c>
      <c r="F619" s="46">
        <v>615</v>
      </c>
      <c r="H619">
        <v>-0.2</v>
      </c>
    </row>
    <row r="620" spans="2:8" x14ac:dyDescent="0.3">
      <c r="B620" s="14">
        <v>14.1</v>
      </c>
      <c r="C620" s="69"/>
      <c r="D620" s="70">
        <v>0</v>
      </c>
      <c r="F620" s="46">
        <v>616</v>
      </c>
      <c r="H620">
        <v>-0.6</v>
      </c>
    </row>
    <row r="621" spans="2:8" x14ac:dyDescent="0.3">
      <c r="B621" s="14">
        <v>-3.5</v>
      </c>
      <c r="C621" s="69"/>
      <c r="D621" s="70">
        <v>0.3</v>
      </c>
      <c r="F621" s="46">
        <v>617</v>
      </c>
      <c r="H621">
        <v>0.7</v>
      </c>
    </row>
    <row r="622" spans="2:8" x14ac:dyDescent="0.3">
      <c r="B622" s="14">
        <v>3.4</v>
      </c>
      <c r="C622" s="69"/>
      <c r="D622" s="70">
        <v>0.8</v>
      </c>
      <c r="F622" s="46">
        <v>618</v>
      </c>
      <c r="H622">
        <v>0.2</v>
      </c>
    </row>
    <row r="623" spans="2:8" x14ac:dyDescent="0.3">
      <c r="B623" s="14">
        <v>0.1</v>
      </c>
      <c r="C623" s="69"/>
      <c r="D623" s="70">
        <v>1.1000000000000001</v>
      </c>
      <c r="F623" s="46">
        <v>619</v>
      </c>
      <c r="H623">
        <v>2.4</v>
      </c>
    </row>
    <row r="624" spans="2:8" x14ac:dyDescent="0.3">
      <c r="B624" s="14">
        <v>4.8</v>
      </c>
      <c r="C624" s="69"/>
      <c r="D624" s="70">
        <v>0.4</v>
      </c>
      <c r="F624" s="46">
        <v>620</v>
      </c>
      <c r="H624">
        <v>1.5</v>
      </c>
    </row>
    <row r="625" spans="2:8" x14ac:dyDescent="0.3">
      <c r="B625" s="14">
        <v>0.4</v>
      </c>
      <c r="C625" s="69"/>
      <c r="D625" s="70">
        <v>1.4</v>
      </c>
      <c r="F625" s="46">
        <v>621</v>
      </c>
      <c r="H625">
        <v>0.5</v>
      </c>
    </row>
    <row r="626" spans="2:8" x14ac:dyDescent="0.3">
      <c r="B626" s="14">
        <v>-10.9</v>
      </c>
      <c r="C626" s="69"/>
      <c r="D626" s="70">
        <v>0.4</v>
      </c>
      <c r="F626" s="46">
        <v>622</v>
      </c>
      <c r="H626">
        <v>1.8</v>
      </c>
    </row>
    <row r="627" spans="2:8" x14ac:dyDescent="0.3">
      <c r="B627" s="14">
        <v>9.5</v>
      </c>
      <c r="C627" s="69"/>
      <c r="D627" s="70">
        <v>0</v>
      </c>
      <c r="F627" s="46">
        <v>623</v>
      </c>
      <c r="H627">
        <v>1.6</v>
      </c>
    </row>
    <row r="628" spans="2:8" x14ac:dyDescent="0.3">
      <c r="B628" s="14">
        <v>-3.8</v>
      </c>
      <c r="C628" s="69"/>
      <c r="D628" s="70">
        <v>1.4</v>
      </c>
      <c r="F628" s="46">
        <v>624</v>
      </c>
      <c r="H628">
        <v>-0.1</v>
      </c>
    </row>
    <row r="629" spans="2:8" x14ac:dyDescent="0.3">
      <c r="B629" s="14">
        <v>13.9</v>
      </c>
      <c r="C629" s="69"/>
      <c r="D629" s="70">
        <v>0.9</v>
      </c>
      <c r="F629" s="46">
        <v>625</v>
      </c>
      <c r="H629">
        <v>0.9</v>
      </c>
    </row>
    <row r="630" spans="2:8" x14ac:dyDescent="0.3">
      <c r="B630" s="14">
        <v>-14.3</v>
      </c>
      <c r="C630" s="69"/>
      <c r="D630" s="70">
        <v>1.2</v>
      </c>
      <c r="F630" s="46">
        <v>626</v>
      </c>
      <c r="H630">
        <v>0.1</v>
      </c>
    </row>
    <row r="631" spans="2:8" x14ac:dyDescent="0.3">
      <c r="B631" s="14">
        <v>14.9</v>
      </c>
      <c r="C631" s="69"/>
      <c r="D631" s="70">
        <v>1.6</v>
      </c>
      <c r="F631" s="46">
        <v>627</v>
      </c>
      <c r="H631">
        <v>1.2</v>
      </c>
    </row>
    <row r="632" spans="2:8" x14ac:dyDescent="0.3">
      <c r="B632" s="14">
        <v>6.5</v>
      </c>
      <c r="C632" s="69"/>
      <c r="D632" s="70">
        <v>1.3</v>
      </c>
      <c r="F632" s="46">
        <v>628</v>
      </c>
      <c r="H632">
        <v>2.8</v>
      </c>
    </row>
    <row r="633" spans="2:8" x14ac:dyDescent="0.3">
      <c r="B633" s="14">
        <v>-7.4</v>
      </c>
      <c r="C633" s="69"/>
      <c r="D633" s="70">
        <v>0.4</v>
      </c>
      <c r="F633" s="46">
        <v>629</v>
      </c>
      <c r="H633">
        <v>6.9</v>
      </c>
    </row>
    <row r="634" spans="2:8" x14ac:dyDescent="0.3">
      <c r="B634" s="14">
        <v>-0.5</v>
      </c>
      <c r="C634" s="69"/>
      <c r="D634" s="70">
        <v>5.8</v>
      </c>
      <c r="F634" s="46">
        <v>630</v>
      </c>
      <c r="H634">
        <v>0.4</v>
      </c>
    </row>
    <row r="635" spans="2:8" x14ac:dyDescent="0.3">
      <c r="B635" s="14">
        <v>10.5</v>
      </c>
      <c r="C635" s="69"/>
      <c r="D635" s="70">
        <v>0.3</v>
      </c>
      <c r="F635" s="46">
        <v>631</v>
      </c>
      <c r="H635">
        <v>0.2</v>
      </c>
    </row>
    <row r="636" spans="2:8" x14ac:dyDescent="0.3">
      <c r="B636" s="14">
        <v>-2.4</v>
      </c>
      <c r="C636" s="69"/>
      <c r="D636" s="70">
        <v>-0.3</v>
      </c>
      <c r="F636" s="46">
        <v>632</v>
      </c>
      <c r="H636">
        <v>3.1</v>
      </c>
    </row>
    <row r="637" spans="2:8" x14ac:dyDescent="0.3">
      <c r="B637" s="14">
        <v>-1.8</v>
      </c>
      <c r="C637" s="69"/>
      <c r="D637" s="70">
        <v>3.4</v>
      </c>
      <c r="F637" s="46">
        <v>633</v>
      </c>
      <c r="H637">
        <v>2</v>
      </c>
    </row>
    <row r="638" spans="2:8" x14ac:dyDescent="0.3">
      <c r="B638" s="14">
        <v>9.8000000000000007</v>
      </c>
      <c r="C638" s="69"/>
      <c r="D638" s="70">
        <v>1.1000000000000001</v>
      </c>
      <c r="F638" s="46">
        <v>634</v>
      </c>
      <c r="H638">
        <v>1.8</v>
      </c>
    </row>
    <row r="639" spans="2:8" x14ac:dyDescent="0.3">
      <c r="B639" s="14">
        <v>14.5</v>
      </c>
      <c r="C639" s="69"/>
      <c r="D639" s="70">
        <v>0.1</v>
      </c>
      <c r="F639" s="46">
        <v>635</v>
      </c>
      <c r="H639">
        <v>0.7</v>
      </c>
    </row>
    <row r="640" spans="2:8" x14ac:dyDescent="0.3">
      <c r="B640" s="14">
        <v>9.1999999999999993</v>
      </c>
      <c r="C640" s="69"/>
      <c r="D640" s="70">
        <v>1.6</v>
      </c>
      <c r="F640" s="46">
        <v>636</v>
      </c>
      <c r="H640">
        <v>0.7</v>
      </c>
    </row>
    <row r="641" spans="2:8" x14ac:dyDescent="0.3">
      <c r="B641" s="14">
        <v>-3</v>
      </c>
      <c r="C641" s="69"/>
      <c r="D641" s="70">
        <v>0.8</v>
      </c>
      <c r="F641" s="46">
        <v>637</v>
      </c>
      <c r="H641">
        <v>-0.2</v>
      </c>
    </row>
    <row r="642" spans="2:8" x14ac:dyDescent="0.3">
      <c r="B642" s="14">
        <v>-7.1</v>
      </c>
      <c r="C642" s="69"/>
      <c r="D642" s="70">
        <v>0.4</v>
      </c>
      <c r="F642" s="46">
        <v>638</v>
      </c>
      <c r="H642">
        <v>0.4</v>
      </c>
    </row>
    <row r="643" spans="2:8" x14ac:dyDescent="0.3">
      <c r="B643" s="14">
        <v>-3.2</v>
      </c>
      <c r="C643" s="69"/>
      <c r="D643" s="70">
        <v>1.6</v>
      </c>
      <c r="F643" s="46">
        <v>639</v>
      </c>
      <c r="H643">
        <v>3.3</v>
      </c>
    </row>
    <row r="644" spans="2:8" x14ac:dyDescent="0.3">
      <c r="B644" s="14">
        <v>-0.9</v>
      </c>
      <c r="C644" s="69"/>
      <c r="D644" s="70">
        <v>0.7</v>
      </c>
      <c r="F644" s="46">
        <v>640</v>
      </c>
      <c r="H644">
        <v>-0.4</v>
      </c>
    </row>
    <row r="645" spans="2:8" x14ac:dyDescent="0.3">
      <c r="B645" s="14">
        <v>-29</v>
      </c>
      <c r="C645" s="69"/>
      <c r="D645" s="70">
        <v>0.6</v>
      </c>
      <c r="F645" s="46">
        <v>641</v>
      </c>
      <c r="H645">
        <v>1.1000000000000001</v>
      </c>
    </row>
    <row r="646" spans="2:8" x14ac:dyDescent="0.3">
      <c r="B646" s="14">
        <v>-0.6</v>
      </c>
      <c r="C646" s="69"/>
      <c r="D646" s="70">
        <v>0.1</v>
      </c>
      <c r="F646" s="46">
        <v>642</v>
      </c>
      <c r="H646">
        <v>4.2</v>
      </c>
    </row>
    <row r="647" spans="2:8" x14ac:dyDescent="0.3">
      <c r="B647" s="14">
        <v>-14.4</v>
      </c>
      <c r="C647" s="69"/>
      <c r="D647" s="70">
        <v>0.8</v>
      </c>
      <c r="F647" s="46">
        <v>643</v>
      </c>
      <c r="H647">
        <v>-0.2</v>
      </c>
    </row>
    <row r="648" spans="2:8" x14ac:dyDescent="0.3">
      <c r="B648" s="14">
        <v>4.3</v>
      </c>
      <c r="C648" s="69"/>
      <c r="D648" s="70">
        <v>1.1000000000000001</v>
      </c>
      <c r="F648" s="46">
        <v>644</v>
      </c>
      <c r="H648">
        <v>0.6</v>
      </c>
    </row>
    <row r="649" spans="2:8" x14ac:dyDescent="0.3">
      <c r="B649" s="14">
        <v>-9</v>
      </c>
      <c r="C649" s="69"/>
      <c r="D649" s="70">
        <v>3.3</v>
      </c>
      <c r="F649" s="46">
        <v>645</v>
      </c>
      <c r="H649">
        <v>5.8</v>
      </c>
    </row>
    <row r="650" spans="2:8" x14ac:dyDescent="0.3">
      <c r="B650" s="14">
        <v>-14.5</v>
      </c>
      <c r="C650" s="69"/>
      <c r="D650" s="70">
        <v>2.9</v>
      </c>
      <c r="F650" s="46">
        <v>646</v>
      </c>
      <c r="H650">
        <v>2.4</v>
      </c>
    </row>
    <row r="651" spans="2:8" x14ac:dyDescent="0.3">
      <c r="B651" s="14">
        <v>1.9</v>
      </c>
      <c r="C651" s="69"/>
      <c r="D651" s="70">
        <v>5.5</v>
      </c>
      <c r="F651" s="46">
        <v>647</v>
      </c>
      <c r="H651">
        <v>0.3</v>
      </c>
    </row>
    <row r="652" spans="2:8" x14ac:dyDescent="0.3">
      <c r="B652" s="14">
        <v>0.7</v>
      </c>
      <c r="C652" s="69"/>
      <c r="D652" s="70">
        <v>2.9</v>
      </c>
      <c r="F652" s="46">
        <v>648</v>
      </c>
      <c r="H652">
        <v>1.6</v>
      </c>
    </row>
    <row r="653" spans="2:8" x14ac:dyDescent="0.3">
      <c r="B653" s="14">
        <v>3.6</v>
      </c>
      <c r="C653" s="69"/>
      <c r="D653" s="70">
        <v>3.7</v>
      </c>
      <c r="F653" s="46">
        <v>649</v>
      </c>
      <c r="H653">
        <v>0.5</v>
      </c>
    </row>
    <row r="654" spans="2:8" x14ac:dyDescent="0.3">
      <c r="B654" s="14">
        <v>-18.7</v>
      </c>
      <c r="C654" s="69"/>
      <c r="D654" s="70">
        <v>0.4</v>
      </c>
      <c r="F654" s="46">
        <v>650</v>
      </c>
      <c r="H654">
        <v>0.3</v>
      </c>
    </row>
    <row r="655" spans="2:8" x14ac:dyDescent="0.3">
      <c r="B655" s="14">
        <v>-4.4000000000000004</v>
      </c>
      <c r="C655" s="69"/>
      <c r="D655" s="70">
        <v>0.6</v>
      </c>
    </row>
    <row r="656" spans="2:8" x14ac:dyDescent="0.3">
      <c r="B656" s="14">
        <v>-3.5</v>
      </c>
      <c r="C656" s="69"/>
      <c r="D656" s="70">
        <v>1.4</v>
      </c>
    </row>
    <row r="657" spans="2:4" x14ac:dyDescent="0.3">
      <c r="B657" s="14">
        <v>1.4</v>
      </c>
      <c r="C657" s="69"/>
      <c r="D657" s="70">
        <v>0</v>
      </c>
    </row>
    <row r="658" spans="2:4" x14ac:dyDescent="0.3">
      <c r="B658" s="14">
        <v>-11.1</v>
      </c>
      <c r="C658" s="69"/>
      <c r="D658" s="70">
        <v>2.8</v>
      </c>
    </row>
    <row r="659" spans="2:4" x14ac:dyDescent="0.3">
      <c r="B659" s="14">
        <v>-3.4</v>
      </c>
      <c r="C659" s="69"/>
      <c r="D659" s="70">
        <v>-0.1</v>
      </c>
    </row>
    <row r="660" spans="2:4" x14ac:dyDescent="0.3">
      <c r="B660" s="14">
        <v>6.8</v>
      </c>
      <c r="C660" s="69"/>
      <c r="D660" s="70">
        <v>1.3</v>
      </c>
    </row>
    <row r="661" spans="2:4" x14ac:dyDescent="0.3">
      <c r="B661" s="14">
        <v>-0.8</v>
      </c>
      <c r="C661" s="69"/>
      <c r="D661" s="70">
        <v>0.9</v>
      </c>
    </row>
    <row r="662" spans="2:4" x14ac:dyDescent="0.3">
      <c r="B662" s="14">
        <v>2.2999999999999998</v>
      </c>
      <c r="C662" s="69"/>
      <c r="D662" s="70">
        <v>1.1000000000000001</v>
      </c>
    </row>
    <row r="663" spans="2:4" x14ac:dyDescent="0.3">
      <c r="B663" s="14">
        <v>-15.4</v>
      </c>
      <c r="C663" s="69"/>
      <c r="D663" s="70">
        <v>2.1</v>
      </c>
    </row>
    <row r="664" spans="2:4" x14ac:dyDescent="0.3">
      <c r="B664" s="14">
        <v>-15</v>
      </c>
      <c r="C664" s="69"/>
      <c r="D664" s="70">
        <v>1</v>
      </c>
    </row>
    <row r="665" spans="2:4" x14ac:dyDescent="0.3">
      <c r="B665" s="14">
        <v>-4.7</v>
      </c>
      <c r="C665" s="69"/>
      <c r="D665" s="70">
        <v>-0.1</v>
      </c>
    </row>
    <row r="666" spans="2:4" x14ac:dyDescent="0.3">
      <c r="B666" s="14">
        <v>-9.3000000000000007</v>
      </c>
      <c r="C666" s="69"/>
      <c r="D666" s="70">
        <v>0.1</v>
      </c>
    </row>
    <row r="667" spans="2:4" x14ac:dyDescent="0.3">
      <c r="B667" s="14">
        <v>6.6</v>
      </c>
      <c r="C667" s="69"/>
      <c r="D667" s="70">
        <v>0.2</v>
      </c>
    </row>
    <row r="668" spans="2:4" x14ac:dyDescent="0.3">
      <c r="B668" s="14">
        <v>16.100000000000001</v>
      </c>
      <c r="C668" s="69"/>
      <c r="D668" s="70">
        <v>0.6</v>
      </c>
    </row>
    <row r="669" spans="2:4" x14ac:dyDescent="0.3">
      <c r="B669" s="14">
        <v>17.899999999999999</v>
      </c>
      <c r="C669" s="69"/>
      <c r="D669" s="70">
        <v>0.3</v>
      </c>
    </row>
    <row r="670" spans="2:4" x14ac:dyDescent="0.3">
      <c r="B670" s="14">
        <v>-5.9</v>
      </c>
      <c r="C670" s="69"/>
      <c r="D670" s="70">
        <v>0.7</v>
      </c>
    </row>
    <row r="671" spans="2:4" x14ac:dyDescent="0.3">
      <c r="B671" s="14">
        <v>13.6</v>
      </c>
      <c r="C671" s="69"/>
      <c r="D671" s="70">
        <v>1.1000000000000001</v>
      </c>
    </row>
    <row r="672" spans="2:4" x14ac:dyDescent="0.3">
      <c r="B672" s="14">
        <v>9.6</v>
      </c>
      <c r="C672" s="69"/>
      <c r="D672" s="70">
        <v>1.2</v>
      </c>
    </row>
    <row r="673" spans="2:4" x14ac:dyDescent="0.3">
      <c r="B673" s="14">
        <v>-9.1</v>
      </c>
      <c r="C673" s="69"/>
      <c r="D673" s="70">
        <v>3.7</v>
      </c>
    </row>
    <row r="674" spans="2:4" x14ac:dyDescent="0.3">
      <c r="B674" s="14">
        <v>20.5</v>
      </c>
      <c r="C674" s="69"/>
      <c r="D674" s="70">
        <v>0.1</v>
      </c>
    </row>
    <row r="675" spans="2:4" x14ac:dyDescent="0.3">
      <c r="B675" s="14">
        <v>0.2</v>
      </c>
      <c r="C675" s="69"/>
      <c r="D675" s="70">
        <v>0.4</v>
      </c>
    </row>
    <row r="676" spans="2:4" x14ac:dyDescent="0.3">
      <c r="B676" s="14">
        <v>-4.8</v>
      </c>
      <c r="C676" s="69"/>
      <c r="D676" s="70">
        <v>0.1</v>
      </c>
    </row>
    <row r="677" spans="2:4" x14ac:dyDescent="0.3">
      <c r="B677" s="14">
        <v>-4.0999999999999996</v>
      </c>
      <c r="C677" s="69"/>
      <c r="D677" s="70">
        <v>1</v>
      </c>
    </row>
    <row r="678" spans="2:4" x14ac:dyDescent="0.3">
      <c r="B678" s="14">
        <v>-2.2000000000000002</v>
      </c>
      <c r="C678" s="69"/>
      <c r="D678" s="70">
        <v>0.4</v>
      </c>
    </row>
    <row r="679" spans="2:4" x14ac:dyDescent="0.3">
      <c r="B679" s="14">
        <v>-10.199999999999999</v>
      </c>
      <c r="C679" s="69"/>
      <c r="D679" s="70">
        <v>1.8</v>
      </c>
    </row>
    <row r="680" spans="2:4" x14ac:dyDescent="0.3">
      <c r="B680" s="14">
        <v>23.9</v>
      </c>
      <c r="C680" s="69"/>
      <c r="D680" s="70">
        <v>0.9</v>
      </c>
    </row>
    <row r="681" spans="2:4" x14ac:dyDescent="0.3">
      <c r="B681" s="14">
        <v>3.9</v>
      </c>
      <c r="C681" s="69"/>
      <c r="D681" s="70">
        <v>0.4</v>
      </c>
    </row>
    <row r="682" spans="2:4" x14ac:dyDescent="0.3">
      <c r="B682" s="14">
        <v>14.1</v>
      </c>
      <c r="C682" s="69"/>
      <c r="D682" s="70">
        <v>3.6</v>
      </c>
    </row>
    <row r="683" spans="2:4" x14ac:dyDescent="0.3">
      <c r="B683" s="14">
        <v>5.3</v>
      </c>
      <c r="C683" s="69"/>
      <c r="D683" s="70">
        <v>-0.2</v>
      </c>
    </row>
    <row r="684" spans="2:4" x14ac:dyDescent="0.3">
      <c r="B684" s="14">
        <v>-19.899999999999999</v>
      </c>
      <c r="C684" s="69"/>
      <c r="D684" s="70">
        <v>0</v>
      </c>
    </row>
    <row r="685" spans="2:4" x14ac:dyDescent="0.3">
      <c r="B685" s="14">
        <v>8.3000000000000007</v>
      </c>
      <c r="C685" s="69"/>
      <c r="D685" s="70">
        <v>0.4</v>
      </c>
    </row>
    <row r="686" spans="2:4" x14ac:dyDescent="0.3">
      <c r="B686" s="14">
        <v>8.8000000000000007</v>
      </c>
      <c r="C686" s="69"/>
      <c r="D686" s="70">
        <v>0.8</v>
      </c>
    </row>
    <row r="687" spans="2:4" x14ac:dyDescent="0.3">
      <c r="B687" s="14">
        <v>-1.9</v>
      </c>
      <c r="C687" s="69"/>
      <c r="D687" s="70">
        <v>4.0999999999999996</v>
      </c>
    </row>
    <row r="688" spans="2:4" x14ac:dyDescent="0.3">
      <c r="B688" s="14">
        <v>-0.2</v>
      </c>
      <c r="C688" s="69"/>
      <c r="D688" s="70">
        <v>0.3</v>
      </c>
    </row>
    <row r="689" spans="2:4" x14ac:dyDescent="0.3">
      <c r="B689" s="14">
        <v>-10.9</v>
      </c>
      <c r="C689" s="69"/>
      <c r="D689" s="70">
        <v>3.4</v>
      </c>
    </row>
    <row r="690" spans="2:4" x14ac:dyDescent="0.3">
      <c r="B690" s="14">
        <v>1.2</v>
      </c>
      <c r="C690" s="69"/>
      <c r="D690" s="70">
        <v>0</v>
      </c>
    </row>
    <row r="691" spans="2:4" x14ac:dyDescent="0.3">
      <c r="B691" s="14">
        <v>2.7</v>
      </c>
      <c r="C691" s="69"/>
      <c r="D691" s="70">
        <v>1.4</v>
      </c>
    </row>
    <row r="692" spans="2:4" x14ac:dyDescent="0.3">
      <c r="B692" s="14">
        <v>-3.1</v>
      </c>
      <c r="C692" s="69"/>
      <c r="D692" s="70">
        <v>6.8</v>
      </c>
    </row>
    <row r="693" spans="2:4" x14ac:dyDescent="0.3">
      <c r="B693" s="14">
        <v>-7.7</v>
      </c>
      <c r="C693" s="69"/>
      <c r="D693" s="70">
        <v>8.3000000000000007</v>
      </c>
    </row>
    <row r="694" spans="2:4" x14ac:dyDescent="0.3">
      <c r="B694" s="14">
        <v>-0.8</v>
      </c>
      <c r="C694" s="69"/>
      <c r="D694" s="70">
        <v>1.8</v>
      </c>
    </row>
    <row r="695" spans="2:4" x14ac:dyDescent="0.3">
      <c r="B695" s="14">
        <v>-7.3</v>
      </c>
      <c r="C695" s="69"/>
      <c r="D695" s="70">
        <v>0.5</v>
      </c>
    </row>
    <row r="696" spans="2:4" x14ac:dyDescent="0.3">
      <c r="B696" s="14">
        <v>-4</v>
      </c>
      <c r="C696" s="69"/>
      <c r="D696" s="70">
        <v>0</v>
      </c>
    </row>
    <row r="697" spans="2:4" x14ac:dyDescent="0.3">
      <c r="B697" s="14">
        <v>2.7</v>
      </c>
      <c r="C697" s="69"/>
      <c r="D697" s="70">
        <v>0.1</v>
      </c>
    </row>
    <row r="698" spans="2:4" x14ac:dyDescent="0.3">
      <c r="B698" s="14">
        <v>-5.8</v>
      </c>
      <c r="C698" s="69"/>
      <c r="D698" s="70">
        <v>2.4</v>
      </c>
    </row>
    <row r="699" spans="2:4" x14ac:dyDescent="0.3">
      <c r="B699" s="14">
        <v>6.9</v>
      </c>
      <c r="C699" s="69"/>
      <c r="D699" s="70">
        <v>-0.1</v>
      </c>
    </row>
    <row r="700" spans="2:4" x14ac:dyDescent="0.3">
      <c r="B700" s="14">
        <v>-22.4</v>
      </c>
      <c r="C700" s="69"/>
      <c r="D700" s="70">
        <v>1.3</v>
      </c>
    </row>
    <row r="701" spans="2:4" x14ac:dyDescent="0.3">
      <c r="B701" s="14">
        <v>-16.8</v>
      </c>
      <c r="C701" s="69"/>
      <c r="D701" s="70">
        <v>11</v>
      </c>
    </row>
    <row r="702" spans="2:4" x14ac:dyDescent="0.3">
      <c r="B702" s="14">
        <v>-13.4</v>
      </c>
      <c r="C702" s="69"/>
      <c r="D702" s="70">
        <v>9.4</v>
      </c>
    </row>
    <row r="703" spans="2:4" x14ac:dyDescent="0.3">
      <c r="B703" s="14">
        <v>-9.1999999999999993</v>
      </c>
      <c r="C703" s="69"/>
      <c r="D703" s="70">
        <v>6.5</v>
      </c>
    </row>
    <row r="704" spans="2:4" x14ac:dyDescent="0.3">
      <c r="B704" s="14">
        <v>9.6999999999999993</v>
      </c>
      <c r="C704" s="69"/>
      <c r="D704" s="70">
        <v>1.3</v>
      </c>
    </row>
    <row r="705" spans="2:4" x14ac:dyDescent="0.3">
      <c r="B705" s="14">
        <v>2</v>
      </c>
      <c r="C705" s="69"/>
      <c r="D705" s="70">
        <v>0.8</v>
      </c>
    </row>
    <row r="706" spans="2:4" x14ac:dyDescent="0.3">
      <c r="B706" s="14">
        <v>34.6</v>
      </c>
      <c r="C706" s="69"/>
      <c r="D706" s="70">
        <v>5.8</v>
      </c>
    </row>
    <row r="707" spans="2:4" x14ac:dyDescent="0.3">
      <c r="B707" s="14">
        <v>1</v>
      </c>
      <c r="C707" s="69"/>
      <c r="D707" s="70">
        <v>1.2</v>
      </c>
    </row>
    <row r="708" spans="2:4" x14ac:dyDescent="0.3">
      <c r="B708" s="14">
        <v>18.2</v>
      </c>
      <c r="C708" s="69"/>
      <c r="D708" s="70">
        <v>-0.4</v>
      </c>
    </row>
    <row r="709" spans="2:4" x14ac:dyDescent="0.3">
      <c r="B709" s="14">
        <v>18.899999999999999</v>
      </c>
      <c r="C709" s="69"/>
      <c r="D709" s="70">
        <v>0.6</v>
      </c>
    </row>
    <row r="710" spans="2:4" x14ac:dyDescent="0.3">
      <c r="B710" s="14">
        <v>-4.2</v>
      </c>
      <c r="C710" s="69"/>
      <c r="D710" s="70">
        <v>0</v>
      </c>
    </row>
    <row r="711" spans="2:4" x14ac:dyDescent="0.3">
      <c r="B711" s="14">
        <v>6.5</v>
      </c>
      <c r="C711" s="69"/>
      <c r="D711" s="70">
        <v>0.9</v>
      </c>
    </row>
    <row r="712" spans="2:4" x14ac:dyDescent="0.3">
      <c r="B712" s="14">
        <v>7</v>
      </c>
      <c r="C712" s="69"/>
      <c r="D712" s="70">
        <v>0.6</v>
      </c>
    </row>
    <row r="713" spans="2:4" x14ac:dyDescent="0.3">
      <c r="B713" s="14">
        <v>-0.3</v>
      </c>
      <c r="C713" s="69"/>
      <c r="D713" s="70">
        <v>0</v>
      </c>
    </row>
    <row r="714" spans="2:4" x14ac:dyDescent="0.3">
      <c r="B714" s="14">
        <v>9.5</v>
      </c>
      <c r="C714" s="69"/>
      <c r="D714" s="70">
        <v>2</v>
      </c>
    </row>
    <row r="715" spans="2:4" x14ac:dyDescent="0.3">
      <c r="B715" s="14">
        <v>-10.1</v>
      </c>
      <c r="C715" s="69"/>
      <c r="D715" s="70">
        <v>1.3</v>
      </c>
    </row>
    <row r="716" spans="2:4" x14ac:dyDescent="0.3">
      <c r="B716" s="14">
        <v>-2.9</v>
      </c>
      <c r="C716" s="69"/>
      <c r="D716" s="70">
        <v>0</v>
      </c>
    </row>
    <row r="717" spans="2:4" x14ac:dyDescent="0.3">
      <c r="B717" s="14">
        <v>-0.3</v>
      </c>
      <c r="C717" s="69"/>
      <c r="D717" s="70">
        <v>0.3</v>
      </c>
    </row>
    <row r="718" spans="2:4" x14ac:dyDescent="0.3">
      <c r="B718" s="14">
        <v>-1.3</v>
      </c>
      <c r="C718" s="69"/>
      <c r="D718" s="70">
        <v>4.9000000000000004</v>
      </c>
    </row>
    <row r="719" spans="2:4" x14ac:dyDescent="0.3">
      <c r="B719" s="14">
        <v>1.6</v>
      </c>
      <c r="C719" s="69"/>
      <c r="D719" s="70">
        <v>0.6</v>
      </c>
    </row>
    <row r="720" spans="2:4" x14ac:dyDescent="0.3">
      <c r="B720" s="14">
        <v>-3.9</v>
      </c>
      <c r="C720" s="69"/>
      <c r="D720" s="70">
        <v>0.6</v>
      </c>
    </row>
    <row r="721" spans="2:4" x14ac:dyDescent="0.3">
      <c r="B721" s="14">
        <v>11.2</v>
      </c>
      <c r="C721" s="69"/>
      <c r="D721" s="70">
        <v>0.6</v>
      </c>
    </row>
    <row r="722" spans="2:4" x14ac:dyDescent="0.3">
      <c r="B722" s="14">
        <v>7.8</v>
      </c>
      <c r="C722" s="69"/>
      <c r="D722" s="70">
        <v>1.2</v>
      </c>
    </row>
    <row r="723" spans="2:4" x14ac:dyDescent="0.3">
      <c r="B723" s="14">
        <v>-8.8000000000000007</v>
      </c>
      <c r="C723" s="69"/>
      <c r="D723" s="70">
        <v>0.3</v>
      </c>
    </row>
    <row r="724" spans="2:4" x14ac:dyDescent="0.3">
      <c r="B724" s="14">
        <v>13.5</v>
      </c>
      <c r="C724" s="69"/>
      <c r="D724" s="70">
        <v>0</v>
      </c>
    </row>
    <row r="725" spans="2:4" x14ac:dyDescent="0.3">
      <c r="B725" s="14">
        <v>-0.1</v>
      </c>
      <c r="C725" s="69"/>
      <c r="D725" s="70">
        <v>0.1</v>
      </c>
    </row>
    <row r="726" spans="2:4" x14ac:dyDescent="0.3">
      <c r="B726" s="14">
        <v>0.1</v>
      </c>
      <c r="C726" s="69"/>
      <c r="D726" s="70">
        <v>1.2</v>
      </c>
    </row>
    <row r="727" spans="2:4" x14ac:dyDescent="0.3">
      <c r="B727" s="14">
        <v>-16.5</v>
      </c>
      <c r="C727" s="69"/>
      <c r="D727" s="70">
        <v>5.9</v>
      </c>
    </row>
    <row r="728" spans="2:4" x14ac:dyDescent="0.3">
      <c r="B728" s="14">
        <v>26.7</v>
      </c>
      <c r="C728" s="69"/>
      <c r="D728" s="70">
        <v>2.1</v>
      </c>
    </row>
    <row r="729" spans="2:4" x14ac:dyDescent="0.3">
      <c r="B729" s="14">
        <v>20.2</v>
      </c>
      <c r="C729" s="69"/>
      <c r="D729" s="70">
        <v>-0.3</v>
      </c>
    </row>
    <row r="730" spans="2:4" x14ac:dyDescent="0.3">
      <c r="B730" s="14">
        <v>-4.7</v>
      </c>
      <c r="C730" s="69"/>
      <c r="D730" s="70">
        <v>0</v>
      </c>
    </row>
    <row r="731" spans="2:4" x14ac:dyDescent="0.3">
      <c r="B731" s="14">
        <v>-0.6</v>
      </c>
      <c r="C731" s="69"/>
      <c r="D731" s="70">
        <v>0.6</v>
      </c>
    </row>
    <row r="732" spans="2:4" x14ac:dyDescent="0.3">
      <c r="B732" s="14">
        <v>7.2</v>
      </c>
      <c r="C732" s="69"/>
      <c r="D732" s="70">
        <v>1.6</v>
      </c>
    </row>
    <row r="733" spans="2:4" x14ac:dyDescent="0.3">
      <c r="B733" s="14">
        <v>-6.3</v>
      </c>
      <c r="C733" s="69"/>
      <c r="D733" s="70">
        <v>-0.2</v>
      </c>
    </row>
    <row r="734" spans="2:4" x14ac:dyDescent="0.3">
      <c r="B734" s="14">
        <v>2</v>
      </c>
      <c r="C734" s="69"/>
      <c r="D734" s="70">
        <v>0.4</v>
      </c>
    </row>
    <row r="735" spans="2:4" x14ac:dyDescent="0.3">
      <c r="B735" s="14">
        <v>-16.600000000000001</v>
      </c>
      <c r="C735" s="69"/>
      <c r="D735" s="70">
        <v>0.3</v>
      </c>
    </row>
    <row r="736" spans="2:4" x14ac:dyDescent="0.3">
      <c r="B736" s="14">
        <v>7.9</v>
      </c>
      <c r="C736" s="69"/>
      <c r="D736" s="70">
        <v>-0.1</v>
      </c>
    </row>
    <row r="737" spans="2:4" x14ac:dyDescent="0.3">
      <c r="B737" s="14">
        <v>9.3000000000000007</v>
      </c>
      <c r="C737" s="69"/>
      <c r="D737" s="70">
        <v>0</v>
      </c>
    </row>
    <row r="738" spans="2:4" x14ac:dyDescent="0.3">
      <c r="B738" s="14">
        <v>0</v>
      </c>
      <c r="C738" s="69"/>
      <c r="D738" s="70">
        <v>1.8</v>
      </c>
    </row>
    <row r="739" spans="2:4" x14ac:dyDescent="0.3">
      <c r="B739" s="14">
        <v>0</v>
      </c>
      <c r="C739" s="69"/>
      <c r="D739" s="70">
        <v>-0.1</v>
      </c>
    </row>
    <row r="740" spans="2:4" x14ac:dyDescent="0.3">
      <c r="B740" s="14">
        <v>-24.8</v>
      </c>
      <c r="C740" s="69"/>
      <c r="D740" s="70">
        <v>9.6999999999999993</v>
      </c>
    </row>
    <row r="741" spans="2:4" x14ac:dyDescent="0.3">
      <c r="B741" s="14">
        <v>-7.3</v>
      </c>
      <c r="C741" s="69"/>
      <c r="D741" s="70">
        <v>1.4</v>
      </c>
    </row>
    <row r="742" spans="2:4" x14ac:dyDescent="0.3">
      <c r="B742" s="14">
        <v>28.3</v>
      </c>
      <c r="C742" s="69"/>
      <c r="D742" s="70">
        <v>1.8</v>
      </c>
    </row>
    <row r="743" spans="2:4" x14ac:dyDescent="0.3">
      <c r="B743" s="14">
        <v>7.8</v>
      </c>
      <c r="C743" s="69"/>
      <c r="D743" s="70">
        <v>1.6</v>
      </c>
    </row>
    <row r="744" spans="2:4" x14ac:dyDescent="0.3">
      <c r="B744" s="14">
        <v>14.6</v>
      </c>
      <c r="C744" s="69"/>
      <c r="D744" s="70">
        <v>6.9</v>
      </c>
    </row>
    <row r="745" spans="2:4" x14ac:dyDescent="0.3">
      <c r="B745" s="14">
        <v>0.5</v>
      </c>
      <c r="C745" s="69"/>
      <c r="D745" s="70">
        <v>0.1</v>
      </c>
    </row>
    <row r="746" spans="2:4" x14ac:dyDescent="0.3">
      <c r="B746" s="14">
        <v>-6.1</v>
      </c>
      <c r="C746" s="69"/>
      <c r="D746" s="70">
        <v>1.7</v>
      </c>
    </row>
    <row r="747" spans="2:4" x14ac:dyDescent="0.3">
      <c r="B747" s="14">
        <v>11.7</v>
      </c>
      <c r="C747" s="69"/>
      <c r="D747" s="70">
        <v>0.4</v>
      </c>
    </row>
    <row r="748" spans="2:4" x14ac:dyDescent="0.3">
      <c r="B748" s="14">
        <v>-5.2</v>
      </c>
      <c r="C748" s="69"/>
      <c r="D748" s="70">
        <v>0.6</v>
      </c>
    </row>
    <row r="749" spans="2:4" x14ac:dyDescent="0.3">
      <c r="B749" s="14">
        <v>21.7</v>
      </c>
      <c r="C749" s="69"/>
      <c r="D749" s="70">
        <v>1.3</v>
      </c>
    </row>
    <row r="750" spans="2:4" x14ac:dyDescent="0.3">
      <c r="B750" s="14">
        <v>-5.5</v>
      </c>
      <c r="C750" s="69"/>
      <c r="D750" s="70">
        <v>1.4</v>
      </c>
    </row>
    <row r="751" spans="2:4" x14ac:dyDescent="0.3">
      <c r="B751" s="14">
        <v>7.2</v>
      </c>
      <c r="C751" s="69"/>
      <c r="D751" s="70">
        <v>-0.4</v>
      </c>
    </row>
    <row r="752" spans="2:4" x14ac:dyDescent="0.3">
      <c r="B752" s="14">
        <v>-0.6</v>
      </c>
      <c r="C752" s="69"/>
      <c r="D752" s="70">
        <v>0.5</v>
      </c>
    </row>
    <row r="753" spans="2:4" x14ac:dyDescent="0.3">
      <c r="B753" s="14">
        <v>-5.6</v>
      </c>
      <c r="C753" s="69"/>
      <c r="D753" s="70">
        <v>0.3</v>
      </c>
    </row>
    <row r="754" spans="2:4" x14ac:dyDescent="0.3">
      <c r="B754" s="14">
        <v>4.0999999999999996</v>
      </c>
      <c r="C754" s="69"/>
      <c r="D754" s="70">
        <v>0.6</v>
      </c>
    </row>
    <row r="755" spans="2:4" x14ac:dyDescent="0.3">
      <c r="B755" s="14">
        <v>2.5</v>
      </c>
      <c r="C755" s="69"/>
      <c r="D755" s="70">
        <v>1</v>
      </c>
    </row>
    <row r="756" spans="2:4" x14ac:dyDescent="0.3">
      <c r="B756" s="14">
        <v>-0.2</v>
      </c>
      <c r="C756" s="69"/>
      <c r="D756" s="70">
        <v>2.7</v>
      </c>
    </row>
    <row r="757" spans="2:4" x14ac:dyDescent="0.3">
      <c r="B757" s="14">
        <v>-0.8</v>
      </c>
      <c r="C757" s="69"/>
      <c r="D757" s="70">
        <v>0.5</v>
      </c>
    </row>
    <row r="758" spans="2:4" x14ac:dyDescent="0.3">
      <c r="B758" s="14">
        <v>3.5</v>
      </c>
      <c r="C758" s="69"/>
      <c r="D758" s="70">
        <v>0.2</v>
      </c>
    </row>
    <row r="759" spans="2:4" x14ac:dyDescent="0.3">
      <c r="B759" s="14">
        <v>20.3</v>
      </c>
      <c r="C759" s="69"/>
      <c r="D759" s="70">
        <v>0.9</v>
      </c>
    </row>
    <row r="760" spans="2:4" x14ac:dyDescent="0.3">
      <c r="B760" s="14">
        <v>-0.8</v>
      </c>
      <c r="C760" s="69"/>
      <c r="D760" s="70">
        <v>0.7</v>
      </c>
    </row>
    <row r="761" spans="2:4" x14ac:dyDescent="0.3">
      <c r="B761" s="14">
        <v>4.5999999999999996</v>
      </c>
      <c r="C761" s="69"/>
      <c r="D761" s="70">
        <v>5.0999999999999996</v>
      </c>
    </row>
    <row r="762" spans="2:4" x14ac:dyDescent="0.3">
      <c r="B762" s="14">
        <v>1.4</v>
      </c>
      <c r="C762" s="69"/>
      <c r="D762" s="70">
        <v>1.5</v>
      </c>
    </row>
    <row r="763" spans="2:4" x14ac:dyDescent="0.3">
      <c r="B763" s="14">
        <v>2.5</v>
      </c>
      <c r="C763" s="69"/>
      <c r="D763" s="70">
        <v>1.3</v>
      </c>
    </row>
    <row r="764" spans="2:4" x14ac:dyDescent="0.3">
      <c r="B764" s="14">
        <v>11.3</v>
      </c>
      <c r="C764" s="69"/>
      <c r="D764" s="70">
        <v>0</v>
      </c>
    </row>
    <row r="765" spans="2:4" x14ac:dyDescent="0.3">
      <c r="B765" s="14">
        <v>7.4</v>
      </c>
      <c r="C765" s="69"/>
      <c r="D765" s="70">
        <v>-0.1</v>
      </c>
    </row>
    <row r="766" spans="2:4" x14ac:dyDescent="0.3">
      <c r="B766" s="14">
        <v>-3.7</v>
      </c>
      <c r="C766" s="69"/>
      <c r="D766" s="70">
        <v>1</v>
      </c>
    </row>
    <row r="767" spans="2:4" x14ac:dyDescent="0.3">
      <c r="B767" s="14">
        <v>4</v>
      </c>
      <c r="C767" s="69"/>
      <c r="D767" s="70">
        <v>2.4</v>
      </c>
    </row>
    <row r="768" spans="2:4" x14ac:dyDescent="0.3">
      <c r="B768" s="14">
        <v>-6.5</v>
      </c>
      <c r="C768" s="69"/>
      <c r="D768" s="70">
        <v>-0.1</v>
      </c>
    </row>
    <row r="769" spans="2:4" x14ac:dyDescent="0.3">
      <c r="B769" s="14">
        <v>9</v>
      </c>
      <c r="C769" s="69"/>
      <c r="D769" s="70">
        <v>3.2</v>
      </c>
    </row>
    <row r="770" spans="2:4" x14ac:dyDescent="0.3">
      <c r="B770" s="14">
        <v>16.2</v>
      </c>
      <c r="C770" s="69"/>
      <c r="D770" s="70">
        <v>1</v>
      </c>
    </row>
    <row r="771" spans="2:4" x14ac:dyDescent="0.3">
      <c r="B771" s="14">
        <v>-5.6</v>
      </c>
      <c r="C771" s="69"/>
      <c r="D771" s="70">
        <v>3</v>
      </c>
    </row>
    <row r="772" spans="2:4" x14ac:dyDescent="0.3">
      <c r="B772" s="14">
        <v>4.8</v>
      </c>
      <c r="C772" s="69"/>
      <c r="D772" s="70">
        <v>0.6</v>
      </c>
    </row>
    <row r="773" spans="2:4" x14ac:dyDescent="0.3">
      <c r="B773" s="14">
        <v>-2.2999999999999998</v>
      </c>
      <c r="C773" s="69"/>
      <c r="D773" s="70">
        <v>0.7</v>
      </c>
    </row>
    <row r="774" spans="2:4" x14ac:dyDescent="0.3">
      <c r="B774" s="14">
        <v>17.2</v>
      </c>
      <c r="C774" s="69"/>
      <c r="D774" s="70">
        <v>-0.1</v>
      </c>
    </row>
    <row r="775" spans="2:4" x14ac:dyDescent="0.3">
      <c r="B775" s="14">
        <v>9.5</v>
      </c>
      <c r="C775" s="69"/>
      <c r="D775" s="70">
        <v>0.3</v>
      </c>
    </row>
    <row r="776" spans="2:4" x14ac:dyDescent="0.3">
      <c r="B776" s="14">
        <v>-12.9</v>
      </c>
      <c r="C776" s="69"/>
      <c r="D776" s="70">
        <v>0</v>
      </c>
    </row>
    <row r="777" spans="2:4" x14ac:dyDescent="0.3">
      <c r="B777" s="14">
        <v>-0.4</v>
      </c>
      <c r="C777" s="69"/>
      <c r="D777" s="70">
        <v>2.1</v>
      </c>
    </row>
    <row r="778" spans="2:4" x14ac:dyDescent="0.3">
      <c r="B778" s="14">
        <v>-5.3</v>
      </c>
      <c r="C778" s="69"/>
      <c r="D778" s="70">
        <v>10.7</v>
      </c>
    </row>
    <row r="779" spans="2:4" x14ac:dyDescent="0.3">
      <c r="B779" s="14">
        <v>8</v>
      </c>
      <c r="C779" s="69"/>
      <c r="D779" s="70">
        <v>-0.2</v>
      </c>
    </row>
    <row r="780" spans="2:4" x14ac:dyDescent="0.3">
      <c r="B780" s="14">
        <v>6.5</v>
      </c>
      <c r="C780" s="69"/>
      <c r="D780" s="70">
        <v>4.3</v>
      </c>
    </row>
    <row r="781" spans="2:4" x14ac:dyDescent="0.3">
      <c r="B781" s="14">
        <v>-8</v>
      </c>
      <c r="C781" s="69"/>
      <c r="D781" s="70">
        <v>0.4</v>
      </c>
    </row>
    <row r="782" spans="2:4" x14ac:dyDescent="0.3">
      <c r="B782" s="14">
        <v>-6.2</v>
      </c>
      <c r="C782" s="69"/>
      <c r="D782" s="70">
        <v>-0.1</v>
      </c>
    </row>
    <row r="783" spans="2:4" x14ac:dyDescent="0.3">
      <c r="B783" s="14">
        <v>4.0999999999999996</v>
      </c>
      <c r="C783" s="69"/>
      <c r="D783" s="70">
        <v>0.6</v>
      </c>
    </row>
    <row r="784" spans="2:4" x14ac:dyDescent="0.3">
      <c r="B784" s="14">
        <v>-3</v>
      </c>
      <c r="C784" s="69"/>
      <c r="D784" s="70">
        <v>0.5</v>
      </c>
    </row>
    <row r="785" spans="2:4" x14ac:dyDescent="0.3">
      <c r="B785" s="14">
        <v>-1.2</v>
      </c>
      <c r="C785" s="69"/>
      <c r="D785" s="70">
        <v>0.4</v>
      </c>
    </row>
    <row r="786" spans="2:4" x14ac:dyDescent="0.3">
      <c r="B786" s="14">
        <v>-5</v>
      </c>
      <c r="C786" s="69"/>
      <c r="D786" s="70">
        <v>1.8</v>
      </c>
    </row>
    <row r="787" spans="2:4" x14ac:dyDescent="0.3">
      <c r="B787" s="14">
        <v>1.8</v>
      </c>
      <c r="C787" s="69"/>
      <c r="D787" s="70">
        <v>-0.1</v>
      </c>
    </row>
    <row r="788" spans="2:4" x14ac:dyDescent="0.3">
      <c r="B788" s="14">
        <v>-15.5</v>
      </c>
      <c r="C788" s="69"/>
      <c r="D788" s="70">
        <v>6.9</v>
      </c>
    </row>
    <row r="789" spans="2:4" x14ac:dyDescent="0.3">
      <c r="B789" s="14">
        <v>27.9</v>
      </c>
      <c r="C789" s="69"/>
      <c r="D789" s="70">
        <v>0.7</v>
      </c>
    </row>
    <row r="790" spans="2:4" x14ac:dyDescent="0.3">
      <c r="B790" s="14">
        <v>-1.2</v>
      </c>
      <c r="C790" s="69"/>
      <c r="D790" s="70">
        <v>0.3</v>
      </c>
    </row>
    <row r="791" spans="2:4" x14ac:dyDescent="0.3">
      <c r="B791" s="14">
        <v>10.9</v>
      </c>
      <c r="C791" s="69"/>
      <c r="D791" s="70">
        <v>2.1</v>
      </c>
    </row>
    <row r="792" spans="2:4" x14ac:dyDescent="0.3">
      <c r="B792" s="14">
        <v>-5.3</v>
      </c>
      <c r="C792" s="69"/>
      <c r="D792" s="70">
        <v>0.7</v>
      </c>
    </row>
    <row r="793" spans="2:4" x14ac:dyDescent="0.3">
      <c r="B793" s="14">
        <v>-19.7</v>
      </c>
      <c r="C793" s="69"/>
      <c r="D793" s="70">
        <v>1.8</v>
      </c>
    </row>
    <row r="794" spans="2:4" x14ac:dyDescent="0.3">
      <c r="B794" s="14">
        <v>6.1</v>
      </c>
      <c r="C794" s="69"/>
      <c r="D794" s="70">
        <v>0</v>
      </c>
    </row>
    <row r="795" spans="2:4" x14ac:dyDescent="0.3">
      <c r="B795" s="14">
        <v>4.5</v>
      </c>
      <c r="C795" s="69"/>
      <c r="D795" s="70">
        <v>0</v>
      </c>
    </row>
    <row r="796" spans="2:4" x14ac:dyDescent="0.3">
      <c r="B796" s="14">
        <v>-2.5</v>
      </c>
      <c r="C796" s="69"/>
      <c r="D796" s="70">
        <v>0.1</v>
      </c>
    </row>
    <row r="797" spans="2:4" x14ac:dyDescent="0.3">
      <c r="B797" s="14">
        <v>-4.2</v>
      </c>
      <c r="C797" s="69"/>
      <c r="D797" s="70">
        <v>1.6</v>
      </c>
    </row>
    <row r="798" spans="2:4" x14ac:dyDescent="0.3">
      <c r="B798" s="14">
        <v>0.7</v>
      </c>
      <c r="C798" s="69"/>
      <c r="D798" s="70">
        <v>0</v>
      </c>
    </row>
    <row r="799" spans="2:4" x14ac:dyDescent="0.3">
      <c r="B799" s="14">
        <v>12.7</v>
      </c>
      <c r="C799" s="69"/>
      <c r="D799" s="70">
        <v>1</v>
      </c>
    </row>
    <row r="800" spans="2:4" x14ac:dyDescent="0.3">
      <c r="B800" s="14">
        <v>-3.6</v>
      </c>
      <c r="C800" s="69"/>
      <c r="D800" s="70">
        <v>0.8</v>
      </c>
    </row>
    <row r="801" spans="2:4" x14ac:dyDescent="0.3">
      <c r="B801" s="14">
        <v>-63.4</v>
      </c>
      <c r="C801" s="69"/>
      <c r="D801" s="70">
        <v>0.5</v>
      </c>
    </row>
    <row r="802" spans="2:4" x14ac:dyDescent="0.3">
      <c r="B802" s="14">
        <v>-0.6</v>
      </c>
      <c r="C802" s="69"/>
      <c r="D802" s="70">
        <v>0.5</v>
      </c>
    </row>
    <row r="803" spans="2:4" x14ac:dyDescent="0.3">
      <c r="B803" s="14">
        <v>21.1</v>
      </c>
      <c r="C803" s="69"/>
      <c r="D803" s="70">
        <v>0.6</v>
      </c>
    </row>
    <row r="804" spans="2:4" x14ac:dyDescent="0.3">
      <c r="B804" s="14">
        <v>-4</v>
      </c>
      <c r="C804" s="69"/>
      <c r="D804" s="70">
        <v>0.4</v>
      </c>
    </row>
    <row r="805" spans="2:4" x14ac:dyDescent="0.3">
      <c r="B805" s="14">
        <v>-3.2</v>
      </c>
      <c r="C805" s="69"/>
      <c r="D805" s="70">
        <v>0.8</v>
      </c>
    </row>
    <row r="806" spans="2:4" x14ac:dyDescent="0.3">
      <c r="B806" s="14">
        <v>-0.3</v>
      </c>
      <c r="C806" s="69"/>
      <c r="D806" s="70">
        <v>-0.2</v>
      </c>
    </row>
    <row r="807" spans="2:4" x14ac:dyDescent="0.3">
      <c r="B807" s="14">
        <v>7.1</v>
      </c>
      <c r="C807" s="69"/>
      <c r="D807" s="70">
        <v>3</v>
      </c>
    </row>
    <row r="808" spans="2:4" x14ac:dyDescent="0.3">
      <c r="B808" s="14">
        <v>8.1999999999999993</v>
      </c>
      <c r="C808" s="69"/>
      <c r="D808" s="70">
        <v>0</v>
      </c>
    </row>
    <row r="809" spans="2:4" x14ac:dyDescent="0.3">
      <c r="B809" s="14">
        <v>-0.1</v>
      </c>
      <c r="C809" s="69"/>
      <c r="D809" s="70">
        <v>0.1</v>
      </c>
    </row>
    <row r="810" spans="2:4" x14ac:dyDescent="0.3">
      <c r="B810" s="14">
        <v>1.6</v>
      </c>
      <c r="C810" s="69"/>
      <c r="D810" s="70">
        <v>0</v>
      </c>
    </row>
    <row r="811" spans="2:4" x14ac:dyDescent="0.3">
      <c r="B811" s="14">
        <v>7.9</v>
      </c>
      <c r="C811" s="69"/>
      <c r="D811" s="70">
        <v>0.4</v>
      </c>
    </row>
    <row r="812" spans="2:4" x14ac:dyDescent="0.3">
      <c r="B812" s="14">
        <v>28.5</v>
      </c>
      <c r="C812" s="69"/>
      <c r="D812" s="70">
        <v>0.3</v>
      </c>
    </row>
    <row r="813" spans="2:4" x14ac:dyDescent="0.3">
      <c r="B813" s="14">
        <v>8.1</v>
      </c>
      <c r="C813" s="69"/>
      <c r="D813" s="70">
        <v>1.2</v>
      </c>
    </row>
    <row r="814" spans="2:4" x14ac:dyDescent="0.3">
      <c r="B814" s="14">
        <v>-2.5</v>
      </c>
      <c r="C814" s="69"/>
      <c r="D814" s="70">
        <v>0.5</v>
      </c>
    </row>
    <row r="815" spans="2:4" x14ac:dyDescent="0.3">
      <c r="B815" s="14">
        <v>14.1</v>
      </c>
      <c r="C815" s="69"/>
      <c r="D815" s="70">
        <v>2.8</v>
      </c>
    </row>
    <row r="816" spans="2:4" x14ac:dyDescent="0.3">
      <c r="B816" s="14">
        <v>18.399999999999999</v>
      </c>
      <c r="C816" s="69"/>
      <c r="D816" s="70">
        <v>2.6</v>
      </c>
    </row>
    <row r="817" spans="2:4" x14ac:dyDescent="0.3">
      <c r="B817" s="14">
        <v>-8</v>
      </c>
      <c r="C817" s="69"/>
      <c r="D817" s="70">
        <v>0.3</v>
      </c>
    </row>
    <row r="818" spans="2:4" x14ac:dyDescent="0.3">
      <c r="B818" s="14">
        <v>22.4</v>
      </c>
      <c r="C818" s="69"/>
      <c r="D818" s="70">
        <v>2.5</v>
      </c>
    </row>
    <row r="819" spans="2:4" x14ac:dyDescent="0.3">
      <c r="B819" s="14">
        <v>7.5</v>
      </c>
      <c r="C819" s="69"/>
      <c r="D819" s="70">
        <v>0</v>
      </c>
    </row>
    <row r="820" spans="2:4" x14ac:dyDescent="0.3">
      <c r="B820" s="14">
        <v>-0.8</v>
      </c>
      <c r="C820" s="69"/>
      <c r="D820" s="70">
        <v>0.2</v>
      </c>
    </row>
    <row r="821" spans="2:4" x14ac:dyDescent="0.3">
      <c r="B821" s="14">
        <v>-0.6</v>
      </c>
      <c r="C821" s="69"/>
      <c r="D821" s="70">
        <v>1.4</v>
      </c>
    </row>
    <row r="822" spans="2:4" x14ac:dyDescent="0.3">
      <c r="B822" s="14">
        <v>7.1</v>
      </c>
      <c r="C822" s="69"/>
      <c r="D822" s="70">
        <v>0.2</v>
      </c>
    </row>
    <row r="823" spans="2:4" x14ac:dyDescent="0.3">
      <c r="B823" s="14">
        <v>6</v>
      </c>
      <c r="C823" s="69"/>
      <c r="D823" s="70">
        <v>2.2000000000000002</v>
      </c>
    </row>
    <row r="824" spans="2:4" x14ac:dyDescent="0.3">
      <c r="B824" s="14">
        <v>4.5999999999999996</v>
      </c>
      <c r="C824" s="69"/>
      <c r="D824" s="70">
        <v>0.5</v>
      </c>
    </row>
    <row r="825" spans="2:4" x14ac:dyDescent="0.3">
      <c r="B825" s="14">
        <v>-5.0999999999999996</v>
      </c>
      <c r="C825" s="69"/>
      <c r="D825" s="70">
        <v>0.9</v>
      </c>
    </row>
    <row r="826" spans="2:4" x14ac:dyDescent="0.3">
      <c r="B826" s="14">
        <v>10.8</v>
      </c>
      <c r="C826" s="69"/>
      <c r="D826" s="70">
        <v>-0.1</v>
      </c>
    </row>
    <row r="827" spans="2:4" x14ac:dyDescent="0.3">
      <c r="B827" s="14">
        <v>0</v>
      </c>
      <c r="C827" s="69"/>
      <c r="D827" s="70">
        <v>0.4</v>
      </c>
    </row>
    <row r="828" spans="2:4" x14ac:dyDescent="0.3">
      <c r="B828" s="14">
        <v>-3.7</v>
      </c>
      <c r="C828" s="69"/>
      <c r="D828" s="70">
        <v>-0.1</v>
      </c>
    </row>
    <row r="829" spans="2:4" x14ac:dyDescent="0.3">
      <c r="B829" s="14">
        <v>-2.7</v>
      </c>
      <c r="C829" s="69"/>
      <c r="D829" s="70">
        <v>1</v>
      </c>
    </row>
    <row r="830" spans="2:4" x14ac:dyDescent="0.3">
      <c r="B830" s="14">
        <v>0.5</v>
      </c>
      <c r="C830" s="69"/>
      <c r="D830" s="70">
        <v>1.8</v>
      </c>
    </row>
    <row r="831" spans="2:4" x14ac:dyDescent="0.3">
      <c r="B831" s="14">
        <v>-7.3</v>
      </c>
      <c r="C831" s="69"/>
      <c r="D831" s="70">
        <v>1.4</v>
      </c>
    </row>
    <row r="832" spans="2:4" x14ac:dyDescent="0.3">
      <c r="B832" s="14">
        <v>1.4</v>
      </c>
      <c r="C832" s="69"/>
      <c r="D832" s="70">
        <v>1</v>
      </c>
    </row>
    <row r="833" spans="2:4" x14ac:dyDescent="0.3">
      <c r="B833" s="14">
        <v>-0.8</v>
      </c>
      <c r="C833" s="69"/>
      <c r="D833" s="70">
        <v>2.2000000000000002</v>
      </c>
    </row>
    <row r="834" spans="2:4" x14ac:dyDescent="0.3">
      <c r="B834" s="14">
        <v>-17</v>
      </c>
      <c r="C834" s="69"/>
      <c r="D834" s="70">
        <v>1.2</v>
      </c>
    </row>
    <row r="835" spans="2:4" x14ac:dyDescent="0.3">
      <c r="B835" s="14">
        <v>3.7</v>
      </c>
      <c r="C835" s="69"/>
      <c r="D835" s="70">
        <v>0</v>
      </c>
    </row>
    <row r="836" spans="2:4" x14ac:dyDescent="0.3">
      <c r="B836" s="14">
        <v>7.2</v>
      </c>
      <c r="C836" s="69"/>
      <c r="D836" s="70">
        <v>-0.1</v>
      </c>
    </row>
    <row r="837" spans="2:4" x14ac:dyDescent="0.3">
      <c r="B837" s="14">
        <v>-7.8</v>
      </c>
      <c r="C837" s="69"/>
      <c r="D837" s="70">
        <v>2.9</v>
      </c>
    </row>
    <row r="838" spans="2:4" x14ac:dyDescent="0.3">
      <c r="B838" s="14">
        <v>-2.4</v>
      </c>
      <c r="C838" s="69"/>
      <c r="D838" s="70">
        <v>0.3</v>
      </c>
    </row>
    <row r="839" spans="2:4" x14ac:dyDescent="0.3">
      <c r="B839" s="14">
        <v>3.1</v>
      </c>
      <c r="C839" s="69"/>
      <c r="D839" s="70">
        <v>0.1</v>
      </c>
    </row>
    <row r="840" spans="2:4" x14ac:dyDescent="0.3">
      <c r="B840" s="14">
        <v>-4</v>
      </c>
      <c r="C840" s="69"/>
      <c r="D840" s="70">
        <v>0.2</v>
      </c>
    </row>
    <row r="841" spans="2:4" x14ac:dyDescent="0.3">
      <c r="B841" s="14">
        <v>-1.8</v>
      </c>
      <c r="C841" s="69"/>
      <c r="D841" s="70">
        <v>-0.1</v>
      </c>
    </row>
    <row r="842" spans="2:4" x14ac:dyDescent="0.3">
      <c r="B842" s="14">
        <v>-11.1</v>
      </c>
      <c r="C842" s="69"/>
      <c r="D842" s="70">
        <v>0.1</v>
      </c>
    </row>
    <row r="843" spans="2:4" x14ac:dyDescent="0.3">
      <c r="B843" s="14">
        <v>2.8</v>
      </c>
      <c r="C843" s="69"/>
      <c r="D843" s="70">
        <v>2</v>
      </c>
    </row>
    <row r="844" spans="2:4" x14ac:dyDescent="0.3">
      <c r="B844" s="14">
        <v>-2.4</v>
      </c>
      <c r="C844" s="69"/>
      <c r="D844" s="70">
        <v>0.7</v>
      </c>
    </row>
    <row r="845" spans="2:4" x14ac:dyDescent="0.3">
      <c r="B845" s="14">
        <v>2.2999999999999998</v>
      </c>
      <c r="C845" s="69"/>
      <c r="D845" s="70">
        <v>-0.2</v>
      </c>
    </row>
    <row r="846" spans="2:4" x14ac:dyDescent="0.3">
      <c r="B846" s="14">
        <v>-1.5</v>
      </c>
      <c r="C846" s="69"/>
      <c r="D846" s="70">
        <v>0.4</v>
      </c>
    </row>
    <row r="847" spans="2:4" x14ac:dyDescent="0.3">
      <c r="B847" s="14">
        <v>11.9</v>
      </c>
      <c r="C847" s="69"/>
      <c r="D847" s="70">
        <v>-0.1</v>
      </c>
    </row>
    <row r="848" spans="2:4" x14ac:dyDescent="0.3">
      <c r="B848" s="14">
        <v>2.8</v>
      </c>
      <c r="C848" s="69"/>
      <c r="D848" s="70">
        <v>0.4</v>
      </c>
    </row>
    <row r="849" spans="2:4" x14ac:dyDescent="0.3">
      <c r="B849" s="14">
        <v>-3.6</v>
      </c>
      <c r="C849" s="69"/>
      <c r="D849" s="70">
        <v>0.9</v>
      </c>
    </row>
    <row r="850" spans="2:4" x14ac:dyDescent="0.3">
      <c r="B850" s="14">
        <v>-18.600000000000001</v>
      </c>
      <c r="C850" s="69"/>
      <c r="D850" s="70">
        <v>0.8</v>
      </c>
    </row>
    <row r="851" spans="2:4" x14ac:dyDescent="0.3">
      <c r="B851" s="14">
        <v>14.9</v>
      </c>
      <c r="C851" s="69"/>
      <c r="D851" s="70">
        <v>0.6</v>
      </c>
    </row>
    <row r="852" spans="2:4" x14ac:dyDescent="0.3">
      <c r="B852" s="14">
        <v>6.5</v>
      </c>
      <c r="C852" s="69"/>
      <c r="D852" s="70">
        <v>0.2</v>
      </c>
    </row>
    <row r="853" spans="2:4" x14ac:dyDescent="0.3">
      <c r="B853" s="14">
        <v>19.3</v>
      </c>
      <c r="C853" s="69"/>
      <c r="D853" s="70">
        <v>1.3</v>
      </c>
    </row>
    <row r="854" spans="2:4" x14ac:dyDescent="0.3">
      <c r="B854" s="14">
        <v>-9.5</v>
      </c>
      <c r="C854" s="69"/>
      <c r="D854" s="70">
        <v>0</v>
      </c>
    </row>
    <row r="855" spans="2:4" x14ac:dyDescent="0.3">
      <c r="B855" s="14">
        <v>7.5</v>
      </c>
      <c r="C855" s="69"/>
      <c r="D855" s="70">
        <v>0.5</v>
      </c>
    </row>
    <row r="856" spans="2:4" x14ac:dyDescent="0.3">
      <c r="B856" s="14">
        <v>-0.8</v>
      </c>
      <c r="C856" s="69"/>
      <c r="D856" s="70">
        <v>1.2</v>
      </c>
    </row>
    <row r="857" spans="2:4" x14ac:dyDescent="0.3">
      <c r="B857" s="14">
        <v>8.6999999999999993</v>
      </c>
      <c r="C857" s="69"/>
      <c r="D857" s="70">
        <v>0.1</v>
      </c>
    </row>
    <row r="858" spans="2:4" x14ac:dyDescent="0.3">
      <c r="B858" s="14">
        <v>-5.0999999999999996</v>
      </c>
      <c r="C858" s="69"/>
      <c r="D858" s="70">
        <v>2.7</v>
      </c>
    </row>
    <row r="859" spans="2:4" x14ac:dyDescent="0.3">
      <c r="B859" s="14">
        <v>4.7</v>
      </c>
      <c r="C859" s="69"/>
      <c r="D859" s="70">
        <v>0.3</v>
      </c>
    </row>
    <row r="860" spans="2:4" x14ac:dyDescent="0.3">
      <c r="B860" s="14">
        <v>20.399999999999999</v>
      </c>
      <c r="C860" s="69"/>
      <c r="D860" s="70">
        <v>2.4</v>
      </c>
    </row>
    <row r="861" spans="2:4" x14ac:dyDescent="0.3">
      <c r="B861" s="14">
        <v>7.2</v>
      </c>
      <c r="C861" s="69"/>
      <c r="D861" s="70">
        <v>0</v>
      </c>
    </row>
    <row r="862" spans="2:4" x14ac:dyDescent="0.3">
      <c r="B862" s="14">
        <v>0.8</v>
      </c>
      <c r="C862" s="69"/>
      <c r="D862" s="70">
        <v>0.2</v>
      </c>
    </row>
    <row r="863" spans="2:4" x14ac:dyDescent="0.3">
      <c r="B863" s="14">
        <v>2.9</v>
      </c>
      <c r="C863" s="69"/>
      <c r="D863" s="70">
        <v>1.2</v>
      </c>
    </row>
    <row r="864" spans="2:4" x14ac:dyDescent="0.3">
      <c r="B864" s="14">
        <v>-8.8000000000000007</v>
      </c>
      <c r="C864" s="69"/>
      <c r="D864" s="70">
        <v>0</v>
      </c>
    </row>
    <row r="865" spans="2:4" x14ac:dyDescent="0.3">
      <c r="B865" s="14">
        <v>-6.5</v>
      </c>
      <c r="C865" s="69"/>
      <c r="D865" s="70">
        <v>0.8</v>
      </c>
    </row>
    <row r="866" spans="2:4" x14ac:dyDescent="0.3">
      <c r="B866" s="14">
        <v>0.5</v>
      </c>
      <c r="C866" s="69"/>
      <c r="D866" s="70">
        <v>1.6</v>
      </c>
    </row>
    <row r="867" spans="2:4" x14ac:dyDescent="0.3">
      <c r="B867" s="14">
        <v>4.5999999999999996</v>
      </c>
      <c r="C867" s="69"/>
      <c r="D867" s="70">
        <v>2.9</v>
      </c>
    </row>
    <row r="868" spans="2:4" x14ac:dyDescent="0.3">
      <c r="B868" s="14">
        <v>-9.3000000000000007</v>
      </c>
      <c r="C868" s="69"/>
      <c r="D868" s="70">
        <v>0.1</v>
      </c>
    </row>
    <row r="869" spans="2:4" x14ac:dyDescent="0.3">
      <c r="B869" s="14">
        <v>7</v>
      </c>
      <c r="C869" s="69"/>
      <c r="D869" s="70">
        <v>0.3</v>
      </c>
    </row>
    <row r="870" spans="2:4" x14ac:dyDescent="0.3">
      <c r="B870" s="14">
        <v>9.1999999999999993</v>
      </c>
      <c r="C870" s="69"/>
      <c r="D870" s="70">
        <v>2.8</v>
      </c>
    </row>
    <row r="871" spans="2:4" x14ac:dyDescent="0.3">
      <c r="B871" s="14">
        <v>8.5</v>
      </c>
      <c r="C871" s="69"/>
      <c r="D871" s="70">
        <v>0.5</v>
      </c>
    </row>
    <row r="872" spans="2:4" x14ac:dyDescent="0.3">
      <c r="B872" s="14">
        <v>-4.5</v>
      </c>
      <c r="C872" s="69"/>
      <c r="D872" s="70">
        <v>-0.2</v>
      </c>
    </row>
    <row r="873" spans="2:4" x14ac:dyDescent="0.3">
      <c r="B873" s="14">
        <v>8.9</v>
      </c>
      <c r="C873" s="69"/>
      <c r="D873" s="70">
        <v>2.2999999999999998</v>
      </c>
    </row>
    <row r="874" spans="2:4" x14ac:dyDescent="0.3">
      <c r="B874" s="14">
        <v>0.6</v>
      </c>
      <c r="C874" s="69"/>
      <c r="D874" s="70">
        <v>1.7</v>
      </c>
    </row>
    <row r="875" spans="2:4" x14ac:dyDescent="0.3">
      <c r="B875" s="14">
        <v>-8</v>
      </c>
      <c r="C875" s="69"/>
      <c r="D875" s="70">
        <v>2</v>
      </c>
    </row>
    <row r="876" spans="2:4" x14ac:dyDescent="0.3">
      <c r="B876" s="14">
        <v>-6.9</v>
      </c>
      <c r="C876" s="69"/>
      <c r="D876" s="70">
        <v>-0.1</v>
      </c>
    </row>
    <row r="877" spans="2:4" x14ac:dyDescent="0.3">
      <c r="B877" s="14">
        <v>13.8</v>
      </c>
      <c r="C877" s="69"/>
      <c r="D877" s="70">
        <v>1.2</v>
      </c>
    </row>
    <row r="878" spans="2:4" x14ac:dyDescent="0.3">
      <c r="B878" s="14">
        <v>3.7</v>
      </c>
      <c r="C878" s="69"/>
      <c r="D878" s="70">
        <v>0.1</v>
      </c>
    </row>
    <row r="879" spans="2:4" x14ac:dyDescent="0.3">
      <c r="B879" s="14">
        <v>2.2999999999999998</v>
      </c>
      <c r="C879" s="69"/>
      <c r="D879" s="70">
        <v>0</v>
      </c>
    </row>
    <row r="880" spans="2:4" x14ac:dyDescent="0.3">
      <c r="B880" s="14">
        <v>9.1</v>
      </c>
      <c r="C880" s="69"/>
      <c r="D880" s="70">
        <v>0</v>
      </c>
    </row>
    <row r="881" spans="2:4" x14ac:dyDescent="0.3">
      <c r="B881" s="14">
        <v>26.2</v>
      </c>
      <c r="C881" s="69"/>
      <c r="D881" s="70">
        <v>0.9</v>
      </c>
    </row>
    <row r="882" spans="2:4" x14ac:dyDescent="0.3">
      <c r="B882" s="14">
        <v>-3.2</v>
      </c>
      <c r="C882" s="69"/>
      <c r="D882" s="70">
        <v>0.2</v>
      </c>
    </row>
    <row r="883" spans="2:4" x14ac:dyDescent="0.3">
      <c r="B883" s="14">
        <v>2.9</v>
      </c>
      <c r="C883" s="69"/>
      <c r="D883" s="70">
        <v>3.3</v>
      </c>
    </row>
    <row r="884" spans="2:4" x14ac:dyDescent="0.3">
      <c r="B884" s="14">
        <v>6.4</v>
      </c>
      <c r="C884" s="69"/>
      <c r="D884" s="70">
        <v>0.6</v>
      </c>
    </row>
    <row r="885" spans="2:4" x14ac:dyDescent="0.3">
      <c r="B885" s="14">
        <v>21.2</v>
      </c>
      <c r="C885" s="69"/>
      <c r="D885" s="70">
        <v>-0.2</v>
      </c>
    </row>
    <row r="886" spans="2:4" x14ac:dyDescent="0.3">
      <c r="B886" s="14">
        <v>1.8</v>
      </c>
      <c r="C886" s="69"/>
      <c r="D886" s="70">
        <v>0.5</v>
      </c>
    </row>
    <row r="887" spans="2:4" x14ac:dyDescent="0.3">
      <c r="B887" s="14">
        <v>2.2999999999999998</v>
      </c>
      <c r="C887" s="69"/>
      <c r="D887" s="70">
        <v>4.2</v>
      </c>
    </row>
    <row r="888" spans="2:4" x14ac:dyDescent="0.3">
      <c r="B888" s="14">
        <v>6.9</v>
      </c>
      <c r="C888" s="69"/>
      <c r="D888" s="70">
        <v>0.7</v>
      </c>
    </row>
    <row r="889" spans="2:4" x14ac:dyDescent="0.3">
      <c r="B889" s="14">
        <v>-1.6</v>
      </c>
      <c r="C889" s="69"/>
      <c r="D889" s="70">
        <v>-0.1</v>
      </c>
    </row>
    <row r="890" spans="2:4" x14ac:dyDescent="0.3">
      <c r="B890" s="14">
        <v>-8.3000000000000007</v>
      </c>
      <c r="C890" s="69"/>
      <c r="D890" s="70">
        <v>1.4</v>
      </c>
    </row>
    <row r="891" spans="2:4" x14ac:dyDescent="0.3">
      <c r="B891" s="14">
        <v>-9</v>
      </c>
      <c r="C891" s="69"/>
      <c r="D891" s="70">
        <v>0.6</v>
      </c>
    </row>
    <row r="892" spans="2:4" x14ac:dyDescent="0.3">
      <c r="B892" s="14">
        <v>-8.6</v>
      </c>
      <c r="C892" s="69"/>
      <c r="D892" s="70">
        <v>-0.1</v>
      </c>
    </row>
    <row r="893" spans="2:4" x14ac:dyDescent="0.3">
      <c r="B893" s="14">
        <v>8.5</v>
      </c>
      <c r="C893" s="69"/>
      <c r="D893" s="70">
        <v>1.2</v>
      </c>
    </row>
    <row r="894" spans="2:4" x14ac:dyDescent="0.3">
      <c r="B894" s="14">
        <v>-13</v>
      </c>
      <c r="C894" s="69"/>
      <c r="D894" s="70">
        <v>5.9</v>
      </c>
    </row>
    <row r="895" spans="2:4" x14ac:dyDescent="0.3">
      <c r="B895" s="14">
        <v>6</v>
      </c>
      <c r="C895" s="69"/>
      <c r="D895" s="70">
        <v>2.1</v>
      </c>
    </row>
    <row r="896" spans="2:4" x14ac:dyDescent="0.3">
      <c r="B896" s="14">
        <v>-14.3</v>
      </c>
      <c r="C896" s="69"/>
      <c r="D896" s="70">
        <v>0.8</v>
      </c>
    </row>
    <row r="897" spans="2:4" x14ac:dyDescent="0.3">
      <c r="B897" s="14">
        <v>-2.2999999999999998</v>
      </c>
      <c r="C897" s="69"/>
      <c r="D897" s="70">
        <v>1.9</v>
      </c>
    </row>
    <row r="898" spans="2:4" x14ac:dyDescent="0.3">
      <c r="B898" s="14">
        <v>14</v>
      </c>
      <c r="C898" s="69"/>
      <c r="D898" s="70">
        <v>2.5</v>
      </c>
    </row>
    <row r="899" spans="2:4" x14ac:dyDescent="0.3">
      <c r="B899" s="14">
        <v>-1.9</v>
      </c>
      <c r="C899" s="69"/>
      <c r="D899" s="70">
        <v>2.8</v>
      </c>
    </row>
    <row r="900" spans="2:4" x14ac:dyDescent="0.3">
      <c r="B900" s="14">
        <v>6.2</v>
      </c>
      <c r="C900" s="69"/>
      <c r="D900" s="70">
        <v>1.4</v>
      </c>
    </row>
    <row r="901" spans="2:4" x14ac:dyDescent="0.3">
      <c r="B901" s="14">
        <v>-6.3</v>
      </c>
      <c r="C901" s="69"/>
      <c r="D901" s="70">
        <v>6.6</v>
      </c>
    </row>
    <row r="902" spans="2:4" x14ac:dyDescent="0.3">
      <c r="B902" s="14">
        <v>-2.8</v>
      </c>
      <c r="C902" s="69"/>
      <c r="D902" s="70">
        <v>5.2</v>
      </c>
    </row>
    <row r="903" spans="2:4" x14ac:dyDescent="0.3">
      <c r="B903" s="14">
        <v>6.6</v>
      </c>
      <c r="C903" s="69"/>
      <c r="D903" s="70">
        <v>-0.3</v>
      </c>
    </row>
    <row r="904" spans="2:4" x14ac:dyDescent="0.3">
      <c r="B904" s="14">
        <v>-9.3000000000000007</v>
      </c>
      <c r="C904" s="69"/>
      <c r="D904" s="70">
        <v>1.9</v>
      </c>
    </row>
    <row r="905" spans="2:4" x14ac:dyDescent="0.3">
      <c r="B905" s="14">
        <v>-12.5</v>
      </c>
      <c r="C905" s="69"/>
      <c r="D905" s="70">
        <v>0.3</v>
      </c>
    </row>
    <row r="906" spans="2:4" x14ac:dyDescent="0.3">
      <c r="B906" s="14">
        <v>-10.9</v>
      </c>
      <c r="C906" s="69"/>
      <c r="D906" s="70">
        <v>0.3</v>
      </c>
    </row>
    <row r="907" spans="2:4" x14ac:dyDescent="0.3">
      <c r="B907" s="14">
        <v>-11.3</v>
      </c>
      <c r="C907" s="69"/>
      <c r="D907" s="70">
        <v>0.3</v>
      </c>
    </row>
    <row r="908" spans="2:4" x14ac:dyDescent="0.3">
      <c r="B908" s="14">
        <v>13.1</v>
      </c>
      <c r="C908" s="69"/>
      <c r="D908" s="70">
        <v>-0.1</v>
      </c>
    </row>
    <row r="909" spans="2:4" x14ac:dyDescent="0.3">
      <c r="B909" s="14">
        <v>3.6</v>
      </c>
      <c r="C909" s="69"/>
      <c r="D909" s="70">
        <v>1.3</v>
      </c>
    </row>
    <row r="910" spans="2:4" x14ac:dyDescent="0.3">
      <c r="B910" s="14">
        <v>8.9</v>
      </c>
      <c r="C910" s="69"/>
      <c r="D910" s="70">
        <v>0</v>
      </c>
    </row>
    <row r="911" spans="2:4" x14ac:dyDescent="0.3">
      <c r="B911" s="14">
        <v>-2.1</v>
      </c>
      <c r="C911" s="69"/>
      <c r="D911" s="70">
        <v>1.7</v>
      </c>
    </row>
    <row r="912" spans="2:4" x14ac:dyDescent="0.3">
      <c r="B912" s="14">
        <v>-0.9</v>
      </c>
      <c r="C912" s="69"/>
      <c r="D912" s="70">
        <v>0.5</v>
      </c>
    </row>
    <row r="913" spans="2:4" x14ac:dyDescent="0.3">
      <c r="B913" s="14">
        <v>12.7</v>
      </c>
      <c r="C913" s="69"/>
      <c r="D913" s="70">
        <v>0.8</v>
      </c>
    </row>
    <row r="914" spans="2:4" x14ac:dyDescent="0.3">
      <c r="B914" s="14">
        <v>15.3</v>
      </c>
      <c r="C914" s="69"/>
      <c r="D914" s="70">
        <v>-0.2</v>
      </c>
    </row>
    <row r="915" spans="2:4" x14ac:dyDescent="0.3">
      <c r="B915" s="14">
        <v>-8.3000000000000007</v>
      </c>
      <c r="C915" s="69"/>
      <c r="D915" s="70">
        <v>2.7</v>
      </c>
    </row>
    <row r="916" spans="2:4" x14ac:dyDescent="0.3">
      <c r="B916" s="14">
        <v>1</v>
      </c>
      <c r="C916" s="69"/>
      <c r="D916" s="70">
        <v>0</v>
      </c>
    </row>
    <row r="917" spans="2:4" x14ac:dyDescent="0.3">
      <c r="B917" s="14">
        <v>-8.1999999999999993</v>
      </c>
      <c r="C917" s="69"/>
      <c r="D917" s="70">
        <v>1.1000000000000001</v>
      </c>
    </row>
    <row r="918" spans="2:4" x14ac:dyDescent="0.3">
      <c r="B918" s="14">
        <v>5.0999999999999996</v>
      </c>
      <c r="C918" s="69"/>
      <c r="D918" s="70">
        <v>1.2</v>
      </c>
    </row>
    <row r="919" spans="2:4" x14ac:dyDescent="0.3">
      <c r="B919" s="14">
        <v>-3</v>
      </c>
      <c r="C919" s="69"/>
      <c r="D919" s="70">
        <v>0.6</v>
      </c>
    </row>
    <row r="920" spans="2:4" x14ac:dyDescent="0.3">
      <c r="B920" s="14">
        <v>4.2</v>
      </c>
      <c r="C920" s="69"/>
      <c r="D920" s="70">
        <v>0.7</v>
      </c>
    </row>
    <row r="921" spans="2:4" x14ac:dyDescent="0.3">
      <c r="B921" s="14">
        <v>13.3</v>
      </c>
      <c r="C921" s="69"/>
      <c r="D921" s="70">
        <v>0.1</v>
      </c>
    </row>
    <row r="922" spans="2:4" x14ac:dyDescent="0.3">
      <c r="B922" s="14">
        <v>-1.9</v>
      </c>
      <c r="C922" s="69"/>
      <c r="D922" s="70">
        <v>2.7</v>
      </c>
    </row>
    <row r="923" spans="2:4" x14ac:dyDescent="0.3">
      <c r="B923" s="14">
        <v>3.5</v>
      </c>
      <c r="C923" s="69"/>
      <c r="D923" s="70">
        <v>1.1000000000000001</v>
      </c>
    </row>
    <row r="924" spans="2:4" x14ac:dyDescent="0.3">
      <c r="B924" s="14">
        <v>-9.1</v>
      </c>
      <c r="C924" s="69"/>
      <c r="D924" s="70">
        <v>0.1</v>
      </c>
    </row>
    <row r="925" spans="2:4" x14ac:dyDescent="0.3">
      <c r="B925" s="14">
        <v>6.5</v>
      </c>
      <c r="C925" s="69"/>
      <c r="D925" s="70">
        <v>1.3</v>
      </c>
    </row>
    <row r="926" spans="2:4" x14ac:dyDescent="0.3">
      <c r="B926" s="14">
        <v>9.3000000000000007</v>
      </c>
      <c r="C926" s="69"/>
      <c r="D926" s="70">
        <v>0</v>
      </c>
    </row>
    <row r="927" spans="2:4" x14ac:dyDescent="0.3">
      <c r="B927" s="14">
        <v>-9.6999999999999993</v>
      </c>
      <c r="C927" s="69"/>
      <c r="D927" s="70">
        <v>7.5</v>
      </c>
    </row>
    <row r="928" spans="2:4" x14ac:dyDescent="0.3">
      <c r="B928" s="14">
        <v>5.4</v>
      </c>
      <c r="C928" s="69"/>
      <c r="D928" s="70">
        <v>0</v>
      </c>
    </row>
    <row r="929" spans="2:4" x14ac:dyDescent="0.3">
      <c r="B929" s="14">
        <v>2.6</v>
      </c>
      <c r="C929" s="69"/>
      <c r="D929" s="70">
        <v>0.5</v>
      </c>
    </row>
    <row r="930" spans="2:4" x14ac:dyDescent="0.3">
      <c r="B930" s="14">
        <v>8.4</v>
      </c>
      <c r="C930" s="69"/>
      <c r="D930" s="70">
        <v>1.1000000000000001</v>
      </c>
    </row>
    <row r="931" spans="2:4" x14ac:dyDescent="0.3">
      <c r="B931" s="14">
        <v>6.3</v>
      </c>
      <c r="C931" s="69"/>
      <c r="D931" s="70">
        <v>1.3</v>
      </c>
    </row>
    <row r="932" spans="2:4" x14ac:dyDescent="0.3">
      <c r="B932" s="14">
        <v>-0.2</v>
      </c>
      <c r="C932" s="69"/>
      <c r="D932" s="70">
        <v>0</v>
      </c>
    </row>
    <row r="933" spans="2:4" x14ac:dyDescent="0.3">
      <c r="B933" s="14">
        <v>-5.2</v>
      </c>
      <c r="C933" s="69"/>
      <c r="D933" s="70">
        <v>1.8</v>
      </c>
    </row>
    <row r="934" spans="2:4" x14ac:dyDescent="0.3">
      <c r="B934" s="14">
        <v>-5.2</v>
      </c>
      <c r="C934" s="69"/>
      <c r="D934" s="70">
        <v>-0.2</v>
      </c>
    </row>
    <row r="935" spans="2:4" x14ac:dyDescent="0.3">
      <c r="B935" s="14">
        <v>-13.2</v>
      </c>
      <c r="C935" s="69"/>
      <c r="D935" s="70">
        <v>9.8000000000000007</v>
      </c>
    </row>
    <row r="936" spans="2:4" x14ac:dyDescent="0.3">
      <c r="B936" s="14">
        <v>10.199999999999999</v>
      </c>
      <c r="C936" s="69"/>
      <c r="D936" s="70">
        <v>0.7</v>
      </c>
    </row>
    <row r="937" spans="2:4" x14ac:dyDescent="0.3">
      <c r="B937" s="14">
        <v>9.1</v>
      </c>
      <c r="C937" s="69"/>
      <c r="D937" s="70">
        <v>0.1</v>
      </c>
    </row>
    <row r="938" spans="2:4" x14ac:dyDescent="0.3">
      <c r="B938" s="14">
        <v>-7</v>
      </c>
      <c r="C938" s="69"/>
      <c r="D938" s="70">
        <v>5.6</v>
      </c>
    </row>
    <row r="939" spans="2:4" x14ac:dyDescent="0.3">
      <c r="B939" s="14">
        <v>-10</v>
      </c>
      <c r="C939" s="69"/>
      <c r="D939" s="70">
        <v>1.5</v>
      </c>
    </row>
    <row r="940" spans="2:4" x14ac:dyDescent="0.3">
      <c r="B940" s="14">
        <v>7.6</v>
      </c>
      <c r="C940" s="69"/>
      <c r="D940" s="70">
        <v>0.7</v>
      </c>
    </row>
    <row r="941" spans="2:4" x14ac:dyDescent="0.3">
      <c r="B941" s="14">
        <v>3.2</v>
      </c>
      <c r="C941" s="69"/>
      <c r="D941" s="70">
        <v>3.3</v>
      </c>
    </row>
    <row r="942" spans="2:4" x14ac:dyDescent="0.3">
      <c r="B942" s="14">
        <v>4.9000000000000004</v>
      </c>
      <c r="C942" s="69"/>
      <c r="D942" s="70">
        <v>-0.1</v>
      </c>
    </row>
    <row r="943" spans="2:4" x14ac:dyDescent="0.3">
      <c r="B943" s="14">
        <v>39.299999999999997</v>
      </c>
      <c r="C943" s="69"/>
      <c r="D943" s="70">
        <v>1.4</v>
      </c>
    </row>
    <row r="944" spans="2:4" x14ac:dyDescent="0.3">
      <c r="B944" s="14">
        <v>13.9</v>
      </c>
      <c r="C944" s="69"/>
      <c r="D944" s="70">
        <v>-0.2</v>
      </c>
    </row>
    <row r="945" spans="2:4" x14ac:dyDescent="0.3">
      <c r="B945" s="14">
        <v>-11.8</v>
      </c>
      <c r="C945" s="69"/>
      <c r="D945" s="70">
        <v>0.3</v>
      </c>
    </row>
    <row r="946" spans="2:4" x14ac:dyDescent="0.3">
      <c r="B946" s="14">
        <v>14.8</v>
      </c>
      <c r="C946" s="69"/>
      <c r="D946" s="70">
        <v>-0.1</v>
      </c>
    </row>
    <row r="947" spans="2:4" x14ac:dyDescent="0.3">
      <c r="B947" s="14">
        <v>-10.199999999999999</v>
      </c>
      <c r="C947" s="69"/>
      <c r="D947" s="70">
        <v>-0.3</v>
      </c>
    </row>
    <row r="948" spans="2:4" x14ac:dyDescent="0.3">
      <c r="B948" s="14">
        <v>-7.4</v>
      </c>
      <c r="C948" s="69"/>
      <c r="D948" s="70">
        <v>0</v>
      </c>
    </row>
    <row r="949" spans="2:4" x14ac:dyDescent="0.3">
      <c r="B949" s="14">
        <v>19</v>
      </c>
      <c r="C949" s="69"/>
      <c r="D949" s="70">
        <v>0.3</v>
      </c>
    </row>
    <row r="950" spans="2:4" x14ac:dyDescent="0.3">
      <c r="B950" s="14">
        <v>-1.5</v>
      </c>
      <c r="C950" s="69"/>
      <c r="D950" s="70">
        <v>-0.2</v>
      </c>
    </row>
    <row r="951" spans="2:4" x14ac:dyDescent="0.3">
      <c r="B951" s="14">
        <v>14.1</v>
      </c>
      <c r="C951" s="69"/>
      <c r="D951" s="70">
        <v>0.8</v>
      </c>
    </row>
    <row r="952" spans="2:4" x14ac:dyDescent="0.3">
      <c r="B952" s="14">
        <v>14.9</v>
      </c>
      <c r="C952" s="69"/>
      <c r="D952" s="70">
        <v>1.4</v>
      </c>
    </row>
    <row r="953" spans="2:4" x14ac:dyDescent="0.3">
      <c r="B953" s="14">
        <v>3.5</v>
      </c>
      <c r="C953" s="69"/>
      <c r="D953" s="70">
        <v>7.1</v>
      </c>
    </row>
    <row r="954" spans="2:4" x14ac:dyDescent="0.3">
      <c r="B954" s="14">
        <v>0.2</v>
      </c>
      <c r="C954" s="69"/>
      <c r="D954" s="70">
        <v>5.4</v>
      </c>
    </row>
    <row r="955" spans="2:4" x14ac:dyDescent="0.3">
      <c r="B955" s="14">
        <v>-3.8</v>
      </c>
      <c r="C955" s="69"/>
      <c r="D955" s="70">
        <v>5.4</v>
      </c>
    </row>
    <row r="956" spans="2:4" x14ac:dyDescent="0.3">
      <c r="B956" s="14">
        <v>4.5999999999999996</v>
      </c>
      <c r="C956" s="69"/>
      <c r="D956" s="70">
        <v>0.2</v>
      </c>
    </row>
    <row r="957" spans="2:4" x14ac:dyDescent="0.3">
      <c r="B957" s="14">
        <v>14.4</v>
      </c>
      <c r="C957" s="69"/>
      <c r="D957" s="70">
        <v>1.1000000000000001</v>
      </c>
    </row>
    <row r="958" spans="2:4" x14ac:dyDescent="0.3">
      <c r="B958" s="14">
        <v>1</v>
      </c>
      <c r="C958" s="69"/>
      <c r="D958" s="70">
        <v>0.6</v>
      </c>
    </row>
    <row r="959" spans="2:4" x14ac:dyDescent="0.3">
      <c r="B959" s="14">
        <v>-4.7</v>
      </c>
      <c r="C959" s="69"/>
      <c r="D959" s="70">
        <v>0.2</v>
      </c>
    </row>
    <row r="960" spans="2:4" x14ac:dyDescent="0.3">
      <c r="B960" s="14">
        <v>3.9</v>
      </c>
      <c r="C960" s="69"/>
      <c r="D960" s="70">
        <v>0.1</v>
      </c>
    </row>
    <row r="961" spans="2:4" x14ac:dyDescent="0.3">
      <c r="B961" s="14">
        <v>7.7</v>
      </c>
      <c r="C961" s="69"/>
      <c r="D961" s="70">
        <v>0.6</v>
      </c>
    </row>
    <row r="962" spans="2:4" x14ac:dyDescent="0.3">
      <c r="B962" s="14">
        <v>6.5</v>
      </c>
      <c r="C962" s="69"/>
      <c r="D962" s="70">
        <v>-0.1</v>
      </c>
    </row>
    <row r="963" spans="2:4" x14ac:dyDescent="0.3">
      <c r="B963" s="14">
        <v>-4.8</v>
      </c>
      <c r="C963" s="69"/>
      <c r="D963" s="70">
        <v>0.2</v>
      </c>
    </row>
    <row r="964" spans="2:4" x14ac:dyDescent="0.3">
      <c r="B964" s="14">
        <v>9.9</v>
      </c>
      <c r="C964" s="69"/>
      <c r="D964" s="70">
        <v>0.4</v>
      </c>
    </row>
    <row r="965" spans="2:4" x14ac:dyDescent="0.3">
      <c r="B965" s="14">
        <v>-1.8</v>
      </c>
      <c r="C965" s="69"/>
      <c r="D965" s="70">
        <v>0.2</v>
      </c>
    </row>
    <row r="966" spans="2:4" x14ac:dyDescent="0.3">
      <c r="B966" s="14">
        <v>-3.5</v>
      </c>
      <c r="C966" s="69"/>
      <c r="D966" s="70">
        <v>0.6</v>
      </c>
    </row>
    <row r="967" spans="2:4" x14ac:dyDescent="0.3">
      <c r="B967" s="14">
        <v>28.2</v>
      </c>
      <c r="C967" s="69"/>
      <c r="D967" s="70">
        <v>1.2</v>
      </c>
    </row>
    <row r="968" spans="2:4" x14ac:dyDescent="0.3">
      <c r="B968" s="14">
        <v>-7.6</v>
      </c>
      <c r="C968" s="69"/>
      <c r="D968" s="70">
        <v>1.6</v>
      </c>
    </row>
    <row r="969" spans="2:4" x14ac:dyDescent="0.3">
      <c r="B969" s="14">
        <v>8</v>
      </c>
      <c r="C969" s="69"/>
      <c r="D969" s="70">
        <v>0</v>
      </c>
    </row>
    <row r="970" spans="2:4" x14ac:dyDescent="0.3">
      <c r="B970" s="14">
        <v>-4.2</v>
      </c>
      <c r="C970" s="69"/>
      <c r="D970" s="70">
        <v>3.5</v>
      </c>
    </row>
    <row r="971" spans="2:4" x14ac:dyDescent="0.3">
      <c r="B971" s="14">
        <v>-2.9</v>
      </c>
      <c r="C971" s="69"/>
      <c r="D971" s="70">
        <v>0.3</v>
      </c>
    </row>
    <row r="972" spans="2:4" x14ac:dyDescent="0.3">
      <c r="B972" s="14">
        <v>15.7</v>
      </c>
      <c r="C972" s="69"/>
      <c r="D972" s="70">
        <v>3.2</v>
      </c>
    </row>
    <row r="973" spans="2:4" x14ac:dyDescent="0.3">
      <c r="B973" s="14">
        <v>-8.6</v>
      </c>
      <c r="C973" s="69"/>
      <c r="D973" s="70">
        <v>0.3</v>
      </c>
    </row>
    <row r="974" spans="2:4" x14ac:dyDescent="0.3">
      <c r="B974" s="14">
        <v>18.2</v>
      </c>
      <c r="C974" s="69"/>
      <c r="D974" s="70">
        <v>1.1000000000000001</v>
      </c>
    </row>
    <row r="975" spans="2:4" x14ac:dyDescent="0.3">
      <c r="B975" s="14">
        <v>8.1</v>
      </c>
      <c r="C975" s="69"/>
      <c r="D975" s="70">
        <v>6.6</v>
      </c>
    </row>
    <row r="976" spans="2:4" x14ac:dyDescent="0.3">
      <c r="B976" s="14">
        <v>-0.4</v>
      </c>
      <c r="C976" s="69"/>
      <c r="D976" s="70">
        <v>2.9</v>
      </c>
    </row>
    <row r="977" spans="2:4" x14ac:dyDescent="0.3">
      <c r="B977" s="14">
        <v>0.9</v>
      </c>
      <c r="C977" s="69"/>
      <c r="D977" s="70">
        <v>0</v>
      </c>
    </row>
    <row r="978" spans="2:4" x14ac:dyDescent="0.3">
      <c r="B978" s="14">
        <v>-15</v>
      </c>
      <c r="C978" s="69"/>
      <c r="D978" s="70">
        <v>1.2</v>
      </c>
    </row>
    <row r="979" spans="2:4" x14ac:dyDescent="0.3">
      <c r="B979" s="14">
        <v>2.6</v>
      </c>
      <c r="C979" s="69"/>
      <c r="D979" s="70">
        <v>0.1</v>
      </c>
    </row>
    <row r="980" spans="2:4" x14ac:dyDescent="0.3">
      <c r="B980" s="14">
        <v>-5.3</v>
      </c>
      <c r="C980" s="69"/>
      <c r="D980" s="70">
        <v>0.9</v>
      </c>
    </row>
    <row r="981" spans="2:4" x14ac:dyDescent="0.3">
      <c r="B981" s="14">
        <v>6.2</v>
      </c>
      <c r="C981" s="69"/>
      <c r="D981" s="70">
        <v>1.4</v>
      </c>
    </row>
    <row r="982" spans="2:4" x14ac:dyDescent="0.3">
      <c r="B982" s="14">
        <v>9.6</v>
      </c>
      <c r="C982" s="69"/>
      <c r="D982" s="70">
        <v>0.1</v>
      </c>
    </row>
    <row r="983" spans="2:4" x14ac:dyDescent="0.3">
      <c r="B983" s="14">
        <v>-12.5</v>
      </c>
      <c r="C983" s="69"/>
      <c r="D983" s="70">
        <v>-0.1</v>
      </c>
    </row>
    <row r="984" spans="2:4" x14ac:dyDescent="0.3">
      <c r="B984" s="14">
        <v>-7.2</v>
      </c>
      <c r="C984" s="69"/>
      <c r="D984" s="70">
        <v>-0.1</v>
      </c>
    </row>
    <row r="985" spans="2:4" x14ac:dyDescent="0.3">
      <c r="B985" s="14">
        <v>-6.6</v>
      </c>
      <c r="C985" s="69"/>
      <c r="D985" s="70">
        <v>1.2</v>
      </c>
    </row>
    <row r="986" spans="2:4" x14ac:dyDescent="0.3">
      <c r="B986" s="14">
        <v>-13.6</v>
      </c>
      <c r="C986" s="69"/>
      <c r="D986" s="70">
        <v>4.9000000000000004</v>
      </c>
    </row>
    <row r="987" spans="2:4" x14ac:dyDescent="0.3">
      <c r="B987" s="14">
        <v>24.4</v>
      </c>
      <c r="C987" s="69"/>
      <c r="D987" s="70">
        <v>1.8</v>
      </c>
    </row>
    <row r="988" spans="2:4" x14ac:dyDescent="0.3">
      <c r="B988" s="14">
        <v>8.6999999999999993</v>
      </c>
      <c r="C988" s="69"/>
      <c r="D988" s="70">
        <v>-0.4</v>
      </c>
    </row>
    <row r="989" spans="2:4" x14ac:dyDescent="0.3">
      <c r="B989" s="14">
        <v>-6</v>
      </c>
      <c r="C989" s="69"/>
      <c r="D989" s="70">
        <v>2.1</v>
      </c>
    </row>
    <row r="990" spans="2:4" x14ac:dyDescent="0.3">
      <c r="B990" s="14">
        <v>-4.2</v>
      </c>
      <c r="C990" s="69"/>
      <c r="D990" s="70">
        <v>0.6</v>
      </c>
    </row>
    <row r="991" spans="2:4" x14ac:dyDescent="0.3">
      <c r="B991" s="14">
        <v>5.6</v>
      </c>
      <c r="C991" s="69"/>
      <c r="D991" s="70">
        <v>-0.2</v>
      </c>
    </row>
    <row r="992" spans="2:4" x14ac:dyDescent="0.3">
      <c r="B992" s="14">
        <v>35.5</v>
      </c>
      <c r="C992" s="69"/>
      <c r="D992" s="70">
        <v>1.1000000000000001</v>
      </c>
    </row>
    <row r="993" spans="2:4" x14ac:dyDescent="0.3">
      <c r="B993" s="14">
        <v>4.7</v>
      </c>
      <c r="C993" s="69"/>
      <c r="D993" s="70">
        <v>0.2</v>
      </c>
    </row>
    <row r="994" spans="2:4" x14ac:dyDescent="0.3">
      <c r="B994" s="14">
        <v>-4.7</v>
      </c>
      <c r="C994" s="69"/>
      <c r="D994" s="70">
        <v>4.7</v>
      </c>
    </row>
    <row r="995" spans="2:4" x14ac:dyDescent="0.3">
      <c r="B995" s="14">
        <v>-0.2</v>
      </c>
      <c r="C995" s="69"/>
      <c r="D995" s="70">
        <v>0.3</v>
      </c>
    </row>
    <row r="996" spans="2:4" x14ac:dyDescent="0.3">
      <c r="B996" s="14">
        <v>3.5</v>
      </c>
      <c r="C996" s="69"/>
      <c r="D996" s="70">
        <v>2</v>
      </c>
    </row>
    <row r="997" spans="2:4" x14ac:dyDescent="0.3">
      <c r="B997" s="14">
        <v>-4.4000000000000004</v>
      </c>
      <c r="C997" s="69"/>
      <c r="D997" s="70">
        <v>0.3</v>
      </c>
    </row>
    <row r="998" spans="2:4" x14ac:dyDescent="0.3">
      <c r="B998" s="14">
        <v>7.8</v>
      </c>
      <c r="C998" s="69"/>
      <c r="D998" s="70">
        <v>0.7</v>
      </c>
    </row>
    <row r="999" spans="2:4" x14ac:dyDescent="0.3">
      <c r="B999" s="14">
        <v>-1.4</v>
      </c>
      <c r="C999" s="69"/>
      <c r="D999" s="70">
        <v>1.5</v>
      </c>
    </row>
    <row r="1000" spans="2:4" x14ac:dyDescent="0.3">
      <c r="B1000" s="14">
        <v>-0.3</v>
      </c>
      <c r="C1000" s="69"/>
      <c r="D1000" s="70">
        <v>0.3</v>
      </c>
    </row>
    <row r="1001" spans="2:4" x14ac:dyDescent="0.3">
      <c r="B1001" s="14">
        <v>2.1</v>
      </c>
      <c r="C1001" s="69"/>
      <c r="D1001" s="70">
        <v>5.4</v>
      </c>
    </row>
    <row r="1002" spans="2:4" x14ac:dyDescent="0.3">
      <c r="B1002" s="14">
        <v>3.6</v>
      </c>
      <c r="C1002" s="69"/>
      <c r="D1002" s="70">
        <v>0.4</v>
      </c>
    </row>
    <row r="1003" spans="2:4" x14ac:dyDescent="0.3">
      <c r="B1003" s="14">
        <v>-21.4</v>
      </c>
      <c r="C1003" s="69"/>
      <c r="D1003" s="70">
        <v>2.2999999999999998</v>
      </c>
    </row>
    <row r="1004" spans="2:4" x14ac:dyDescent="0.3">
      <c r="B1004" s="14">
        <v>-1.1000000000000001</v>
      </c>
      <c r="C1004" s="69"/>
      <c r="D1004" s="70">
        <v>0.3</v>
      </c>
    </row>
    <row r="1005" spans="2:4" x14ac:dyDescent="0.3">
      <c r="B1005" s="14">
        <v>12.9</v>
      </c>
      <c r="C1005" s="69"/>
      <c r="D1005" s="70">
        <v>0.4</v>
      </c>
    </row>
    <row r="1006" spans="2:4" x14ac:dyDescent="0.3">
      <c r="B1006" s="14">
        <v>-17.899999999999999</v>
      </c>
      <c r="C1006" s="69"/>
      <c r="D1006" s="70">
        <v>16.5</v>
      </c>
    </row>
    <row r="1007" spans="2:4" x14ac:dyDescent="0.3">
      <c r="B1007" s="14">
        <v>-7.6</v>
      </c>
      <c r="C1007" s="69"/>
      <c r="D1007" s="70">
        <v>0.2</v>
      </c>
    </row>
    <row r="1008" spans="2:4" x14ac:dyDescent="0.3">
      <c r="B1008" s="14">
        <v>1</v>
      </c>
      <c r="C1008" s="69"/>
      <c r="D1008" s="70">
        <v>-0.4</v>
      </c>
    </row>
    <row r="1009" spans="2:4" x14ac:dyDescent="0.3">
      <c r="B1009" s="14">
        <v>1</v>
      </c>
      <c r="C1009" s="69"/>
      <c r="D1009" s="70">
        <v>0.4</v>
      </c>
    </row>
    <row r="1010" spans="2:4" x14ac:dyDescent="0.3">
      <c r="B1010" s="14">
        <v>-11.6</v>
      </c>
      <c r="C1010" s="69"/>
      <c r="D1010" s="70">
        <v>1.1000000000000001</v>
      </c>
    </row>
    <row r="1011" spans="2:4" x14ac:dyDescent="0.3">
      <c r="B1011" s="14">
        <v>7.5</v>
      </c>
      <c r="C1011" s="69"/>
      <c r="D1011" s="70">
        <v>0.1</v>
      </c>
    </row>
    <row r="1012" spans="2:4" x14ac:dyDescent="0.3">
      <c r="B1012" s="14">
        <v>17.399999999999999</v>
      </c>
      <c r="C1012" s="69"/>
      <c r="D1012" s="70">
        <v>1.2</v>
      </c>
    </row>
    <row r="1013" spans="2:4" x14ac:dyDescent="0.3">
      <c r="B1013" s="14">
        <v>-0.8</v>
      </c>
      <c r="C1013" s="69"/>
      <c r="D1013" s="70">
        <v>1.2</v>
      </c>
    </row>
    <row r="1014" spans="2:4" x14ac:dyDescent="0.3">
      <c r="B1014" s="14">
        <v>1.8</v>
      </c>
      <c r="C1014" s="69"/>
      <c r="D1014" s="70">
        <v>0.6</v>
      </c>
    </row>
    <row r="1015" spans="2:4" x14ac:dyDescent="0.3">
      <c r="B1015" s="14">
        <v>-2.2000000000000002</v>
      </c>
      <c r="C1015" s="69"/>
      <c r="D1015" s="70">
        <v>0.5</v>
      </c>
    </row>
    <row r="1016" spans="2:4" x14ac:dyDescent="0.3">
      <c r="B1016" s="14">
        <v>-1.6</v>
      </c>
      <c r="C1016" s="69"/>
      <c r="D1016" s="70">
        <v>0.5</v>
      </c>
    </row>
    <row r="1017" spans="2:4" x14ac:dyDescent="0.3">
      <c r="B1017" s="14">
        <v>-2.2999999999999998</v>
      </c>
      <c r="C1017" s="69"/>
      <c r="D1017" s="70">
        <v>0.6</v>
      </c>
    </row>
    <row r="1018" spans="2:4" x14ac:dyDescent="0.3">
      <c r="B1018" s="14">
        <v>-13.3</v>
      </c>
      <c r="C1018" s="69"/>
      <c r="D1018" s="70">
        <v>1.1000000000000001</v>
      </c>
    </row>
    <row r="1019" spans="2:4" x14ac:dyDescent="0.3">
      <c r="B1019" s="14">
        <v>-17.8</v>
      </c>
      <c r="C1019" s="69"/>
      <c r="D1019" s="70">
        <v>1.3</v>
      </c>
    </row>
    <row r="1020" spans="2:4" x14ac:dyDescent="0.3">
      <c r="B1020" s="14">
        <v>0.7</v>
      </c>
      <c r="C1020" s="69"/>
      <c r="D1020" s="70">
        <v>0.3</v>
      </c>
    </row>
    <row r="1021" spans="2:4" x14ac:dyDescent="0.3">
      <c r="B1021" s="14">
        <v>9.4</v>
      </c>
      <c r="C1021" s="69"/>
      <c r="D1021" s="70">
        <v>0</v>
      </c>
    </row>
    <row r="1022" spans="2:4" x14ac:dyDescent="0.3">
      <c r="B1022" s="14">
        <v>-4.3</v>
      </c>
      <c r="C1022" s="69"/>
      <c r="D1022" s="70">
        <v>3.1</v>
      </c>
    </row>
    <row r="1023" spans="2:4" x14ac:dyDescent="0.3">
      <c r="B1023" s="14">
        <v>8.5</v>
      </c>
      <c r="C1023" s="69"/>
      <c r="D1023" s="70">
        <v>0.6</v>
      </c>
    </row>
    <row r="1024" spans="2:4" x14ac:dyDescent="0.3">
      <c r="B1024" s="14">
        <v>22.5</v>
      </c>
      <c r="C1024" s="69"/>
      <c r="D1024" s="70">
        <v>2.6</v>
      </c>
    </row>
    <row r="1025" spans="2:4" x14ac:dyDescent="0.3">
      <c r="B1025" s="14">
        <v>-3.1</v>
      </c>
      <c r="C1025" s="69"/>
      <c r="D1025" s="70">
        <v>1.2</v>
      </c>
    </row>
    <row r="1026" spans="2:4" x14ac:dyDescent="0.3">
      <c r="B1026" s="14">
        <v>-2.8</v>
      </c>
      <c r="C1026" s="69"/>
      <c r="D1026" s="70">
        <v>6.7</v>
      </c>
    </row>
    <row r="1027" spans="2:4" x14ac:dyDescent="0.3">
      <c r="B1027" s="14">
        <v>-1.3</v>
      </c>
      <c r="C1027" s="69"/>
      <c r="D1027" s="70">
        <v>0.9</v>
      </c>
    </row>
    <row r="1028" spans="2:4" x14ac:dyDescent="0.3">
      <c r="B1028" s="14">
        <v>-1.4</v>
      </c>
      <c r="C1028" s="69"/>
      <c r="D1028" s="70">
        <v>0.1</v>
      </c>
    </row>
    <row r="1029" spans="2:4" x14ac:dyDescent="0.3">
      <c r="B1029" s="14">
        <v>1.8</v>
      </c>
      <c r="C1029" s="69"/>
      <c r="D1029" s="70">
        <v>0.4</v>
      </c>
    </row>
    <row r="1030" spans="2:4" x14ac:dyDescent="0.3">
      <c r="B1030" s="14">
        <v>-4.5999999999999996</v>
      </c>
      <c r="C1030" s="69"/>
      <c r="D1030" s="70">
        <v>-0.4</v>
      </c>
    </row>
    <row r="1031" spans="2:4" x14ac:dyDescent="0.3">
      <c r="B1031" s="14">
        <v>6.9</v>
      </c>
      <c r="C1031" s="69"/>
      <c r="D1031" s="70">
        <v>0.3</v>
      </c>
    </row>
    <row r="1032" spans="2:4" x14ac:dyDescent="0.3">
      <c r="B1032" s="14">
        <v>14.9</v>
      </c>
      <c r="C1032" s="69"/>
      <c r="D1032" s="70">
        <v>1.3</v>
      </c>
    </row>
    <row r="1033" spans="2:4" x14ac:dyDescent="0.3">
      <c r="B1033" s="14">
        <v>3.6</v>
      </c>
      <c r="C1033" s="69"/>
      <c r="D1033" s="70">
        <v>0.1</v>
      </c>
    </row>
    <row r="1034" spans="2:4" x14ac:dyDescent="0.3">
      <c r="B1034" s="14">
        <v>11.6</v>
      </c>
      <c r="C1034" s="69"/>
      <c r="D1034" s="70">
        <v>0.2</v>
      </c>
    </row>
    <row r="1035" spans="2:4" x14ac:dyDescent="0.3">
      <c r="B1035" s="14">
        <v>11.8</v>
      </c>
      <c r="C1035" s="69"/>
      <c r="D1035" s="70">
        <v>-0.3</v>
      </c>
    </row>
    <row r="1036" spans="2:4" x14ac:dyDescent="0.3">
      <c r="B1036" s="14">
        <v>-11.1</v>
      </c>
      <c r="C1036" s="69"/>
      <c r="D1036" s="70">
        <v>0.6</v>
      </c>
    </row>
    <row r="1037" spans="2:4" x14ac:dyDescent="0.3">
      <c r="B1037" s="14">
        <v>-7.2</v>
      </c>
      <c r="C1037" s="69"/>
      <c r="D1037" s="70">
        <v>3.4</v>
      </c>
    </row>
    <row r="1038" spans="2:4" x14ac:dyDescent="0.3">
      <c r="B1038" s="14">
        <v>16.899999999999999</v>
      </c>
      <c r="C1038" s="69"/>
      <c r="D1038" s="70">
        <v>0.6</v>
      </c>
    </row>
    <row r="1039" spans="2:4" x14ac:dyDescent="0.3">
      <c r="B1039" s="14">
        <v>14.8</v>
      </c>
      <c r="C1039" s="69"/>
      <c r="D1039" s="70">
        <v>0.7</v>
      </c>
    </row>
    <row r="1040" spans="2:4" x14ac:dyDescent="0.3">
      <c r="B1040" s="14">
        <v>6</v>
      </c>
      <c r="C1040" s="69"/>
      <c r="D1040" s="70">
        <v>0.9</v>
      </c>
    </row>
    <row r="1041" spans="2:4" x14ac:dyDescent="0.3">
      <c r="B1041" s="14">
        <v>0</v>
      </c>
      <c r="C1041" s="69"/>
      <c r="D1041" s="70">
        <v>0</v>
      </c>
    </row>
    <row r="1042" spans="2:4" x14ac:dyDescent="0.3">
      <c r="B1042" s="14">
        <v>4.4000000000000004</v>
      </c>
      <c r="C1042" s="69"/>
      <c r="D1042" s="70">
        <v>0.5</v>
      </c>
    </row>
    <row r="1043" spans="2:4" x14ac:dyDescent="0.3">
      <c r="B1043" s="14">
        <v>19.7</v>
      </c>
      <c r="C1043" s="69"/>
      <c r="D1043" s="70">
        <v>0.9</v>
      </c>
    </row>
    <row r="1044" spans="2:4" x14ac:dyDescent="0.3">
      <c r="B1044" s="14">
        <v>-0.6</v>
      </c>
      <c r="C1044" s="69"/>
      <c r="D1044" s="70">
        <v>0.5</v>
      </c>
    </row>
    <row r="1045" spans="2:4" x14ac:dyDescent="0.3">
      <c r="B1045" s="14">
        <v>-10</v>
      </c>
      <c r="C1045" s="69"/>
      <c r="D1045" s="70">
        <v>0.1</v>
      </c>
    </row>
    <row r="1046" spans="2:4" x14ac:dyDescent="0.3">
      <c r="B1046" s="14">
        <v>2</v>
      </c>
      <c r="C1046" s="69"/>
      <c r="D1046" s="70">
        <v>1.1000000000000001</v>
      </c>
    </row>
    <row r="1047" spans="2:4" x14ac:dyDescent="0.3">
      <c r="B1047" s="14">
        <v>34.200000000000003</v>
      </c>
      <c r="C1047" s="69"/>
      <c r="D1047" s="70">
        <v>0</v>
      </c>
    </row>
    <row r="1048" spans="2:4" x14ac:dyDescent="0.3">
      <c r="B1048" s="14">
        <v>-2.2000000000000002</v>
      </c>
      <c r="C1048" s="69"/>
      <c r="D1048" s="70">
        <v>0.1</v>
      </c>
    </row>
    <row r="1049" spans="2:4" x14ac:dyDescent="0.3">
      <c r="B1049" s="14">
        <v>-21.4</v>
      </c>
      <c r="C1049" s="69"/>
      <c r="D1049" s="70">
        <v>4.2</v>
      </c>
    </row>
    <row r="1050" spans="2:4" x14ac:dyDescent="0.3">
      <c r="B1050" s="14">
        <v>-6</v>
      </c>
      <c r="C1050" s="69"/>
      <c r="D1050" s="70">
        <v>2</v>
      </c>
    </row>
    <row r="1051" spans="2:4" x14ac:dyDescent="0.3">
      <c r="B1051" s="14">
        <v>1.7</v>
      </c>
      <c r="C1051" s="69"/>
      <c r="D1051" s="70">
        <v>0</v>
      </c>
    </row>
    <row r="1052" spans="2:4" x14ac:dyDescent="0.3">
      <c r="B1052" s="14">
        <v>3.3</v>
      </c>
      <c r="C1052" s="69"/>
      <c r="D1052" s="70">
        <v>0</v>
      </c>
    </row>
    <row r="1053" spans="2:4" x14ac:dyDescent="0.3">
      <c r="B1053" s="14">
        <v>1.6</v>
      </c>
      <c r="C1053" s="69"/>
      <c r="D1053" s="70">
        <v>0.5</v>
      </c>
    </row>
    <row r="1054" spans="2:4" x14ac:dyDescent="0.3">
      <c r="B1054" s="14">
        <v>2.7</v>
      </c>
      <c r="C1054" s="69"/>
      <c r="D1054" s="70">
        <v>1.4</v>
      </c>
    </row>
    <row r="1055" spans="2:4" x14ac:dyDescent="0.3">
      <c r="B1055" s="14">
        <v>0.2</v>
      </c>
      <c r="C1055" s="69"/>
      <c r="D1055" s="70">
        <v>2.1</v>
      </c>
    </row>
    <row r="1056" spans="2:4" x14ac:dyDescent="0.3">
      <c r="B1056" s="14">
        <v>14.2</v>
      </c>
      <c r="C1056" s="69"/>
      <c r="D1056" s="70">
        <v>1.6</v>
      </c>
    </row>
    <row r="1057" spans="2:4" x14ac:dyDescent="0.3">
      <c r="B1057" s="14">
        <v>-4.3</v>
      </c>
      <c r="C1057" s="69"/>
      <c r="D1057" s="70">
        <v>0.7</v>
      </c>
    </row>
    <row r="1058" spans="2:4" x14ac:dyDescent="0.3">
      <c r="B1058" s="14">
        <v>-20</v>
      </c>
      <c r="C1058" s="69"/>
      <c r="D1058" s="70">
        <v>1.9</v>
      </c>
    </row>
    <row r="1059" spans="2:4" x14ac:dyDescent="0.3">
      <c r="B1059" s="14">
        <v>12.6</v>
      </c>
      <c r="C1059" s="69"/>
      <c r="D1059" s="70">
        <v>-0.2</v>
      </c>
    </row>
    <row r="1060" spans="2:4" x14ac:dyDescent="0.3">
      <c r="B1060" s="14">
        <v>10.3</v>
      </c>
      <c r="C1060" s="69"/>
      <c r="D1060" s="70">
        <v>-0.1</v>
      </c>
    </row>
    <row r="1061" spans="2:4" x14ac:dyDescent="0.3">
      <c r="B1061" s="14">
        <v>-9</v>
      </c>
      <c r="C1061" s="69"/>
      <c r="D1061" s="70">
        <v>0.8</v>
      </c>
    </row>
    <row r="1062" spans="2:4" x14ac:dyDescent="0.3">
      <c r="B1062" s="14">
        <v>-0.8</v>
      </c>
      <c r="C1062" s="69"/>
      <c r="D1062" s="70">
        <v>0.2</v>
      </c>
    </row>
    <row r="1063" spans="2:4" x14ac:dyDescent="0.3">
      <c r="B1063" s="14">
        <v>-6.6</v>
      </c>
      <c r="C1063" s="69"/>
      <c r="D1063" s="70">
        <v>0.7</v>
      </c>
    </row>
    <row r="1064" spans="2:4" x14ac:dyDescent="0.3">
      <c r="B1064" s="14">
        <v>2.8</v>
      </c>
      <c r="C1064" s="69"/>
      <c r="D1064" s="70">
        <v>0</v>
      </c>
    </row>
    <row r="1065" spans="2:4" x14ac:dyDescent="0.3">
      <c r="B1065" s="14">
        <v>17.600000000000001</v>
      </c>
      <c r="C1065" s="69"/>
      <c r="D1065" s="70">
        <v>1.5</v>
      </c>
    </row>
    <row r="1066" spans="2:4" x14ac:dyDescent="0.3">
      <c r="B1066" s="14">
        <v>7</v>
      </c>
      <c r="C1066" s="69"/>
      <c r="D1066" s="70">
        <v>1</v>
      </c>
    </row>
    <row r="1067" spans="2:4" x14ac:dyDescent="0.3">
      <c r="B1067" s="14">
        <v>7.1</v>
      </c>
      <c r="C1067" s="69"/>
      <c r="D1067" s="70">
        <v>0</v>
      </c>
    </row>
    <row r="1068" spans="2:4" x14ac:dyDescent="0.3">
      <c r="B1068" s="14">
        <v>-0.3</v>
      </c>
      <c r="C1068" s="69"/>
      <c r="D1068" s="70">
        <v>0.3</v>
      </c>
    </row>
    <row r="1069" spans="2:4" x14ac:dyDescent="0.3">
      <c r="B1069" s="14">
        <v>2.2999999999999998</v>
      </c>
      <c r="C1069" s="69"/>
      <c r="D1069" s="70">
        <v>1.1000000000000001</v>
      </c>
    </row>
    <row r="1070" spans="2:4" x14ac:dyDescent="0.3">
      <c r="B1070" s="14">
        <v>-1.4</v>
      </c>
      <c r="C1070" s="69"/>
      <c r="D1070" s="70">
        <v>0</v>
      </c>
    </row>
    <row r="1071" spans="2:4" x14ac:dyDescent="0.3">
      <c r="B1071" s="14">
        <v>10</v>
      </c>
      <c r="C1071" s="69"/>
      <c r="D1071" s="70">
        <v>0.8</v>
      </c>
    </row>
    <row r="1072" spans="2:4" x14ac:dyDescent="0.3">
      <c r="B1072" s="14">
        <v>3.7</v>
      </c>
      <c r="C1072" s="69"/>
      <c r="D1072" s="70">
        <v>-0.2</v>
      </c>
    </row>
    <row r="1073" spans="2:4" x14ac:dyDescent="0.3">
      <c r="B1073" s="14">
        <v>-8.3000000000000007</v>
      </c>
      <c r="C1073" s="69"/>
      <c r="D1073" s="70">
        <v>0.1</v>
      </c>
    </row>
    <row r="1074" spans="2:4" x14ac:dyDescent="0.3">
      <c r="B1074" s="14">
        <v>0.5</v>
      </c>
      <c r="C1074" s="69"/>
      <c r="D1074" s="70">
        <v>0.1</v>
      </c>
    </row>
    <row r="1075" spans="2:4" x14ac:dyDescent="0.3">
      <c r="B1075" s="14">
        <v>-3.9</v>
      </c>
      <c r="C1075" s="69"/>
      <c r="D1075" s="70">
        <v>1.1000000000000001</v>
      </c>
    </row>
    <row r="1076" spans="2:4" x14ac:dyDescent="0.3">
      <c r="B1076" s="14">
        <v>-18.100000000000001</v>
      </c>
      <c r="C1076" s="69"/>
      <c r="D1076" s="70">
        <v>0.3</v>
      </c>
    </row>
    <row r="1077" spans="2:4" x14ac:dyDescent="0.3">
      <c r="B1077" s="14">
        <v>2.9</v>
      </c>
      <c r="C1077" s="69"/>
      <c r="D1077" s="70">
        <v>0.8</v>
      </c>
    </row>
    <row r="1078" spans="2:4" x14ac:dyDescent="0.3">
      <c r="B1078" s="14">
        <v>17.8</v>
      </c>
      <c r="C1078" s="69"/>
      <c r="D1078" s="70">
        <v>-0.1</v>
      </c>
    </row>
    <row r="1079" spans="2:4" x14ac:dyDescent="0.3">
      <c r="B1079" s="14">
        <v>-8.6999999999999993</v>
      </c>
      <c r="C1079" s="69"/>
      <c r="D1079" s="70">
        <v>0.5</v>
      </c>
    </row>
    <row r="1080" spans="2:4" x14ac:dyDescent="0.3">
      <c r="B1080" s="14">
        <v>-4</v>
      </c>
      <c r="C1080" s="69"/>
      <c r="D1080" s="70">
        <v>18.600000000000001</v>
      </c>
    </row>
    <row r="1081" spans="2:4" x14ac:dyDescent="0.3">
      <c r="B1081" s="14">
        <v>11.2</v>
      </c>
      <c r="C1081" s="69"/>
      <c r="D1081" s="70">
        <v>0.1</v>
      </c>
    </row>
    <row r="1082" spans="2:4" x14ac:dyDescent="0.3">
      <c r="B1082" s="14">
        <v>-6</v>
      </c>
      <c r="C1082" s="69"/>
      <c r="D1082" s="70">
        <v>1.3</v>
      </c>
    </row>
    <row r="1083" spans="2:4" x14ac:dyDescent="0.3">
      <c r="B1083" s="14">
        <v>-6</v>
      </c>
      <c r="C1083" s="69"/>
      <c r="D1083" s="70">
        <v>0.4</v>
      </c>
    </row>
    <row r="1084" spans="2:4" x14ac:dyDescent="0.3">
      <c r="B1084" s="14">
        <v>5.5</v>
      </c>
      <c r="C1084" s="69"/>
      <c r="D1084" s="70">
        <v>0.1</v>
      </c>
    </row>
    <row r="1085" spans="2:4" x14ac:dyDescent="0.3">
      <c r="B1085" s="14">
        <v>-1.7</v>
      </c>
      <c r="C1085" s="69"/>
      <c r="D1085" s="70">
        <v>3.4</v>
      </c>
    </row>
    <row r="1086" spans="2:4" x14ac:dyDescent="0.3">
      <c r="B1086" s="14">
        <v>-0.6</v>
      </c>
      <c r="C1086" s="69"/>
      <c r="D1086" s="70">
        <v>0.3</v>
      </c>
    </row>
    <row r="1087" spans="2:4" x14ac:dyDescent="0.3">
      <c r="B1087" s="14">
        <v>11.9</v>
      </c>
      <c r="C1087" s="69"/>
      <c r="D1087" s="70">
        <v>0.5</v>
      </c>
    </row>
    <row r="1088" spans="2:4" x14ac:dyDescent="0.3">
      <c r="B1088" s="14">
        <v>-8.1</v>
      </c>
      <c r="C1088" s="69"/>
      <c r="D1088" s="70">
        <v>0.8</v>
      </c>
    </row>
    <row r="1089" spans="2:4" x14ac:dyDescent="0.3">
      <c r="B1089" s="14">
        <v>-3.9</v>
      </c>
      <c r="C1089" s="69"/>
      <c r="D1089" s="70">
        <v>-0.2</v>
      </c>
    </row>
    <row r="1090" spans="2:4" x14ac:dyDescent="0.3">
      <c r="B1090" s="14">
        <v>23.4</v>
      </c>
      <c r="C1090" s="69"/>
      <c r="D1090" s="70">
        <v>0.8</v>
      </c>
    </row>
    <row r="1091" spans="2:4" x14ac:dyDescent="0.3">
      <c r="B1091" s="14">
        <v>-2.8</v>
      </c>
      <c r="C1091" s="69"/>
      <c r="D1091" s="70">
        <v>0.2</v>
      </c>
    </row>
    <row r="1092" spans="2:4" x14ac:dyDescent="0.3">
      <c r="B1092" s="14">
        <v>14.1</v>
      </c>
      <c r="C1092" s="69"/>
      <c r="D1092" s="70">
        <v>0.7</v>
      </c>
    </row>
    <row r="1093" spans="2:4" x14ac:dyDescent="0.3">
      <c r="B1093" s="14">
        <v>-6.1</v>
      </c>
      <c r="C1093" s="69"/>
      <c r="D1093" s="70">
        <v>3.1</v>
      </c>
    </row>
    <row r="1094" spans="2:4" x14ac:dyDescent="0.3">
      <c r="B1094" s="14">
        <v>16</v>
      </c>
      <c r="C1094" s="69"/>
      <c r="D1094" s="70">
        <v>0.4</v>
      </c>
    </row>
    <row r="1095" spans="2:4" x14ac:dyDescent="0.3">
      <c r="B1095" s="14">
        <v>1</v>
      </c>
      <c r="C1095" s="69"/>
      <c r="D1095" s="70">
        <v>0.6</v>
      </c>
    </row>
    <row r="1096" spans="2:4" x14ac:dyDescent="0.3">
      <c r="B1096" s="14">
        <v>7</v>
      </c>
      <c r="C1096" s="69"/>
      <c r="D1096" s="70">
        <v>0.8</v>
      </c>
    </row>
    <row r="1097" spans="2:4" x14ac:dyDescent="0.3">
      <c r="B1097" s="14">
        <v>-10.4</v>
      </c>
      <c r="C1097" s="69"/>
      <c r="D1097" s="70">
        <v>0</v>
      </c>
    </row>
    <row r="1098" spans="2:4" x14ac:dyDescent="0.3">
      <c r="B1098" s="14">
        <v>2</v>
      </c>
      <c r="C1098" s="69"/>
      <c r="D1098" s="70">
        <v>0</v>
      </c>
    </row>
    <row r="1099" spans="2:4" x14ac:dyDescent="0.3">
      <c r="B1099" s="14">
        <v>-7</v>
      </c>
      <c r="C1099" s="69"/>
      <c r="D1099" s="70">
        <v>4.5</v>
      </c>
    </row>
    <row r="1100" spans="2:4" x14ac:dyDescent="0.3">
      <c r="B1100" s="14">
        <v>0.4</v>
      </c>
      <c r="C1100" s="69"/>
      <c r="D1100" s="70">
        <v>-0.2</v>
      </c>
    </row>
    <row r="1101" spans="2:4" x14ac:dyDescent="0.3">
      <c r="B1101" s="14">
        <v>1.7</v>
      </c>
      <c r="C1101" s="69"/>
      <c r="D1101" s="70">
        <v>3.1</v>
      </c>
    </row>
    <row r="1102" spans="2:4" x14ac:dyDescent="0.3">
      <c r="B1102" s="14">
        <v>-0.2</v>
      </c>
      <c r="C1102" s="69"/>
      <c r="D1102" s="70">
        <v>0.8</v>
      </c>
    </row>
    <row r="1103" spans="2:4" x14ac:dyDescent="0.3">
      <c r="B1103" s="14">
        <v>14</v>
      </c>
      <c r="C1103" s="69"/>
      <c r="D1103" s="70">
        <v>2.6</v>
      </c>
    </row>
    <row r="1104" spans="2:4" x14ac:dyDescent="0.3">
      <c r="B1104" s="14">
        <v>-12.9</v>
      </c>
      <c r="C1104" s="69"/>
      <c r="D1104" s="70">
        <v>1.2</v>
      </c>
    </row>
    <row r="1105" spans="2:4" x14ac:dyDescent="0.3">
      <c r="B1105" s="14">
        <v>-9.6999999999999993</v>
      </c>
      <c r="C1105" s="69"/>
      <c r="D1105" s="70">
        <v>0.6</v>
      </c>
    </row>
    <row r="1106" spans="2:4" x14ac:dyDescent="0.3">
      <c r="B1106" s="14">
        <v>5.8</v>
      </c>
      <c r="C1106" s="69"/>
      <c r="D1106" s="70">
        <v>2.2000000000000002</v>
      </c>
    </row>
    <row r="1107" spans="2:4" x14ac:dyDescent="0.3">
      <c r="B1107" s="14">
        <v>3.1</v>
      </c>
      <c r="C1107" s="69"/>
      <c r="D1107" s="70">
        <v>7.2</v>
      </c>
    </row>
    <row r="1108" spans="2:4" x14ac:dyDescent="0.3">
      <c r="B1108" s="14">
        <v>-2</v>
      </c>
      <c r="C1108" s="69"/>
      <c r="D1108" s="70">
        <v>0</v>
      </c>
    </row>
    <row r="1109" spans="2:4" x14ac:dyDescent="0.3">
      <c r="B1109" s="14">
        <v>10</v>
      </c>
      <c r="C1109" s="69"/>
      <c r="D1109" s="70">
        <v>1.3</v>
      </c>
    </row>
    <row r="1110" spans="2:4" x14ac:dyDescent="0.3">
      <c r="B1110" s="14">
        <v>2.7</v>
      </c>
      <c r="C1110" s="69"/>
      <c r="D1110" s="70">
        <v>2.2999999999999998</v>
      </c>
    </row>
    <row r="1111" spans="2:4" x14ac:dyDescent="0.3">
      <c r="B1111" s="14">
        <v>-9.6999999999999993</v>
      </c>
      <c r="C1111" s="69"/>
      <c r="D1111" s="70">
        <v>0</v>
      </c>
    </row>
    <row r="1112" spans="2:4" x14ac:dyDescent="0.3">
      <c r="B1112" s="14">
        <v>-1.4</v>
      </c>
      <c r="C1112" s="69"/>
      <c r="D1112" s="70">
        <v>0.6</v>
      </c>
    </row>
    <row r="1113" spans="2:4" x14ac:dyDescent="0.3">
      <c r="B1113" s="14">
        <v>-0.4</v>
      </c>
      <c r="C1113" s="69"/>
      <c r="D1113" s="70">
        <v>-0.2</v>
      </c>
    </row>
    <row r="1114" spans="2:4" x14ac:dyDescent="0.3">
      <c r="B1114" s="14">
        <v>21.6</v>
      </c>
      <c r="C1114" s="69"/>
      <c r="D1114" s="70">
        <v>0.4</v>
      </c>
    </row>
    <row r="1115" spans="2:4" x14ac:dyDescent="0.3">
      <c r="B1115" s="14">
        <v>23.6</v>
      </c>
      <c r="C1115" s="69"/>
      <c r="D1115" s="70">
        <v>0.8</v>
      </c>
    </row>
    <row r="1116" spans="2:4" x14ac:dyDescent="0.3">
      <c r="B1116" s="14">
        <v>1.9</v>
      </c>
      <c r="C1116" s="69"/>
      <c r="D1116" s="70">
        <v>0.4</v>
      </c>
    </row>
    <row r="1117" spans="2:4" x14ac:dyDescent="0.3">
      <c r="B1117" s="14">
        <v>-1.6</v>
      </c>
      <c r="C1117" s="69"/>
      <c r="D1117" s="70">
        <v>0</v>
      </c>
    </row>
    <row r="1118" spans="2:4" x14ac:dyDescent="0.3">
      <c r="B1118" s="14">
        <v>5.7</v>
      </c>
      <c r="C1118" s="69"/>
      <c r="D1118" s="70">
        <v>0.9</v>
      </c>
    </row>
    <row r="1119" spans="2:4" x14ac:dyDescent="0.3">
      <c r="B1119" s="14">
        <v>-6.3</v>
      </c>
      <c r="C1119" s="69"/>
      <c r="D1119" s="70">
        <v>0.1</v>
      </c>
    </row>
    <row r="1120" spans="2:4" x14ac:dyDescent="0.3">
      <c r="B1120" s="14">
        <v>-1.2</v>
      </c>
      <c r="C1120" s="69"/>
      <c r="D1120" s="70">
        <v>0.8</v>
      </c>
    </row>
    <row r="1121" spans="2:4" x14ac:dyDescent="0.3">
      <c r="B1121" s="14">
        <v>15.5</v>
      </c>
      <c r="C1121" s="69"/>
      <c r="D1121" s="70">
        <v>-0.1</v>
      </c>
    </row>
    <row r="1122" spans="2:4" x14ac:dyDescent="0.3">
      <c r="B1122" s="14">
        <v>11.1</v>
      </c>
      <c r="C1122" s="69"/>
      <c r="D1122" s="70">
        <v>0</v>
      </c>
    </row>
    <row r="1123" spans="2:4" x14ac:dyDescent="0.3">
      <c r="B1123" s="14">
        <v>-17.399999999999999</v>
      </c>
      <c r="C1123" s="69"/>
      <c r="D1123" s="70">
        <v>2</v>
      </c>
    </row>
    <row r="1124" spans="2:4" x14ac:dyDescent="0.3">
      <c r="B1124" s="14">
        <v>7.4</v>
      </c>
      <c r="C1124" s="69"/>
      <c r="D1124" s="70">
        <v>0.2</v>
      </c>
    </row>
    <row r="1125" spans="2:4" x14ac:dyDescent="0.3">
      <c r="B1125" s="14">
        <v>0.4</v>
      </c>
      <c r="C1125" s="69"/>
      <c r="D1125" s="70">
        <v>1.2</v>
      </c>
    </row>
    <row r="1126" spans="2:4" x14ac:dyDescent="0.3">
      <c r="B1126" s="14">
        <v>1.4</v>
      </c>
      <c r="C1126" s="69"/>
      <c r="D1126" s="70">
        <v>2.2000000000000002</v>
      </c>
    </row>
    <row r="1127" spans="2:4" x14ac:dyDescent="0.3">
      <c r="B1127" s="14">
        <v>18.600000000000001</v>
      </c>
      <c r="C1127" s="69"/>
      <c r="D1127" s="70">
        <v>0.3</v>
      </c>
    </row>
    <row r="1128" spans="2:4" x14ac:dyDescent="0.3">
      <c r="B1128" s="14">
        <v>8.6999999999999993</v>
      </c>
      <c r="C1128" s="69"/>
      <c r="D1128" s="70">
        <v>0.6</v>
      </c>
    </row>
    <row r="1129" spans="2:4" x14ac:dyDescent="0.3">
      <c r="B1129" s="14">
        <v>-13.2</v>
      </c>
      <c r="C1129" s="69"/>
      <c r="D1129" s="70">
        <v>0.6</v>
      </c>
    </row>
    <row r="1130" spans="2:4" x14ac:dyDescent="0.3">
      <c r="B1130" s="14">
        <v>-8</v>
      </c>
      <c r="C1130" s="69"/>
      <c r="D1130" s="70">
        <v>5.3</v>
      </c>
    </row>
    <row r="1131" spans="2:4" x14ac:dyDescent="0.3">
      <c r="B1131" s="14">
        <v>-3.8</v>
      </c>
      <c r="C1131" s="69"/>
      <c r="D1131" s="70">
        <v>1.8</v>
      </c>
    </row>
    <row r="1132" spans="2:4" x14ac:dyDescent="0.3">
      <c r="B1132" s="14">
        <v>-6.5</v>
      </c>
      <c r="C1132" s="69"/>
      <c r="D1132" s="70">
        <v>0.8</v>
      </c>
    </row>
    <row r="1133" spans="2:4" x14ac:dyDescent="0.3">
      <c r="B1133" s="14">
        <v>-9</v>
      </c>
      <c r="C1133" s="69"/>
      <c r="D1133" s="70">
        <v>1.1000000000000001</v>
      </c>
    </row>
    <row r="1134" spans="2:4" x14ac:dyDescent="0.3">
      <c r="B1134" s="14">
        <v>-2.8</v>
      </c>
      <c r="C1134" s="69"/>
      <c r="D1134" s="70">
        <v>5.4</v>
      </c>
    </row>
    <row r="1135" spans="2:4" x14ac:dyDescent="0.3">
      <c r="B1135" s="14">
        <v>33.299999999999997</v>
      </c>
      <c r="C1135" s="69"/>
      <c r="D1135" s="70">
        <v>0.9</v>
      </c>
    </row>
    <row r="1136" spans="2:4" x14ac:dyDescent="0.3">
      <c r="B1136" s="14">
        <v>-11.6</v>
      </c>
      <c r="C1136" s="69"/>
      <c r="D1136" s="70">
        <v>0.4</v>
      </c>
    </row>
    <row r="1137" spans="2:4" x14ac:dyDescent="0.3">
      <c r="B1137" s="14">
        <v>-4</v>
      </c>
      <c r="C1137" s="69"/>
      <c r="D1137" s="70">
        <v>1.1000000000000001</v>
      </c>
    </row>
    <row r="1138" spans="2:4" x14ac:dyDescent="0.3">
      <c r="B1138" s="14">
        <v>3.6</v>
      </c>
      <c r="C1138" s="69"/>
      <c r="D1138" s="70">
        <v>1.2</v>
      </c>
    </row>
    <row r="1139" spans="2:4" x14ac:dyDescent="0.3">
      <c r="B1139" s="14">
        <v>46</v>
      </c>
      <c r="C1139" s="69"/>
      <c r="D1139" s="70">
        <v>1.6</v>
      </c>
    </row>
    <row r="1140" spans="2:4" x14ac:dyDescent="0.3">
      <c r="B1140" s="14">
        <v>4.2</v>
      </c>
      <c r="C1140" s="69"/>
      <c r="D1140" s="70">
        <v>0.6</v>
      </c>
    </row>
    <row r="1141" spans="2:4" x14ac:dyDescent="0.3">
      <c r="B1141" s="14">
        <v>0.1</v>
      </c>
      <c r="C1141" s="69"/>
      <c r="D1141" s="70">
        <v>0.4</v>
      </c>
    </row>
    <row r="1142" spans="2:4" x14ac:dyDescent="0.3">
      <c r="B1142" s="14">
        <v>7.3</v>
      </c>
      <c r="C1142" s="69"/>
      <c r="D1142" s="70">
        <v>1.6</v>
      </c>
    </row>
    <row r="1143" spans="2:4" x14ac:dyDescent="0.3">
      <c r="B1143" s="14">
        <v>-6.5</v>
      </c>
      <c r="C1143" s="69"/>
      <c r="D1143" s="70">
        <v>-0.1</v>
      </c>
    </row>
    <row r="1144" spans="2:4" x14ac:dyDescent="0.3">
      <c r="B1144" s="14">
        <v>-0.3</v>
      </c>
      <c r="C1144" s="69"/>
      <c r="D1144" s="70">
        <v>2.7</v>
      </c>
    </row>
    <row r="1145" spans="2:4" x14ac:dyDescent="0.3">
      <c r="B1145" s="14">
        <v>0.4</v>
      </c>
      <c r="C1145" s="69"/>
      <c r="D1145" s="70">
        <v>0.5</v>
      </c>
    </row>
    <row r="1146" spans="2:4" x14ac:dyDescent="0.3">
      <c r="B1146" s="14">
        <v>-0.8</v>
      </c>
      <c r="C1146" s="69"/>
      <c r="D1146" s="70">
        <v>0.9</v>
      </c>
    </row>
    <row r="1147" spans="2:4" x14ac:dyDescent="0.3">
      <c r="B1147" s="14">
        <v>-4.3</v>
      </c>
      <c r="C1147" s="69"/>
      <c r="D1147" s="70">
        <v>0.5</v>
      </c>
    </row>
    <row r="1148" spans="2:4" x14ac:dyDescent="0.3">
      <c r="B1148" s="14">
        <v>-1.8</v>
      </c>
      <c r="C1148" s="69"/>
      <c r="D1148" s="70">
        <v>2.2999999999999998</v>
      </c>
    </row>
    <row r="1149" spans="2:4" x14ac:dyDescent="0.3">
      <c r="B1149" s="14">
        <v>11.6</v>
      </c>
      <c r="C1149" s="69"/>
      <c r="D1149" s="70">
        <v>0.2</v>
      </c>
    </row>
    <row r="1150" spans="2:4" x14ac:dyDescent="0.3">
      <c r="B1150" s="14">
        <v>11.3</v>
      </c>
      <c r="C1150" s="69"/>
      <c r="D1150" s="70">
        <v>0.2</v>
      </c>
    </row>
    <row r="1151" spans="2:4" x14ac:dyDescent="0.3">
      <c r="B1151" s="14">
        <v>2</v>
      </c>
      <c r="C1151" s="69"/>
      <c r="D1151" s="70">
        <v>2.6</v>
      </c>
    </row>
    <row r="1152" spans="2:4" x14ac:dyDescent="0.3">
      <c r="B1152" s="14">
        <v>1.5</v>
      </c>
      <c r="C1152" s="69"/>
      <c r="D1152" s="70">
        <v>1</v>
      </c>
    </row>
    <row r="1153" spans="2:4" x14ac:dyDescent="0.3">
      <c r="B1153" s="14">
        <v>1.3</v>
      </c>
      <c r="C1153" s="69"/>
      <c r="D1153" s="70">
        <v>8</v>
      </c>
    </row>
    <row r="1154" spans="2:4" x14ac:dyDescent="0.3">
      <c r="B1154" s="14">
        <v>9.9</v>
      </c>
      <c r="C1154" s="69"/>
      <c r="D1154" s="70">
        <v>-0.1</v>
      </c>
    </row>
    <row r="1155" spans="2:4" x14ac:dyDescent="0.3">
      <c r="B1155" s="14">
        <v>13.5</v>
      </c>
      <c r="C1155" s="69"/>
      <c r="D1155" s="70">
        <v>0.5</v>
      </c>
    </row>
    <row r="1156" spans="2:4" x14ac:dyDescent="0.3">
      <c r="B1156" s="14">
        <v>2.8</v>
      </c>
      <c r="C1156" s="69"/>
      <c r="D1156" s="70">
        <v>0.6</v>
      </c>
    </row>
    <row r="1157" spans="2:4" x14ac:dyDescent="0.3">
      <c r="B1157" s="14">
        <v>-7.9</v>
      </c>
      <c r="C1157" s="69"/>
      <c r="D1157" s="70">
        <v>0.9</v>
      </c>
    </row>
    <row r="1158" spans="2:4" x14ac:dyDescent="0.3">
      <c r="B1158" s="14">
        <v>-19.100000000000001</v>
      </c>
      <c r="C1158" s="69"/>
      <c r="D1158" s="70">
        <v>9.5</v>
      </c>
    </row>
    <row r="1159" spans="2:4" x14ac:dyDescent="0.3">
      <c r="B1159" s="14">
        <v>8.8000000000000007</v>
      </c>
      <c r="C1159" s="69"/>
      <c r="D1159" s="70">
        <v>0.6</v>
      </c>
    </row>
    <row r="1160" spans="2:4" x14ac:dyDescent="0.3">
      <c r="B1160" s="14">
        <v>23</v>
      </c>
      <c r="C1160" s="69"/>
      <c r="D1160" s="70">
        <v>1.9</v>
      </c>
    </row>
    <row r="1161" spans="2:4" x14ac:dyDescent="0.3">
      <c r="B1161" s="14">
        <v>8.8000000000000007</v>
      </c>
      <c r="C1161" s="69"/>
      <c r="D1161" s="70">
        <v>0.3</v>
      </c>
    </row>
    <row r="1162" spans="2:4" x14ac:dyDescent="0.3">
      <c r="B1162" s="14">
        <v>-17.600000000000001</v>
      </c>
      <c r="C1162" s="69"/>
      <c r="D1162" s="70">
        <v>3.3</v>
      </c>
    </row>
    <row r="1163" spans="2:4" x14ac:dyDescent="0.3">
      <c r="B1163" s="14">
        <v>22.2</v>
      </c>
      <c r="C1163" s="69"/>
      <c r="D1163" s="70">
        <v>0.8</v>
      </c>
    </row>
    <row r="1164" spans="2:4" x14ac:dyDescent="0.3">
      <c r="B1164" s="14">
        <v>-12.4</v>
      </c>
      <c r="C1164" s="69"/>
      <c r="D1164" s="70">
        <v>0.1</v>
      </c>
    </row>
    <row r="1165" spans="2:4" x14ac:dyDescent="0.3">
      <c r="B1165" s="14">
        <v>-7</v>
      </c>
      <c r="C1165" s="69"/>
      <c r="D1165" s="70">
        <v>1.8</v>
      </c>
    </row>
    <row r="1166" spans="2:4" x14ac:dyDescent="0.3">
      <c r="B1166" s="14">
        <v>-1.7</v>
      </c>
      <c r="C1166" s="69"/>
      <c r="D1166" s="70">
        <v>0.2</v>
      </c>
    </row>
    <row r="1167" spans="2:4" x14ac:dyDescent="0.3">
      <c r="B1167" s="14">
        <v>0.2</v>
      </c>
      <c r="C1167" s="69"/>
      <c r="D1167" s="70">
        <v>-0.2</v>
      </c>
    </row>
    <row r="1168" spans="2:4" x14ac:dyDescent="0.3">
      <c r="B1168" s="14">
        <v>5.3</v>
      </c>
      <c r="C1168" s="69"/>
      <c r="D1168" s="70">
        <v>1</v>
      </c>
    </row>
    <row r="1169" spans="2:4" x14ac:dyDescent="0.3">
      <c r="B1169" s="14">
        <v>5.0999999999999996</v>
      </c>
      <c r="C1169" s="69"/>
      <c r="D1169" s="70">
        <v>0.1</v>
      </c>
    </row>
    <row r="1170" spans="2:4" x14ac:dyDescent="0.3">
      <c r="B1170" s="14">
        <v>8.6999999999999993</v>
      </c>
      <c r="C1170" s="69"/>
      <c r="D1170" s="70">
        <v>1.5</v>
      </c>
    </row>
    <row r="1171" spans="2:4" x14ac:dyDescent="0.3">
      <c r="B1171" s="14">
        <v>-33</v>
      </c>
      <c r="C1171" s="69"/>
      <c r="D1171" s="70">
        <v>3.8</v>
      </c>
    </row>
    <row r="1172" spans="2:4" x14ac:dyDescent="0.3">
      <c r="B1172" s="14">
        <v>-4.4000000000000004</v>
      </c>
      <c r="C1172" s="69"/>
      <c r="D1172" s="70">
        <v>1</v>
      </c>
    </row>
    <row r="1173" spans="2:4" x14ac:dyDescent="0.3">
      <c r="B1173" s="14">
        <v>26</v>
      </c>
      <c r="C1173" s="69"/>
      <c r="D1173" s="70">
        <v>-0.2</v>
      </c>
    </row>
    <row r="1174" spans="2:4" x14ac:dyDescent="0.3">
      <c r="B1174" s="14">
        <v>-1.3</v>
      </c>
      <c r="C1174" s="69"/>
      <c r="D1174" s="70">
        <v>0.7</v>
      </c>
    </row>
    <row r="1175" spans="2:4" x14ac:dyDescent="0.3">
      <c r="B1175" s="14">
        <v>-10.8</v>
      </c>
      <c r="C1175" s="69"/>
      <c r="D1175" s="70">
        <v>0.8</v>
      </c>
    </row>
    <row r="1176" spans="2:4" x14ac:dyDescent="0.3">
      <c r="B1176" s="14">
        <v>2.1</v>
      </c>
      <c r="C1176" s="69"/>
      <c r="D1176" s="70">
        <v>0.4</v>
      </c>
    </row>
    <row r="1177" spans="2:4" x14ac:dyDescent="0.3">
      <c r="B1177" s="14">
        <v>3.8</v>
      </c>
      <c r="C1177" s="69"/>
      <c r="D1177" s="70">
        <v>2.8</v>
      </c>
    </row>
    <row r="1178" spans="2:4" x14ac:dyDescent="0.3">
      <c r="B1178" s="14">
        <v>3.2</v>
      </c>
      <c r="C1178" s="69"/>
      <c r="D1178" s="70">
        <v>-0.2</v>
      </c>
    </row>
    <row r="1179" spans="2:4" x14ac:dyDescent="0.3">
      <c r="B1179" s="14">
        <v>-10</v>
      </c>
      <c r="C1179" s="69"/>
      <c r="D1179" s="70">
        <v>0</v>
      </c>
    </row>
    <row r="1180" spans="2:4" x14ac:dyDescent="0.3">
      <c r="B1180" s="14">
        <v>-2.2999999999999998</v>
      </c>
      <c r="C1180" s="69"/>
      <c r="D1180" s="70">
        <v>3.7</v>
      </c>
    </row>
    <row r="1181" spans="2:4" x14ac:dyDescent="0.3">
      <c r="B1181" s="14">
        <v>-2.2999999999999998</v>
      </c>
      <c r="C1181" s="69"/>
      <c r="D1181" s="70">
        <v>-0.1</v>
      </c>
    </row>
    <row r="1182" spans="2:4" x14ac:dyDescent="0.3">
      <c r="B1182" s="14">
        <v>3.2</v>
      </c>
      <c r="C1182" s="69"/>
      <c r="D1182" s="70">
        <v>0.1</v>
      </c>
    </row>
    <row r="1183" spans="2:4" x14ac:dyDescent="0.3">
      <c r="B1183" s="14">
        <v>11.9</v>
      </c>
      <c r="C1183" s="69"/>
      <c r="D1183" s="70">
        <v>1</v>
      </c>
    </row>
    <row r="1184" spans="2:4" x14ac:dyDescent="0.3">
      <c r="B1184" s="14">
        <v>-7.1</v>
      </c>
      <c r="C1184" s="69"/>
      <c r="D1184" s="70">
        <v>0.2</v>
      </c>
    </row>
    <row r="1185" spans="2:4" x14ac:dyDescent="0.3">
      <c r="B1185" s="14">
        <v>-5.6</v>
      </c>
      <c r="C1185" s="69"/>
      <c r="D1185" s="70">
        <v>2.2000000000000002</v>
      </c>
    </row>
    <row r="1186" spans="2:4" x14ac:dyDescent="0.3">
      <c r="B1186" s="14">
        <v>-7.8</v>
      </c>
      <c r="C1186" s="69"/>
      <c r="D1186" s="70">
        <v>1.5</v>
      </c>
    </row>
    <row r="1187" spans="2:4" x14ac:dyDescent="0.3">
      <c r="B1187" s="14">
        <v>-8.6999999999999993</v>
      </c>
      <c r="C1187" s="69"/>
      <c r="D1187" s="70">
        <v>0.2</v>
      </c>
    </row>
    <row r="1188" spans="2:4" x14ac:dyDescent="0.3">
      <c r="B1188" s="14">
        <v>6.1</v>
      </c>
      <c r="C1188" s="69"/>
      <c r="D1188" s="70">
        <v>0</v>
      </c>
    </row>
    <row r="1189" spans="2:4" x14ac:dyDescent="0.3">
      <c r="B1189" s="14">
        <v>30.6</v>
      </c>
      <c r="C1189" s="69"/>
      <c r="D1189" s="70">
        <v>2.9</v>
      </c>
    </row>
    <row r="1190" spans="2:4" x14ac:dyDescent="0.3">
      <c r="B1190" s="14">
        <v>-8.8000000000000007</v>
      </c>
      <c r="C1190" s="69"/>
      <c r="D1190" s="70">
        <v>2.5</v>
      </c>
    </row>
    <row r="1191" spans="2:4" x14ac:dyDescent="0.3">
      <c r="B1191" s="14">
        <v>-4.4000000000000004</v>
      </c>
      <c r="C1191" s="69"/>
      <c r="D1191" s="70">
        <v>0.6</v>
      </c>
    </row>
    <row r="1192" spans="2:4" x14ac:dyDescent="0.3">
      <c r="B1192" s="14">
        <v>14.7</v>
      </c>
      <c r="C1192" s="69"/>
      <c r="D1192" s="70">
        <v>1.1000000000000001</v>
      </c>
    </row>
    <row r="1193" spans="2:4" x14ac:dyDescent="0.3">
      <c r="B1193" s="14">
        <v>2.4</v>
      </c>
      <c r="C1193" s="69"/>
      <c r="D1193" s="70">
        <v>1.2</v>
      </c>
    </row>
    <row r="1194" spans="2:4" x14ac:dyDescent="0.3">
      <c r="B1194" s="14">
        <v>15.8</v>
      </c>
      <c r="C1194" s="69"/>
      <c r="D1194" s="70">
        <v>1.1000000000000001</v>
      </c>
    </row>
    <row r="1195" spans="2:4" x14ac:dyDescent="0.3">
      <c r="B1195" s="14">
        <v>3.3</v>
      </c>
      <c r="C1195" s="69"/>
      <c r="D1195" s="70">
        <v>1.4</v>
      </c>
    </row>
    <row r="1196" spans="2:4" x14ac:dyDescent="0.3">
      <c r="B1196" s="14">
        <v>15</v>
      </c>
      <c r="C1196" s="69"/>
      <c r="D1196" s="70">
        <v>0.2</v>
      </c>
    </row>
    <row r="1197" spans="2:4" x14ac:dyDescent="0.3">
      <c r="B1197" s="14">
        <v>2.1</v>
      </c>
      <c r="C1197" s="69"/>
      <c r="D1197" s="70">
        <v>0.2</v>
      </c>
    </row>
    <row r="1198" spans="2:4" x14ac:dyDescent="0.3">
      <c r="B1198" s="14">
        <v>5.4</v>
      </c>
      <c r="C1198" s="69"/>
      <c r="D1198" s="70">
        <v>1.9</v>
      </c>
    </row>
    <row r="1199" spans="2:4" x14ac:dyDescent="0.3">
      <c r="B1199" s="14">
        <v>-3.5</v>
      </c>
      <c r="C1199" s="69"/>
      <c r="D1199" s="70">
        <v>-0.2</v>
      </c>
    </row>
    <row r="1200" spans="2:4" x14ac:dyDescent="0.3">
      <c r="B1200" s="14">
        <v>-0.8</v>
      </c>
      <c r="C1200" s="69"/>
      <c r="D1200" s="70">
        <v>0.2</v>
      </c>
    </row>
    <row r="1201" spans="2:4" x14ac:dyDescent="0.3">
      <c r="B1201" s="14">
        <v>-5.7</v>
      </c>
      <c r="C1201" s="69"/>
      <c r="D1201" s="70">
        <v>1.2</v>
      </c>
    </row>
    <row r="1202" spans="2:4" x14ac:dyDescent="0.3">
      <c r="B1202" s="14">
        <v>-0.5</v>
      </c>
      <c r="C1202" s="69"/>
      <c r="D1202" s="70">
        <v>0.5</v>
      </c>
    </row>
    <row r="1203" spans="2:4" x14ac:dyDescent="0.3">
      <c r="B1203" s="14">
        <v>14.3</v>
      </c>
      <c r="C1203" s="69"/>
      <c r="D1203" s="70">
        <v>2.4</v>
      </c>
    </row>
    <row r="1204" spans="2:4" x14ac:dyDescent="0.3">
      <c r="B1204" s="14">
        <v>1.9</v>
      </c>
      <c r="C1204" s="69"/>
      <c r="D1204" s="70">
        <v>4</v>
      </c>
    </row>
    <row r="1205" spans="2:4" x14ac:dyDescent="0.3">
      <c r="B1205" s="14">
        <v>-0.1</v>
      </c>
      <c r="C1205" s="69"/>
      <c r="D1205" s="70">
        <v>3.1</v>
      </c>
    </row>
    <row r="1206" spans="2:4" x14ac:dyDescent="0.3">
      <c r="B1206" s="14">
        <v>26.5</v>
      </c>
      <c r="C1206" s="69"/>
      <c r="D1206" s="70">
        <v>1.1000000000000001</v>
      </c>
    </row>
    <row r="1207" spans="2:4" x14ac:dyDescent="0.3">
      <c r="B1207" s="14">
        <v>9</v>
      </c>
      <c r="C1207" s="69"/>
      <c r="D1207" s="70">
        <v>1.6</v>
      </c>
    </row>
    <row r="1208" spans="2:4" x14ac:dyDescent="0.3">
      <c r="B1208" s="14">
        <v>15</v>
      </c>
      <c r="C1208" s="69"/>
      <c r="D1208" s="70">
        <v>1.8</v>
      </c>
    </row>
    <row r="1209" spans="2:4" x14ac:dyDescent="0.3">
      <c r="B1209" s="14">
        <v>5</v>
      </c>
      <c r="C1209" s="69"/>
      <c r="D1209" s="70">
        <v>0.8</v>
      </c>
    </row>
    <row r="1210" spans="2:4" x14ac:dyDescent="0.3">
      <c r="B1210" s="14">
        <v>-5.5</v>
      </c>
      <c r="C1210" s="69"/>
      <c r="D1210" s="70">
        <v>0.2</v>
      </c>
    </row>
    <row r="1211" spans="2:4" x14ac:dyDescent="0.3">
      <c r="B1211" s="14">
        <v>0.9</v>
      </c>
      <c r="C1211" s="69"/>
      <c r="D1211" s="70">
        <v>0.6</v>
      </c>
    </row>
    <row r="1212" spans="2:4" x14ac:dyDescent="0.3">
      <c r="B1212" s="14">
        <v>-2.8</v>
      </c>
      <c r="C1212" s="69"/>
      <c r="D1212" s="70">
        <v>0</v>
      </c>
    </row>
    <row r="1213" spans="2:4" x14ac:dyDescent="0.3">
      <c r="B1213" s="14">
        <v>-1.1000000000000001</v>
      </c>
      <c r="C1213" s="69"/>
      <c r="D1213" s="70">
        <v>0</v>
      </c>
    </row>
    <row r="1214" spans="2:4" x14ac:dyDescent="0.3">
      <c r="B1214" s="14">
        <v>10.7</v>
      </c>
      <c r="C1214" s="69"/>
      <c r="D1214" s="70">
        <v>1.4</v>
      </c>
    </row>
    <row r="1215" spans="2:4" x14ac:dyDescent="0.3">
      <c r="B1215" s="14">
        <v>13</v>
      </c>
      <c r="C1215" s="69"/>
      <c r="D1215" s="70">
        <v>-0.1</v>
      </c>
    </row>
    <row r="1216" spans="2:4" x14ac:dyDescent="0.3">
      <c r="B1216" s="14">
        <v>11.3</v>
      </c>
      <c r="C1216" s="69"/>
      <c r="D1216" s="70">
        <v>1.2</v>
      </c>
    </row>
    <row r="1217" spans="2:4" x14ac:dyDescent="0.3">
      <c r="B1217" s="14">
        <v>-4.9000000000000004</v>
      </c>
      <c r="C1217" s="69"/>
      <c r="D1217" s="70">
        <v>0.6</v>
      </c>
    </row>
    <row r="1218" spans="2:4" x14ac:dyDescent="0.3">
      <c r="B1218" s="14">
        <v>-9.6</v>
      </c>
      <c r="C1218" s="69"/>
      <c r="D1218" s="70">
        <v>1.4</v>
      </c>
    </row>
    <row r="1219" spans="2:4" x14ac:dyDescent="0.3">
      <c r="B1219" s="14">
        <v>3.4</v>
      </c>
      <c r="C1219" s="69"/>
      <c r="D1219" s="70">
        <v>0.9</v>
      </c>
    </row>
    <row r="1220" spans="2:4" x14ac:dyDescent="0.3">
      <c r="B1220" s="14">
        <v>4.3</v>
      </c>
      <c r="C1220" s="69"/>
      <c r="D1220" s="70">
        <v>3.7</v>
      </c>
    </row>
    <row r="1221" spans="2:4" x14ac:dyDescent="0.3">
      <c r="B1221" s="14">
        <v>-18</v>
      </c>
      <c r="C1221" s="69"/>
      <c r="D1221" s="70">
        <v>0.4</v>
      </c>
    </row>
    <row r="1222" spans="2:4" x14ac:dyDescent="0.3">
      <c r="B1222" s="14">
        <v>4.5</v>
      </c>
      <c r="C1222" s="69"/>
      <c r="D1222" s="70">
        <v>0.2</v>
      </c>
    </row>
    <row r="1223" spans="2:4" x14ac:dyDescent="0.3">
      <c r="B1223" s="14">
        <v>-15.6</v>
      </c>
      <c r="C1223" s="69"/>
      <c r="D1223" s="70">
        <v>-0.1</v>
      </c>
    </row>
    <row r="1224" spans="2:4" x14ac:dyDescent="0.3">
      <c r="B1224" s="14">
        <v>-4.5</v>
      </c>
      <c r="C1224" s="69"/>
      <c r="D1224" s="70">
        <v>0.8</v>
      </c>
    </row>
    <row r="1225" spans="2:4" x14ac:dyDescent="0.3">
      <c r="B1225" s="14">
        <v>2.2000000000000002</v>
      </c>
      <c r="C1225" s="69"/>
      <c r="D1225" s="70">
        <v>0.1</v>
      </c>
    </row>
    <row r="1226" spans="2:4" x14ac:dyDescent="0.3">
      <c r="B1226" s="14">
        <v>1</v>
      </c>
      <c r="C1226" s="69"/>
      <c r="D1226" s="70">
        <v>0.4</v>
      </c>
    </row>
    <row r="1227" spans="2:4" x14ac:dyDescent="0.3">
      <c r="B1227" s="14">
        <v>4.7</v>
      </c>
      <c r="C1227" s="69"/>
      <c r="D1227" s="70">
        <v>0.4</v>
      </c>
    </row>
    <row r="1228" spans="2:4" x14ac:dyDescent="0.3">
      <c r="B1228" s="14">
        <v>7.7</v>
      </c>
      <c r="C1228" s="69"/>
      <c r="D1228" s="70">
        <v>0.6</v>
      </c>
    </row>
    <row r="1229" spans="2:4" x14ac:dyDescent="0.3">
      <c r="B1229" s="14">
        <v>-4.3</v>
      </c>
      <c r="C1229" s="69"/>
      <c r="D1229" s="70">
        <v>-0.1</v>
      </c>
    </row>
    <row r="1230" spans="2:4" x14ac:dyDescent="0.3">
      <c r="B1230" s="14">
        <v>-2</v>
      </c>
      <c r="C1230" s="69"/>
      <c r="D1230" s="70">
        <v>0.3</v>
      </c>
    </row>
    <row r="1231" spans="2:4" x14ac:dyDescent="0.3">
      <c r="B1231" s="14">
        <v>-6.9</v>
      </c>
      <c r="C1231" s="69"/>
      <c r="D1231" s="70">
        <v>0.1</v>
      </c>
    </row>
    <row r="1232" spans="2:4" x14ac:dyDescent="0.3">
      <c r="B1232" s="14">
        <v>2.7</v>
      </c>
      <c r="C1232" s="69"/>
      <c r="D1232" s="70">
        <v>0.4</v>
      </c>
    </row>
    <row r="1233" spans="2:4" x14ac:dyDescent="0.3">
      <c r="B1233" s="14">
        <v>-7</v>
      </c>
      <c r="C1233" s="69"/>
      <c r="D1233" s="70">
        <v>0.9</v>
      </c>
    </row>
    <row r="1234" spans="2:4" x14ac:dyDescent="0.3">
      <c r="B1234" s="14">
        <v>3.8</v>
      </c>
      <c r="C1234" s="69"/>
      <c r="D1234" s="70">
        <v>0</v>
      </c>
    </row>
    <row r="1235" spans="2:4" x14ac:dyDescent="0.3">
      <c r="B1235" s="14">
        <v>-13.9</v>
      </c>
      <c r="C1235" s="69"/>
      <c r="D1235" s="70">
        <v>0</v>
      </c>
    </row>
    <row r="1236" spans="2:4" x14ac:dyDescent="0.3">
      <c r="B1236" s="14">
        <v>-6.5</v>
      </c>
      <c r="C1236" s="69"/>
      <c r="D1236" s="70">
        <v>-0.3</v>
      </c>
    </row>
    <row r="1237" spans="2:4" x14ac:dyDescent="0.3">
      <c r="B1237" s="14">
        <v>-4.9000000000000004</v>
      </c>
      <c r="C1237" s="69"/>
      <c r="D1237" s="70">
        <v>0.3</v>
      </c>
    </row>
    <row r="1238" spans="2:4" x14ac:dyDescent="0.3">
      <c r="B1238" s="14">
        <v>9.1999999999999993</v>
      </c>
      <c r="C1238" s="69"/>
      <c r="D1238" s="70">
        <v>-0.2</v>
      </c>
    </row>
    <row r="1239" spans="2:4" x14ac:dyDescent="0.3">
      <c r="B1239" s="14">
        <v>7.6</v>
      </c>
      <c r="C1239" s="69"/>
      <c r="D1239" s="70">
        <v>0.4</v>
      </c>
    </row>
    <row r="1240" spans="2:4" x14ac:dyDescent="0.3">
      <c r="B1240" s="14">
        <v>-2.2000000000000002</v>
      </c>
      <c r="C1240" s="69"/>
      <c r="D1240" s="70">
        <v>1.8</v>
      </c>
    </row>
    <row r="1241" spans="2:4" x14ac:dyDescent="0.3">
      <c r="B1241" s="14">
        <v>10.7</v>
      </c>
      <c r="C1241" s="69"/>
      <c r="D1241" s="70">
        <v>0.2</v>
      </c>
    </row>
    <row r="1242" spans="2:4" x14ac:dyDescent="0.3">
      <c r="B1242" s="14">
        <v>-26.7</v>
      </c>
      <c r="C1242" s="69"/>
      <c r="D1242" s="70">
        <v>2</v>
      </c>
    </row>
    <row r="1243" spans="2:4" x14ac:dyDescent="0.3">
      <c r="B1243" s="14">
        <v>-2.2000000000000002</v>
      </c>
      <c r="C1243" s="69"/>
      <c r="D1243" s="70">
        <v>0</v>
      </c>
    </row>
    <row r="1244" spans="2:4" x14ac:dyDescent="0.3">
      <c r="B1244" s="14">
        <v>6.6</v>
      </c>
      <c r="C1244" s="69"/>
      <c r="D1244" s="70">
        <v>0.3</v>
      </c>
    </row>
    <row r="1245" spans="2:4" x14ac:dyDescent="0.3">
      <c r="B1245" s="14">
        <v>3.1</v>
      </c>
      <c r="C1245" s="69"/>
      <c r="D1245" s="70">
        <v>4.9000000000000004</v>
      </c>
    </row>
    <row r="1246" spans="2:4" x14ac:dyDescent="0.3">
      <c r="B1246" s="14">
        <v>7.3</v>
      </c>
      <c r="C1246" s="69"/>
      <c r="D1246" s="70">
        <v>3.4</v>
      </c>
    </row>
    <row r="1247" spans="2:4" x14ac:dyDescent="0.3">
      <c r="B1247" s="14">
        <v>19.2</v>
      </c>
      <c r="C1247" s="69"/>
      <c r="D1247" s="70">
        <v>4.3</v>
      </c>
    </row>
    <row r="1248" spans="2:4" x14ac:dyDescent="0.3">
      <c r="B1248" s="14">
        <v>3.7</v>
      </c>
      <c r="C1248" s="69"/>
      <c r="D1248" s="70">
        <v>1</v>
      </c>
    </row>
    <row r="1249" spans="2:4" x14ac:dyDescent="0.3">
      <c r="B1249" s="14">
        <v>-4.8</v>
      </c>
      <c r="C1249" s="69"/>
      <c r="D1249" s="70">
        <v>0.2</v>
      </c>
    </row>
    <row r="1250" spans="2:4" x14ac:dyDescent="0.3">
      <c r="B1250" s="14">
        <v>2</v>
      </c>
      <c r="C1250" s="69"/>
      <c r="D1250" s="70">
        <v>0.2</v>
      </c>
    </row>
    <row r="1251" spans="2:4" x14ac:dyDescent="0.3">
      <c r="B1251" s="14">
        <v>-0.6</v>
      </c>
      <c r="C1251" s="69"/>
      <c r="D1251" s="70">
        <v>0.2</v>
      </c>
    </row>
    <row r="1252" spans="2:4" x14ac:dyDescent="0.3">
      <c r="B1252" s="14">
        <v>6.2</v>
      </c>
      <c r="C1252" s="69"/>
      <c r="D1252" s="70">
        <v>1.4</v>
      </c>
    </row>
    <row r="1253" spans="2:4" x14ac:dyDescent="0.3">
      <c r="B1253" s="14">
        <v>-8.1999999999999993</v>
      </c>
      <c r="C1253" s="69"/>
      <c r="D1253" s="70">
        <v>0</v>
      </c>
    </row>
    <row r="1254" spans="2:4" x14ac:dyDescent="0.3">
      <c r="B1254" s="14">
        <v>7.8</v>
      </c>
      <c r="C1254" s="69"/>
      <c r="D1254" s="70">
        <v>0</v>
      </c>
    </row>
    <row r="1255" spans="2:4" x14ac:dyDescent="0.3">
      <c r="B1255" s="14">
        <v>-7.8</v>
      </c>
      <c r="C1255" s="69"/>
      <c r="D1255" s="70">
        <v>-0.4</v>
      </c>
    </row>
    <row r="1256" spans="2:4" x14ac:dyDescent="0.3">
      <c r="B1256" s="14">
        <v>9.4</v>
      </c>
      <c r="C1256" s="69"/>
      <c r="D1256" s="70">
        <v>0.8</v>
      </c>
    </row>
    <row r="1257" spans="2:4" x14ac:dyDescent="0.3">
      <c r="B1257" s="14">
        <v>-20.399999999999999</v>
      </c>
      <c r="C1257" s="69"/>
      <c r="D1257" s="70">
        <v>0.2</v>
      </c>
    </row>
    <row r="1258" spans="2:4" x14ac:dyDescent="0.3">
      <c r="B1258" s="14">
        <v>0.6</v>
      </c>
      <c r="C1258" s="69"/>
      <c r="D1258" s="70">
        <v>6.4</v>
      </c>
    </row>
    <row r="1259" spans="2:4" x14ac:dyDescent="0.3">
      <c r="B1259" s="14">
        <v>0.1</v>
      </c>
      <c r="C1259" s="69"/>
      <c r="D1259" s="70">
        <v>0.4</v>
      </c>
    </row>
    <row r="1260" spans="2:4" x14ac:dyDescent="0.3">
      <c r="B1260" s="14">
        <v>-8.6</v>
      </c>
      <c r="C1260" s="69"/>
      <c r="D1260" s="70">
        <v>1.2</v>
      </c>
    </row>
    <row r="1261" spans="2:4" x14ac:dyDescent="0.3">
      <c r="B1261" s="14">
        <v>4.3</v>
      </c>
      <c r="C1261" s="69"/>
      <c r="D1261" s="70">
        <v>2.9</v>
      </c>
    </row>
    <row r="1262" spans="2:4" x14ac:dyDescent="0.3">
      <c r="B1262" s="14">
        <v>2.5</v>
      </c>
      <c r="C1262" s="69"/>
      <c r="D1262" s="70">
        <v>0.2</v>
      </c>
    </row>
    <row r="1263" spans="2:4" x14ac:dyDescent="0.3">
      <c r="B1263" s="14">
        <v>-6.6</v>
      </c>
      <c r="C1263" s="69"/>
      <c r="D1263" s="70">
        <v>-0.1</v>
      </c>
    </row>
    <row r="1264" spans="2:4" x14ac:dyDescent="0.3">
      <c r="B1264" s="14">
        <v>-15.7</v>
      </c>
      <c r="C1264" s="69"/>
      <c r="D1264" s="70">
        <v>0.1</v>
      </c>
    </row>
    <row r="1265" spans="2:4" x14ac:dyDescent="0.3">
      <c r="B1265" s="14">
        <v>15.8</v>
      </c>
      <c r="C1265" s="69"/>
      <c r="D1265" s="70">
        <v>0.4</v>
      </c>
    </row>
    <row r="1266" spans="2:4" x14ac:dyDescent="0.3">
      <c r="B1266" s="14">
        <v>12</v>
      </c>
      <c r="C1266" s="69"/>
      <c r="D1266" s="70">
        <v>-0.1</v>
      </c>
    </row>
    <row r="1267" spans="2:4" x14ac:dyDescent="0.3">
      <c r="B1267" s="14">
        <v>-9.8000000000000007</v>
      </c>
      <c r="C1267" s="69"/>
      <c r="D1267" s="70">
        <v>-0.2</v>
      </c>
    </row>
    <row r="1268" spans="2:4" x14ac:dyDescent="0.3">
      <c r="B1268" s="14">
        <v>-5.8</v>
      </c>
      <c r="C1268" s="69"/>
      <c r="D1268" s="70">
        <v>0.9</v>
      </c>
    </row>
    <row r="1269" spans="2:4" x14ac:dyDescent="0.3">
      <c r="B1269" s="14">
        <v>10.7</v>
      </c>
      <c r="C1269" s="69"/>
      <c r="D1269" s="70">
        <v>-0.1</v>
      </c>
    </row>
    <row r="1270" spans="2:4" x14ac:dyDescent="0.3">
      <c r="B1270" s="14">
        <v>19</v>
      </c>
      <c r="C1270" s="69"/>
      <c r="D1270" s="70">
        <v>0.5</v>
      </c>
    </row>
    <row r="1271" spans="2:4" x14ac:dyDescent="0.3">
      <c r="B1271" s="14">
        <v>-2.7</v>
      </c>
      <c r="C1271" s="69"/>
      <c r="D1271" s="70">
        <v>0.7</v>
      </c>
    </row>
    <row r="1272" spans="2:4" x14ac:dyDescent="0.3">
      <c r="B1272" s="14">
        <v>10.199999999999999</v>
      </c>
      <c r="C1272" s="69"/>
      <c r="D1272" s="70">
        <v>1.6</v>
      </c>
    </row>
    <row r="1273" spans="2:4" x14ac:dyDescent="0.3">
      <c r="B1273" s="14">
        <v>-18.8</v>
      </c>
      <c r="C1273" s="69"/>
      <c r="D1273" s="70">
        <v>1.2</v>
      </c>
    </row>
    <row r="1274" spans="2:4" x14ac:dyDescent="0.3">
      <c r="B1274" s="14">
        <v>22.6</v>
      </c>
      <c r="C1274" s="69"/>
      <c r="D1274" s="70">
        <v>0.9</v>
      </c>
    </row>
    <row r="1275" spans="2:4" x14ac:dyDescent="0.3">
      <c r="B1275" s="14">
        <v>6.6</v>
      </c>
      <c r="C1275" s="69"/>
      <c r="D1275" s="70">
        <v>0.5</v>
      </c>
    </row>
    <row r="1276" spans="2:4" x14ac:dyDescent="0.3">
      <c r="B1276" s="14">
        <v>12.2</v>
      </c>
      <c r="C1276" s="69"/>
      <c r="D1276" s="70">
        <v>1</v>
      </c>
    </row>
    <row r="1277" spans="2:4" x14ac:dyDescent="0.3">
      <c r="B1277" s="14">
        <v>-4.5</v>
      </c>
      <c r="C1277" s="69"/>
      <c r="D1277" s="70">
        <v>2.4</v>
      </c>
    </row>
    <row r="1278" spans="2:4" x14ac:dyDescent="0.3">
      <c r="B1278" s="14">
        <v>-11.9</v>
      </c>
      <c r="C1278" s="69"/>
      <c r="D1278" s="70">
        <v>-0.2</v>
      </c>
    </row>
    <row r="1279" spans="2:4" x14ac:dyDescent="0.3">
      <c r="B1279" s="14">
        <v>3.3</v>
      </c>
      <c r="C1279" s="69"/>
      <c r="D1279" s="70">
        <v>0</v>
      </c>
    </row>
    <row r="1280" spans="2:4" x14ac:dyDescent="0.3">
      <c r="B1280" s="14">
        <v>9.8000000000000007</v>
      </c>
      <c r="C1280" s="69"/>
      <c r="D1280" s="70">
        <v>0.4</v>
      </c>
    </row>
    <row r="1281" spans="2:4" x14ac:dyDescent="0.3">
      <c r="B1281" s="14">
        <v>12.2</v>
      </c>
      <c r="C1281" s="69"/>
      <c r="D1281" s="70">
        <v>0.3</v>
      </c>
    </row>
    <row r="1282" spans="2:4" x14ac:dyDescent="0.3">
      <c r="B1282" s="14">
        <v>-2.1</v>
      </c>
      <c r="C1282" s="69"/>
      <c r="D1282" s="70">
        <v>0.3</v>
      </c>
    </row>
    <row r="1283" spans="2:4" x14ac:dyDescent="0.3">
      <c r="B1283" s="14">
        <v>15.5</v>
      </c>
      <c r="C1283" s="69"/>
      <c r="D1283" s="70">
        <v>-0.3</v>
      </c>
    </row>
    <row r="1284" spans="2:4" x14ac:dyDescent="0.3">
      <c r="B1284" s="14">
        <v>16.7</v>
      </c>
      <c r="C1284" s="69"/>
      <c r="D1284" s="70">
        <v>-0.2</v>
      </c>
    </row>
    <row r="1285" spans="2:4" x14ac:dyDescent="0.3">
      <c r="B1285" s="14">
        <v>-7.8</v>
      </c>
      <c r="C1285" s="69"/>
      <c r="D1285" s="70">
        <v>0.4</v>
      </c>
    </row>
    <row r="1286" spans="2:4" x14ac:dyDescent="0.3">
      <c r="B1286" s="14">
        <v>5.7</v>
      </c>
      <c r="C1286" s="69"/>
      <c r="D1286" s="70">
        <v>-0.3</v>
      </c>
    </row>
    <row r="1287" spans="2:4" x14ac:dyDescent="0.3">
      <c r="B1287" s="14">
        <v>3.5</v>
      </c>
      <c r="C1287" s="69"/>
      <c r="D1287" s="70">
        <v>0.2</v>
      </c>
    </row>
    <row r="1288" spans="2:4" x14ac:dyDescent="0.3">
      <c r="B1288" s="14">
        <v>23</v>
      </c>
      <c r="C1288" s="69"/>
      <c r="D1288" s="70">
        <v>1.1000000000000001</v>
      </c>
    </row>
    <row r="1289" spans="2:4" x14ac:dyDescent="0.3">
      <c r="B1289" s="14">
        <v>27.5</v>
      </c>
      <c r="C1289" s="69"/>
      <c r="D1289" s="70">
        <v>0.2</v>
      </c>
    </row>
    <row r="1290" spans="2:4" x14ac:dyDescent="0.3">
      <c r="B1290" s="14">
        <v>8.4</v>
      </c>
      <c r="C1290" s="69"/>
      <c r="D1290" s="70">
        <v>-0.1</v>
      </c>
    </row>
    <row r="1291" spans="2:4" x14ac:dyDescent="0.3">
      <c r="B1291" s="14">
        <v>24.9</v>
      </c>
      <c r="C1291" s="69"/>
      <c r="D1291" s="70">
        <v>0.2</v>
      </c>
    </row>
    <row r="1292" spans="2:4" x14ac:dyDescent="0.3">
      <c r="B1292" s="14">
        <v>0.7</v>
      </c>
      <c r="C1292" s="69"/>
      <c r="D1292" s="70">
        <v>0.1</v>
      </c>
    </row>
    <row r="1293" spans="2:4" x14ac:dyDescent="0.3">
      <c r="B1293" s="14">
        <v>-9</v>
      </c>
      <c r="C1293" s="69"/>
      <c r="D1293" s="70">
        <v>-0.2</v>
      </c>
    </row>
    <row r="1294" spans="2:4" x14ac:dyDescent="0.3">
      <c r="B1294" s="14">
        <v>3.9</v>
      </c>
      <c r="C1294" s="69"/>
      <c r="D1294" s="70">
        <v>-0.6</v>
      </c>
    </row>
    <row r="1295" spans="2:4" x14ac:dyDescent="0.3">
      <c r="B1295" s="14">
        <v>-5.7</v>
      </c>
      <c r="C1295" s="69"/>
      <c r="D1295" s="70">
        <v>4.4000000000000004</v>
      </c>
    </row>
    <row r="1296" spans="2:4" x14ac:dyDescent="0.3">
      <c r="B1296" s="14">
        <v>3.5</v>
      </c>
      <c r="C1296" s="69"/>
      <c r="D1296" s="70">
        <v>1.7</v>
      </c>
    </row>
    <row r="1297" spans="2:4" x14ac:dyDescent="0.3">
      <c r="B1297" s="14">
        <v>6</v>
      </c>
      <c r="C1297" s="69"/>
      <c r="D1297" s="70">
        <v>0.5</v>
      </c>
    </row>
    <row r="1298" spans="2:4" x14ac:dyDescent="0.3">
      <c r="B1298" s="14">
        <v>16.899999999999999</v>
      </c>
      <c r="C1298" s="69"/>
      <c r="D1298" s="70">
        <v>0</v>
      </c>
    </row>
    <row r="1299" spans="2:4" x14ac:dyDescent="0.3">
      <c r="B1299" s="14">
        <v>-5</v>
      </c>
      <c r="C1299" s="69"/>
      <c r="D1299" s="70">
        <v>1.8</v>
      </c>
    </row>
    <row r="1300" spans="2:4" x14ac:dyDescent="0.3">
      <c r="B1300" s="14">
        <v>-1.3</v>
      </c>
      <c r="C1300" s="69"/>
      <c r="D1300" s="70">
        <v>-0.3</v>
      </c>
    </row>
    <row r="1301" spans="2:4" x14ac:dyDescent="0.3">
      <c r="B1301" s="14">
        <v>10.199999999999999</v>
      </c>
      <c r="C1301" s="69"/>
      <c r="D1301" s="70">
        <v>1.4</v>
      </c>
    </row>
    <row r="1302" spans="2:4" x14ac:dyDescent="0.3">
      <c r="B1302" s="14">
        <v>-0.2</v>
      </c>
      <c r="C1302" s="69"/>
      <c r="D1302" s="70">
        <v>0.4</v>
      </c>
    </row>
    <row r="1303" spans="2:4" x14ac:dyDescent="0.3">
      <c r="B1303" s="14">
        <v>5</v>
      </c>
      <c r="C1303" s="69"/>
      <c r="D1303" s="70">
        <v>0.5</v>
      </c>
    </row>
    <row r="1304" spans="2:4" x14ac:dyDescent="0.3">
      <c r="B1304" s="14">
        <v>3.8</v>
      </c>
      <c r="C1304" s="69"/>
      <c r="D1304" s="70">
        <v>0.3</v>
      </c>
    </row>
    <row r="1305" spans="2:4" x14ac:dyDescent="0.3">
      <c r="B1305" s="14">
        <v>-7.5</v>
      </c>
      <c r="C1305" s="69"/>
      <c r="D1305" s="70">
        <v>1.7</v>
      </c>
    </row>
    <row r="1306" spans="2:4" x14ac:dyDescent="0.3">
      <c r="B1306" s="14">
        <v>-19.399999999999999</v>
      </c>
      <c r="C1306" s="69"/>
      <c r="D1306" s="70">
        <v>0.4</v>
      </c>
    </row>
    <row r="1307" spans="2:4" x14ac:dyDescent="0.3">
      <c r="B1307" s="14">
        <v>36.5</v>
      </c>
      <c r="C1307" s="69"/>
      <c r="D1307" s="70">
        <v>0.1</v>
      </c>
    </row>
    <row r="1308" spans="2:4" x14ac:dyDescent="0.3">
      <c r="B1308" s="14">
        <v>-0.4</v>
      </c>
      <c r="C1308" s="69"/>
      <c r="D1308" s="70">
        <v>1.9</v>
      </c>
    </row>
    <row r="1309" spans="2:4" x14ac:dyDescent="0.3">
      <c r="B1309" s="14">
        <v>-3.3</v>
      </c>
      <c r="C1309" s="69"/>
      <c r="D1309" s="70">
        <v>1.1000000000000001</v>
      </c>
    </row>
    <row r="1310" spans="2:4" x14ac:dyDescent="0.3">
      <c r="B1310" s="14">
        <v>-3.1</v>
      </c>
      <c r="C1310" s="69"/>
      <c r="D1310" s="70">
        <v>0.2</v>
      </c>
    </row>
    <row r="1311" spans="2:4" x14ac:dyDescent="0.3">
      <c r="B1311" s="14">
        <v>12.2</v>
      </c>
      <c r="C1311" s="69"/>
      <c r="D1311" s="70">
        <v>-0.2</v>
      </c>
    </row>
    <row r="1312" spans="2:4" x14ac:dyDescent="0.3">
      <c r="B1312" s="14">
        <v>1.8</v>
      </c>
      <c r="C1312" s="69"/>
      <c r="D1312" s="70">
        <v>0.6</v>
      </c>
    </row>
    <row r="1313" spans="2:4" x14ac:dyDescent="0.3">
      <c r="B1313" s="14">
        <v>13.3</v>
      </c>
      <c r="C1313" s="69"/>
      <c r="D1313" s="70">
        <v>0</v>
      </c>
    </row>
    <row r="1314" spans="2:4" x14ac:dyDescent="0.3">
      <c r="B1314" s="14">
        <v>-16.8</v>
      </c>
      <c r="C1314" s="69"/>
      <c r="D1314" s="70">
        <v>-0.1</v>
      </c>
    </row>
    <row r="1315" spans="2:4" x14ac:dyDescent="0.3">
      <c r="B1315" s="14">
        <v>12.1</v>
      </c>
      <c r="C1315" s="69"/>
      <c r="D1315" s="70">
        <v>1.6</v>
      </c>
    </row>
    <row r="1316" spans="2:4" x14ac:dyDescent="0.3">
      <c r="B1316" s="14">
        <v>10.5</v>
      </c>
      <c r="C1316" s="69"/>
      <c r="D1316" s="70">
        <v>1</v>
      </c>
    </row>
    <row r="1317" spans="2:4" x14ac:dyDescent="0.3">
      <c r="B1317" s="14">
        <v>1.1000000000000001</v>
      </c>
      <c r="C1317" s="69"/>
      <c r="D1317" s="70">
        <v>2.1</v>
      </c>
    </row>
    <row r="1318" spans="2:4" x14ac:dyDescent="0.3">
      <c r="B1318" s="14">
        <v>23.3</v>
      </c>
      <c r="C1318" s="69"/>
      <c r="D1318" s="70">
        <v>4.5</v>
      </c>
    </row>
    <row r="1319" spans="2:4" x14ac:dyDescent="0.3">
      <c r="B1319" s="14">
        <v>-9</v>
      </c>
      <c r="C1319" s="69"/>
      <c r="D1319" s="70">
        <v>4.8</v>
      </c>
    </row>
    <row r="1320" spans="2:4" x14ac:dyDescent="0.3">
      <c r="B1320" s="14">
        <v>17.899999999999999</v>
      </c>
      <c r="C1320" s="69"/>
      <c r="D1320" s="70">
        <v>0.3</v>
      </c>
    </row>
    <row r="1321" spans="2:4" x14ac:dyDescent="0.3">
      <c r="B1321" s="14">
        <v>13.7</v>
      </c>
      <c r="C1321" s="69"/>
      <c r="D1321" s="70">
        <v>6.5</v>
      </c>
    </row>
    <row r="1322" spans="2:4" x14ac:dyDescent="0.3">
      <c r="B1322" s="14">
        <v>-7</v>
      </c>
      <c r="C1322" s="69"/>
      <c r="D1322" s="70">
        <v>3.9</v>
      </c>
    </row>
    <row r="1323" spans="2:4" x14ac:dyDescent="0.3">
      <c r="B1323" s="14">
        <v>15.4</v>
      </c>
      <c r="C1323" s="69"/>
      <c r="D1323" s="70">
        <v>0.2</v>
      </c>
    </row>
    <row r="1324" spans="2:4" x14ac:dyDescent="0.3">
      <c r="B1324" s="14">
        <v>4.7</v>
      </c>
      <c r="C1324" s="69"/>
      <c r="D1324" s="70">
        <v>0.8</v>
      </c>
    </row>
    <row r="1325" spans="2:4" x14ac:dyDescent="0.3">
      <c r="B1325" s="14">
        <v>-13.5</v>
      </c>
      <c r="C1325" s="69"/>
      <c r="D1325" s="70">
        <v>-0.1</v>
      </c>
    </row>
    <row r="1326" spans="2:4" x14ac:dyDescent="0.3">
      <c r="B1326" s="14">
        <v>2.7</v>
      </c>
      <c r="C1326" s="69"/>
      <c r="D1326" s="70">
        <v>1.4</v>
      </c>
    </row>
    <row r="1327" spans="2:4" x14ac:dyDescent="0.3">
      <c r="B1327" s="14">
        <v>-9.4</v>
      </c>
      <c r="C1327" s="69"/>
      <c r="D1327" s="70">
        <v>1.4</v>
      </c>
    </row>
    <row r="1328" spans="2:4" x14ac:dyDescent="0.3">
      <c r="B1328" s="14">
        <v>2.4</v>
      </c>
      <c r="C1328" s="69"/>
      <c r="D1328" s="70">
        <v>1.6</v>
      </c>
    </row>
    <row r="1329" spans="2:4" x14ac:dyDescent="0.3">
      <c r="B1329" s="14">
        <v>-7.5</v>
      </c>
      <c r="C1329" s="69"/>
      <c r="D1329" s="70">
        <v>1.2</v>
      </c>
    </row>
    <row r="1330" spans="2:4" x14ac:dyDescent="0.3">
      <c r="B1330" s="14">
        <v>40.700000000000003</v>
      </c>
      <c r="C1330" s="69"/>
      <c r="D1330" s="70">
        <v>0.3</v>
      </c>
    </row>
    <row r="1331" spans="2:4" x14ac:dyDescent="0.3">
      <c r="B1331" s="14">
        <v>-14.3</v>
      </c>
      <c r="C1331" s="69"/>
      <c r="D1331" s="70">
        <v>0.2</v>
      </c>
    </row>
    <row r="1332" spans="2:4" x14ac:dyDescent="0.3">
      <c r="B1332" s="14">
        <v>1.1000000000000001</v>
      </c>
      <c r="C1332" s="69"/>
      <c r="D1332" s="70">
        <v>0.7</v>
      </c>
    </row>
    <row r="1333" spans="2:4" x14ac:dyDescent="0.3">
      <c r="B1333" s="14">
        <v>1.5</v>
      </c>
      <c r="C1333" s="69"/>
      <c r="D1333" s="70">
        <v>3</v>
      </c>
    </row>
    <row r="1334" spans="2:4" x14ac:dyDescent="0.3">
      <c r="B1334" s="14">
        <v>-6.8</v>
      </c>
      <c r="C1334" s="69"/>
      <c r="D1334" s="70">
        <v>0.6</v>
      </c>
    </row>
    <row r="1335" spans="2:4" x14ac:dyDescent="0.3">
      <c r="B1335" s="14">
        <v>2.9</v>
      </c>
      <c r="C1335" s="69"/>
      <c r="D1335" s="70">
        <v>4.5</v>
      </c>
    </row>
    <row r="1336" spans="2:4" x14ac:dyDescent="0.3">
      <c r="B1336" s="14">
        <v>-5.3</v>
      </c>
      <c r="C1336" s="69"/>
      <c r="D1336" s="70">
        <v>0.1</v>
      </c>
    </row>
    <row r="1337" spans="2:4" x14ac:dyDescent="0.3">
      <c r="B1337" s="14">
        <v>-8.6999999999999993</v>
      </c>
      <c r="C1337" s="69"/>
      <c r="D1337" s="70">
        <v>3.5</v>
      </c>
    </row>
    <row r="1338" spans="2:4" x14ac:dyDescent="0.3">
      <c r="B1338" s="14">
        <v>-10.6</v>
      </c>
      <c r="C1338" s="69"/>
      <c r="D1338" s="70">
        <v>3.8</v>
      </c>
    </row>
    <row r="1339" spans="2:4" x14ac:dyDescent="0.3">
      <c r="B1339" s="14">
        <v>23.5</v>
      </c>
      <c r="C1339" s="69"/>
      <c r="D1339" s="70">
        <v>-0.3</v>
      </c>
    </row>
    <row r="1340" spans="2:4" x14ac:dyDescent="0.3">
      <c r="B1340" s="14">
        <v>5.0999999999999996</v>
      </c>
      <c r="C1340" s="69"/>
      <c r="D1340" s="70">
        <v>1.7</v>
      </c>
    </row>
    <row r="1341" spans="2:4" x14ac:dyDescent="0.3">
      <c r="B1341" s="14">
        <v>0.1</v>
      </c>
      <c r="C1341" s="69"/>
      <c r="D1341" s="70">
        <v>3.2</v>
      </c>
    </row>
    <row r="1342" spans="2:4" x14ac:dyDescent="0.3">
      <c r="B1342" s="14">
        <v>-13.2</v>
      </c>
      <c r="C1342" s="69"/>
      <c r="D1342" s="70">
        <v>0.4</v>
      </c>
    </row>
    <row r="1343" spans="2:4" x14ac:dyDescent="0.3">
      <c r="B1343" s="14">
        <v>-14.9</v>
      </c>
      <c r="C1343" s="69"/>
      <c r="D1343" s="70">
        <v>0.9</v>
      </c>
    </row>
    <row r="1344" spans="2:4" x14ac:dyDescent="0.3">
      <c r="B1344" s="14">
        <v>-10.199999999999999</v>
      </c>
      <c r="C1344" s="69"/>
      <c r="D1344" s="70">
        <v>0.7</v>
      </c>
    </row>
    <row r="1345" spans="2:4" x14ac:dyDescent="0.3">
      <c r="B1345" s="14">
        <v>7.3</v>
      </c>
      <c r="C1345" s="69"/>
      <c r="D1345" s="70">
        <v>0.1</v>
      </c>
    </row>
    <row r="1346" spans="2:4" x14ac:dyDescent="0.3">
      <c r="B1346" s="14">
        <v>13.7</v>
      </c>
      <c r="C1346" s="69"/>
      <c r="D1346" s="70">
        <v>1.1000000000000001</v>
      </c>
    </row>
    <row r="1347" spans="2:4" x14ac:dyDescent="0.3">
      <c r="B1347" s="14">
        <v>20.9</v>
      </c>
      <c r="C1347" s="69"/>
      <c r="D1347" s="70">
        <v>2.5</v>
      </c>
    </row>
    <row r="1348" spans="2:4" x14ac:dyDescent="0.3">
      <c r="B1348" s="14">
        <v>-1.4</v>
      </c>
      <c r="C1348" s="69"/>
      <c r="D1348" s="70">
        <v>0.1</v>
      </c>
    </row>
    <row r="1349" spans="2:4" x14ac:dyDescent="0.3">
      <c r="B1349" s="14">
        <v>3.1</v>
      </c>
      <c r="C1349" s="69"/>
      <c r="D1349" s="70">
        <v>1.7</v>
      </c>
    </row>
    <row r="1350" spans="2:4" x14ac:dyDescent="0.3">
      <c r="B1350" s="14">
        <v>9.1</v>
      </c>
      <c r="C1350" s="69"/>
      <c r="D1350" s="70">
        <v>1.4</v>
      </c>
    </row>
    <row r="1351" spans="2:4" x14ac:dyDescent="0.3">
      <c r="B1351" s="14">
        <v>9.6</v>
      </c>
      <c r="C1351" s="69"/>
      <c r="D1351" s="70">
        <v>0.9</v>
      </c>
    </row>
    <row r="1352" spans="2:4" x14ac:dyDescent="0.3">
      <c r="B1352" s="14">
        <v>8.4</v>
      </c>
      <c r="C1352" s="69"/>
      <c r="D1352" s="70">
        <v>0.9</v>
      </c>
    </row>
    <row r="1353" spans="2:4" x14ac:dyDescent="0.3">
      <c r="B1353" s="14">
        <v>12.5</v>
      </c>
      <c r="C1353" s="69"/>
      <c r="D1353" s="70">
        <v>1.1000000000000001</v>
      </c>
    </row>
    <row r="1354" spans="2:4" x14ac:dyDescent="0.3">
      <c r="B1354" s="14">
        <v>11.6</v>
      </c>
      <c r="C1354" s="69"/>
      <c r="D1354" s="70">
        <v>0.8</v>
      </c>
    </row>
    <row r="1355" spans="2:4" x14ac:dyDescent="0.3">
      <c r="B1355" s="14">
        <v>-16</v>
      </c>
      <c r="C1355" s="69"/>
      <c r="D1355" s="70">
        <v>0.2</v>
      </c>
    </row>
    <row r="1356" spans="2:4" x14ac:dyDescent="0.3">
      <c r="B1356" s="14">
        <v>-1.8</v>
      </c>
      <c r="C1356" s="69"/>
      <c r="D1356" s="70">
        <v>0.4</v>
      </c>
    </row>
    <row r="1357" spans="2:4" x14ac:dyDescent="0.3">
      <c r="B1357" s="14">
        <v>0.6</v>
      </c>
      <c r="C1357" s="69"/>
      <c r="D1357" s="70">
        <v>0.4</v>
      </c>
    </row>
    <row r="1358" spans="2:4" x14ac:dyDescent="0.3">
      <c r="B1358" s="14">
        <v>13.6</v>
      </c>
      <c r="C1358" s="69"/>
      <c r="D1358" s="70">
        <v>1.2</v>
      </c>
    </row>
    <row r="1359" spans="2:4" x14ac:dyDescent="0.3">
      <c r="B1359" s="14">
        <v>3.3</v>
      </c>
      <c r="C1359" s="69"/>
      <c r="D1359" s="70">
        <v>-0.1</v>
      </c>
    </row>
    <row r="1360" spans="2:4" x14ac:dyDescent="0.3">
      <c r="B1360" s="14">
        <v>3.3</v>
      </c>
      <c r="C1360" s="69"/>
      <c r="D1360" s="70">
        <v>1.6</v>
      </c>
    </row>
    <row r="1361" spans="2:4" x14ac:dyDescent="0.3">
      <c r="B1361" s="14">
        <v>13.9</v>
      </c>
      <c r="C1361" s="69"/>
      <c r="D1361" s="70">
        <v>0.9</v>
      </c>
    </row>
    <row r="1362" spans="2:4" x14ac:dyDescent="0.3">
      <c r="B1362" s="14">
        <v>-1.2</v>
      </c>
      <c r="C1362" s="69"/>
      <c r="D1362" s="70">
        <v>2.4</v>
      </c>
    </row>
    <row r="1363" spans="2:4" x14ac:dyDescent="0.3">
      <c r="B1363" s="14">
        <v>-7</v>
      </c>
      <c r="C1363" s="69"/>
      <c r="D1363" s="70">
        <v>0.5</v>
      </c>
    </row>
    <row r="1364" spans="2:4" x14ac:dyDescent="0.3">
      <c r="B1364" s="14">
        <v>14.6</v>
      </c>
      <c r="C1364" s="69"/>
      <c r="D1364" s="70">
        <v>0.9</v>
      </c>
    </row>
    <row r="1365" spans="2:4" x14ac:dyDescent="0.3">
      <c r="B1365" s="14">
        <v>-1.6</v>
      </c>
      <c r="C1365" s="69"/>
      <c r="D1365" s="70">
        <v>0.6</v>
      </c>
    </row>
    <row r="1366" spans="2:4" x14ac:dyDescent="0.3">
      <c r="B1366" s="14">
        <v>5.7</v>
      </c>
      <c r="C1366" s="69"/>
      <c r="D1366" s="70">
        <v>1.1000000000000001</v>
      </c>
    </row>
    <row r="1367" spans="2:4" x14ac:dyDescent="0.3">
      <c r="B1367" s="14">
        <v>9.6</v>
      </c>
      <c r="C1367" s="69"/>
      <c r="D1367" s="70">
        <v>0.6</v>
      </c>
    </row>
    <row r="1368" spans="2:4" x14ac:dyDescent="0.3">
      <c r="B1368" s="14">
        <v>-14.2</v>
      </c>
      <c r="C1368" s="69"/>
      <c r="D1368" s="70">
        <v>0</v>
      </c>
    </row>
    <row r="1369" spans="2:4" x14ac:dyDescent="0.3">
      <c r="B1369" s="14">
        <v>-10.8</v>
      </c>
      <c r="C1369" s="69"/>
      <c r="D1369" s="70">
        <v>0.2</v>
      </c>
    </row>
    <row r="1370" spans="2:4" x14ac:dyDescent="0.3">
      <c r="B1370" s="14">
        <v>-2.1</v>
      </c>
      <c r="C1370" s="69"/>
      <c r="D1370" s="70">
        <v>1.5</v>
      </c>
    </row>
    <row r="1371" spans="2:4" x14ac:dyDescent="0.3">
      <c r="B1371" s="14">
        <v>-0.6</v>
      </c>
      <c r="C1371" s="69"/>
      <c r="D1371" s="70">
        <v>1.4</v>
      </c>
    </row>
    <row r="1372" spans="2:4" x14ac:dyDescent="0.3">
      <c r="B1372" s="14">
        <v>-3.2</v>
      </c>
      <c r="C1372" s="69"/>
      <c r="D1372" s="70">
        <v>-0.1</v>
      </c>
    </row>
    <row r="1373" spans="2:4" x14ac:dyDescent="0.3">
      <c r="B1373" s="14">
        <v>-20.100000000000001</v>
      </c>
      <c r="C1373" s="69"/>
      <c r="D1373" s="70">
        <v>6.8</v>
      </c>
    </row>
    <row r="1374" spans="2:4" x14ac:dyDescent="0.3">
      <c r="B1374" s="14">
        <v>22.8</v>
      </c>
      <c r="C1374" s="69"/>
      <c r="D1374" s="70">
        <v>9.8000000000000007</v>
      </c>
    </row>
    <row r="1375" spans="2:4" x14ac:dyDescent="0.3">
      <c r="B1375" s="14">
        <v>24.2</v>
      </c>
      <c r="C1375" s="69"/>
      <c r="D1375" s="70">
        <v>3.4</v>
      </c>
    </row>
    <row r="1376" spans="2:4" x14ac:dyDescent="0.3">
      <c r="B1376" s="14">
        <v>2.6</v>
      </c>
      <c r="C1376" s="69"/>
      <c r="D1376" s="70">
        <v>0.5</v>
      </c>
    </row>
    <row r="1377" spans="2:4" x14ac:dyDescent="0.3">
      <c r="B1377" s="14">
        <v>-2.1</v>
      </c>
      <c r="C1377" s="69"/>
      <c r="D1377" s="70">
        <v>0.7</v>
      </c>
    </row>
    <row r="1378" spans="2:4" x14ac:dyDescent="0.3">
      <c r="B1378" s="14">
        <v>-0.1</v>
      </c>
      <c r="C1378" s="69"/>
      <c r="D1378" s="70">
        <v>0.7</v>
      </c>
    </row>
    <row r="1379" spans="2:4" x14ac:dyDescent="0.3">
      <c r="B1379" s="14">
        <v>-5.3</v>
      </c>
      <c r="C1379" s="69"/>
      <c r="D1379" s="70">
        <v>0.4</v>
      </c>
    </row>
    <row r="1380" spans="2:4" x14ac:dyDescent="0.3">
      <c r="B1380" s="14">
        <v>9.1</v>
      </c>
      <c r="C1380" s="69"/>
      <c r="D1380" s="70">
        <v>2.6</v>
      </c>
    </row>
    <row r="1381" spans="2:4" x14ac:dyDescent="0.3">
      <c r="B1381" s="14">
        <v>-6.5</v>
      </c>
      <c r="C1381" s="69"/>
      <c r="D1381" s="70">
        <v>3.3</v>
      </c>
    </row>
    <row r="1382" spans="2:4" x14ac:dyDescent="0.3">
      <c r="B1382" s="14">
        <v>3</v>
      </c>
      <c r="C1382" s="69"/>
      <c r="D1382" s="70">
        <v>0</v>
      </c>
    </row>
    <row r="1383" spans="2:4" x14ac:dyDescent="0.3">
      <c r="B1383" s="14">
        <v>0</v>
      </c>
      <c r="C1383" s="69"/>
      <c r="D1383" s="70">
        <v>0</v>
      </c>
    </row>
    <row r="1384" spans="2:4" x14ac:dyDescent="0.3">
      <c r="B1384" s="14">
        <v>9.4</v>
      </c>
      <c r="C1384" s="69"/>
      <c r="D1384" s="70">
        <v>0.4</v>
      </c>
    </row>
    <row r="1385" spans="2:4" x14ac:dyDescent="0.3">
      <c r="B1385" s="14">
        <v>19.600000000000001</v>
      </c>
      <c r="C1385" s="69"/>
      <c r="D1385" s="70">
        <v>2</v>
      </c>
    </row>
    <row r="1386" spans="2:4" x14ac:dyDescent="0.3">
      <c r="B1386" s="14">
        <v>-3.4</v>
      </c>
      <c r="C1386" s="69"/>
      <c r="D1386" s="70">
        <v>0.5</v>
      </c>
    </row>
    <row r="1387" spans="2:4" x14ac:dyDescent="0.3">
      <c r="B1387" s="14">
        <v>-6.7</v>
      </c>
      <c r="C1387" s="69"/>
      <c r="D1387" s="70">
        <v>0.4</v>
      </c>
    </row>
    <row r="1388" spans="2:4" x14ac:dyDescent="0.3">
      <c r="B1388" s="14">
        <v>-3.7</v>
      </c>
      <c r="C1388" s="69"/>
      <c r="D1388" s="70">
        <v>3.4</v>
      </c>
    </row>
    <row r="1389" spans="2:4" x14ac:dyDescent="0.3">
      <c r="B1389" s="14">
        <v>-0.7</v>
      </c>
      <c r="C1389" s="69"/>
      <c r="D1389" s="70">
        <v>0.7</v>
      </c>
    </row>
    <row r="1390" spans="2:4" x14ac:dyDescent="0.3">
      <c r="B1390" s="14">
        <v>9.8000000000000007</v>
      </c>
      <c r="C1390" s="69"/>
      <c r="D1390" s="70">
        <v>0.6</v>
      </c>
    </row>
    <row r="1391" spans="2:4" x14ac:dyDescent="0.3">
      <c r="B1391" s="14">
        <v>-3.8</v>
      </c>
      <c r="C1391" s="69"/>
      <c r="D1391" s="70">
        <v>0.4</v>
      </c>
    </row>
    <row r="1392" spans="2:4" x14ac:dyDescent="0.3">
      <c r="B1392" s="14">
        <v>-0.1</v>
      </c>
      <c r="C1392" s="69"/>
      <c r="D1392" s="70">
        <v>-0.1</v>
      </c>
    </row>
    <row r="1393" spans="2:4" x14ac:dyDescent="0.3">
      <c r="B1393" s="14">
        <v>-6</v>
      </c>
      <c r="C1393" s="69"/>
      <c r="D1393" s="70">
        <v>0.2</v>
      </c>
    </row>
    <row r="1394" spans="2:4" x14ac:dyDescent="0.3">
      <c r="B1394" s="14">
        <v>10.199999999999999</v>
      </c>
      <c r="C1394" s="69"/>
      <c r="D1394" s="70">
        <v>1</v>
      </c>
    </row>
    <row r="1395" spans="2:4" x14ac:dyDescent="0.3">
      <c r="B1395" s="14">
        <v>-13.3</v>
      </c>
      <c r="C1395" s="69"/>
      <c r="D1395" s="70">
        <v>1</v>
      </c>
    </row>
    <row r="1396" spans="2:4" x14ac:dyDescent="0.3">
      <c r="B1396" s="14">
        <v>5</v>
      </c>
      <c r="C1396" s="69"/>
      <c r="D1396" s="70">
        <v>0.2</v>
      </c>
    </row>
    <row r="1397" spans="2:4" x14ac:dyDescent="0.3">
      <c r="B1397" s="14">
        <v>3.2</v>
      </c>
      <c r="C1397" s="69"/>
      <c r="D1397" s="70">
        <v>-0.5</v>
      </c>
    </row>
    <row r="1398" spans="2:4" x14ac:dyDescent="0.3">
      <c r="B1398" s="14">
        <v>-1.4</v>
      </c>
      <c r="C1398" s="69"/>
      <c r="D1398" s="70">
        <v>0.2</v>
      </c>
    </row>
    <row r="1399" spans="2:4" x14ac:dyDescent="0.3">
      <c r="B1399" s="14">
        <v>1</v>
      </c>
      <c r="C1399" s="69"/>
      <c r="D1399" s="70">
        <v>1.5</v>
      </c>
    </row>
    <row r="1400" spans="2:4" x14ac:dyDescent="0.3">
      <c r="B1400" s="14">
        <v>-8.1999999999999993</v>
      </c>
      <c r="C1400" s="69"/>
      <c r="D1400" s="70">
        <v>0.4</v>
      </c>
    </row>
    <row r="1401" spans="2:4" x14ac:dyDescent="0.3">
      <c r="B1401" s="14">
        <v>0.5</v>
      </c>
      <c r="C1401" s="69"/>
      <c r="D1401" s="70">
        <v>0.6</v>
      </c>
    </row>
    <row r="1402" spans="2:4" x14ac:dyDescent="0.3">
      <c r="B1402" s="14">
        <v>12.3</v>
      </c>
      <c r="C1402" s="69"/>
      <c r="D1402" s="70">
        <v>0.1</v>
      </c>
    </row>
    <row r="1403" spans="2:4" x14ac:dyDescent="0.3">
      <c r="B1403" s="14">
        <v>2.6</v>
      </c>
      <c r="C1403" s="69"/>
      <c r="D1403" s="70">
        <v>0.8</v>
      </c>
    </row>
    <row r="1404" spans="2:4" x14ac:dyDescent="0.3">
      <c r="B1404" s="14">
        <v>-2.2999999999999998</v>
      </c>
      <c r="C1404" s="69"/>
      <c r="D1404" s="70">
        <v>4.2</v>
      </c>
    </row>
    <row r="1405" spans="2:4" x14ac:dyDescent="0.3">
      <c r="B1405" s="14">
        <v>-13.9</v>
      </c>
      <c r="C1405" s="69"/>
      <c r="D1405" s="70">
        <v>0</v>
      </c>
    </row>
    <row r="1406" spans="2:4" x14ac:dyDescent="0.3">
      <c r="B1406" s="14">
        <v>-6.8</v>
      </c>
      <c r="C1406" s="69"/>
      <c r="D1406" s="70">
        <v>1</v>
      </c>
    </row>
    <row r="1407" spans="2:4" x14ac:dyDescent="0.3">
      <c r="B1407" s="14">
        <v>6.2</v>
      </c>
      <c r="C1407" s="69"/>
      <c r="D1407" s="70">
        <v>0.1</v>
      </c>
    </row>
    <row r="1408" spans="2:4" x14ac:dyDescent="0.3">
      <c r="B1408" s="14">
        <v>-4.3</v>
      </c>
      <c r="C1408" s="69"/>
      <c r="D1408" s="70">
        <v>0.1</v>
      </c>
    </row>
    <row r="1409" spans="2:4" x14ac:dyDescent="0.3">
      <c r="B1409" s="14">
        <v>7.7</v>
      </c>
      <c r="C1409" s="69"/>
      <c r="D1409" s="70">
        <v>1.3</v>
      </c>
    </row>
    <row r="1410" spans="2:4" x14ac:dyDescent="0.3">
      <c r="B1410" s="14">
        <v>27.2</v>
      </c>
      <c r="C1410" s="69"/>
      <c r="D1410" s="70">
        <v>0.6</v>
      </c>
    </row>
    <row r="1411" spans="2:4" x14ac:dyDescent="0.3">
      <c r="B1411" s="14">
        <v>-13.5</v>
      </c>
      <c r="C1411" s="69"/>
      <c r="D1411" s="70">
        <v>0</v>
      </c>
    </row>
    <row r="1412" spans="2:4" x14ac:dyDescent="0.3">
      <c r="B1412" s="14">
        <v>12.2</v>
      </c>
      <c r="C1412" s="69"/>
      <c r="D1412" s="70">
        <v>1.4</v>
      </c>
    </row>
    <row r="1413" spans="2:4" x14ac:dyDescent="0.3">
      <c r="B1413" s="14">
        <v>-1.5</v>
      </c>
      <c r="C1413" s="69"/>
      <c r="D1413" s="70">
        <v>0</v>
      </c>
    </row>
    <row r="1414" spans="2:4" x14ac:dyDescent="0.3">
      <c r="B1414" s="14">
        <v>-37.4</v>
      </c>
      <c r="C1414" s="69"/>
      <c r="D1414" s="70">
        <v>-0.3</v>
      </c>
    </row>
    <row r="1415" spans="2:4" x14ac:dyDescent="0.3">
      <c r="B1415" s="14">
        <v>-2.2000000000000002</v>
      </c>
      <c r="C1415" s="69"/>
      <c r="D1415" s="70">
        <v>-0.1</v>
      </c>
    </row>
    <row r="1416" spans="2:4" x14ac:dyDescent="0.3">
      <c r="B1416" s="14">
        <v>-10.199999999999999</v>
      </c>
      <c r="C1416" s="69"/>
      <c r="D1416" s="70">
        <v>0</v>
      </c>
    </row>
    <row r="1417" spans="2:4" x14ac:dyDescent="0.3">
      <c r="B1417" s="14">
        <v>-2.8</v>
      </c>
      <c r="C1417" s="69"/>
      <c r="D1417" s="70">
        <v>0.4</v>
      </c>
    </row>
    <row r="1418" spans="2:4" x14ac:dyDescent="0.3">
      <c r="B1418" s="14">
        <v>2.7</v>
      </c>
      <c r="C1418" s="69"/>
      <c r="D1418" s="70">
        <v>0</v>
      </c>
    </row>
    <row r="1419" spans="2:4" x14ac:dyDescent="0.3">
      <c r="B1419" s="14">
        <v>0.4</v>
      </c>
      <c r="C1419" s="69"/>
      <c r="D1419" s="70">
        <v>-0.1</v>
      </c>
    </row>
    <row r="1420" spans="2:4" x14ac:dyDescent="0.3">
      <c r="B1420" s="14">
        <v>7.5</v>
      </c>
      <c r="C1420" s="69"/>
      <c r="D1420" s="70">
        <v>0.4</v>
      </c>
    </row>
    <row r="1421" spans="2:4" x14ac:dyDescent="0.3">
      <c r="B1421" s="14">
        <v>23.5</v>
      </c>
      <c r="C1421" s="69"/>
      <c r="D1421" s="70">
        <v>1.8</v>
      </c>
    </row>
    <row r="1422" spans="2:4" x14ac:dyDescent="0.3">
      <c r="B1422" s="14">
        <v>-1.1000000000000001</v>
      </c>
      <c r="C1422" s="69"/>
      <c r="D1422" s="70">
        <v>-0.3</v>
      </c>
    </row>
    <row r="1423" spans="2:4" x14ac:dyDescent="0.3">
      <c r="B1423" s="14">
        <v>-6.8</v>
      </c>
      <c r="C1423" s="69"/>
      <c r="D1423" s="70">
        <v>0.1</v>
      </c>
    </row>
    <row r="1424" spans="2:4" x14ac:dyDescent="0.3">
      <c r="B1424" s="14">
        <v>-12.3</v>
      </c>
      <c r="C1424" s="69"/>
      <c r="D1424" s="70">
        <v>0.4</v>
      </c>
    </row>
    <row r="1425" spans="2:4" x14ac:dyDescent="0.3">
      <c r="B1425" s="14">
        <v>12.9</v>
      </c>
      <c r="C1425" s="69"/>
      <c r="D1425" s="70">
        <v>0.7</v>
      </c>
    </row>
    <row r="1426" spans="2:4" x14ac:dyDescent="0.3">
      <c r="B1426" s="14">
        <v>-3</v>
      </c>
      <c r="C1426" s="69"/>
      <c r="D1426" s="70">
        <v>4.9000000000000004</v>
      </c>
    </row>
    <row r="1427" spans="2:4" x14ac:dyDescent="0.3">
      <c r="B1427" s="14">
        <v>24.8</v>
      </c>
      <c r="C1427" s="69"/>
      <c r="D1427" s="70">
        <v>0.7</v>
      </c>
    </row>
    <row r="1428" spans="2:4" x14ac:dyDescent="0.3">
      <c r="B1428" s="14">
        <v>-14.1</v>
      </c>
      <c r="C1428" s="69"/>
      <c r="D1428" s="70">
        <v>5.4</v>
      </c>
    </row>
    <row r="1429" spans="2:4" x14ac:dyDescent="0.3">
      <c r="B1429" s="14">
        <v>0.7</v>
      </c>
      <c r="C1429" s="69"/>
      <c r="D1429" s="70">
        <v>0.1</v>
      </c>
    </row>
    <row r="1430" spans="2:4" x14ac:dyDescent="0.3">
      <c r="B1430" s="14">
        <v>16.2</v>
      </c>
      <c r="C1430" s="69"/>
      <c r="D1430" s="70">
        <v>0.3</v>
      </c>
    </row>
    <row r="1431" spans="2:4" x14ac:dyDescent="0.3">
      <c r="B1431" s="14">
        <v>0.7</v>
      </c>
      <c r="C1431" s="69"/>
      <c r="D1431" s="70">
        <v>0.2</v>
      </c>
    </row>
    <row r="1432" spans="2:4" x14ac:dyDescent="0.3">
      <c r="B1432" s="14">
        <v>-8.1</v>
      </c>
      <c r="C1432" s="69"/>
      <c r="D1432" s="70">
        <v>0</v>
      </c>
    </row>
    <row r="1433" spans="2:4" x14ac:dyDescent="0.3">
      <c r="B1433" s="14">
        <v>-3.8</v>
      </c>
      <c r="C1433" s="69"/>
      <c r="D1433" s="70">
        <v>0.7</v>
      </c>
    </row>
    <row r="1434" spans="2:4" x14ac:dyDescent="0.3">
      <c r="B1434" s="14">
        <v>-6.3</v>
      </c>
      <c r="C1434" s="69"/>
      <c r="D1434" s="70">
        <v>2.9</v>
      </c>
    </row>
    <row r="1435" spans="2:4" x14ac:dyDescent="0.3">
      <c r="B1435" s="14">
        <v>-20.2</v>
      </c>
      <c r="C1435" s="69"/>
      <c r="D1435" s="70">
        <v>2.7</v>
      </c>
    </row>
    <row r="1436" spans="2:4" x14ac:dyDescent="0.3">
      <c r="B1436" s="14">
        <v>3.2</v>
      </c>
      <c r="C1436" s="69"/>
      <c r="D1436" s="70">
        <v>1.3</v>
      </c>
    </row>
    <row r="1437" spans="2:4" x14ac:dyDescent="0.3">
      <c r="B1437" s="14">
        <v>-29.9</v>
      </c>
      <c r="C1437" s="69"/>
      <c r="D1437" s="70">
        <v>1</v>
      </c>
    </row>
    <row r="1438" spans="2:4" x14ac:dyDescent="0.3">
      <c r="B1438" s="14">
        <v>0.7</v>
      </c>
      <c r="C1438" s="69"/>
      <c r="D1438" s="70">
        <v>-0.4</v>
      </c>
    </row>
    <row r="1439" spans="2:4" x14ac:dyDescent="0.3">
      <c r="B1439" s="14">
        <v>-1.4</v>
      </c>
      <c r="C1439" s="69"/>
      <c r="D1439" s="70">
        <v>1.1000000000000001</v>
      </c>
    </row>
    <row r="1440" spans="2:4" x14ac:dyDescent="0.3">
      <c r="B1440" s="14">
        <v>3.3</v>
      </c>
      <c r="C1440" s="69"/>
      <c r="D1440" s="70">
        <v>0</v>
      </c>
    </row>
    <row r="1441" spans="2:4" x14ac:dyDescent="0.3">
      <c r="B1441" s="14">
        <v>2.7</v>
      </c>
      <c r="C1441" s="69"/>
      <c r="D1441" s="70">
        <v>0.3</v>
      </c>
    </row>
    <row r="1442" spans="2:4" x14ac:dyDescent="0.3">
      <c r="B1442" s="14">
        <v>-2</v>
      </c>
      <c r="C1442" s="69"/>
      <c r="D1442" s="70">
        <v>0.4</v>
      </c>
    </row>
    <row r="1443" spans="2:4" x14ac:dyDescent="0.3">
      <c r="B1443" s="14">
        <v>-4.5999999999999996</v>
      </c>
      <c r="C1443" s="69"/>
      <c r="D1443" s="70">
        <v>0.6</v>
      </c>
    </row>
    <row r="1444" spans="2:4" x14ac:dyDescent="0.3">
      <c r="B1444" s="14">
        <v>-11.3</v>
      </c>
      <c r="C1444" s="69"/>
      <c r="D1444" s="70">
        <v>1.4</v>
      </c>
    </row>
    <row r="1445" spans="2:4" x14ac:dyDescent="0.3">
      <c r="B1445" s="14">
        <v>-11.3</v>
      </c>
      <c r="C1445" s="69"/>
      <c r="D1445" s="70">
        <v>3.7</v>
      </c>
    </row>
    <row r="1446" spans="2:4" x14ac:dyDescent="0.3">
      <c r="B1446" s="14">
        <v>7.9</v>
      </c>
      <c r="C1446" s="69"/>
      <c r="D1446" s="70">
        <v>1.7</v>
      </c>
    </row>
    <row r="1447" spans="2:4" x14ac:dyDescent="0.3">
      <c r="B1447" s="14">
        <v>1.3</v>
      </c>
      <c r="C1447" s="69"/>
      <c r="D1447" s="70">
        <v>0.4</v>
      </c>
    </row>
    <row r="1448" spans="2:4" x14ac:dyDescent="0.3">
      <c r="B1448" s="14">
        <v>4.4000000000000004</v>
      </c>
      <c r="C1448" s="69"/>
      <c r="D1448" s="70">
        <v>1.2</v>
      </c>
    </row>
    <row r="1449" spans="2:4" x14ac:dyDescent="0.3">
      <c r="B1449" s="14">
        <v>10.5</v>
      </c>
      <c r="C1449" s="69"/>
      <c r="D1449" s="70">
        <v>-0.1</v>
      </c>
    </row>
    <row r="1450" spans="2:4" x14ac:dyDescent="0.3">
      <c r="B1450" s="14">
        <v>11</v>
      </c>
      <c r="C1450" s="69"/>
      <c r="D1450" s="70">
        <v>0.5</v>
      </c>
    </row>
    <row r="1451" spans="2:4" x14ac:dyDescent="0.3">
      <c r="B1451" s="14">
        <v>3</v>
      </c>
      <c r="C1451" s="69"/>
      <c r="D1451" s="70">
        <v>0.5</v>
      </c>
    </row>
    <row r="1452" spans="2:4" x14ac:dyDescent="0.3">
      <c r="B1452" s="14">
        <v>19.5</v>
      </c>
      <c r="C1452" s="69"/>
      <c r="D1452" s="70">
        <v>0.7</v>
      </c>
    </row>
    <row r="1453" spans="2:4" x14ac:dyDescent="0.3">
      <c r="B1453" s="14">
        <v>5.5</v>
      </c>
      <c r="C1453" s="69"/>
      <c r="D1453" s="70">
        <v>4.8</v>
      </c>
    </row>
    <row r="1454" spans="2:4" x14ac:dyDescent="0.3">
      <c r="B1454" s="14">
        <v>2.7</v>
      </c>
      <c r="C1454" s="69"/>
      <c r="D1454" s="70">
        <v>0.5</v>
      </c>
    </row>
    <row r="1455" spans="2:4" x14ac:dyDescent="0.3">
      <c r="B1455" s="14">
        <v>2.1</v>
      </c>
      <c r="C1455" s="69"/>
      <c r="D1455" s="70">
        <v>1.6</v>
      </c>
    </row>
    <row r="1456" spans="2:4" x14ac:dyDescent="0.3">
      <c r="B1456" s="14">
        <v>6</v>
      </c>
      <c r="C1456" s="69"/>
      <c r="D1456" s="70">
        <v>0.5</v>
      </c>
    </row>
    <row r="1457" spans="2:4" x14ac:dyDescent="0.3">
      <c r="B1457" s="14">
        <v>14.1</v>
      </c>
      <c r="C1457" s="69"/>
      <c r="D1457" s="70">
        <v>0.1</v>
      </c>
    </row>
    <row r="1458" spans="2:4" x14ac:dyDescent="0.3">
      <c r="B1458" s="14">
        <v>-2.9</v>
      </c>
      <c r="C1458" s="69"/>
      <c r="D1458" s="70">
        <v>1.4</v>
      </c>
    </row>
    <row r="1459" spans="2:4" x14ac:dyDescent="0.3">
      <c r="B1459" s="14">
        <v>-1.5</v>
      </c>
      <c r="C1459" s="69"/>
      <c r="D1459" s="70">
        <v>0</v>
      </c>
    </row>
    <row r="1460" spans="2:4" x14ac:dyDescent="0.3">
      <c r="B1460" s="14">
        <v>12.1</v>
      </c>
      <c r="C1460" s="69"/>
      <c r="D1460" s="70">
        <v>-0.2</v>
      </c>
    </row>
    <row r="1461" spans="2:4" x14ac:dyDescent="0.3">
      <c r="B1461" s="14">
        <v>-9.8000000000000007</v>
      </c>
      <c r="C1461" s="69"/>
      <c r="D1461" s="70">
        <v>-0.2</v>
      </c>
    </row>
    <row r="1462" spans="2:4" x14ac:dyDescent="0.3">
      <c r="B1462" s="14">
        <v>1.8</v>
      </c>
      <c r="C1462" s="69"/>
      <c r="D1462" s="70">
        <v>0.9</v>
      </c>
    </row>
    <row r="1463" spans="2:4" x14ac:dyDescent="0.3">
      <c r="B1463" s="14">
        <v>-5.6</v>
      </c>
      <c r="C1463" s="69"/>
      <c r="D1463" s="70">
        <v>0</v>
      </c>
    </row>
    <row r="1464" spans="2:4" x14ac:dyDescent="0.3">
      <c r="B1464" s="14">
        <v>3.8</v>
      </c>
      <c r="C1464" s="69"/>
      <c r="D1464" s="70">
        <v>1.5</v>
      </c>
    </row>
    <row r="1465" spans="2:4" x14ac:dyDescent="0.3">
      <c r="B1465" s="14">
        <v>2.6</v>
      </c>
      <c r="C1465" s="69"/>
      <c r="D1465" s="70">
        <v>0.3</v>
      </c>
    </row>
    <row r="1466" spans="2:4" x14ac:dyDescent="0.3">
      <c r="B1466" s="14">
        <v>6.4</v>
      </c>
      <c r="C1466" s="69"/>
      <c r="D1466" s="70">
        <v>0.9</v>
      </c>
    </row>
    <row r="1467" spans="2:4" x14ac:dyDescent="0.3">
      <c r="B1467" s="14">
        <v>-8.6999999999999993</v>
      </c>
      <c r="C1467" s="69"/>
      <c r="D1467" s="70">
        <v>8.6</v>
      </c>
    </row>
    <row r="1468" spans="2:4" x14ac:dyDescent="0.3">
      <c r="B1468" s="14">
        <v>-1.2</v>
      </c>
      <c r="C1468" s="69"/>
      <c r="D1468" s="70">
        <v>0.3</v>
      </c>
    </row>
    <row r="1469" spans="2:4" x14ac:dyDescent="0.3">
      <c r="B1469" s="14">
        <v>-5.7</v>
      </c>
      <c r="C1469" s="69"/>
      <c r="D1469" s="70">
        <v>0.4</v>
      </c>
    </row>
    <row r="1470" spans="2:4" x14ac:dyDescent="0.3">
      <c r="B1470" s="14">
        <v>-9.3000000000000007</v>
      </c>
      <c r="C1470" s="69"/>
      <c r="D1470" s="70">
        <v>0</v>
      </c>
    </row>
    <row r="1471" spans="2:4" x14ac:dyDescent="0.3">
      <c r="B1471" s="14">
        <v>0</v>
      </c>
      <c r="C1471" s="69"/>
      <c r="D1471" s="70">
        <v>0.1</v>
      </c>
    </row>
    <row r="1472" spans="2:4" x14ac:dyDescent="0.3">
      <c r="B1472" s="14">
        <v>4.8</v>
      </c>
      <c r="C1472" s="69"/>
      <c r="D1472" s="70">
        <v>2.2999999999999998</v>
      </c>
    </row>
    <row r="1473" spans="2:4" x14ac:dyDescent="0.3">
      <c r="B1473" s="14">
        <v>10.3</v>
      </c>
      <c r="C1473" s="69"/>
      <c r="D1473" s="70">
        <v>-0.3</v>
      </c>
    </row>
    <row r="1474" spans="2:4" x14ac:dyDescent="0.3">
      <c r="B1474" s="14">
        <v>9.5</v>
      </c>
      <c r="C1474" s="69"/>
      <c r="D1474" s="70">
        <v>0.1</v>
      </c>
    </row>
    <row r="1475" spans="2:4" x14ac:dyDescent="0.3">
      <c r="B1475" s="14">
        <v>-7.3</v>
      </c>
      <c r="C1475" s="69"/>
      <c r="D1475" s="70">
        <v>0.6</v>
      </c>
    </row>
    <row r="1476" spans="2:4" x14ac:dyDescent="0.3">
      <c r="B1476" s="14">
        <v>12.6</v>
      </c>
      <c r="C1476" s="69"/>
      <c r="D1476" s="70">
        <v>0.3</v>
      </c>
    </row>
    <row r="1477" spans="2:4" x14ac:dyDescent="0.3">
      <c r="B1477" s="14">
        <v>5.2</v>
      </c>
      <c r="C1477" s="69"/>
      <c r="D1477" s="70">
        <v>0.5</v>
      </c>
    </row>
    <row r="1478" spans="2:4" x14ac:dyDescent="0.3">
      <c r="B1478" s="14">
        <v>-17.399999999999999</v>
      </c>
      <c r="C1478" s="69"/>
      <c r="D1478" s="70">
        <v>19.100000000000001</v>
      </c>
    </row>
    <row r="1479" spans="2:4" x14ac:dyDescent="0.3">
      <c r="B1479" s="14">
        <v>-1.5</v>
      </c>
      <c r="C1479" s="69"/>
      <c r="D1479" s="70">
        <v>2.1</v>
      </c>
    </row>
    <row r="1480" spans="2:4" x14ac:dyDescent="0.3">
      <c r="B1480" s="14">
        <v>-6.3</v>
      </c>
      <c r="C1480" s="69"/>
      <c r="D1480" s="70">
        <v>8.3000000000000007</v>
      </c>
    </row>
    <row r="1481" spans="2:4" x14ac:dyDescent="0.3">
      <c r="B1481" s="14">
        <v>-10</v>
      </c>
      <c r="C1481" s="69"/>
      <c r="D1481" s="70">
        <v>9.9</v>
      </c>
    </row>
    <row r="1482" spans="2:4" x14ac:dyDescent="0.3">
      <c r="B1482" s="14">
        <v>-4.5999999999999996</v>
      </c>
      <c r="C1482" s="69"/>
      <c r="D1482" s="70">
        <v>0</v>
      </c>
    </row>
    <row r="1483" spans="2:4" x14ac:dyDescent="0.3">
      <c r="B1483" s="14">
        <v>-3.5</v>
      </c>
      <c r="C1483" s="69"/>
      <c r="D1483" s="70">
        <v>2.2000000000000002</v>
      </c>
    </row>
    <row r="1484" spans="2:4" x14ac:dyDescent="0.3">
      <c r="B1484" s="14">
        <v>-4.4000000000000004</v>
      </c>
      <c r="C1484" s="69"/>
      <c r="D1484" s="70">
        <v>2.6</v>
      </c>
    </row>
    <row r="1485" spans="2:4" x14ac:dyDescent="0.3">
      <c r="B1485" s="14">
        <v>-0.4</v>
      </c>
      <c r="C1485" s="69"/>
      <c r="D1485" s="70">
        <v>0.5</v>
      </c>
    </row>
    <row r="1486" spans="2:4" x14ac:dyDescent="0.3">
      <c r="B1486" s="14">
        <v>10.199999999999999</v>
      </c>
      <c r="C1486" s="69"/>
      <c r="D1486" s="70">
        <v>1</v>
      </c>
    </row>
    <row r="1487" spans="2:4" x14ac:dyDescent="0.3">
      <c r="B1487" s="14">
        <v>4</v>
      </c>
      <c r="C1487" s="69"/>
      <c r="D1487" s="70">
        <v>1.5</v>
      </c>
    </row>
    <row r="1488" spans="2:4" x14ac:dyDescent="0.3">
      <c r="B1488" s="14">
        <v>8.8000000000000007</v>
      </c>
      <c r="C1488" s="69"/>
      <c r="D1488" s="70">
        <v>0.3</v>
      </c>
    </row>
    <row r="1489" spans="2:4" x14ac:dyDescent="0.3">
      <c r="B1489" s="14">
        <v>-0.6</v>
      </c>
      <c r="C1489" s="69"/>
      <c r="D1489" s="70">
        <v>-0.5</v>
      </c>
    </row>
    <row r="1490" spans="2:4" x14ac:dyDescent="0.3">
      <c r="B1490" s="14">
        <v>7.4</v>
      </c>
      <c r="C1490" s="69"/>
      <c r="D1490" s="70">
        <v>-0.1</v>
      </c>
    </row>
    <row r="1491" spans="2:4" x14ac:dyDescent="0.3">
      <c r="B1491" s="14">
        <v>0</v>
      </c>
      <c r="C1491" s="69"/>
      <c r="D1491" s="70">
        <v>-0.1</v>
      </c>
    </row>
    <row r="1492" spans="2:4" x14ac:dyDescent="0.3">
      <c r="B1492" s="14">
        <v>-12.2</v>
      </c>
      <c r="C1492" s="69"/>
      <c r="D1492" s="70">
        <v>3.1</v>
      </c>
    </row>
    <row r="1493" spans="2:4" x14ac:dyDescent="0.3">
      <c r="B1493" s="14">
        <v>-1.6</v>
      </c>
      <c r="C1493" s="69"/>
      <c r="D1493" s="70">
        <v>0.3</v>
      </c>
    </row>
    <row r="1494" spans="2:4" x14ac:dyDescent="0.3">
      <c r="B1494" s="14">
        <v>-20.100000000000001</v>
      </c>
      <c r="C1494" s="69"/>
      <c r="D1494" s="70">
        <v>0</v>
      </c>
    </row>
    <row r="1495" spans="2:4" x14ac:dyDescent="0.3">
      <c r="B1495" s="14">
        <v>-1.9</v>
      </c>
      <c r="C1495" s="69"/>
      <c r="D1495" s="70">
        <v>1.4</v>
      </c>
    </row>
    <row r="1496" spans="2:4" x14ac:dyDescent="0.3">
      <c r="B1496" s="14">
        <v>1.3</v>
      </c>
      <c r="C1496" s="69"/>
      <c r="D1496" s="70">
        <v>3.9</v>
      </c>
    </row>
    <row r="1497" spans="2:4" x14ac:dyDescent="0.3">
      <c r="B1497" s="14">
        <v>-3.7</v>
      </c>
      <c r="C1497" s="69"/>
      <c r="D1497" s="70">
        <v>0.8</v>
      </c>
    </row>
    <row r="1498" spans="2:4" x14ac:dyDescent="0.3">
      <c r="B1498" s="14">
        <v>-20.399999999999999</v>
      </c>
      <c r="C1498" s="69"/>
      <c r="D1498" s="70">
        <v>0.3</v>
      </c>
    </row>
    <row r="1499" spans="2:4" x14ac:dyDescent="0.3">
      <c r="B1499" s="14">
        <v>-8.3000000000000007</v>
      </c>
      <c r="C1499" s="69"/>
      <c r="D1499" s="70">
        <v>-0.4</v>
      </c>
    </row>
    <row r="1500" spans="2:4" x14ac:dyDescent="0.3">
      <c r="B1500" s="14">
        <v>9.3000000000000007</v>
      </c>
      <c r="C1500" s="69"/>
      <c r="D1500" s="70">
        <v>0.8</v>
      </c>
    </row>
    <row r="1501" spans="2:4" x14ac:dyDescent="0.3">
      <c r="B1501" s="14">
        <v>-6.8</v>
      </c>
      <c r="C1501" s="69"/>
      <c r="D1501" s="70">
        <v>0.3</v>
      </c>
    </row>
    <row r="1502" spans="2:4" x14ac:dyDescent="0.3">
      <c r="B1502" s="14">
        <v>-1.7</v>
      </c>
      <c r="C1502" s="69"/>
      <c r="D1502" s="70">
        <v>0.4</v>
      </c>
    </row>
    <row r="1503" spans="2:4" x14ac:dyDescent="0.3">
      <c r="B1503" s="14">
        <v>4</v>
      </c>
      <c r="C1503" s="69"/>
      <c r="D1503" s="70">
        <v>1.3</v>
      </c>
    </row>
    <row r="1504" spans="2:4" x14ac:dyDescent="0.3">
      <c r="B1504" s="14">
        <v>-5.7</v>
      </c>
      <c r="C1504" s="69"/>
      <c r="D1504" s="70">
        <v>1.2</v>
      </c>
    </row>
    <row r="1505" spans="2:4" x14ac:dyDescent="0.3">
      <c r="B1505" s="14">
        <v>-10.6</v>
      </c>
      <c r="C1505" s="69"/>
      <c r="D1505" s="70">
        <v>0.5</v>
      </c>
    </row>
    <row r="1506" spans="2:4" x14ac:dyDescent="0.3">
      <c r="B1506" s="14">
        <v>15.9</v>
      </c>
      <c r="C1506" s="69"/>
      <c r="D1506" s="70">
        <v>-0.5</v>
      </c>
    </row>
    <row r="1507" spans="2:4" x14ac:dyDescent="0.3">
      <c r="B1507" s="14">
        <v>-0.3</v>
      </c>
      <c r="C1507" s="69"/>
      <c r="D1507" s="70">
        <v>1.1000000000000001</v>
      </c>
    </row>
    <row r="1508" spans="2:4" x14ac:dyDescent="0.3">
      <c r="B1508" s="14">
        <v>-3</v>
      </c>
      <c r="C1508" s="69"/>
      <c r="D1508" s="70">
        <v>2.1</v>
      </c>
    </row>
    <row r="1509" spans="2:4" x14ac:dyDescent="0.3">
      <c r="B1509" s="14">
        <v>-5.6</v>
      </c>
      <c r="C1509" s="69"/>
      <c r="D1509" s="70">
        <v>3.2</v>
      </c>
    </row>
    <row r="1510" spans="2:4" x14ac:dyDescent="0.3">
      <c r="B1510" s="14">
        <v>-5.2</v>
      </c>
      <c r="C1510" s="69"/>
      <c r="D1510" s="70">
        <v>3.9</v>
      </c>
    </row>
    <row r="1511" spans="2:4" x14ac:dyDescent="0.3">
      <c r="B1511" s="14">
        <v>-9.6999999999999993</v>
      </c>
      <c r="C1511" s="69"/>
      <c r="D1511" s="70">
        <v>-0.1</v>
      </c>
    </row>
    <row r="1512" spans="2:4" x14ac:dyDescent="0.3">
      <c r="B1512" s="14">
        <v>-10</v>
      </c>
      <c r="C1512" s="69"/>
      <c r="D1512" s="70">
        <v>6.6</v>
      </c>
    </row>
    <row r="1513" spans="2:4" x14ac:dyDescent="0.3">
      <c r="B1513" s="14">
        <v>10.9</v>
      </c>
      <c r="C1513" s="69"/>
      <c r="D1513" s="70">
        <v>-0.3</v>
      </c>
    </row>
    <row r="1514" spans="2:4" x14ac:dyDescent="0.3">
      <c r="B1514" s="14">
        <v>5.4</v>
      </c>
      <c r="C1514" s="69"/>
      <c r="D1514" s="70">
        <v>-0.1</v>
      </c>
    </row>
    <row r="1515" spans="2:4" x14ac:dyDescent="0.3">
      <c r="B1515" s="14">
        <v>-1.1000000000000001</v>
      </c>
      <c r="C1515" s="69"/>
      <c r="D1515" s="70">
        <v>6.8</v>
      </c>
    </row>
    <row r="1516" spans="2:4" x14ac:dyDescent="0.3">
      <c r="B1516" s="14">
        <v>7.5</v>
      </c>
      <c r="C1516" s="69"/>
      <c r="D1516" s="70">
        <v>0.9</v>
      </c>
    </row>
    <row r="1517" spans="2:4" x14ac:dyDescent="0.3">
      <c r="B1517" s="14">
        <v>1.8</v>
      </c>
      <c r="C1517" s="69"/>
      <c r="D1517" s="70">
        <v>0.5</v>
      </c>
    </row>
    <row r="1518" spans="2:4" x14ac:dyDescent="0.3">
      <c r="B1518" s="14">
        <v>-0.3</v>
      </c>
      <c r="C1518" s="69"/>
      <c r="D1518" s="70">
        <v>0</v>
      </c>
    </row>
    <row r="1519" spans="2:4" x14ac:dyDescent="0.3">
      <c r="B1519" s="14">
        <v>-5.6</v>
      </c>
      <c r="C1519" s="69"/>
      <c r="D1519" s="70">
        <v>4.0999999999999996</v>
      </c>
    </row>
    <row r="1520" spans="2:4" x14ac:dyDescent="0.3">
      <c r="B1520" s="14">
        <v>-6.8</v>
      </c>
      <c r="C1520" s="69"/>
      <c r="D1520" s="70">
        <v>-0.1</v>
      </c>
    </row>
    <row r="1521" spans="2:4" x14ac:dyDescent="0.3">
      <c r="B1521" s="14">
        <v>7.8</v>
      </c>
      <c r="C1521" s="69"/>
      <c r="D1521" s="70">
        <v>2</v>
      </c>
    </row>
    <row r="1522" spans="2:4" x14ac:dyDescent="0.3">
      <c r="B1522" s="14">
        <v>5.9</v>
      </c>
      <c r="C1522" s="69"/>
      <c r="D1522" s="70">
        <v>1.4</v>
      </c>
    </row>
    <row r="1523" spans="2:4" x14ac:dyDescent="0.3">
      <c r="B1523" s="14">
        <v>1.5</v>
      </c>
      <c r="C1523" s="69"/>
      <c r="D1523" s="70">
        <v>0.1</v>
      </c>
    </row>
    <row r="1524" spans="2:4" x14ac:dyDescent="0.3">
      <c r="B1524" s="14">
        <v>-4.0999999999999996</v>
      </c>
      <c r="C1524" s="69"/>
      <c r="D1524" s="70">
        <v>0.8</v>
      </c>
    </row>
    <row r="1525" spans="2:4" x14ac:dyDescent="0.3">
      <c r="B1525" s="14">
        <v>5</v>
      </c>
      <c r="C1525" s="69"/>
      <c r="D1525" s="70">
        <v>0.7</v>
      </c>
    </row>
    <row r="1526" spans="2:4" x14ac:dyDescent="0.3">
      <c r="B1526" s="14">
        <v>7.3</v>
      </c>
      <c r="C1526" s="69"/>
      <c r="D1526" s="70">
        <v>0.1</v>
      </c>
    </row>
    <row r="1527" spans="2:4" x14ac:dyDescent="0.3">
      <c r="B1527" s="14">
        <v>-7.3</v>
      </c>
      <c r="C1527" s="69"/>
      <c r="D1527" s="70">
        <v>2.4</v>
      </c>
    </row>
    <row r="1528" spans="2:4" x14ac:dyDescent="0.3">
      <c r="B1528" s="14">
        <v>6.3</v>
      </c>
      <c r="C1528" s="69"/>
      <c r="D1528" s="70">
        <v>-0.8</v>
      </c>
    </row>
    <row r="1529" spans="2:4" x14ac:dyDescent="0.3">
      <c r="B1529" s="14">
        <v>-5.7</v>
      </c>
      <c r="C1529" s="69"/>
      <c r="D1529" s="70">
        <v>1.6</v>
      </c>
    </row>
    <row r="1530" spans="2:4" x14ac:dyDescent="0.3">
      <c r="B1530" s="14">
        <v>-0.7</v>
      </c>
      <c r="C1530" s="69"/>
      <c r="D1530" s="70">
        <v>0.9</v>
      </c>
    </row>
    <row r="1531" spans="2:4" x14ac:dyDescent="0.3">
      <c r="B1531" s="14">
        <v>-7.8</v>
      </c>
      <c r="C1531" s="69"/>
      <c r="D1531" s="70">
        <v>0</v>
      </c>
    </row>
    <row r="1532" spans="2:4" x14ac:dyDescent="0.3">
      <c r="B1532" s="14">
        <v>1.6</v>
      </c>
      <c r="C1532" s="69"/>
      <c r="D1532" s="70">
        <v>1.5</v>
      </c>
    </row>
    <row r="1533" spans="2:4" x14ac:dyDescent="0.3">
      <c r="B1533" s="14">
        <v>-13.4</v>
      </c>
      <c r="C1533" s="69"/>
      <c r="D1533" s="70">
        <v>1.8</v>
      </c>
    </row>
    <row r="1534" spans="2:4" x14ac:dyDescent="0.3">
      <c r="B1534" s="14">
        <v>7.6</v>
      </c>
      <c r="C1534" s="69"/>
      <c r="D1534" s="70">
        <v>-0.2</v>
      </c>
    </row>
    <row r="1535" spans="2:4" x14ac:dyDescent="0.3">
      <c r="B1535" s="14">
        <v>-7</v>
      </c>
      <c r="C1535" s="69"/>
      <c r="D1535" s="70">
        <v>10.5</v>
      </c>
    </row>
    <row r="1536" spans="2:4" x14ac:dyDescent="0.3">
      <c r="B1536" s="14">
        <v>-1.1000000000000001</v>
      </c>
      <c r="C1536" s="69"/>
      <c r="D1536" s="70">
        <v>0.4</v>
      </c>
    </row>
    <row r="1537" spans="2:4" x14ac:dyDescent="0.3">
      <c r="B1537" s="14">
        <v>-8.8000000000000007</v>
      </c>
      <c r="C1537" s="69"/>
      <c r="D1537" s="70">
        <v>0.4</v>
      </c>
    </row>
    <row r="1538" spans="2:4" x14ac:dyDescent="0.3">
      <c r="B1538" s="14">
        <v>-2.2000000000000002</v>
      </c>
      <c r="C1538" s="69"/>
      <c r="D1538" s="70">
        <v>0.9</v>
      </c>
    </row>
    <row r="1539" spans="2:4" x14ac:dyDescent="0.3">
      <c r="B1539" s="14">
        <v>-4.5999999999999996</v>
      </c>
      <c r="C1539" s="69"/>
      <c r="D1539" s="70">
        <v>2.9</v>
      </c>
    </row>
    <row r="1540" spans="2:4" x14ac:dyDescent="0.3">
      <c r="B1540" s="14">
        <v>-3.1</v>
      </c>
      <c r="C1540" s="69"/>
      <c r="D1540" s="70">
        <v>2.1</v>
      </c>
    </row>
    <row r="1541" spans="2:4" x14ac:dyDescent="0.3">
      <c r="B1541" s="14">
        <v>1.9</v>
      </c>
      <c r="C1541" s="69"/>
      <c r="D1541" s="70">
        <v>3.5</v>
      </c>
    </row>
    <row r="1542" spans="2:4" x14ac:dyDescent="0.3">
      <c r="B1542" s="14">
        <v>14.7</v>
      </c>
      <c r="C1542" s="69"/>
      <c r="D1542" s="70">
        <v>1.3</v>
      </c>
    </row>
    <row r="1543" spans="2:4" x14ac:dyDescent="0.3">
      <c r="B1543" s="14">
        <v>20</v>
      </c>
      <c r="C1543" s="69"/>
      <c r="D1543" s="70">
        <v>2.5</v>
      </c>
    </row>
    <row r="1544" spans="2:4" x14ac:dyDescent="0.3">
      <c r="B1544" s="14">
        <v>-8</v>
      </c>
      <c r="C1544" s="69"/>
      <c r="D1544" s="70">
        <v>6.9</v>
      </c>
    </row>
    <row r="1545" spans="2:4" x14ac:dyDescent="0.3">
      <c r="B1545" s="14">
        <v>0.4</v>
      </c>
      <c r="C1545" s="69"/>
      <c r="D1545" s="70">
        <v>2.4</v>
      </c>
    </row>
    <row r="1546" spans="2:4" x14ac:dyDescent="0.3">
      <c r="B1546" s="14">
        <v>14.8</v>
      </c>
      <c r="C1546" s="69"/>
      <c r="D1546" s="70">
        <v>-0.1</v>
      </c>
    </row>
    <row r="1547" spans="2:4" x14ac:dyDescent="0.3">
      <c r="B1547" s="14">
        <v>19.100000000000001</v>
      </c>
      <c r="C1547" s="69"/>
      <c r="D1547" s="70">
        <v>0.8</v>
      </c>
    </row>
    <row r="1548" spans="2:4" x14ac:dyDescent="0.3">
      <c r="B1548" s="14">
        <v>-16.2</v>
      </c>
      <c r="C1548" s="69"/>
      <c r="D1548" s="70">
        <v>8.8000000000000007</v>
      </c>
    </row>
    <row r="1549" spans="2:4" x14ac:dyDescent="0.3">
      <c r="B1549" s="14">
        <v>-9.9</v>
      </c>
      <c r="C1549" s="69"/>
      <c r="D1549" s="70">
        <v>0.2</v>
      </c>
    </row>
    <row r="1550" spans="2:4" x14ac:dyDescent="0.3">
      <c r="B1550" s="14">
        <v>-1.8</v>
      </c>
      <c r="C1550" s="69"/>
      <c r="D1550" s="70">
        <v>0.8</v>
      </c>
    </row>
    <row r="1551" spans="2:4" x14ac:dyDescent="0.3">
      <c r="B1551" s="14">
        <v>-5.5</v>
      </c>
      <c r="C1551" s="69"/>
      <c r="D1551" s="70">
        <v>3.3</v>
      </c>
    </row>
    <row r="1552" spans="2:4" x14ac:dyDescent="0.3">
      <c r="B1552" s="14">
        <v>13.4</v>
      </c>
      <c r="C1552" s="69"/>
      <c r="D1552" s="70">
        <v>0</v>
      </c>
    </row>
    <row r="1553" spans="2:4" x14ac:dyDescent="0.3">
      <c r="B1553" s="14">
        <v>-12</v>
      </c>
      <c r="C1553" s="69"/>
      <c r="D1553" s="70">
        <v>0.9</v>
      </c>
    </row>
    <row r="1554" spans="2:4" x14ac:dyDescent="0.3">
      <c r="B1554" s="14">
        <v>0.6</v>
      </c>
      <c r="C1554" s="69"/>
      <c r="D1554" s="70">
        <v>0.3</v>
      </c>
    </row>
    <row r="1555" spans="2:4" x14ac:dyDescent="0.3">
      <c r="B1555" s="14">
        <v>-0.9</v>
      </c>
      <c r="C1555" s="69"/>
      <c r="D1555" s="70">
        <v>0.1</v>
      </c>
    </row>
    <row r="1556" spans="2:4" x14ac:dyDescent="0.3">
      <c r="B1556" s="14">
        <v>4.2</v>
      </c>
      <c r="C1556" s="69"/>
      <c r="D1556" s="70">
        <v>-0.2</v>
      </c>
    </row>
    <row r="1557" spans="2:4" x14ac:dyDescent="0.3">
      <c r="B1557" s="14">
        <v>-2.9</v>
      </c>
      <c r="C1557" s="69"/>
      <c r="D1557" s="70">
        <v>0.1</v>
      </c>
    </row>
    <row r="1558" spans="2:4" x14ac:dyDescent="0.3">
      <c r="B1558" s="14">
        <v>-3.3</v>
      </c>
      <c r="C1558" s="69"/>
      <c r="D1558" s="70">
        <v>0</v>
      </c>
    </row>
    <row r="1559" spans="2:4" x14ac:dyDescent="0.3">
      <c r="B1559" s="14">
        <v>31.6</v>
      </c>
      <c r="C1559" s="69"/>
      <c r="D1559" s="70">
        <v>0.7</v>
      </c>
    </row>
    <row r="1560" spans="2:4" x14ac:dyDescent="0.3">
      <c r="B1560" s="14">
        <v>11</v>
      </c>
      <c r="C1560" s="69"/>
      <c r="D1560" s="70">
        <v>-0.1</v>
      </c>
    </row>
    <row r="1561" spans="2:4" x14ac:dyDescent="0.3">
      <c r="B1561" s="14">
        <v>-4.5</v>
      </c>
      <c r="C1561" s="69"/>
      <c r="D1561" s="70">
        <v>4.5</v>
      </c>
    </row>
    <row r="1562" spans="2:4" x14ac:dyDescent="0.3">
      <c r="B1562" s="14">
        <v>-2.9</v>
      </c>
      <c r="C1562" s="69"/>
      <c r="D1562" s="70">
        <v>1.1000000000000001</v>
      </c>
    </row>
    <row r="1563" spans="2:4" x14ac:dyDescent="0.3">
      <c r="B1563" s="14">
        <v>2.5</v>
      </c>
      <c r="C1563" s="69"/>
      <c r="D1563" s="70">
        <v>0.1</v>
      </c>
    </row>
    <row r="1564" spans="2:4" x14ac:dyDescent="0.3">
      <c r="B1564" s="14">
        <v>-0.9</v>
      </c>
      <c r="C1564" s="69"/>
      <c r="D1564" s="70">
        <v>0.1</v>
      </c>
    </row>
    <row r="1565" spans="2:4" x14ac:dyDescent="0.3">
      <c r="B1565" s="14">
        <v>-13.6</v>
      </c>
      <c r="C1565" s="69"/>
      <c r="D1565" s="70">
        <v>0.4</v>
      </c>
    </row>
    <row r="1566" spans="2:4" x14ac:dyDescent="0.3">
      <c r="B1566" s="14">
        <v>-2</v>
      </c>
      <c r="C1566" s="69"/>
      <c r="D1566" s="70">
        <v>0.2</v>
      </c>
    </row>
    <row r="1567" spans="2:4" x14ac:dyDescent="0.3">
      <c r="B1567" s="14">
        <v>5.0999999999999996</v>
      </c>
      <c r="C1567" s="69"/>
      <c r="D1567" s="70">
        <v>0.1</v>
      </c>
    </row>
    <row r="1568" spans="2:4" x14ac:dyDescent="0.3">
      <c r="B1568" s="14">
        <v>-8.4</v>
      </c>
      <c r="C1568" s="69"/>
      <c r="D1568" s="70">
        <v>0.7</v>
      </c>
    </row>
    <row r="1569" spans="2:4" x14ac:dyDescent="0.3">
      <c r="B1569" s="14">
        <v>-0.1</v>
      </c>
      <c r="C1569" s="69"/>
      <c r="D1569" s="70">
        <v>2.6</v>
      </c>
    </row>
    <row r="1570" spans="2:4" x14ac:dyDescent="0.3">
      <c r="B1570" s="14">
        <v>-5.0999999999999996</v>
      </c>
      <c r="C1570" s="69"/>
      <c r="D1570" s="70">
        <v>0</v>
      </c>
    </row>
    <row r="1571" spans="2:4" x14ac:dyDescent="0.3">
      <c r="B1571" s="14">
        <v>-1.1000000000000001</v>
      </c>
      <c r="C1571" s="69"/>
      <c r="D1571" s="70">
        <v>4.3</v>
      </c>
    </row>
    <row r="1572" spans="2:4" x14ac:dyDescent="0.3">
      <c r="B1572" s="14">
        <v>8</v>
      </c>
      <c r="C1572" s="69"/>
      <c r="D1572" s="70">
        <v>0.9</v>
      </c>
    </row>
    <row r="1573" spans="2:4" x14ac:dyDescent="0.3">
      <c r="B1573" s="14">
        <v>1.4</v>
      </c>
      <c r="C1573" s="69"/>
      <c r="D1573" s="70">
        <v>0.3</v>
      </c>
    </row>
    <row r="1574" spans="2:4" x14ac:dyDescent="0.3">
      <c r="B1574" s="14">
        <v>-6.7</v>
      </c>
      <c r="C1574" s="69"/>
      <c r="D1574" s="70">
        <v>2.2999999999999998</v>
      </c>
    </row>
    <row r="1575" spans="2:4" x14ac:dyDescent="0.3">
      <c r="B1575" s="14">
        <v>-18.2</v>
      </c>
      <c r="C1575" s="69"/>
      <c r="D1575" s="70">
        <v>2</v>
      </c>
    </row>
    <row r="1576" spans="2:4" x14ac:dyDescent="0.3">
      <c r="B1576" s="14">
        <v>1.1000000000000001</v>
      </c>
      <c r="C1576" s="69"/>
      <c r="D1576" s="70">
        <v>0.3</v>
      </c>
    </row>
    <row r="1577" spans="2:4" x14ac:dyDescent="0.3">
      <c r="B1577" s="14">
        <v>1.3</v>
      </c>
      <c r="C1577" s="69"/>
      <c r="D1577" s="70">
        <v>0.7</v>
      </c>
    </row>
    <row r="1578" spans="2:4" x14ac:dyDescent="0.3">
      <c r="B1578" s="14">
        <v>0.4</v>
      </c>
      <c r="C1578" s="69"/>
      <c r="D1578" s="70">
        <v>0.3</v>
      </c>
    </row>
    <row r="1579" spans="2:4" x14ac:dyDescent="0.3">
      <c r="B1579" s="14">
        <v>-7.3</v>
      </c>
      <c r="C1579" s="69"/>
      <c r="D1579" s="70">
        <v>1.9</v>
      </c>
    </row>
    <row r="1580" spans="2:4" x14ac:dyDescent="0.3">
      <c r="B1580" s="14">
        <v>-4.9000000000000004</v>
      </c>
      <c r="C1580" s="69"/>
      <c r="D1580" s="70">
        <v>7.5</v>
      </c>
    </row>
    <row r="1581" spans="2:4" x14ac:dyDescent="0.3">
      <c r="B1581" s="14">
        <v>-8</v>
      </c>
      <c r="C1581" s="69"/>
      <c r="D1581" s="70">
        <v>2.2999999999999998</v>
      </c>
    </row>
    <row r="1582" spans="2:4" x14ac:dyDescent="0.3">
      <c r="B1582" s="14">
        <v>-1</v>
      </c>
      <c r="C1582" s="69"/>
      <c r="D1582" s="70">
        <v>0.9</v>
      </c>
    </row>
    <row r="1583" spans="2:4" x14ac:dyDescent="0.3">
      <c r="B1583" s="14">
        <v>35.4</v>
      </c>
      <c r="C1583" s="69"/>
      <c r="D1583" s="70">
        <v>-0.2</v>
      </c>
    </row>
    <row r="1584" spans="2:4" x14ac:dyDescent="0.3">
      <c r="B1584" s="14">
        <v>-3.3</v>
      </c>
      <c r="C1584" s="69"/>
      <c r="D1584" s="70">
        <v>3.9</v>
      </c>
    </row>
    <row r="1585" spans="2:4" x14ac:dyDescent="0.3">
      <c r="B1585" s="14">
        <v>-2.1</v>
      </c>
      <c r="C1585" s="69"/>
      <c r="D1585" s="70">
        <v>0.5</v>
      </c>
    </row>
    <row r="1586" spans="2:4" x14ac:dyDescent="0.3">
      <c r="B1586" s="14">
        <v>-22</v>
      </c>
      <c r="C1586" s="69"/>
      <c r="D1586" s="70">
        <v>0.4</v>
      </c>
    </row>
    <row r="1587" spans="2:4" x14ac:dyDescent="0.3">
      <c r="B1587" s="14">
        <v>0.8</v>
      </c>
      <c r="C1587" s="69"/>
      <c r="D1587" s="70">
        <v>0.5</v>
      </c>
    </row>
    <row r="1588" spans="2:4" x14ac:dyDescent="0.3">
      <c r="B1588" s="14">
        <v>3.7</v>
      </c>
      <c r="C1588" s="69"/>
      <c r="D1588" s="70">
        <v>0.4</v>
      </c>
    </row>
    <row r="1589" spans="2:4" x14ac:dyDescent="0.3">
      <c r="B1589" s="14">
        <v>-0.4</v>
      </c>
      <c r="C1589" s="69"/>
      <c r="D1589" s="70">
        <v>-0.1</v>
      </c>
    </row>
    <row r="1590" spans="2:4" x14ac:dyDescent="0.3">
      <c r="B1590" s="14">
        <v>3.8</v>
      </c>
      <c r="C1590" s="69"/>
      <c r="D1590" s="70">
        <v>1.2</v>
      </c>
    </row>
    <row r="1591" spans="2:4" x14ac:dyDescent="0.3">
      <c r="B1591" s="14">
        <v>-4</v>
      </c>
      <c r="C1591" s="69"/>
      <c r="D1591" s="70">
        <v>0</v>
      </c>
    </row>
    <row r="1592" spans="2:4" x14ac:dyDescent="0.3">
      <c r="B1592" s="14">
        <v>-3.9</v>
      </c>
      <c r="C1592" s="69"/>
      <c r="D1592" s="70">
        <v>0.7</v>
      </c>
    </row>
    <row r="1593" spans="2:4" x14ac:dyDescent="0.3">
      <c r="B1593" s="14">
        <v>-3.2</v>
      </c>
      <c r="C1593" s="69"/>
      <c r="D1593" s="70">
        <v>-0.2</v>
      </c>
    </row>
    <row r="1594" spans="2:4" x14ac:dyDescent="0.3">
      <c r="B1594" s="14">
        <v>8.1</v>
      </c>
      <c r="C1594" s="69"/>
      <c r="D1594" s="70">
        <v>0.3</v>
      </c>
    </row>
    <row r="1595" spans="2:4" x14ac:dyDescent="0.3">
      <c r="B1595" s="14">
        <v>-3.6</v>
      </c>
      <c r="C1595" s="69"/>
      <c r="D1595" s="70">
        <v>3.8</v>
      </c>
    </row>
    <row r="1596" spans="2:4" x14ac:dyDescent="0.3">
      <c r="B1596" s="14">
        <v>15.1</v>
      </c>
      <c r="C1596" s="69"/>
      <c r="D1596" s="70">
        <v>0.9</v>
      </c>
    </row>
    <row r="1597" spans="2:4" x14ac:dyDescent="0.3">
      <c r="B1597" s="14">
        <v>-5.7</v>
      </c>
      <c r="C1597" s="69"/>
      <c r="D1597" s="70">
        <v>5</v>
      </c>
    </row>
    <row r="1598" spans="2:4" x14ac:dyDescent="0.3">
      <c r="B1598" s="14">
        <v>26.2</v>
      </c>
      <c r="C1598" s="69"/>
      <c r="D1598" s="70">
        <v>0.7</v>
      </c>
    </row>
    <row r="1599" spans="2:4" x14ac:dyDescent="0.3">
      <c r="B1599" s="14">
        <v>-3.8</v>
      </c>
      <c r="C1599" s="69"/>
      <c r="D1599" s="70">
        <v>2.7</v>
      </c>
    </row>
    <row r="1600" spans="2:4" x14ac:dyDescent="0.3">
      <c r="B1600" s="14">
        <v>-16.7</v>
      </c>
      <c r="C1600" s="69"/>
      <c r="D1600" s="70">
        <v>0.2</v>
      </c>
    </row>
    <row r="1601" spans="2:4" x14ac:dyDescent="0.3">
      <c r="B1601" s="14">
        <v>-13.5</v>
      </c>
      <c r="C1601" s="69"/>
      <c r="D1601" s="70">
        <v>11.2</v>
      </c>
    </row>
    <row r="1602" spans="2:4" x14ac:dyDescent="0.3">
      <c r="B1602" s="14">
        <v>9</v>
      </c>
      <c r="C1602" s="69"/>
      <c r="D1602" s="70">
        <v>0.4</v>
      </c>
    </row>
    <row r="1603" spans="2:4" x14ac:dyDescent="0.3">
      <c r="B1603" s="14">
        <v>10</v>
      </c>
      <c r="C1603" s="69"/>
      <c r="D1603" s="70">
        <v>1.2</v>
      </c>
    </row>
    <row r="1604" spans="2:4" x14ac:dyDescent="0.3">
      <c r="B1604" s="14">
        <v>-2.8</v>
      </c>
      <c r="C1604" s="69"/>
      <c r="D1604" s="70">
        <v>2.6</v>
      </c>
    </row>
    <row r="1605" spans="2:4" x14ac:dyDescent="0.3">
      <c r="B1605" s="14">
        <v>-15</v>
      </c>
      <c r="C1605" s="69"/>
      <c r="D1605" s="70">
        <v>2.7</v>
      </c>
    </row>
    <row r="1606" spans="2:4" x14ac:dyDescent="0.3">
      <c r="B1606" s="14">
        <v>8.1</v>
      </c>
      <c r="C1606" s="69"/>
      <c r="D1606" s="70">
        <v>0.7</v>
      </c>
    </row>
    <row r="1607" spans="2:4" x14ac:dyDescent="0.3">
      <c r="B1607" s="14">
        <v>2.2000000000000002</v>
      </c>
      <c r="C1607" s="69"/>
      <c r="D1607" s="70">
        <v>1.3</v>
      </c>
    </row>
    <row r="1608" spans="2:4" x14ac:dyDescent="0.3">
      <c r="B1608" s="14">
        <v>-0.6</v>
      </c>
      <c r="C1608" s="69"/>
      <c r="D1608" s="70">
        <v>0.6</v>
      </c>
    </row>
    <row r="1609" spans="2:4" x14ac:dyDescent="0.3">
      <c r="B1609" s="14">
        <v>-8.5</v>
      </c>
      <c r="C1609" s="69"/>
      <c r="D1609" s="70">
        <v>0.1</v>
      </c>
    </row>
    <row r="1610" spans="2:4" x14ac:dyDescent="0.3">
      <c r="B1610" s="14">
        <v>-14.2</v>
      </c>
      <c r="C1610" s="69"/>
      <c r="D1610" s="70">
        <v>0.5</v>
      </c>
    </row>
    <row r="1611" spans="2:4" x14ac:dyDescent="0.3">
      <c r="B1611" s="14">
        <v>6.3</v>
      </c>
      <c r="C1611" s="69"/>
      <c r="D1611" s="70">
        <v>0.2</v>
      </c>
    </row>
    <row r="1612" spans="2:4" x14ac:dyDescent="0.3">
      <c r="B1612" s="14">
        <v>-2.1</v>
      </c>
      <c r="C1612" s="69"/>
      <c r="D1612" s="70">
        <v>1</v>
      </c>
    </row>
    <row r="1613" spans="2:4" x14ac:dyDescent="0.3">
      <c r="B1613" s="14">
        <v>-6.3</v>
      </c>
      <c r="C1613" s="69"/>
      <c r="D1613" s="70">
        <v>-0.1</v>
      </c>
    </row>
    <row r="1614" spans="2:4" x14ac:dyDescent="0.3">
      <c r="B1614" s="14">
        <v>4.5</v>
      </c>
      <c r="C1614" s="69"/>
      <c r="D1614" s="70">
        <v>1.1000000000000001</v>
      </c>
    </row>
    <row r="1615" spans="2:4" x14ac:dyDescent="0.3">
      <c r="B1615" s="14">
        <v>-3.9</v>
      </c>
      <c r="C1615" s="69"/>
      <c r="D1615" s="70">
        <v>0</v>
      </c>
    </row>
    <row r="1616" spans="2:4" x14ac:dyDescent="0.3">
      <c r="B1616" s="14">
        <v>-2.6</v>
      </c>
      <c r="C1616" s="69"/>
      <c r="D1616" s="70">
        <v>0.1</v>
      </c>
    </row>
    <row r="1617" spans="2:4" x14ac:dyDescent="0.3">
      <c r="B1617" s="14">
        <v>-6.4</v>
      </c>
      <c r="C1617" s="69"/>
      <c r="D1617" s="70">
        <v>-0.1</v>
      </c>
    </row>
    <row r="1618" spans="2:4" x14ac:dyDescent="0.3">
      <c r="B1618" s="14">
        <v>-23.3</v>
      </c>
      <c r="C1618" s="69"/>
      <c r="D1618" s="70">
        <v>10.3</v>
      </c>
    </row>
    <row r="1619" spans="2:4" x14ac:dyDescent="0.3">
      <c r="B1619" s="14">
        <v>-4.7</v>
      </c>
      <c r="C1619" s="69"/>
      <c r="D1619" s="70">
        <v>0.8</v>
      </c>
    </row>
    <row r="1620" spans="2:4" x14ac:dyDescent="0.3">
      <c r="B1620" s="14">
        <v>-15.1</v>
      </c>
      <c r="C1620" s="69"/>
      <c r="D1620" s="70">
        <v>0.5</v>
      </c>
    </row>
    <row r="1621" spans="2:4" x14ac:dyDescent="0.3">
      <c r="B1621" s="14">
        <v>-12.3</v>
      </c>
      <c r="C1621" s="69"/>
      <c r="D1621" s="70">
        <v>2.7</v>
      </c>
    </row>
    <row r="1622" spans="2:4" x14ac:dyDescent="0.3">
      <c r="B1622" s="14">
        <v>-2.1</v>
      </c>
      <c r="C1622" s="69"/>
      <c r="D1622" s="70">
        <v>5.3</v>
      </c>
    </row>
    <row r="1623" spans="2:4" x14ac:dyDescent="0.3">
      <c r="B1623" s="14">
        <v>-10.5</v>
      </c>
      <c r="C1623" s="69"/>
      <c r="D1623" s="70">
        <v>1.1000000000000001</v>
      </c>
    </row>
    <row r="1624" spans="2:4" x14ac:dyDescent="0.3">
      <c r="B1624" s="14">
        <v>3.4</v>
      </c>
      <c r="C1624" s="69"/>
      <c r="D1624" s="70">
        <v>2.5</v>
      </c>
    </row>
    <row r="1625" spans="2:4" x14ac:dyDescent="0.3">
      <c r="B1625" s="14">
        <v>-6.8</v>
      </c>
      <c r="C1625" s="69"/>
      <c r="D1625" s="70">
        <v>1.7</v>
      </c>
    </row>
    <row r="1626" spans="2:4" x14ac:dyDescent="0.3">
      <c r="B1626" s="14">
        <v>-3.3</v>
      </c>
      <c r="C1626" s="69"/>
      <c r="D1626" s="70">
        <v>0.3</v>
      </c>
    </row>
    <row r="1627" spans="2:4" x14ac:dyDescent="0.3">
      <c r="B1627" s="14">
        <v>13.8</v>
      </c>
      <c r="C1627" s="69"/>
      <c r="D1627" s="70">
        <v>0.8</v>
      </c>
    </row>
    <row r="1628" spans="2:4" x14ac:dyDescent="0.3">
      <c r="B1628" s="14">
        <v>-2</v>
      </c>
      <c r="C1628" s="69"/>
      <c r="D1628" s="70">
        <v>1</v>
      </c>
    </row>
    <row r="1629" spans="2:4" x14ac:dyDescent="0.3">
      <c r="B1629" s="14">
        <v>-7</v>
      </c>
      <c r="C1629" s="69"/>
      <c r="D1629" s="70">
        <v>0.1</v>
      </c>
    </row>
    <row r="1630" spans="2:4" x14ac:dyDescent="0.3">
      <c r="B1630" s="14">
        <v>-18.8</v>
      </c>
      <c r="C1630" s="69"/>
      <c r="D1630" s="70">
        <v>1.5</v>
      </c>
    </row>
    <row r="1631" spans="2:4" x14ac:dyDescent="0.3">
      <c r="B1631" s="14">
        <v>-8.3000000000000007</v>
      </c>
      <c r="C1631" s="69"/>
      <c r="D1631" s="70">
        <v>2</v>
      </c>
    </row>
    <row r="1632" spans="2:4" x14ac:dyDescent="0.3">
      <c r="B1632" s="14">
        <v>25.7</v>
      </c>
      <c r="C1632" s="69"/>
      <c r="D1632" s="70">
        <v>-0.2</v>
      </c>
    </row>
    <row r="1633" spans="2:4" x14ac:dyDescent="0.3">
      <c r="B1633" s="14">
        <v>-2.8</v>
      </c>
      <c r="C1633" s="69"/>
      <c r="D1633" s="70">
        <v>4.5999999999999996</v>
      </c>
    </row>
    <row r="1634" spans="2:4" x14ac:dyDescent="0.3">
      <c r="B1634" s="14">
        <v>-4.2</v>
      </c>
      <c r="C1634" s="69"/>
      <c r="D1634" s="70">
        <v>-0.2</v>
      </c>
    </row>
    <row r="1635" spans="2:4" x14ac:dyDescent="0.3">
      <c r="B1635" s="14">
        <v>-9.1</v>
      </c>
      <c r="C1635" s="69"/>
      <c r="D1635" s="70">
        <v>0.4</v>
      </c>
    </row>
    <row r="1636" spans="2:4" x14ac:dyDescent="0.3">
      <c r="B1636" s="14">
        <v>4.8</v>
      </c>
      <c r="C1636" s="69"/>
      <c r="D1636" s="70">
        <v>1.1000000000000001</v>
      </c>
    </row>
    <row r="1637" spans="2:4" x14ac:dyDescent="0.3">
      <c r="B1637" s="14">
        <v>2.5</v>
      </c>
      <c r="C1637" s="69"/>
      <c r="D1637" s="70">
        <v>1.6</v>
      </c>
    </row>
    <row r="1638" spans="2:4" x14ac:dyDescent="0.3">
      <c r="B1638" s="14">
        <v>-35.200000000000003</v>
      </c>
      <c r="C1638" s="69"/>
      <c r="D1638" s="70">
        <v>2.9</v>
      </c>
    </row>
    <row r="1639" spans="2:4" x14ac:dyDescent="0.3">
      <c r="B1639" s="14">
        <v>27.3</v>
      </c>
      <c r="C1639" s="69"/>
      <c r="D1639" s="70">
        <v>0.3</v>
      </c>
    </row>
    <row r="1640" spans="2:4" x14ac:dyDescent="0.3">
      <c r="B1640" s="14">
        <v>11.5</v>
      </c>
      <c r="C1640" s="69"/>
      <c r="D1640" s="70">
        <v>1.3</v>
      </c>
    </row>
    <row r="1641" spans="2:4" x14ac:dyDescent="0.3">
      <c r="B1641" s="14">
        <v>2.6</v>
      </c>
      <c r="C1641" s="69"/>
      <c r="D1641" s="70">
        <v>0.5</v>
      </c>
    </row>
    <row r="1642" spans="2:4" x14ac:dyDescent="0.3">
      <c r="B1642" s="14">
        <v>7.8</v>
      </c>
      <c r="C1642" s="69"/>
      <c r="D1642" s="70">
        <v>0.5</v>
      </c>
    </row>
    <row r="1643" spans="2:4" x14ac:dyDescent="0.3">
      <c r="B1643" s="14">
        <v>-11.6</v>
      </c>
      <c r="C1643" s="69"/>
      <c r="D1643" s="70">
        <v>-0.1</v>
      </c>
    </row>
    <row r="1644" spans="2:4" x14ac:dyDescent="0.3">
      <c r="B1644" s="14">
        <v>-3.6</v>
      </c>
      <c r="C1644" s="69"/>
      <c r="D1644" s="70">
        <v>0.7</v>
      </c>
    </row>
    <row r="1645" spans="2:4" x14ac:dyDescent="0.3">
      <c r="B1645" s="14">
        <v>10.9</v>
      </c>
      <c r="C1645" s="69"/>
      <c r="D1645" s="70">
        <v>0.1</v>
      </c>
    </row>
    <row r="1646" spans="2:4" x14ac:dyDescent="0.3">
      <c r="B1646" s="14">
        <v>-1.7</v>
      </c>
      <c r="C1646" s="69"/>
      <c r="D1646" s="70">
        <v>0.6</v>
      </c>
    </row>
    <row r="1647" spans="2:4" x14ac:dyDescent="0.3">
      <c r="B1647" s="14">
        <v>-10.4</v>
      </c>
      <c r="C1647" s="69"/>
      <c r="D1647" s="70">
        <v>0</v>
      </c>
    </row>
    <row r="1648" spans="2:4" x14ac:dyDescent="0.3">
      <c r="B1648" s="14">
        <v>9.4</v>
      </c>
      <c r="C1648" s="69"/>
      <c r="D1648" s="70">
        <v>1</v>
      </c>
    </row>
    <row r="1649" spans="2:4" x14ac:dyDescent="0.3">
      <c r="B1649" s="14">
        <v>4</v>
      </c>
      <c r="C1649" s="69"/>
      <c r="D1649" s="70">
        <v>2</v>
      </c>
    </row>
    <row r="1650" spans="2:4" x14ac:dyDescent="0.3">
      <c r="B1650" s="14">
        <v>18.3</v>
      </c>
      <c r="C1650" s="69"/>
      <c r="D1650" s="70">
        <v>1.6</v>
      </c>
    </row>
    <row r="1651" spans="2:4" x14ac:dyDescent="0.3">
      <c r="B1651" s="14">
        <v>2.7</v>
      </c>
      <c r="C1651" s="69"/>
      <c r="D1651" s="70">
        <v>0.8</v>
      </c>
    </row>
    <row r="1652" spans="2:4" x14ac:dyDescent="0.3">
      <c r="B1652" s="14">
        <v>-5.6</v>
      </c>
      <c r="C1652" s="69"/>
      <c r="D1652" s="70">
        <v>3.5</v>
      </c>
    </row>
    <row r="1653" spans="2:4" x14ac:dyDescent="0.3">
      <c r="B1653" s="14">
        <v>-3.8</v>
      </c>
      <c r="C1653" s="69"/>
      <c r="D1653" s="70">
        <v>0.1</v>
      </c>
    </row>
    <row r="1654" spans="2:4" x14ac:dyDescent="0.3">
      <c r="B1654" s="14">
        <v>-1.8</v>
      </c>
      <c r="C1654" s="69"/>
      <c r="D1654" s="70">
        <v>2.2000000000000002</v>
      </c>
    </row>
    <row r="1655" spans="2:4" x14ac:dyDescent="0.3">
      <c r="B1655" s="14">
        <v>14</v>
      </c>
      <c r="C1655" s="69"/>
      <c r="D1655" s="70">
        <v>0.3</v>
      </c>
    </row>
    <row r="1656" spans="2:4" x14ac:dyDescent="0.3">
      <c r="B1656" s="14">
        <v>-0.3</v>
      </c>
      <c r="C1656" s="69"/>
      <c r="D1656" s="70">
        <v>4.5</v>
      </c>
    </row>
    <row r="1657" spans="2:4" x14ac:dyDescent="0.3">
      <c r="B1657" s="14">
        <v>-3.5</v>
      </c>
      <c r="C1657" s="69"/>
      <c r="D1657" s="70">
        <v>3.9</v>
      </c>
    </row>
    <row r="1658" spans="2:4" x14ac:dyDescent="0.3">
      <c r="B1658" s="14">
        <v>0.2</v>
      </c>
      <c r="C1658" s="69"/>
      <c r="D1658" s="70">
        <v>0.4</v>
      </c>
    </row>
    <row r="1659" spans="2:4" x14ac:dyDescent="0.3">
      <c r="B1659" s="14">
        <v>-9.3000000000000007</v>
      </c>
      <c r="C1659" s="69"/>
      <c r="D1659" s="70">
        <v>4.5</v>
      </c>
    </row>
    <row r="1660" spans="2:4" x14ac:dyDescent="0.3">
      <c r="B1660" s="14">
        <v>-5.5</v>
      </c>
      <c r="C1660" s="69"/>
      <c r="D1660" s="70">
        <v>-0.3</v>
      </c>
    </row>
    <row r="1661" spans="2:4" x14ac:dyDescent="0.3">
      <c r="B1661" s="14">
        <v>1.9</v>
      </c>
      <c r="C1661" s="69"/>
      <c r="D1661" s="70">
        <v>1.4</v>
      </c>
    </row>
    <row r="1662" spans="2:4" x14ac:dyDescent="0.3">
      <c r="B1662" s="14">
        <v>-5.6</v>
      </c>
      <c r="C1662" s="69"/>
      <c r="D1662" s="70">
        <v>4.5</v>
      </c>
    </row>
    <row r="1663" spans="2:4" x14ac:dyDescent="0.3">
      <c r="B1663" s="14">
        <v>2.2999999999999998</v>
      </c>
      <c r="C1663" s="69"/>
      <c r="D1663" s="70">
        <v>10.3</v>
      </c>
    </row>
    <row r="1664" spans="2:4" x14ac:dyDescent="0.3">
      <c r="B1664" s="14">
        <v>-4.0999999999999996</v>
      </c>
      <c r="C1664" s="69"/>
      <c r="D1664" s="70">
        <v>0.4</v>
      </c>
    </row>
    <row r="1665" spans="2:4" x14ac:dyDescent="0.3">
      <c r="B1665" s="14">
        <v>7.3</v>
      </c>
      <c r="C1665" s="69"/>
      <c r="D1665" s="70">
        <v>5.5</v>
      </c>
    </row>
    <row r="1666" spans="2:4" x14ac:dyDescent="0.3">
      <c r="B1666" s="14">
        <v>-1.6</v>
      </c>
      <c r="C1666" s="69"/>
      <c r="D1666" s="70">
        <v>2.1</v>
      </c>
    </row>
    <row r="1667" spans="2:4" x14ac:dyDescent="0.3">
      <c r="B1667" s="14">
        <v>4</v>
      </c>
      <c r="C1667" s="69"/>
      <c r="D1667" s="70">
        <v>-0.1</v>
      </c>
    </row>
    <row r="1668" spans="2:4" x14ac:dyDescent="0.3">
      <c r="B1668" s="14">
        <v>13.5</v>
      </c>
      <c r="C1668" s="69"/>
      <c r="D1668" s="70">
        <v>1.4</v>
      </c>
    </row>
    <row r="1669" spans="2:4" x14ac:dyDescent="0.3">
      <c r="B1669" s="14">
        <v>1.6</v>
      </c>
      <c r="C1669" s="69"/>
      <c r="D1669" s="70">
        <v>0.6</v>
      </c>
    </row>
    <row r="1670" spans="2:4" x14ac:dyDescent="0.3">
      <c r="B1670" s="14">
        <v>-8.6</v>
      </c>
      <c r="C1670" s="69"/>
      <c r="D1670" s="70">
        <v>0.5</v>
      </c>
    </row>
    <row r="1671" spans="2:4" x14ac:dyDescent="0.3">
      <c r="B1671" s="14">
        <v>-14</v>
      </c>
      <c r="C1671" s="69"/>
      <c r="D1671" s="70">
        <v>-0.3</v>
      </c>
    </row>
    <row r="1672" spans="2:4" x14ac:dyDescent="0.3">
      <c r="B1672" s="14">
        <v>-8.9</v>
      </c>
      <c r="C1672" s="69"/>
      <c r="D1672" s="70">
        <v>0.9</v>
      </c>
    </row>
    <row r="1673" spans="2:4" x14ac:dyDescent="0.3">
      <c r="B1673" s="14">
        <v>4.0999999999999996</v>
      </c>
      <c r="C1673" s="69"/>
      <c r="D1673" s="70">
        <v>0.2</v>
      </c>
    </row>
    <row r="1674" spans="2:4" x14ac:dyDescent="0.3">
      <c r="B1674" s="14">
        <v>-5.6</v>
      </c>
      <c r="C1674" s="69"/>
      <c r="D1674" s="70">
        <v>2.5</v>
      </c>
    </row>
    <row r="1675" spans="2:4" x14ac:dyDescent="0.3">
      <c r="B1675" s="14">
        <v>2.2000000000000002</v>
      </c>
      <c r="C1675" s="69"/>
      <c r="D1675" s="70">
        <v>0.1</v>
      </c>
    </row>
    <row r="1676" spans="2:4" x14ac:dyDescent="0.3">
      <c r="B1676" s="14">
        <v>1.8</v>
      </c>
      <c r="C1676" s="69"/>
      <c r="D1676" s="70">
        <v>0.2</v>
      </c>
    </row>
    <row r="1677" spans="2:4" x14ac:dyDescent="0.3">
      <c r="B1677" s="14">
        <v>0.2</v>
      </c>
      <c r="C1677" s="69"/>
      <c r="D1677" s="70">
        <v>0.1</v>
      </c>
    </row>
    <row r="1678" spans="2:4" x14ac:dyDescent="0.3">
      <c r="B1678" s="14">
        <v>19.100000000000001</v>
      </c>
      <c r="C1678" s="69"/>
      <c r="D1678" s="70">
        <v>15.8</v>
      </c>
    </row>
    <row r="1679" spans="2:4" x14ac:dyDescent="0.3">
      <c r="B1679" s="14">
        <v>3.4</v>
      </c>
      <c r="C1679" s="69"/>
      <c r="D1679" s="70">
        <v>0.6</v>
      </c>
    </row>
    <row r="1680" spans="2:4" x14ac:dyDescent="0.3">
      <c r="B1680" s="14">
        <v>-5.0999999999999996</v>
      </c>
      <c r="C1680" s="69"/>
      <c r="D1680" s="70">
        <v>0.7</v>
      </c>
    </row>
    <row r="1681" spans="2:4" x14ac:dyDescent="0.3">
      <c r="B1681" s="14">
        <v>4.3</v>
      </c>
      <c r="C1681" s="69"/>
      <c r="D1681" s="70">
        <v>0.1</v>
      </c>
    </row>
    <row r="1682" spans="2:4" x14ac:dyDescent="0.3">
      <c r="B1682" s="14">
        <v>-1.7</v>
      </c>
      <c r="C1682" s="69"/>
      <c r="D1682" s="70">
        <v>5.7</v>
      </c>
    </row>
    <row r="1683" spans="2:4" x14ac:dyDescent="0.3">
      <c r="B1683" s="14">
        <v>-3.2</v>
      </c>
      <c r="C1683" s="69"/>
      <c r="D1683" s="70">
        <v>3</v>
      </c>
    </row>
    <row r="1684" spans="2:4" x14ac:dyDescent="0.3">
      <c r="B1684" s="14">
        <v>6.5</v>
      </c>
      <c r="C1684" s="69"/>
      <c r="D1684" s="70">
        <v>0.7</v>
      </c>
    </row>
    <row r="1685" spans="2:4" x14ac:dyDescent="0.3">
      <c r="B1685" s="14">
        <v>-3.3</v>
      </c>
      <c r="C1685" s="69"/>
      <c r="D1685" s="70">
        <v>1.1000000000000001</v>
      </c>
    </row>
    <row r="1686" spans="2:4" x14ac:dyDescent="0.3">
      <c r="B1686" s="14">
        <v>4</v>
      </c>
      <c r="C1686" s="69"/>
      <c r="D1686" s="70">
        <v>1.8</v>
      </c>
    </row>
    <row r="1687" spans="2:4" x14ac:dyDescent="0.3">
      <c r="B1687" s="14">
        <v>8.3000000000000007</v>
      </c>
      <c r="C1687" s="69"/>
      <c r="D1687" s="70">
        <v>0</v>
      </c>
    </row>
    <row r="1688" spans="2:4" x14ac:dyDescent="0.3">
      <c r="B1688" s="14">
        <v>-4.8</v>
      </c>
      <c r="C1688" s="69"/>
      <c r="D1688" s="70">
        <v>0.4</v>
      </c>
    </row>
    <row r="1689" spans="2:4" x14ac:dyDescent="0.3">
      <c r="B1689" s="14">
        <v>4.5999999999999996</v>
      </c>
      <c r="C1689" s="69"/>
      <c r="D1689" s="70">
        <v>1.6</v>
      </c>
    </row>
    <row r="1690" spans="2:4" x14ac:dyDescent="0.3">
      <c r="B1690" s="14">
        <v>-4.0999999999999996</v>
      </c>
      <c r="C1690" s="69"/>
      <c r="D1690" s="70">
        <v>0.4</v>
      </c>
    </row>
    <row r="1691" spans="2:4" x14ac:dyDescent="0.3">
      <c r="B1691" s="14">
        <v>-11</v>
      </c>
      <c r="C1691" s="69"/>
      <c r="D1691" s="70">
        <v>0.7</v>
      </c>
    </row>
    <row r="1692" spans="2:4" x14ac:dyDescent="0.3">
      <c r="B1692" s="14">
        <v>0.9</v>
      </c>
      <c r="C1692" s="69"/>
      <c r="D1692" s="70">
        <v>1.2</v>
      </c>
    </row>
    <row r="1693" spans="2:4" x14ac:dyDescent="0.3">
      <c r="B1693" s="14">
        <v>5.3</v>
      </c>
      <c r="C1693" s="69"/>
      <c r="D1693" s="70">
        <v>0.1</v>
      </c>
    </row>
    <row r="1694" spans="2:4" x14ac:dyDescent="0.3">
      <c r="B1694" s="14">
        <v>-3.8</v>
      </c>
      <c r="C1694" s="69"/>
      <c r="D1694" s="70">
        <v>0</v>
      </c>
    </row>
    <row r="1695" spans="2:4" x14ac:dyDescent="0.3">
      <c r="B1695" s="14">
        <v>12.1</v>
      </c>
      <c r="C1695" s="69"/>
      <c r="D1695" s="70">
        <v>0</v>
      </c>
    </row>
    <row r="1696" spans="2:4" x14ac:dyDescent="0.3">
      <c r="B1696" s="14">
        <v>18.3</v>
      </c>
      <c r="C1696" s="69"/>
      <c r="D1696" s="70">
        <v>0.8</v>
      </c>
    </row>
    <row r="1697" spans="2:4" x14ac:dyDescent="0.3">
      <c r="B1697" s="14">
        <v>9</v>
      </c>
      <c r="C1697" s="69"/>
      <c r="D1697" s="70">
        <v>0.2</v>
      </c>
    </row>
    <row r="1698" spans="2:4" x14ac:dyDescent="0.3">
      <c r="B1698" s="14">
        <v>1.4</v>
      </c>
      <c r="C1698" s="69"/>
      <c r="D1698" s="70">
        <v>0.8</v>
      </c>
    </row>
    <row r="1699" spans="2:4" x14ac:dyDescent="0.3">
      <c r="B1699" s="14">
        <v>24.6</v>
      </c>
      <c r="C1699" s="69"/>
      <c r="D1699" s="70">
        <v>0.6</v>
      </c>
    </row>
    <row r="1700" spans="2:4" x14ac:dyDescent="0.3">
      <c r="B1700" s="14">
        <v>-5.7</v>
      </c>
      <c r="C1700" s="69"/>
      <c r="D1700" s="70">
        <v>1</v>
      </c>
    </row>
    <row r="1701" spans="2:4" x14ac:dyDescent="0.3">
      <c r="B1701" s="14">
        <v>8.1999999999999993</v>
      </c>
      <c r="C1701" s="69"/>
      <c r="D1701" s="70">
        <v>0</v>
      </c>
    </row>
    <row r="1702" spans="2:4" x14ac:dyDescent="0.3">
      <c r="B1702" s="14">
        <v>4.5</v>
      </c>
      <c r="C1702" s="69"/>
      <c r="D1702" s="70">
        <v>7.5</v>
      </c>
    </row>
    <row r="1703" spans="2:4" x14ac:dyDescent="0.3">
      <c r="B1703" s="14">
        <v>14.7</v>
      </c>
      <c r="C1703" s="69"/>
      <c r="D1703" s="70">
        <v>0.8</v>
      </c>
    </row>
    <row r="1704" spans="2:4" x14ac:dyDescent="0.3">
      <c r="B1704" s="14">
        <v>-4.2</v>
      </c>
      <c r="C1704" s="69"/>
      <c r="D1704" s="70">
        <v>0.6</v>
      </c>
    </row>
    <row r="1705" spans="2:4" x14ac:dyDescent="0.3">
      <c r="B1705" s="14">
        <v>-7.2</v>
      </c>
      <c r="C1705" s="69"/>
      <c r="D1705" s="70">
        <v>0.5</v>
      </c>
    </row>
    <row r="1706" spans="2:4" x14ac:dyDescent="0.3">
      <c r="B1706" s="14">
        <v>-9.4</v>
      </c>
      <c r="C1706" s="69"/>
      <c r="D1706" s="70">
        <v>1.2</v>
      </c>
    </row>
    <row r="1707" spans="2:4" x14ac:dyDescent="0.3">
      <c r="B1707" s="14">
        <v>30.2</v>
      </c>
      <c r="C1707" s="69"/>
      <c r="D1707" s="70">
        <v>0.1</v>
      </c>
    </row>
    <row r="1708" spans="2:4" x14ac:dyDescent="0.3">
      <c r="B1708" s="14">
        <v>16.100000000000001</v>
      </c>
      <c r="C1708" s="69"/>
      <c r="D1708" s="70">
        <v>0.2</v>
      </c>
    </row>
    <row r="1709" spans="2:4" x14ac:dyDescent="0.3">
      <c r="B1709" s="14">
        <v>2.5</v>
      </c>
      <c r="C1709" s="69"/>
      <c r="D1709" s="70">
        <v>0.7</v>
      </c>
    </row>
    <row r="1710" spans="2:4" x14ac:dyDescent="0.3">
      <c r="B1710" s="14">
        <v>-6.8</v>
      </c>
      <c r="C1710" s="69"/>
      <c r="D1710" s="70">
        <v>0.1</v>
      </c>
    </row>
    <row r="1711" spans="2:4" x14ac:dyDescent="0.3">
      <c r="B1711" s="14">
        <v>31.4</v>
      </c>
      <c r="C1711" s="69"/>
      <c r="D1711" s="70">
        <v>0.5</v>
      </c>
    </row>
    <row r="1712" spans="2:4" x14ac:dyDescent="0.3">
      <c r="B1712" s="14">
        <v>28.8</v>
      </c>
      <c r="C1712" s="69"/>
      <c r="D1712" s="70">
        <v>2.1</v>
      </c>
    </row>
    <row r="1713" spans="2:4" x14ac:dyDescent="0.3">
      <c r="B1713" s="14">
        <v>-0.8</v>
      </c>
      <c r="C1713" s="69"/>
      <c r="D1713" s="70">
        <v>1.6</v>
      </c>
    </row>
    <row r="1714" spans="2:4" x14ac:dyDescent="0.3">
      <c r="B1714" s="14">
        <v>-11.7</v>
      </c>
      <c r="C1714" s="69"/>
      <c r="D1714" s="70">
        <v>8.1999999999999993</v>
      </c>
    </row>
    <row r="1715" spans="2:4" x14ac:dyDescent="0.3">
      <c r="B1715" s="14">
        <v>0.7</v>
      </c>
      <c r="C1715" s="69"/>
      <c r="D1715" s="70">
        <v>0.1</v>
      </c>
    </row>
    <row r="1716" spans="2:4" x14ac:dyDescent="0.3">
      <c r="B1716" s="14">
        <v>20.100000000000001</v>
      </c>
      <c r="C1716" s="69"/>
      <c r="D1716" s="70">
        <v>0.6</v>
      </c>
    </row>
    <row r="1717" spans="2:4" x14ac:dyDescent="0.3">
      <c r="B1717" s="14">
        <v>-1.4</v>
      </c>
      <c r="C1717" s="69"/>
      <c r="D1717" s="70">
        <v>0.4</v>
      </c>
    </row>
    <row r="1718" spans="2:4" x14ac:dyDescent="0.3">
      <c r="B1718" s="14">
        <v>-3</v>
      </c>
      <c r="C1718" s="69"/>
      <c r="D1718" s="70">
        <v>0.5</v>
      </c>
    </row>
    <row r="1719" spans="2:4" x14ac:dyDescent="0.3">
      <c r="B1719" s="14">
        <v>9.6999999999999993</v>
      </c>
      <c r="C1719" s="69"/>
      <c r="D1719" s="70">
        <v>-0.9</v>
      </c>
    </row>
    <row r="1720" spans="2:4" x14ac:dyDescent="0.3">
      <c r="B1720" s="14">
        <v>-6.2</v>
      </c>
      <c r="C1720" s="69"/>
      <c r="D1720" s="70">
        <v>5.4</v>
      </c>
    </row>
    <row r="1721" spans="2:4" x14ac:dyDescent="0.3">
      <c r="B1721" s="14">
        <v>2.9</v>
      </c>
      <c r="C1721" s="69"/>
      <c r="D1721" s="70">
        <v>2.4</v>
      </c>
    </row>
    <row r="1722" spans="2:4" x14ac:dyDescent="0.3">
      <c r="B1722" s="14">
        <v>4.5</v>
      </c>
      <c r="C1722" s="69"/>
      <c r="D1722" s="70">
        <v>-0.4</v>
      </c>
    </row>
    <row r="1723" spans="2:4" x14ac:dyDescent="0.3">
      <c r="B1723" s="14">
        <v>-21.5</v>
      </c>
      <c r="C1723" s="69"/>
      <c r="D1723" s="70">
        <v>0.1</v>
      </c>
    </row>
    <row r="1724" spans="2:4" x14ac:dyDescent="0.3">
      <c r="B1724" s="14">
        <v>-16.8</v>
      </c>
      <c r="C1724" s="69"/>
      <c r="D1724" s="70">
        <v>-0.2</v>
      </c>
    </row>
    <row r="1725" spans="2:4" x14ac:dyDescent="0.3">
      <c r="B1725" s="14">
        <v>18.600000000000001</v>
      </c>
      <c r="C1725" s="69"/>
      <c r="D1725" s="70">
        <v>-0.4</v>
      </c>
    </row>
    <row r="1726" spans="2:4" x14ac:dyDescent="0.3">
      <c r="B1726" s="14">
        <v>32.5</v>
      </c>
      <c r="C1726" s="69"/>
      <c r="D1726" s="70">
        <v>0.6</v>
      </c>
    </row>
    <row r="1727" spans="2:4" x14ac:dyDescent="0.3">
      <c r="B1727" s="14">
        <v>-2</v>
      </c>
      <c r="C1727" s="69"/>
      <c r="D1727" s="70">
        <v>0.2</v>
      </c>
    </row>
    <row r="1728" spans="2:4" x14ac:dyDescent="0.3">
      <c r="B1728" s="14">
        <v>-5.7</v>
      </c>
      <c r="C1728" s="69"/>
      <c r="D1728" s="70">
        <v>1.8</v>
      </c>
    </row>
    <row r="1729" spans="2:4" x14ac:dyDescent="0.3">
      <c r="B1729" s="14">
        <v>5.8</v>
      </c>
      <c r="C1729" s="69"/>
      <c r="D1729" s="70">
        <v>0.2</v>
      </c>
    </row>
    <row r="1730" spans="2:4" x14ac:dyDescent="0.3">
      <c r="B1730" s="14">
        <v>3.6</v>
      </c>
      <c r="C1730" s="69"/>
      <c r="D1730" s="70">
        <v>0.6</v>
      </c>
    </row>
    <row r="1731" spans="2:4" x14ac:dyDescent="0.3">
      <c r="B1731" s="14">
        <v>-19.100000000000001</v>
      </c>
      <c r="C1731" s="69"/>
      <c r="D1731" s="70">
        <v>2.2000000000000002</v>
      </c>
    </row>
    <row r="1732" spans="2:4" x14ac:dyDescent="0.3">
      <c r="B1732" s="14">
        <v>6.2</v>
      </c>
      <c r="C1732" s="69"/>
      <c r="D1732" s="70">
        <v>-0.4</v>
      </c>
    </row>
    <row r="1733" spans="2:4" x14ac:dyDescent="0.3">
      <c r="B1733" s="14">
        <v>7.6</v>
      </c>
      <c r="C1733" s="69"/>
      <c r="D1733" s="70">
        <v>0</v>
      </c>
    </row>
    <row r="1734" spans="2:4" x14ac:dyDescent="0.3">
      <c r="B1734" s="14">
        <v>-4.7</v>
      </c>
      <c r="C1734" s="69"/>
      <c r="D1734" s="70">
        <v>0.6</v>
      </c>
    </row>
    <row r="1735" spans="2:4" x14ac:dyDescent="0.3">
      <c r="B1735" s="14">
        <v>0.9</v>
      </c>
      <c r="C1735" s="69"/>
      <c r="D1735" s="70">
        <v>-0.1</v>
      </c>
    </row>
    <row r="1736" spans="2:4" x14ac:dyDescent="0.3">
      <c r="B1736" s="14">
        <v>-21.2</v>
      </c>
      <c r="C1736" s="69"/>
      <c r="D1736" s="70">
        <v>0</v>
      </c>
    </row>
    <row r="1737" spans="2:4" x14ac:dyDescent="0.3">
      <c r="B1737" s="14">
        <v>1.1000000000000001</v>
      </c>
      <c r="C1737" s="69"/>
      <c r="D1737" s="70">
        <v>0.1</v>
      </c>
    </row>
    <row r="1738" spans="2:4" x14ac:dyDescent="0.3">
      <c r="B1738" s="14">
        <v>-4.2</v>
      </c>
      <c r="C1738" s="69"/>
      <c r="D1738" s="70">
        <v>-0.2</v>
      </c>
    </row>
    <row r="1739" spans="2:4" x14ac:dyDescent="0.3">
      <c r="B1739" s="14">
        <v>-1.9</v>
      </c>
      <c r="C1739" s="69"/>
      <c r="D1739" s="70">
        <v>0.2</v>
      </c>
    </row>
    <row r="1740" spans="2:4" x14ac:dyDescent="0.3">
      <c r="B1740" s="14">
        <v>0.7</v>
      </c>
      <c r="C1740" s="69"/>
      <c r="D1740" s="70">
        <v>0.3</v>
      </c>
    </row>
    <row r="1741" spans="2:4" x14ac:dyDescent="0.3">
      <c r="B1741" s="14">
        <v>3.2</v>
      </c>
      <c r="C1741" s="69"/>
      <c r="D1741" s="70">
        <v>-0.1</v>
      </c>
    </row>
    <row r="1742" spans="2:4" x14ac:dyDescent="0.3">
      <c r="B1742" s="14">
        <v>-12.4</v>
      </c>
      <c r="C1742" s="69"/>
      <c r="D1742" s="70">
        <v>2.5</v>
      </c>
    </row>
    <row r="1743" spans="2:4" x14ac:dyDescent="0.3">
      <c r="B1743" s="14">
        <v>1.7</v>
      </c>
      <c r="C1743" s="69"/>
      <c r="D1743" s="70">
        <v>1.3</v>
      </c>
    </row>
    <row r="1744" spans="2:4" x14ac:dyDescent="0.3">
      <c r="B1744" s="14">
        <v>-8.1999999999999993</v>
      </c>
      <c r="C1744" s="69"/>
      <c r="D1744" s="70">
        <v>5.2</v>
      </c>
    </row>
    <row r="1745" spans="2:4" x14ac:dyDescent="0.3">
      <c r="B1745" s="14">
        <v>-6.9</v>
      </c>
      <c r="C1745" s="69"/>
      <c r="D1745" s="70">
        <v>6.5</v>
      </c>
    </row>
    <row r="1746" spans="2:4" x14ac:dyDescent="0.3">
      <c r="B1746" s="14">
        <v>-27</v>
      </c>
      <c r="C1746" s="69"/>
      <c r="D1746" s="70">
        <v>0.1</v>
      </c>
    </row>
    <row r="1747" spans="2:4" x14ac:dyDescent="0.3">
      <c r="B1747" s="14">
        <v>-5.6</v>
      </c>
      <c r="C1747" s="69"/>
      <c r="D1747" s="70">
        <v>0.2</v>
      </c>
    </row>
    <row r="1748" spans="2:4" x14ac:dyDescent="0.3">
      <c r="B1748" s="14">
        <v>4.2</v>
      </c>
      <c r="C1748" s="69"/>
      <c r="D1748" s="70">
        <v>0.2</v>
      </c>
    </row>
    <row r="1749" spans="2:4" x14ac:dyDescent="0.3">
      <c r="B1749" s="14">
        <v>-5.9</v>
      </c>
      <c r="C1749" s="69"/>
      <c r="D1749" s="70">
        <v>0.3</v>
      </c>
    </row>
    <row r="1750" spans="2:4" x14ac:dyDescent="0.3">
      <c r="B1750" s="14">
        <v>30</v>
      </c>
      <c r="C1750" s="69"/>
      <c r="D1750" s="70">
        <v>0.4</v>
      </c>
    </row>
    <row r="1751" spans="2:4" x14ac:dyDescent="0.3">
      <c r="B1751" s="14">
        <v>1.5</v>
      </c>
      <c r="C1751" s="69"/>
      <c r="D1751" s="70">
        <v>2.1</v>
      </c>
    </row>
    <row r="1752" spans="2:4" x14ac:dyDescent="0.3">
      <c r="B1752" s="14">
        <v>2.4</v>
      </c>
      <c r="C1752" s="69"/>
      <c r="D1752" s="70">
        <v>0</v>
      </c>
    </row>
    <row r="1753" spans="2:4" x14ac:dyDescent="0.3">
      <c r="B1753" s="14">
        <v>12.4</v>
      </c>
      <c r="C1753" s="69"/>
      <c r="D1753" s="70">
        <v>1.6</v>
      </c>
    </row>
    <row r="1754" spans="2:4" x14ac:dyDescent="0.3">
      <c r="B1754" s="14">
        <v>7.4</v>
      </c>
      <c r="C1754" s="69"/>
      <c r="D1754" s="70">
        <v>1.2</v>
      </c>
    </row>
    <row r="1755" spans="2:4" x14ac:dyDescent="0.3">
      <c r="B1755" s="14">
        <v>-3.1</v>
      </c>
      <c r="C1755" s="69"/>
      <c r="D1755" s="70">
        <v>3.3</v>
      </c>
    </row>
    <row r="1756" spans="2:4" x14ac:dyDescent="0.3">
      <c r="B1756" s="14">
        <v>-8.4</v>
      </c>
      <c r="C1756" s="69"/>
      <c r="D1756" s="70">
        <v>0.6</v>
      </c>
    </row>
    <row r="1757" spans="2:4" x14ac:dyDescent="0.3">
      <c r="B1757" s="14">
        <v>17.100000000000001</v>
      </c>
      <c r="C1757" s="69"/>
      <c r="D1757" s="70">
        <v>0.1</v>
      </c>
    </row>
    <row r="1758" spans="2:4" x14ac:dyDescent="0.3">
      <c r="B1758" s="14">
        <v>-3.5</v>
      </c>
      <c r="C1758" s="69"/>
      <c r="D1758" s="70">
        <v>0</v>
      </c>
    </row>
    <row r="1759" spans="2:4" x14ac:dyDescent="0.3">
      <c r="B1759" s="14">
        <v>-4.4000000000000004</v>
      </c>
      <c r="C1759" s="69"/>
      <c r="D1759" s="70">
        <v>0.2</v>
      </c>
    </row>
    <row r="1760" spans="2:4" x14ac:dyDescent="0.3">
      <c r="B1760" s="14">
        <v>-23.1</v>
      </c>
      <c r="C1760" s="69"/>
      <c r="D1760" s="70">
        <v>0.4</v>
      </c>
    </row>
    <row r="1761" spans="2:4" x14ac:dyDescent="0.3">
      <c r="B1761" s="14">
        <v>1.8</v>
      </c>
      <c r="C1761" s="69"/>
      <c r="D1761" s="70">
        <v>-0.1</v>
      </c>
    </row>
    <row r="1762" spans="2:4" x14ac:dyDescent="0.3">
      <c r="B1762" s="14">
        <v>-4.0999999999999996</v>
      </c>
      <c r="C1762" s="69"/>
      <c r="D1762" s="70">
        <v>0.3</v>
      </c>
    </row>
    <row r="1763" spans="2:4" x14ac:dyDescent="0.3">
      <c r="B1763" s="14">
        <v>1.8</v>
      </c>
      <c r="C1763" s="69"/>
      <c r="D1763" s="70">
        <v>0</v>
      </c>
    </row>
    <row r="1764" spans="2:4" x14ac:dyDescent="0.3">
      <c r="B1764" s="14">
        <v>10</v>
      </c>
      <c r="C1764" s="69"/>
      <c r="D1764" s="70">
        <v>1</v>
      </c>
    </row>
    <row r="1765" spans="2:4" x14ac:dyDescent="0.3">
      <c r="B1765" s="14">
        <v>6</v>
      </c>
      <c r="C1765" s="69"/>
      <c r="D1765" s="70">
        <v>2.5</v>
      </c>
    </row>
    <row r="1766" spans="2:4" x14ac:dyDescent="0.3">
      <c r="B1766" s="14">
        <v>29.4</v>
      </c>
      <c r="C1766" s="69"/>
      <c r="D1766" s="70">
        <v>2.7</v>
      </c>
    </row>
    <row r="1767" spans="2:4" x14ac:dyDescent="0.3">
      <c r="B1767" s="14">
        <v>11.9</v>
      </c>
      <c r="C1767" s="69"/>
      <c r="D1767" s="70">
        <v>0.1</v>
      </c>
    </row>
    <row r="1768" spans="2:4" x14ac:dyDescent="0.3">
      <c r="B1768" s="14">
        <v>9.5</v>
      </c>
      <c r="C1768" s="69"/>
      <c r="D1768" s="70">
        <v>3.3</v>
      </c>
    </row>
    <row r="1769" spans="2:4" x14ac:dyDescent="0.3">
      <c r="B1769" s="14">
        <v>-1.1000000000000001</v>
      </c>
      <c r="C1769" s="69"/>
      <c r="D1769" s="70">
        <v>0.1</v>
      </c>
    </row>
    <row r="1770" spans="2:4" x14ac:dyDescent="0.3">
      <c r="B1770" s="14">
        <v>-10.7</v>
      </c>
      <c r="C1770" s="69"/>
      <c r="D1770" s="70">
        <v>4.5</v>
      </c>
    </row>
    <row r="1771" spans="2:4" x14ac:dyDescent="0.3">
      <c r="B1771" s="14">
        <v>2.2000000000000002</v>
      </c>
      <c r="C1771" s="69"/>
      <c r="D1771" s="70">
        <v>1.3</v>
      </c>
    </row>
    <row r="1772" spans="2:4" x14ac:dyDescent="0.3">
      <c r="B1772" s="14">
        <v>-3.2</v>
      </c>
      <c r="C1772" s="69"/>
      <c r="D1772" s="70">
        <v>0</v>
      </c>
    </row>
    <row r="1773" spans="2:4" x14ac:dyDescent="0.3">
      <c r="B1773" s="14">
        <v>-2.7</v>
      </c>
      <c r="C1773" s="69"/>
      <c r="D1773" s="70">
        <v>0.1</v>
      </c>
    </row>
    <row r="1774" spans="2:4" x14ac:dyDescent="0.3">
      <c r="B1774" s="14">
        <v>14.2</v>
      </c>
      <c r="C1774" s="69"/>
      <c r="D1774" s="70">
        <v>1.3</v>
      </c>
    </row>
    <row r="1775" spans="2:4" x14ac:dyDescent="0.3">
      <c r="B1775" s="14">
        <v>-3.8</v>
      </c>
      <c r="C1775" s="69"/>
      <c r="D1775" s="70">
        <v>1</v>
      </c>
    </row>
    <row r="1776" spans="2:4" x14ac:dyDescent="0.3">
      <c r="B1776" s="14">
        <v>17.2</v>
      </c>
      <c r="C1776" s="69"/>
      <c r="D1776" s="70">
        <v>2.2000000000000002</v>
      </c>
    </row>
    <row r="1777" spans="2:4" x14ac:dyDescent="0.3">
      <c r="B1777" s="14">
        <v>-1.8</v>
      </c>
      <c r="C1777" s="69"/>
      <c r="D1777" s="70">
        <v>1.7</v>
      </c>
    </row>
    <row r="1778" spans="2:4" x14ac:dyDescent="0.3">
      <c r="B1778" s="14">
        <v>0.6</v>
      </c>
      <c r="C1778" s="69"/>
      <c r="D1778" s="70">
        <v>0.4</v>
      </c>
    </row>
    <row r="1779" spans="2:4" x14ac:dyDescent="0.3">
      <c r="B1779" s="14">
        <v>-3.8</v>
      </c>
      <c r="C1779" s="69"/>
      <c r="D1779" s="70">
        <v>1.7</v>
      </c>
    </row>
    <row r="1780" spans="2:4" x14ac:dyDescent="0.3">
      <c r="B1780" s="14">
        <v>2.6</v>
      </c>
      <c r="C1780" s="69"/>
      <c r="D1780" s="70">
        <v>2.9</v>
      </c>
    </row>
    <row r="1781" spans="2:4" x14ac:dyDescent="0.3">
      <c r="B1781" s="14">
        <v>5.3</v>
      </c>
      <c r="C1781" s="69"/>
      <c r="D1781" s="70">
        <v>0.6</v>
      </c>
    </row>
    <row r="1782" spans="2:4" x14ac:dyDescent="0.3">
      <c r="B1782" s="14">
        <v>2.7</v>
      </c>
      <c r="C1782" s="69"/>
      <c r="D1782" s="70">
        <v>0.4</v>
      </c>
    </row>
    <row r="1783" spans="2:4" x14ac:dyDescent="0.3">
      <c r="B1783" s="14">
        <v>1.3</v>
      </c>
      <c r="C1783" s="69"/>
      <c r="D1783" s="70">
        <v>0.6</v>
      </c>
    </row>
    <row r="1784" spans="2:4" x14ac:dyDescent="0.3">
      <c r="B1784" s="14">
        <v>22.5</v>
      </c>
      <c r="C1784" s="69"/>
      <c r="D1784" s="70">
        <v>4.7</v>
      </c>
    </row>
    <row r="1785" spans="2:4" x14ac:dyDescent="0.3">
      <c r="B1785" s="14">
        <v>5.0999999999999996</v>
      </c>
      <c r="C1785" s="69"/>
      <c r="D1785" s="70">
        <v>1.6</v>
      </c>
    </row>
    <row r="1786" spans="2:4" x14ac:dyDescent="0.3">
      <c r="B1786" s="14">
        <v>4.3</v>
      </c>
      <c r="C1786" s="69"/>
      <c r="D1786" s="70">
        <v>3.1</v>
      </c>
    </row>
    <row r="1787" spans="2:4" x14ac:dyDescent="0.3">
      <c r="B1787" s="14">
        <v>-5.2</v>
      </c>
      <c r="C1787" s="69"/>
      <c r="D1787" s="70">
        <v>1.5</v>
      </c>
    </row>
    <row r="1788" spans="2:4" x14ac:dyDescent="0.3">
      <c r="B1788" s="14">
        <v>11.4</v>
      </c>
      <c r="C1788" s="69"/>
      <c r="D1788" s="70">
        <v>0.2</v>
      </c>
    </row>
    <row r="1789" spans="2:4" x14ac:dyDescent="0.3">
      <c r="B1789" s="14">
        <v>13.9</v>
      </c>
      <c r="C1789" s="69"/>
      <c r="D1789" s="70">
        <v>0.2</v>
      </c>
    </row>
    <row r="1790" spans="2:4" x14ac:dyDescent="0.3">
      <c r="B1790" s="14">
        <v>22.8</v>
      </c>
      <c r="C1790" s="69"/>
      <c r="D1790" s="70">
        <v>1.3</v>
      </c>
    </row>
    <row r="1791" spans="2:4" x14ac:dyDescent="0.3">
      <c r="B1791" s="14">
        <v>2.6</v>
      </c>
      <c r="C1791" s="69"/>
      <c r="D1791" s="70">
        <v>-0.4</v>
      </c>
    </row>
    <row r="1792" spans="2:4" x14ac:dyDescent="0.3">
      <c r="B1792" s="14">
        <v>27.9</v>
      </c>
      <c r="C1792" s="69"/>
      <c r="D1792" s="70">
        <v>2.9</v>
      </c>
    </row>
    <row r="1793" spans="2:4" x14ac:dyDescent="0.3">
      <c r="B1793" s="14">
        <v>3.6</v>
      </c>
      <c r="C1793" s="69"/>
      <c r="D1793" s="70">
        <v>0.4</v>
      </c>
    </row>
    <row r="1794" spans="2:4" x14ac:dyDescent="0.3">
      <c r="B1794" s="14">
        <v>0.9</v>
      </c>
      <c r="C1794" s="69"/>
      <c r="D1794" s="70">
        <v>-0.3</v>
      </c>
    </row>
    <row r="1795" spans="2:4" x14ac:dyDescent="0.3">
      <c r="B1795" s="14">
        <v>-7</v>
      </c>
      <c r="C1795" s="69"/>
      <c r="D1795" s="70">
        <v>1.5</v>
      </c>
    </row>
    <row r="1796" spans="2:4" x14ac:dyDescent="0.3">
      <c r="B1796" s="14">
        <v>-5.6</v>
      </c>
      <c r="C1796" s="69"/>
      <c r="D1796" s="70">
        <v>1.5</v>
      </c>
    </row>
    <row r="1797" spans="2:4" x14ac:dyDescent="0.3">
      <c r="B1797" s="14">
        <v>0.6</v>
      </c>
      <c r="C1797" s="69"/>
      <c r="D1797" s="70">
        <v>0.1</v>
      </c>
    </row>
    <row r="1798" spans="2:4" x14ac:dyDescent="0.3">
      <c r="B1798" s="14">
        <v>9.8000000000000007</v>
      </c>
      <c r="C1798" s="69"/>
      <c r="D1798" s="70">
        <v>-0.1</v>
      </c>
    </row>
    <row r="1799" spans="2:4" x14ac:dyDescent="0.3">
      <c r="B1799" s="14">
        <v>-2.6</v>
      </c>
      <c r="C1799" s="69"/>
      <c r="D1799" s="70">
        <v>3.4</v>
      </c>
    </row>
    <row r="1800" spans="2:4" x14ac:dyDescent="0.3">
      <c r="B1800" s="14">
        <v>0.7</v>
      </c>
      <c r="C1800" s="69"/>
      <c r="D1800" s="70">
        <v>0.9</v>
      </c>
    </row>
    <row r="1801" spans="2:4" x14ac:dyDescent="0.3">
      <c r="B1801" s="14">
        <v>4.5999999999999996</v>
      </c>
      <c r="C1801" s="69"/>
      <c r="D1801" s="70">
        <v>0.7</v>
      </c>
    </row>
    <row r="1802" spans="2:4" x14ac:dyDescent="0.3">
      <c r="B1802" s="14">
        <v>-10</v>
      </c>
      <c r="C1802" s="69"/>
      <c r="D1802" s="70">
        <v>1</v>
      </c>
    </row>
    <row r="1803" spans="2:4" x14ac:dyDescent="0.3">
      <c r="B1803" s="14">
        <v>-3.2</v>
      </c>
      <c r="C1803" s="69"/>
      <c r="D1803" s="70">
        <v>0.2</v>
      </c>
    </row>
    <row r="1804" spans="2:4" x14ac:dyDescent="0.3">
      <c r="B1804" s="14">
        <v>5.2</v>
      </c>
      <c r="C1804" s="69"/>
      <c r="D1804" s="70">
        <v>0.5</v>
      </c>
    </row>
    <row r="1805" spans="2:4" x14ac:dyDescent="0.3">
      <c r="B1805" s="14">
        <v>2.5</v>
      </c>
      <c r="C1805" s="69"/>
      <c r="D1805" s="70">
        <v>0.4</v>
      </c>
    </row>
    <row r="1806" spans="2:4" x14ac:dyDescent="0.3">
      <c r="B1806" s="14">
        <v>-4.3</v>
      </c>
      <c r="C1806" s="69"/>
      <c r="D1806" s="70">
        <v>0.8</v>
      </c>
    </row>
    <row r="1807" spans="2:4" x14ac:dyDescent="0.3">
      <c r="B1807" s="14">
        <v>-5.6</v>
      </c>
      <c r="C1807" s="69"/>
      <c r="D1807" s="70">
        <v>0.2</v>
      </c>
    </row>
    <row r="1808" spans="2:4" x14ac:dyDescent="0.3">
      <c r="B1808" s="14">
        <v>-12.4</v>
      </c>
      <c r="C1808" s="69"/>
      <c r="D1808" s="70">
        <v>5.8</v>
      </c>
    </row>
    <row r="1809" spans="2:4" x14ac:dyDescent="0.3">
      <c r="B1809" s="14">
        <v>3.1</v>
      </c>
      <c r="C1809" s="69"/>
      <c r="D1809" s="70">
        <v>0.2</v>
      </c>
    </row>
    <row r="1810" spans="2:4" x14ac:dyDescent="0.3">
      <c r="B1810" s="14">
        <v>1.6</v>
      </c>
      <c r="C1810" s="69"/>
      <c r="D1810" s="70">
        <v>1.7</v>
      </c>
    </row>
    <row r="1811" spans="2:4" x14ac:dyDescent="0.3">
      <c r="B1811" s="14">
        <v>7.4</v>
      </c>
      <c r="C1811" s="69"/>
      <c r="D1811" s="70">
        <v>0.4</v>
      </c>
    </row>
    <row r="1812" spans="2:4" x14ac:dyDescent="0.3">
      <c r="B1812" s="14">
        <v>0.6</v>
      </c>
      <c r="C1812" s="69"/>
      <c r="D1812" s="70">
        <v>0.4</v>
      </c>
    </row>
    <row r="1813" spans="2:4" x14ac:dyDescent="0.3">
      <c r="B1813" s="14">
        <v>-7.7</v>
      </c>
      <c r="C1813" s="69"/>
      <c r="D1813" s="70">
        <v>0.1</v>
      </c>
    </row>
    <row r="1814" spans="2:4" x14ac:dyDescent="0.3">
      <c r="B1814" s="14">
        <v>11</v>
      </c>
      <c r="C1814" s="69"/>
      <c r="D1814" s="70">
        <v>0.5</v>
      </c>
    </row>
    <row r="1815" spans="2:4" x14ac:dyDescent="0.3">
      <c r="B1815" s="14">
        <v>0.2</v>
      </c>
      <c r="C1815" s="69"/>
      <c r="D1815" s="70">
        <v>0.2</v>
      </c>
    </row>
    <row r="1816" spans="2:4" x14ac:dyDescent="0.3">
      <c r="B1816" s="14">
        <v>3.1</v>
      </c>
      <c r="C1816" s="69"/>
      <c r="D1816" s="70">
        <v>1.6</v>
      </c>
    </row>
    <row r="1817" spans="2:4" x14ac:dyDescent="0.3">
      <c r="B1817" s="14">
        <v>-16.100000000000001</v>
      </c>
      <c r="C1817" s="69"/>
      <c r="D1817" s="70">
        <v>1</v>
      </c>
    </row>
    <row r="1818" spans="2:4" x14ac:dyDescent="0.3">
      <c r="B1818" s="14">
        <v>-3.8</v>
      </c>
      <c r="C1818" s="69"/>
      <c r="D1818" s="70">
        <v>1.4</v>
      </c>
    </row>
    <row r="1819" spans="2:4" x14ac:dyDescent="0.3">
      <c r="B1819" s="14">
        <v>-11.1</v>
      </c>
      <c r="C1819" s="69"/>
      <c r="D1819" s="70">
        <v>7.2</v>
      </c>
    </row>
    <row r="1820" spans="2:4" x14ac:dyDescent="0.3">
      <c r="B1820" s="14">
        <v>-1.6</v>
      </c>
      <c r="C1820" s="69"/>
      <c r="D1820" s="70">
        <v>5.2</v>
      </c>
    </row>
    <row r="1821" spans="2:4" x14ac:dyDescent="0.3">
      <c r="B1821" s="14">
        <v>-6.7</v>
      </c>
      <c r="C1821" s="69"/>
      <c r="D1821" s="70">
        <v>6.8</v>
      </c>
    </row>
    <row r="1822" spans="2:4" x14ac:dyDescent="0.3">
      <c r="B1822" s="14">
        <v>0.9</v>
      </c>
      <c r="C1822" s="69"/>
      <c r="D1822" s="70">
        <v>1.5</v>
      </c>
    </row>
    <row r="1823" spans="2:4" x14ac:dyDescent="0.3">
      <c r="B1823" s="14">
        <v>8.6999999999999993</v>
      </c>
      <c r="C1823" s="69"/>
      <c r="D1823" s="70">
        <v>0.3</v>
      </c>
    </row>
    <row r="1824" spans="2:4" x14ac:dyDescent="0.3">
      <c r="B1824" s="14">
        <v>-5.7</v>
      </c>
      <c r="C1824" s="69"/>
      <c r="D1824" s="70">
        <v>2.1</v>
      </c>
    </row>
    <row r="1825" spans="2:4" x14ac:dyDescent="0.3">
      <c r="B1825" s="14">
        <v>-5.5</v>
      </c>
      <c r="C1825" s="69"/>
      <c r="D1825" s="70">
        <v>-0.2</v>
      </c>
    </row>
    <row r="1826" spans="2:4" x14ac:dyDescent="0.3">
      <c r="B1826" s="14">
        <v>-5.9</v>
      </c>
      <c r="C1826" s="69"/>
      <c r="D1826" s="70">
        <v>0.3</v>
      </c>
    </row>
    <row r="1827" spans="2:4" x14ac:dyDescent="0.3">
      <c r="B1827" s="14">
        <v>6.9</v>
      </c>
      <c r="C1827" s="69"/>
      <c r="D1827" s="70">
        <v>0.7</v>
      </c>
    </row>
    <row r="1828" spans="2:4" x14ac:dyDescent="0.3">
      <c r="B1828" s="14">
        <v>-23.4</v>
      </c>
      <c r="C1828" s="69"/>
      <c r="D1828" s="70">
        <v>3.3</v>
      </c>
    </row>
    <row r="1829" spans="2:4" x14ac:dyDescent="0.3">
      <c r="B1829" s="14">
        <v>1.9</v>
      </c>
      <c r="C1829" s="69"/>
      <c r="D1829" s="70">
        <v>0</v>
      </c>
    </row>
    <row r="1830" spans="2:4" x14ac:dyDescent="0.3">
      <c r="B1830" s="14">
        <v>8.6999999999999993</v>
      </c>
      <c r="C1830" s="69"/>
      <c r="D1830" s="70">
        <v>0.7</v>
      </c>
    </row>
    <row r="1831" spans="2:4" x14ac:dyDescent="0.3">
      <c r="B1831" s="14">
        <v>15.7</v>
      </c>
      <c r="C1831" s="69"/>
      <c r="D1831" s="70">
        <v>0.4</v>
      </c>
    </row>
    <row r="1832" spans="2:4" x14ac:dyDescent="0.3">
      <c r="B1832" s="14">
        <v>9</v>
      </c>
      <c r="C1832" s="69"/>
      <c r="D1832" s="70">
        <v>0.6</v>
      </c>
    </row>
    <row r="1833" spans="2:4" x14ac:dyDescent="0.3">
      <c r="B1833" s="14">
        <v>9.9</v>
      </c>
      <c r="C1833" s="69"/>
      <c r="D1833" s="70">
        <v>1.2</v>
      </c>
    </row>
    <row r="1834" spans="2:4" x14ac:dyDescent="0.3">
      <c r="B1834" s="14">
        <v>-0.7</v>
      </c>
      <c r="C1834" s="69"/>
      <c r="D1834" s="70">
        <v>2.1</v>
      </c>
    </row>
    <row r="1835" spans="2:4" x14ac:dyDescent="0.3">
      <c r="B1835" s="14">
        <v>-8.1</v>
      </c>
      <c r="C1835" s="69"/>
      <c r="D1835" s="70">
        <v>0.5</v>
      </c>
    </row>
    <row r="1836" spans="2:4" x14ac:dyDescent="0.3">
      <c r="B1836" s="14">
        <v>13.6</v>
      </c>
      <c r="C1836" s="69"/>
      <c r="D1836" s="70">
        <v>4.8</v>
      </c>
    </row>
    <row r="1837" spans="2:4" x14ac:dyDescent="0.3">
      <c r="B1837" s="14">
        <v>1.7</v>
      </c>
      <c r="C1837" s="69"/>
      <c r="D1837" s="70">
        <v>0.2</v>
      </c>
    </row>
    <row r="1838" spans="2:4" x14ac:dyDescent="0.3">
      <c r="B1838" s="14">
        <v>8.9</v>
      </c>
      <c r="C1838" s="69"/>
      <c r="D1838" s="70">
        <v>1.5</v>
      </c>
    </row>
    <row r="1839" spans="2:4" x14ac:dyDescent="0.3">
      <c r="B1839" s="14">
        <v>-17.3</v>
      </c>
      <c r="C1839" s="69"/>
      <c r="D1839" s="70">
        <v>12.4</v>
      </c>
    </row>
    <row r="1840" spans="2:4" x14ac:dyDescent="0.3">
      <c r="B1840" s="14">
        <v>7.2</v>
      </c>
      <c r="C1840" s="69"/>
      <c r="D1840" s="70">
        <v>0.9</v>
      </c>
    </row>
    <row r="1841" spans="2:4" x14ac:dyDescent="0.3">
      <c r="B1841" s="14">
        <v>1.3</v>
      </c>
      <c r="C1841" s="69"/>
      <c r="D1841" s="70">
        <v>0.6</v>
      </c>
    </row>
    <row r="1842" spans="2:4" x14ac:dyDescent="0.3">
      <c r="B1842" s="14">
        <v>8.1999999999999993</v>
      </c>
      <c r="C1842" s="69"/>
      <c r="D1842" s="70">
        <v>2.1</v>
      </c>
    </row>
    <row r="1843" spans="2:4" x14ac:dyDescent="0.3">
      <c r="B1843" s="14">
        <v>40.6</v>
      </c>
      <c r="C1843" s="69"/>
      <c r="D1843" s="70">
        <v>1.1000000000000001</v>
      </c>
    </row>
    <row r="1844" spans="2:4" x14ac:dyDescent="0.3">
      <c r="B1844" s="14">
        <v>-13.4</v>
      </c>
      <c r="C1844" s="69"/>
      <c r="D1844" s="70">
        <v>0.7</v>
      </c>
    </row>
    <row r="1845" spans="2:4" x14ac:dyDescent="0.3">
      <c r="B1845" s="14">
        <v>-0.7</v>
      </c>
      <c r="C1845" s="69"/>
      <c r="D1845" s="70">
        <v>0</v>
      </c>
    </row>
    <row r="1846" spans="2:4" x14ac:dyDescent="0.3">
      <c r="B1846" s="14">
        <v>-4.3</v>
      </c>
      <c r="C1846" s="69"/>
      <c r="D1846" s="70">
        <v>7.1</v>
      </c>
    </row>
    <row r="1847" spans="2:4" x14ac:dyDescent="0.3">
      <c r="B1847" s="14">
        <v>-1.8</v>
      </c>
      <c r="C1847" s="69"/>
      <c r="D1847" s="70">
        <v>0</v>
      </c>
    </row>
    <row r="1848" spans="2:4" x14ac:dyDescent="0.3">
      <c r="B1848" s="14">
        <v>8.8000000000000007</v>
      </c>
      <c r="C1848" s="69"/>
      <c r="D1848" s="70">
        <v>1.4</v>
      </c>
    </row>
    <row r="1849" spans="2:4" x14ac:dyDescent="0.3">
      <c r="B1849" s="14">
        <v>10.199999999999999</v>
      </c>
      <c r="C1849" s="69"/>
      <c r="D1849" s="70">
        <v>-0.4</v>
      </c>
    </row>
    <row r="1850" spans="2:4" x14ac:dyDescent="0.3">
      <c r="B1850" s="14">
        <v>12.9</v>
      </c>
      <c r="C1850" s="69"/>
      <c r="D1850" s="70">
        <v>-0.7</v>
      </c>
    </row>
    <row r="1851" spans="2:4" x14ac:dyDescent="0.3">
      <c r="B1851" s="14">
        <v>-3.2</v>
      </c>
      <c r="C1851" s="69"/>
      <c r="D1851" s="70">
        <v>0</v>
      </c>
    </row>
    <row r="1852" spans="2:4" x14ac:dyDescent="0.3">
      <c r="B1852" s="14">
        <v>-6.4</v>
      </c>
      <c r="C1852" s="69"/>
      <c r="D1852" s="70">
        <v>0</v>
      </c>
    </row>
    <row r="1853" spans="2:4" x14ac:dyDescent="0.3">
      <c r="B1853" s="14">
        <v>-2.2000000000000002</v>
      </c>
      <c r="C1853" s="69"/>
      <c r="D1853" s="70">
        <v>0.1</v>
      </c>
    </row>
    <row r="1854" spans="2:4" x14ac:dyDescent="0.3">
      <c r="B1854" s="14">
        <v>-0.5</v>
      </c>
      <c r="C1854" s="69"/>
      <c r="D1854" s="70">
        <v>0.6</v>
      </c>
    </row>
    <row r="1855" spans="2:4" x14ac:dyDescent="0.3">
      <c r="B1855" s="14">
        <v>-3.2</v>
      </c>
      <c r="C1855" s="69"/>
      <c r="D1855" s="70">
        <v>0.4</v>
      </c>
    </row>
    <row r="1856" spans="2:4" x14ac:dyDescent="0.3">
      <c r="B1856" s="14">
        <v>1.6</v>
      </c>
      <c r="C1856" s="69"/>
      <c r="D1856" s="70">
        <v>0.8</v>
      </c>
    </row>
    <row r="1857" spans="2:4" x14ac:dyDescent="0.3">
      <c r="B1857" s="14">
        <v>-7</v>
      </c>
      <c r="C1857" s="69"/>
      <c r="D1857" s="70">
        <v>1.2</v>
      </c>
    </row>
    <row r="1858" spans="2:4" x14ac:dyDescent="0.3">
      <c r="B1858" s="14">
        <v>18</v>
      </c>
      <c r="C1858" s="69"/>
      <c r="D1858" s="70">
        <v>-0.3</v>
      </c>
    </row>
    <row r="1859" spans="2:4" x14ac:dyDescent="0.3">
      <c r="B1859" s="14">
        <v>6.8</v>
      </c>
      <c r="C1859" s="69"/>
      <c r="D1859" s="70">
        <v>-0.1</v>
      </c>
    </row>
    <row r="1860" spans="2:4" x14ac:dyDescent="0.3">
      <c r="B1860" s="14">
        <v>5.5</v>
      </c>
      <c r="C1860" s="69"/>
      <c r="D1860" s="70">
        <v>0.1</v>
      </c>
    </row>
    <row r="1861" spans="2:4" x14ac:dyDescent="0.3">
      <c r="B1861" s="14">
        <v>-5.0999999999999996</v>
      </c>
      <c r="C1861" s="69"/>
      <c r="D1861" s="70">
        <v>0.8</v>
      </c>
    </row>
    <row r="1862" spans="2:4" x14ac:dyDescent="0.3">
      <c r="B1862" s="14">
        <v>0.9</v>
      </c>
      <c r="C1862" s="69"/>
      <c r="D1862" s="70">
        <v>0.4</v>
      </c>
    </row>
    <row r="1863" spans="2:4" x14ac:dyDescent="0.3">
      <c r="B1863" s="14">
        <v>-0.7</v>
      </c>
      <c r="C1863" s="69"/>
      <c r="D1863" s="70">
        <v>7.8</v>
      </c>
    </row>
    <row r="1864" spans="2:4" x14ac:dyDescent="0.3">
      <c r="B1864" s="14">
        <v>-7.9</v>
      </c>
      <c r="C1864" s="69"/>
      <c r="D1864" s="70">
        <v>-0.1</v>
      </c>
    </row>
    <row r="1865" spans="2:4" x14ac:dyDescent="0.3">
      <c r="B1865" s="14">
        <v>-2.6</v>
      </c>
      <c r="C1865" s="69"/>
      <c r="D1865" s="70">
        <v>2.2999999999999998</v>
      </c>
    </row>
    <row r="1866" spans="2:4" x14ac:dyDescent="0.3">
      <c r="B1866" s="14">
        <v>4.0999999999999996</v>
      </c>
      <c r="C1866" s="69"/>
      <c r="D1866" s="70">
        <v>0.8</v>
      </c>
    </row>
    <row r="1867" spans="2:4" x14ac:dyDescent="0.3">
      <c r="B1867" s="14">
        <v>8</v>
      </c>
      <c r="C1867" s="69"/>
      <c r="D1867" s="70">
        <v>1.2</v>
      </c>
    </row>
    <row r="1868" spans="2:4" x14ac:dyDescent="0.3">
      <c r="B1868" s="14">
        <v>-1</v>
      </c>
      <c r="C1868" s="69"/>
      <c r="D1868" s="70">
        <v>2.5</v>
      </c>
    </row>
    <row r="1869" spans="2:4" x14ac:dyDescent="0.3">
      <c r="B1869" s="14">
        <v>1.8</v>
      </c>
      <c r="C1869" s="69"/>
      <c r="D1869" s="70">
        <v>0.6</v>
      </c>
    </row>
    <row r="1870" spans="2:4" x14ac:dyDescent="0.3">
      <c r="B1870" s="14">
        <v>-38.200000000000003</v>
      </c>
      <c r="C1870" s="69"/>
      <c r="D1870" s="70">
        <v>-1.5</v>
      </c>
    </row>
    <row r="1871" spans="2:4" x14ac:dyDescent="0.3">
      <c r="B1871" s="14">
        <v>-4.2</v>
      </c>
      <c r="C1871" s="69"/>
      <c r="D1871" s="70">
        <v>0.3</v>
      </c>
    </row>
    <row r="1872" spans="2:4" x14ac:dyDescent="0.3">
      <c r="B1872" s="14">
        <v>-5.0999999999999996</v>
      </c>
      <c r="C1872" s="69"/>
      <c r="D1872" s="70">
        <v>0.2</v>
      </c>
    </row>
    <row r="1873" spans="2:4" x14ac:dyDescent="0.3">
      <c r="B1873" s="14">
        <v>-0.2</v>
      </c>
      <c r="C1873" s="69"/>
      <c r="D1873" s="70">
        <v>1.9</v>
      </c>
    </row>
    <row r="1874" spans="2:4" x14ac:dyDescent="0.3">
      <c r="B1874" s="14">
        <v>-0.1</v>
      </c>
      <c r="C1874" s="69"/>
      <c r="D1874" s="70">
        <v>0.6</v>
      </c>
    </row>
    <row r="1875" spans="2:4" x14ac:dyDescent="0.3">
      <c r="B1875" s="14">
        <v>-2.2999999999999998</v>
      </c>
      <c r="C1875" s="69"/>
      <c r="D1875" s="70">
        <v>-0.1</v>
      </c>
    </row>
    <row r="1876" spans="2:4" x14ac:dyDescent="0.3">
      <c r="B1876" s="14">
        <v>0</v>
      </c>
      <c r="C1876" s="69"/>
      <c r="D1876" s="70">
        <v>2.9</v>
      </c>
    </row>
    <row r="1877" spans="2:4" x14ac:dyDescent="0.3">
      <c r="B1877" s="14">
        <v>-6.9</v>
      </c>
      <c r="C1877" s="69"/>
      <c r="D1877" s="70">
        <v>1.3</v>
      </c>
    </row>
    <row r="1878" spans="2:4" x14ac:dyDescent="0.3">
      <c r="B1878" s="14">
        <v>-5</v>
      </c>
      <c r="C1878" s="69"/>
      <c r="D1878" s="70">
        <v>0.2</v>
      </c>
    </row>
    <row r="1879" spans="2:4" x14ac:dyDescent="0.3">
      <c r="B1879" s="14">
        <v>-1.6</v>
      </c>
      <c r="C1879" s="69"/>
      <c r="D1879" s="70">
        <v>3.1</v>
      </c>
    </row>
    <row r="1880" spans="2:4" x14ac:dyDescent="0.3">
      <c r="B1880" s="14">
        <v>-19.899999999999999</v>
      </c>
      <c r="C1880" s="69"/>
      <c r="D1880" s="70">
        <v>7</v>
      </c>
    </row>
    <row r="1881" spans="2:4" x14ac:dyDescent="0.3">
      <c r="B1881" s="14">
        <v>-2.6</v>
      </c>
      <c r="C1881" s="69"/>
      <c r="D1881" s="70">
        <v>0.8</v>
      </c>
    </row>
    <row r="1882" spans="2:4" x14ac:dyDescent="0.3">
      <c r="B1882" s="14">
        <v>-3.3</v>
      </c>
      <c r="C1882" s="69"/>
      <c r="D1882" s="70">
        <v>-0.7</v>
      </c>
    </row>
    <row r="1883" spans="2:4" x14ac:dyDescent="0.3">
      <c r="B1883" s="14">
        <v>0.4</v>
      </c>
      <c r="C1883" s="69"/>
      <c r="D1883" s="70">
        <v>1.1000000000000001</v>
      </c>
    </row>
    <row r="1884" spans="2:4" x14ac:dyDescent="0.3">
      <c r="B1884" s="14">
        <v>-13.7</v>
      </c>
      <c r="C1884" s="69"/>
      <c r="D1884" s="70">
        <v>0</v>
      </c>
    </row>
    <row r="1885" spans="2:4" x14ac:dyDescent="0.3">
      <c r="B1885" s="14">
        <v>8.1</v>
      </c>
      <c r="C1885" s="69"/>
      <c r="D1885" s="70">
        <v>1.6</v>
      </c>
    </row>
    <row r="1886" spans="2:4" x14ac:dyDescent="0.3">
      <c r="B1886" s="14">
        <v>6.6</v>
      </c>
      <c r="C1886" s="69"/>
      <c r="D1886" s="70">
        <v>0.1</v>
      </c>
    </row>
    <row r="1887" spans="2:4" x14ac:dyDescent="0.3">
      <c r="B1887" s="14">
        <v>-2.2000000000000002</v>
      </c>
      <c r="C1887" s="69"/>
      <c r="D1887" s="70">
        <v>0.1</v>
      </c>
    </row>
    <row r="1888" spans="2:4" x14ac:dyDescent="0.3">
      <c r="B1888" s="14">
        <v>-8.5</v>
      </c>
      <c r="C1888" s="69"/>
      <c r="D1888" s="70">
        <v>5.2</v>
      </c>
    </row>
    <row r="1889" spans="2:4" x14ac:dyDescent="0.3">
      <c r="B1889" s="14">
        <v>4.4000000000000004</v>
      </c>
      <c r="C1889" s="69"/>
      <c r="D1889" s="70">
        <v>2</v>
      </c>
    </row>
    <row r="1890" spans="2:4" x14ac:dyDescent="0.3">
      <c r="B1890" s="14">
        <v>-1.2</v>
      </c>
      <c r="C1890" s="69"/>
      <c r="D1890" s="70">
        <v>0.4</v>
      </c>
    </row>
    <row r="1891" spans="2:4" x14ac:dyDescent="0.3">
      <c r="B1891" s="14">
        <v>10.199999999999999</v>
      </c>
      <c r="C1891" s="69"/>
      <c r="D1891" s="70">
        <v>0.9</v>
      </c>
    </row>
    <row r="1892" spans="2:4" x14ac:dyDescent="0.3">
      <c r="B1892" s="14">
        <v>16.3</v>
      </c>
      <c r="C1892" s="69"/>
      <c r="D1892" s="70">
        <v>1.2</v>
      </c>
    </row>
    <row r="1893" spans="2:4" x14ac:dyDescent="0.3">
      <c r="B1893" s="14">
        <v>-9.8000000000000007</v>
      </c>
      <c r="C1893" s="69"/>
      <c r="D1893" s="70">
        <v>0.7</v>
      </c>
    </row>
    <row r="1894" spans="2:4" x14ac:dyDescent="0.3">
      <c r="B1894" s="14">
        <v>1.7</v>
      </c>
      <c r="C1894" s="69"/>
      <c r="D1894" s="70">
        <v>0.7</v>
      </c>
    </row>
    <row r="1895" spans="2:4" x14ac:dyDescent="0.3">
      <c r="B1895" s="14">
        <v>-11.5</v>
      </c>
      <c r="C1895" s="69"/>
      <c r="D1895" s="70">
        <v>3.8</v>
      </c>
    </row>
    <row r="1896" spans="2:4" x14ac:dyDescent="0.3">
      <c r="B1896" s="14">
        <v>13.4</v>
      </c>
      <c r="C1896" s="69"/>
      <c r="D1896" s="70">
        <v>1.2</v>
      </c>
    </row>
    <row r="1897" spans="2:4" x14ac:dyDescent="0.3">
      <c r="B1897" s="14">
        <v>-6.2</v>
      </c>
      <c r="C1897" s="69"/>
      <c r="D1897" s="70">
        <v>0.1</v>
      </c>
    </row>
    <row r="1898" spans="2:4" x14ac:dyDescent="0.3">
      <c r="B1898" s="14">
        <v>5</v>
      </c>
      <c r="C1898" s="69"/>
      <c r="D1898" s="70">
        <v>1.9</v>
      </c>
    </row>
    <row r="1899" spans="2:4" x14ac:dyDescent="0.3">
      <c r="B1899" s="14">
        <v>-2.2000000000000002</v>
      </c>
      <c r="C1899" s="69"/>
      <c r="D1899" s="70">
        <v>0.4</v>
      </c>
    </row>
    <row r="1900" spans="2:4" x14ac:dyDescent="0.3">
      <c r="B1900" s="14">
        <v>6.3</v>
      </c>
      <c r="C1900" s="69"/>
      <c r="D1900" s="70">
        <v>0.7</v>
      </c>
    </row>
    <row r="1901" spans="2:4" x14ac:dyDescent="0.3">
      <c r="B1901" s="14">
        <v>9.5</v>
      </c>
      <c r="C1901" s="69"/>
      <c r="D1901" s="70">
        <v>1.6</v>
      </c>
    </row>
    <row r="1902" spans="2:4" x14ac:dyDescent="0.3">
      <c r="B1902" s="14">
        <v>-7.3</v>
      </c>
      <c r="C1902" s="69"/>
      <c r="D1902" s="70">
        <v>4.7</v>
      </c>
    </row>
    <row r="1903" spans="2:4" x14ac:dyDescent="0.3">
      <c r="B1903" s="14">
        <v>29</v>
      </c>
      <c r="C1903" s="69"/>
      <c r="D1903" s="70">
        <v>0.9</v>
      </c>
    </row>
    <row r="1904" spans="2:4" x14ac:dyDescent="0.3">
      <c r="B1904" s="14">
        <v>3</v>
      </c>
      <c r="C1904" s="69"/>
      <c r="D1904" s="70">
        <v>0.3</v>
      </c>
    </row>
    <row r="1905" spans="2:4" x14ac:dyDescent="0.3">
      <c r="B1905" s="14">
        <v>-14.2</v>
      </c>
      <c r="C1905" s="69"/>
      <c r="D1905" s="70">
        <v>0</v>
      </c>
    </row>
    <row r="1906" spans="2:4" x14ac:dyDescent="0.3">
      <c r="B1906" s="14">
        <v>-16.7</v>
      </c>
      <c r="C1906" s="69"/>
      <c r="D1906" s="70">
        <v>-0.2</v>
      </c>
    </row>
    <row r="1907" spans="2:4" x14ac:dyDescent="0.3">
      <c r="B1907" s="14">
        <v>-21.3</v>
      </c>
      <c r="C1907" s="69"/>
      <c r="D1907" s="70">
        <v>1.8</v>
      </c>
    </row>
    <row r="1908" spans="2:4" x14ac:dyDescent="0.3">
      <c r="B1908" s="14">
        <v>9.6999999999999993</v>
      </c>
      <c r="C1908" s="69"/>
      <c r="D1908" s="70">
        <v>0.5</v>
      </c>
    </row>
    <row r="1909" spans="2:4" x14ac:dyDescent="0.3">
      <c r="B1909" s="14">
        <v>-19.100000000000001</v>
      </c>
      <c r="C1909" s="69"/>
      <c r="D1909" s="70">
        <v>0.6</v>
      </c>
    </row>
    <row r="1910" spans="2:4" x14ac:dyDescent="0.3">
      <c r="B1910" s="14">
        <v>4.9000000000000004</v>
      </c>
      <c r="C1910" s="69"/>
      <c r="D1910" s="70">
        <v>0.4</v>
      </c>
    </row>
    <row r="1911" spans="2:4" x14ac:dyDescent="0.3">
      <c r="B1911" s="14">
        <v>14.3</v>
      </c>
      <c r="C1911" s="69"/>
      <c r="D1911" s="70">
        <v>2.7</v>
      </c>
    </row>
    <row r="1912" spans="2:4" x14ac:dyDescent="0.3">
      <c r="B1912" s="14">
        <v>2</v>
      </c>
      <c r="C1912" s="69"/>
      <c r="D1912" s="70">
        <v>0.2</v>
      </c>
    </row>
    <row r="1913" spans="2:4" x14ac:dyDescent="0.3">
      <c r="B1913" s="14">
        <v>7.1</v>
      </c>
      <c r="C1913" s="69"/>
      <c r="D1913" s="70">
        <v>0.5</v>
      </c>
    </row>
    <row r="1914" spans="2:4" x14ac:dyDescent="0.3">
      <c r="B1914" s="14">
        <v>2.2000000000000002</v>
      </c>
      <c r="C1914" s="69"/>
      <c r="D1914" s="70">
        <v>0.5</v>
      </c>
    </row>
    <row r="1915" spans="2:4" x14ac:dyDescent="0.3">
      <c r="B1915" s="14">
        <v>0.9</v>
      </c>
      <c r="C1915" s="69"/>
      <c r="D1915" s="70">
        <v>0.1</v>
      </c>
    </row>
    <row r="1916" spans="2:4" x14ac:dyDescent="0.3">
      <c r="B1916" s="14">
        <v>-2</v>
      </c>
      <c r="C1916" s="69"/>
      <c r="D1916" s="70">
        <v>0.1</v>
      </c>
    </row>
    <row r="1917" spans="2:4" x14ac:dyDescent="0.3">
      <c r="B1917" s="14">
        <v>4</v>
      </c>
      <c r="C1917" s="69"/>
      <c r="D1917" s="70">
        <v>1.6</v>
      </c>
    </row>
    <row r="1918" spans="2:4" x14ac:dyDescent="0.3">
      <c r="B1918" s="14">
        <v>-22.7</v>
      </c>
      <c r="C1918" s="69"/>
      <c r="D1918" s="70">
        <v>-0.1</v>
      </c>
    </row>
    <row r="1919" spans="2:4" x14ac:dyDescent="0.3">
      <c r="B1919" s="14">
        <v>0.1</v>
      </c>
      <c r="C1919" s="69"/>
      <c r="D1919" s="70">
        <v>1</v>
      </c>
    </row>
    <row r="1920" spans="2:4" x14ac:dyDescent="0.3">
      <c r="B1920" s="14">
        <v>-8.4</v>
      </c>
      <c r="C1920" s="69"/>
      <c r="D1920" s="70">
        <v>0.4</v>
      </c>
    </row>
    <row r="1921" spans="2:4" x14ac:dyDescent="0.3">
      <c r="B1921" s="14">
        <v>6.1</v>
      </c>
      <c r="C1921" s="69"/>
      <c r="D1921" s="70">
        <v>0.3</v>
      </c>
    </row>
    <row r="1922" spans="2:4" x14ac:dyDescent="0.3">
      <c r="B1922" s="14">
        <v>20.8</v>
      </c>
      <c r="C1922" s="69"/>
      <c r="D1922" s="70">
        <v>2.2000000000000002</v>
      </c>
    </row>
    <row r="1923" spans="2:4" x14ac:dyDescent="0.3">
      <c r="B1923" s="14">
        <v>0.5</v>
      </c>
      <c r="C1923" s="69"/>
      <c r="D1923" s="70">
        <v>0.4</v>
      </c>
    </row>
    <row r="1924" spans="2:4" x14ac:dyDescent="0.3">
      <c r="B1924" s="14">
        <v>12.4</v>
      </c>
      <c r="C1924" s="69"/>
      <c r="D1924" s="70">
        <v>-0.4</v>
      </c>
    </row>
    <row r="1925" spans="2:4" x14ac:dyDescent="0.3">
      <c r="B1925" s="14">
        <v>-4.9000000000000004</v>
      </c>
      <c r="C1925" s="69"/>
      <c r="D1925" s="70">
        <v>0.7</v>
      </c>
    </row>
    <row r="1926" spans="2:4" x14ac:dyDescent="0.3">
      <c r="B1926" s="14">
        <v>2.7</v>
      </c>
      <c r="C1926" s="69"/>
      <c r="D1926" s="70">
        <v>3.7</v>
      </c>
    </row>
    <row r="1927" spans="2:4" x14ac:dyDescent="0.3">
      <c r="B1927" s="14">
        <v>9.6999999999999993</v>
      </c>
      <c r="C1927" s="69"/>
      <c r="D1927" s="70">
        <v>-0.2</v>
      </c>
    </row>
    <row r="1928" spans="2:4" x14ac:dyDescent="0.3">
      <c r="B1928" s="14">
        <v>-3.2</v>
      </c>
      <c r="C1928" s="69"/>
      <c r="D1928" s="70">
        <v>1</v>
      </c>
    </row>
    <row r="1929" spans="2:4" x14ac:dyDescent="0.3">
      <c r="B1929" s="14">
        <v>8.1999999999999993</v>
      </c>
      <c r="C1929" s="69"/>
      <c r="D1929" s="70">
        <v>1.9</v>
      </c>
    </row>
    <row r="1930" spans="2:4" x14ac:dyDescent="0.3">
      <c r="B1930" s="14">
        <v>-4.5</v>
      </c>
      <c r="C1930" s="69"/>
      <c r="D1930" s="70">
        <v>0.7</v>
      </c>
    </row>
    <row r="1931" spans="2:4" x14ac:dyDescent="0.3">
      <c r="B1931" s="14">
        <v>11.8</v>
      </c>
      <c r="C1931" s="69"/>
      <c r="D1931" s="70">
        <v>0.5</v>
      </c>
    </row>
    <row r="1932" spans="2:4" x14ac:dyDescent="0.3">
      <c r="B1932" s="14">
        <v>-6.5</v>
      </c>
      <c r="C1932" s="69"/>
      <c r="D1932" s="70">
        <v>0.1</v>
      </c>
    </row>
    <row r="1933" spans="2:4" x14ac:dyDescent="0.3">
      <c r="B1933" s="14">
        <v>-10.5</v>
      </c>
      <c r="C1933" s="69"/>
      <c r="D1933" s="70">
        <v>0.5</v>
      </c>
    </row>
    <row r="1934" spans="2:4" x14ac:dyDescent="0.3">
      <c r="B1934" s="14">
        <v>-9.8000000000000007</v>
      </c>
      <c r="C1934" s="69"/>
      <c r="D1934" s="70">
        <v>1</v>
      </c>
    </row>
    <row r="1935" spans="2:4" x14ac:dyDescent="0.3">
      <c r="B1935" s="14">
        <v>-0.9</v>
      </c>
      <c r="C1935" s="69"/>
      <c r="D1935" s="70">
        <v>7</v>
      </c>
    </row>
    <row r="1936" spans="2:4" x14ac:dyDescent="0.3">
      <c r="B1936" s="14">
        <v>0</v>
      </c>
      <c r="C1936" s="69"/>
      <c r="D1936" s="70">
        <v>2.9</v>
      </c>
    </row>
    <row r="1937" spans="2:4" x14ac:dyDescent="0.3">
      <c r="B1937" s="14">
        <v>1.7</v>
      </c>
      <c r="C1937" s="69"/>
      <c r="D1937" s="70">
        <v>4</v>
      </c>
    </row>
    <row r="1938" spans="2:4" x14ac:dyDescent="0.3">
      <c r="B1938" s="14">
        <v>-3.6</v>
      </c>
      <c r="C1938" s="69"/>
      <c r="D1938" s="70">
        <v>2.9</v>
      </c>
    </row>
    <row r="1939" spans="2:4" x14ac:dyDescent="0.3">
      <c r="B1939" s="14">
        <v>9.4</v>
      </c>
      <c r="C1939" s="69"/>
      <c r="D1939" s="70">
        <v>0.2</v>
      </c>
    </row>
    <row r="1940" spans="2:4" x14ac:dyDescent="0.3">
      <c r="B1940" s="14">
        <v>0.8</v>
      </c>
      <c r="C1940" s="69"/>
      <c r="D1940" s="70">
        <v>1.4</v>
      </c>
    </row>
    <row r="1941" spans="2:4" x14ac:dyDescent="0.3">
      <c r="B1941" s="14">
        <v>-4.7</v>
      </c>
      <c r="C1941" s="69"/>
      <c r="D1941" s="70">
        <v>4.5999999999999996</v>
      </c>
    </row>
    <row r="1942" spans="2:4" x14ac:dyDescent="0.3">
      <c r="B1942" s="14">
        <v>-3.1</v>
      </c>
      <c r="C1942" s="69"/>
      <c r="D1942" s="70">
        <v>9.4</v>
      </c>
    </row>
    <row r="1943" spans="2:4" x14ac:dyDescent="0.3">
      <c r="B1943" s="14">
        <v>19</v>
      </c>
      <c r="C1943" s="69"/>
      <c r="D1943" s="70">
        <v>-0.5</v>
      </c>
    </row>
    <row r="1944" spans="2:4" x14ac:dyDescent="0.3">
      <c r="B1944" s="14">
        <v>6.3</v>
      </c>
      <c r="C1944" s="69"/>
      <c r="D1944" s="70">
        <v>2.6</v>
      </c>
    </row>
    <row r="1945" spans="2:4" x14ac:dyDescent="0.3">
      <c r="B1945" s="14">
        <v>-11.9</v>
      </c>
      <c r="C1945" s="69"/>
      <c r="D1945" s="70">
        <v>0.1</v>
      </c>
    </row>
    <row r="1946" spans="2:4" x14ac:dyDescent="0.3">
      <c r="B1946" s="14">
        <v>-9.1999999999999993</v>
      </c>
      <c r="C1946" s="69"/>
      <c r="D1946" s="70">
        <v>0.7</v>
      </c>
    </row>
    <row r="1947" spans="2:4" x14ac:dyDescent="0.3">
      <c r="B1947" s="14">
        <v>27.4</v>
      </c>
      <c r="C1947" s="69"/>
      <c r="D1947" s="70">
        <v>1.4</v>
      </c>
    </row>
    <row r="1948" spans="2:4" x14ac:dyDescent="0.3">
      <c r="B1948" s="14">
        <v>1.9</v>
      </c>
      <c r="C1948" s="69"/>
      <c r="D1948" s="70">
        <v>1.1000000000000001</v>
      </c>
    </row>
    <row r="1949" spans="2:4" x14ac:dyDescent="0.3">
      <c r="B1949" s="14">
        <v>-9.9</v>
      </c>
      <c r="C1949" s="69"/>
      <c r="D1949" s="70">
        <v>7.3</v>
      </c>
    </row>
    <row r="1950" spans="2:4" x14ac:dyDescent="0.3">
      <c r="B1950" s="14">
        <v>-10.199999999999999</v>
      </c>
      <c r="C1950" s="69"/>
      <c r="D1950" s="70">
        <v>2.6</v>
      </c>
    </row>
    <row r="1951" spans="2:4" x14ac:dyDescent="0.3">
      <c r="B1951" s="14">
        <v>-8.3000000000000007</v>
      </c>
      <c r="C1951" s="69"/>
      <c r="D1951" s="70">
        <v>0.9</v>
      </c>
    </row>
    <row r="1952" spans="2:4" x14ac:dyDescent="0.3">
      <c r="B1952" s="14">
        <v>22.2</v>
      </c>
      <c r="C1952" s="69"/>
      <c r="D1952" s="70">
        <v>-0.2</v>
      </c>
    </row>
    <row r="1953" spans="2:4" x14ac:dyDescent="0.3">
      <c r="B1953" s="14">
        <v>13.5</v>
      </c>
      <c r="C1953" s="69"/>
      <c r="D1953" s="70">
        <v>-0.1</v>
      </c>
    </row>
    <row r="1954" spans="2:4" x14ac:dyDescent="0.3">
      <c r="B1954" s="14">
        <v>-2.6</v>
      </c>
      <c r="C1954" s="69"/>
      <c r="D1954" s="70">
        <v>0.1</v>
      </c>
    </row>
    <row r="1955" spans="2:4" x14ac:dyDescent="0.3">
      <c r="B1955" s="14">
        <v>-7.7</v>
      </c>
      <c r="C1955" s="69"/>
      <c r="D1955" s="70">
        <v>1.2</v>
      </c>
    </row>
    <row r="1956" spans="2:4" x14ac:dyDescent="0.3">
      <c r="B1956" s="14">
        <v>-1.6</v>
      </c>
      <c r="C1956" s="69"/>
      <c r="D1956" s="70">
        <v>0.2</v>
      </c>
    </row>
    <row r="1957" spans="2:4" x14ac:dyDescent="0.3">
      <c r="B1957" s="14">
        <v>16.100000000000001</v>
      </c>
      <c r="C1957" s="69"/>
      <c r="D1957" s="70">
        <v>1</v>
      </c>
    </row>
    <row r="1958" spans="2:4" x14ac:dyDescent="0.3">
      <c r="B1958" s="14">
        <v>-5.0999999999999996</v>
      </c>
      <c r="C1958" s="69"/>
      <c r="D1958" s="70">
        <v>3.7</v>
      </c>
    </row>
    <row r="1959" spans="2:4" x14ac:dyDescent="0.3">
      <c r="B1959" s="14">
        <v>-13.6</v>
      </c>
      <c r="C1959" s="69"/>
      <c r="D1959" s="70">
        <v>10.7</v>
      </c>
    </row>
    <row r="1960" spans="2:4" x14ac:dyDescent="0.3">
      <c r="B1960" s="14">
        <v>-5.9</v>
      </c>
      <c r="C1960" s="69"/>
      <c r="D1960" s="70">
        <v>2.2999999999999998</v>
      </c>
    </row>
    <row r="1961" spans="2:4" x14ac:dyDescent="0.3">
      <c r="B1961" s="14">
        <v>-2.5</v>
      </c>
      <c r="C1961" s="69"/>
      <c r="D1961" s="70">
        <v>1.9</v>
      </c>
    </row>
    <row r="1962" spans="2:4" x14ac:dyDescent="0.3">
      <c r="B1962" s="14">
        <v>3.7</v>
      </c>
      <c r="C1962" s="69"/>
      <c r="D1962" s="70">
        <v>1</v>
      </c>
    </row>
    <row r="1963" spans="2:4" x14ac:dyDescent="0.3">
      <c r="B1963" s="14">
        <v>21.6</v>
      </c>
      <c r="C1963" s="69"/>
      <c r="D1963" s="70">
        <v>0.1</v>
      </c>
    </row>
    <row r="1964" spans="2:4" x14ac:dyDescent="0.3">
      <c r="B1964" s="14">
        <v>19.600000000000001</v>
      </c>
      <c r="C1964" s="69"/>
      <c r="D1964" s="70">
        <v>2.5</v>
      </c>
    </row>
    <row r="1965" spans="2:4" x14ac:dyDescent="0.3">
      <c r="B1965" s="14">
        <v>7.4</v>
      </c>
      <c r="C1965" s="69"/>
      <c r="D1965" s="70">
        <v>1.7</v>
      </c>
    </row>
    <row r="1966" spans="2:4" x14ac:dyDescent="0.3">
      <c r="B1966" s="14">
        <v>7.7</v>
      </c>
      <c r="C1966" s="69"/>
      <c r="D1966" s="70">
        <v>1.2</v>
      </c>
    </row>
    <row r="1967" spans="2:4" x14ac:dyDescent="0.3">
      <c r="B1967" s="14">
        <v>3</v>
      </c>
      <c r="C1967" s="69"/>
      <c r="D1967" s="70">
        <v>0.8</v>
      </c>
    </row>
    <row r="1968" spans="2:4" x14ac:dyDescent="0.3">
      <c r="B1968" s="14">
        <v>-0.3</v>
      </c>
      <c r="C1968" s="69"/>
      <c r="D1968" s="70">
        <v>0.6</v>
      </c>
    </row>
    <row r="1969" spans="2:4" x14ac:dyDescent="0.3">
      <c r="B1969" s="14">
        <v>6</v>
      </c>
      <c r="C1969" s="69"/>
      <c r="D1969" s="70">
        <v>0.1</v>
      </c>
    </row>
    <row r="1970" spans="2:4" x14ac:dyDescent="0.3">
      <c r="B1970" s="14">
        <v>-1.3</v>
      </c>
      <c r="C1970" s="69"/>
      <c r="D1970" s="70">
        <v>3.1</v>
      </c>
    </row>
    <row r="1971" spans="2:4" x14ac:dyDescent="0.3">
      <c r="B1971" s="14">
        <v>0.4</v>
      </c>
      <c r="C1971" s="69"/>
      <c r="D1971" s="70">
        <v>0.3</v>
      </c>
    </row>
    <row r="1972" spans="2:4" x14ac:dyDescent="0.3">
      <c r="B1972" s="14">
        <v>-0.3</v>
      </c>
      <c r="C1972" s="69"/>
      <c r="D1972" s="70">
        <v>0.6</v>
      </c>
    </row>
    <row r="1973" spans="2:4" x14ac:dyDescent="0.3">
      <c r="B1973" s="14">
        <v>-2.2999999999999998</v>
      </c>
      <c r="C1973" s="69"/>
      <c r="D1973" s="70">
        <v>0.6</v>
      </c>
    </row>
    <row r="1974" spans="2:4" x14ac:dyDescent="0.3">
      <c r="B1974" s="14">
        <v>-3.6</v>
      </c>
      <c r="C1974" s="69"/>
      <c r="D1974" s="70">
        <v>0.5</v>
      </c>
    </row>
    <row r="1975" spans="2:4" x14ac:dyDescent="0.3">
      <c r="B1975" s="14">
        <v>-5.5</v>
      </c>
      <c r="C1975" s="69"/>
      <c r="D1975" s="70">
        <v>0.5</v>
      </c>
    </row>
    <row r="1976" spans="2:4" x14ac:dyDescent="0.3">
      <c r="B1976" s="14">
        <v>7</v>
      </c>
      <c r="C1976" s="69"/>
      <c r="D1976" s="70">
        <v>0</v>
      </c>
    </row>
    <row r="1977" spans="2:4" x14ac:dyDescent="0.3">
      <c r="B1977" s="14">
        <v>-3</v>
      </c>
      <c r="C1977" s="69"/>
      <c r="D1977" s="70">
        <v>1.5</v>
      </c>
    </row>
    <row r="1978" spans="2:4" x14ac:dyDescent="0.3">
      <c r="B1978" s="14">
        <v>6.3</v>
      </c>
      <c r="C1978" s="69"/>
      <c r="D1978" s="70">
        <v>0.8</v>
      </c>
    </row>
    <row r="1979" spans="2:4" x14ac:dyDescent="0.3">
      <c r="B1979" s="14">
        <v>19.5</v>
      </c>
      <c r="C1979" s="69"/>
      <c r="D1979" s="70">
        <v>0.6</v>
      </c>
    </row>
    <row r="1980" spans="2:4" x14ac:dyDescent="0.3">
      <c r="B1980" s="14">
        <v>6.4</v>
      </c>
      <c r="C1980" s="69"/>
      <c r="D1980" s="70">
        <v>2</v>
      </c>
    </row>
    <row r="1981" spans="2:4" x14ac:dyDescent="0.3">
      <c r="B1981" s="14">
        <v>-5.2</v>
      </c>
      <c r="C1981" s="69"/>
      <c r="D1981" s="70">
        <v>0</v>
      </c>
    </row>
    <row r="1982" spans="2:4" x14ac:dyDescent="0.3">
      <c r="B1982" s="14">
        <v>-5.8</v>
      </c>
      <c r="C1982" s="69"/>
      <c r="D1982" s="70">
        <v>1.7</v>
      </c>
    </row>
    <row r="1983" spans="2:4" x14ac:dyDescent="0.3">
      <c r="B1983" s="14">
        <v>4.7</v>
      </c>
      <c r="C1983" s="69"/>
      <c r="D1983" s="70">
        <v>-0.2</v>
      </c>
    </row>
    <row r="1984" spans="2:4" x14ac:dyDescent="0.3">
      <c r="B1984" s="14">
        <v>-2.5</v>
      </c>
      <c r="C1984" s="69"/>
      <c r="D1984" s="70">
        <v>0.3</v>
      </c>
    </row>
    <row r="1985" spans="2:4" x14ac:dyDescent="0.3">
      <c r="B1985" s="14">
        <v>-10.3</v>
      </c>
      <c r="C1985" s="69"/>
      <c r="D1985" s="70">
        <v>1.7</v>
      </c>
    </row>
    <row r="1986" spans="2:4" x14ac:dyDescent="0.3">
      <c r="B1986" s="14">
        <v>-5.8</v>
      </c>
      <c r="C1986" s="69"/>
      <c r="D1986" s="70">
        <v>0.1</v>
      </c>
    </row>
    <row r="1987" spans="2:4" x14ac:dyDescent="0.3">
      <c r="B1987" s="14">
        <v>-27.5</v>
      </c>
      <c r="C1987" s="69"/>
      <c r="D1987" s="70">
        <v>0.8</v>
      </c>
    </row>
    <row r="1988" spans="2:4" x14ac:dyDescent="0.3">
      <c r="B1988" s="14">
        <v>-0.8</v>
      </c>
      <c r="C1988" s="69"/>
      <c r="D1988" s="70">
        <v>1.2</v>
      </c>
    </row>
    <row r="1989" spans="2:4" x14ac:dyDescent="0.3">
      <c r="B1989" s="14">
        <v>-5.6</v>
      </c>
      <c r="C1989" s="69"/>
      <c r="D1989" s="70">
        <v>2.1</v>
      </c>
    </row>
    <row r="1990" spans="2:4" x14ac:dyDescent="0.3">
      <c r="B1990" s="14">
        <v>6.9</v>
      </c>
      <c r="C1990" s="69"/>
      <c r="D1990" s="70">
        <v>4.5</v>
      </c>
    </row>
    <row r="1991" spans="2:4" x14ac:dyDescent="0.3">
      <c r="B1991" s="14">
        <v>-11.6</v>
      </c>
      <c r="C1991" s="69"/>
      <c r="D1991" s="70">
        <v>0.2</v>
      </c>
    </row>
    <row r="1992" spans="2:4" x14ac:dyDescent="0.3">
      <c r="B1992" s="14">
        <v>-9.9</v>
      </c>
      <c r="C1992" s="69"/>
      <c r="D1992" s="70">
        <v>0.6</v>
      </c>
    </row>
    <row r="1993" spans="2:4" x14ac:dyDescent="0.3">
      <c r="B1993" s="14">
        <v>-3.3</v>
      </c>
      <c r="C1993" s="69"/>
      <c r="D1993" s="70">
        <v>0.7</v>
      </c>
    </row>
    <row r="1994" spans="2:4" x14ac:dyDescent="0.3">
      <c r="B1994" s="14">
        <v>0.9</v>
      </c>
      <c r="C1994" s="69"/>
      <c r="D1994" s="70">
        <v>-0.1</v>
      </c>
    </row>
    <row r="1995" spans="2:4" x14ac:dyDescent="0.3">
      <c r="B1995" s="14">
        <v>-1.5</v>
      </c>
      <c r="C1995" s="69"/>
      <c r="D1995" s="70">
        <v>0.8</v>
      </c>
    </row>
    <row r="1996" spans="2:4" x14ac:dyDescent="0.3">
      <c r="B1996" s="14">
        <v>3.8</v>
      </c>
      <c r="C1996" s="69"/>
      <c r="D1996" s="70">
        <v>0.6</v>
      </c>
    </row>
    <row r="1997" spans="2:4" x14ac:dyDescent="0.3">
      <c r="B1997" s="14">
        <v>7.5</v>
      </c>
      <c r="C1997" s="69"/>
      <c r="D1997" s="70">
        <v>2.5</v>
      </c>
    </row>
    <row r="1998" spans="2:4" x14ac:dyDescent="0.3">
      <c r="B1998" s="14">
        <v>1.7</v>
      </c>
      <c r="C1998" s="69"/>
      <c r="D1998" s="70">
        <v>0.2</v>
      </c>
    </row>
    <row r="1999" spans="2:4" x14ac:dyDescent="0.3">
      <c r="B1999" s="14">
        <v>-45.2</v>
      </c>
      <c r="C1999" s="69"/>
      <c r="D1999" s="70">
        <v>5.4</v>
      </c>
    </row>
    <row r="2000" spans="2:4" x14ac:dyDescent="0.3">
      <c r="B2000" s="14">
        <v>3.4</v>
      </c>
      <c r="C2000" s="69"/>
      <c r="D2000" s="70">
        <v>0.5</v>
      </c>
    </row>
    <row r="2001" spans="2:4" x14ac:dyDescent="0.3">
      <c r="B2001" s="14">
        <v>13.4</v>
      </c>
      <c r="C2001" s="69"/>
      <c r="D2001" s="70">
        <v>0.2</v>
      </c>
    </row>
    <row r="2002" spans="2:4" x14ac:dyDescent="0.3">
      <c r="B2002" s="14">
        <v>5.5</v>
      </c>
      <c r="C2002" s="69"/>
      <c r="D2002" s="70">
        <v>1.5</v>
      </c>
    </row>
    <row r="2003" spans="2:4" x14ac:dyDescent="0.3">
      <c r="B2003" s="14">
        <v>-0.1</v>
      </c>
      <c r="C2003" s="69"/>
      <c r="D2003" s="70">
        <v>0.3</v>
      </c>
    </row>
    <row r="2004" spans="2:4" x14ac:dyDescent="0.3">
      <c r="B2004" s="14">
        <v>-3.4</v>
      </c>
      <c r="C2004" s="69"/>
      <c r="D2004" s="70">
        <v>1.2</v>
      </c>
    </row>
    <row r="2005" spans="2:4" x14ac:dyDescent="0.3">
      <c r="B2005" s="14">
        <v>-0.8</v>
      </c>
      <c r="C2005" s="69"/>
      <c r="D2005" s="70">
        <v>1.2</v>
      </c>
    </row>
    <row r="2006" spans="2:4" x14ac:dyDescent="0.3">
      <c r="B2006" s="14">
        <v>7.1</v>
      </c>
      <c r="C2006" s="69"/>
      <c r="D2006" s="70">
        <v>1</v>
      </c>
    </row>
    <row r="2007" spans="2:4" x14ac:dyDescent="0.3">
      <c r="B2007" s="14">
        <v>-2.9</v>
      </c>
      <c r="C2007" s="69"/>
      <c r="D2007" s="70">
        <v>0.9</v>
      </c>
    </row>
    <row r="2008" spans="2:4" x14ac:dyDescent="0.3">
      <c r="B2008" s="14">
        <v>0.1</v>
      </c>
      <c r="C2008" s="69"/>
      <c r="D2008" s="70">
        <v>0.2</v>
      </c>
    </row>
    <row r="2009" spans="2:4" x14ac:dyDescent="0.3">
      <c r="B2009" s="14">
        <v>2.6</v>
      </c>
      <c r="C2009" s="69"/>
      <c r="D2009" s="70">
        <v>0.2</v>
      </c>
    </row>
    <row r="2010" spans="2:4" x14ac:dyDescent="0.3">
      <c r="B2010" s="14">
        <v>8.6</v>
      </c>
      <c r="C2010" s="69"/>
      <c r="D2010" s="70">
        <v>3</v>
      </c>
    </row>
    <row r="2011" spans="2:4" x14ac:dyDescent="0.3">
      <c r="B2011" s="14">
        <v>-4.2</v>
      </c>
      <c r="C2011" s="69"/>
      <c r="D2011" s="70">
        <v>1.8</v>
      </c>
    </row>
    <row r="2012" spans="2:4" x14ac:dyDescent="0.3">
      <c r="B2012" s="14">
        <v>-7.2</v>
      </c>
      <c r="C2012" s="69"/>
      <c r="D2012" s="70">
        <v>1.7</v>
      </c>
    </row>
    <row r="2013" spans="2:4" x14ac:dyDescent="0.3">
      <c r="B2013" s="14">
        <v>-16.7</v>
      </c>
      <c r="C2013" s="69"/>
      <c r="D2013" s="70">
        <v>2.7</v>
      </c>
    </row>
    <row r="2014" spans="2:4" x14ac:dyDescent="0.3">
      <c r="B2014" s="14">
        <v>6.5</v>
      </c>
      <c r="C2014" s="69"/>
      <c r="D2014" s="70">
        <v>1</v>
      </c>
    </row>
    <row r="2015" spans="2:4" x14ac:dyDescent="0.3">
      <c r="B2015" s="14">
        <v>6</v>
      </c>
      <c r="C2015" s="69"/>
      <c r="D2015" s="70">
        <v>0.6</v>
      </c>
    </row>
    <row r="2016" spans="2:4" x14ac:dyDescent="0.3">
      <c r="B2016" s="14">
        <v>4.7</v>
      </c>
      <c r="C2016" s="69"/>
      <c r="D2016" s="70">
        <v>1.1000000000000001</v>
      </c>
    </row>
    <row r="2017" spans="2:4" x14ac:dyDescent="0.3">
      <c r="B2017" s="14">
        <v>-1.5</v>
      </c>
      <c r="C2017" s="69"/>
      <c r="D2017" s="70">
        <v>0.2</v>
      </c>
    </row>
    <row r="2018" spans="2:4" x14ac:dyDescent="0.3">
      <c r="B2018" s="14">
        <v>11.4</v>
      </c>
      <c r="C2018" s="69"/>
      <c r="D2018" s="70">
        <v>0.5</v>
      </c>
    </row>
    <row r="2019" spans="2:4" x14ac:dyDescent="0.3">
      <c r="B2019" s="14">
        <v>3.5</v>
      </c>
      <c r="C2019" s="69"/>
      <c r="D2019" s="70">
        <v>1.3</v>
      </c>
    </row>
    <row r="2020" spans="2:4" x14ac:dyDescent="0.3">
      <c r="B2020" s="14">
        <v>10.8</v>
      </c>
      <c r="C2020" s="69"/>
      <c r="D2020" s="70">
        <v>-0.1</v>
      </c>
    </row>
    <row r="2021" spans="2:4" x14ac:dyDescent="0.3">
      <c r="B2021" s="14">
        <v>2.5</v>
      </c>
      <c r="C2021" s="69"/>
      <c r="D2021" s="70">
        <v>2</v>
      </c>
    </row>
    <row r="2022" spans="2:4" x14ac:dyDescent="0.3">
      <c r="B2022" s="14">
        <v>2.6</v>
      </c>
      <c r="C2022" s="69"/>
      <c r="D2022" s="70">
        <v>0.3</v>
      </c>
    </row>
    <row r="2023" spans="2:4" x14ac:dyDescent="0.3">
      <c r="B2023" s="14">
        <v>-1.2</v>
      </c>
      <c r="C2023" s="69"/>
      <c r="D2023" s="70">
        <v>0.2</v>
      </c>
    </row>
    <row r="2024" spans="2:4" x14ac:dyDescent="0.3">
      <c r="B2024" s="14">
        <v>-9.1</v>
      </c>
      <c r="C2024" s="69"/>
      <c r="D2024" s="70">
        <v>1.8</v>
      </c>
    </row>
    <row r="2025" spans="2:4" x14ac:dyDescent="0.3">
      <c r="B2025" s="14">
        <v>9.5</v>
      </c>
      <c r="C2025" s="69"/>
      <c r="D2025" s="70">
        <v>0.5</v>
      </c>
    </row>
    <row r="2026" spans="2:4" x14ac:dyDescent="0.3">
      <c r="B2026" s="14">
        <v>14.2</v>
      </c>
      <c r="C2026" s="69"/>
      <c r="D2026" s="70">
        <v>1.6</v>
      </c>
    </row>
    <row r="2027" spans="2:4" x14ac:dyDescent="0.3">
      <c r="B2027" s="14">
        <v>19.399999999999999</v>
      </c>
      <c r="C2027" s="69"/>
      <c r="D2027" s="70">
        <v>0.4</v>
      </c>
    </row>
    <row r="2028" spans="2:4" x14ac:dyDescent="0.3">
      <c r="B2028" s="14">
        <v>6.1</v>
      </c>
      <c r="C2028" s="69"/>
      <c r="D2028" s="70">
        <v>0</v>
      </c>
    </row>
    <row r="2029" spans="2:4" x14ac:dyDescent="0.3">
      <c r="B2029" s="14">
        <v>7.5</v>
      </c>
      <c r="C2029" s="69"/>
      <c r="D2029" s="70">
        <v>0</v>
      </c>
    </row>
    <row r="2030" spans="2:4" x14ac:dyDescent="0.3">
      <c r="B2030" s="14">
        <v>4.0999999999999996</v>
      </c>
      <c r="C2030" s="69"/>
      <c r="D2030" s="70">
        <v>1.8</v>
      </c>
    </row>
    <row r="2031" spans="2:4" x14ac:dyDescent="0.3">
      <c r="B2031" s="14">
        <v>-8.3000000000000007</v>
      </c>
      <c r="C2031" s="69"/>
      <c r="D2031" s="70">
        <v>0.6</v>
      </c>
    </row>
    <row r="2032" spans="2:4" x14ac:dyDescent="0.3">
      <c r="B2032" s="14">
        <v>9.5</v>
      </c>
      <c r="C2032" s="69"/>
      <c r="D2032" s="70">
        <v>3.4</v>
      </c>
    </row>
    <row r="2033" spans="2:4" x14ac:dyDescent="0.3">
      <c r="B2033" s="14">
        <v>0.2</v>
      </c>
      <c r="C2033" s="69"/>
      <c r="D2033" s="70">
        <v>0.9</v>
      </c>
    </row>
    <row r="2034" spans="2:4" x14ac:dyDescent="0.3">
      <c r="B2034" s="14">
        <v>-10.4</v>
      </c>
      <c r="C2034" s="69"/>
      <c r="D2034" s="70">
        <v>2</v>
      </c>
    </row>
    <row r="2035" spans="2:4" x14ac:dyDescent="0.3">
      <c r="B2035" s="14">
        <v>5.3</v>
      </c>
      <c r="C2035" s="69"/>
      <c r="D2035" s="70">
        <v>2.6</v>
      </c>
    </row>
    <row r="2036" spans="2:4" x14ac:dyDescent="0.3">
      <c r="B2036" s="14">
        <v>2.7</v>
      </c>
      <c r="C2036" s="69"/>
      <c r="D2036" s="70">
        <v>1.5</v>
      </c>
    </row>
    <row r="2037" spans="2:4" x14ac:dyDescent="0.3">
      <c r="B2037" s="14">
        <v>0.3</v>
      </c>
      <c r="C2037" s="69"/>
      <c r="D2037" s="70">
        <v>0.5</v>
      </c>
    </row>
    <row r="2038" spans="2:4" x14ac:dyDescent="0.3">
      <c r="B2038" s="14">
        <v>-5.2</v>
      </c>
      <c r="C2038" s="69"/>
      <c r="D2038" s="70">
        <v>6.2</v>
      </c>
    </row>
    <row r="2039" spans="2:4" x14ac:dyDescent="0.3">
      <c r="B2039" s="14">
        <v>-4.7</v>
      </c>
      <c r="C2039" s="69"/>
      <c r="D2039" s="70">
        <v>0.6</v>
      </c>
    </row>
    <row r="2040" spans="2:4" x14ac:dyDescent="0.3">
      <c r="B2040" s="14">
        <v>-2.2000000000000002</v>
      </c>
      <c r="C2040" s="69"/>
      <c r="D2040" s="70">
        <v>1.9</v>
      </c>
    </row>
    <row r="2041" spans="2:4" x14ac:dyDescent="0.3">
      <c r="B2041" s="14">
        <v>-10.199999999999999</v>
      </c>
      <c r="C2041" s="69"/>
      <c r="D2041" s="70">
        <v>0.3</v>
      </c>
    </row>
    <row r="2042" spans="2:4" x14ac:dyDescent="0.3">
      <c r="B2042" s="14">
        <v>11.9</v>
      </c>
      <c r="C2042" s="69"/>
      <c r="D2042" s="70">
        <v>0.2</v>
      </c>
    </row>
    <row r="2043" spans="2:4" x14ac:dyDescent="0.3">
      <c r="B2043" s="14">
        <v>16.2</v>
      </c>
      <c r="C2043" s="69"/>
      <c r="D2043" s="70">
        <v>0.7</v>
      </c>
    </row>
    <row r="2044" spans="2:4" x14ac:dyDescent="0.3">
      <c r="B2044" s="14">
        <v>-2.2999999999999998</v>
      </c>
      <c r="C2044" s="69"/>
      <c r="D2044" s="70">
        <v>0</v>
      </c>
    </row>
    <row r="2045" spans="2:4" x14ac:dyDescent="0.3">
      <c r="B2045" s="14">
        <v>12.7</v>
      </c>
      <c r="C2045" s="69"/>
      <c r="D2045" s="70">
        <v>-0.1</v>
      </c>
    </row>
    <row r="2046" spans="2:4" x14ac:dyDescent="0.3">
      <c r="B2046" s="14">
        <v>12.9</v>
      </c>
      <c r="C2046" s="69"/>
      <c r="D2046" s="70">
        <v>1.5</v>
      </c>
    </row>
    <row r="2047" spans="2:4" x14ac:dyDescent="0.3">
      <c r="B2047" s="14">
        <v>6.1</v>
      </c>
      <c r="C2047" s="69"/>
      <c r="D2047" s="70">
        <v>1.4</v>
      </c>
    </row>
    <row r="2048" spans="2:4" x14ac:dyDescent="0.3">
      <c r="B2048" s="14">
        <v>1</v>
      </c>
      <c r="C2048" s="69"/>
      <c r="D2048" s="70">
        <v>1.9</v>
      </c>
    </row>
    <row r="2049" spans="2:4" x14ac:dyDescent="0.3">
      <c r="B2049" s="14">
        <v>6.1</v>
      </c>
      <c r="C2049" s="69"/>
      <c r="D2049" s="70">
        <v>1.5</v>
      </c>
    </row>
    <row r="2050" spans="2:4" x14ac:dyDescent="0.3">
      <c r="B2050" s="14">
        <v>-7.7</v>
      </c>
      <c r="C2050" s="69"/>
      <c r="D2050" s="70">
        <v>1.1000000000000001</v>
      </c>
    </row>
    <row r="2051" spans="2:4" x14ac:dyDescent="0.3">
      <c r="B2051" s="14">
        <v>7.1</v>
      </c>
      <c r="C2051" s="69"/>
      <c r="D2051" s="70">
        <v>0.3</v>
      </c>
    </row>
    <row r="2052" spans="2:4" x14ac:dyDescent="0.3">
      <c r="B2052" s="14">
        <v>-5.2</v>
      </c>
      <c r="C2052" s="69"/>
      <c r="D2052" s="70">
        <v>0.2</v>
      </c>
    </row>
    <row r="2053" spans="2:4" x14ac:dyDescent="0.3">
      <c r="B2053" s="14">
        <v>-0.6</v>
      </c>
      <c r="C2053" s="69"/>
      <c r="D2053" s="70">
        <v>0.7</v>
      </c>
    </row>
    <row r="2054" spans="2:4" x14ac:dyDescent="0.3">
      <c r="B2054" s="14">
        <v>7.1</v>
      </c>
      <c r="C2054" s="69"/>
      <c r="D2054" s="70">
        <v>0.5</v>
      </c>
    </row>
    <row r="2055" spans="2:4" x14ac:dyDescent="0.3">
      <c r="B2055" s="14">
        <v>-16.3</v>
      </c>
      <c r="C2055" s="69"/>
      <c r="D2055" s="70">
        <v>0.7</v>
      </c>
    </row>
    <row r="2056" spans="2:4" x14ac:dyDescent="0.3">
      <c r="B2056" s="14">
        <v>5.7</v>
      </c>
      <c r="C2056" s="69"/>
      <c r="D2056" s="70">
        <v>0</v>
      </c>
    </row>
    <row r="2057" spans="2:4" x14ac:dyDescent="0.3">
      <c r="B2057" s="14">
        <v>-9</v>
      </c>
      <c r="C2057" s="69"/>
      <c r="D2057" s="70">
        <v>0.4</v>
      </c>
    </row>
    <row r="2058" spans="2:4" x14ac:dyDescent="0.3">
      <c r="B2058" s="14">
        <v>-4.3</v>
      </c>
      <c r="C2058" s="69"/>
      <c r="D2058" s="70">
        <v>0</v>
      </c>
    </row>
    <row r="2059" spans="2:4" x14ac:dyDescent="0.3">
      <c r="B2059" s="14">
        <v>-5.9</v>
      </c>
      <c r="C2059" s="69"/>
      <c r="D2059" s="70">
        <v>2</v>
      </c>
    </row>
    <row r="2060" spans="2:4" x14ac:dyDescent="0.3">
      <c r="B2060" s="14">
        <v>34.4</v>
      </c>
      <c r="C2060" s="69"/>
      <c r="D2060" s="70">
        <v>1.1000000000000001</v>
      </c>
    </row>
    <row r="2061" spans="2:4" x14ac:dyDescent="0.3">
      <c r="B2061" s="14">
        <v>-3.2</v>
      </c>
      <c r="C2061" s="69"/>
      <c r="D2061" s="70">
        <v>2.5</v>
      </c>
    </row>
    <row r="2062" spans="2:4" x14ac:dyDescent="0.3">
      <c r="B2062" s="14">
        <v>-2.2000000000000002</v>
      </c>
      <c r="C2062" s="69"/>
      <c r="D2062" s="70">
        <v>0.9</v>
      </c>
    </row>
    <row r="2063" spans="2:4" x14ac:dyDescent="0.3">
      <c r="B2063" s="14">
        <v>-6.1</v>
      </c>
      <c r="C2063" s="69"/>
      <c r="D2063" s="70">
        <v>-0.1</v>
      </c>
    </row>
    <row r="2064" spans="2:4" x14ac:dyDescent="0.3">
      <c r="B2064" s="14">
        <v>-5.6</v>
      </c>
      <c r="C2064" s="69"/>
      <c r="D2064" s="70">
        <v>1.7</v>
      </c>
    </row>
    <row r="2065" spans="2:4" x14ac:dyDescent="0.3">
      <c r="B2065" s="14">
        <v>-21.7</v>
      </c>
      <c r="C2065" s="69"/>
      <c r="D2065" s="70">
        <v>3.1</v>
      </c>
    </row>
    <row r="2066" spans="2:4" x14ac:dyDescent="0.3">
      <c r="B2066" s="14">
        <v>-0.6</v>
      </c>
      <c r="C2066" s="69"/>
      <c r="D2066" s="70">
        <v>1</v>
      </c>
    </row>
    <row r="2067" spans="2:4" x14ac:dyDescent="0.3">
      <c r="B2067" s="14">
        <v>-5.2</v>
      </c>
      <c r="C2067" s="69"/>
      <c r="D2067" s="70">
        <v>2.2000000000000002</v>
      </c>
    </row>
    <row r="2068" spans="2:4" x14ac:dyDescent="0.3">
      <c r="B2068" s="14">
        <v>21.3</v>
      </c>
      <c r="C2068" s="69"/>
      <c r="D2068" s="70">
        <v>3.4</v>
      </c>
    </row>
    <row r="2069" spans="2:4" x14ac:dyDescent="0.3">
      <c r="B2069" s="14">
        <v>1.4</v>
      </c>
      <c r="C2069" s="69"/>
      <c r="D2069" s="70">
        <v>1</v>
      </c>
    </row>
    <row r="2070" spans="2:4" x14ac:dyDescent="0.3">
      <c r="B2070" s="14">
        <v>-29.7</v>
      </c>
      <c r="C2070" s="69"/>
      <c r="D2070" s="70">
        <v>2.2999999999999998</v>
      </c>
    </row>
    <row r="2071" spans="2:4" x14ac:dyDescent="0.3">
      <c r="B2071" s="14">
        <v>0.9</v>
      </c>
      <c r="C2071" s="69"/>
      <c r="D2071" s="70">
        <v>1.3</v>
      </c>
    </row>
    <row r="2072" spans="2:4" x14ac:dyDescent="0.3">
      <c r="B2072" s="14">
        <v>10</v>
      </c>
      <c r="C2072" s="69"/>
      <c r="D2072" s="70">
        <v>1.2</v>
      </c>
    </row>
    <row r="2073" spans="2:4" x14ac:dyDescent="0.3">
      <c r="B2073" s="14">
        <v>13.6</v>
      </c>
      <c r="C2073" s="69"/>
      <c r="D2073" s="70">
        <v>2</v>
      </c>
    </row>
    <row r="2074" spans="2:4" x14ac:dyDescent="0.3">
      <c r="B2074" s="14">
        <v>3.1</v>
      </c>
      <c r="C2074" s="69"/>
      <c r="D2074" s="70">
        <v>2.1</v>
      </c>
    </row>
    <row r="2075" spans="2:4" x14ac:dyDescent="0.3">
      <c r="B2075" s="14">
        <v>9.3000000000000007</v>
      </c>
      <c r="C2075" s="69"/>
      <c r="D2075" s="70">
        <v>0.8</v>
      </c>
    </row>
    <row r="2076" spans="2:4" x14ac:dyDescent="0.3">
      <c r="B2076" s="14">
        <v>-32.200000000000003</v>
      </c>
      <c r="C2076" s="69"/>
      <c r="D2076" s="70">
        <v>1.6</v>
      </c>
    </row>
    <row r="2077" spans="2:4" x14ac:dyDescent="0.3">
      <c r="B2077" s="14">
        <v>-3.3</v>
      </c>
      <c r="C2077" s="69"/>
      <c r="D2077" s="70">
        <v>0.5</v>
      </c>
    </row>
    <row r="2078" spans="2:4" x14ac:dyDescent="0.3">
      <c r="B2078" s="14">
        <v>-3.1</v>
      </c>
      <c r="C2078" s="69"/>
      <c r="D2078" s="70">
        <v>-0.1</v>
      </c>
    </row>
    <row r="2079" spans="2:4" x14ac:dyDescent="0.3">
      <c r="B2079" s="14">
        <v>-8.8000000000000007</v>
      </c>
      <c r="C2079" s="69"/>
      <c r="D2079" s="70">
        <v>3.5</v>
      </c>
    </row>
    <row r="2080" spans="2:4" x14ac:dyDescent="0.3">
      <c r="B2080" s="14">
        <v>7.5</v>
      </c>
      <c r="C2080" s="69"/>
      <c r="D2080" s="70">
        <v>1.4</v>
      </c>
    </row>
    <row r="2081" spans="2:4" x14ac:dyDescent="0.3">
      <c r="B2081" s="14">
        <v>-2.6</v>
      </c>
      <c r="C2081" s="69"/>
      <c r="D2081" s="70">
        <v>1.2</v>
      </c>
    </row>
    <row r="2082" spans="2:4" x14ac:dyDescent="0.3">
      <c r="B2082" s="14">
        <v>-2.2000000000000002</v>
      </c>
      <c r="C2082" s="69"/>
      <c r="D2082" s="70">
        <v>3.8</v>
      </c>
    </row>
    <row r="2083" spans="2:4" x14ac:dyDescent="0.3">
      <c r="B2083" s="14">
        <v>1</v>
      </c>
      <c r="C2083" s="69"/>
      <c r="D2083" s="70">
        <v>0.4</v>
      </c>
    </row>
    <row r="2084" spans="2:4" x14ac:dyDescent="0.3">
      <c r="B2084" s="14">
        <v>6.1</v>
      </c>
      <c r="C2084" s="69"/>
      <c r="D2084" s="70">
        <v>0.2</v>
      </c>
    </row>
    <row r="2085" spans="2:4" x14ac:dyDescent="0.3">
      <c r="B2085" s="14">
        <v>-14.7</v>
      </c>
      <c r="C2085" s="69"/>
      <c r="D2085" s="70">
        <v>0.6</v>
      </c>
    </row>
    <row r="2086" spans="2:4" x14ac:dyDescent="0.3">
      <c r="B2086" s="14">
        <v>-10.199999999999999</v>
      </c>
      <c r="C2086" s="69"/>
      <c r="D2086" s="70">
        <v>0.7</v>
      </c>
    </row>
    <row r="2087" spans="2:4" x14ac:dyDescent="0.3">
      <c r="B2087" s="14">
        <v>-0.4</v>
      </c>
      <c r="C2087" s="69"/>
      <c r="D2087" s="70">
        <v>0.6</v>
      </c>
    </row>
    <row r="2088" spans="2:4" x14ac:dyDescent="0.3">
      <c r="B2088" s="14">
        <v>-6.6</v>
      </c>
      <c r="C2088" s="69"/>
      <c r="D2088" s="70">
        <v>0.6</v>
      </c>
    </row>
    <row r="2089" spans="2:4" x14ac:dyDescent="0.3">
      <c r="B2089" s="14">
        <v>11.6</v>
      </c>
      <c r="C2089" s="69"/>
      <c r="D2089" s="70">
        <v>0.7</v>
      </c>
    </row>
    <row r="2090" spans="2:4" x14ac:dyDescent="0.3">
      <c r="B2090" s="14">
        <v>16.100000000000001</v>
      </c>
      <c r="C2090" s="69"/>
      <c r="D2090" s="70">
        <v>-0.2</v>
      </c>
    </row>
    <row r="2091" spans="2:4" x14ac:dyDescent="0.3">
      <c r="B2091" s="14">
        <v>-1.5</v>
      </c>
      <c r="C2091" s="69"/>
      <c r="D2091" s="70">
        <v>-0.1</v>
      </c>
    </row>
    <row r="2092" spans="2:4" x14ac:dyDescent="0.3">
      <c r="B2092" s="14">
        <v>-0.3</v>
      </c>
      <c r="C2092" s="69"/>
      <c r="D2092" s="70">
        <v>0.1</v>
      </c>
    </row>
    <row r="2093" spans="2:4" x14ac:dyDescent="0.3">
      <c r="B2093" s="14">
        <v>6.9</v>
      </c>
      <c r="C2093" s="69"/>
      <c r="D2093" s="70">
        <v>-0.7</v>
      </c>
    </row>
    <row r="2094" spans="2:4" x14ac:dyDescent="0.3">
      <c r="B2094" s="14">
        <v>8.9</v>
      </c>
      <c r="C2094" s="69"/>
      <c r="D2094" s="70">
        <v>0.4</v>
      </c>
    </row>
    <row r="2095" spans="2:4" x14ac:dyDescent="0.3">
      <c r="B2095" s="14">
        <v>7.6</v>
      </c>
      <c r="C2095" s="69"/>
      <c r="D2095" s="70">
        <v>0.1</v>
      </c>
    </row>
    <row r="2096" spans="2:4" x14ac:dyDescent="0.3">
      <c r="B2096" s="14">
        <v>-6.2</v>
      </c>
      <c r="C2096" s="69"/>
      <c r="D2096" s="70">
        <v>9.4</v>
      </c>
    </row>
    <row r="2097" spans="2:4" x14ac:dyDescent="0.3">
      <c r="B2097" s="14">
        <v>7.3</v>
      </c>
      <c r="C2097" s="69"/>
      <c r="D2097" s="70">
        <v>1.6</v>
      </c>
    </row>
    <row r="2098" spans="2:4" x14ac:dyDescent="0.3">
      <c r="B2098" s="14">
        <v>3.4</v>
      </c>
      <c r="C2098" s="69"/>
      <c r="D2098" s="70">
        <v>0.3</v>
      </c>
    </row>
    <row r="2099" spans="2:4" x14ac:dyDescent="0.3">
      <c r="B2099" s="14">
        <v>4.7</v>
      </c>
      <c r="C2099" s="69"/>
      <c r="D2099" s="70">
        <v>1</v>
      </c>
    </row>
    <row r="2100" spans="2:4" x14ac:dyDescent="0.3">
      <c r="B2100" s="14">
        <v>-10.6</v>
      </c>
      <c r="C2100" s="69"/>
      <c r="D2100" s="70">
        <v>13.8</v>
      </c>
    </row>
    <row r="2101" spans="2:4" x14ac:dyDescent="0.3">
      <c r="B2101" s="14">
        <v>-6</v>
      </c>
      <c r="C2101" s="69"/>
      <c r="D2101" s="70">
        <v>3.3</v>
      </c>
    </row>
    <row r="2102" spans="2:4" x14ac:dyDescent="0.3">
      <c r="B2102" s="14">
        <v>0.6</v>
      </c>
      <c r="C2102" s="69"/>
      <c r="D2102" s="70">
        <v>0.1</v>
      </c>
    </row>
    <row r="2103" spans="2:4" x14ac:dyDescent="0.3">
      <c r="B2103" s="14">
        <v>1.1000000000000001</v>
      </c>
      <c r="C2103" s="69"/>
      <c r="D2103" s="70">
        <v>0.3</v>
      </c>
    </row>
    <row r="2104" spans="2:4" x14ac:dyDescent="0.3">
      <c r="B2104" s="14">
        <v>-2.2999999999999998</v>
      </c>
      <c r="C2104" s="69"/>
      <c r="D2104" s="70">
        <v>3.3</v>
      </c>
    </row>
    <row r="2105" spans="2:4" x14ac:dyDescent="0.3">
      <c r="B2105" s="14">
        <v>7.9</v>
      </c>
      <c r="C2105" s="69"/>
      <c r="D2105" s="70">
        <v>0</v>
      </c>
    </row>
    <row r="2106" spans="2:4" x14ac:dyDescent="0.3">
      <c r="B2106" s="14">
        <v>2.2999999999999998</v>
      </c>
      <c r="C2106" s="69"/>
      <c r="D2106" s="70">
        <v>-0.5</v>
      </c>
    </row>
    <row r="2107" spans="2:4" x14ac:dyDescent="0.3">
      <c r="B2107" s="14">
        <v>-1.4</v>
      </c>
      <c r="C2107" s="69"/>
      <c r="D2107" s="70">
        <v>2</v>
      </c>
    </row>
    <row r="2108" spans="2:4" x14ac:dyDescent="0.3">
      <c r="B2108" s="14">
        <v>-0.8</v>
      </c>
      <c r="C2108" s="69"/>
      <c r="D2108" s="70">
        <v>2</v>
      </c>
    </row>
    <row r="2109" spans="2:4" x14ac:dyDescent="0.3">
      <c r="B2109" s="14">
        <v>8.8000000000000007</v>
      </c>
      <c r="C2109" s="69"/>
      <c r="D2109" s="70">
        <v>2</v>
      </c>
    </row>
    <row r="2110" spans="2:4" x14ac:dyDescent="0.3">
      <c r="B2110" s="14">
        <v>-3.9</v>
      </c>
      <c r="C2110" s="69"/>
      <c r="D2110" s="70">
        <v>0.6</v>
      </c>
    </row>
    <row r="2111" spans="2:4" x14ac:dyDescent="0.3">
      <c r="B2111" s="14">
        <v>21</v>
      </c>
      <c r="C2111" s="69"/>
      <c r="D2111" s="70">
        <v>0.5</v>
      </c>
    </row>
    <row r="2112" spans="2:4" x14ac:dyDescent="0.3">
      <c r="B2112" s="14">
        <v>-20.7</v>
      </c>
      <c r="C2112" s="69"/>
      <c r="D2112" s="70">
        <v>2.8</v>
      </c>
    </row>
    <row r="2113" spans="2:4" x14ac:dyDescent="0.3">
      <c r="B2113" s="14">
        <v>35.200000000000003</v>
      </c>
      <c r="C2113" s="69"/>
      <c r="D2113" s="70">
        <v>0.3</v>
      </c>
    </row>
    <row r="2114" spans="2:4" x14ac:dyDescent="0.3">
      <c r="B2114" s="14">
        <v>-18.100000000000001</v>
      </c>
      <c r="C2114" s="69"/>
      <c r="D2114" s="70">
        <v>0.3</v>
      </c>
    </row>
    <row r="2115" spans="2:4" x14ac:dyDescent="0.3">
      <c r="B2115" s="14">
        <v>-8.8000000000000007</v>
      </c>
      <c r="C2115" s="69"/>
      <c r="D2115" s="70">
        <v>1.1000000000000001</v>
      </c>
    </row>
    <row r="2116" spans="2:4" x14ac:dyDescent="0.3">
      <c r="B2116" s="14">
        <v>-15.6</v>
      </c>
      <c r="C2116" s="69"/>
      <c r="D2116" s="70">
        <v>0.3</v>
      </c>
    </row>
    <row r="2117" spans="2:4" x14ac:dyDescent="0.3">
      <c r="B2117" s="14">
        <v>4</v>
      </c>
      <c r="C2117" s="69"/>
      <c r="D2117" s="70">
        <v>0.5</v>
      </c>
    </row>
    <row r="2118" spans="2:4" x14ac:dyDescent="0.3">
      <c r="B2118" s="14">
        <v>-4.5</v>
      </c>
      <c r="C2118" s="69"/>
      <c r="D2118" s="70">
        <v>0.1</v>
      </c>
    </row>
    <row r="2119" spans="2:4" x14ac:dyDescent="0.3">
      <c r="B2119" s="14">
        <v>23.3</v>
      </c>
      <c r="C2119" s="69"/>
      <c r="D2119" s="70">
        <v>1.4</v>
      </c>
    </row>
    <row r="2120" spans="2:4" x14ac:dyDescent="0.3">
      <c r="B2120" s="14">
        <v>-4.5999999999999996</v>
      </c>
      <c r="C2120" s="69"/>
      <c r="D2120" s="70">
        <v>0.7</v>
      </c>
    </row>
    <row r="2121" spans="2:4" x14ac:dyDescent="0.3">
      <c r="B2121" s="14">
        <v>-0.8</v>
      </c>
      <c r="C2121" s="69"/>
      <c r="D2121" s="70">
        <v>0.4</v>
      </c>
    </row>
    <row r="2122" spans="2:4" x14ac:dyDescent="0.3">
      <c r="B2122" s="14">
        <v>-2.1</v>
      </c>
      <c r="C2122" s="69"/>
      <c r="D2122" s="70">
        <v>3.3</v>
      </c>
    </row>
    <row r="2123" spans="2:4" x14ac:dyDescent="0.3">
      <c r="B2123" s="14">
        <v>10</v>
      </c>
      <c r="C2123" s="69"/>
      <c r="D2123" s="70">
        <v>0.4</v>
      </c>
    </row>
    <row r="2124" spans="2:4" x14ac:dyDescent="0.3">
      <c r="B2124" s="14">
        <v>8.5</v>
      </c>
      <c r="C2124" s="69"/>
      <c r="D2124" s="70">
        <v>0.1</v>
      </c>
    </row>
    <row r="2125" spans="2:4" x14ac:dyDescent="0.3">
      <c r="B2125" s="14">
        <v>-23.7</v>
      </c>
      <c r="C2125" s="69"/>
      <c r="D2125" s="70">
        <v>0.3</v>
      </c>
    </row>
    <row r="2126" spans="2:4" x14ac:dyDescent="0.3">
      <c r="B2126" s="14">
        <v>2.1</v>
      </c>
      <c r="C2126" s="69"/>
      <c r="D2126" s="70">
        <v>1.9</v>
      </c>
    </row>
    <row r="2127" spans="2:4" x14ac:dyDescent="0.3">
      <c r="B2127" s="14">
        <v>0.2</v>
      </c>
      <c r="C2127" s="69"/>
      <c r="D2127" s="70">
        <v>1.3</v>
      </c>
    </row>
    <row r="2128" spans="2:4" x14ac:dyDescent="0.3">
      <c r="B2128" s="14">
        <v>-1.8</v>
      </c>
      <c r="C2128" s="69"/>
      <c r="D2128" s="70">
        <v>0.4</v>
      </c>
    </row>
    <row r="2129" spans="2:4" x14ac:dyDescent="0.3">
      <c r="B2129" s="14">
        <v>-17.3</v>
      </c>
      <c r="C2129" s="69"/>
      <c r="D2129" s="70">
        <v>-0.2</v>
      </c>
    </row>
    <row r="2130" spans="2:4" x14ac:dyDescent="0.3">
      <c r="B2130" s="14">
        <v>5.4</v>
      </c>
      <c r="C2130" s="69"/>
      <c r="D2130" s="70">
        <v>0</v>
      </c>
    </row>
    <row r="2131" spans="2:4" x14ac:dyDescent="0.3">
      <c r="B2131" s="14">
        <v>-9.5</v>
      </c>
      <c r="C2131" s="69"/>
      <c r="D2131" s="70">
        <v>0.2</v>
      </c>
    </row>
    <row r="2132" spans="2:4" x14ac:dyDescent="0.3">
      <c r="B2132" s="14">
        <v>7.9</v>
      </c>
      <c r="C2132" s="69"/>
      <c r="D2132" s="70">
        <v>1.1000000000000001</v>
      </c>
    </row>
    <row r="2133" spans="2:4" x14ac:dyDescent="0.3">
      <c r="B2133" s="14">
        <v>8.4</v>
      </c>
      <c r="C2133" s="69"/>
      <c r="D2133" s="70">
        <v>0.9</v>
      </c>
    </row>
    <row r="2134" spans="2:4" x14ac:dyDescent="0.3">
      <c r="B2134" s="14">
        <v>-2.2000000000000002</v>
      </c>
      <c r="C2134" s="69"/>
      <c r="D2134" s="70">
        <v>1</v>
      </c>
    </row>
    <row r="2135" spans="2:4" x14ac:dyDescent="0.3">
      <c r="B2135" s="14">
        <v>4.7</v>
      </c>
      <c r="C2135" s="69"/>
      <c r="D2135" s="70">
        <v>3.7</v>
      </c>
    </row>
    <row r="2136" spans="2:4" x14ac:dyDescent="0.3">
      <c r="B2136" s="14">
        <v>5.6</v>
      </c>
      <c r="C2136" s="69"/>
      <c r="D2136" s="70">
        <v>0.1</v>
      </c>
    </row>
    <row r="2137" spans="2:4" x14ac:dyDescent="0.3">
      <c r="B2137" s="14">
        <v>0.1</v>
      </c>
      <c r="C2137" s="69"/>
      <c r="D2137" s="70">
        <v>0.4</v>
      </c>
    </row>
    <row r="2138" spans="2:4" x14ac:dyDescent="0.3">
      <c r="B2138" s="14">
        <v>-13.6</v>
      </c>
      <c r="C2138" s="69"/>
      <c r="D2138" s="70">
        <v>0.9</v>
      </c>
    </row>
    <row r="2139" spans="2:4" x14ac:dyDescent="0.3">
      <c r="B2139" s="14">
        <v>-1.4</v>
      </c>
      <c r="C2139" s="69"/>
      <c r="D2139" s="70">
        <v>2.4</v>
      </c>
    </row>
    <row r="2140" spans="2:4" x14ac:dyDescent="0.3">
      <c r="B2140" s="14">
        <v>-4.5</v>
      </c>
      <c r="C2140" s="69"/>
      <c r="D2140" s="70">
        <v>1.9</v>
      </c>
    </row>
    <row r="2141" spans="2:4" x14ac:dyDescent="0.3">
      <c r="B2141" s="14">
        <v>-0.5</v>
      </c>
      <c r="C2141" s="69"/>
      <c r="D2141" s="70">
        <v>0.2</v>
      </c>
    </row>
    <row r="2142" spans="2:4" x14ac:dyDescent="0.3">
      <c r="B2142" s="14">
        <v>-0.3</v>
      </c>
      <c r="C2142" s="69"/>
      <c r="D2142" s="70">
        <v>0.2</v>
      </c>
    </row>
    <row r="2143" spans="2:4" x14ac:dyDescent="0.3">
      <c r="B2143" s="14">
        <v>-4.2</v>
      </c>
      <c r="C2143" s="69"/>
      <c r="D2143" s="70">
        <v>0.3</v>
      </c>
    </row>
    <row r="2144" spans="2:4" x14ac:dyDescent="0.3">
      <c r="B2144" s="14">
        <v>-17.5</v>
      </c>
      <c r="C2144" s="69"/>
      <c r="D2144" s="70">
        <v>0</v>
      </c>
    </row>
    <row r="2145" spans="2:4" x14ac:dyDescent="0.3">
      <c r="B2145" s="14">
        <v>4.5</v>
      </c>
      <c r="C2145" s="69"/>
      <c r="D2145" s="70">
        <v>0</v>
      </c>
    </row>
    <row r="2146" spans="2:4" x14ac:dyDescent="0.3">
      <c r="B2146" s="14">
        <v>-3.9</v>
      </c>
      <c r="C2146" s="69"/>
      <c r="D2146" s="70">
        <v>3.4</v>
      </c>
    </row>
    <row r="2147" spans="2:4" x14ac:dyDescent="0.3">
      <c r="B2147" s="14">
        <v>23.9</v>
      </c>
      <c r="C2147" s="69"/>
      <c r="D2147" s="70">
        <v>-0.5</v>
      </c>
    </row>
    <row r="2148" spans="2:4" x14ac:dyDescent="0.3">
      <c r="B2148" s="14">
        <v>-15.7</v>
      </c>
      <c r="C2148" s="69"/>
      <c r="D2148" s="70">
        <v>1.3</v>
      </c>
    </row>
    <row r="2149" spans="2:4" x14ac:dyDescent="0.3">
      <c r="B2149" s="14">
        <v>-16</v>
      </c>
      <c r="C2149" s="69"/>
      <c r="D2149" s="70">
        <v>2</v>
      </c>
    </row>
    <row r="2150" spans="2:4" x14ac:dyDescent="0.3">
      <c r="B2150" s="14">
        <v>13.4</v>
      </c>
      <c r="C2150" s="69"/>
      <c r="D2150" s="70">
        <v>1.7</v>
      </c>
    </row>
    <row r="2151" spans="2:4" x14ac:dyDescent="0.3">
      <c r="B2151" s="14">
        <v>-4.5</v>
      </c>
      <c r="C2151" s="69"/>
      <c r="D2151" s="70">
        <v>0.4</v>
      </c>
    </row>
    <row r="2152" spans="2:4" x14ac:dyDescent="0.3">
      <c r="B2152" s="14">
        <v>-5.3</v>
      </c>
      <c r="C2152" s="69"/>
      <c r="D2152" s="70">
        <v>0</v>
      </c>
    </row>
    <row r="2153" spans="2:4" x14ac:dyDescent="0.3">
      <c r="B2153" s="14">
        <v>-25.6</v>
      </c>
      <c r="C2153" s="69"/>
      <c r="D2153" s="70">
        <v>4.3</v>
      </c>
    </row>
    <row r="2154" spans="2:4" x14ac:dyDescent="0.3">
      <c r="B2154" s="14">
        <v>-8.8000000000000007</v>
      </c>
      <c r="C2154" s="69"/>
      <c r="D2154" s="70">
        <v>0.6</v>
      </c>
    </row>
    <row r="2155" spans="2:4" x14ac:dyDescent="0.3">
      <c r="B2155" s="14">
        <v>18.5</v>
      </c>
      <c r="C2155" s="69"/>
      <c r="D2155" s="70">
        <v>2.1</v>
      </c>
    </row>
    <row r="2156" spans="2:4" x14ac:dyDescent="0.3">
      <c r="B2156" s="14">
        <v>-6</v>
      </c>
      <c r="C2156" s="69"/>
      <c r="D2156" s="70">
        <v>0.6</v>
      </c>
    </row>
    <row r="2157" spans="2:4" x14ac:dyDescent="0.3">
      <c r="B2157" s="14">
        <v>18.8</v>
      </c>
      <c r="C2157" s="69"/>
      <c r="D2157" s="70">
        <v>1</v>
      </c>
    </row>
    <row r="2158" spans="2:4" x14ac:dyDescent="0.3">
      <c r="B2158" s="14">
        <v>-4.0999999999999996</v>
      </c>
      <c r="C2158" s="69"/>
      <c r="D2158" s="70">
        <v>-0.3</v>
      </c>
    </row>
    <row r="2159" spans="2:4" x14ac:dyDescent="0.3">
      <c r="B2159" s="14">
        <v>-9.8000000000000007</v>
      </c>
      <c r="C2159" s="69"/>
      <c r="D2159" s="70">
        <v>0.1</v>
      </c>
    </row>
    <row r="2160" spans="2:4" x14ac:dyDescent="0.3">
      <c r="B2160" s="14">
        <v>-4.5</v>
      </c>
      <c r="C2160" s="69"/>
      <c r="D2160" s="70">
        <v>-0.1</v>
      </c>
    </row>
    <row r="2161" spans="2:4" x14ac:dyDescent="0.3">
      <c r="B2161" s="14">
        <v>-6.2</v>
      </c>
      <c r="C2161" s="69"/>
      <c r="D2161" s="70">
        <v>9.6</v>
      </c>
    </row>
    <row r="2162" spans="2:4" x14ac:dyDescent="0.3">
      <c r="B2162" s="14">
        <v>-0.7</v>
      </c>
      <c r="C2162" s="69"/>
      <c r="D2162" s="70">
        <v>0.2</v>
      </c>
    </row>
    <row r="2163" spans="2:4" x14ac:dyDescent="0.3">
      <c r="B2163" s="14">
        <v>0.8</v>
      </c>
      <c r="C2163" s="69"/>
      <c r="D2163" s="70">
        <v>0.6</v>
      </c>
    </row>
    <row r="2164" spans="2:4" x14ac:dyDescent="0.3">
      <c r="B2164" s="14">
        <v>7.5</v>
      </c>
      <c r="C2164" s="69"/>
      <c r="D2164" s="70">
        <v>0.5</v>
      </c>
    </row>
    <row r="2165" spans="2:4" x14ac:dyDescent="0.3">
      <c r="B2165" s="14">
        <v>-1.6</v>
      </c>
      <c r="C2165" s="69"/>
      <c r="D2165" s="70">
        <v>2.9</v>
      </c>
    </row>
    <row r="2166" spans="2:4" x14ac:dyDescent="0.3">
      <c r="B2166" s="14">
        <v>-16.600000000000001</v>
      </c>
      <c r="C2166" s="69"/>
      <c r="D2166" s="70">
        <v>0.2</v>
      </c>
    </row>
    <row r="2167" spans="2:4" x14ac:dyDescent="0.3">
      <c r="B2167" s="14">
        <v>-0.3</v>
      </c>
      <c r="C2167" s="69"/>
      <c r="D2167" s="70">
        <v>0.1</v>
      </c>
    </row>
    <row r="2168" spans="2:4" x14ac:dyDescent="0.3">
      <c r="B2168" s="14">
        <v>-17.5</v>
      </c>
      <c r="C2168" s="69"/>
      <c r="D2168" s="70">
        <v>-0.2</v>
      </c>
    </row>
    <row r="2169" spans="2:4" x14ac:dyDescent="0.3">
      <c r="B2169" s="14">
        <v>-1.7</v>
      </c>
      <c r="C2169" s="69"/>
      <c r="D2169" s="70">
        <v>3</v>
      </c>
    </row>
    <row r="2170" spans="2:4" x14ac:dyDescent="0.3">
      <c r="B2170" s="14">
        <v>-3.2</v>
      </c>
      <c r="C2170" s="69"/>
      <c r="D2170" s="70">
        <v>0.2</v>
      </c>
    </row>
    <row r="2171" spans="2:4" x14ac:dyDescent="0.3">
      <c r="B2171" s="14">
        <v>-10.5</v>
      </c>
      <c r="C2171" s="69"/>
      <c r="D2171" s="70">
        <v>11</v>
      </c>
    </row>
    <row r="2172" spans="2:4" x14ac:dyDescent="0.3">
      <c r="B2172" s="14">
        <v>32.700000000000003</v>
      </c>
      <c r="C2172" s="69"/>
      <c r="D2172" s="70">
        <v>0.5</v>
      </c>
    </row>
    <row r="2173" spans="2:4" x14ac:dyDescent="0.3">
      <c r="B2173" s="14">
        <v>-10.3</v>
      </c>
      <c r="C2173" s="69"/>
      <c r="D2173" s="70">
        <v>0.5</v>
      </c>
    </row>
    <row r="2174" spans="2:4" x14ac:dyDescent="0.3">
      <c r="B2174" s="14">
        <v>1</v>
      </c>
      <c r="C2174" s="69"/>
      <c r="D2174" s="70">
        <v>3.4</v>
      </c>
    </row>
    <row r="2175" spans="2:4" x14ac:dyDescent="0.3">
      <c r="B2175" s="14">
        <v>20.9</v>
      </c>
      <c r="C2175" s="69"/>
      <c r="D2175" s="70">
        <v>0.2</v>
      </c>
    </row>
    <row r="2176" spans="2:4" x14ac:dyDescent="0.3">
      <c r="B2176" s="14">
        <v>18</v>
      </c>
      <c r="C2176" s="69"/>
      <c r="D2176" s="70">
        <v>0.5</v>
      </c>
    </row>
    <row r="2177" spans="2:4" x14ac:dyDescent="0.3">
      <c r="B2177" s="14">
        <v>4</v>
      </c>
      <c r="C2177" s="69"/>
      <c r="D2177" s="70">
        <v>5.4</v>
      </c>
    </row>
    <row r="2178" spans="2:4" x14ac:dyDescent="0.3">
      <c r="B2178" s="14">
        <v>-11.6</v>
      </c>
      <c r="C2178" s="69"/>
      <c r="D2178" s="70">
        <v>1.4</v>
      </c>
    </row>
    <row r="2179" spans="2:4" x14ac:dyDescent="0.3">
      <c r="B2179" s="14">
        <v>9.4</v>
      </c>
      <c r="C2179" s="69"/>
      <c r="D2179" s="70">
        <v>0.3</v>
      </c>
    </row>
    <row r="2180" spans="2:4" x14ac:dyDescent="0.3">
      <c r="B2180" s="14">
        <v>-5.3</v>
      </c>
      <c r="C2180" s="69"/>
      <c r="D2180" s="70">
        <v>0.2</v>
      </c>
    </row>
    <row r="2181" spans="2:4" x14ac:dyDescent="0.3">
      <c r="B2181" s="14">
        <v>15.4</v>
      </c>
      <c r="C2181" s="69"/>
      <c r="D2181" s="70">
        <v>-0.3</v>
      </c>
    </row>
    <row r="2182" spans="2:4" x14ac:dyDescent="0.3">
      <c r="B2182" s="14">
        <v>-3.3</v>
      </c>
      <c r="C2182" s="69"/>
      <c r="D2182" s="70">
        <v>0.9</v>
      </c>
    </row>
    <row r="2183" spans="2:4" x14ac:dyDescent="0.3">
      <c r="B2183" s="14">
        <v>10.9</v>
      </c>
      <c r="C2183" s="69"/>
      <c r="D2183" s="70">
        <v>0.2</v>
      </c>
    </row>
    <row r="2184" spans="2:4" x14ac:dyDescent="0.3">
      <c r="B2184" s="14">
        <v>-4.5999999999999996</v>
      </c>
      <c r="C2184" s="69"/>
      <c r="D2184" s="70">
        <v>0</v>
      </c>
    </row>
    <row r="2185" spans="2:4" x14ac:dyDescent="0.3">
      <c r="B2185" s="14">
        <v>-2.4</v>
      </c>
      <c r="C2185" s="69"/>
      <c r="D2185" s="70">
        <v>1</v>
      </c>
    </row>
    <row r="2186" spans="2:4" x14ac:dyDescent="0.3">
      <c r="B2186" s="14">
        <v>-6.4</v>
      </c>
      <c r="C2186" s="69"/>
      <c r="D2186" s="70">
        <v>2.8</v>
      </c>
    </row>
    <row r="2187" spans="2:4" x14ac:dyDescent="0.3">
      <c r="B2187" s="14">
        <v>-22.7</v>
      </c>
      <c r="C2187" s="69"/>
      <c r="D2187" s="70">
        <v>0.7</v>
      </c>
    </row>
    <row r="2188" spans="2:4" x14ac:dyDescent="0.3">
      <c r="B2188" s="14">
        <v>8.4</v>
      </c>
      <c r="C2188" s="69"/>
      <c r="D2188" s="70">
        <v>1.4</v>
      </c>
    </row>
    <row r="2189" spans="2:4" x14ac:dyDescent="0.3">
      <c r="B2189" s="14">
        <v>2.1</v>
      </c>
      <c r="C2189" s="69"/>
      <c r="D2189" s="70">
        <v>1.7</v>
      </c>
    </row>
    <row r="2190" spans="2:4" x14ac:dyDescent="0.3">
      <c r="B2190" s="14">
        <v>-4.0999999999999996</v>
      </c>
      <c r="C2190" s="69"/>
      <c r="D2190" s="70">
        <v>0.6</v>
      </c>
    </row>
    <row r="2191" spans="2:4" x14ac:dyDescent="0.3">
      <c r="B2191" s="14">
        <v>-7.2</v>
      </c>
      <c r="C2191" s="69"/>
      <c r="D2191" s="70">
        <v>0.1</v>
      </c>
    </row>
    <row r="2192" spans="2:4" x14ac:dyDescent="0.3">
      <c r="B2192" s="14">
        <v>10.6</v>
      </c>
      <c r="C2192" s="69"/>
      <c r="D2192" s="70">
        <v>2.7</v>
      </c>
    </row>
    <row r="2193" spans="2:4" x14ac:dyDescent="0.3">
      <c r="B2193" s="14">
        <v>5.7</v>
      </c>
      <c r="C2193" s="69"/>
      <c r="D2193" s="70">
        <v>0.4</v>
      </c>
    </row>
    <row r="2194" spans="2:4" x14ac:dyDescent="0.3">
      <c r="B2194" s="14">
        <v>-18.100000000000001</v>
      </c>
      <c r="C2194" s="69"/>
      <c r="D2194" s="70">
        <v>0</v>
      </c>
    </row>
    <row r="2195" spans="2:4" x14ac:dyDescent="0.3">
      <c r="B2195" s="14">
        <v>-39.299999999999997</v>
      </c>
      <c r="C2195" s="69"/>
      <c r="D2195" s="70">
        <v>0.5</v>
      </c>
    </row>
    <row r="2196" spans="2:4" x14ac:dyDescent="0.3">
      <c r="B2196" s="14">
        <v>-2.2000000000000002</v>
      </c>
      <c r="C2196" s="69"/>
      <c r="D2196" s="70">
        <v>2.5</v>
      </c>
    </row>
    <row r="2197" spans="2:4" x14ac:dyDescent="0.3">
      <c r="B2197" s="14">
        <v>0</v>
      </c>
      <c r="C2197" s="69"/>
      <c r="D2197" s="70">
        <v>0.1</v>
      </c>
    </row>
    <row r="2198" spans="2:4" x14ac:dyDescent="0.3">
      <c r="B2198" s="14">
        <v>11.6</v>
      </c>
      <c r="C2198" s="69"/>
      <c r="D2198" s="70">
        <v>0.1</v>
      </c>
    </row>
    <row r="2199" spans="2:4" x14ac:dyDescent="0.3">
      <c r="B2199" s="14">
        <v>-11.1</v>
      </c>
      <c r="C2199" s="69"/>
      <c r="D2199" s="70">
        <v>-0.2</v>
      </c>
    </row>
    <row r="2200" spans="2:4" x14ac:dyDescent="0.3">
      <c r="B2200" s="14">
        <v>19.399999999999999</v>
      </c>
      <c r="C2200" s="69"/>
      <c r="D2200" s="70">
        <v>1</v>
      </c>
    </row>
    <row r="2201" spans="2:4" x14ac:dyDescent="0.3">
      <c r="B2201" s="14">
        <v>38.700000000000003</v>
      </c>
      <c r="C2201" s="69"/>
      <c r="D2201" s="70">
        <v>0.2</v>
      </c>
    </row>
    <row r="2202" spans="2:4" x14ac:dyDescent="0.3">
      <c r="B2202" s="14">
        <v>4.8</v>
      </c>
      <c r="C2202" s="69"/>
      <c r="D2202" s="70">
        <v>1.3</v>
      </c>
    </row>
    <row r="2203" spans="2:4" x14ac:dyDescent="0.3">
      <c r="B2203" s="14">
        <v>-4.8</v>
      </c>
      <c r="C2203" s="69"/>
      <c r="D2203" s="70">
        <v>0.1</v>
      </c>
    </row>
    <row r="2204" spans="2:4" x14ac:dyDescent="0.3">
      <c r="B2204" s="14">
        <v>-7.8</v>
      </c>
      <c r="C2204" s="69"/>
      <c r="D2204" s="70">
        <v>-0.2</v>
      </c>
    </row>
    <row r="2205" spans="2:4" x14ac:dyDescent="0.3">
      <c r="B2205" s="14">
        <v>2.9</v>
      </c>
      <c r="C2205" s="69"/>
      <c r="D2205" s="70">
        <v>1.7</v>
      </c>
    </row>
    <row r="2206" spans="2:4" x14ac:dyDescent="0.3">
      <c r="B2206" s="14">
        <v>16</v>
      </c>
      <c r="C2206" s="69"/>
      <c r="D2206" s="70">
        <v>0.7</v>
      </c>
    </row>
    <row r="2207" spans="2:4" x14ac:dyDescent="0.3">
      <c r="B2207" s="14">
        <v>-7.9</v>
      </c>
      <c r="C2207" s="69"/>
      <c r="D2207" s="70">
        <v>8</v>
      </c>
    </row>
    <row r="2208" spans="2:4" x14ac:dyDescent="0.3">
      <c r="B2208" s="14">
        <v>15.5</v>
      </c>
      <c r="C2208" s="69"/>
      <c r="D2208" s="70">
        <v>1.4</v>
      </c>
    </row>
    <row r="2209" spans="2:4" x14ac:dyDescent="0.3">
      <c r="B2209" s="14">
        <v>4.8</v>
      </c>
      <c r="C2209" s="69"/>
      <c r="D2209" s="70">
        <v>0.6</v>
      </c>
    </row>
    <row r="2210" spans="2:4" x14ac:dyDescent="0.3">
      <c r="B2210" s="14">
        <v>-19.899999999999999</v>
      </c>
      <c r="C2210" s="69"/>
      <c r="D2210" s="70">
        <v>1.2</v>
      </c>
    </row>
    <row r="2211" spans="2:4" x14ac:dyDescent="0.3">
      <c r="B2211" s="14">
        <v>-3.2</v>
      </c>
      <c r="C2211" s="69"/>
      <c r="D2211" s="70">
        <v>0</v>
      </c>
    </row>
    <row r="2212" spans="2:4" x14ac:dyDescent="0.3">
      <c r="B2212" s="14">
        <v>-0.9</v>
      </c>
      <c r="C2212" s="69"/>
      <c r="D2212" s="70">
        <v>-0.4</v>
      </c>
    </row>
    <row r="2213" spans="2:4" x14ac:dyDescent="0.3">
      <c r="B2213" s="14">
        <v>9.6</v>
      </c>
      <c r="C2213" s="69"/>
      <c r="D2213" s="70">
        <v>0.3</v>
      </c>
    </row>
    <row r="2214" spans="2:4" x14ac:dyDescent="0.3">
      <c r="B2214" s="14">
        <v>-4.9000000000000004</v>
      </c>
      <c r="C2214" s="69"/>
      <c r="D2214" s="70">
        <v>1.1000000000000001</v>
      </c>
    </row>
    <row r="2215" spans="2:4" x14ac:dyDescent="0.3">
      <c r="B2215" s="14">
        <v>8.9</v>
      </c>
      <c r="C2215" s="69"/>
      <c r="D2215" s="70">
        <v>0.6</v>
      </c>
    </row>
    <row r="2216" spans="2:4" x14ac:dyDescent="0.3">
      <c r="B2216" s="14">
        <v>-4.2</v>
      </c>
      <c r="C2216" s="69"/>
      <c r="D2216" s="70">
        <v>-0.2</v>
      </c>
    </row>
    <row r="2217" spans="2:4" x14ac:dyDescent="0.3">
      <c r="B2217" s="14">
        <v>-0.5</v>
      </c>
      <c r="C2217" s="69"/>
      <c r="D2217" s="70">
        <v>-0.2</v>
      </c>
    </row>
    <row r="2218" spans="2:4" x14ac:dyDescent="0.3">
      <c r="B2218" s="14">
        <v>8.5</v>
      </c>
      <c r="C2218" s="69"/>
      <c r="D2218" s="70">
        <v>1.2</v>
      </c>
    </row>
    <row r="2219" spans="2:4" x14ac:dyDescent="0.3">
      <c r="B2219" s="14">
        <v>-5.8</v>
      </c>
      <c r="C2219" s="69"/>
      <c r="D2219" s="70">
        <v>0.7</v>
      </c>
    </row>
    <row r="2220" spans="2:4" x14ac:dyDescent="0.3">
      <c r="B2220" s="14">
        <v>-8.1</v>
      </c>
      <c r="C2220" s="69"/>
      <c r="D2220" s="70">
        <v>2.5</v>
      </c>
    </row>
    <row r="2221" spans="2:4" x14ac:dyDescent="0.3">
      <c r="B2221" s="14">
        <v>1.4</v>
      </c>
      <c r="C2221" s="69"/>
      <c r="D2221" s="70">
        <v>0.6</v>
      </c>
    </row>
    <row r="2222" spans="2:4" x14ac:dyDescent="0.3">
      <c r="B2222" s="14">
        <v>24.6</v>
      </c>
      <c r="C2222" s="69"/>
      <c r="D2222" s="70">
        <v>-0.8</v>
      </c>
    </row>
    <row r="2223" spans="2:4" x14ac:dyDescent="0.3">
      <c r="B2223" s="14">
        <v>-1.3</v>
      </c>
      <c r="C2223" s="69"/>
      <c r="D2223" s="70">
        <v>0</v>
      </c>
    </row>
    <row r="2224" spans="2:4" x14ac:dyDescent="0.3">
      <c r="B2224" s="14">
        <v>-0.1</v>
      </c>
      <c r="C2224" s="69"/>
      <c r="D2224" s="70">
        <v>0.9</v>
      </c>
    </row>
    <row r="2225" spans="2:4" x14ac:dyDescent="0.3">
      <c r="B2225" s="14">
        <v>1.1000000000000001</v>
      </c>
      <c r="C2225" s="69"/>
      <c r="D2225" s="70">
        <v>0</v>
      </c>
    </row>
    <row r="2226" spans="2:4" x14ac:dyDescent="0.3">
      <c r="B2226" s="14">
        <v>13.8</v>
      </c>
      <c r="C2226" s="69"/>
      <c r="D2226" s="70">
        <v>1.2</v>
      </c>
    </row>
    <row r="2227" spans="2:4" x14ac:dyDescent="0.3">
      <c r="B2227" s="14">
        <v>-5</v>
      </c>
      <c r="C2227" s="69"/>
      <c r="D2227" s="70">
        <v>0.2</v>
      </c>
    </row>
    <row r="2228" spans="2:4" x14ac:dyDescent="0.3">
      <c r="B2228" s="14">
        <v>-3.4</v>
      </c>
      <c r="C2228" s="69"/>
      <c r="D2228" s="70">
        <v>0.9</v>
      </c>
    </row>
    <row r="2229" spans="2:4" x14ac:dyDescent="0.3">
      <c r="B2229" s="14">
        <v>-10.5</v>
      </c>
      <c r="C2229" s="69"/>
      <c r="D2229" s="70">
        <v>0</v>
      </c>
    </row>
    <row r="2230" spans="2:4" x14ac:dyDescent="0.3">
      <c r="B2230" s="14">
        <v>-3.2</v>
      </c>
      <c r="C2230" s="69"/>
      <c r="D2230" s="70">
        <v>2.4</v>
      </c>
    </row>
    <row r="2231" spans="2:4" x14ac:dyDescent="0.3">
      <c r="B2231" s="14">
        <v>-10.3</v>
      </c>
      <c r="C2231" s="69"/>
      <c r="D2231" s="70">
        <v>0.4</v>
      </c>
    </row>
    <row r="2232" spans="2:4" x14ac:dyDescent="0.3">
      <c r="B2232" s="14">
        <v>-5.8</v>
      </c>
      <c r="C2232" s="69"/>
      <c r="D2232" s="70">
        <v>0.8</v>
      </c>
    </row>
    <row r="2233" spans="2:4" x14ac:dyDescent="0.3">
      <c r="B2233" s="14">
        <v>-5.3</v>
      </c>
      <c r="C2233" s="69"/>
      <c r="D2233" s="70">
        <v>0.6</v>
      </c>
    </row>
    <row r="2234" spans="2:4" x14ac:dyDescent="0.3">
      <c r="B2234" s="14">
        <v>-7.7</v>
      </c>
      <c r="C2234" s="69"/>
      <c r="D2234" s="70">
        <v>0.2</v>
      </c>
    </row>
    <row r="2235" spans="2:4" x14ac:dyDescent="0.3">
      <c r="B2235" s="14">
        <v>4</v>
      </c>
      <c r="C2235" s="69"/>
      <c r="D2235" s="70">
        <v>0.1</v>
      </c>
    </row>
    <row r="2236" spans="2:4" x14ac:dyDescent="0.3">
      <c r="B2236" s="14">
        <v>-30.4</v>
      </c>
      <c r="C2236" s="69"/>
      <c r="D2236" s="70">
        <v>1.3</v>
      </c>
    </row>
    <row r="2237" spans="2:4" x14ac:dyDescent="0.3">
      <c r="B2237" s="14">
        <v>-9.3000000000000007</v>
      </c>
      <c r="C2237" s="69"/>
      <c r="D2237" s="70">
        <v>0.8</v>
      </c>
    </row>
    <row r="2238" spans="2:4" x14ac:dyDescent="0.3">
      <c r="B2238" s="14">
        <v>-3.8</v>
      </c>
      <c r="C2238" s="69"/>
      <c r="D2238" s="70">
        <v>1.3</v>
      </c>
    </row>
    <row r="2239" spans="2:4" x14ac:dyDescent="0.3">
      <c r="B2239" s="14">
        <v>15.5</v>
      </c>
      <c r="C2239" s="69"/>
      <c r="D2239" s="70">
        <v>0.7</v>
      </c>
    </row>
    <row r="2240" spans="2:4" x14ac:dyDescent="0.3">
      <c r="B2240" s="14">
        <v>5.7</v>
      </c>
      <c r="C2240" s="69"/>
      <c r="D2240" s="70">
        <v>0</v>
      </c>
    </row>
    <row r="2241" spans="2:4" x14ac:dyDescent="0.3">
      <c r="B2241" s="14">
        <v>-10.4</v>
      </c>
      <c r="C2241" s="69"/>
      <c r="D2241" s="70">
        <v>2.4</v>
      </c>
    </row>
    <row r="2242" spans="2:4" x14ac:dyDescent="0.3">
      <c r="B2242" s="14">
        <v>18.7</v>
      </c>
      <c r="C2242" s="69"/>
      <c r="D2242" s="70">
        <v>2.8</v>
      </c>
    </row>
    <row r="2243" spans="2:4" x14ac:dyDescent="0.3">
      <c r="B2243" s="14">
        <v>-4.8</v>
      </c>
      <c r="C2243" s="69"/>
      <c r="D2243" s="70">
        <v>2.2999999999999998</v>
      </c>
    </row>
    <row r="2244" spans="2:4" x14ac:dyDescent="0.3">
      <c r="B2244" s="14">
        <v>-1</v>
      </c>
      <c r="C2244" s="69"/>
      <c r="D2244" s="70">
        <v>0.3</v>
      </c>
    </row>
    <row r="2245" spans="2:4" x14ac:dyDescent="0.3">
      <c r="B2245" s="14">
        <v>4</v>
      </c>
      <c r="C2245" s="69"/>
      <c r="D2245" s="70">
        <v>0.2</v>
      </c>
    </row>
    <row r="2246" spans="2:4" x14ac:dyDescent="0.3">
      <c r="B2246" s="14">
        <v>7.7</v>
      </c>
      <c r="C2246" s="69"/>
      <c r="D2246" s="70">
        <v>0.2</v>
      </c>
    </row>
    <row r="2247" spans="2:4" x14ac:dyDescent="0.3">
      <c r="B2247" s="14">
        <v>12.4</v>
      </c>
      <c r="C2247" s="69"/>
      <c r="D2247" s="70">
        <v>0.4</v>
      </c>
    </row>
    <row r="2248" spans="2:4" x14ac:dyDescent="0.3">
      <c r="B2248" s="14">
        <v>10.8</v>
      </c>
      <c r="C2248" s="69"/>
      <c r="D2248" s="70">
        <v>3.9</v>
      </c>
    </row>
    <row r="2249" spans="2:4" x14ac:dyDescent="0.3">
      <c r="B2249" s="14">
        <v>4.4000000000000004</v>
      </c>
      <c r="C2249" s="69"/>
      <c r="D2249" s="70">
        <v>0.3</v>
      </c>
    </row>
    <row r="2250" spans="2:4" x14ac:dyDescent="0.3">
      <c r="B2250" s="14">
        <v>10.3</v>
      </c>
      <c r="C2250" s="69"/>
      <c r="D2250" s="70">
        <v>1.5</v>
      </c>
    </row>
    <row r="2251" spans="2:4" x14ac:dyDescent="0.3">
      <c r="B2251" s="14">
        <v>-5.0999999999999996</v>
      </c>
      <c r="C2251" s="69"/>
      <c r="D2251" s="70">
        <v>0.4</v>
      </c>
    </row>
    <row r="2252" spans="2:4" x14ac:dyDescent="0.3">
      <c r="B2252" s="14">
        <v>9.9</v>
      </c>
      <c r="C2252" s="69"/>
      <c r="D2252" s="70">
        <v>-0.3</v>
      </c>
    </row>
    <row r="2253" spans="2:4" x14ac:dyDescent="0.3">
      <c r="B2253" s="14">
        <v>4.2</v>
      </c>
      <c r="C2253" s="69"/>
      <c r="D2253" s="70">
        <v>2.2000000000000002</v>
      </c>
    </row>
    <row r="2254" spans="2:4" x14ac:dyDescent="0.3">
      <c r="B2254" s="14">
        <v>8</v>
      </c>
      <c r="C2254" s="69"/>
      <c r="D2254" s="70">
        <v>0.6</v>
      </c>
    </row>
    <row r="2255" spans="2:4" x14ac:dyDescent="0.3">
      <c r="B2255" s="14">
        <v>16.3</v>
      </c>
      <c r="C2255" s="69"/>
      <c r="D2255" s="70">
        <v>1.4</v>
      </c>
    </row>
    <row r="2256" spans="2:4" x14ac:dyDescent="0.3">
      <c r="B2256" s="14">
        <v>-4.8</v>
      </c>
      <c r="C2256" s="69"/>
      <c r="D2256" s="70">
        <v>2.6</v>
      </c>
    </row>
    <row r="2257" spans="2:4" x14ac:dyDescent="0.3">
      <c r="B2257" s="14">
        <v>-3.8</v>
      </c>
      <c r="C2257" s="69"/>
      <c r="D2257" s="70">
        <v>-0.3</v>
      </c>
    </row>
    <row r="2258" spans="2:4" x14ac:dyDescent="0.3">
      <c r="B2258" s="14">
        <v>40.299999999999997</v>
      </c>
      <c r="C2258" s="69"/>
      <c r="D2258" s="70">
        <v>0.7</v>
      </c>
    </row>
    <row r="2259" spans="2:4" x14ac:dyDescent="0.3">
      <c r="B2259" s="14">
        <v>14</v>
      </c>
      <c r="C2259" s="69"/>
      <c r="D2259" s="70">
        <v>0.8</v>
      </c>
    </row>
    <row r="2260" spans="2:4" x14ac:dyDescent="0.3">
      <c r="B2260" s="14">
        <v>1.5</v>
      </c>
      <c r="C2260" s="69"/>
      <c r="D2260" s="70">
        <v>0.5</v>
      </c>
    </row>
    <row r="2261" spans="2:4" x14ac:dyDescent="0.3">
      <c r="B2261" s="14">
        <v>-12.4</v>
      </c>
      <c r="C2261" s="69"/>
      <c r="D2261" s="70">
        <v>3.8</v>
      </c>
    </row>
    <row r="2262" spans="2:4" x14ac:dyDescent="0.3">
      <c r="B2262" s="14">
        <v>-29.9</v>
      </c>
      <c r="C2262" s="69"/>
      <c r="D2262" s="70">
        <v>2.6</v>
      </c>
    </row>
    <row r="2263" spans="2:4" x14ac:dyDescent="0.3">
      <c r="B2263" s="14">
        <v>-19.8</v>
      </c>
      <c r="C2263" s="69"/>
      <c r="D2263" s="70">
        <v>1.7</v>
      </c>
    </row>
    <row r="2264" spans="2:4" x14ac:dyDescent="0.3">
      <c r="B2264" s="14">
        <v>-0.5</v>
      </c>
      <c r="C2264" s="69"/>
      <c r="D2264" s="70">
        <v>1</v>
      </c>
    </row>
    <row r="2265" spans="2:4" x14ac:dyDescent="0.3">
      <c r="B2265" s="14">
        <v>13.4</v>
      </c>
      <c r="C2265" s="69"/>
      <c r="D2265" s="70">
        <v>0.2</v>
      </c>
    </row>
    <row r="2266" spans="2:4" x14ac:dyDescent="0.3">
      <c r="B2266" s="14">
        <v>-13.6</v>
      </c>
      <c r="C2266" s="69"/>
      <c r="D2266" s="70">
        <v>2.4</v>
      </c>
    </row>
    <row r="2267" spans="2:4" x14ac:dyDescent="0.3">
      <c r="B2267" s="14">
        <v>8.5</v>
      </c>
      <c r="C2267" s="69"/>
      <c r="D2267" s="70">
        <v>5.4</v>
      </c>
    </row>
    <row r="2268" spans="2:4" x14ac:dyDescent="0.3">
      <c r="B2268" s="14">
        <v>12.8</v>
      </c>
      <c r="C2268" s="69"/>
      <c r="D2268" s="70">
        <v>0</v>
      </c>
    </row>
    <row r="2269" spans="2:4" x14ac:dyDescent="0.3">
      <c r="B2269" s="14">
        <v>-7.7</v>
      </c>
      <c r="C2269" s="69"/>
      <c r="D2269" s="70">
        <v>0.6</v>
      </c>
    </row>
    <row r="2270" spans="2:4" x14ac:dyDescent="0.3">
      <c r="B2270" s="14">
        <v>4.0999999999999996</v>
      </c>
      <c r="C2270" s="69"/>
      <c r="D2270" s="70">
        <v>-0.3</v>
      </c>
    </row>
    <row r="2271" spans="2:4" x14ac:dyDescent="0.3">
      <c r="B2271" s="14">
        <v>-3.3</v>
      </c>
      <c r="C2271" s="69"/>
      <c r="D2271" s="70">
        <v>2.7</v>
      </c>
    </row>
    <row r="2272" spans="2:4" x14ac:dyDescent="0.3">
      <c r="B2272" s="14">
        <v>1.2</v>
      </c>
      <c r="C2272" s="69"/>
      <c r="D2272" s="70">
        <v>0.8</v>
      </c>
    </row>
    <row r="2273" spans="2:4" x14ac:dyDescent="0.3">
      <c r="B2273" s="14">
        <v>5.9</v>
      </c>
      <c r="C2273" s="69"/>
      <c r="D2273" s="70">
        <v>2.2000000000000002</v>
      </c>
    </row>
    <row r="2274" spans="2:4" x14ac:dyDescent="0.3">
      <c r="B2274" s="14">
        <v>-5.2</v>
      </c>
      <c r="C2274" s="69"/>
      <c r="D2274" s="70">
        <v>0.2</v>
      </c>
    </row>
    <row r="2275" spans="2:4" x14ac:dyDescent="0.3">
      <c r="B2275" s="14">
        <v>5.6</v>
      </c>
      <c r="C2275" s="69"/>
      <c r="D2275" s="70">
        <v>1.2</v>
      </c>
    </row>
    <row r="2276" spans="2:4" x14ac:dyDescent="0.3">
      <c r="B2276" s="14">
        <v>10.1</v>
      </c>
      <c r="C2276" s="69"/>
      <c r="D2276" s="70">
        <v>0.1</v>
      </c>
    </row>
    <row r="2277" spans="2:4" x14ac:dyDescent="0.3">
      <c r="B2277" s="14">
        <v>5.5</v>
      </c>
      <c r="C2277" s="69"/>
      <c r="D2277" s="70">
        <v>1.2</v>
      </c>
    </row>
    <row r="2278" spans="2:4" x14ac:dyDescent="0.3">
      <c r="B2278" s="14">
        <v>36.700000000000003</v>
      </c>
      <c r="C2278" s="69"/>
      <c r="D2278" s="70">
        <v>2.4</v>
      </c>
    </row>
    <row r="2279" spans="2:4" x14ac:dyDescent="0.3">
      <c r="B2279" s="14">
        <v>19</v>
      </c>
      <c r="C2279" s="69"/>
      <c r="D2279" s="70">
        <v>1</v>
      </c>
    </row>
    <row r="2280" spans="2:4" x14ac:dyDescent="0.3">
      <c r="B2280" s="14">
        <v>-6.2</v>
      </c>
      <c r="C2280" s="69"/>
      <c r="D2280" s="70">
        <v>0.5</v>
      </c>
    </row>
    <row r="2281" spans="2:4" x14ac:dyDescent="0.3">
      <c r="B2281" s="14">
        <v>13</v>
      </c>
      <c r="C2281" s="69"/>
      <c r="D2281" s="70">
        <v>0.5</v>
      </c>
    </row>
    <row r="2282" spans="2:4" x14ac:dyDescent="0.3">
      <c r="B2282" s="14">
        <v>-6.1</v>
      </c>
      <c r="C2282" s="69"/>
      <c r="D2282" s="70">
        <v>1.1000000000000001</v>
      </c>
    </row>
    <row r="2283" spans="2:4" x14ac:dyDescent="0.3">
      <c r="B2283" s="14">
        <v>9</v>
      </c>
      <c r="C2283" s="69"/>
      <c r="D2283" s="70">
        <v>2.6</v>
      </c>
    </row>
    <row r="2284" spans="2:4" x14ac:dyDescent="0.3">
      <c r="B2284" s="14">
        <v>7.3</v>
      </c>
      <c r="C2284" s="69"/>
      <c r="D2284" s="70">
        <v>0.2</v>
      </c>
    </row>
    <row r="2285" spans="2:4" x14ac:dyDescent="0.3">
      <c r="B2285" s="14">
        <v>-0.4</v>
      </c>
      <c r="C2285" s="69"/>
      <c r="D2285" s="70">
        <v>0</v>
      </c>
    </row>
    <row r="2286" spans="2:4" x14ac:dyDescent="0.3">
      <c r="B2286" s="14">
        <v>4.2</v>
      </c>
      <c r="C2286" s="69"/>
      <c r="D2286" s="70">
        <v>0.3</v>
      </c>
    </row>
    <row r="2287" spans="2:4" x14ac:dyDescent="0.3">
      <c r="B2287" s="14">
        <v>3</v>
      </c>
      <c r="C2287" s="69"/>
      <c r="D2287" s="70">
        <v>0.2</v>
      </c>
    </row>
    <row r="2288" spans="2:4" x14ac:dyDescent="0.3">
      <c r="B2288" s="14">
        <v>-16.100000000000001</v>
      </c>
      <c r="C2288" s="69"/>
      <c r="D2288" s="70">
        <v>0.1</v>
      </c>
    </row>
    <row r="2289" spans="2:4" x14ac:dyDescent="0.3">
      <c r="B2289" s="14">
        <v>1.8</v>
      </c>
      <c r="C2289" s="69"/>
      <c r="D2289" s="70">
        <v>-0.1</v>
      </c>
    </row>
    <row r="2290" spans="2:4" x14ac:dyDescent="0.3">
      <c r="B2290" s="14">
        <v>-2.8</v>
      </c>
      <c r="C2290" s="69"/>
      <c r="D2290" s="70">
        <v>2.4</v>
      </c>
    </row>
    <row r="2291" spans="2:4" x14ac:dyDescent="0.3">
      <c r="B2291" s="14">
        <v>2.1</v>
      </c>
      <c r="C2291" s="69"/>
      <c r="D2291" s="70">
        <v>1.9</v>
      </c>
    </row>
    <row r="2292" spans="2:4" x14ac:dyDescent="0.3">
      <c r="B2292" s="14">
        <v>3.3</v>
      </c>
      <c r="C2292" s="69"/>
      <c r="D2292" s="70">
        <v>0.8</v>
      </c>
    </row>
    <row r="2293" spans="2:4" x14ac:dyDescent="0.3">
      <c r="B2293" s="14">
        <v>6.9</v>
      </c>
      <c r="C2293" s="69"/>
      <c r="D2293" s="70">
        <v>1.7</v>
      </c>
    </row>
    <row r="2294" spans="2:4" x14ac:dyDescent="0.3">
      <c r="B2294" s="14">
        <v>7.1</v>
      </c>
      <c r="C2294" s="69"/>
      <c r="D2294" s="70">
        <v>0</v>
      </c>
    </row>
    <row r="2295" spans="2:4" x14ac:dyDescent="0.3">
      <c r="B2295" s="14">
        <v>-22.4</v>
      </c>
      <c r="C2295" s="69"/>
      <c r="D2295" s="70">
        <v>0.6</v>
      </c>
    </row>
    <row r="2296" spans="2:4" x14ac:dyDescent="0.3">
      <c r="B2296" s="14">
        <v>-7.2</v>
      </c>
      <c r="C2296" s="69"/>
      <c r="D2296" s="70">
        <v>0.5</v>
      </c>
    </row>
    <row r="2297" spans="2:4" x14ac:dyDescent="0.3">
      <c r="B2297" s="14">
        <v>4.2</v>
      </c>
      <c r="C2297" s="69"/>
      <c r="D2297" s="70">
        <v>0.8</v>
      </c>
    </row>
    <row r="2298" spans="2:4" x14ac:dyDescent="0.3">
      <c r="B2298" s="14">
        <v>-2</v>
      </c>
      <c r="C2298" s="69"/>
      <c r="D2298" s="70">
        <v>0.4</v>
      </c>
    </row>
    <row r="2299" spans="2:4" x14ac:dyDescent="0.3">
      <c r="B2299" s="14">
        <v>0.1</v>
      </c>
      <c r="C2299" s="69"/>
      <c r="D2299" s="70">
        <v>0.2</v>
      </c>
    </row>
    <row r="2300" spans="2:4" x14ac:dyDescent="0.3">
      <c r="B2300" s="14">
        <v>-1.5</v>
      </c>
      <c r="C2300" s="69"/>
      <c r="D2300" s="70">
        <v>1.7</v>
      </c>
    </row>
    <row r="2301" spans="2:4" x14ac:dyDescent="0.3">
      <c r="B2301" s="14">
        <v>0.9</v>
      </c>
      <c r="C2301" s="69"/>
      <c r="D2301" s="70">
        <v>3.6</v>
      </c>
    </row>
    <row r="2302" spans="2:4" x14ac:dyDescent="0.3">
      <c r="B2302" s="14">
        <v>1.9</v>
      </c>
      <c r="C2302" s="69"/>
      <c r="D2302" s="70">
        <v>0.6</v>
      </c>
    </row>
    <row r="2303" spans="2:4" x14ac:dyDescent="0.3">
      <c r="B2303" s="14">
        <v>3.4</v>
      </c>
      <c r="C2303" s="69"/>
      <c r="D2303" s="70">
        <v>0.7</v>
      </c>
    </row>
    <row r="2304" spans="2:4" x14ac:dyDescent="0.3">
      <c r="B2304" s="14">
        <v>3.5</v>
      </c>
      <c r="C2304" s="69"/>
      <c r="D2304" s="70">
        <v>1</v>
      </c>
    </row>
    <row r="2305" spans="2:4" x14ac:dyDescent="0.3">
      <c r="B2305" s="14">
        <v>3.2</v>
      </c>
      <c r="C2305" s="69"/>
      <c r="D2305" s="70">
        <v>1.9</v>
      </c>
    </row>
    <row r="2306" spans="2:4" x14ac:dyDescent="0.3">
      <c r="B2306" s="14">
        <v>34.1</v>
      </c>
      <c r="C2306" s="69"/>
      <c r="D2306" s="70">
        <v>-0.2</v>
      </c>
    </row>
    <row r="2307" spans="2:4" x14ac:dyDescent="0.3">
      <c r="B2307" s="14">
        <v>4.4000000000000004</v>
      </c>
      <c r="C2307" s="69"/>
      <c r="D2307" s="70">
        <v>0.1</v>
      </c>
    </row>
    <row r="2308" spans="2:4" x14ac:dyDescent="0.3">
      <c r="B2308" s="14">
        <v>-1.8</v>
      </c>
      <c r="C2308" s="69"/>
      <c r="D2308" s="70">
        <v>0.2</v>
      </c>
    </row>
    <row r="2309" spans="2:4" x14ac:dyDescent="0.3">
      <c r="B2309" s="14">
        <v>3</v>
      </c>
      <c r="C2309" s="69"/>
      <c r="D2309" s="70">
        <v>0.7</v>
      </c>
    </row>
    <row r="2310" spans="2:4" x14ac:dyDescent="0.3">
      <c r="B2310" s="14">
        <v>4.3</v>
      </c>
      <c r="C2310" s="69"/>
      <c r="D2310" s="70">
        <v>-0.3</v>
      </c>
    </row>
    <row r="2311" spans="2:4" x14ac:dyDescent="0.3">
      <c r="B2311" s="14">
        <v>-30.8</v>
      </c>
      <c r="C2311" s="69"/>
      <c r="D2311" s="70">
        <v>0.3</v>
      </c>
    </row>
    <row r="2312" spans="2:4" x14ac:dyDescent="0.3">
      <c r="B2312" s="14">
        <v>12.8</v>
      </c>
      <c r="C2312" s="69"/>
      <c r="D2312" s="70">
        <v>1.3</v>
      </c>
    </row>
    <row r="2313" spans="2:4" x14ac:dyDescent="0.3">
      <c r="B2313" s="14">
        <v>-1.9</v>
      </c>
      <c r="C2313" s="69"/>
      <c r="D2313" s="70">
        <v>6.2</v>
      </c>
    </row>
    <row r="2314" spans="2:4" x14ac:dyDescent="0.3">
      <c r="B2314" s="14">
        <v>17.7</v>
      </c>
      <c r="C2314" s="69"/>
      <c r="D2314" s="70">
        <v>0.5</v>
      </c>
    </row>
    <row r="2315" spans="2:4" x14ac:dyDescent="0.3">
      <c r="B2315" s="14">
        <v>-13.7</v>
      </c>
      <c r="C2315" s="69"/>
      <c r="D2315" s="70">
        <v>2.7</v>
      </c>
    </row>
    <row r="2316" spans="2:4" x14ac:dyDescent="0.3">
      <c r="B2316" s="14">
        <v>3.6</v>
      </c>
      <c r="C2316" s="69"/>
      <c r="D2316" s="70">
        <v>1.4</v>
      </c>
    </row>
    <row r="2317" spans="2:4" x14ac:dyDescent="0.3">
      <c r="B2317" s="14">
        <v>0.8</v>
      </c>
      <c r="C2317" s="69"/>
      <c r="D2317" s="70">
        <v>0.4</v>
      </c>
    </row>
    <row r="2318" spans="2:4" x14ac:dyDescent="0.3">
      <c r="B2318" s="14">
        <v>9.9</v>
      </c>
      <c r="C2318" s="69"/>
      <c r="D2318" s="70">
        <v>0.7</v>
      </c>
    </row>
    <row r="2319" spans="2:4" x14ac:dyDescent="0.3">
      <c r="B2319" s="14">
        <v>-7.8</v>
      </c>
      <c r="C2319" s="69"/>
      <c r="D2319" s="70">
        <v>0.8</v>
      </c>
    </row>
    <row r="2320" spans="2:4" x14ac:dyDescent="0.3">
      <c r="B2320" s="14">
        <v>-7.2</v>
      </c>
      <c r="C2320" s="69"/>
      <c r="D2320" s="70">
        <v>0.8</v>
      </c>
    </row>
    <row r="2321" spans="2:4" x14ac:dyDescent="0.3">
      <c r="B2321" s="14">
        <v>-5.2</v>
      </c>
      <c r="C2321" s="69"/>
      <c r="D2321" s="70">
        <v>0.4</v>
      </c>
    </row>
    <row r="2322" spans="2:4" x14ac:dyDescent="0.3">
      <c r="B2322" s="14">
        <v>-5.4</v>
      </c>
      <c r="C2322" s="69"/>
      <c r="D2322" s="70">
        <v>0.5</v>
      </c>
    </row>
    <row r="2323" spans="2:4" x14ac:dyDescent="0.3">
      <c r="B2323" s="14">
        <v>-7.1</v>
      </c>
      <c r="C2323" s="69"/>
      <c r="D2323" s="70">
        <v>2.5</v>
      </c>
    </row>
    <row r="2324" spans="2:4" x14ac:dyDescent="0.3">
      <c r="B2324" s="14">
        <v>10.9</v>
      </c>
      <c r="C2324" s="69"/>
      <c r="D2324" s="70">
        <v>-0.1</v>
      </c>
    </row>
    <row r="2325" spans="2:4" x14ac:dyDescent="0.3">
      <c r="B2325" s="14">
        <v>-4.0999999999999996</v>
      </c>
      <c r="C2325" s="69"/>
      <c r="D2325" s="70">
        <v>-0.2</v>
      </c>
    </row>
    <row r="2326" spans="2:4" x14ac:dyDescent="0.3">
      <c r="B2326" s="14">
        <v>-7.1</v>
      </c>
      <c r="C2326" s="69"/>
      <c r="D2326" s="70">
        <v>2.2999999999999998</v>
      </c>
    </row>
    <row r="2327" spans="2:4" x14ac:dyDescent="0.3">
      <c r="B2327" s="14">
        <v>-4.9000000000000004</v>
      </c>
      <c r="C2327" s="69"/>
      <c r="D2327" s="70">
        <v>0.7</v>
      </c>
    </row>
    <row r="2328" spans="2:4" x14ac:dyDescent="0.3">
      <c r="B2328" s="14">
        <v>-7.7</v>
      </c>
      <c r="C2328" s="69"/>
      <c r="D2328" s="70">
        <v>0.9</v>
      </c>
    </row>
    <row r="2329" spans="2:4" x14ac:dyDescent="0.3">
      <c r="B2329" s="14">
        <v>2.8</v>
      </c>
      <c r="C2329" s="69"/>
      <c r="D2329" s="70">
        <v>0</v>
      </c>
    </row>
    <row r="2330" spans="2:4" x14ac:dyDescent="0.3">
      <c r="B2330" s="14">
        <v>-0.8</v>
      </c>
      <c r="C2330" s="69"/>
      <c r="D2330" s="70">
        <v>0.1</v>
      </c>
    </row>
    <row r="2331" spans="2:4" x14ac:dyDescent="0.3">
      <c r="B2331" s="14">
        <v>-9.6</v>
      </c>
      <c r="C2331" s="69"/>
      <c r="D2331" s="70">
        <v>0</v>
      </c>
    </row>
    <row r="2332" spans="2:4" x14ac:dyDescent="0.3">
      <c r="B2332" s="14">
        <v>15.9</v>
      </c>
      <c r="C2332" s="69"/>
      <c r="D2332" s="70">
        <v>1.9</v>
      </c>
    </row>
    <row r="2333" spans="2:4" x14ac:dyDescent="0.3">
      <c r="B2333" s="14">
        <v>-7.4</v>
      </c>
      <c r="C2333" s="69"/>
      <c r="D2333" s="70">
        <v>0.8</v>
      </c>
    </row>
    <row r="2334" spans="2:4" x14ac:dyDescent="0.3">
      <c r="B2334" s="14">
        <v>-10.3</v>
      </c>
      <c r="C2334" s="69"/>
      <c r="D2334" s="70">
        <v>4.8</v>
      </c>
    </row>
    <row r="2335" spans="2:4" x14ac:dyDescent="0.3">
      <c r="B2335" s="14">
        <v>7.3</v>
      </c>
      <c r="C2335" s="69"/>
      <c r="D2335" s="70">
        <v>1</v>
      </c>
    </row>
    <row r="2336" spans="2:4" x14ac:dyDescent="0.3">
      <c r="B2336" s="14">
        <v>-6</v>
      </c>
      <c r="C2336" s="69"/>
      <c r="D2336" s="70">
        <v>1.3</v>
      </c>
    </row>
    <row r="2337" spans="2:4" x14ac:dyDescent="0.3">
      <c r="B2337" s="14">
        <v>-12.1</v>
      </c>
      <c r="C2337" s="69"/>
      <c r="D2337" s="70">
        <v>1.1000000000000001</v>
      </c>
    </row>
    <row r="2338" spans="2:4" x14ac:dyDescent="0.3">
      <c r="B2338" s="14">
        <v>9.6999999999999993</v>
      </c>
      <c r="C2338" s="69"/>
      <c r="D2338" s="70">
        <v>-0.1</v>
      </c>
    </row>
    <row r="2339" spans="2:4" x14ac:dyDescent="0.3">
      <c r="B2339" s="14">
        <v>-10.6</v>
      </c>
      <c r="C2339" s="69"/>
      <c r="D2339" s="70">
        <v>0.4</v>
      </c>
    </row>
    <row r="2340" spans="2:4" x14ac:dyDescent="0.3">
      <c r="B2340" s="14">
        <v>24.8</v>
      </c>
      <c r="C2340" s="69"/>
      <c r="D2340" s="70">
        <v>0.7</v>
      </c>
    </row>
    <row r="2341" spans="2:4" x14ac:dyDescent="0.3">
      <c r="B2341" s="14">
        <v>1.3</v>
      </c>
      <c r="C2341" s="69"/>
      <c r="D2341" s="70">
        <v>0.7</v>
      </c>
    </row>
    <row r="2342" spans="2:4" x14ac:dyDescent="0.3">
      <c r="B2342" s="14">
        <v>5.4</v>
      </c>
      <c r="C2342" s="69"/>
      <c r="D2342" s="70">
        <v>0.5</v>
      </c>
    </row>
    <row r="2343" spans="2:4" x14ac:dyDescent="0.3">
      <c r="B2343" s="14">
        <v>-11.9</v>
      </c>
      <c r="C2343" s="69"/>
      <c r="D2343" s="70">
        <v>0.3</v>
      </c>
    </row>
    <row r="2344" spans="2:4" x14ac:dyDescent="0.3">
      <c r="B2344" s="14">
        <v>4.7</v>
      </c>
      <c r="C2344" s="69"/>
      <c r="D2344" s="70">
        <v>0.1</v>
      </c>
    </row>
    <row r="2345" spans="2:4" x14ac:dyDescent="0.3">
      <c r="B2345" s="14">
        <v>-6.9</v>
      </c>
      <c r="C2345" s="69"/>
      <c r="D2345" s="70">
        <v>5.4</v>
      </c>
    </row>
    <row r="2346" spans="2:4" x14ac:dyDescent="0.3">
      <c r="B2346" s="14">
        <v>-2.4</v>
      </c>
      <c r="C2346" s="69"/>
      <c r="D2346" s="70">
        <v>0.2</v>
      </c>
    </row>
    <row r="2347" spans="2:4" x14ac:dyDescent="0.3">
      <c r="B2347" s="14">
        <v>7.4</v>
      </c>
      <c r="C2347" s="69"/>
      <c r="D2347" s="70">
        <v>-0.2</v>
      </c>
    </row>
    <row r="2348" spans="2:4" x14ac:dyDescent="0.3">
      <c r="B2348" s="14">
        <v>-9.3000000000000007</v>
      </c>
      <c r="C2348" s="69"/>
      <c r="D2348" s="70">
        <v>0</v>
      </c>
    </row>
    <row r="2349" spans="2:4" x14ac:dyDescent="0.3">
      <c r="B2349" s="14">
        <v>2.9</v>
      </c>
      <c r="C2349" s="69"/>
      <c r="D2349" s="70">
        <v>0.3</v>
      </c>
    </row>
    <row r="2350" spans="2:4" x14ac:dyDescent="0.3">
      <c r="B2350" s="14">
        <v>3.3</v>
      </c>
      <c r="C2350" s="69"/>
      <c r="D2350" s="70">
        <v>0.6</v>
      </c>
    </row>
    <row r="2351" spans="2:4" x14ac:dyDescent="0.3">
      <c r="B2351" s="14">
        <v>18</v>
      </c>
      <c r="C2351" s="69"/>
      <c r="D2351" s="70">
        <v>1.9</v>
      </c>
    </row>
    <row r="2352" spans="2:4" x14ac:dyDescent="0.3">
      <c r="B2352" s="14">
        <v>0.4</v>
      </c>
      <c r="C2352" s="69"/>
      <c r="D2352" s="70">
        <v>0.7</v>
      </c>
    </row>
    <row r="2353" spans="2:4" x14ac:dyDescent="0.3">
      <c r="B2353" s="14">
        <v>20.9</v>
      </c>
      <c r="C2353" s="69"/>
      <c r="D2353" s="70">
        <v>0.8</v>
      </c>
    </row>
    <row r="2354" spans="2:4" x14ac:dyDescent="0.3">
      <c r="B2354" s="14">
        <v>-7.1</v>
      </c>
      <c r="C2354" s="69"/>
      <c r="D2354" s="70">
        <v>0.5</v>
      </c>
    </row>
    <row r="2355" spans="2:4" x14ac:dyDescent="0.3">
      <c r="B2355" s="14">
        <v>2.2999999999999998</v>
      </c>
      <c r="C2355" s="69"/>
      <c r="D2355" s="70">
        <v>1.1000000000000001</v>
      </c>
    </row>
    <row r="2356" spans="2:4" x14ac:dyDescent="0.3">
      <c r="B2356" s="14">
        <v>13.3</v>
      </c>
      <c r="C2356" s="69"/>
      <c r="D2356" s="70">
        <v>0.1</v>
      </c>
    </row>
    <row r="2357" spans="2:4" x14ac:dyDescent="0.3">
      <c r="B2357" s="14">
        <v>-8.1999999999999993</v>
      </c>
      <c r="C2357" s="69"/>
      <c r="D2357" s="70">
        <v>0.2</v>
      </c>
    </row>
    <row r="2358" spans="2:4" x14ac:dyDescent="0.3">
      <c r="B2358" s="14">
        <v>-7.5</v>
      </c>
      <c r="C2358" s="69"/>
      <c r="D2358" s="70">
        <v>1.3</v>
      </c>
    </row>
    <row r="2359" spans="2:4" x14ac:dyDescent="0.3">
      <c r="B2359" s="14">
        <v>5.0999999999999996</v>
      </c>
      <c r="C2359" s="69"/>
      <c r="D2359" s="70">
        <v>0.4</v>
      </c>
    </row>
    <row r="2360" spans="2:4" x14ac:dyDescent="0.3">
      <c r="B2360" s="14">
        <v>-1.1000000000000001</v>
      </c>
      <c r="C2360" s="69"/>
      <c r="D2360" s="70">
        <v>0.2</v>
      </c>
    </row>
    <row r="2361" spans="2:4" x14ac:dyDescent="0.3">
      <c r="B2361" s="14">
        <v>-1.3</v>
      </c>
      <c r="C2361" s="69"/>
      <c r="D2361" s="70">
        <v>8.1</v>
      </c>
    </row>
    <row r="2362" spans="2:4" x14ac:dyDescent="0.3">
      <c r="B2362" s="14">
        <v>0.3</v>
      </c>
      <c r="C2362" s="69"/>
      <c r="D2362" s="70">
        <v>2.5</v>
      </c>
    </row>
    <row r="2363" spans="2:4" x14ac:dyDescent="0.3">
      <c r="B2363" s="14">
        <v>-3.2</v>
      </c>
      <c r="C2363" s="69"/>
      <c r="D2363" s="70">
        <v>4.5999999999999996</v>
      </c>
    </row>
    <row r="2364" spans="2:4" x14ac:dyDescent="0.3">
      <c r="B2364" s="14">
        <v>-13.3</v>
      </c>
      <c r="C2364" s="69"/>
      <c r="D2364" s="70">
        <v>1.3</v>
      </c>
    </row>
    <row r="2365" spans="2:4" x14ac:dyDescent="0.3">
      <c r="B2365" s="14">
        <v>-15.3</v>
      </c>
      <c r="C2365" s="69"/>
      <c r="D2365" s="70">
        <v>0</v>
      </c>
    </row>
    <row r="2366" spans="2:4" x14ac:dyDescent="0.3">
      <c r="B2366" s="14">
        <v>0.2</v>
      </c>
      <c r="C2366" s="69"/>
      <c r="D2366" s="70">
        <v>0.7</v>
      </c>
    </row>
    <row r="2367" spans="2:4" x14ac:dyDescent="0.3">
      <c r="B2367" s="14">
        <v>-1.6</v>
      </c>
      <c r="C2367" s="69"/>
      <c r="D2367" s="70">
        <v>1.1000000000000001</v>
      </c>
    </row>
    <row r="2368" spans="2:4" x14ac:dyDescent="0.3">
      <c r="B2368" s="14">
        <v>-14.4</v>
      </c>
      <c r="C2368" s="69"/>
      <c r="D2368" s="70">
        <v>1.5</v>
      </c>
    </row>
    <row r="2369" spans="2:4" x14ac:dyDescent="0.3">
      <c r="B2369" s="14">
        <v>-38.5</v>
      </c>
      <c r="C2369" s="69"/>
      <c r="D2369" s="70">
        <v>0.2</v>
      </c>
    </row>
    <row r="2370" spans="2:4" x14ac:dyDescent="0.3">
      <c r="B2370" s="14">
        <v>-4.4000000000000004</v>
      </c>
      <c r="C2370" s="69"/>
      <c r="D2370" s="70">
        <v>-0.2</v>
      </c>
    </row>
    <row r="2371" spans="2:4" x14ac:dyDescent="0.3">
      <c r="B2371" s="14">
        <v>-3</v>
      </c>
      <c r="C2371" s="69"/>
      <c r="D2371" s="70">
        <v>9.3000000000000007</v>
      </c>
    </row>
    <row r="2372" spans="2:4" x14ac:dyDescent="0.3">
      <c r="B2372" s="14">
        <v>-21.2</v>
      </c>
      <c r="C2372" s="69"/>
      <c r="D2372" s="70">
        <v>0.5</v>
      </c>
    </row>
    <row r="2373" spans="2:4" x14ac:dyDescent="0.3">
      <c r="B2373" s="14">
        <v>-6.2</v>
      </c>
      <c r="C2373" s="69"/>
      <c r="D2373" s="70">
        <v>1</v>
      </c>
    </row>
    <row r="2374" spans="2:4" x14ac:dyDescent="0.3">
      <c r="B2374" s="14">
        <v>26</v>
      </c>
      <c r="C2374" s="69"/>
      <c r="D2374" s="70">
        <v>2</v>
      </c>
    </row>
    <row r="2375" spans="2:4" x14ac:dyDescent="0.3">
      <c r="B2375" s="14">
        <v>27</v>
      </c>
      <c r="C2375" s="69"/>
      <c r="D2375" s="70">
        <v>2.2999999999999998</v>
      </c>
    </row>
    <row r="2376" spans="2:4" x14ac:dyDescent="0.3">
      <c r="B2376" s="14">
        <v>0.7</v>
      </c>
      <c r="C2376" s="69"/>
      <c r="D2376" s="70">
        <v>1.3</v>
      </c>
    </row>
    <row r="2377" spans="2:4" x14ac:dyDescent="0.3">
      <c r="B2377" s="14">
        <v>25.5</v>
      </c>
      <c r="C2377" s="69"/>
      <c r="D2377" s="70">
        <v>0.7</v>
      </c>
    </row>
    <row r="2378" spans="2:4" x14ac:dyDescent="0.3">
      <c r="B2378" s="14">
        <v>18.399999999999999</v>
      </c>
      <c r="C2378" s="69"/>
      <c r="D2378" s="70">
        <v>0.5</v>
      </c>
    </row>
    <row r="2379" spans="2:4" x14ac:dyDescent="0.3">
      <c r="B2379" s="14">
        <v>4.3</v>
      </c>
      <c r="C2379" s="69"/>
      <c r="D2379" s="70">
        <v>5.5</v>
      </c>
    </row>
    <row r="2380" spans="2:4" x14ac:dyDescent="0.3">
      <c r="B2380" s="14">
        <v>-0.3</v>
      </c>
      <c r="C2380" s="69"/>
      <c r="D2380" s="70">
        <v>2.6</v>
      </c>
    </row>
    <row r="2381" spans="2:4" x14ac:dyDescent="0.3">
      <c r="B2381" s="14">
        <v>-5.8</v>
      </c>
      <c r="C2381" s="69"/>
      <c r="D2381" s="70">
        <v>0.9</v>
      </c>
    </row>
    <row r="2382" spans="2:4" x14ac:dyDescent="0.3">
      <c r="B2382" s="14">
        <v>-0.4</v>
      </c>
      <c r="C2382" s="69"/>
      <c r="D2382" s="70">
        <v>0.1</v>
      </c>
    </row>
    <row r="2383" spans="2:4" x14ac:dyDescent="0.3">
      <c r="B2383" s="14">
        <v>-13.2</v>
      </c>
      <c r="C2383" s="69"/>
      <c r="D2383" s="70">
        <v>-0.1</v>
      </c>
    </row>
    <row r="2384" spans="2:4" x14ac:dyDescent="0.3">
      <c r="B2384" s="14">
        <v>-0.5</v>
      </c>
      <c r="C2384" s="69"/>
      <c r="D2384" s="70">
        <v>0</v>
      </c>
    </row>
    <row r="2385" spans="2:4" x14ac:dyDescent="0.3">
      <c r="B2385" s="14">
        <v>-9</v>
      </c>
      <c r="C2385" s="69"/>
      <c r="D2385" s="70">
        <v>1.6</v>
      </c>
    </row>
    <row r="2386" spans="2:4" x14ac:dyDescent="0.3">
      <c r="B2386" s="14">
        <v>1.8</v>
      </c>
      <c r="C2386" s="69"/>
      <c r="D2386" s="70">
        <v>0.7</v>
      </c>
    </row>
    <row r="2387" spans="2:4" x14ac:dyDescent="0.3">
      <c r="B2387" s="14">
        <v>-9.6</v>
      </c>
      <c r="C2387" s="69"/>
      <c r="D2387" s="70">
        <v>0.1</v>
      </c>
    </row>
    <row r="2388" spans="2:4" x14ac:dyDescent="0.3">
      <c r="B2388" s="14">
        <v>-2.4</v>
      </c>
      <c r="C2388" s="69"/>
      <c r="D2388" s="70">
        <v>1.5</v>
      </c>
    </row>
    <row r="2389" spans="2:4" x14ac:dyDescent="0.3">
      <c r="B2389" s="14">
        <v>-3.1</v>
      </c>
      <c r="C2389" s="69"/>
      <c r="D2389" s="70">
        <v>0</v>
      </c>
    </row>
    <row r="2390" spans="2:4" x14ac:dyDescent="0.3">
      <c r="B2390" s="14">
        <v>-4.5999999999999996</v>
      </c>
      <c r="C2390" s="69"/>
      <c r="D2390" s="70">
        <v>-0.1</v>
      </c>
    </row>
    <row r="2391" spans="2:4" x14ac:dyDescent="0.3">
      <c r="B2391" s="14">
        <v>22.3</v>
      </c>
      <c r="C2391" s="69"/>
      <c r="D2391" s="70">
        <v>0.8</v>
      </c>
    </row>
    <row r="2392" spans="2:4" x14ac:dyDescent="0.3">
      <c r="B2392" s="14">
        <v>-9.6999999999999993</v>
      </c>
      <c r="C2392" s="69"/>
      <c r="D2392" s="70">
        <v>0.2</v>
      </c>
    </row>
    <row r="2393" spans="2:4" x14ac:dyDescent="0.3">
      <c r="B2393" s="14">
        <v>2.4</v>
      </c>
      <c r="C2393" s="69"/>
      <c r="D2393" s="70">
        <v>1.6</v>
      </c>
    </row>
    <row r="2394" spans="2:4" x14ac:dyDescent="0.3">
      <c r="B2394" s="14">
        <v>15.8</v>
      </c>
      <c r="C2394" s="69"/>
      <c r="D2394" s="70">
        <v>0</v>
      </c>
    </row>
    <row r="2395" spans="2:4" x14ac:dyDescent="0.3">
      <c r="B2395" s="14">
        <v>-2.1</v>
      </c>
      <c r="C2395" s="69"/>
      <c r="D2395" s="70">
        <v>0.2</v>
      </c>
    </row>
    <row r="2396" spans="2:4" x14ac:dyDescent="0.3">
      <c r="B2396" s="14">
        <v>-5.5</v>
      </c>
      <c r="C2396" s="69"/>
      <c r="D2396" s="70">
        <v>-0.2</v>
      </c>
    </row>
    <row r="2397" spans="2:4" x14ac:dyDescent="0.3">
      <c r="B2397" s="14">
        <v>-11</v>
      </c>
      <c r="C2397" s="69"/>
      <c r="D2397" s="70">
        <v>2.2000000000000002</v>
      </c>
    </row>
    <row r="2398" spans="2:4" x14ac:dyDescent="0.3">
      <c r="B2398" s="14">
        <v>-6.4</v>
      </c>
      <c r="C2398" s="69"/>
      <c r="D2398" s="70">
        <v>0.4</v>
      </c>
    </row>
    <row r="2399" spans="2:4" x14ac:dyDescent="0.3">
      <c r="B2399" s="14">
        <v>7.4</v>
      </c>
      <c r="C2399" s="69"/>
      <c r="D2399" s="70">
        <v>0.3</v>
      </c>
    </row>
    <row r="2400" spans="2:4" x14ac:dyDescent="0.3">
      <c r="B2400" s="14">
        <v>-25.8</v>
      </c>
      <c r="C2400" s="69"/>
      <c r="D2400" s="70">
        <v>2</v>
      </c>
    </row>
    <row r="2401" spans="2:4" x14ac:dyDescent="0.3">
      <c r="B2401" s="14">
        <v>-0.4</v>
      </c>
      <c r="C2401" s="69"/>
      <c r="D2401" s="70">
        <v>5.0999999999999996</v>
      </c>
    </row>
    <row r="2402" spans="2:4" x14ac:dyDescent="0.3">
      <c r="B2402" s="14">
        <v>7.2</v>
      </c>
      <c r="C2402" s="69"/>
      <c r="D2402" s="70">
        <v>0.9</v>
      </c>
    </row>
    <row r="2403" spans="2:4" x14ac:dyDescent="0.3">
      <c r="B2403" s="14">
        <v>-8.6</v>
      </c>
      <c r="C2403" s="69"/>
      <c r="D2403" s="70">
        <v>0</v>
      </c>
    </row>
    <row r="2404" spans="2:4" x14ac:dyDescent="0.3">
      <c r="B2404" s="14">
        <v>-5.3</v>
      </c>
      <c r="C2404" s="69"/>
      <c r="D2404" s="70">
        <v>1.5</v>
      </c>
    </row>
    <row r="2405" spans="2:4" x14ac:dyDescent="0.3">
      <c r="B2405" s="14">
        <v>6.8</v>
      </c>
      <c r="C2405" s="69"/>
      <c r="D2405" s="70">
        <v>0.6</v>
      </c>
    </row>
    <row r="2406" spans="2:4" x14ac:dyDescent="0.3">
      <c r="B2406" s="14">
        <v>2.6</v>
      </c>
      <c r="C2406" s="69"/>
      <c r="D2406" s="70">
        <v>-0.1</v>
      </c>
    </row>
    <row r="2407" spans="2:4" x14ac:dyDescent="0.3">
      <c r="B2407" s="14">
        <v>-0.5</v>
      </c>
      <c r="C2407" s="69"/>
      <c r="D2407" s="70">
        <v>0.2</v>
      </c>
    </row>
    <row r="2408" spans="2:4" x14ac:dyDescent="0.3">
      <c r="B2408" s="14">
        <v>-7.2</v>
      </c>
      <c r="C2408" s="69"/>
      <c r="D2408" s="70">
        <v>4.5</v>
      </c>
    </row>
    <row r="2409" spans="2:4" x14ac:dyDescent="0.3">
      <c r="B2409" s="14">
        <v>0.4</v>
      </c>
      <c r="C2409" s="69"/>
      <c r="D2409" s="70">
        <v>0.4</v>
      </c>
    </row>
    <row r="2410" spans="2:4" x14ac:dyDescent="0.3">
      <c r="B2410" s="14">
        <v>-4.4000000000000004</v>
      </c>
      <c r="C2410" s="69"/>
      <c r="D2410" s="70">
        <v>0.4</v>
      </c>
    </row>
    <row r="2411" spans="2:4" x14ac:dyDescent="0.3">
      <c r="B2411" s="14">
        <v>-18.3</v>
      </c>
      <c r="C2411" s="69"/>
      <c r="D2411" s="70">
        <v>0</v>
      </c>
    </row>
    <row r="2412" spans="2:4" x14ac:dyDescent="0.3">
      <c r="B2412" s="14">
        <v>0.9</v>
      </c>
      <c r="C2412" s="69"/>
      <c r="D2412" s="70">
        <v>0.1</v>
      </c>
    </row>
    <row r="2413" spans="2:4" x14ac:dyDescent="0.3">
      <c r="B2413" s="14">
        <v>0.9</v>
      </c>
      <c r="C2413" s="69"/>
      <c r="D2413" s="70">
        <v>0.8</v>
      </c>
    </row>
    <row r="2414" spans="2:4" x14ac:dyDescent="0.3">
      <c r="B2414" s="14">
        <v>-4.7</v>
      </c>
      <c r="C2414" s="69"/>
      <c r="D2414" s="70">
        <v>0.5</v>
      </c>
    </row>
    <row r="2415" spans="2:4" x14ac:dyDescent="0.3">
      <c r="B2415" s="14">
        <v>1.6</v>
      </c>
      <c r="C2415" s="69"/>
      <c r="D2415" s="70">
        <v>0</v>
      </c>
    </row>
    <row r="2416" spans="2:4" x14ac:dyDescent="0.3">
      <c r="B2416" s="14">
        <v>11.5</v>
      </c>
      <c r="C2416" s="69"/>
      <c r="D2416" s="70">
        <v>0.9</v>
      </c>
    </row>
    <row r="2417" spans="2:4" x14ac:dyDescent="0.3">
      <c r="B2417" s="14">
        <v>8.5</v>
      </c>
      <c r="C2417" s="69"/>
      <c r="D2417" s="70">
        <v>0.1</v>
      </c>
    </row>
    <row r="2418" spans="2:4" x14ac:dyDescent="0.3">
      <c r="B2418" s="14">
        <v>-2.2999999999999998</v>
      </c>
      <c r="C2418" s="69"/>
      <c r="D2418" s="70">
        <v>0.2</v>
      </c>
    </row>
    <row r="2419" spans="2:4" x14ac:dyDescent="0.3">
      <c r="B2419" s="14">
        <v>-6.1</v>
      </c>
      <c r="C2419" s="69"/>
      <c r="D2419" s="70">
        <v>0.7</v>
      </c>
    </row>
    <row r="2420" spans="2:4" x14ac:dyDescent="0.3">
      <c r="B2420" s="14">
        <v>20.9</v>
      </c>
      <c r="C2420" s="69"/>
      <c r="D2420" s="70">
        <v>0.3</v>
      </c>
    </row>
    <row r="2421" spans="2:4" x14ac:dyDescent="0.3">
      <c r="B2421" s="14">
        <v>-7.3</v>
      </c>
      <c r="C2421" s="69"/>
      <c r="D2421" s="70">
        <v>0.7</v>
      </c>
    </row>
    <row r="2422" spans="2:4" x14ac:dyDescent="0.3">
      <c r="B2422" s="14">
        <v>-1</v>
      </c>
      <c r="C2422" s="69"/>
      <c r="D2422" s="70">
        <v>1.5</v>
      </c>
    </row>
    <row r="2423" spans="2:4" x14ac:dyDescent="0.3">
      <c r="B2423" s="14">
        <v>5.0999999999999996</v>
      </c>
      <c r="C2423" s="69"/>
      <c r="D2423" s="70">
        <v>0</v>
      </c>
    </row>
    <row r="2424" spans="2:4" x14ac:dyDescent="0.3">
      <c r="B2424" s="14">
        <v>3.3</v>
      </c>
      <c r="C2424" s="69"/>
      <c r="D2424" s="70">
        <v>6.3</v>
      </c>
    </row>
    <row r="2425" spans="2:4" x14ac:dyDescent="0.3">
      <c r="B2425" s="14">
        <v>9.3000000000000007</v>
      </c>
      <c r="C2425" s="69"/>
      <c r="D2425" s="70">
        <v>0.6</v>
      </c>
    </row>
    <row r="2426" spans="2:4" x14ac:dyDescent="0.3">
      <c r="B2426" s="14">
        <v>1.5</v>
      </c>
      <c r="C2426" s="69"/>
      <c r="D2426" s="70">
        <v>0.7</v>
      </c>
    </row>
    <row r="2427" spans="2:4" x14ac:dyDescent="0.3">
      <c r="B2427" s="14">
        <v>1.5</v>
      </c>
      <c r="C2427" s="69"/>
      <c r="D2427" s="70">
        <v>1.6</v>
      </c>
    </row>
    <row r="2428" spans="2:4" x14ac:dyDescent="0.3">
      <c r="B2428" s="14">
        <v>27.7</v>
      </c>
      <c r="C2428" s="69"/>
      <c r="D2428" s="70">
        <v>0.6</v>
      </c>
    </row>
    <row r="2429" spans="2:4" x14ac:dyDescent="0.3">
      <c r="B2429" s="14">
        <v>-4.2</v>
      </c>
      <c r="C2429" s="69"/>
      <c r="D2429" s="70">
        <v>2.2999999999999998</v>
      </c>
    </row>
    <row r="2430" spans="2:4" x14ac:dyDescent="0.3">
      <c r="B2430" s="14">
        <v>-4.9000000000000004</v>
      </c>
      <c r="C2430" s="69"/>
      <c r="D2430" s="70">
        <v>0.8</v>
      </c>
    </row>
    <row r="2431" spans="2:4" x14ac:dyDescent="0.3">
      <c r="B2431" s="14">
        <v>14.3</v>
      </c>
      <c r="C2431" s="69"/>
      <c r="D2431" s="70">
        <v>1.5</v>
      </c>
    </row>
    <row r="2432" spans="2:4" x14ac:dyDescent="0.3">
      <c r="B2432" s="14">
        <v>-0.5</v>
      </c>
      <c r="C2432" s="69"/>
      <c r="D2432" s="70">
        <v>3.8</v>
      </c>
    </row>
    <row r="2433" spans="2:4" x14ac:dyDescent="0.3">
      <c r="B2433" s="14">
        <v>-15.1</v>
      </c>
      <c r="C2433" s="69"/>
      <c r="D2433" s="70">
        <v>5.2</v>
      </c>
    </row>
    <row r="2434" spans="2:4" x14ac:dyDescent="0.3">
      <c r="B2434" s="14">
        <v>-21.4</v>
      </c>
      <c r="C2434" s="69"/>
      <c r="D2434" s="70">
        <v>1.8</v>
      </c>
    </row>
    <row r="2435" spans="2:4" x14ac:dyDescent="0.3">
      <c r="B2435" s="14">
        <v>-22</v>
      </c>
      <c r="C2435" s="69"/>
      <c r="D2435" s="70">
        <v>3.3</v>
      </c>
    </row>
  </sheetData>
  <mergeCells count="13">
    <mergeCell ref="J48:L48"/>
    <mergeCell ref="B2:B4"/>
    <mergeCell ref="D2:D4"/>
    <mergeCell ref="J32:K32"/>
    <mergeCell ref="J42:J43"/>
    <mergeCell ref="J45:J46"/>
    <mergeCell ref="K45:K46"/>
    <mergeCell ref="L45:L46"/>
    <mergeCell ref="G3:G4"/>
    <mergeCell ref="H3:H4"/>
    <mergeCell ref="J4:K4"/>
    <mergeCell ref="J24:K24"/>
    <mergeCell ref="J12:K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2435"/>
  <sheetViews>
    <sheetView tabSelected="1" zoomScale="80" zoomScaleNormal="80" workbookViewId="0">
      <selection activeCell="K30" sqref="K30"/>
    </sheetView>
  </sheetViews>
  <sheetFormatPr defaultColWidth="9.109375" defaultRowHeight="15.6" x14ac:dyDescent="0.3"/>
  <cols>
    <col min="1" max="1" width="3.6640625" style="22" customWidth="1"/>
    <col min="2" max="2" width="18.44140625" style="23" customWidth="1"/>
    <col min="3" max="3" width="5.109375" style="23" customWidth="1"/>
    <col min="4" max="4" width="18.44140625" style="23" customWidth="1"/>
    <col min="5" max="5" width="4.109375" style="22" customWidth="1"/>
    <col min="6" max="6" width="7.88671875" style="22" customWidth="1"/>
    <col min="7" max="7" width="32.6640625" style="23" customWidth="1"/>
    <col min="8" max="8" width="32.6640625" style="22" customWidth="1"/>
    <col min="9" max="9" width="9.109375" style="22"/>
    <col min="10" max="10" width="39.44140625" style="22" customWidth="1"/>
    <col min="11" max="11" width="31.5546875" style="22" customWidth="1"/>
    <col min="12" max="12" width="30.6640625" style="22" customWidth="1"/>
    <col min="13" max="13" width="16.5546875" style="22" customWidth="1"/>
    <col min="14" max="14" width="15.33203125" style="22" customWidth="1"/>
    <col min="15" max="15" width="16.44140625" style="22" customWidth="1"/>
    <col min="16" max="16384" width="9.109375" style="22"/>
  </cols>
  <sheetData>
    <row r="2" spans="2:12" x14ac:dyDescent="0.3">
      <c r="B2" s="108" t="s">
        <v>2525</v>
      </c>
      <c r="C2" s="22"/>
      <c r="D2" s="108" t="s">
        <v>2524</v>
      </c>
      <c r="G2" s="108" t="s">
        <v>2501</v>
      </c>
      <c r="H2" s="108" t="s">
        <v>2502</v>
      </c>
      <c r="J2" s="56" t="s">
        <v>2491</v>
      </c>
    </row>
    <row r="3" spans="2:12" x14ac:dyDescent="0.3">
      <c r="B3" s="108"/>
      <c r="C3" s="22"/>
      <c r="D3" s="108"/>
      <c r="G3" s="108"/>
      <c r="H3" s="108"/>
    </row>
    <row r="4" spans="2:12" x14ac:dyDescent="0.3">
      <c r="B4" s="108"/>
      <c r="C4" s="22"/>
      <c r="D4" s="108"/>
      <c r="G4" s="108"/>
      <c r="H4" s="108"/>
      <c r="J4" s="120" t="s">
        <v>2442</v>
      </c>
      <c r="K4" s="121"/>
      <c r="L4" s="30"/>
    </row>
    <row r="5" spans="2:12" x14ac:dyDescent="0.3">
      <c r="B5" s="14">
        <v>1.9</v>
      </c>
      <c r="C5" s="69"/>
      <c r="D5" s="70">
        <v>-0.2</v>
      </c>
      <c r="F5" s="26">
        <v>1</v>
      </c>
      <c r="G5">
        <v>16.899999999999999</v>
      </c>
      <c r="H5">
        <v>0.2</v>
      </c>
      <c r="J5" s="29"/>
      <c r="K5" s="31" t="s">
        <v>2505</v>
      </c>
      <c r="L5" s="31" t="s">
        <v>2506</v>
      </c>
    </row>
    <row r="6" spans="2:12" x14ac:dyDescent="0.3">
      <c r="B6" s="14">
        <v>-8.1</v>
      </c>
      <c r="C6" s="69"/>
      <c r="D6" s="70">
        <v>0.9</v>
      </c>
      <c r="F6" s="26">
        <v>2</v>
      </c>
      <c r="G6">
        <v>2.2999999999999998</v>
      </c>
      <c r="H6">
        <v>2.1</v>
      </c>
      <c r="J6" s="29" t="s">
        <v>2521</v>
      </c>
      <c r="K6" s="33">
        <f>COUNT(B5:B2435)</f>
        <v>2431</v>
      </c>
      <c r="L6" s="33">
        <f>COUNT(D5:D2435)</f>
        <v>2431</v>
      </c>
    </row>
    <row r="7" spans="2:12" x14ac:dyDescent="0.3">
      <c r="B7" s="14">
        <v>-7.3</v>
      </c>
      <c r="C7" s="69"/>
      <c r="D7" s="70">
        <v>2</v>
      </c>
      <c r="F7" s="26">
        <v>3</v>
      </c>
      <c r="G7">
        <v>0.2</v>
      </c>
      <c r="H7">
        <v>0.2</v>
      </c>
      <c r="J7" s="29" t="s">
        <v>2498</v>
      </c>
      <c r="K7" s="33">
        <f>COUNTIF(B5:B2435,"&gt;9")</f>
        <v>471</v>
      </c>
      <c r="L7" s="33">
        <f>COUNTIF(D5:D2435,"&gt;2")</f>
        <v>442</v>
      </c>
    </row>
    <row r="8" spans="2:12" x14ac:dyDescent="0.3">
      <c r="B8" s="14">
        <v>20.7</v>
      </c>
      <c r="C8" s="69"/>
      <c r="D8" s="70">
        <v>2.1</v>
      </c>
      <c r="F8" s="26">
        <v>4</v>
      </c>
      <c r="G8">
        <v>-4.5999999999999996</v>
      </c>
      <c r="H8">
        <v>0.2</v>
      </c>
      <c r="J8" s="29" t="s">
        <v>2493</v>
      </c>
      <c r="K8" s="32">
        <f>K7/K6</f>
        <v>0.19374742904154668</v>
      </c>
      <c r="L8" s="32">
        <f>L7/L6</f>
        <v>0.18181818181818182</v>
      </c>
    </row>
    <row r="9" spans="2:12" x14ac:dyDescent="0.3">
      <c r="B9" s="14">
        <v>5.4</v>
      </c>
      <c r="C9" s="69"/>
      <c r="D9" s="70">
        <v>0.3</v>
      </c>
      <c r="F9" s="26">
        <v>5</v>
      </c>
      <c r="G9">
        <v>-7.6</v>
      </c>
      <c r="H9">
        <v>0.1</v>
      </c>
      <c r="J9" s="29" t="s">
        <v>2492</v>
      </c>
      <c r="K9" s="32">
        <f>1-K8</f>
        <v>0.80625257095845337</v>
      </c>
      <c r="L9" s="32">
        <f>1-L8</f>
        <v>0.81818181818181812</v>
      </c>
    </row>
    <row r="10" spans="2:12" x14ac:dyDescent="0.3">
      <c r="B10" s="14">
        <v>0.8</v>
      </c>
      <c r="C10" s="69"/>
      <c r="D10" s="70">
        <v>2.7</v>
      </c>
      <c r="F10" s="26">
        <v>6</v>
      </c>
      <c r="G10">
        <v>-16.3</v>
      </c>
      <c r="H10">
        <v>1</v>
      </c>
      <c r="J10" s="34" t="s">
        <v>2504</v>
      </c>
    </row>
    <row r="11" spans="2:12" x14ac:dyDescent="0.3">
      <c r="B11" s="14">
        <v>-10.8</v>
      </c>
      <c r="C11" s="69"/>
      <c r="D11" s="70">
        <v>0.4</v>
      </c>
      <c r="F11" s="26">
        <v>7</v>
      </c>
      <c r="G11">
        <v>-9.5</v>
      </c>
      <c r="H11">
        <v>-0.3</v>
      </c>
      <c r="J11" s="34" t="s">
        <v>2503</v>
      </c>
    </row>
    <row r="12" spans="2:12" x14ac:dyDescent="0.3">
      <c r="B12" s="14">
        <v>1.8</v>
      </c>
      <c r="C12" s="69"/>
      <c r="D12" s="70">
        <v>1.8</v>
      </c>
      <c r="F12" s="26">
        <v>8</v>
      </c>
      <c r="G12">
        <v>-3.5</v>
      </c>
      <c r="H12">
        <v>-0.2</v>
      </c>
    </row>
    <row r="13" spans="2:12" x14ac:dyDescent="0.3">
      <c r="B13" s="14">
        <v>-7.3</v>
      </c>
      <c r="C13" s="69"/>
      <c r="D13" s="70">
        <v>0.5</v>
      </c>
      <c r="F13" s="26">
        <v>9</v>
      </c>
      <c r="G13">
        <v>7.5</v>
      </c>
      <c r="H13">
        <v>1.5</v>
      </c>
      <c r="J13" s="120" t="s">
        <v>2448</v>
      </c>
      <c r="K13" s="121"/>
      <c r="L13" s="30"/>
    </row>
    <row r="14" spans="2:12" x14ac:dyDescent="0.3">
      <c r="B14" s="14">
        <v>-4.5999999999999996</v>
      </c>
      <c r="C14" s="69"/>
      <c r="D14" s="70">
        <v>0.1</v>
      </c>
      <c r="F14" s="26">
        <v>10</v>
      </c>
      <c r="G14">
        <v>-7.8</v>
      </c>
      <c r="H14">
        <v>1</v>
      </c>
      <c r="J14" s="29"/>
      <c r="K14" s="31" t="s">
        <v>2505</v>
      </c>
      <c r="L14" s="31" t="s">
        <v>2506</v>
      </c>
    </row>
    <row r="15" spans="2:12" x14ac:dyDescent="0.3">
      <c r="B15" s="14">
        <v>-16.600000000000001</v>
      </c>
      <c r="C15" s="69"/>
      <c r="D15" s="70">
        <v>4.0999999999999996</v>
      </c>
      <c r="F15" s="26">
        <v>11</v>
      </c>
      <c r="G15">
        <v>-5.8</v>
      </c>
      <c r="H15">
        <v>1</v>
      </c>
      <c r="J15" s="29" t="s">
        <v>2455</v>
      </c>
      <c r="K15" s="33">
        <v>1000</v>
      </c>
      <c r="L15" s="33">
        <v>1000</v>
      </c>
    </row>
    <row r="16" spans="2:12" x14ac:dyDescent="0.3">
      <c r="B16" s="14">
        <v>-3.2</v>
      </c>
      <c r="C16" s="69"/>
      <c r="D16" s="70">
        <v>0.9</v>
      </c>
      <c r="F16" s="26">
        <v>12</v>
      </c>
      <c r="G16">
        <v>-19.100000000000001</v>
      </c>
      <c r="H16">
        <v>7</v>
      </c>
      <c r="J16" s="29" t="s">
        <v>2471</v>
      </c>
      <c r="K16" s="33">
        <f>COUNTIF(G5:G1004,"&gt;9")</f>
        <v>200</v>
      </c>
      <c r="L16" s="33">
        <f>COUNTIF(H5:H1004,"&gt;2")</f>
        <v>181</v>
      </c>
    </row>
    <row r="17" spans="2:15" x14ac:dyDescent="0.3">
      <c r="B17" s="14">
        <v>-3.2</v>
      </c>
      <c r="C17" s="69"/>
      <c r="D17" s="70">
        <v>0.1</v>
      </c>
      <c r="F17" s="26">
        <v>13</v>
      </c>
      <c r="G17">
        <v>8.4</v>
      </c>
      <c r="H17">
        <v>1</v>
      </c>
      <c r="J17" s="29" t="s">
        <v>2482</v>
      </c>
      <c r="K17" s="32">
        <f>K16/K15</f>
        <v>0.2</v>
      </c>
      <c r="L17" s="32">
        <f>L16/L15</f>
        <v>0.18099999999999999</v>
      </c>
    </row>
    <row r="18" spans="2:15" x14ac:dyDescent="0.3">
      <c r="B18" s="14">
        <v>5.6</v>
      </c>
      <c r="C18" s="69"/>
      <c r="D18" s="70">
        <v>0.7</v>
      </c>
      <c r="F18" s="26">
        <v>14</v>
      </c>
      <c r="G18">
        <v>0.6</v>
      </c>
      <c r="H18">
        <v>0.2</v>
      </c>
      <c r="J18" s="29" t="s">
        <v>2458</v>
      </c>
      <c r="K18" s="32">
        <f>1-K17</f>
        <v>0.8</v>
      </c>
      <c r="L18" s="32">
        <f>1-L17</f>
        <v>0.81899999999999995</v>
      </c>
    </row>
    <row r="19" spans="2:15" x14ac:dyDescent="0.3">
      <c r="B19" s="14">
        <v>-0.5</v>
      </c>
      <c r="C19" s="69"/>
      <c r="D19" s="70">
        <v>1</v>
      </c>
      <c r="F19" s="26">
        <v>15</v>
      </c>
      <c r="G19">
        <v>-7.4</v>
      </c>
      <c r="H19">
        <v>2.2999999999999998</v>
      </c>
      <c r="J19" s="34" t="s">
        <v>2504</v>
      </c>
    </row>
    <row r="20" spans="2:15" x14ac:dyDescent="0.3">
      <c r="B20" s="14">
        <v>4.8</v>
      </c>
      <c r="C20" s="69"/>
      <c r="D20" s="70">
        <v>0.3</v>
      </c>
      <c r="F20" s="26">
        <v>16</v>
      </c>
      <c r="G20">
        <v>0.7</v>
      </c>
      <c r="H20">
        <v>4.2</v>
      </c>
      <c r="J20" s="34" t="s">
        <v>2503</v>
      </c>
    </row>
    <row r="21" spans="2:15" x14ac:dyDescent="0.3">
      <c r="B21" s="14">
        <v>-3.6</v>
      </c>
      <c r="C21" s="69"/>
      <c r="D21" s="70">
        <v>1.8</v>
      </c>
      <c r="F21" s="26">
        <v>17</v>
      </c>
      <c r="G21">
        <v>-22.7</v>
      </c>
      <c r="H21">
        <v>-0.1</v>
      </c>
    </row>
    <row r="22" spans="2:15" x14ac:dyDescent="0.3">
      <c r="B22" s="14">
        <v>5.7</v>
      </c>
      <c r="C22" s="69"/>
      <c r="D22" s="70">
        <v>0.6</v>
      </c>
      <c r="F22" s="26">
        <v>18</v>
      </c>
      <c r="G22">
        <v>-5.8</v>
      </c>
      <c r="H22">
        <v>0.8</v>
      </c>
      <c r="J22" s="119" t="s">
        <v>2448</v>
      </c>
      <c r="K22" s="119"/>
    </row>
    <row r="23" spans="2:15" x14ac:dyDescent="0.3">
      <c r="B23" s="14">
        <v>9.9</v>
      </c>
      <c r="C23" s="69"/>
      <c r="D23" s="70">
        <v>0.1</v>
      </c>
      <c r="F23" s="26">
        <v>19</v>
      </c>
      <c r="G23">
        <v>2</v>
      </c>
      <c r="H23">
        <v>0.1</v>
      </c>
      <c r="J23" s="19" t="s">
        <v>2526</v>
      </c>
      <c r="K23" s="75">
        <f>K8-L8</f>
        <v>1.1929247223364858E-2</v>
      </c>
    </row>
    <row r="24" spans="2:15" x14ac:dyDescent="0.3">
      <c r="B24" s="14">
        <v>1.3</v>
      </c>
      <c r="C24" s="69"/>
      <c r="D24" s="70">
        <v>5.2</v>
      </c>
      <c r="F24" s="26">
        <v>20</v>
      </c>
      <c r="G24">
        <v>14.8</v>
      </c>
      <c r="H24">
        <v>-0.1</v>
      </c>
      <c r="J24" s="19" t="s">
        <v>2472</v>
      </c>
      <c r="K24" s="32">
        <f>K17-L17</f>
        <v>1.9000000000000017E-2</v>
      </c>
    </row>
    <row r="25" spans="2:15" x14ac:dyDescent="0.3">
      <c r="B25" s="14">
        <v>16.5</v>
      </c>
      <c r="C25" s="69"/>
      <c r="D25" s="70">
        <v>1.2</v>
      </c>
      <c r="F25" s="26">
        <v>21</v>
      </c>
      <c r="G25">
        <v>-4.5</v>
      </c>
      <c r="H25">
        <v>0.2</v>
      </c>
      <c r="J25" s="19" t="s">
        <v>2447</v>
      </c>
      <c r="K25" s="32">
        <f>SQRT(((K17*K18)/K15)+((L17*L18)/L15))</f>
        <v>1.7556736598810158E-2</v>
      </c>
    </row>
    <row r="26" spans="2:15" x14ac:dyDescent="0.3">
      <c r="B26" s="14">
        <v>-7.1</v>
      </c>
      <c r="C26" s="69"/>
      <c r="D26" s="70">
        <v>7.8</v>
      </c>
      <c r="F26" s="26">
        <v>22</v>
      </c>
      <c r="G26">
        <v>9.1999999999999993</v>
      </c>
      <c r="H26">
        <v>4.5</v>
      </c>
    </row>
    <row r="27" spans="2:15" x14ac:dyDescent="0.3">
      <c r="B27" s="14">
        <v>0.7</v>
      </c>
      <c r="C27" s="69"/>
      <c r="D27" s="70">
        <v>-0.2</v>
      </c>
      <c r="F27" s="26">
        <v>23</v>
      </c>
      <c r="G27">
        <v>-10.6</v>
      </c>
      <c r="H27">
        <v>0</v>
      </c>
    </row>
    <row r="28" spans="2:15" x14ac:dyDescent="0.3">
      <c r="B28" s="14">
        <v>-3.9</v>
      </c>
      <c r="C28" s="69"/>
      <c r="D28" s="70">
        <v>4.5</v>
      </c>
      <c r="F28" s="26">
        <v>24</v>
      </c>
      <c r="G28">
        <v>-3.9</v>
      </c>
      <c r="H28">
        <v>0.2</v>
      </c>
      <c r="J28" s="109" t="s">
        <v>2454</v>
      </c>
      <c r="K28" s="110"/>
      <c r="L28" s="37"/>
      <c r="M28" s="37"/>
      <c r="N28" s="37"/>
      <c r="O28" s="30"/>
    </row>
    <row r="29" spans="2:15" ht="18" x14ac:dyDescent="0.4">
      <c r="B29" s="14">
        <v>-0.6</v>
      </c>
      <c r="C29" s="69"/>
      <c r="D29" s="70">
        <v>4.5</v>
      </c>
      <c r="F29" s="26">
        <v>25</v>
      </c>
      <c r="G29">
        <v>4.7</v>
      </c>
      <c r="H29">
        <v>4.5999999999999996</v>
      </c>
      <c r="J29" s="31" t="s">
        <v>2449</v>
      </c>
      <c r="K29" s="31" t="s">
        <v>2481</v>
      </c>
      <c r="L29" s="31" t="s">
        <v>2450</v>
      </c>
      <c r="M29" s="31" t="s">
        <v>2451</v>
      </c>
      <c r="N29" s="31" t="s">
        <v>2452</v>
      </c>
      <c r="O29" s="31" t="s">
        <v>2453</v>
      </c>
    </row>
    <row r="30" spans="2:15" x14ac:dyDescent="0.3">
      <c r="B30" s="14">
        <v>6.3</v>
      </c>
      <c r="C30" s="69"/>
      <c r="D30" s="70">
        <v>4.2</v>
      </c>
      <c r="F30" s="26">
        <v>26</v>
      </c>
      <c r="G30">
        <v>2.2999999999999998</v>
      </c>
      <c r="H30">
        <v>-0.1</v>
      </c>
      <c r="J30" s="38">
        <v>0.92</v>
      </c>
      <c r="K30" s="32">
        <f>_xlfn.NORM.S.INV((1+0.92)/2)</f>
        <v>1.7506860712521695</v>
      </c>
      <c r="L30" s="32">
        <f>K30*K25</f>
        <v>3.0736334220180132E-2</v>
      </c>
      <c r="M30" s="76">
        <f>K24-L30</f>
        <v>-1.1736334220180115E-2</v>
      </c>
      <c r="N30" s="76">
        <f>K24+L30</f>
        <v>4.9736334220180145E-2</v>
      </c>
      <c r="O30" s="74">
        <f>L30*2</f>
        <v>6.1472668440360263E-2</v>
      </c>
    </row>
    <row r="31" spans="2:15" x14ac:dyDescent="0.3">
      <c r="B31" s="14">
        <v>7</v>
      </c>
      <c r="C31" s="69"/>
      <c r="D31" s="70">
        <v>0.4</v>
      </c>
      <c r="F31" s="26">
        <v>27</v>
      </c>
      <c r="G31">
        <v>-3.2</v>
      </c>
      <c r="H31">
        <v>0.8</v>
      </c>
      <c r="J31" s="38">
        <v>0.95</v>
      </c>
      <c r="K31" s="32">
        <f>_xlfn.NORM.S.INV((1+0.95)/2)</f>
        <v>1.9599639845400536</v>
      </c>
      <c r="L31" s="32">
        <f>K31*K25</f>
        <v>3.4410571419724145E-2</v>
      </c>
      <c r="M31" s="76">
        <f>K24-L31</f>
        <v>-1.5410571419724128E-2</v>
      </c>
      <c r="N31" s="76">
        <f>K24+L31</f>
        <v>5.3410571419724162E-2</v>
      </c>
      <c r="O31" s="74">
        <f>L31*2</f>
        <v>6.882114283944829E-2</v>
      </c>
    </row>
    <row r="32" spans="2:15" x14ac:dyDescent="0.3">
      <c r="B32" s="14">
        <v>-0.9</v>
      </c>
      <c r="C32" s="69"/>
      <c r="D32" s="70">
        <v>0.2</v>
      </c>
      <c r="F32" s="26">
        <v>28</v>
      </c>
      <c r="G32">
        <v>-4.8</v>
      </c>
      <c r="H32">
        <v>0.6</v>
      </c>
      <c r="J32" s="38">
        <v>0.99</v>
      </c>
      <c r="K32" s="32">
        <f>_xlfn.NORM.S.INV((1+0.99)/2)</f>
        <v>2.5758293035488999</v>
      </c>
      <c r="L32" s="32">
        <f>K32*K25</f>
        <v>4.5223156605904653E-2</v>
      </c>
      <c r="M32" s="76">
        <f>K24-L32</f>
        <v>-2.6223156605904636E-2</v>
      </c>
      <c r="N32" s="76">
        <f>K24+L32</f>
        <v>6.4223156605904663E-2</v>
      </c>
      <c r="O32" s="74">
        <f>L32*2</f>
        <v>9.0446313211809307E-2</v>
      </c>
    </row>
    <row r="33" spans="2:11" x14ac:dyDescent="0.3">
      <c r="B33" s="14">
        <v>0.8</v>
      </c>
      <c r="C33" s="69"/>
      <c r="D33" s="70">
        <v>0.6</v>
      </c>
      <c r="F33" s="26">
        <v>29</v>
      </c>
      <c r="G33">
        <v>5.3</v>
      </c>
      <c r="H33">
        <v>1.9</v>
      </c>
      <c r="K33" s="35" t="s">
        <v>2445</v>
      </c>
    </row>
    <row r="34" spans="2:11" x14ac:dyDescent="0.3">
      <c r="B34" s="14">
        <v>-10.7</v>
      </c>
      <c r="C34" s="69"/>
      <c r="D34" s="70">
        <v>15.2</v>
      </c>
      <c r="F34" s="26">
        <v>30</v>
      </c>
      <c r="G34">
        <v>13.3</v>
      </c>
      <c r="H34">
        <v>0</v>
      </c>
    </row>
    <row r="35" spans="2:11" x14ac:dyDescent="0.3">
      <c r="B35" s="14">
        <v>-2.6</v>
      </c>
      <c r="C35" s="69"/>
      <c r="D35" s="70">
        <v>1.9</v>
      </c>
      <c r="F35" s="26">
        <v>31</v>
      </c>
      <c r="G35">
        <v>1.8</v>
      </c>
      <c r="H35">
        <v>1.1000000000000001</v>
      </c>
    </row>
    <row r="36" spans="2:11" x14ac:dyDescent="0.3">
      <c r="B36" s="14">
        <v>8.5</v>
      </c>
      <c r="C36" s="69"/>
      <c r="D36" s="70">
        <v>0.6</v>
      </c>
      <c r="F36" s="26">
        <v>32</v>
      </c>
      <c r="G36">
        <v>12.4</v>
      </c>
      <c r="H36">
        <v>-0.1</v>
      </c>
    </row>
    <row r="37" spans="2:11" x14ac:dyDescent="0.3">
      <c r="B37" s="14">
        <v>-6.6</v>
      </c>
      <c r="C37" s="69"/>
      <c r="D37" s="70">
        <v>1.2</v>
      </c>
      <c r="F37" s="26">
        <v>33</v>
      </c>
      <c r="G37">
        <v>4.0999999999999996</v>
      </c>
      <c r="H37">
        <v>0.1</v>
      </c>
    </row>
    <row r="38" spans="2:11" x14ac:dyDescent="0.3">
      <c r="B38" s="14">
        <v>-7</v>
      </c>
      <c r="C38" s="69"/>
      <c r="D38" s="70">
        <v>1.4</v>
      </c>
      <c r="F38" s="26">
        <v>34</v>
      </c>
      <c r="G38">
        <v>10</v>
      </c>
      <c r="H38">
        <v>0.5</v>
      </c>
    </row>
    <row r="39" spans="2:11" x14ac:dyDescent="0.3">
      <c r="B39" s="14">
        <v>11</v>
      </c>
      <c r="C39" s="69"/>
      <c r="D39" s="70">
        <v>0.4</v>
      </c>
      <c r="F39" s="26">
        <v>35</v>
      </c>
      <c r="G39">
        <v>3.1</v>
      </c>
      <c r="H39">
        <v>3.5</v>
      </c>
    </row>
    <row r="40" spans="2:11" x14ac:dyDescent="0.3">
      <c r="B40" s="14">
        <v>-8.4</v>
      </c>
      <c r="C40" s="69"/>
      <c r="D40" s="70">
        <v>0.1</v>
      </c>
      <c r="F40" s="26">
        <v>36</v>
      </c>
      <c r="G40">
        <v>-4.9000000000000004</v>
      </c>
      <c r="H40">
        <v>1.5</v>
      </c>
    </row>
    <row r="41" spans="2:11" x14ac:dyDescent="0.3">
      <c r="B41" s="14">
        <v>-6.4</v>
      </c>
      <c r="C41" s="69"/>
      <c r="D41" s="70">
        <v>3.2</v>
      </c>
      <c r="F41" s="26">
        <v>37</v>
      </c>
      <c r="G41">
        <v>3.6</v>
      </c>
      <c r="H41">
        <v>2.2999999999999998</v>
      </c>
    </row>
    <row r="42" spans="2:11" x14ac:dyDescent="0.3">
      <c r="B42" s="14">
        <v>0.1</v>
      </c>
      <c r="C42" s="69"/>
      <c r="D42" s="70">
        <v>2</v>
      </c>
      <c r="F42" s="26">
        <v>38</v>
      </c>
      <c r="G42">
        <v>25.3</v>
      </c>
      <c r="H42">
        <v>1.1000000000000001</v>
      </c>
    </row>
    <row r="43" spans="2:11" x14ac:dyDescent="0.3">
      <c r="B43" s="14">
        <v>-8.6999999999999993</v>
      </c>
      <c r="C43" s="69"/>
      <c r="D43" s="70">
        <v>0.6</v>
      </c>
      <c r="F43" s="26">
        <v>39</v>
      </c>
      <c r="G43">
        <v>-5</v>
      </c>
      <c r="H43">
        <v>0.6</v>
      </c>
    </row>
    <row r="44" spans="2:11" x14ac:dyDescent="0.3">
      <c r="B44" s="14">
        <v>9.1</v>
      </c>
      <c r="C44" s="69"/>
      <c r="D44" s="70">
        <v>0</v>
      </c>
      <c r="F44" s="26">
        <v>40</v>
      </c>
      <c r="G44">
        <v>-18.5</v>
      </c>
      <c r="H44">
        <v>2.9</v>
      </c>
    </row>
    <row r="45" spans="2:11" x14ac:dyDescent="0.3">
      <c r="B45" s="14">
        <v>-6</v>
      </c>
      <c r="C45" s="69"/>
      <c r="D45" s="70">
        <v>0.2</v>
      </c>
      <c r="F45" s="26">
        <v>41</v>
      </c>
      <c r="G45">
        <v>0.1</v>
      </c>
      <c r="H45">
        <v>0.4</v>
      </c>
    </row>
    <row r="46" spans="2:11" x14ac:dyDescent="0.3">
      <c r="B46" s="14">
        <v>-4.5</v>
      </c>
      <c r="C46" s="69"/>
      <c r="D46" s="70">
        <v>0.1</v>
      </c>
      <c r="F46" s="26">
        <v>42</v>
      </c>
      <c r="G46">
        <v>1.2</v>
      </c>
      <c r="H46">
        <v>0</v>
      </c>
    </row>
    <row r="47" spans="2:11" x14ac:dyDescent="0.3">
      <c r="B47" s="14">
        <v>-4</v>
      </c>
      <c r="C47" s="69"/>
      <c r="D47" s="70">
        <v>0</v>
      </c>
      <c r="F47" s="26">
        <v>43</v>
      </c>
      <c r="G47">
        <v>-4.5999999999999996</v>
      </c>
      <c r="H47">
        <v>1.5</v>
      </c>
    </row>
    <row r="48" spans="2:11" x14ac:dyDescent="0.3">
      <c r="B48" s="14">
        <v>32</v>
      </c>
      <c r="C48" s="69"/>
      <c r="D48" s="70">
        <v>0.7</v>
      </c>
      <c r="F48" s="26">
        <v>44</v>
      </c>
      <c r="G48">
        <v>-12.3</v>
      </c>
      <c r="H48">
        <v>0</v>
      </c>
    </row>
    <row r="49" spans="2:8" x14ac:dyDescent="0.3">
      <c r="B49" s="14">
        <v>14.2</v>
      </c>
      <c r="C49" s="69"/>
      <c r="D49" s="70">
        <v>0</v>
      </c>
      <c r="F49" s="26">
        <v>45</v>
      </c>
      <c r="G49">
        <v>-14.9</v>
      </c>
      <c r="H49">
        <v>2.7</v>
      </c>
    </row>
    <row r="50" spans="2:8" x14ac:dyDescent="0.3">
      <c r="B50" s="14">
        <v>-2.1</v>
      </c>
      <c r="C50" s="69"/>
      <c r="D50" s="70">
        <v>0.3</v>
      </c>
      <c r="F50" s="26">
        <v>46</v>
      </c>
      <c r="G50">
        <v>-6.4</v>
      </c>
      <c r="H50">
        <v>0.6</v>
      </c>
    </row>
    <row r="51" spans="2:8" x14ac:dyDescent="0.3">
      <c r="B51" s="14">
        <v>4.4000000000000004</v>
      </c>
      <c r="C51" s="69"/>
      <c r="D51" s="70">
        <v>-0.1</v>
      </c>
      <c r="F51" s="26">
        <v>47</v>
      </c>
      <c r="G51">
        <v>-8.1999999999999993</v>
      </c>
      <c r="H51">
        <v>0.3</v>
      </c>
    </row>
    <row r="52" spans="2:8" x14ac:dyDescent="0.3">
      <c r="B52" s="14">
        <v>-22.1</v>
      </c>
      <c r="C52" s="69"/>
      <c r="D52" s="70">
        <v>2.7</v>
      </c>
      <c r="F52" s="26">
        <v>48</v>
      </c>
      <c r="G52">
        <v>0.7</v>
      </c>
      <c r="H52">
        <v>0.3</v>
      </c>
    </row>
    <row r="53" spans="2:8" x14ac:dyDescent="0.3">
      <c r="B53" s="14">
        <v>14.5</v>
      </c>
      <c r="C53" s="69"/>
      <c r="D53" s="70">
        <v>0.3</v>
      </c>
      <c r="F53" s="26">
        <v>49</v>
      </c>
      <c r="G53">
        <v>-2.2999999999999998</v>
      </c>
      <c r="H53">
        <v>-0.1</v>
      </c>
    </row>
    <row r="54" spans="2:8" x14ac:dyDescent="0.3">
      <c r="B54" s="14">
        <v>12.4</v>
      </c>
      <c r="C54" s="69"/>
      <c r="D54" s="70">
        <v>0.8</v>
      </c>
      <c r="F54" s="26">
        <v>50</v>
      </c>
      <c r="G54">
        <v>5.8</v>
      </c>
      <c r="H54">
        <v>2.4</v>
      </c>
    </row>
    <row r="55" spans="2:8" x14ac:dyDescent="0.3">
      <c r="B55" s="14">
        <v>9.4</v>
      </c>
      <c r="C55" s="69"/>
      <c r="D55" s="70">
        <v>0.8</v>
      </c>
      <c r="F55" s="26">
        <v>51</v>
      </c>
      <c r="G55">
        <v>-6.6</v>
      </c>
      <c r="H55">
        <v>2.2000000000000002</v>
      </c>
    </row>
    <row r="56" spans="2:8" x14ac:dyDescent="0.3">
      <c r="B56" s="14">
        <v>2.9</v>
      </c>
      <c r="C56" s="69"/>
      <c r="D56" s="70">
        <v>1.1000000000000001</v>
      </c>
      <c r="F56" s="26">
        <v>52</v>
      </c>
      <c r="G56">
        <v>-0.9</v>
      </c>
      <c r="H56">
        <v>0</v>
      </c>
    </row>
    <row r="57" spans="2:8" x14ac:dyDescent="0.3">
      <c r="B57" s="14">
        <v>10.9</v>
      </c>
      <c r="C57" s="69"/>
      <c r="D57" s="70">
        <v>-0.2</v>
      </c>
      <c r="F57" s="26">
        <v>53</v>
      </c>
      <c r="G57">
        <v>-6.6</v>
      </c>
      <c r="H57">
        <v>-0.1</v>
      </c>
    </row>
    <row r="58" spans="2:8" x14ac:dyDescent="0.3">
      <c r="B58" s="14">
        <v>-20.9</v>
      </c>
      <c r="C58" s="69"/>
      <c r="D58" s="70">
        <v>2.7</v>
      </c>
      <c r="F58" s="26">
        <v>54</v>
      </c>
      <c r="G58">
        <v>-1</v>
      </c>
      <c r="H58">
        <v>6.2</v>
      </c>
    </row>
    <row r="59" spans="2:8" x14ac:dyDescent="0.3">
      <c r="B59" s="14">
        <v>0.2</v>
      </c>
      <c r="C59" s="69"/>
      <c r="D59" s="70">
        <v>1.5</v>
      </c>
      <c r="F59" s="26">
        <v>55</v>
      </c>
      <c r="G59">
        <v>-3.6</v>
      </c>
      <c r="H59">
        <v>0.8</v>
      </c>
    </row>
    <row r="60" spans="2:8" x14ac:dyDescent="0.3">
      <c r="B60" s="14">
        <v>-3.8</v>
      </c>
      <c r="C60" s="69"/>
      <c r="D60" s="70">
        <v>0.7</v>
      </c>
      <c r="F60" s="26">
        <v>56</v>
      </c>
      <c r="G60">
        <v>-13.3</v>
      </c>
      <c r="H60">
        <v>1.2</v>
      </c>
    </row>
    <row r="61" spans="2:8" x14ac:dyDescent="0.3">
      <c r="B61" s="14">
        <v>1.3</v>
      </c>
      <c r="C61" s="69"/>
      <c r="D61" s="70">
        <v>1.9</v>
      </c>
      <c r="F61" s="26">
        <v>57</v>
      </c>
      <c r="G61">
        <v>12.8</v>
      </c>
      <c r="H61">
        <v>0.6</v>
      </c>
    </row>
    <row r="62" spans="2:8" x14ac:dyDescent="0.3">
      <c r="B62" s="14">
        <v>4.0999999999999996</v>
      </c>
      <c r="C62" s="69"/>
      <c r="D62" s="70">
        <v>1.9</v>
      </c>
      <c r="F62" s="26">
        <v>58</v>
      </c>
      <c r="G62">
        <v>-11.3</v>
      </c>
      <c r="H62">
        <v>0.6</v>
      </c>
    </row>
    <row r="63" spans="2:8" x14ac:dyDescent="0.3">
      <c r="B63" s="14">
        <v>-3.9</v>
      </c>
      <c r="C63" s="69"/>
      <c r="D63" s="70">
        <v>0.5</v>
      </c>
      <c r="F63" s="26">
        <v>59</v>
      </c>
      <c r="G63">
        <v>5.3</v>
      </c>
      <c r="H63">
        <v>0.5</v>
      </c>
    </row>
    <row r="64" spans="2:8" x14ac:dyDescent="0.3">
      <c r="B64" s="14">
        <v>12</v>
      </c>
      <c r="C64" s="69"/>
      <c r="D64" s="70">
        <v>0.3</v>
      </c>
      <c r="F64" s="26">
        <v>60</v>
      </c>
      <c r="G64">
        <v>10</v>
      </c>
      <c r="H64">
        <v>0.2</v>
      </c>
    </row>
    <row r="65" spans="2:8" x14ac:dyDescent="0.3">
      <c r="B65" s="14">
        <v>-3.3</v>
      </c>
      <c r="C65" s="69"/>
      <c r="D65" s="70">
        <v>1.1000000000000001</v>
      </c>
      <c r="F65" s="26">
        <v>61</v>
      </c>
      <c r="G65">
        <v>18</v>
      </c>
      <c r="H65">
        <v>1.1000000000000001</v>
      </c>
    </row>
    <row r="66" spans="2:8" x14ac:dyDescent="0.3">
      <c r="B66" s="14">
        <v>-11.1</v>
      </c>
      <c r="C66" s="69"/>
      <c r="D66" s="70">
        <v>0.1</v>
      </c>
      <c r="F66" s="26">
        <v>62</v>
      </c>
      <c r="G66">
        <v>-15.6</v>
      </c>
      <c r="H66">
        <v>0.9</v>
      </c>
    </row>
    <row r="67" spans="2:8" x14ac:dyDescent="0.3">
      <c r="B67" s="14">
        <v>-1</v>
      </c>
      <c r="C67" s="69"/>
      <c r="D67" s="70">
        <v>0.2</v>
      </c>
      <c r="F67" s="26">
        <v>63</v>
      </c>
      <c r="G67">
        <v>4.8</v>
      </c>
      <c r="H67">
        <v>1</v>
      </c>
    </row>
    <row r="68" spans="2:8" x14ac:dyDescent="0.3">
      <c r="B68" s="14">
        <v>11.6</v>
      </c>
      <c r="C68" s="69"/>
      <c r="D68" s="70">
        <v>-0.1</v>
      </c>
      <c r="F68" s="26">
        <v>64</v>
      </c>
      <c r="G68">
        <v>-12</v>
      </c>
      <c r="H68">
        <v>0.8</v>
      </c>
    </row>
    <row r="69" spans="2:8" x14ac:dyDescent="0.3">
      <c r="B69" s="14">
        <v>14.7</v>
      </c>
      <c r="C69" s="69"/>
      <c r="D69" s="70">
        <v>0.5</v>
      </c>
      <c r="F69" s="26">
        <v>65</v>
      </c>
      <c r="G69">
        <v>-6.6</v>
      </c>
      <c r="H69">
        <v>13.3</v>
      </c>
    </row>
    <row r="70" spans="2:8" x14ac:dyDescent="0.3">
      <c r="B70" s="14">
        <v>-1</v>
      </c>
      <c r="C70" s="69"/>
      <c r="D70" s="70">
        <v>4.3</v>
      </c>
      <c r="F70" s="26">
        <v>66</v>
      </c>
      <c r="G70">
        <v>-2.2000000000000002</v>
      </c>
      <c r="H70">
        <v>0.1</v>
      </c>
    </row>
    <row r="71" spans="2:8" x14ac:dyDescent="0.3">
      <c r="B71" s="14">
        <v>33.5</v>
      </c>
      <c r="C71" s="69"/>
      <c r="D71" s="70">
        <v>0.6</v>
      </c>
      <c r="F71" s="26">
        <v>67</v>
      </c>
      <c r="G71">
        <v>3.7</v>
      </c>
      <c r="H71">
        <v>1.9</v>
      </c>
    </row>
    <row r="72" spans="2:8" x14ac:dyDescent="0.3">
      <c r="B72" s="14">
        <v>-0.3</v>
      </c>
      <c r="C72" s="69"/>
      <c r="D72" s="70">
        <v>-0.1</v>
      </c>
      <c r="F72" s="26">
        <v>68</v>
      </c>
      <c r="G72">
        <v>2</v>
      </c>
      <c r="H72">
        <v>2.9</v>
      </c>
    </row>
    <row r="73" spans="2:8" x14ac:dyDescent="0.3">
      <c r="B73" s="14">
        <v>-15</v>
      </c>
      <c r="C73" s="69"/>
      <c r="D73" s="70">
        <v>0.7</v>
      </c>
      <c r="F73" s="26">
        <v>69</v>
      </c>
      <c r="G73">
        <v>3</v>
      </c>
      <c r="H73">
        <v>0.2</v>
      </c>
    </row>
    <row r="74" spans="2:8" x14ac:dyDescent="0.3">
      <c r="B74" s="14">
        <v>-4.0999999999999996</v>
      </c>
      <c r="C74" s="69"/>
      <c r="D74" s="70">
        <v>9.8000000000000007</v>
      </c>
      <c r="F74" s="26">
        <v>70</v>
      </c>
      <c r="G74">
        <v>-1.8</v>
      </c>
      <c r="H74">
        <v>0.8</v>
      </c>
    </row>
    <row r="75" spans="2:8" x14ac:dyDescent="0.3">
      <c r="B75" s="14">
        <v>-2.5</v>
      </c>
      <c r="C75" s="69"/>
      <c r="D75" s="70">
        <v>0</v>
      </c>
      <c r="F75" s="26">
        <v>71</v>
      </c>
      <c r="G75">
        <v>-12.2</v>
      </c>
      <c r="H75">
        <v>1.8</v>
      </c>
    </row>
    <row r="76" spans="2:8" x14ac:dyDescent="0.3">
      <c r="B76" s="14">
        <v>-4.9000000000000004</v>
      </c>
      <c r="C76" s="69"/>
      <c r="D76" s="70">
        <v>0.6</v>
      </c>
      <c r="F76" s="26">
        <v>72</v>
      </c>
      <c r="G76">
        <v>0.1</v>
      </c>
      <c r="H76">
        <v>0.5</v>
      </c>
    </row>
    <row r="77" spans="2:8" x14ac:dyDescent="0.3">
      <c r="B77" s="14">
        <v>4.5</v>
      </c>
      <c r="C77" s="69"/>
      <c r="D77" s="70">
        <v>0.8</v>
      </c>
      <c r="F77" s="26">
        <v>73</v>
      </c>
      <c r="G77">
        <v>1.6</v>
      </c>
      <c r="H77">
        <v>2</v>
      </c>
    </row>
    <row r="78" spans="2:8" x14ac:dyDescent="0.3">
      <c r="B78" s="14">
        <v>11.6</v>
      </c>
      <c r="C78" s="69"/>
      <c r="D78" s="70">
        <v>0.8</v>
      </c>
      <c r="F78" s="26">
        <v>74</v>
      </c>
      <c r="G78">
        <v>-20.7</v>
      </c>
      <c r="H78">
        <v>0.4</v>
      </c>
    </row>
    <row r="79" spans="2:8" x14ac:dyDescent="0.3">
      <c r="B79" s="14">
        <v>1.6</v>
      </c>
      <c r="C79" s="69"/>
      <c r="D79" s="70">
        <v>1.7</v>
      </c>
      <c r="F79" s="26">
        <v>75</v>
      </c>
      <c r="G79">
        <v>7</v>
      </c>
      <c r="H79">
        <v>0.9</v>
      </c>
    </row>
    <row r="80" spans="2:8" x14ac:dyDescent="0.3">
      <c r="B80" s="14">
        <v>-9.3000000000000007</v>
      </c>
      <c r="C80" s="69"/>
      <c r="D80" s="70">
        <v>0.4</v>
      </c>
      <c r="F80" s="26">
        <v>76</v>
      </c>
      <c r="G80">
        <v>-14.7</v>
      </c>
      <c r="H80">
        <v>0.2</v>
      </c>
    </row>
    <row r="81" spans="2:8" x14ac:dyDescent="0.3">
      <c r="B81" s="14">
        <v>-8.5</v>
      </c>
      <c r="C81" s="69"/>
      <c r="D81" s="70">
        <v>-0.2</v>
      </c>
      <c r="F81" s="26">
        <v>77</v>
      </c>
      <c r="G81">
        <v>4.4000000000000004</v>
      </c>
      <c r="H81">
        <v>0.2</v>
      </c>
    </row>
    <row r="82" spans="2:8" x14ac:dyDescent="0.3">
      <c r="B82" s="14">
        <v>-4.2</v>
      </c>
      <c r="C82" s="69"/>
      <c r="D82" s="70">
        <v>0.8</v>
      </c>
      <c r="F82" s="26">
        <v>78</v>
      </c>
      <c r="G82">
        <v>-2.2000000000000002</v>
      </c>
      <c r="H82">
        <v>0.7</v>
      </c>
    </row>
    <row r="83" spans="2:8" x14ac:dyDescent="0.3">
      <c r="B83" s="14">
        <v>12.7</v>
      </c>
      <c r="C83" s="69"/>
      <c r="D83" s="70">
        <v>-0.9</v>
      </c>
      <c r="F83" s="26">
        <v>79</v>
      </c>
      <c r="G83">
        <v>7.8</v>
      </c>
      <c r="H83">
        <v>0.7</v>
      </c>
    </row>
    <row r="84" spans="2:8" x14ac:dyDescent="0.3">
      <c r="B84" s="14">
        <v>-12.2</v>
      </c>
      <c r="C84" s="69"/>
      <c r="D84" s="70">
        <v>0.9</v>
      </c>
      <c r="F84" s="26">
        <v>80</v>
      </c>
      <c r="G84">
        <v>-5.3</v>
      </c>
      <c r="H84">
        <v>-0.1</v>
      </c>
    </row>
    <row r="85" spans="2:8" x14ac:dyDescent="0.3">
      <c r="B85" s="14">
        <v>0.6</v>
      </c>
      <c r="C85" s="69"/>
      <c r="D85" s="70">
        <v>0.4</v>
      </c>
      <c r="F85" s="26">
        <v>81</v>
      </c>
      <c r="G85">
        <v>-3.8</v>
      </c>
      <c r="H85">
        <v>0.2</v>
      </c>
    </row>
    <row r="86" spans="2:8" x14ac:dyDescent="0.3">
      <c r="B86" s="14">
        <v>-4.8</v>
      </c>
      <c r="C86" s="69"/>
      <c r="D86" s="70">
        <v>-0.1</v>
      </c>
      <c r="F86" s="26">
        <v>82</v>
      </c>
      <c r="G86">
        <v>6.1</v>
      </c>
      <c r="H86">
        <v>4.3</v>
      </c>
    </row>
    <row r="87" spans="2:8" x14ac:dyDescent="0.3">
      <c r="B87" s="14">
        <v>-1.6</v>
      </c>
      <c r="C87" s="69"/>
      <c r="D87" s="70">
        <v>4.9000000000000004</v>
      </c>
      <c r="F87" s="26">
        <v>83</v>
      </c>
      <c r="G87">
        <v>15.5</v>
      </c>
      <c r="H87">
        <v>-0.2</v>
      </c>
    </row>
    <row r="88" spans="2:8" x14ac:dyDescent="0.3">
      <c r="B88" s="14">
        <v>-9.6999999999999993</v>
      </c>
      <c r="C88" s="69"/>
      <c r="D88" s="70">
        <v>6</v>
      </c>
      <c r="F88" s="26">
        <v>84</v>
      </c>
      <c r="G88">
        <v>15</v>
      </c>
      <c r="H88">
        <v>1</v>
      </c>
    </row>
    <row r="89" spans="2:8" x14ac:dyDescent="0.3">
      <c r="B89" s="14">
        <v>-5.9</v>
      </c>
      <c r="C89" s="69"/>
      <c r="D89" s="70">
        <v>0.6</v>
      </c>
      <c r="F89" s="26">
        <v>85</v>
      </c>
      <c r="G89">
        <v>11.9</v>
      </c>
      <c r="H89">
        <v>5</v>
      </c>
    </row>
    <row r="90" spans="2:8" x14ac:dyDescent="0.3">
      <c r="B90" s="14">
        <v>-3.6</v>
      </c>
      <c r="C90" s="69"/>
      <c r="D90" s="70">
        <v>0.2</v>
      </c>
      <c r="F90" s="26">
        <v>86</v>
      </c>
      <c r="G90">
        <v>-5.0999999999999996</v>
      </c>
      <c r="H90">
        <v>0.5</v>
      </c>
    </row>
    <row r="91" spans="2:8" x14ac:dyDescent="0.3">
      <c r="B91" s="14">
        <v>-12</v>
      </c>
      <c r="C91" s="69"/>
      <c r="D91" s="70">
        <v>0.1</v>
      </c>
      <c r="F91" s="26">
        <v>87</v>
      </c>
      <c r="G91">
        <v>7.3</v>
      </c>
      <c r="H91">
        <v>-0.1</v>
      </c>
    </row>
    <row r="92" spans="2:8" x14ac:dyDescent="0.3">
      <c r="B92" s="14">
        <v>-2.9</v>
      </c>
      <c r="C92" s="69"/>
      <c r="D92" s="70">
        <v>1</v>
      </c>
      <c r="F92" s="26">
        <v>88</v>
      </c>
      <c r="G92">
        <v>14.3</v>
      </c>
      <c r="H92">
        <v>0.1</v>
      </c>
    </row>
    <row r="93" spans="2:8" x14ac:dyDescent="0.3">
      <c r="B93" s="14">
        <v>5.5</v>
      </c>
      <c r="C93" s="69"/>
      <c r="D93" s="70">
        <v>0.3</v>
      </c>
      <c r="F93" s="26">
        <v>89</v>
      </c>
      <c r="G93">
        <v>-20.9</v>
      </c>
      <c r="H93">
        <v>0.4</v>
      </c>
    </row>
    <row r="94" spans="2:8" x14ac:dyDescent="0.3">
      <c r="B94" s="14">
        <v>1.4</v>
      </c>
      <c r="C94" s="69"/>
      <c r="D94" s="70">
        <v>1.2</v>
      </c>
      <c r="F94" s="26">
        <v>90</v>
      </c>
      <c r="G94">
        <v>2.2999999999999998</v>
      </c>
      <c r="H94">
        <v>2.7</v>
      </c>
    </row>
    <row r="95" spans="2:8" x14ac:dyDescent="0.3">
      <c r="B95" s="14">
        <v>1</v>
      </c>
      <c r="C95" s="69"/>
      <c r="D95" s="70">
        <v>0.3</v>
      </c>
      <c r="F95" s="26">
        <v>91</v>
      </c>
      <c r="G95">
        <v>10.3</v>
      </c>
      <c r="H95">
        <v>0.9</v>
      </c>
    </row>
    <row r="96" spans="2:8" x14ac:dyDescent="0.3">
      <c r="B96" s="14">
        <v>4.3</v>
      </c>
      <c r="C96" s="69"/>
      <c r="D96" s="70">
        <v>0.9</v>
      </c>
      <c r="F96" s="26">
        <v>92</v>
      </c>
      <c r="G96">
        <v>-1</v>
      </c>
      <c r="H96">
        <v>-0.1</v>
      </c>
    </row>
    <row r="97" spans="2:8" x14ac:dyDescent="0.3">
      <c r="B97" s="14">
        <v>-4.5</v>
      </c>
      <c r="C97" s="69"/>
      <c r="D97" s="70">
        <v>1</v>
      </c>
      <c r="F97" s="26">
        <v>93</v>
      </c>
      <c r="G97">
        <v>10.9</v>
      </c>
      <c r="H97">
        <v>0.4</v>
      </c>
    </row>
    <row r="98" spans="2:8" x14ac:dyDescent="0.3">
      <c r="B98" s="14">
        <v>-8.6999999999999993</v>
      </c>
      <c r="C98" s="69"/>
      <c r="D98" s="70">
        <v>1.2</v>
      </c>
      <c r="F98" s="26">
        <v>94</v>
      </c>
      <c r="G98">
        <v>14.3</v>
      </c>
      <c r="H98">
        <v>0</v>
      </c>
    </row>
    <row r="99" spans="2:8" x14ac:dyDescent="0.3">
      <c r="B99" s="14">
        <v>9.1</v>
      </c>
      <c r="C99" s="69"/>
      <c r="D99" s="70">
        <v>0.3</v>
      </c>
      <c r="F99" s="26">
        <v>95</v>
      </c>
      <c r="G99">
        <v>-2.2000000000000002</v>
      </c>
      <c r="H99">
        <v>7.2</v>
      </c>
    </row>
    <row r="100" spans="2:8" x14ac:dyDescent="0.3">
      <c r="B100" s="14">
        <v>9.1999999999999993</v>
      </c>
      <c r="C100" s="69"/>
      <c r="D100" s="70">
        <v>0.1</v>
      </c>
      <c r="F100" s="26">
        <v>96</v>
      </c>
      <c r="G100">
        <v>-7.3</v>
      </c>
      <c r="H100">
        <v>0.2</v>
      </c>
    </row>
    <row r="101" spans="2:8" x14ac:dyDescent="0.3">
      <c r="B101" s="14">
        <v>22.4</v>
      </c>
      <c r="C101" s="69"/>
      <c r="D101" s="70">
        <v>0.8</v>
      </c>
      <c r="F101" s="26">
        <v>97</v>
      </c>
      <c r="G101">
        <v>-12.6</v>
      </c>
      <c r="H101">
        <v>0.3</v>
      </c>
    </row>
    <row r="102" spans="2:8" x14ac:dyDescent="0.3">
      <c r="B102" s="14">
        <v>-5.7</v>
      </c>
      <c r="C102" s="69"/>
      <c r="D102" s="70">
        <v>0.6</v>
      </c>
      <c r="F102" s="26">
        <v>98</v>
      </c>
      <c r="G102">
        <v>12.3</v>
      </c>
      <c r="H102">
        <v>-0.1</v>
      </c>
    </row>
    <row r="103" spans="2:8" x14ac:dyDescent="0.3">
      <c r="B103" s="14">
        <v>-15</v>
      </c>
      <c r="C103" s="69"/>
      <c r="D103" s="70">
        <v>3.7</v>
      </c>
      <c r="F103" s="26">
        <v>99</v>
      </c>
      <c r="G103">
        <v>-0.9</v>
      </c>
      <c r="H103">
        <v>1</v>
      </c>
    </row>
    <row r="104" spans="2:8" x14ac:dyDescent="0.3">
      <c r="B104" s="14">
        <v>-4.5999999999999996</v>
      </c>
      <c r="C104" s="69"/>
      <c r="D104" s="70">
        <v>4.3</v>
      </c>
      <c r="F104" s="26">
        <v>100</v>
      </c>
      <c r="G104">
        <v>14.3</v>
      </c>
      <c r="H104">
        <v>0.9</v>
      </c>
    </row>
    <row r="105" spans="2:8" x14ac:dyDescent="0.3">
      <c r="B105" s="14">
        <v>-6.3</v>
      </c>
      <c r="C105" s="69"/>
      <c r="D105" s="70">
        <v>0.3</v>
      </c>
      <c r="F105" s="26">
        <v>101</v>
      </c>
      <c r="G105">
        <v>18.7</v>
      </c>
      <c r="H105">
        <v>0.3</v>
      </c>
    </row>
    <row r="106" spans="2:8" x14ac:dyDescent="0.3">
      <c r="B106" s="14">
        <v>30.3</v>
      </c>
      <c r="C106" s="69"/>
      <c r="D106" s="70">
        <v>0.2</v>
      </c>
      <c r="F106" s="26">
        <v>102</v>
      </c>
      <c r="G106">
        <v>17.7</v>
      </c>
      <c r="H106">
        <v>-0.2</v>
      </c>
    </row>
    <row r="107" spans="2:8" x14ac:dyDescent="0.3">
      <c r="B107" s="14">
        <v>14.1</v>
      </c>
      <c r="C107" s="69"/>
      <c r="D107" s="70">
        <v>0.1</v>
      </c>
      <c r="F107" s="26">
        <v>103</v>
      </c>
      <c r="G107">
        <v>-10.6</v>
      </c>
      <c r="H107">
        <v>1.7</v>
      </c>
    </row>
    <row r="108" spans="2:8" x14ac:dyDescent="0.3">
      <c r="B108" s="14">
        <v>1.3</v>
      </c>
      <c r="C108" s="69"/>
      <c r="D108" s="70">
        <v>2.8</v>
      </c>
      <c r="F108" s="26">
        <v>104</v>
      </c>
      <c r="G108">
        <v>-9.1999999999999993</v>
      </c>
      <c r="H108">
        <v>0.8</v>
      </c>
    </row>
    <row r="109" spans="2:8" x14ac:dyDescent="0.3">
      <c r="B109" s="14">
        <v>-19</v>
      </c>
      <c r="C109" s="69"/>
      <c r="D109" s="70">
        <v>-0.1</v>
      </c>
      <c r="F109" s="26">
        <v>105</v>
      </c>
      <c r="G109">
        <v>1.1000000000000001</v>
      </c>
      <c r="H109">
        <v>0.5</v>
      </c>
    </row>
    <row r="110" spans="2:8" x14ac:dyDescent="0.3">
      <c r="B110" s="14">
        <v>-10.6</v>
      </c>
      <c r="C110" s="69"/>
      <c r="D110" s="70">
        <v>-0.3</v>
      </c>
      <c r="F110" s="26">
        <v>106</v>
      </c>
      <c r="G110">
        <v>-2.8</v>
      </c>
      <c r="H110">
        <v>2.6</v>
      </c>
    </row>
    <row r="111" spans="2:8" x14ac:dyDescent="0.3">
      <c r="B111" s="14">
        <v>-18.399999999999999</v>
      </c>
      <c r="C111" s="69"/>
      <c r="D111" s="70">
        <v>0.8</v>
      </c>
      <c r="F111" s="26">
        <v>107</v>
      </c>
      <c r="G111">
        <v>-6.6</v>
      </c>
      <c r="H111">
        <v>0.3</v>
      </c>
    </row>
    <row r="112" spans="2:8" x14ac:dyDescent="0.3">
      <c r="B112" s="14">
        <v>4.8</v>
      </c>
      <c r="C112" s="69"/>
      <c r="D112" s="70">
        <v>1.4</v>
      </c>
      <c r="F112" s="26">
        <v>108</v>
      </c>
      <c r="G112">
        <v>6.6</v>
      </c>
      <c r="H112">
        <v>0.7</v>
      </c>
    </row>
    <row r="113" spans="2:8" x14ac:dyDescent="0.3">
      <c r="B113" s="14">
        <v>-10.199999999999999</v>
      </c>
      <c r="C113" s="69"/>
      <c r="D113" s="70">
        <v>0</v>
      </c>
      <c r="F113" s="26">
        <v>109</v>
      </c>
      <c r="G113">
        <v>14.1</v>
      </c>
      <c r="H113">
        <v>0.1</v>
      </c>
    </row>
    <row r="114" spans="2:8" x14ac:dyDescent="0.3">
      <c r="B114" s="14">
        <v>-1.7</v>
      </c>
      <c r="C114" s="69"/>
      <c r="D114" s="70">
        <v>0.8</v>
      </c>
      <c r="F114" s="26">
        <v>110</v>
      </c>
      <c r="G114">
        <v>-10.199999999999999</v>
      </c>
      <c r="H114">
        <v>1.6</v>
      </c>
    </row>
    <row r="115" spans="2:8" x14ac:dyDescent="0.3">
      <c r="B115" s="14">
        <v>-1.5</v>
      </c>
      <c r="C115" s="69"/>
      <c r="D115" s="70">
        <v>0.9</v>
      </c>
      <c r="F115" s="26">
        <v>111</v>
      </c>
      <c r="G115">
        <v>4.3</v>
      </c>
      <c r="H115">
        <v>0.1</v>
      </c>
    </row>
    <row r="116" spans="2:8" x14ac:dyDescent="0.3">
      <c r="B116" s="14">
        <v>17.600000000000001</v>
      </c>
      <c r="C116" s="69"/>
      <c r="D116" s="70">
        <v>0.8</v>
      </c>
      <c r="F116" s="26">
        <v>112</v>
      </c>
      <c r="G116">
        <v>-7.7</v>
      </c>
      <c r="H116">
        <v>-0.1</v>
      </c>
    </row>
    <row r="117" spans="2:8" x14ac:dyDescent="0.3">
      <c r="B117" s="14">
        <v>13.1</v>
      </c>
      <c r="C117" s="69"/>
      <c r="D117" s="70">
        <v>0.1</v>
      </c>
      <c r="F117" s="26">
        <v>113</v>
      </c>
      <c r="G117">
        <v>3.3</v>
      </c>
      <c r="H117">
        <v>1.1000000000000001</v>
      </c>
    </row>
    <row r="118" spans="2:8" x14ac:dyDescent="0.3">
      <c r="B118" s="14">
        <v>7.2</v>
      </c>
      <c r="C118" s="69"/>
      <c r="D118" s="70">
        <v>1.6</v>
      </c>
      <c r="F118" s="26">
        <v>114</v>
      </c>
      <c r="G118">
        <v>17.600000000000001</v>
      </c>
      <c r="H118">
        <v>1.3</v>
      </c>
    </row>
    <row r="119" spans="2:8" x14ac:dyDescent="0.3">
      <c r="B119" s="14">
        <v>-7.7</v>
      </c>
      <c r="C119" s="69"/>
      <c r="D119" s="70">
        <v>4.8</v>
      </c>
      <c r="F119" s="26">
        <v>115</v>
      </c>
      <c r="G119">
        <v>0.5</v>
      </c>
      <c r="H119">
        <v>2.7</v>
      </c>
    </row>
    <row r="120" spans="2:8" x14ac:dyDescent="0.3">
      <c r="B120" s="14">
        <v>-18.7</v>
      </c>
      <c r="C120" s="69"/>
      <c r="D120" s="70">
        <v>0.8</v>
      </c>
      <c r="F120" s="26">
        <v>116</v>
      </c>
      <c r="G120">
        <v>1</v>
      </c>
      <c r="H120">
        <v>1.4</v>
      </c>
    </row>
    <row r="121" spans="2:8" x14ac:dyDescent="0.3">
      <c r="B121" s="14">
        <v>-2.7</v>
      </c>
      <c r="C121" s="69"/>
      <c r="D121" s="70">
        <v>0.4</v>
      </c>
      <c r="F121" s="26">
        <v>117</v>
      </c>
      <c r="G121">
        <v>-3.1</v>
      </c>
      <c r="H121">
        <v>3.1</v>
      </c>
    </row>
    <row r="122" spans="2:8" x14ac:dyDescent="0.3">
      <c r="B122" s="14">
        <v>11.3</v>
      </c>
      <c r="C122" s="69"/>
      <c r="D122" s="70">
        <v>0.1</v>
      </c>
      <c r="F122" s="26">
        <v>118</v>
      </c>
      <c r="G122">
        <v>10.199999999999999</v>
      </c>
      <c r="H122">
        <v>1.6</v>
      </c>
    </row>
    <row r="123" spans="2:8" x14ac:dyDescent="0.3">
      <c r="B123" s="14">
        <v>18.5</v>
      </c>
      <c r="C123" s="69"/>
      <c r="D123" s="70">
        <v>0.2</v>
      </c>
      <c r="F123" s="26">
        <v>119</v>
      </c>
      <c r="G123">
        <v>-8.3000000000000007</v>
      </c>
      <c r="H123">
        <v>0.4</v>
      </c>
    </row>
    <row r="124" spans="2:8" x14ac:dyDescent="0.3">
      <c r="B124" s="14">
        <v>-1.7</v>
      </c>
      <c r="C124" s="69"/>
      <c r="D124" s="70">
        <v>0.1</v>
      </c>
      <c r="F124" s="26">
        <v>120</v>
      </c>
      <c r="G124">
        <v>13.3</v>
      </c>
      <c r="H124">
        <v>0.3</v>
      </c>
    </row>
    <row r="125" spans="2:8" x14ac:dyDescent="0.3">
      <c r="B125" s="14">
        <v>7.7</v>
      </c>
      <c r="C125" s="69"/>
      <c r="D125" s="70">
        <v>-0.2</v>
      </c>
      <c r="F125" s="26">
        <v>121</v>
      </c>
      <c r="G125">
        <v>-1.3</v>
      </c>
      <c r="H125">
        <v>3</v>
      </c>
    </row>
    <row r="126" spans="2:8" x14ac:dyDescent="0.3">
      <c r="B126" s="14">
        <v>12.1</v>
      </c>
      <c r="C126" s="69"/>
      <c r="D126" s="70">
        <v>0.4</v>
      </c>
      <c r="F126" s="26">
        <v>122</v>
      </c>
      <c r="G126">
        <v>8.3000000000000007</v>
      </c>
      <c r="H126">
        <v>1.8</v>
      </c>
    </row>
    <row r="127" spans="2:8" x14ac:dyDescent="0.3">
      <c r="B127" s="14">
        <v>-0.4</v>
      </c>
      <c r="C127" s="69"/>
      <c r="D127" s="70">
        <v>1.3</v>
      </c>
      <c r="F127" s="26">
        <v>123</v>
      </c>
      <c r="G127">
        <v>-2.9</v>
      </c>
      <c r="H127">
        <v>1.6</v>
      </c>
    </row>
    <row r="128" spans="2:8" x14ac:dyDescent="0.3">
      <c r="B128" s="14">
        <v>-1.1000000000000001</v>
      </c>
      <c r="C128" s="69"/>
      <c r="D128" s="70">
        <v>0.2</v>
      </c>
      <c r="F128" s="26">
        <v>124</v>
      </c>
      <c r="G128">
        <v>-13.9</v>
      </c>
      <c r="H128">
        <v>1.1000000000000001</v>
      </c>
    </row>
    <row r="129" spans="2:8" x14ac:dyDescent="0.3">
      <c r="B129" s="14">
        <v>8.6</v>
      </c>
      <c r="C129" s="69"/>
      <c r="D129" s="70">
        <v>0.3</v>
      </c>
      <c r="F129" s="26">
        <v>125</v>
      </c>
      <c r="G129">
        <v>-8.8000000000000007</v>
      </c>
      <c r="H129">
        <v>4.5</v>
      </c>
    </row>
    <row r="130" spans="2:8" x14ac:dyDescent="0.3">
      <c r="B130" s="14">
        <v>-11.8</v>
      </c>
      <c r="C130" s="69"/>
      <c r="D130" s="70">
        <v>9</v>
      </c>
      <c r="F130" s="26">
        <v>126</v>
      </c>
      <c r="G130">
        <v>-9</v>
      </c>
      <c r="H130">
        <v>0</v>
      </c>
    </row>
    <row r="131" spans="2:8" x14ac:dyDescent="0.3">
      <c r="B131" s="14">
        <v>-2.9</v>
      </c>
      <c r="C131" s="69"/>
      <c r="D131" s="70">
        <v>0.1</v>
      </c>
      <c r="F131" s="26">
        <v>127</v>
      </c>
      <c r="G131">
        <v>9</v>
      </c>
      <c r="H131">
        <v>-0.1</v>
      </c>
    </row>
    <row r="132" spans="2:8" x14ac:dyDescent="0.3">
      <c r="B132" s="14">
        <v>15</v>
      </c>
      <c r="C132" s="69"/>
      <c r="D132" s="70">
        <v>0.8</v>
      </c>
      <c r="F132" s="26">
        <v>128</v>
      </c>
      <c r="G132">
        <v>-12.4</v>
      </c>
      <c r="H132">
        <v>0.8</v>
      </c>
    </row>
    <row r="133" spans="2:8" x14ac:dyDescent="0.3">
      <c r="B133" s="14">
        <v>-6</v>
      </c>
      <c r="C133" s="69"/>
      <c r="D133" s="70">
        <v>0.4</v>
      </c>
      <c r="F133" s="26">
        <v>129</v>
      </c>
      <c r="G133">
        <v>6.5</v>
      </c>
      <c r="H133">
        <v>3.6</v>
      </c>
    </row>
    <row r="134" spans="2:8" x14ac:dyDescent="0.3">
      <c r="B134" s="14">
        <v>-3.4</v>
      </c>
      <c r="C134" s="69"/>
      <c r="D134" s="70">
        <v>0.2</v>
      </c>
      <c r="F134" s="26">
        <v>130</v>
      </c>
      <c r="G134">
        <v>24.4</v>
      </c>
      <c r="H134">
        <v>0</v>
      </c>
    </row>
    <row r="135" spans="2:8" x14ac:dyDescent="0.3">
      <c r="B135" s="14">
        <v>7.3</v>
      </c>
      <c r="C135" s="69"/>
      <c r="D135" s="70">
        <v>1.4</v>
      </c>
      <c r="F135" s="26">
        <v>131</v>
      </c>
      <c r="G135">
        <v>-3.6</v>
      </c>
      <c r="H135">
        <v>-0.1</v>
      </c>
    </row>
    <row r="136" spans="2:8" x14ac:dyDescent="0.3">
      <c r="B136" s="14">
        <v>-31.3</v>
      </c>
      <c r="C136" s="69"/>
      <c r="D136" s="70">
        <v>0.8</v>
      </c>
      <c r="F136" s="26">
        <v>132</v>
      </c>
      <c r="G136">
        <v>9.5</v>
      </c>
      <c r="H136">
        <v>0.4</v>
      </c>
    </row>
    <row r="137" spans="2:8" x14ac:dyDescent="0.3">
      <c r="B137" s="14">
        <v>-2</v>
      </c>
      <c r="C137" s="69"/>
      <c r="D137" s="70">
        <v>0.2</v>
      </c>
      <c r="F137" s="26">
        <v>133</v>
      </c>
      <c r="G137">
        <v>19</v>
      </c>
      <c r="H137">
        <v>0</v>
      </c>
    </row>
    <row r="138" spans="2:8" x14ac:dyDescent="0.3">
      <c r="B138" s="14">
        <v>10.9</v>
      </c>
      <c r="C138" s="69"/>
      <c r="D138" s="70">
        <v>1</v>
      </c>
      <c r="F138" s="26">
        <v>134</v>
      </c>
      <c r="G138">
        <v>3.9</v>
      </c>
      <c r="H138">
        <v>0.4</v>
      </c>
    </row>
    <row r="139" spans="2:8" x14ac:dyDescent="0.3">
      <c r="B139" s="14">
        <v>4.2</v>
      </c>
      <c r="C139" s="69"/>
      <c r="D139" s="70">
        <v>0.3</v>
      </c>
      <c r="F139" s="26">
        <v>135</v>
      </c>
      <c r="G139">
        <v>2.9</v>
      </c>
      <c r="H139">
        <v>1.8</v>
      </c>
    </row>
    <row r="140" spans="2:8" x14ac:dyDescent="0.3">
      <c r="B140" s="14">
        <v>-13.9</v>
      </c>
      <c r="C140" s="69"/>
      <c r="D140" s="70">
        <v>0.3</v>
      </c>
      <c r="F140" s="26">
        <v>136</v>
      </c>
      <c r="G140">
        <v>9.4</v>
      </c>
      <c r="H140">
        <v>0.2</v>
      </c>
    </row>
    <row r="141" spans="2:8" x14ac:dyDescent="0.3">
      <c r="B141" s="14">
        <v>6</v>
      </c>
      <c r="C141" s="69"/>
      <c r="D141" s="70">
        <v>0.8</v>
      </c>
      <c r="F141" s="26">
        <v>137</v>
      </c>
      <c r="G141">
        <v>8.6999999999999993</v>
      </c>
      <c r="H141">
        <v>0.9</v>
      </c>
    </row>
    <row r="142" spans="2:8" x14ac:dyDescent="0.3">
      <c r="B142" s="14">
        <v>-9.9</v>
      </c>
      <c r="C142" s="69"/>
      <c r="D142" s="70">
        <v>0.1</v>
      </c>
      <c r="F142" s="26">
        <v>138</v>
      </c>
      <c r="G142">
        <v>13.3</v>
      </c>
      <c r="H142">
        <v>-0.3</v>
      </c>
    </row>
    <row r="143" spans="2:8" x14ac:dyDescent="0.3">
      <c r="B143" s="14">
        <v>4.5</v>
      </c>
      <c r="C143" s="69"/>
      <c r="D143" s="70">
        <v>2.7</v>
      </c>
      <c r="F143" s="26">
        <v>139</v>
      </c>
      <c r="G143">
        <v>4.5999999999999996</v>
      </c>
      <c r="H143">
        <v>1.9</v>
      </c>
    </row>
    <row r="144" spans="2:8" x14ac:dyDescent="0.3">
      <c r="B144" s="14">
        <v>-4.7</v>
      </c>
      <c r="C144" s="69"/>
      <c r="D144" s="70">
        <v>-0.3</v>
      </c>
      <c r="F144" s="26">
        <v>140</v>
      </c>
      <c r="G144">
        <v>3.1</v>
      </c>
      <c r="H144">
        <v>4.3</v>
      </c>
    </row>
    <row r="145" spans="2:8" x14ac:dyDescent="0.3">
      <c r="B145" s="14">
        <v>3.7</v>
      </c>
      <c r="C145" s="69"/>
      <c r="D145" s="70">
        <v>1.4</v>
      </c>
      <c r="F145" s="26">
        <v>141</v>
      </c>
      <c r="G145">
        <v>10</v>
      </c>
      <c r="H145">
        <v>0</v>
      </c>
    </row>
    <row r="146" spans="2:8" x14ac:dyDescent="0.3">
      <c r="B146" s="14">
        <v>-12.3</v>
      </c>
      <c r="C146" s="69"/>
      <c r="D146" s="70">
        <v>-0.2</v>
      </c>
      <c r="F146" s="26">
        <v>142</v>
      </c>
      <c r="G146">
        <v>-0.2</v>
      </c>
      <c r="H146">
        <v>1.8</v>
      </c>
    </row>
    <row r="147" spans="2:8" x14ac:dyDescent="0.3">
      <c r="B147" s="14">
        <v>-4.5999999999999996</v>
      </c>
      <c r="C147" s="69"/>
      <c r="D147" s="70">
        <v>0.4</v>
      </c>
      <c r="F147" s="26">
        <v>143</v>
      </c>
      <c r="G147">
        <v>-18</v>
      </c>
      <c r="H147">
        <v>0</v>
      </c>
    </row>
    <row r="148" spans="2:8" x14ac:dyDescent="0.3">
      <c r="B148" s="14">
        <v>18.2</v>
      </c>
      <c r="C148" s="69"/>
      <c r="D148" s="70">
        <v>3.1</v>
      </c>
      <c r="F148" s="26">
        <v>144</v>
      </c>
      <c r="G148">
        <v>4.5</v>
      </c>
      <c r="H148">
        <v>0.6</v>
      </c>
    </row>
    <row r="149" spans="2:8" x14ac:dyDescent="0.3">
      <c r="B149" s="14">
        <v>-3</v>
      </c>
      <c r="C149" s="69"/>
      <c r="D149" s="70">
        <v>0.2</v>
      </c>
      <c r="F149" s="26">
        <v>145</v>
      </c>
      <c r="G149">
        <v>-32.4</v>
      </c>
      <c r="H149">
        <v>1.5</v>
      </c>
    </row>
    <row r="150" spans="2:8" x14ac:dyDescent="0.3">
      <c r="B150" s="14">
        <v>5</v>
      </c>
      <c r="C150" s="69"/>
      <c r="D150" s="70">
        <v>0.3</v>
      </c>
      <c r="F150" s="26">
        <v>146</v>
      </c>
      <c r="G150">
        <v>2.4</v>
      </c>
      <c r="H150">
        <v>0.4</v>
      </c>
    </row>
    <row r="151" spans="2:8" x14ac:dyDescent="0.3">
      <c r="B151" s="14">
        <v>14.8</v>
      </c>
      <c r="C151" s="69"/>
      <c r="D151" s="70">
        <v>-0.1</v>
      </c>
      <c r="F151" s="26">
        <v>147</v>
      </c>
      <c r="G151">
        <v>-13.7</v>
      </c>
      <c r="H151">
        <v>0.3</v>
      </c>
    </row>
    <row r="152" spans="2:8" x14ac:dyDescent="0.3">
      <c r="B152" s="14">
        <v>10.7</v>
      </c>
      <c r="C152" s="69"/>
      <c r="D152" s="70">
        <v>5.6</v>
      </c>
      <c r="F152" s="26">
        <v>148</v>
      </c>
      <c r="G152">
        <v>-0.8</v>
      </c>
      <c r="H152">
        <v>0.6</v>
      </c>
    </row>
    <row r="153" spans="2:8" x14ac:dyDescent="0.3">
      <c r="B153" s="14">
        <v>1.5</v>
      </c>
      <c r="C153" s="69"/>
      <c r="D153" s="70">
        <v>0.2</v>
      </c>
      <c r="F153" s="26">
        <v>149</v>
      </c>
      <c r="G153">
        <v>-1.1000000000000001</v>
      </c>
      <c r="H153">
        <v>6.6</v>
      </c>
    </row>
    <row r="154" spans="2:8" x14ac:dyDescent="0.3">
      <c r="B154" s="14">
        <v>15.7</v>
      </c>
      <c r="C154" s="69"/>
      <c r="D154" s="70">
        <v>1.6</v>
      </c>
      <c r="F154" s="26">
        <v>150</v>
      </c>
      <c r="G154">
        <v>-16.600000000000001</v>
      </c>
      <c r="H154">
        <v>0.5</v>
      </c>
    </row>
    <row r="155" spans="2:8" x14ac:dyDescent="0.3">
      <c r="B155" s="14">
        <v>6.2</v>
      </c>
      <c r="C155" s="69"/>
      <c r="D155" s="70">
        <v>-0.2</v>
      </c>
      <c r="F155" s="26">
        <v>151</v>
      </c>
      <c r="G155">
        <v>3.1</v>
      </c>
      <c r="H155">
        <v>0.2</v>
      </c>
    </row>
    <row r="156" spans="2:8" x14ac:dyDescent="0.3">
      <c r="B156" s="14">
        <v>-2.6</v>
      </c>
      <c r="C156" s="69"/>
      <c r="D156" s="70">
        <v>6.5</v>
      </c>
      <c r="F156" s="26">
        <v>152</v>
      </c>
      <c r="G156">
        <v>4.7</v>
      </c>
      <c r="H156">
        <v>0.4</v>
      </c>
    </row>
    <row r="157" spans="2:8" x14ac:dyDescent="0.3">
      <c r="B157" s="14">
        <v>20.7</v>
      </c>
      <c r="C157" s="69"/>
      <c r="D157" s="70">
        <v>1.2</v>
      </c>
      <c r="F157" s="26">
        <v>153</v>
      </c>
      <c r="G157">
        <v>7.6</v>
      </c>
      <c r="H157">
        <v>-0.1</v>
      </c>
    </row>
    <row r="158" spans="2:8" x14ac:dyDescent="0.3">
      <c r="B158" s="14">
        <v>11.2</v>
      </c>
      <c r="C158" s="69"/>
      <c r="D158" s="70">
        <v>0</v>
      </c>
      <c r="F158" s="26">
        <v>154</v>
      </c>
      <c r="G158">
        <v>-12</v>
      </c>
      <c r="H158">
        <v>0.1</v>
      </c>
    </row>
    <row r="159" spans="2:8" x14ac:dyDescent="0.3">
      <c r="B159" s="14">
        <v>-1.3</v>
      </c>
      <c r="C159" s="69"/>
      <c r="D159" s="70">
        <v>4.2</v>
      </c>
      <c r="F159" s="26">
        <v>155</v>
      </c>
      <c r="G159">
        <v>-20.100000000000001</v>
      </c>
      <c r="H159">
        <v>1.5</v>
      </c>
    </row>
    <row r="160" spans="2:8" x14ac:dyDescent="0.3">
      <c r="B160" s="14">
        <v>-3.6</v>
      </c>
      <c r="C160" s="69"/>
      <c r="D160" s="70">
        <v>2.2999999999999998</v>
      </c>
      <c r="F160" s="26">
        <v>156</v>
      </c>
      <c r="G160">
        <v>-16.100000000000001</v>
      </c>
      <c r="H160">
        <v>0.8</v>
      </c>
    </row>
    <row r="161" spans="2:8" x14ac:dyDescent="0.3">
      <c r="B161" s="14">
        <v>-2.8</v>
      </c>
      <c r="C161" s="69"/>
      <c r="D161" s="70">
        <v>1.6</v>
      </c>
      <c r="F161" s="26">
        <v>157</v>
      </c>
      <c r="G161">
        <v>-2.5</v>
      </c>
      <c r="H161">
        <v>0.1</v>
      </c>
    </row>
    <row r="162" spans="2:8" x14ac:dyDescent="0.3">
      <c r="B162" s="14">
        <v>5.9</v>
      </c>
      <c r="C162" s="69"/>
      <c r="D162" s="70">
        <v>1</v>
      </c>
      <c r="F162" s="26">
        <v>158</v>
      </c>
      <c r="G162">
        <v>-8.6</v>
      </c>
      <c r="H162">
        <v>6.9</v>
      </c>
    </row>
    <row r="163" spans="2:8" x14ac:dyDescent="0.3">
      <c r="B163" s="14">
        <v>-2.6</v>
      </c>
      <c r="C163" s="69"/>
      <c r="D163" s="70">
        <v>2.8</v>
      </c>
      <c r="F163" s="26">
        <v>159</v>
      </c>
      <c r="G163">
        <v>-5.4</v>
      </c>
      <c r="H163">
        <v>4.5</v>
      </c>
    </row>
    <row r="164" spans="2:8" x14ac:dyDescent="0.3">
      <c r="B164" s="14">
        <v>-9.1</v>
      </c>
      <c r="C164" s="69"/>
      <c r="D164" s="70">
        <v>1.4</v>
      </c>
      <c r="F164" s="26">
        <v>160</v>
      </c>
      <c r="G164">
        <v>2.2999999999999998</v>
      </c>
      <c r="H164">
        <v>0.4</v>
      </c>
    </row>
    <row r="165" spans="2:8" x14ac:dyDescent="0.3">
      <c r="B165" s="14">
        <v>-10.4</v>
      </c>
      <c r="C165" s="69"/>
      <c r="D165" s="70">
        <v>0.2</v>
      </c>
      <c r="F165" s="26">
        <v>161</v>
      </c>
      <c r="G165">
        <v>3.6</v>
      </c>
      <c r="H165">
        <v>0.5</v>
      </c>
    </row>
    <row r="166" spans="2:8" x14ac:dyDescent="0.3">
      <c r="B166" s="14">
        <v>5.3</v>
      </c>
      <c r="C166" s="69"/>
      <c r="D166" s="70">
        <v>3</v>
      </c>
      <c r="F166" s="26">
        <v>162</v>
      </c>
      <c r="G166">
        <v>-13.2</v>
      </c>
      <c r="H166">
        <v>0.4</v>
      </c>
    </row>
    <row r="167" spans="2:8" x14ac:dyDescent="0.3">
      <c r="B167" s="14">
        <v>-0.9</v>
      </c>
      <c r="C167" s="69"/>
      <c r="D167" s="70">
        <v>0.9</v>
      </c>
      <c r="F167" s="26">
        <v>163</v>
      </c>
      <c r="G167">
        <v>7.9</v>
      </c>
      <c r="H167">
        <v>11</v>
      </c>
    </row>
    <row r="168" spans="2:8" x14ac:dyDescent="0.3">
      <c r="B168" s="14">
        <v>-6.6</v>
      </c>
      <c r="C168" s="69"/>
      <c r="D168" s="70">
        <v>1.5</v>
      </c>
      <c r="F168" s="26">
        <v>164</v>
      </c>
      <c r="G168">
        <v>-5.9</v>
      </c>
      <c r="H168">
        <v>0.1</v>
      </c>
    </row>
    <row r="169" spans="2:8" x14ac:dyDescent="0.3">
      <c r="B169" s="14">
        <v>-9.5</v>
      </c>
      <c r="C169" s="69"/>
      <c r="D169" s="70">
        <v>0.1</v>
      </c>
      <c r="F169" s="26">
        <v>165</v>
      </c>
      <c r="G169">
        <v>4.7</v>
      </c>
      <c r="H169">
        <v>0.1</v>
      </c>
    </row>
    <row r="170" spans="2:8" x14ac:dyDescent="0.3">
      <c r="B170" s="14">
        <v>-9.6999999999999993</v>
      </c>
      <c r="C170" s="69"/>
      <c r="D170" s="70">
        <v>0.4</v>
      </c>
      <c r="F170" s="26">
        <v>166</v>
      </c>
      <c r="G170">
        <v>-0.3</v>
      </c>
      <c r="H170">
        <v>0.4</v>
      </c>
    </row>
    <row r="171" spans="2:8" x14ac:dyDescent="0.3">
      <c r="B171" s="14">
        <v>-4.7</v>
      </c>
      <c r="C171" s="69"/>
      <c r="D171" s="70">
        <v>-0.2</v>
      </c>
      <c r="F171" s="26">
        <v>167</v>
      </c>
      <c r="G171">
        <v>20.9</v>
      </c>
      <c r="H171">
        <v>0.5</v>
      </c>
    </row>
    <row r="172" spans="2:8" x14ac:dyDescent="0.3">
      <c r="B172" s="14">
        <v>6.9</v>
      </c>
      <c r="C172" s="69"/>
      <c r="D172" s="70">
        <v>0.5</v>
      </c>
      <c r="F172" s="26">
        <v>168</v>
      </c>
      <c r="G172">
        <v>19.5</v>
      </c>
      <c r="H172">
        <v>0.6</v>
      </c>
    </row>
    <row r="173" spans="2:8" x14ac:dyDescent="0.3">
      <c r="B173" s="14">
        <v>-7.4</v>
      </c>
      <c r="C173" s="69"/>
      <c r="D173" s="70">
        <v>2.4</v>
      </c>
      <c r="F173" s="26">
        <v>169</v>
      </c>
      <c r="G173">
        <v>-8.3000000000000007</v>
      </c>
      <c r="H173">
        <v>1.5</v>
      </c>
    </row>
    <row r="174" spans="2:8" x14ac:dyDescent="0.3">
      <c r="B174" s="14">
        <v>-4.2</v>
      </c>
      <c r="C174" s="69"/>
      <c r="D174" s="70">
        <v>0</v>
      </c>
      <c r="F174" s="26">
        <v>170</v>
      </c>
      <c r="G174">
        <v>22.8</v>
      </c>
      <c r="H174">
        <v>-0.1</v>
      </c>
    </row>
    <row r="175" spans="2:8" x14ac:dyDescent="0.3">
      <c r="B175" s="14">
        <v>-7.1</v>
      </c>
      <c r="C175" s="69"/>
      <c r="D175" s="70">
        <v>1.1000000000000001</v>
      </c>
      <c r="F175" s="26">
        <v>171</v>
      </c>
      <c r="G175">
        <v>-4.5999999999999996</v>
      </c>
      <c r="H175">
        <v>0</v>
      </c>
    </row>
    <row r="176" spans="2:8" x14ac:dyDescent="0.3">
      <c r="B176" s="14">
        <v>5.7</v>
      </c>
      <c r="C176" s="69"/>
      <c r="D176" s="70">
        <v>1.8</v>
      </c>
      <c r="F176" s="26">
        <v>172</v>
      </c>
      <c r="G176">
        <v>14.1</v>
      </c>
      <c r="H176">
        <v>0.2</v>
      </c>
    </row>
    <row r="177" spans="2:8" x14ac:dyDescent="0.3">
      <c r="B177" s="14">
        <v>-1</v>
      </c>
      <c r="C177" s="69"/>
      <c r="D177" s="70">
        <v>0.2</v>
      </c>
      <c r="F177" s="26">
        <v>173</v>
      </c>
      <c r="G177">
        <v>-11.3</v>
      </c>
      <c r="H177">
        <v>0.1</v>
      </c>
    </row>
    <row r="178" spans="2:8" x14ac:dyDescent="0.3">
      <c r="B178" s="14">
        <v>23.5</v>
      </c>
      <c r="C178" s="69"/>
      <c r="D178" s="70">
        <v>2.5</v>
      </c>
      <c r="F178" s="26">
        <v>174</v>
      </c>
      <c r="G178">
        <v>-5.0999999999999996</v>
      </c>
      <c r="H178">
        <v>3.4</v>
      </c>
    </row>
    <row r="179" spans="2:8" x14ac:dyDescent="0.3">
      <c r="B179" s="14">
        <v>-7.5</v>
      </c>
      <c r="C179" s="69"/>
      <c r="D179" s="70">
        <v>1.3</v>
      </c>
      <c r="F179" s="26">
        <v>175</v>
      </c>
      <c r="G179">
        <v>19.100000000000001</v>
      </c>
      <c r="H179">
        <v>0.8</v>
      </c>
    </row>
    <row r="180" spans="2:8" x14ac:dyDescent="0.3">
      <c r="B180" s="14">
        <v>7.8</v>
      </c>
      <c r="C180" s="69"/>
      <c r="D180" s="70">
        <v>-0.1</v>
      </c>
      <c r="F180" s="26">
        <v>176</v>
      </c>
      <c r="G180">
        <v>-4</v>
      </c>
      <c r="H180">
        <v>1.2</v>
      </c>
    </row>
    <row r="181" spans="2:8" x14ac:dyDescent="0.3">
      <c r="B181" s="14">
        <v>6.2</v>
      </c>
      <c r="C181" s="69"/>
      <c r="D181" s="70">
        <v>1.1000000000000001</v>
      </c>
      <c r="F181" s="26">
        <v>177</v>
      </c>
      <c r="G181">
        <v>-3.8</v>
      </c>
      <c r="H181">
        <v>0.5</v>
      </c>
    </row>
    <row r="182" spans="2:8" x14ac:dyDescent="0.3">
      <c r="B182" s="14">
        <v>13.4</v>
      </c>
      <c r="C182" s="69"/>
      <c r="D182" s="70">
        <v>0.4</v>
      </c>
      <c r="F182" s="26">
        <v>178</v>
      </c>
      <c r="G182">
        <v>45.1</v>
      </c>
      <c r="H182">
        <v>2.9</v>
      </c>
    </row>
    <row r="183" spans="2:8" x14ac:dyDescent="0.3">
      <c r="B183" s="14">
        <v>4.7</v>
      </c>
      <c r="C183" s="69"/>
      <c r="D183" s="70">
        <v>2.2000000000000002</v>
      </c>
      <c r="F183" s="26">
        <v>179</v>
      </c>
      <c r="G183">
        <v>-5.0999999999999996</v>
      </c>
      <c r="H183">
        <v>1</v>
      </c>
    </row>
    <row r="184" spans="2:8" x14ac:dyDescent="0.3">
      <c r="B184" s="14">
        <v>-22.9</v>
      </c>
      <c r="C184" s="69"/>
      <c r="D184" s="70">
        <v>0.5</v>
      </c>
      <c r="F184" s="26">
        <v>180</v>
      </c>
      <c r="G184">
        <v>-3.1</v>
      </c>
      <c r="H184">
        <v>0.7</v>
      </c>
    </row>
    <row r="185" spans="2:8" x14ac:dyDescent="0.3">
      <c r="B185" s="14">
        <v>9.6</v>
      </c>
      <c r="C185" s="69"/>
      <c r="D185" s="70">
        <v>0</v>
      </c>
      <c r="F185" s="26">
        <v>181</v>
      </c>
      <c r="G185">
        <v>13.8</v>
      </c>
      <c r="H185">
        <v>1.2</v>
      </c>
    </row>
    <row r="186" spans="2:8" x14ac:dyDescent="0.3">
      <c r="B186" s="14">
        <v>7</v>
      </c>
      <c r="C186" s="69"/>
      <c r="D186" s="70">
        <v>0.6</v>
      </c>
      <c r="F186" s="26">
        <v>182</v>
      </c>
      <c r="G186">
        <v>-3</v>
      </c>
      <c r="H186">
        <v>3.8</v>
      </c>
    </row>
    <row r="187" spans="2:8" x14ac:dyDescent="0.3">
      <c r="B187" s="14">
        <v>28.5</v>
      </c>
      <c r="C187" s="69"/>
      <c r="D187" s="70">
        <v>-0.1</v>
      </c>
      <c r="F187" s="26">
        <v>183</v>
      </c>
      <c r="G187">
        <v>-3.2</v>
      </c>
      <c r="H187">
        <v>4.4000000000000004</v>
      </c>
    </row>
    <row r="188" spans="2:8" x14ac:dyDescent="0.3">
      <c r="B188" s="14">
        <v>12.2</v>
      </c>
      <c r="C188" s="69"/>
      <c r="D188" s="70">
        <v>0.4</v>
      </c>
      <c r="F188" s="26">
        <v>184</v>
      </c>
      <c r="G188">
        <v>-6</v>
      </c>
      <c r="H188">
        <v>0.8</v>
      </c>
    </row>
    <row r="189" spans="2:8" x14ac:dyDescent="0.3">
      <c r="B189" s="14">
        <v>5.5</v>
      </c>
      <c r="C189" s="69"/>
      <c r="D189" s="70">
        <v>-0.2</v>
      </c>
      <c r="F189" s="26">
        <v>185</v>
      </c>
      <c r="G189">
        <v>-5.2</v>
      </c>
      <c r="H189">
        <v>0.1</v>
      </c>
    </row>
    <row r="190" spans="2:8" x14ac:dyDescent="0.3">
      <c r="B190" s="14">
        <v>3.1</v>
      </c>
      <c r="C190" s="69"/>
      <c r="D190" s="70">
        <v>-0.6</v>
      </c>
      <c r="F190" s="26">
        <v>186</v>
      </c>
      <c r="G190">
        <v>5.5</v>
      </c>
      <c r="H190">
        <v>2.5</v>
      </c>
    </row>
    <row r="191" spans="2:8" x14ac:dyDescent="0.3">
      <c r="B191" s="14">
        <v>-4.8</v>
      </c>
      <c r="C191" s="69"/>
      <c r="D191" s="70">
        <v>-0.1</v>
      </c>
      <c r="F191" s="26">
        <v>187</v>
      </c>
      <c r="G191">
        <v>3.3</v>
      </c>
      <c r="H191">
        <v>0.1</v>
      </c>
    </row>
    <row r="192" spans="2:8" x14ac:dyDescent="0.3">
      <c r="B192" s="14">
        <v>19.100000000000001</v>
      </c>
      <c r="C192" s="69"/>
      <c r="D192" s="70">
        <v>0.9</v>
      </c>
      <c r="F192" s="26">
        <v>188</v>
      </c>
      <c r="G192">
        <v>-9.6</v>
      </c>
      <c r="H192">
        <v>0.2</v>
      </c>
    </row>
    <row r="193" spans="2:8" x14ac:dyDescent="0.3">
      <c r="B193" s="14">
        <v>4.5</v>
      </c>
      <c r="C193" s="69"/>
      <c r="D193" s="70">
        <v>2.1</v>
      </c>
      <c r="F193" s="26">
        <v>189</v>
      </c>
      <c r="G193">
        <v>5.5</v>
      </c>
      <c r="H193">
        <v>6.9</v>
      </c>
    </row>
    <row r="194" spans="2:8" x14ac:dyDescent="0.3">
      <c r="B194" s="14">
        <v>-0.2</v>
      </c>
      <c r="C194" s="69"/>
      <c r="D194" s="70">
        <v>4.0999999999999996</v>
      </c>
      <c r="F194" s="26">
        <v>190</v>
      </c>
      <c r="G194">
        <v>7.5</v>
      </c>
      <c r="H194">
        <v>1.6</v>
      </c>
    </row>
    <row r="195" spans="2:8" x14ac:dyDescent="0.3">
      <c r="B195" s="14">
        <v>-16.2</v>
      </c>
      <c r="C195" s="69"/>
      <c r="D195" s="70">
        <v>-0.2</v>
      </c>
      <c r="F195" s="26">
        <v>191</v>
      </c>
      <c r="G195">
        <v>1.5</v>
      </c>
      <c r="H195">
        <v>0.5</v>
      </c>
    </row>
    <row r="196" spans="2:8" x14ac:dyDescent="0.3">
      <c r="B196" s="14">
        <v>19</v>
      </c>
      <c r="C196" s="69"/>
      <c r="D196" s="70">
        <v>0.4</v>
      </c>
      <c r="F196" s="26">
        <v>192</v>
      </c>
      <c r="G196">
        <v>-0.6</v>
      </c>
      <c r="H196">
        <v>1.6</v>
      </c>
    </row>
    <row r="197" spans="2:8" x14ac:dyDescent="0.3">
      <c r="B197" s="14">
        <v>3</v>
      </c>
      <c r="C197" s="69"/>
      <c r="D197" s="70">
        <v>1.9</v>
      </c>
      <c r="F197" s="26">
        <v>193</v>
      </c>
      <c r="G197">
        <v>7.4</v>
      </c>
      <c r="H197">
        <v>0.8</v>
      </c>
    </row>
    <row r="198" spans="2:8" x14ac:dyDescent="0.3">
      <c r="B198" s="14">
        <v>4.9000000000000004</v>
      </c>
      <c r="C198" s="69"/>
      <c r="D198" s="70">
        <v>0</v>
      </c>
      <c r="F198" s="26">
        <v>194</v>
      </c>
      <c r="G198">
        <v>6.9</v>
      </c>
      <c r="H198">
        <v>1.4</v>
      </c>
    </row>
    <row r="199" spans="2:8" x14ac:dyDescent="0.3">
      <c r="B199" s="14">
        <v>-1.6</v>
      </c>
      <c r="C199" s="69"/>
      <c r="D199" s="70">
        <v>2.7</v>
      </c>
      <c r="F199" s="26">
        <v>195</v>
      </c>
      <c r="G199">
        <v>-7.3</v>
      </c>
      <c r="H199">
        <v>2.8</v>
      </c>
    </row>
    <row r="200" spans="2:8" x14ac:dyDescent="0.3">
      <c r="B200" s="14">
        <v>19.8</v>
      </c>
      <c r="C200" s="69"/>
      <c r="D200" s="70">
        <v>0.3</v>
      </c>
      <c r="F200" s="26">
        <v>196</v>
      </c>
      <c r="G200">
        <v>9.6</v>
      </c>
      <c r="H200">
        <v>1.6</v>
      </c>
    </row>
    <row r="201" spans="2:8" x14ac:dyDescent="0.3">
      <c r="B201" s="14">
        <v>-0.4</v>
      </c>
      <c r="C201" s="69"/>
      <c r="D201" s="70">
        <v>1.9</v>
      </c>
      <c r="F201" s="26">
        <v>197</v>
      </c>
      <c r="G201">
        <v>4.3</v>
      </c>
      <c r="H201">
        <v>-0.2</v>
      </c>
    </row>
    <row r="202" spans="2:8" x14ac:dyDescent="0.3">
      <c r="B202" s="14">
        <v>-1.1000000000000001</v>
      </c>
      <c r="C202" s="69"/>
      <c r="D202" s="70">
        <v>1</v>
      </c>
      <c r="F202" s="26">
        <v>198</v>
      </c>
      <c r="G202">
        <v>-8.6</v>
      </c>
      <c r="H202">
        <v>0.7</v>
      </c>
    </row>
    <row r="203" spans="2:8" x14ac:dyDescent="0.3">
      <c r="B203" s="14">
        <v>-2.1</v>
      </c>
      <c r="C203" s="69"/>
      <c r="D203" s="70">
        <v>0.7</v>
      </c>
      <c r="F203" s="26">
        <v>199</v>
      </c>
      <c r="G203">
        <v>3.2</v>
      </c>
      <c r="H203">
        <v>-1.5</v>
      </c>
    </row>
    <row r="204" spans="2:8" x14ac:dyDescent="0.3">
      <c r="B204" s="14">
        <v>-33.4</v>
      </c>
      <c r="C204" s="69"/>
      <c r="D204" s="70">
        <v>0.7</v>
      </c>
      <c r="F204" s="26">
        <v>200</v>
      </c>
      <c r="G204">
        <v>0.5</v>
      </c>
      <c r="H204">
        <v>0.6</v>
      </c>
    </row>
    <row r="205" spans="2:8" x14ac:dyDescent="0.3">
      <c r="B205" s="14">
        <v>10.1</v>
      </c>
      <c r="C205" s="69"/>
      <c r="D205" s="70">
        <v>-0.1</v>
      </c>
      <c r="F205" s="26">
        <v>201</v>
      </c>
      <c r="G205">
        <v>27.7</v>
      </c>
      <c r="H205">
        <v>0.6</v>
      </c>
    </row>
    <row r="206" spans="2:8" x14ac:dyDescent="0.3">
      <c r="B206" s="14">
        <v>-4.3</v>
      </c>
      <c r="C206" s="69"/>
      <c r="D206" s="70">
        <v>0.1</v>
      </c>
      <c r="F206" s="26">
        <v>202</v>
      </c>
      <c r="G206">
        <v>-2.2000000000000002</v>
      </c>
      <c r="H206">
        <v>0.5</v>
      </c>
    </row>
    <row r="207" spans="2:8" x14ac:dyDescent="0.3">
      <c r="B207" s="14">
        <v>0.5</v>
      </c>
      <c r="C207" s="69"/>
      <c r="D207" s="70">
        <v>0.6</v>
      </c>
      <c r="F207" s="26">
        <v>203</v>
      </c>
      <c r="G207">
        <v>-1.8</v>
      </c>
      <c r="H207">
        <v>0.2</v>
      </c>
    </row>
    <row r="208" spans="2:8" x14ac:dyDescent="0.3">
      <c r="B208" s="14">
        <v>12.9</v>
      </c>
      <c r="C208" s="69"/>
      <c r="D208" s="70">
        <v>0</v>
      </c>
      <c r="F208" s="26">
        <v>204</v>
      </c>
      <c r="G208">
        <v>14.2</v>
      </c>
      <c r="H208">
        <v>1.6</v>
      </c>
    </row>
    <row r="209" spans="2:8" x14ac:dyDescent="0.3">
      <c r="B209" s="14">
        <v>-2.2999999999999998</v>
      </c>
      <c r="C209" s="69"/>
      <c r="D209" s="70">
        <v>0.4</v>
      </c>
      <c r="F209" s="26">
        <v>205</v>
      </c>
      <c r="G209">
        <v>-3.1</v>
      </c>
      <c r="H209">
        <v>5.8</v>
      </c>
    </row>
    <row r="210" spans="2:8" x14ac:dyDescent="0.3">
      <c r="B210" s="14">
        <v>-11.1</v>
      </c>
      <c r="C210" s="69"/>
      <c r="D210" s="70">
        <v>0.4</v>
      </c>
      <c r="F210" s="26">
        <v>206</v>
      </c>
      <c r="G210">
        <v>-17.399999999999999</v>
      </c>
      <c r="H210">
        <v>-0.3</v>
      </c>
    </row>
    <row r="211" spans="2:8" x14ac:dyDescent="0.3">
      <c r="B211" s="14">
        <v>8.1</v>
      </c>
      <c r="C211" s="69"/>
      <c r="D211" s="70">
        <v>1.5</v>
      </c>
      <c r="F211" s="26">
        <v>207</v>
      </c>
      <c r="G211">
        <v>-5.5</v>
      </c>
      <c r="H211">
        <v>5.2</v>
      </c>
    </row>
    <row r="212" spans="2:8" x14ac:dyDescent="0.3">
      <c r="B212" s="14">
        <v>-4.5</v>
      </c>
      <c r="C212" s="69"/>
      <c r="D212" s="70">
        <v>1.2</v>
      </c>
      <c r="F212" s="26">
        <v>208</v>
      </c>
      <c r="G212">
        <v>-2.8</v>
      </c>
      <c r="H212">
        <v>10.5</v>
      </c>
    </row>
    <row r="213" spans="2:8" x14ac:dyDescent="0.3">
      <c r="B213" s="14">
        <v>20</v>
      </c>
      <c r="C213" s="69"/>
      <c r="D213" s="70">
        <v>-1.2</v>
      </c>
      <c r="F213" s="26">
        <v>209</v>
      </c>
      <c r="G213">
        <v>12.5</v>
      </c>
      <c r="H213">
        <v>3.8</v>
      </c>
    </row>
    <row r="214" spans="2:8" x14ac:dyDescent="0.3">
      <c r="B214" s="14">
        <v>-6.4</v>
      </c>
      <c r="C214" s="69"/>
      <c r="D214" s="70">
        <v>-0.1</v>
      </c>
      <c r="F214" s="26">
        <v>210</v>
      </c>
      <c r="G214">
        <v>5</v>
      </c>
      <c r="H214">
        <v>2.7</v>
      </c>
    </row>
    <row r="215" spans="2:8" x14ac:dyDescent="0.3">
      <c r="B215" s="14">
        <v>15.1</v>
      </c>
      <c r="C215" s="69"/>
      <c r="D215" s="70">
        <v>2</v>
      </c>
      <c r="F215" s="26">
        <v>211</v>
      </c>
      <c r="G215">
        <v>7.8</v>
      </c>
      <c r="H215">
        <v>0</v>
      </c>
    </row>
    <row r="216" spans="2:8" x14ac:dyDescent="0.3">
      <c r="B216" s="14">
        <v>-0.7</v>
      </c>
      <c r="C216" s="69"/>
      <c r="D216" s="70">
        <v>7</v>
      </c>
      <c r="F216" s="26">
        <v>212</v>
      </c>
      <c r="G216">
        <v>11.9</v>
      </c>
      <c r="H216">
        <v>4.2</v>
      </c>
    </row>
    <row r="217" spans="2:8" x14ac:dyDescent="0.3">
      <c r="B217" s="14">
        <v>-15.8</v>
      </c>
      <c r="C217" s="69"/>
      <c r="D217" s="70">
        <v>0</v>
      </c>
      <c r="F217" s="26">
        <v>213</v>
      </c>
      <c r="G217">
        <v>-3.2</v>
      </c>
      <c r="H217">
        <v>0.7</v>
      </c>
    </row>
    <row r="218" spans="2:8" x14ac:dyDescent="0.3">
      <c r="B218" s="14">
        <v>6.2</v>
      </c>
      <c r="C218" s="69"/>
      <c r="D218" s="70">
        <v>-0.1</v>
      </c>
      <c r="F218" s="26">
        <v>214</v>
      </c>
      <c r="G218">
        <v>7.3</v>
      </c>
      <c r="H218">
        <v>1.1000000000000001</v>
      </c>
    </row>
    <row r="219" spans="2:8" x14ac:dyDescent="0.3">
      <c r="B219" s="14">
        <v>1.2</v>
      </c>
      <c r="C219" s="69"/>
      <c r="D219" s="70">
        <v>1.9</v>
      </c>
      <c r="F219" s="26">
        <v>215</v>
      </c>
      <c r="G219">
        <v>-16.3</v>
      </c>
      <c r="H219">
        <v>0.7</v>
      </c>
    </row>
    <row r="220" spans="2:8" x14ac:dyDescent="0.3">
      <c r="B220" s="14">
        <v>20</v>
      </c>
      <c r="C220" s="69"/>
      <c r="D220" s="70">
        <v>2.5</v>
      </c>
      <c r="F220" s="26">
        <v>216</v>
      </c>
      <c r="G220">
        <v>5.3</v>
      </c>
      <c r="H220">
        <v>3.3</v>
      </c>
    </row>
    <row r="221" spans="2:8" x14ac:dyDescent="0.3">
      <c r="B221" s="14">
        <v>-3.4</v>
      </c>
      <c r="C221" s="69"/>
      <c r="D221" s="70">
        <v>-0.1</v>
      </c>
      <c r="F221" s="26">
        <v>217</v>
      </c>
      <c r="G221">
        <v>6.9</v>
      </c>
      <c r="H221">
        <v>0.7</v>
      </c>
    </row>
    <row r="222" spans="2:8" x14ac:dyDescent="0.3">
      <c r="B222" s="14">
        <v>2.2999999999999998</v>
      </c>
      <c r="C222" s="69"/>
      <c r="D222" s="70">
        <v>2.8</v>
      </c>
      <c r="F222" s="26">
        <v>218</v>
      </c>
      <c r="G222">
        <v>-2.2999999999999998</v>
      </c>
      <c r="H222">
        <v>-0.1</v>
      </c>
    </row>
    <row r="223" spans="2:8" x14ac:dyDescent="0.3">
      <c r="B223" s="14">
        <v>2.6</v>
      </c>
      <c r="C223" s="69"/>
      <c r="D223" s="70">
        <v>1.8</v>
      </c>
      <c r="F223" s="26">
        <v>219</v>
      </c>
      <c r="G223">
        <v>2.7</v>
      </c>
      <c r="H223">
        <v>-0.1</v>
      </c>
    </row>
    <row r="224" spans="2:8" x14ac:dyDescent="0.3">
      <c r="B224" s="14">
        <v>-19</v>
      </c>
      <c r="C224" s="69"/>
      <c r="D224" s="70">
        <v>13.3</v>
      </c>
      <c r="F224" s="26">
        <v>220</v>
      </c>
      <c r="G224">
        <v>0.6</v>
      </c>
      <c r="H224">
        <v>-0.2</v>
      </c>
    </row>
    <row r="225" spans="2:8" x14ac:dyDescent="0.3">
      <c r="B225" s="14">
        <v>-5.5</v>
      </c>
      <c r="C225" s="69"/>
      <c r="D225" s="70">
        <v>-0.3</v>
      </c>
      <c r="F225" s="26">
        <v>221</v>
      </c>
      <c r="G225">
        <v>7.6</v>
      </c>
      <c r="H225">
        <v>0.2</v>
      </c>
    </row>
    <row r="226" spans="2:8" x14ac:dyDescent="0.3">
      <c r="B226" s="14">
        <v>-4.9000000000000004</v>
      </c>
      <c r="C226" s="69"/>
      <c r="D226" s="70">
        <v>3.6</v>
      </c>
      <c r="F226" s="26">
        <v>222</v>
      </c>
      <c r="G226">
        <v>-2.5</v>
      </c>
      <c r="H226">
        <v>0.4</v>
      </c>
    </row>
    <row r="227" spans="2:8" x14ac:dyDescent="0.3">
      <c r="B227" s="14">
        <v>-5.0999999999999996</v>
      </c>
      <c r="C227" s="69"/>
      <c r="D227" s="70">
        <v>0.6</v>
      </c>
      <c r="F227" s="26">
        <v>223</v>
      </c>
      <c r="G227">
        <v>-3.2</v>
      </c>
      <c r="H227">
        <v>1.2</v>
      </c>
    </row>
    <row r="228" spans="2:8" x14ac:dyDescent="0.3">
      <c r="B228" s="14">
        <v>-8.1999999999999993</v>
      </c>
      <c r="C228" s="69"/>
      <c r="D228" s="70">
        <v>3</v>
      </c>
      <c r="F228" s="26">
        <v>224</v>
      </c>
      <c r="G228">
        <v>9.4</v>
      </c>
      <c r="H228">
        <v>0.8</v>
      </c>
    </row>
    <row r="229" spans="2:8" x14ac:dyDescent="0.3">
      <c r="B229" s="14">
        <v>19.7</v>
      </c>
      <c r="C229" s="69"/>
      <c r="D229" s="70">
        <v>1.7</v>
      </c>
      <c r="F229" s="26">
        <v>225</v>
      </c>
      <c r="G229">
        <v>14.3</v>
      </c>
      <c r="H229">
        <v>-0.1</v>
      </c>
    </row>
    <row r="230" spans="2:8" x14ac:dyDescent="0.3">
      <c r="B230" s="14">
        <v>-3</v>
      </c>
      <c r="C230" s="69"/>
      <c r="D230" s="70">
        <v>9.5</v>
      </c>
      <c r="F230" s="26">
        <v>226</v>
      </c>
      <c r="G230">
        <v>-7.6</v>
      </c>
      <c r="H230">
        <v>0.4</v>
      </c>
    </row>
    <row r="231" spans="2:8" x14ac:dyDescent="0.3">
      <c r="B231" s="14">
        <v>3.1</v>
      </c>
      <c r="C231" s="69"/>
      <c r="D231" s="70">
        <v>-0.1</v>
      </c>
      <c r="F231" s="26">
        <v>227</v>
      </c>
      <c r="G231">
        <v>5.7</v>
      </c>
      <c r="H231">
        <v>0.3</v>
      </c>
    </row>
    <row r="232" spans="2:8" x14ac:dyDescent="0.3">
      <c r="B232" s="14">
        <v>-3.9</v>
      </c>
      <c r="C232" s="69"/>
      <c r="D232" s="70">
        <v>0.5</v>
      </c>
      <c r="F232" s="26">
        <v>228</v>
      </c>
      <c r="G232">
        <v>-2.2000000000000002</v>
      </c>
      <c r="H232">
        <v>7.1</v>
      </c>
    </row>
    <row r="233" spans="2:8" x14ac:dyDescent="0.3">
      <c r="B233" s="14">
        <v>-1.4</v>
      </c>
      <c r="C233" s="69"/>
      <c r="D233" s="70">
        <v>-0.1</v>
      </c>
      <c r="F233" s="26">
        <v>229</v>
      </c>
      <c r="G233">
        <v>18.600000000000001</v>
      </c>
      <c r="H233">
        <v>0.7</v>
      </c>
    </row>
    <row r="234" spans="2:8" x14ac:dyDescent="0.3">
      <c r="B234" s="14">
        <v>0.5</v>
      </c>
      <c r="C234" s="69"/>
      <c r="D234" s="70">
        <v>2</v>
      </c>
      <c r="F234" s="26">
        <v>230</v>
      </c>
      <c r="G234">
        <v>-16.600000000000001</v>
      </c>
      <c r="H234">
        <v>0.3</v>
      </c>
    </row>
    <row r="235" spans="2:8" x14ac:dyDescent="0.3">
      <c r="B235" s="14">
        <v>-0.2</v>
      </c>
      <c r="C235" s="69"/>
      <c r="D235" s="70">
        <v>1.2</v>
      </c>
      <c r="F235" s="26">
        <v>231</v>
      </c>
      <c r="G235">
        <v>3.1</v>
      </c>
      <c r="H235">
        <v>2.1</v>
      </c>
    </row>
    <row r="236" spans="2:8" x14ac:dyDescent="0.3">
      <c r="B236" s="14">
        <v>2.2000000000000002</v>
      </c>
      <c r="C236" s="69"/>
      <c r="D236" s="70">
        <v>1.6</v>
      </c>
      <c r="F236" s="26">
        <v>232</v>
      </c>
      <c r="G236">
        <v>2.7</v>
      </c>
      <c r="H236">
        <v>2</v>
      </c>
    </row>
    <row r="237" spans="2:8" x14ac:dyDescent="0.3">
      <c r="B237" s="14">
        <v>38.700000000000003</v>
      </c>
      <c r="C237" s="69"/>
      <c r="D237" s="70">
        <v>0</v>
      </c>
      <c r="F237" s="26">
        <v>233</v>
      </c>
      <c r="G237">
        <v>14.7</v>
      </c>
      <c r="H237">
        <v>0.3</v>
      </c>
    </row>
    <row r="238" spans="2:8" x14ac:dyDescent="0.3">
      <c r="B238" s="14">
        <v>2.6</v>
      </c>
      <c r="C238" s="69"/>
      <c r="D238" s="70">
        <v>1</v>
      </c>
      <c r="F238" s="26">
        <v>234</v>
      </c>
      <c r="G238">
        <v>-11.1</v>
      </c>
      <c r="H238">
        <v>1</v>
      </c>
    </row>
    <row r="239" spans="2:8" x14ac:dyDescent="0.3">
      <c r="B239" s="14">
        <v>25.3</v>
      </c>
      <c r="C239" s="69"/>
      <c r="D239" s="70">
        <v>0.2</v>
      </c>
      <c r="F239" s="26">
        <v>235</v>
      </c>
      <c r="G239">
        <v>-1.2</v>
      </c>
      <c r="H239">
        <v>1.1000000000000001</v>
      </c>
    </row>
    <row r="240" spans="2:8" x14ac:dyDescent="0.3">
      <c r="B240" s="14">
        <v>16.899999999999999</v>
      </c>
      <c r="C240" s="69"/>
      <c r="D240" s="70">
        <v>0.2</v>
      </c>
      <c r="F240" s="26">
        <v>236</v>
      </c>
      <c r="G240">
        <v>-6.4</v>
      </c>
      <c r="H240">
        <v>1.6</v>
      </c>
    </row>
    <row r="241" spans="2:8" x14ac:dyDescent="0.3">
      <c r="B241" s="14">
        <v>2.9</v>
      </c>
      <c r="C241" s="69"/>
      <c r="D241" s="70">
        <v>0.5</v>
      </c>
      <c r="F241" s="26">
        <v>237</v>
      </c>
      <c r="G241">
        <v>4.7</v>
      </c>
      <c r="H241">
        <v>-0.1</v>
      </c>
    </row>
    <row r="242" spans="2:8" x14ac:dyDescent="0.3">
      <c r="B242" s="14">
        <v>-9.8000000000000007</v>
      </c>
      <c r="C242" s="69"/>
      <c r="D242" s="70">
        <v>3.6</v>
      </c>
      <c r="F242" s="26">
        <v>238</v>
      </c>
      <c r="G242">
        <v>-8.6</v>
      </c>
      <c r="H242">
        <v>1.1000000000000001</v>
      </c>
    </row>
    <row r="243" spans="2:8" x14ac:dyDescent="0.3">
      <c r="B243" s="14">
        <v>-21.6</v>
      </c>
      <c r="C243" s="69"/>
      <c r="D243" s="70">
        <v>0.3</v>
      </c>
      <c r="F243" s="26">
        <v>239</v>
      </c>
      <c r="G243">
        <v>-6.4</v>
      </c>
      <c r="H243">
        <v>0.1</v>
      </c>
    </row>
    <row r="244" spans="2:8" x14ac:dyDescent="0.3">
      <c r="B244" s="14">
        <v>1.6</v>
      </c>
      <c r="C244" s="69"/>
      <c r="D244" s="70">
        <v>0.3</v>
      </c>
      <c r="F244" s="26">
        <v>240</v>
      </c>
      <c r="G244">
        <v>22.1</v>
      </c>
      <c r="H244">
        <v>0.2</v>
      </c>
    </row>
    <row r="245" spans="2:8" x14ac:dyDescent="0.3">
      <c r="B245" s="14">
        <v>1</v>
      </c>
      <c r="C245" s="69"/>
      <c r="D245" s="70">
        <v>1.6</v>
      </c>
      <c r="F245" s="26">
        <v>241</v>
      </c>
      <c r="G245">
        <v>-3</v>
      </c>
      <c r="H245">
        <v>0.3</v>
      </c>
    </row>
    <row r="246" spans="2:8" x14ac:dyDescent="0.3">
      <c r="B246" s="14">
        <v>-18.5</v>
      </c>
      <c r="C246" s="69"/>
      <c r="D246" s="70">
        <v>4.0999999999999996</v>
      </c>
      <c r="F246" s="26">
        <v>242</v>
      </c>
      <c r="G246">
        <v>2</v>
      </c>
      <c r="H246">
        <v>0</v>
      </c>
    </row>
    <row r="247" spans="2:8" x14ac:dyDescent="0.3">
      <c r="B247" s="14">
        <v>-3.3</v>
      </c>
      <c r="C247" s="69"/>
      <c r="D247" s="70">
        <v>3.3</v>
      </c>
      <c r="F247" s="26">
        <v>243</v>
      </c>
      <c r="G247">
        <v>17.2</v>
      </c>
      <c r="H247">
        <v>1.5</v>
      </c>
    </row>
    <row r="248" spans="2:8" x14ac:dyDescent="0.3">
      <c r="B248" s="14">
        <v>-2.1</v>
      </c>
      <c r="C248" s="69"/>
      <c r="D248" s="70">
        <v>0.9</v>
      </c>
      <c r="F248" s="26">
        <v>244</v>
      </c>
      <c r="G248">
        <v>5</v>
      </c>
      <c r="H248">
        <v>3.4</v>
      </c>
    </row>
    <row r="249" spans="2:8" x14ac:dyDescent="0.3">
      <c r="B249" s="14">
        <v>11.3</v>
      </c>
      <c r="C249" s="69"/>
      <c r="D249" s="70">
        <v>0.1</v>
      </c>
      <c r="F249" s="26">
        <v>245</v>
      </c>
      <c r="G249">
        <v>1.9</v>
      </c>
      <c r="H249">
        <v>3.2</v>
      </c>
    </row>
    <row r="250" spans="2:8" x14ac:dyDescent="0.3">
      <c r="B250" s="14">
        <v>12.3</v>
      </c>
      <c r="C250" s="69"/>
      <c r="D250" s="70">
        <v>1.9</v>
      </c>
      <c r="F250" s="26">
        <v>246</v>
      </c>
      <c r="G250">
        <v>1.8</v>
      </c>
      <c r="H250">
        <v>0</v>
      </c>
    </row>
    <row r="251" spans="2:8" x14ac:dyDescent="0.3">
      <c r="B251" s="14">
        <v>-16.399999999999999</v>
      </c>
      <c r="C251" s="69"/>
      <c r="D251" s="70">
        <v>1.7</v>
      </c>
      <c r="F251" s="26">
        <v>247</v>
      </c>
      <c r="G251">
        <v>15.5</v>
      </c>
      <c r="H251">
        <v>1</v>
      </c>
    </row>
    <row r="252" spans="2:8" x14ac:dyDescent="0.3">
      <c r="B252" s="14">
        <v>8.1</v>
      </c>
      <c r="C252" s="69"/>
      <c r="D252" s="70">
        <v>0.8</v>
      </c>
      <c r="F252" s="26">
        <v>248</v>
      </c>
      <c r="G252">
        <v>1.1000000000000001</v>
      </c>
      <c r="H252">
        <v>0.1</v>
      </c>
    </row>
    <row r="253" spans="2:8" x14ac:dyDescent="0.3">
      <c r="B253" s="14">
        <v>-5.8</v>
      </c>
      <c r="C253" s="69"/>
      <c r="D253" s="70">
        <v>0.4</v>
      </c>
      <c r="F253" s="26">
        <v>249</v>
      </c>
      <c r="G253">
        <v>20</v>
      </c>
      <c r="H253">
        <v>0</v>
      </c>
    </row>
    <row r="254" spans="2:8" x14ac:dyDescent="0.3">
      <c r="B254" s="14">
        <v>-6.3</v>
      </c>
      <c r="C254" s="69"/>
      <c r="D254" s="70">
        <v>0.2</v>
      </c>
      <c r="F254" s="26">
        <v>250</v>
      </c>
      <c r="G254">
        <v>7.6</v>
      </c>
      <c r="H254">
        <v>2.2999999999999998</v>
      </c>
    </row>
    <row r="255" spans="2:8" x14ac:dyDescent="0.3">
      <c r="B255" s="14">
        <v>6</v>
      </c>
      <c r="C255" s="69"/>
      <c r="D255" s="70">
        <v>0.9</v>
      </c>
      <c r="F255" s="26">
        <v>251</v>
      </c>
      <c r="G255">
        <v>-7.5</v>
      </c>
      <c r="H255">
        <v>2.9</v>
      </c>
    </row>
    <row r="256" spans="2:8" x14ac:dyDescent="0.3">
      <c r="B256" s="14">
        <v>-0.9</v>
      </c>
      <c r="C256" s="69"/>
      <c r="D256" s="70">
        <v>0.8</v>
      </c>
      <c r="F256" s="26">
        <v>252</v>
      </c>
      <c r="G256">
        <v>3.3</v>
      </c>
      <c r="H256">
        <v>1.9</v>
      </c>
    </row>
    <row r="257" spans="2:8" x14ac:dyDescent="0.3">
      <c r="B257" s="14">
        <v>9.4</v>
      </c>
      <c r="C257" s="69"/>
      <c r="D257" s="70">
        <v>1.6</v>
      </c>
      <c r="F257" s="26">
        <v>253</v>
      </c>
      <c r="G257">
        <v>-8.8000000000000007</v>
      </c>
      <c r="H257">
        <v>0</v>
      </c>
    </row>
    <row r="258" spans="2:8" x14ac:dyDescent="0.3">
      <c r="B258" s="14">
        <v>-2.2999999999999998</v>
      </c>
      <c r="C258" s="69"/>
      <c r="D258" s="70">
        <v>2.1</v>
      </c>
      <c r="F258" s="26">
        <v>254</v>
      </c>
      <c r="G258">
        <v>0.2</v>
      </c>
      <c r="H258">
        <v>0.9</v>
      </c>
    </row>
    <row r="259" spans="2:8" x14ac:dyDescent="0.3">
      <c r="B259" s="14">
        <v>17.8</v>
      </c>
      <c r="C259" s="69"/>
      <c r="D259" s="70">
        <v>0.1</v>
      </c>
      <c r="F259" s="26">
        <v>255</v>
      </c>
      <c r="G259">
        <v>13.4</v>
      </c>
      <c r="H259">
        <v>1.1000000000000001</v>
      </c>
    </row>
    <row r="260" spans="2:8" x14ac:dyDescent="0.3">
      <c r="B260" s="14">
        <v>8.6</v>
      </c>
      <c r="C260" s="69"/>
      <c r="D260" s="70">
        <v>0.2</v>
      </c>
      <c r="F260" s="26">
        <v>256</v>
      </c>
      <c r="G260">
        <v>-12.5</v>
      </c>
      <c r="H260">
        <v>1</v>
      </c>
    </row>
    <row r="261" spans="2:8" x14ac:dyDescent="0.3">
      <c r="B261" s="14">
        <v>-6.1</v>
      </c>
      <c r="C261" s="69"/>
      <c r="D261" s="70">
        <v>0.4</v>
      </c>
      <c r="F261" s="26">
        <v>257</v>
      </c>
      <c r="G261">
        <v>2.5</v>
      </c>
      <c r="H261">
        <v>0.9</v>
      </c>
    </row>
    <row r="262" spans="2:8" x14ac:dyDescent="0.3">
      <c r="B262" s="14">
        <v>-3.8</v>
      </c>
      <c r="C262" s="69"/>
      <c r="D262" s="70">
        <v>0.8</v>
      </c>
      <c r="F262" s="26">
        <v>258</v>
      </c>
      <c r="G262">
        <v>-6.3</v>
      </c>
      <c r="H262">
        <v>2.2000000000000002</v>
      </c>
    </row>
    <row r="263" spans="2:8" x14ac:dyDescent="0.3">
      <c r="B263" s="14">
        <v>1.3</v>
      </c>
      <c r="C263" s="69"/>
      <c r="D263" s="70">
        <v>0.4</v>
      </c>
      <c r="F263" s="26">
        <v>259</v>
      </c>
      <c r="G263">
        <v>-4.5</v>
      </c>
      <c r="H263">
        <v>3.6</v>
      </c>
    </row>
    <row r="264" spans="2:8" x14ac:dyDescent="0.3">
      <c r="B264" s="14">
        <v>8.5</v>
      </c>
      <c r="C264" s="69"/>
      <c r="D264" s="70">
        <v>0.2</v>
      </c>
      <c r="F264" s="26">
        <v>260</v>
      </c>
      <c r="G264">
        <v>16.100000000000001</v>
      </c>
      <c r="H264">
        <v>1</v>
      </c>
    </row>
    <row r="265" spans="2:8" x14ac:dyDescent="0.3">
      <c r="B265" s="14">
        <v>-3.5</v>
      </c>
      <c r="C265" s="69"/>
      <c r="D265" s="70">
        <v>0.1</v>
      </c>
      <c r="F265" s="26">
        <v>261</v>
      </c>
      <c r="G265">
        <v>-1.7</v>
      </c>
      <c r="H265">
        <v>2.5</v>
      </c>
    </row>
    <row r="266" spans="2:8" x14ac:dyDescent="0.3">
      <c r="B266" s="14">
        <v>1.8</v>
      </c>
      <c r="C266" s="69"/>
      <c r="D266" s="70">
        <v>2.2000000000000002</v>
      </c>
      <c r="F266" s="26">
        <v>262</v>
      </c>
      <c r="G266">
        <v>7.5</v>
      </c>
      <c r="H266">
        <v>-0.2</v>
      </c>
    </row>
    <row r="267" spans="2:8" x14ac:dyDescent="0.3">
      <c r="B267" s="14">
        <v>4.9000000000000004</v>
      </c>
      <c r="C267" s="69"/>
      <c r="D267" s="70">
        <v>0.7</v>
      </c>
      <c r="F267" s="26">
        <v>263</v>
      </c>
      <c r="G267">
        <v>0.7</v>
      </c>
      <c r="H267">
        <v>1.7</v>
      </c>
    </row>
    <row r="268" spans="2:8" x14ac:dyDescent="0.3">
      <c r="B268" s="14">
        <v>10.3</v>
      </c>
      <c r="C268" s="69"/>
      <c r="D268" s="70">
        <v>1.4</v>
      </c>
      <c r="F268" s="26">
        <v>264</v>
      </c>
      <c r="G268">
        <v>1.8</v>
      </c>
      <c r="H268">
        <v>5</v>
      </c>
    </row>
    <row r="269" spans="2:8" x14ac:dyDescent="0.3">
      <c r="B269" s="14">
        <v>-3</v>
      </c>
      <c r="C269" s="69"/>
      <c r="D269" s="70">
        <v>-0.3</v>
      </c>
      <c r="F269" s="26">
        <v>265</v>
      </c>
      <c r="G269">
        <v>1.2</v>
      </c>
      <c r="H269">
        <v>0.1</v>
      </c>
    </row>
    <row r="270" spans="2:8" x14ac:dyDescent="0.3">
      <c r="B270" s="14">
        <v>14.1</v>
      </c>
      <c r="C270" s="69"/>
      <c r="D270" s="70">
        <v>0</v>
      </c>
      <c r="F270" s="26">
        <v>266</v>
      </c>
      <c r="G270">
        <v>-9.3000000000000007</v>
      </c>
      <c r="H270">
        <v>1.5</v>
      </c>
    </row>
    <row r="271" spans="2:8" x14ac:dyDescent="0.3">
      <c r="B271" s="14">
        <v>20</v>
      </c>
      <c r="C271" s="69"/>
      <c r="D271" s="70">
        <v>1.1000000000000001</v>
      </c>
      <c r="F271" s="26">
        <v>267</v>
      </c>
      <c r="G271">
        <v>-3</v>
      </c>
      <c r="H271">
        <v>1.1000000000000001</v>
      </c>
    </row>
    <row r="272" spans="2:8" x14ac:dyDescent="0.3">
      <c r="B272" s="14">
        <v>-8.1</v>
      </c>
      <c r="C272" s="69"/>
      <c r="D272" s="70">
        <v>0.7</v>
      </c>
      <c r="F272" s="26">
        <v>268</v>
      </c>
      <c r="G272">
        <v>-5.7</v>
      </c>
      <c r="H272">
        <v>1.5</v>
      </c>
    </row>
    <row r="273" spans="2:8" x14ac:dyDescent="0.3">
      <c r="B273" s="14">
        <v>-0.4</v>
      </c>
      <c r="C273" s="69"/>
      <c r="D273" s="70">
        <v>2</v>
      </c>
      <c r="F273" s="26">
        <v>269</v>
      </c>
      <c r="G273">
        <v>-10.8</v>
      </c>
      <c r="H273">
        <v>1.5</v>
      </c>
    </row>
    <row r="274" spans="2:8" x14ac:dyDescent="0.3">
      <c r="B274" s="14">
        <v>-13.8</v>
      </c>
      <c r="C274" s="69"/>
      <c r="D274" s="70">
        <v>1</v>
      </c>
      <c r="F274" s="26">
        <v>270</v>
      </c>
      <c r="G274">
        <v>12.6</v>
      </c>
      <c r="H274">
        <v>0</v>
      </c>
    </row>
    <row r="275" spans="2:8" x14ac:dyDescent="0.3">
      <c r="B275" s="14">
        <v>-13.8</v>
      </c>
      <c r="C275" s="69"/>
      <c r="D275" s="70">
        <v>0.7</v>
      </c>
      <c r="F275" s="26">
        <v>271</v>
      </c>
      <c r="G275">
        <v>-19.7</v>
      </c>
      <c r="H275">
        <v>3.7</v>
      </c>
    </row>
    <row r="276" spans="2:8" x14ac:dyDescent="0.3">
      <c r="B276" s="14">
        <v>10</v>
      </c>
      <c r="C276" s="69"/>
      <c r="D276" s="70">
        <v>0.6</v>
      </c>
      <c r="F276" s="26">
        <v>272</v>
      </c>
      <c r="G276">
        <v>-5.3</v>
      </c>
      <c r="H276">
        <v>0</v>
      </c>
    </row>
    <row r="277" spans="2:8" x14ac:dyDescent="0.3">
      <c r="B277" s="14">
        <v>3.9</v>
      </c>
      <c r="C277" s="69"/>
      <c r="D277" s="70">
        <v>0.8</v>
      </c>
      <c r="F277" s="26">
        <v>273</v>
      </c>
      <c r="G277">
        <v>11.9</v>
      </c>
      <c r="H277">
        <v>6.8</v>
      </c>
    </row>
    <row r="278" spans="2:8" x14ac:dyDescent="0.3">
      <c r="B278" s="14">
        <v>3.6</v>
      </c>
      <c r="C278" s="69"/>
      <c r="D278" s="70">
        <v>-0.1</v>
      </c>
      <c r="F278" s="26">
        <v>274</v>
      </c>
      <c r="G278">
        <v>-3.9</v>
      </c>
      <c r="H278">
        <v>0.5</v>
      </c>
    </row>
    <row r="279" spans="2:8" x14ac:dyDescent="0.3">
      <c r="B279" s="14">
        <v>3.4</v>
      </c>
      <c r="C279" s="69"/>
      <c r="D279" s="70">
        <v>0.8</v>
      </c>
      <c r="F279" s="26">
        <v>275</v>
      </c>
      <c r="G279">
        <v>2.6</v>
      </c>
      <c r="H279">
        <v>1.6</v>
      </c>
    </row>
    <row r="280" spans="2:8" x14ac:dyDescent="0.3">
      <c r="B280" s="14">
        <v>23.2</v>
      </c>
      <c r="C280" s="69"/>
      <c r="D280" s="70">
        <v>0.3</v>
      </c>
      <c r="F280" s="26">
        <v>276</v>
      </c>
      <c r="G280">
        <v>9.5</v>
      </c>
      <c r="H280">
        <v>1.2</v>
      </c>
    </row>
    <row r="281" spans="2:8" x14ac:dyDescent="0.3">
      <c r="B281" s="14">
        <v>0.7</v>
      </c>
      <c r="C281" s="69"/>
      <c r="D281" s="70">
        <v>0.1</v>
      </c>
      <c r="F281" s="26">
        <v>277</v>
      </c>
      <c r="G281">
        <v>14.6</v>
      </c>
      <c r="H281">
        <v>0.9</v>
      </c>
    </row>
    <row r="282" spans="2:8" x14ac:dyDescent="0.3">
      <c r="B282" s="14">
        <v>-2.2000000000000002</v>
      </c>
      <c r="C282" s="69"/>
      <c r="D282" s="70">
        <v>0.7</v>
      </c>
      <c r="F282" s="26">
        <v>278</v>
      </c>
      <c r="G282">
        <v>0.6</v>
      </c>
      <c r="H282">
        <v>0.9</v>
      </c>
    </row>
    <row r="283" spans="2:8" x14ac:dyDescent="0.3">
      <c r="B283" s="14">
        <v>9</v>
      </c>
      <c r="C283" s="69"/>
      <c r="D283" s="70">
        <v>0.3</v>
      </c>
      <c r="F283" s="26">
        <v>279</v>
      </c>
      <c r="G283">
        <v>-1.5</v>
      </c>
      <c r="H283">
        <v>1.3</v>
      </c>
    </row>
    <row r="284" spans="2:8" x14ac:dyDescent="0.3">
      <c r="B284" s="14">
        <v>-4.4000000000000004</v>
      </c>
      <c r="C284" s="69"/>
      <c r="D284" s="70">
        <v>2.4</v>
      </c>
      <c r="F284" s="26">
        <v>280</v>
      </c>
      <c r="G284">
        <v>4.4000000000000004</v>
      </c>
      <c r="H284">
        <v>-0.1</v>
      </c>
    </row>
    <row r="285" spans="2:8" x14ac:dyDescent="0.3">
      <c r="B285" s="14">
        <v>-4.8</v>
      </c>
      <c r="C285" s="69"/>
      <c r="D285" s="70">
        <v>0.2</v>
      </c>
      <c r="F285" s="26">
        <v>281</v>
      </c>
      <c r="G285">
        <v>2</v>
      </c>
      <c r="H285">
        <v>1</v>
      </c>
    </row>
    <row r="286" spans="2:8" x14ac:dyDescent="0.3">
      <c r="B286" s="14">
        <v>-0.4</v>
      </c>
      <c r="C286" s="69"/>
      <c r="D286" s="70">
        <v>0.5</v>
      </c>
      <c r="F286" s="26">
        <v>282</v>
      </c>
      <c r="G286">
        <v>-2.2000000000000002</v>
      </c>
      <c r="H286">
        <v>0.7</v>
      </c>
    </row>
    <row r="287" spans="2:8" x14ac:dyDescent="0.3">
      <c r="B287" s="14">
        <v>-15</v>
      </c>
      <c r="C287" s="69"/>
      <c r="D287" s="70">
        <v>1.9</v>
      </c>
      <c r="F287" s="26">
        <v>283</v>
      </c>
      <c r="G287">
        <v>-5.6</v>
      </c>
      <c r="H287">
        <v>0.4</v>
      </c>
    </row>
    <row r="288" spans="2:8" x14ac:dyDescent="0.3">
      <c r="B288" s="14">
        <v>13.3</v>
      </c>
      <c r="C288" s="69"/>
      <c r="D288" s="70">
        <v>0.5</v>
      </c>
      <c r="F288" s="26">
        <v>284</v>
      </c>
      <c r="G288">
        <v>14.7</v>
      </c>
      <c r="H288">
        <v>1.1000000000000001</v>
      </c>
    </row>
    <row r="289" spans="2:8" x14ac:dyDescent="0.3">
      <c r="B289" s="14">
        <v>-3.6</v>
      </c>
      <c r="C289" s="69"/>
      <c r="D289" s="70">
        <v>0.6</v>
      </c>
      <c r="F289" s="26">
        <v>285</v>
      </c>
      <c r="G289">
        <v>0.1</v>
      </c>
      <c r="H289">
        <v>0.4</v>
      </c>
    </row>
    <row r="290" spans="2:8" x14ac:dyDescent="0.3">
      <c r="B290" s="14">
        <v>-1.2</v>
      </c>
      <c r="C290" s="69"/>
      <c r="D290" s="70">
        <v>5.6</v>
      </c>
      <c r="F290" s="26">
        <v>286</v>
      </c>
      <c r="G290">
        <v>15.8</v>
      </c>
      <c r="H290">
        <v>1.6</v>
      </c>
    </row>
    <row r="291" spans="2:8" x14ac:dyDescent="0.3">
      <c r="B291" s="14">
        <v>5</v>
      </c>
      <c r="C291" s="69"/>
      <c r="D291" s="70">
        <v>0.6</v>
      </c>
      <c r="F291" s="26">
        <v>287</v>
      </c>
      <c r="G291">
        <v>-3.5</v>
      </c>
      <c r="H291">
        <v>0.6</v>
      </c>
    </row>
    <row r="292" spans="2:8" x14ac:dyDescent="0.3">
      <c r="B292" s="14">
        <v>1.4</v>
      </c>
      <c r="C292" s="69"/>
      <c r="D292" s="70">
        <v>0.6</v>
      </c>
      <c r="F292" s="26">
        <v>288</v>
      </c>
      <c r="G292">
        <v>8.6</v>
      </c>
      <c r="H292">
        <v>3.2</v>
      </c>
    </row>
    <row r="293" spans="2:8" x14ac:dyDescent="0.3">
      <c r="B293" s="14">
        <v>-6.2</v>
      </c>
      <c r="C293" s="69"/>
      <c r="D293" s="70">
        <v>0.3</v>
      </c>
      <c r="F293" s="26">
        <v>289</v>
      </c>
      <c r="G293">
        <v>2.7</v>
      </c>
      <c r="H293">
        <v>0.9</v>
      </c>
    </row>
    <row r="294" spans="2:8" x14ac:dyDescent="0.3">
      <c r="B294" s="14">
        <v>3.6</v>
      </c>
      <c r="C294" s="69"/>
      <c r="D294" s="70">
        <v>0</v>
      </c>
      <c r="F294" s="26">
        <v>290</v>
      </c>
      <c r="G294">
        <v>-10.6</v>
      </c>
      <c r="H294">
        <v>-0.1</v>
      </c>
    </row>
    <row r="295" spans="2:8" x14ac:dyDescent="0.3">
      <c r="B295" s="14">
        <v>14.7</v>
      </c>
      <c r="C295" s="69"/>
      <c r="D295" s="70">
        <v>0.9</v>
      </c>
      <c r="F295" s="26">
        <v>291</v>
      </c>
      <c r="G295">
        <v>5</v>
      </c>
      <c r="H295">
        <v>0.9</v>
      </c>
    </row>
    <row r="296" spans="2:8" x14ac:dyDescent="0.3">
      <c r="B296" s="14">
        <v>11.8</v>
      </c>
      <c r="C296" s="69"/>
      <c r="D296" s="70">
        <v>1.5</v>
      </c>
      <c r="F296" s="26">
        <v>292</v>
      </c>
      <c r="G296">
        <v>-5.5</v>
      </c>
      <c r="H296">
        <v>0.2</v>
      </c>
    </row>
    <row r="297" spans="2:8" x14ac:dyDescent="0.3">
      <c r="B297" s="14">
        <v>-6.7</v>
      </c>
      <c r="C297" s="69"/>
      <c r="D297" s="70">
        <v>3.8</v>
      </c>
      <c r="F297" s="26">
        <v>293</v>
      </c>
      <c r="G297">
        <v>-5.2</v>
      </c>
      <c r="H297">
        <v>0.8</v>
      </c>
    </row>
    <row r="298" spans="2:8" x14ac:dyDescent="0.3">
      <c r="B298" s="14">
        <v>-8</v>
      </c>
      <c r="C298" s="69"/>
      <c r="D298" s="70">
        <v>2.5</v>
      </c>
      <c r="F298" s="26">
        <v>294</v>
      </c>
      <c r="G298">
        <v>-9.4</v>
      </c>
      <c r="H298">
        <v>1.5</v>
      </c>
    </row>
    <row r="299" spans="2:8" x14ac:dyDescent="0.3">
      <c r="B299" s="14">
        <v>-0.6</v>
      </c>
      <c r="C299" s="69"/>
      <c r="D299" s="70">
        <v>3.6</v>
      </c>
      <c r="F299" s="26">
        <v>295</v>
      </c>
      <c r="G299">
        <v>-7.9</v>
      </c>
      <c r="H299">
        <v>0</v>
      </c>
    </row>
    <row r="300" spans="2:8" x14ac:dyDescent="0.3">
      <c r="B300" s="14">
        <v>1.5</v>
      </c>
      <c r="C300" s="69"/>
      <c r="D300" s="70">
        <v>1.6</v>
      </c>
      <c r="F300" s="26">
        <v>296</v>
      </c>
      <c r="G300">
        <v>7.2</v>
      </c>
      <c r="H300">
        <v>1.7</v>
      </c>
    </row>
    <row r="301" spans="2:8" x14ac:dyDescent="0.3">
      <c r="B301" s="14">
        <v>3.4</v>
      </c>
      <c r="C301" s="69"/>
      <c r="D301" s="70">
        <v>-0.3</v>
      </c>
      <c r="F301" s="26">
        <v>297</v>
      </c>
      <c r="G301">
        <v>-0.4</v>
      </c>
      <c r="H301">
        <v>0.2</v>
      </c>
    </row>
    <row r="302" spans="2:8" x14ac:dyDescent="0.3">
      <c r="B302" s="14">
        <v>-3.7</v>
      </c>
      <c r="C302" s="69"/>
      <c r="D302" s="70">
        <v>0.9</v>
      </c>
      <c r="F302" s="26">
        <v>298</v>
      </c>
      <c r="G302">
        <v>-9.1</v>
      </c>
      <c r="H302">
        <v>1</v>
      </c>
    </row>
    <row r="303" spans="2:8" x14ac:dyDescent="0.3">
      <c r="B303" s="14">
        <v>-63.8</v>
      </c>
      <c r="C303" s="69"/>
      <c r="D303" s="70">
        <v>0.1</v>
      </c>
      <c r="F303" s="26">
        <v>299</v>
      </c>
      <c r="G303">
        <v>-9.4</v>
      </c>
      <c r="H303">
        <v>0.3</v>
      </c>
    </row>
    <row r="304" spans="2:8" x14ac:dyDescent="0.3">
      <c r="B304" s="14">
        <v>19.899999999999999</v>
      </c>
      <c r="C304" s="69"/>
      <c r="D304" s="70">
        <v>0.6</v>
      </c>
      <c r="F304" s="26">
        <v>300</v>
      </c>
      <c r="G304">
        <v>1</v>
      </c>
      <c r="H304">
        <v>1.1000000000000001</v>
      </c>
    </row>
    <row r="305" spans="2:8" x14ac:dyDescent="0.3">
      <c r="B305" s="14">
        <v>-13.8</v>
      </c>
      <c r="C305" s="69"/>
      <c r="D305" s="70">
        <v>2.2999999999999998</v>
      </c>
      <c r="F305" s="36">
        <v>301</v>
      </c>
      <c r="G305">
        <v>-10.199999999999999</v>
      </c>
      <c r="H305">
        <v>-0.1</v>
      </c>
    </row>
    <row r="306" spans="2:8" x14ac:dyDescent="0.3">
      <c r="B306" s="14">
        <v>19.600000000000001</v>
      </c>
      <c r="C306" s="69"/>
      <c r="D306" s="70">
        <v>0.8</v>
      </c>
      <c r="F306" s="36">
        <v>302</v>
      </c>
      <c r="G306">
        <v>-4.0999999999999996</v>
      </c>
      <c r="H306">
        <v>1.9</v>
      </c>
    </row>
    <row r="307" spans="2:8" x14ac:dyDescent="0.3">
      <c r="B307" s="14">
        <v>17.899999999999999</v>
      </c>
      <c r="C307" s="69"/>
      <c r="D307" s="70">
        <v>-0.1</v>
      </c>
      <c r="F307" s="36">
        <v>303</v>
      </c>
      <c r="G307">
        <v>3.9</v>
      </c>
      <c r="H307">
        <v>0.1</v>
      </c>
    </row>
    <row r="308" spans="2:8" x14ac:dyDescent="0.3">
      <c r="B308" s="14">
        <v>-6</v>
      </c>
      <c r="C308" s="69"/>
      <c r="D308" s="70">
        <v>1.4</v>
      </c>
      <c r="F308" s="36">
        <v>304</v>
      </c>
      <c r="G308">
        <v>-1.5</v>
      </c>
      <c r="H308">
        <v>1</v>
      </c>
    </row>
    <row r="309" spans="2:8" x14ac:dyDescent="0.3">
      <c r="B309" s="14">
        <v>-1</v>
      </c>
      <c r="C309" s="69"/>
      <c r="D309" s="70">
        <v>1.5</v>
      </c>
      <c r="F309" s="36">
        <v>305</v>
      </c>
      <c r="G309">
        <v>5</v>
      </c>
      <c r="H309">
        <v>-0.2</v>
      </c>
    </row>
    <row r="310" spans="2:8" x14ac:dyDescent="0.3">
      <c r="B310" s="14">
        <v>20.100000000000001</v>
      </c>
      <c r="C310" s="69"/>
      <c r="D310" s="70">
        <v>0.2</v>
      </c>
      <c r="F310" s="36">
        <v>306</v>
      </c>
      <c r="G310">
        <v>-8</v>
      </c>
      <c r="H310">
        <v>0.4</v>
      </c>
    </row>
    <row r="311" spans="2:8" x14ac:dyDescent="0.3">
      <c r="B311" s="14">
        <v>8.1999999999999993</v>
      </c>
      <c r="C311" s="69"/>
      <c r="D311" s="70">
        <v>0.2</v>
      </c>
      <c r="F311" s="36">
        <v>307</v>
      </c>
      <c r="G311">
        <v>18.2</v>
      </c>
      <c r="H311">
        <v>1.5</v>
      </c>
    </row>
    <row r="312" spans="2:8" x14ac:dyDescent="0.3">
      <c r="B312" s="14">
        <v>-9.6</v>
      </c>
      <c r="C312" s="69"/>
      <c r="D312" s="70">
        <v>0.2</v>
      </c>
      <c r="F312" s="36">
        <v>308</v>
      </c>
      <c r="G312">
        <v>19.899999999999999</v>
      </c>
      <c r="H312">
        <v>1.2</v>
      </c>
    </row>
    <row r="313" spans="2:8" x14ac:dyDescent="0.3">
      <c r="B313" s="14">
        <v>-32.4</v>
      </c>
      <c r="C313" s="69"/>
      <c r="D313" s="70">
        <v>-0.1</v>
      </c>
      <c r="F313" s="36">
        <v>309</v>
      </c>
      <c r="G313">
        <v>1.3</v>
      </c>
      <c r="H313">
        <v>0.5</v>
      </c>
    </row>
    <row r="314" spans="2:8" x14ac:dyDescent="0.3">
      <c r="B314" s="14">
        <v>-1.4</v>
      </c>
      <c r="C314" s="69"/>
      <c r="D314" s="70">
        <v>0.2</v>
      </c>
      <c r="F314" s="36">
        <v>310</v>
      </c>
      <c r="G314">
        <v>-15.6</v>
      </c>
      <c r="H314">
        <v>0.4</v>
      </c>
    </row>
    <row r="315" spans="2:8" x14ac:dyDescent="0.3">
      <c r="B315" s="14">
        <v>5.3</v>
      </c>
      <c r="C315" s="69"/>
      <c r="D315" s="70">
        <v>2.2999999999999998</v>
      </c>
      <c r="F315" s="36">
        <v>311</v>
      </c>
      <c r="G315">
        <v>-10.4</v>
      </c>
      <c r="H315">
        <v>-0.2</v>
      </c>
    </row>
    <row r="316" spans="2:8" x14ac:dyDescent="0.3">
      <c r="B316" s="14">
        <v>8.6999999999999993</v>
      </c>
      <c r="C316" s="69"/>
      <c r="D316" s="70">
        <v>0.4</v>
      </c>
      <c r="F316" s="36">
        <v>312</v>
      </c>
      <c r="G316">
        <v>-4.5</v>
      </c>
      <c r="H316">
        <v>0.5</v>
      </c>
    </row>
    <row r="317" spans="2:8" x14ac:dyDescent="0.3">
      <c r="B317" s="14">
        <v>4.7</v>
      </c>
      <c r="C317" s="69"/>
      <c r="D317" s="70">
        <v>2.1</v>
      </c>
      <c r="F317" s="36">
        <v>313</v>
      </c>
      <c r="G317">
        <v>5.7</v>
      </c>
      <c r="H317">
        <v>1.5</v>
      </c>
    </row>
    <row r="318" spans="2:8" x14ac:dyDescent="0.3">
      <c r="B318" s="14">
        <v>7</v>
      </c>
      <c r="C318" s="69"/>
      <c r="D318" s="70">
        <v>1.7</v>
      </c>
      <c r="F318" s="36">
        <v>314</v>
      </c>
      <c r="G318">
        <v>12.1</v>
      </c>
      <c r="H318">
        <v>1.2</v>
      </c>
    </row>
    <row r="319" spans="2:8" x14ac:dyDescent="0.3">
      <c r="B319" s="14">
        <v>-3.7</v>
      </c>
      <c r="C319" s="69"/>
      <c r="D319" s="70">
        <v>0.3</v>
      </c>
      <c r="F319" s="36">
        <v>315</v>
      </c>
      <c r="G319">
        <v>-8.6999999999999993</v>
      </c>
      <c r="H319">
        <v>1.4</v>
      </c>
    </row>
    <row r="320" spans="2:8" x14ac:dyDescent="0.3">
      <c r="B320" s="14">
        <v>-4.5999999999999996</v>
      </c>
      <c r="C320" s="69"/>
      <c r="D320" s="70">
        <v>0.5</v>
      </c>
      <c r="F320" s="36">
        <v>316</v>
      </c>
      <c r="G320">
        <v>-18.7</v>
      </c>
      <c r="H320">
        <v>2.6</v>
      </c>
    </row>
    <row r="321" spans="2:8" x14ac:dyDescent="0.3">
      <c r="B321" s="14">
        <v>3.2</v>
      </c>
      <c r="C321" s="69"/>
      <c r="D321" s="70">
        <v>0.3</v>
      </c>
      <c r="F321" s="36">
        <v>317</v>
      </c>
      <c r="G321">
        <v>-1.5</v>
      </c>
      <c r="H321">
        <v>0.3</v>
      </c>
    </row>
    <row r="322" spans="2:8" x14ac:dyDescent="0.3">
      <c r="B322" s="14">
        <v>6.6</v>
      </c>
      <c r="C322" s="69"/>
      <c r="D322" s="70">
        <v>0</v>
      </c>
      <c r="F322" s="36">
        <v>318</v>
      </c>
      <c r="G322">
        <v>-3.5</v>
      </c>
      <c r="H322">
        <v>0.6</v>
      </c>
    </row>
    <row r="323" spans="2:8" x14ac:dyDescent="0.3">
      <c r="B323" s="14">
        <v>2.5</v>
      </c>
      <c r="C323" s="69"/>
      <c r="D323" s="70">
        <v>0.4</v>
      </c>
      <c r="F323" s="36">
        <v>319</v>
      </c>
      <c r="G323">
        <v>-4.5999999999999996</v>
      </c>
      <c r="H323">
        <v>0.4</v>
      </c>
    </row>
    <row r="324" spans="2:8" x14ac:dyDescent="0.3">
      <c r="B324" s="14">
        <v>-4.9000000000000004</v>
      </c>
      <c r="C324" s="69"/>
      <c r="D324" s="70">
        <v>-0.1</v>
      </c>
      <c r="F324" s="36">
        <v>320</v>
      </c>
      <c r="G324">
        <v>0.5</v>
      </c>
      <c r="H324">
        <v>0.5</v>
      </c>
    </row>
    <row r="325" spans="2:8" x14ac:dyDescent="0.3">
      <c r="B325" s="14">
        <v>17.7</v>
      </c>
      <c r="C325" s="69"/>
      <c r="D325" s="70">
        <v>0.4</v>
      </c>
      <c r="F325" s="36">
        <v>321</v>
      </c>
      <c r="G325">
        <v>-12.4</v>
      </c>
      <c r="H325">
        <v>2.5</v>
      </c>
    </row>
    <row r="326" spans="2:8" x14ac:dyDescent="0.3">
      <c r="B326" s="14">
        <v>-8.6</v>
      </c>
      <c r="C326" s="69"/>
      <c r="D326" s="70">
        <v>0.1</v>
      </c>
      <c r="F326" s="36">
        <v>322</v>
      </c>
      <c r="G326">
        <v>-9.1</v>
      </c>
      <c r="H326">
        <v>0.5</v>
      </c>
    </row>
    <row r="327" spans="2:8" x14ac:dyDescent="0.3">
      <c r="B327" s="14">
        <v>0.5</v>
      </c>
      <c r="C327" s="69"/>
      <c r="D327" s="70">
        <v>0.2</v>
      </c>
      <c r="F327" s="36">
        <v>323</v>
      </c>
      <c r="G327">
        <v>10.7</v>
      </c>
      <c r="H327">
        <v>0.4</v>
      </c>
    </row>
    <row r="328" spans="2:8" x14ac:dyDescent="0.3">
      <c r="B328" s="14">
        <v>4.2</v>
      </c>
      <c r="C328" s="69"/>
      <c r="D328" s="70">
        <v>0.4</v>
      </c>
      <c r="F328" s="36">
        <v>324</v>
      </c>
      <c r="G328">
        <v>-7.4</v>
      </c>
      <c r="H328">
        <v>0.1</v>
      </c>
    </row>
    <row r="329" spans="2:8" x14ac:dyDescent="0.3">
      <c r="B329" s="14">
        <v>9.6</v>
      </c>
      <c r="C329" s="69"/>
      <c r="D329" s="70">
        <v>0.3</v>
      </c>
      <c r="F329" s="36">
        <v>325</v>
      </c>
      <c r="G329">
        <v>-14.4</v>
      </c>
      <c r="H329">
        <v>0.1</v>
      </c>
    </row>
    <row r="330" spans="2:8" x14ac:dyDescent="0.3">
      <c r="B330" s="14">
        <v>-3.8</v>
      </c>
      <c r="C330" s="69"/>
      <c r="D330" s="70">
        <v>0.4</v>
      </c>
      <c r="F330" s="36">
        <v>326</v>
      </c>
      <c r="G330">
        <v>14.2</v>
      </c>
      <c r="H330">
        <v>0.2</v>
      </c>
    </row>
    <row r="331" spans="2:8" x14ac:dyDescent="0.3">
      <c r="B331" s="14">
        <v>-4.5999999999999996</v>
      </c>
      <c r="C331" s="69"/>
      <c r="D331" s="70">
        <v>0.2</v>
      </c>
      <c r="F331" s="36">
        <v>327</v>
      </c>
      <c r="G331">
        <v>3.7</v>
      </c>
      <c r="H331">
        <v>1.4</v>
      </c>
    </row>
    <row r="332" spans="2:8" x14ac:dyDescent="0.3">
      <c r="B332" s="14">
        <v>4.5</v>
      </c>
      <c r="C332" s="69"/>
      <c r="D332" s="70">
        <v>0.1</v>
      </c>
      <c r="F332" s="36">
        <v>328</v>
      </c>
      <c r="G332">
        <v>18.600000000000001</v>
      </c>
      <c r="H332">
        <v>2.5</v>
      </c>
    </row>
    <row r="333" spans="2:8" x14ac:dyDescent="0.3">
      <c r="B333" s="14">
        <v>3.7</v>
      </c>
      <c r="C333" s="69"/>
      <c r="D333" s="70">
        <v>0.6</v>
      </c>
      <c r="F333" s="36">
        <v>329</v>
      </c>
      <c r="G333">
        <v>6.3</v>
      </c>
      <c r="H333">
        <v>0.3</v>
      </c>
    </row>
    <row r="334" spans="2:8" x14ac:dyDescent="0.3">
      <c r="B334" s="14">
        <v>10.199999999999999</v>
      </c>
      <c r="C334" s="69"/>
      <c r="D334" s="70">
        <v>0.7</v>
      </c>
      <c r="F334" s="36">
        <v>330</v>
      </c>
      <c r="G334">
        <v>9.4</v>
      </c>
      <c r="H334">
        <v>0.9</v>
      </c>
    </row>
    <row r="335" spans="2:8" x14ac:dyDescent="0.3">
      <c r="B335" s="14">
        <v>-1.5</v>
      </c>
      <c r="C335" s="69"/>
      <c r="D335" s="70">
        <v>0</v>
      </c>
      <c r="F335" s="36">
        <v>331</v>
      </c>
      <c r="G335">
        <v>-4.2</v>
      </c>
      <c r="H335">
        <v>0.6</v>
      </c>
    </row>
    <row r="336" spans="2:8" x14ac:dyDescent="0.3">
      <c r="B336" s="14">
        <v>1.5</v>
      </c>
      <c r="C336" s="69"/>
      <c r="D336" s="70">
        <v>-0.3</v>
      </c>
      <c r="F336" s="36">
        <v>332</v>
      </c>
      <c r="G336">
        <v>0.5</v>
      </c>
      <c r="H336">
        <v>1.2</v>
      </c>
    </row>
    <row r="337" spans="2:8" x14ac:dyDescent="0.3">
      <c r="B337" s="14">
        <v>0.6</v>
      </c>
      <c r="C337" s="69"/>
      <c r="D337" s="70">
        <v>0</v>
      </c>
      <c r="F337" s="36">
        <v>333</v>
      </c>
      <c r="G337">
        <v>5.6</v>
      </c>
      <c r="H337">
        <v>0.6</v>
      </c>
    </row>
    <row r="338" spans="2:8" x14ac:dyDescent="0.3">
      <c r="B338" s="14">
        <v>-21.2</v>
      </c>
      <c r="C338" s="69"/>
      <c r="D338" s="70">
        <v>4.3</v>
      </c>
      <c r="F338" s="36">
        <v>334</v>
      </c>
      <c r="G338">
        <v>-3.6</v>
      </c>
      <c r="H338">
        <v>1.9</v>
      </c>
    </row>
    <row r="339" spans="2:8" x14ac:dyDescent="0.3">
      <c r="B339" s="14">
        <v>-5.4</v>
      </c>
      <c r="C339" s="69"/>
      <c r="D339" s="70">
        <v>3.2</v>
      </c>
      <c r="F339" s="36">
        <v>335</v>
      </c>
      <c r="G339">
        <v>13.3</v>
      </c>
      <c r="H339">
        <v>0.2</v>
      </c>
    </row>
    <row r="340" spans="2:8" x14ac:dyDescent="0.3">
      <c r="B340" s="14">
        <v>4.7</v>
      </c>
      <c r="C340" s="69"/>
      <c r="D340" s="70">
        <v>-0.2</v>
      </c>
      <c r="F340" s="36">
        <v>336</v>
      </c>
      <c r="G340">
        <v>3.9</v>
      </c>
      <c r="H340">
        <v>2.7</v>
      </c>
    </row>
    <row r="341" spans="2:8" x14ac:dyDescent="0.3">
      <c r="B341" s="14">
        <v>11.8</v>
      </c>
      <c r="C341" s="69"/>
      <c r="D341" s="70">
        <v>0.3</v>
      </c>
      <c r="F341" s="36">
        <v>337</v>
      </c>
      <c r="G341">
        <v>1.4</v>
      </c>
      <c r="H341">
        <v>0.7</v>
      </c>
    </row>
    <row r="342" spans="2:8" x14ac:dyDescent="0.3">
      <c r="B342" s="14">
        <v>6.3</v>
      </c>
      <c r="C342" s="69"/>
      <c r="D342" s="70">
        <v>0.6</v>
      </c>
      <c r="F342" s="36">
        <v>338</v>
      </c>
      <c r="G342">
        <v>-9.1</v>
      </c>
      <c r="H342">
        <v>0.1</v>
      </c>
    </row>
    <row r="343" spans="2:8" x14ac:dyDescent="0.3">
      <c r="B343" s="14">
        <v>4.8</v>
      </c>
      <c r="C343" s="69"/>
      <c r="D343" s="70">
        <v>4.5</v>
      </c>
      <c r="F343" s="36">
        <v>339</v>
      </c>
      <c r="G343">
        <v>2.5</v>
      </c>
      <c r="H343">
        <v>0.7</v>
      </c>
    </row>
    <row r="344" spans="2:8" x14ac:dyDescent="0.3">
      <c r="B344" s="14">
        <v>9.8000000000000007</v>
      </c>
      <c r="C344" s="69"/>
      <c r="D344" s="70">
        <v>-0.2</v>
      </c>
      <c r="F344" s="36">
        <v>340</v>
      </c>
      <c r="G344">
        <v>4.2</v>
      </c>
      <c r="H344">
        <v>0.4</v>
      </c>
    </row>
    <row r="345" spans="2:8" x14ac:dyDescent="0.3">
      <c r="B345" s="14">
        <v>0</v>
      </c>
      <c r="C345" s="69"/>
      <c r="D345" s="70">
        <v>0.6</v>
      </c>
      <c r="F345" s="36">
        <v>341</v>
      </c>
      <c r="G345">
        <v>-13.6</v>
      </c>
      <c r="H345">
        <v>0.6</v>
      </c>
    </row>
    <row r="346" spans="2:8" x14ac:dyDescent="0.3">
      <c r="B346" s="14">
        <v>-0.8</v>
      </c>
      <c r="C346" s="69"/>
      <c r="D346" s="70">
        <v>1.2</v>
      </c>
      <c r="F346" s="36">
        <v>342</v>
      </c>
      <c r="G346">
        <v>6</v>
      </c>
      <c r="H346">
        <v>0.8</v>
      </c>
    </row>
    <row r="347" spans="2:8" x14ac:dyDescent="0.3">
      <c r="B347" s="14">
        <v>-2.4</v>
      </c>
      <c r="C347" s="69"/>
      <c r="D347" s="70">
        <v>0.8</v>
      </c>
      <c r="F347" s="36">
        <v>343</v>
      </c>
      <c r="G347">
        <v>7.1</v>
      </c>
      <c r="H347">
        <v>0.1</v>
      </c>
    </row>
    <row r="348" spans="2:8" x14ac:dyDescent="0.3">
      <c r="B348" s="14">
        <v>6.1</v>
      </c>
      <c r="C348" s="69"/>
      <c r="D348" s="70">
        <v>1.9</v>
      </c>
      <c r="F348" s="36">
        <v>344</v>
      </c>
      <c r="G348">
        <v>6.1</v>
      </c>
      <c r="H348">
        <v>0.6</v>
      </c>
    </row>
    <row r="349" spans="2:8" x14ac:dyDescent="0.3">
      <c r="B349" s="14">
        <v>3.4</v>
      </c>
      <c r="C349" s="69"/>
      <c r="D349" s="70">
        <v>0.4</v>
      </c>
      <c r="F349" s="36">
        <v>345</v>
      </c>
      <c r="G349">
        <v>-12.9</v>
      </c>
      <c r="H349">
        <v>0.6</v>
      </c>
    </row>
    <row r="350" spans="2:8" x14ac:dyDescent="0.3">
      <c r="B350" s="14">
        <v>-6.4</v>
      </c>
      <c r="C350" s="69"/>
      <c r="D350" s="70">
        <v>0.8</v>
      </c>
      <c r="F350" s="36">
        <v>346</v>
      </c>
      <c r="G350">
        <v>-1.7</v>
      </c>
      <c r="H350">
        <v>0.3</v>
      </c>
    </row>
    <row r="351" spans="2:8" x14ac:dyDescent="0.3">
      <c r="B351" s="14">
        <v>-3.1</v>
      </c>
      <c r="C351" s="69"/>
      <c r="D351" s="70">
        <v>1</v>
      </c>
      <c r="F351" s="36">
        <v>347</v>
      </c>
      <c r="G351">
        <v>8</v>
      </c>
      <c r="H351">
        <v>1.2</v>
      </c>
    </row>
    <row r="352" spans="2:8" x14ac:dyDescent="0.3">
      <c r="B352" s="14">
        <v>-2.4</v>
      </c>
      <c r="C352" s="69"/>
      <c r="D352" s="70">
        <v>1</v>
      </c>
      <c r="F352" s="36">
        <v>348</v>
      </c>
      <c r="G352">
        <v>-3.2</v>
      </c>
      <c r="H352">
        <v>1</v>
      </c>
    </row>
    <row r="353" spans="2:8" x14ac:dyDescent="0.3">
      <c r="B353" s="14">
        <v>6.9</v>
      </c>
      <c r="C353" s="69"/>
      <c r="D353" s="70">
        <v>0.7</v>
      </c>
      <c r="F353" s="36">
        <v>349</v>
      </c>
      <c r="G353">
        <v>9.1</v>
      </c>
      <c r="H353">
        <v>2.7</v>
      </c>
    </row>
    <row r="354" spans="2:8" x14ac:dyDescent="0.3">
      <c r="B354" s="14">
        <v>14.9</v>
      </c>
      <c r="C354" s="69"/>
      <c r="D354" s="70">
        <v>-0.1</v>
      </c>
      <c r="F354" s="36">
        <v>350</v>
      </c>
      <c r="G354">
        <v>-5.5</v>
      </c>
      <c r="H354">
        <v>0.6</v>
      </c>
    </row>
    <row r="355" spans="2:8" x14ac:dyDescent="0.3">
      <c r="B355" s="14">
        <v>-5.3</v>
      </c>
      <c r="C355" s="69"/>
      <c r="D355" s="70">
        <v>7.4</v>
      </c>
      <c r="F355" s="36">
        <v>351</v>
      </c>
      <c r="G355">
        <v>1.8</v>
      </c>
      <c r="H355">
        <v>0.7</v>
      </c>
    </row>
    <row r="356" spans="2:8" x14ac:dyDescent="0.3">
      <c r="B356" s="14">
        <v>-1.3</v>
      </c>
      <c r="C356" s="69"/>
      <c r="D356" s="70">
        <v>1</v>
      </c>
      <c r="F356" s="36">
        <v>352</v>
      </c>
      <c r="G356">
        <v>19</v>
      </c>
      <c r="H356">
        <v>2.9</v>
      </c>
    </row>
    <row r="357" spans="2:8" x14ac:dyDescent="0.3">
      <c r="B357" s="14">
        <v>29.8</v>
      </c>
      <c r="C357" s="69"/>
      <c r="D357" s="70">
        <v>-0.1</v>
      </c>
      <c r="F357" s="36">
        <v>353</v>
      </c>
      <c r="G357">
        <v>-16.600000000000001</v>
      </c>
      <c r="H357">
        <v>0.6</v>
      </c>
    </row>
    <row r="358" spans="2:8" x14ac:dyDescent="0.3">
      <c r="B358" s="14">
        <v>1.9</v>
      </c>
      <c r="C358" s="69"/>
      <c r="D358" s="70">
        <v>0.5</v>
      </c>
      <c r="F358" s="36">
        <v>354</v>
      </c>
      <c r="G358">
        <v>11.8</v>
      </c>
      <c r="H358">
        <v>-0.4</v>
      </c>
    </row>
    <row r="359" spans="2:8" x14ac:dyDescent="0.3">
      <c r="B359" s="14">
        <v>18.600000000000001</v>
      </c>
      <c r="C359" s="69"/>
      <c r="D359" s="70">
        <v>2.9</v>
      </c>
      <c r="F359" s="36">
        <v>355</v>
      </c>
      <c r="G359">
        <v>1.6</v>
      </c>
      <c r="H359">
        <v>1.7</v>
      </c>
    </row>
    <row r="360" spans="2:8" x14ac:dyDescent="0.3">
      <c r="B360" s="14">
        <v>-13.8</v>
      </c>
      <c r="C360" s="69"/>
      <c r="D360" s="70">
        <v>9.4</v>
      </c>
      <c r="F360" s="36">
        <v>356</v>
      </c>
      <c r="G360">
        <v>-21.6</v>
      </c>
      <c r="H360">
        <v>0</v>
      </c>
    </row>
    <row r="361" spans="2:8" x14ac:dyDescent="0.3">
      <c r="B361" s="14">
        <v>2.6</v>
      </c>
      <c r="C361" s="69"/>
      <c r="D361" s="70">
        <v>0.1</v>
      </c>
      <c r="F361" s="36">
        <v>357</v>
      </c>
      <c r="G361">
        <v>14.3</v>
      </c>
      <c r="H361">
        <v>0.5</v>
      </c>
    </row>
    <row r="362" spans="2:8" x14ac:dyDescent="0.3">
      <c r="B362" s="14">
        <v>8.6</v>
      </c>
      <c r="C362" s="69"/>
      <c r="D362" s="70">
        <v>1.1000000000000001</v>
      </c>
      <c r="F362" s="36">
        <v>358</v>
      </c>
      <c r="G362">
        <v>2.2999999999999998</v>
      </c>
      <c r="H362">
        <v>0.4</v>
      </c>
    </row>
    <row r="363" spans="2:8" x14ac:dyDescent="0.3">
      <c r="B363" s="14">
        <v>7.5</v>
      </c>
      <c r="C363" s="69"/>
      <c r="D363" s="70">
        <v>0.7</v>
      </c>
      <c r="F363" s="36">
        <v>359</v>
      </c>
      <c r="G363">
        <v>-6.9</v>
      </c>
      <c r="H363">
        <v>0.2</v>
      </c>
    </row>
    <row r="364" spans="2:8" x14ac:dyDescent="0.3">
      <c r="B364" s="14">
        <v>1.7</v>
      </c>
      <c r="C364" s="69"/>
      <c r="D364" s="70">
        <v>1</v>
      </c>
      <c r="F364" s="36">
        <v>360</v>
      </c>
      <c r="G364">
        <v>-1.4</v>
      </c>
      <c r="H364">
        <v>5.4</v>
      </c>
    </row>
    <row r="365" spans="2:8" x14ac:dyDescent="0.3">
      <c r="B365" s="14">
        <v>28</v>
      </c>
      <c r="C365" s="69"/>
      <c r="D365" s="70">
        <v>2.2999999999999998</v>
      </c>
      <c r="F365" s="36">
        <v>361</v>
      </c>
      <c r="G365">
        <v>13</v>
      </c>
      <c r="H365">
        <v>1.1000000000000001</v>
      </c>
    </row>
    <row r="366" spans="2:8" x14ac:dyDescent="0.3">
      <c r="B366" s="14">
        <v>-0.5</v>
      </c>
      <c r="C366" s="69"/>
      <c r="D366" s="70">
        <v>0.1</v>
      </c>
      <c r="F366" s="36">
        <v>362</v>
      </c>
      <c r="G366">
        <v>0.8</v>
      </c>
      <c r="H366">
        <v>0.5</v>
      </c>
    </row>
    <row r="367" spans="2:8" x14ac:dyDescent="0.3">
      <c r="B367" s="14">
        <v>-0.4</v>
      </c>
      <c r="C367" s="69"/>
      <c r="D367" s="70">
        <v>9.5</v>
      </c>
      <c r="F367" s="36">
        <v>363</v>
      </c>
      <c r="G367">
        <v>8.1999999999999993</v>
      </c>
      <c r="H367">
        <v>2.1</v>
      </c>
    </row>
    <row r="368" spans="2:8" x14ac:dyDescent="0.3">
      <c r="B368" s="14">
        <v>-11.8</v>
      </c>
      <c r="C368" s="69"/>
      <c r="D368" s="70">
        <v>5.3</v>
      </c>
      <c r="F368" s="36">
        <v>364</v>
      </c>
      <c r="G368">
        <v>20.9</v>
      </c>
      <c r="H368">
        <v>1.2</v>
      </c>
    </row>
    <row r="369" spans="2:8" x14ac:dyDescent="0.3">
      <c r="B369" s="14">
        <v>-4</v>
      </c>
      <c r="C369" s="69"/>
      <c r="D369" s="70">
        <v>2.8</v>
      </c>
      <c r="F369" s="36">
        <v>365</v>
      </c>
      <c r="G369">
        <v>-11.9</v>
      </c>
      <c r="H369">
        <v>1.3</v>
      </c>
    </row>
    <row r="370" spans="2:8" x14ac:dyDescent="0.3">
      <c r="B370" s="14">
        <v>23.9</v>
      </c>
      <c r="C370" s="69"/>
      <c r="D370" s="70">
        <v>0.5</v>
      </c>
      <c r="F370" s="36">
        <v>366</v>
      </c>
      <c r="G370">
        <v>11.5</v>
      </c>
      <c r="H370">
        <v>1.7</v>
      </c>
    </row>
    <row r="371" spans="2:8" x14ac:dyDescent="0.3">
      <c r="B371" s="14">
        <v>0.3</v>
      </c>
      <c r="C371" s="69"/>
      <c r="D371" s="70">
        <v>7.2</v>
      </c>
      <c r="F371" s="36">
        <v>367</v>
      </c>
      <c r="G371">
        <v>13.3</v>
      </c>
      <c r="H371">
        <v>0</v>
      </c>
    </row>
    <row r="372" spans="2:8" x14ac:dyDescent="0.3">
      <c r="B372" s="14">
        <v>-3.1</v>
      </c>
      <c r="C372" s="69"/>
      <c r="D372" s="70">
        <v>0.3</v>
      </c>
      <c r="F372" s="36">
        <v>368</v>
      </c>
      <c r="G372">
        <v>-0.4</v>
      </c>
      <c r="H372">
        <v>2.2000000000000002</v>
      </c>
    </row>
    <row r="373" spans="2:8" x14ac:dyDescent="0.3">
      <c r="B373" s="14">
        <v>-6.4</v>
      </c>
      <c r="C373" s="69"/>
      <c r="D373" s="70">
        <v>1.8</v>
      </c>
      <c r="F373" s="36">
        <v>369</v>
      </c>
      <c r="G373">
        <v>-11.9</v>
      </c>
      <c r="H373">
        <v>-0.1</v>
      </c>
    </row>
    <row r="374" spans="2:8" x14ac:dyDescent="0.3">
      <c r="B374" s="14">
        <v>-12.6</v>
      </c>
      <c r="C374" s="69"/>
      <c r="D374" s="70">
        <v>0.5</v>
      </c>
      <c r="F374" s="36">
        <v>370</v>
      </c>
      <c r="G374">
        <v>-7</v>
      </c>
      <c r="H374">
        <v>1</v>
      </c>
    </row>
    <row r="375" spans="2:8" x14ac:dyDescent="0.3">
      <c r="B375" s="14">
        <v>13</v>
      </c>
      <c r="C375" s="69"/>
      <c r="D375" s="70">
        <v>0</v>
      </c>
      <c r="F375" s="36">
        <v>371</v>
      </c>
      <c r="G375">
        <v>10.5</v>
      </c>
      <c r="H375">
        <v>0.9</v>
      </c>
    </row>
    <row r="376" spans="2:8" x14ac:dyDescent="0.3">
      <c r="B376" s="14">
        <v>4.4000000000000004</v>
      </c>
      <c r="C376" s="69"/>
      <c r="D376" s="70">
        <v>0</v>
      </c>
      <c r="F376" s="36">
        <v>372</v>
      </c>
      <c r="G376">
        <v>-3.7</v>
      </c>
      <c r="H376">
        <v>0.2</v>
      </c>
    </row>
    <row r="377" spans="2:8" x14ac:dyDescent="0.3">
      <c r="B377" s="14">
        <v>2.8</v>
      </c>
      <c r="C377" s="69"/>
      <c r="D377" s="70">
        <v>1.1000000000000001</v>
      </c>
      <c r="F377" s="36">
        <v>373</v>
      </c>
      <c r="G377">
        <v>-0.2</v>
      </c>
      <c r="H377">
        <v>0</v>
      </c>
    </row>
    <row r="378" spans="2:8" x14ac:dyDescent="0.3">
      <c r="B378" s="14">
        <v>-6.6</v>
      </c>
      <c r="C378" s="69"/>
      <c r="D378" s="70">
        <v>0.9</v>
      </c>
      <c r="F378" s="36">
        <v>374</v>
      </c>
      <c r="G378">
        <v>36.700000000000003</v>
      </c>
      <c r="H378">
        <v>0.3</v>
      </c>
    </row>
    <row r="379" spans="2:8" x14ac:dyDescent="0.3">
      <c r="B379" s="14">
        <v>-8.5</v>
      </c>
      <c r="C379" s="69"/>
      <c r="D379" s="70">
        <v>0.4</v>
      </c>
      <c r="F379" s="36">
        <v>375</v>
      </c>
      <c r="G379">
        <v>5.7</v>
      </c>
      <c r="H379">
        <v>-0.5</v>
      </c>
    </row>
    <row r="380" spans="2:8" x14ac:dyDescent="0.3">
      <c r="B380" s="14">
        <v>6.9</v>
      </c>
      <c r="C380" s="69"/>
      <c r="D380" s="70">
        <v>0.3</v>
      </c>
      <c r="F380" s="36">
        <v>376</v>
      </c>
      <c r="G380">
        <v>-2.2000000000000002</v>
      </c>
      <c r="H380">
        <v>1.4</v>
      </c>
    </row>
    <row r="381" spans="2:8" x14ac:dyDescent="0.3">
      <c r="B381" s="14">
        <v>18.2</v>
      </c>
      <c r="C381" s="69"/>
      <c r="D381" s="70">
        <v>0.8</v>
      </c>
      <c r="F381" s="36">
        <v>377</v>
      </c>
      <c r="G381">
        <v>5.0999999999999996</v>
      </c>
      <c r="H381">
        <v>2.2000000000000002</v>
      </c>
    </row>
    <row r="382" spans="2:8" x14ac:dyDescent="0.3">
      <c r="B382" s="14">
        <v>-4.8</v>
      </c>
      <c r="C382" s="69"/>
      <c r="D382" s="70">
        <v>0.5</v>
      </c>
      <c r="F382" s="36">
        <v>378</v>
      </c>
      <c r="G382">
        <v>2.6</v>
      </c>
      <c r="H382">
        <v>0</v>
      </c>
    </row>
    <row r="383" spans="2:8" x14ac:dyDescent="0.3">
      <c r="B383" s="14">
        <v>-3.5</v>
      </c>
      <c r="C383" s="69"/>
      <c r="D383" s="70">
        <v>-0.3</v>
      </c>
      <c r="F383" s="36">
        <v>379</v>
      </c>
      <c r="G383">
        <v>7</v>
      </c>
      <c r="H383">
        <v>0.6</v>
      </c>
    </row>
    <row r="384" spans="2:8" x14ac:dyDescent="0.3">
      <c r="B384" s="14">
        <v>10.4</v>
      </c>
      <c r="C384" s="69"/>
      <c r="D384" s="70">
        <v>0.1</v>
      </c>
      <c r="F384" s="36">
        <v>380</v>
      </c>
      <c r="G384">
        <v>-3.7</v>
      </c>
      <c r="H384">
        <v>0.3</v>
      </c>
    </row>
    <row r="385" spans="2:8" x14ac:dyDescent="0.3">
      <c r="B385" s="14">
        <v>-0.4</v>
      </c>
      <c r="C385" s="69"/>
      <c r="D385" s="70">
        <v>0.6</v>
      </c>
      <c r="F385" s="36">
        <v>381</v>
      </c>
      <c r="G385">
        <v>6.9</v>
      </c>
      <c r="H385">
        <v>0.2</v>
      </c>
    </row>
    <row r="386" spans="2:8" x14ac:dyDescent="0.3">
      <c r="B386" s="14">
        <v>5.4</v>
      </c>
      <c r="C386" s="69"/>
      <c r="D386" s="70">
        <v>0</v>
      </c>
      <c r="F386" s="36">
        <v>382</v>
      </c>
      <c r="G386">
        <v>-1.9</v>
      </c>
      <c r="H386">
        <v>0</v>
      </c>
    </row>
    <row r="387" spans="2:8" x14ac:dyDescent="0.3">
      <c r="B387" s="14">
        <v>1</v>
      </c>
      <c r="C387" s="69"/>
      <c r="D387" s="70">
        <v>0.8</v>
      </c>
      <c r="F387" s="36">
        <v>383</v>
      </c>
      <c r="G387">
        <v>-1.8</v>
      </c>
      <c r="H387">
        <v>-0.1</v>
      </c>
    </row>
    <row r="388" spans="2:8" x14ac:dyDescent="0.3">
      <c r="B388" s="14">
        <v>5.3</v>
      </c>
      <c r="C388" s="69"/>
      <c r="D388" s="70">
        <v>1.6</v>
      </c>
      <c r="F388" s="36">
        <v>384</v>
      </c>
      <c r="G388">
        <v>20.7</v>
      </c>
      <c r="H388">
        <v>5.0999999999999996</v>
      </c>
    </row>
    <row r="389" spans="2:8" x14ac:dyDescent="0.3">
      <c r="B389" s="14">
        <v>3.3</v>
      </c>
      <c r="C389" s="69"/>
      <c r="D389" s="70">
        <v>0.4</v>
      </c>
      <c r="F389" s="36">
        <v>385</v>
      </c>
      <c r="G389">
        <v>-6.6</v>
      </c>
      <c r="H389">
        <v>0.1</v>
      </c>
    </row>
    <row r="390" spans="2:8" x14ac:dyDescent="0.3">
      <c r="B390" s="14">
        <v>-0.2</v>
      </c>
      <c r="C390" s="69"/>
      <c r="D390" s="70">
        <v>3</v>
      </c>
      <c r="F390" s="36">
        <v>386</v>
      </c>
      <c r="G390">
        <v>19.2</v>
      </c>
      <c r="H390">
        <v>-0.1</v>
      </c>
    </row>
    <row r="391" spans="2:8" x14ac:dyDescent="0.3">
      <c r="B391" s="14">
        <v>2.2000000000000002</v>
      </c>
      <c r="C391" s="69"/>
      <c r="D391" s="70">
        <v>-0.1</v>
      </c>
      <c r="F391" s="36">
        <v>387</v>
      </c>
      <c r="G391">
        <v>16.3</v>
      </c>
      <c r="H391">
        <v>0.5</v>
      </c>
    </row>
    <row r="392" spans="2:8" x14ac:dyDescent="0.3">
      <c r="B392" s="14">
        <v>-0.2</v>
      </c>
      <c r="C392" s="69"/>
      <c r="D392" s="70">
        <v>0.4</v>
      </c>
      <c r="F392" s="36">
        <v>388</v>
      </c>
      <c r="G392">
        <v>-4</v>
      </c>
      <c r="H392">
        <v>3.3</v>
      </c>
    </row>
    <row r="393" spans="2:8" x14ac:dyDescent="0.3">
      <c r="B393" s="14">
        <v>-4.3</v>
      </c>
      <c r="C393" s="69"/>
      <c r="D393" s="70">
        <v>0.7</v>
      </c>
      <c r="F393" s="36">
        <v>389</v>
      </c>
      <c r="G393">
        <v>10.3</v>
      </c>
      <c r="H393">
        <v>0.6</v>
      </c>
    </row>
    <row r="394" spans="2:8" x14ac:dyDescent="0.3">
      <c r="B394" s="14">
        <v>7.9</v>
      </c>
      <c r="C394" s="69"/>
      <c r="D394" s="70">
        <v>2.1</v>
      </c>
      <c r="F394" s="36">
        <v>390</v>
      </c>
      <c r="G394">
        <v>-5.2</v>
      </c>
      <c r="H394">
        <v>0.6</v>
      </c>
    </row>
    <row r="395" spans="2:8" x14ac:dyDescent="0.3">
      <c r="B395" s="14">
        <v>-6.6</v>
      </c>
      <c r="C395" s="69"/>
      <c r="D395" s="70">
        <v>0.1</v>
      </c>
      <c r="F395" s="36">
        <v>391</v>
      </c>
      <c r="G395">
        <v>5.9</v>
      </c>
      <c r="H395">
        <v>0</v>
      </c>
    </row>
    <row r="396" spans="2:8" x14ac:dyDescent="0.3">
      <c r="B396" s="14">
        <v>-8</v>
      </c>
      <c r="C396" s="69"/>
      <c r="D396" s="70">
        <v>1.2</v>
      </c>
      <c r="F396" s="36">
        <v>392</v>
      </c>
      <c r="G396">
        <v>2</v>
      </c>
      <c r="H396">
        <v>6.8</v>
      </c>
    </row>
    <row r="397" spans="2:8" x14ac:dyDescent="0.3">
      <c r="B397" s="14">
        <v>-23.7</v>
      </c>
      <c r="C397" s="69"/>
      <c r="D397" s="70">
        <v>1.8</v>
      </c>
      <c r="F397" s="36">
        <v>393</v>
      </c>
      <c r="G397">
        <v>-1.1000000000000001</v>
      </c>
      <c r="H397">
        <v>3.2</v>
      </c>
    </row>
    <row r="398" spans="2:8" x14ac:dyDescent="0.3">
      <c r="B398" s="14">
        <v>3.8</v>
      </c>
      <c r="C398" s="69"/>
      <c r="D398" s="70">
        <v>0.5</v>
      </c>
      <c r="F398" s="36">
        <v>394</v>
      </c>
      <c r="G398">
        <v>8.1999999999999993</v>
      </c>
      <c r="H398">
        <v>0.1</v>
      </c>
    </row>
    <row r="399" spans="2:8" x14ac:dyDescent="0.3">
      <c r="B399" s="14">
        <v>-0.3</v>
      </c>
      <c r="C399" s="69"/>
      <c r="D399" s="70">
        <v>1.2</v>
      </c>
      <c r="F399" s="36">
        <v>395</v>
      </c>
      <c r="G399">
        <v>-4.5999999999999996</v>
      </c>
      <c r="H399">
        <v>1.1000000000000001</v>
      </c>
    </row>
    <row r="400" spans="2:8" x14ac:dyDescent="0.3">
      <c r="B400" s="14">
        <v>-10</v>
      </c>
      <c r="C400" s="69"/>
      <c r="D400" s="70">
        <v>2.2000000000000002</v>
      </c>
      <c r="F400" s="36">
        <v>396</v>
      </c>
      <c r="G400">
        <v>-7.3</v>
      </c>
      <c r="H400">
        <v>0.9</v>
      </c>
    </row>
    <row r="401" spans="2:8" x14ac:dyDescent="0.3">
      <c r="B401" s="14">
        <v>1.6</v>
      </c>
      <c r="C401" s="69"/>
      <c r="D401" s="70">
        <v>0.3</v>
      </c>
      <c r="F401" s="36">
        <v>397</v>
      </c>
      <c r="G401">
        <v>10.5</v>
      </c>
      <c r="H401">
        <v>0</v>
      </c>
    </row>
    <row r="402" spans="2:8" x14ac:dyDescent="0.3">
      <c r="B402" s="14">
        <v>8.5</v>
      </c>
      <c r="C402" s="69"/>
      <c r="D402" s="70">
        <v>0.3</v>
      </c>
      <c r="F402" s="36">
        <v>398</v>
      </c>
      <c r="G402">
        <v>-18.100000000000001</v>
      </c>
      <c r="H402">
        <v>0.9</v>
      </c>
    </row>
    <row r="403" spans="2:8" x14ac:dyDescent="0.3">
      <c r="B403" s="14">
        <v>-1.9</v>
      </c>
      <c r="C403" s="69"/>
      <c r="D403" s="70">
        <v>4.2</v>
      </c>
      <c r="F403" s="36">
        <v>399</v>
      </c>
      <c r="G403">
        <v>13.8</v>
      </c>
      <c r="H403">
        <v>1.6</v>
      </c>
    </row>
    <row r="404" spans="2:8" x14ac:dyDescent="0.3">
      <c r="B404" s="14">
        <v>-5.5</v>
      </c>
      <c r="C404" s="69"/>
      <c r="D404" s="70">
        <v>-0.2</v>
      </c>
      <c r="F404" s="36">
        <v>400</v>
      </c>
      <c r="G404">
        <v>-6.5</v>
      </c>
      <c r="H404">
        <v>0.3</v>
      </c>
    </row>
    <row r="405" spans="2:8" x14ac:dyDescent="0.3">
      <c r="B405" s="14">
        <v>-3.6</v>
      </c>
      <c r="C405" s="69"/>
      <c r="D405" s="70">
        <v>0.2</v>
      </c>
      <c r="F405" s="36">
        <v>401</v>
      </c>
      <c r="G405">
        <v>-9</v>
      </c>
      <c r="H405">
        <v>1.6</v>
      </c>
    </row>
    <row r="406" spans="2:8" x14ac:dyDescent="0.3">
      <c r="B406" s="14">
        <v>-6.5</v>
      </c>
      <c r="C406" s="69"/>
      <c r="D406" s="70">
        <v>0.4</v>
      </c>
      <c r="F406" s="36">
        <v>402</v>
      </c>
      <c r="G406">
        <v>-5.6</v>
      </c>
      <c r="H406">
        <v>4.3</v>
      </c>
    </row>
    <row r="407" spans="2:8" x14ac:dyDescent="0.3">
      <c r="B407" s="14">
        <v>-4.2</v>
      </c>
      <c r="C407" s="69"/>
      <c r="D407" s="70">
        <v>0</v>
      </c>
      <c r="F407" s="36">
        <v>403</v>
      </c>
      <c r="G407">
        <v>-21.6</v>
      </c>
      <c r="H407">
        <v>0.9</v>
      </c>
    </row>
    <row r="408" spans="2:8" x14ac:dyDescent="0.3">
      <c r="B408" s="14">
        <v>-30.6</v>
      </c>
      <c r="C408" s="69"/>
      <c r="D408" s="70">
        <v>0.2</v>
      </c>
      <c r="F408" s="36">
        <v>404</v>
      </c>
      <c r="G408">
        <v>-7.8</v>
      </c>
      <c r="H408">
        <v>2.2999999999999998</v>
      </c>
    </row>
    <row r="409" spans="2:8" x14ac:dyDescent="0.3">
      <c r="B409" s="14">
        <v>9.9</v>
      </c>
      <c r="C409" s="69"/>
      <c r="D409" s="70">
        <v>0.1</v>
      </c>
      <c r="F409" s="36">
        <v>405</v>
      </c>
      <c r="G409">
        <v>10.9</v>
      </c>
      <c r="H409">
        <v>0.1</v>
      </c>
    </row>
    <row r="410" spans="2:8" x14ac:dyDescent="0.3">
      <c r="B410" s="14">
        <v>5.6</v>
      </c>
      <c r="C410" s="69"/>
      <c r="D410" s="70">
        <v>1.7</v>
      </c>
      <c r="F410" s="36">
        <v>406</v>
      </c>
      <c r="G410">
        <v>1.5</v>
      </c>
      <c r="H410">
        <v>1.3</v>
      </c>
    </row>
    <row r="411" spans="2:8" x14ac:dyDescent="0.3">
      <c r="B411" s="14">
        <v>-8.1</v>
      </c>
      <c r="C411" s="69"/>
      <c r="D411" s="70">
        <v>0.8</v>
      </c>
      <c r="F411" s="36">
        <v>407</v>
      </c>
      <c r="G411">
        <v>1</v>
      </c>
      <c r="H411">
        <v>0.3</v>
      </c>
    </row>
    <row r="412" spans="2:8" x14ac:dyDescent="0.3">
      <c r="B412" s="14">
        <v>28</v>
      </c>
      <c r="C412" s="69"/>
      <c r="D412" s="70">
        <v>0.6</v>
      </c>
      <c r="F412" s="36">
        <v>408</v>
      </c>
      <c r="G412">
        <v>10</v>
      </c>
      <c r="H412">
        <v>-0.1</v>
      </c>
    </row>
    <row r="413" spans="2:8" x14ac:dyDescent="0.3">
      <c r="B413" s="14">
        <v>12</v>
      </c>
      <c r="C413" s="69"/>
      <c r="D413" s="70">
        <v>0.7</v>
      </c>
      <c r="F413" s="36">
        <v>409</v>
      </c>
      <c r="G413">
        <v>7.1</v>
      </c>
      <c r="H413">
        <v>3.7</v>
      </c>
    </row>
    <row r="414" spans="2:8" x14ac:dyDescent="0.3">
      <c r="B414" s="14">
        <v>5.3</v>
      </c>
      <c r="C414" s="69"/>
      <c r="D414" s="70">
        <v>0</v>
      </c>
      <c r="F414" s="36">
        <v>410</v>
      </c>
      <c r="G414">
        <v>34.1</v>
      </c>
      <c r="H414">
        <v>0.2</v>
      </c>
    </row>
    <row r="415" spans="2:8" x14ac:dyDescent="0.3">
      <c r="B415" s="14">
        <v>-9.5</v>
      </c>
      <c r="C415" s="69"/>
      <c r="D415" s="70">
        <v>-0.1</v>
      </c>
      <c r="F415" s="36">
        <v>411</v>
      </c>
      <c r="G415">
        <v>4.0999999999999996</v>
      </c>
      <c r="H415">
        <v>-0.3</v>
      </c>
    </row>
    <row r="416" spans="2:8" x14ac:dyDescent="0.3">
      <c r="B416" s="14">
        <v>22.1</v>
      </c>
      <c r="C416" s="69"/>
      <c r="D416" s="70">
        <v>0.6</v>
      </c>
      <c r="F416" s="36">
        <v>412</v>
      </c>
      <c r="G416">
        <v>-1.7</v>
      </c>
      <c r="H416">
        <v>0.2</v>
      </c>
    </row>
    <row r="417" spans="2:8" x14ac:dyDescent="0.3">
      <c r="B417" s="14">
        <v>10.3</v>
      </c>
      <c r="C417" s="69"/>
      <c r="D417" s="70">
        <v>0.1</v>
      </c>
      <c r="F417" s="36">
        <v>413</v>
      </c>
      <c r="G417">
        <v>-6.7</v>
      </c>
      <c r="H417">
        <v>0.4</v>
      </c>
    </row>
    <row r="418" spans="2:8" x14ac:dyDescent="0.3">
      <c r="B418" s="14">
        <v>-3.7</v>
      </c>
      <c r="C418" s="69"/>
      <c r="D418" s="70">
        <v>0.1</v>
      </c>
      <c r="F418" s="36">
        <v>414</v>
      </c>
      <c r="G418">
        <v>3.6</v>
      </c>
      <c r="H418">
        <v>0</v>
      </c>
    </row>
    <row r="419" spans="2:8" x14ac:dyDescent="0.3">
      <c r="B419" s="14">
        <v>-3</v>
      </c>
      <c r="C419" s="69"/>
      <c r="D419" s="70">
        <v>0.9</v>
      </c>
      <c r="F419" s="36">
        <v>415</v>
      </c>
      <c r="G419">
        <v>-3.8</v>
      </c>
      <c r="H419">
        <v>0.5</v>
      </c>
    </row>
    <row r="420" spans="2:8" x14ac:dyDescent="0.3">
      <c r="B420" s="14">
        <v>-10.8</v>
      </c>
      <c r="C420" s="69"/>
      <c r="D420" s="70">
        <v>0.7</v>
      </c>
      <c r="F420" s="36">
        <v>416</v>
      </c>
      <c r="G420">
        <v>20.9</v>
      </c>
      <c r="H420">
        <v>0.3</v>
      </c>
    </row>
    <row r="421" spans="2:8" x14ac:dyDescent="0.3">
      <c r="B421" s="14">
        <v>-3</v>
      </c>
      <c r="C421" s="69"/>
      <c r="D421" s="70">
        <v>-0.1</v>
      </c>
      <c r="F421" s="36">
        <v>417</v>
      </c>
      <c r="G421">
        <v>11.3</v>
      </c>
      <c r="H421">
        <v>2.2000000000000002</v>
      </c>
    </row>
    <row r="422" spans="2:8" x14ac:dyDescent="0.3">
      <c r="B422" s="14">
        <v>6.7</v>
      </c>
      <c r="C422" s="69"/>
      <c r="D422" s="70">
        <v>0.7</v>
      </c>
      <c r="F422" s="36">
        <v>418</v>
      </c>
      <c r="G422">
        <v>-6.7</v>
      </c>
      <c r="H422">
        <v>0.4</v>
      </c>
    </row>
    <row r="423" spans="2:8" x14ac:dyDescent="0.3">
      <c r="B423" s="14">
        <v>1.4</v>
      </c>
      <c r="C423" s="69"/>
      <c r="D423" s="70">
        <v>0</v>
      </c>
      <c r="F423" s="36">
        <v>419</v>
      </c>
      <c r="G423">
        <v>1.8</v>
      </c>
      <c r="H423">
        <v>-0.4</v>
      </c>
    </row>
    <row r="424" spans="2:8" x14ac:dyDescent="0.3">
      <c r="B424" s="14">
        <v>13.5</v>
      </c>
      <c r="C424" s="69"/>
      <c r="D424" s="70">
        <v>3.3</v>
      </c>
      <c r="F424" s="36">
        <v>420</v>
      </c>
      <c r="G424">
        <v>3</v>
      </c>
      <c r="H424">
        <v>2.2999999999999998</v>
      </c>
    </row>
    <row r="425" spans="2:8" x14ac:dyDescent="0.3">
      <c r="B425" s="14">
        <v>0.3</v>
      </c>
      <c r="C425" s="69"/>
      <c r="D425" s="70">
        <v>0.1</v>
      </c>
      <c r="F425" s="36">
        <v>421</v>
      </c>
      <c r="G425">
        <v>-18.399999999999999</v>
      </c>
      <c r="H425">
        <v>0.4</v>
      </c>
    </row>
    <row r="426" spans="2:8" x14ac:dyDescent="0.3">
      <c r="B426" s="14">
        <v>14.1</v>
      </c>
      <c r="C426" s="69"/>
      <c r="D426" s="70">
        <v>0.8</v>
      </c>
      <c r="F426" s="36">
        <v>422</v>
      </c>
      <c r="G426">
        <v>-0.4</v>
      </c>
      <c r="H426">
        <v>1.7</v>
      </c>
    </row>
    <row r="427" spans="2:8" x14ac:dyDescent="0.3">
      <c r="B427" s="14">
        <v>-4.5</v>
      </c>
      <c r="C427" s="69"/>
      <c r="D427" s="70">
        <v>0.6</v>
      </c>
      <c r="F427" s="36">
        <v>423</v>
      </c>
      <c r="G427">
        <v>-0.5</v>
      </c>
      <c r="H427">
        <v>2.7</v>
      </c>
    </row>
    <row r="428" spans="2:8" x14ac:dyDescent="0.3">
      <c r="B428" s="14">
        <v>-9.1</v>
      </c>
      <c r="C428" s="69"/>
      <c r="D428" s="70">
        <v>0.2</v>
      </c>
      <c r="F428" s="36">
        <v>424</v>
      </c>
      <c r="G428">
        <v>9</v>
      </c>
      <c r="H428">
        <v>-0.2</v>
      </c>
    </row>
    <row r="429" spans="2:8" x14ac:dyDescent="0.3">
      <c r="B429" s="14">
        <v>7.5</v>
      </c>
      <c r="C429" s="69"/>
      <c r="D429" s="70">
        <v>3.9</v>
      </c>
      <c r="F429" s="36">
        <v>425</v>
      </c>
      <c r="G429">
        <v>-2.6</v>
      </c>
      <c r="H429">
        <v>0.6</v>
      </c>
    </row>
    <row r="430" spans="2:8" x14ac:dyDescent="0.3">
      <c r="B430" s="14">
        <v>-3.8</v>
      </c>
      <c r="C430" s="69"/>
      <c r="D430" s="70">
        <v>0.1</v>
      </c>
      <c r="F430" s="36">
        <v>426</v>
      </c>
      <c r="G430">
        <v>-2.1</v>
      </c>
      <c r="H430">
        <v>1.2</v>
      </c>
    </row>
    <row r="431" spans="2:8" x14ac:dyDescent="0.3">
      <c r="B431" s="14">
        <v>13.5</v>
      </c>
      <c r="C431" s="69"/>
      <c r="D431" s="70">
        <v>0.4</v>
      </c>
      <c r="F431" s="36">
        <v>427</v>
      </c>
      <c r="G431">
        <v>3.6</v>
      </c>
      <c r="H431">
        <v>0</v>
      </c>
    </row>
    <row r="432" spans="2:8" x14ac:dyDescent="0.3">
      <c r="B432" s="14">
        <v>13</v>
      </c>
      <c r="C432" s="69"/>
      <c r="D432" s="70">
        <v>0</v>
      </c>
      <c r="F432" s="36">
        <v>428</v>
      </c>
      <c r="G432">
        <v>2.8</v>
      </c>
      <c r="H432">
        <v>-0.2</v>
      </c>
    </row>
    <row r="433" spans="2:8" x14ac:dyDescent="0.3">
      <c r="B433" s="14">
        <v>0.6</v>
      </c>
      <c r="C433" s="69"/>
      <c r="D433" s="70">
        <v>0</v>
      </c>
      <c r="F433" s="36">
        <v>429</v>
      </c>
      <c r="G433">
        <v>8.6999999999999993</v>
      </c>
      <c r="H433">
        <v>2</v>
      </c>
    </row>
    <row r="434" spans="2:8" x14ac:dyDescent="0.3">
      <c r="B434" s="14">
        <v>-6.6</v>
      </c>
      <c r="C434" s="69"/>
      <c r="D434" s="70">
        <v>-0.1</v>
      </c>
      <c r="F434" s="36">
        <v>430</v>
      </c>
      <c r="G434">
        <v>-2.8</v>
      </c>
      <c r="H434">
        <v>-0.5</v>
      </c>
    </row>
    <row r="435" spans="2:8" x14ac:dyDescent="0.3">
      <c r="B435" s="14">
        <v>19.899999999999999</v>
      </c>
      <c r="C435" s="69"/>
      <c r="D435" s="70">
        <v>1.6</v>
      </c>
      <c r="F435" s="36">
        <v>431</v>
      </c>
      <c r="G435">
        <v>5.7</v>
      </c>
      <c r="H435">
        <v>1.9</v>
      </c>
    </row>
    <row r="436" spans="2:8" x14ac:dyDescent="0.3">
      <c r="B436" s="14">
        <v>-11.3</v>
      </c>
      <c r="C436" s="69"/>
      <c r="D436" s="70">
        <v>0.7</v>
      </c>
      <c r="F436" s="36">
        <v>432</v>
      </c>
      <c r="G436">
        <v>16.5</v>
      </c>
      <c r="H436">
        <v>-0.1</v>
      </c>
    </row>
    <row r="437" spans="2:8" x14ac:dyDescent="0.3">
      <c r="B437" s="14">
        <v>-1.7</v>
      </c>
      <c r="C437" s="69"/>
      <c r="D437" s="70">
        <v>0</v>
      </c>
      <c r="F437" s="36">
        <v>433</v>
      </c>
      <c r="G437">
        <v>-15</v>
      </c>
      <c r="H437">
        <v>-0.1</v>
      </c>
    </row>
    <row r="438" spans="2:8" x14ac:dyDescent="0.3">
      <c r="B438" s="14">
        <v>-1.5</v>
      </c>
      <c r="C438" s="69"/>
      <c r="D438" s="70">
        <v>-0.1</v>
      </c>
      <c r="F438" s="36">
        <v>434</v>
      </c>
      <c r="G438">
        <v>1.3</v>
      </c>
      <c r="H438">
        <v>1.7</v>
      </c>
    </row>
    <row r="439" spans="2:8" x14ac:dyDescent="0.3">
      <c r="B439" s="14">
        <v>-17.2</v>
      </c>
      <c r="C439" s="69"/>
      <c r="D439" s="70">
        <v>0.4</v>
      </c>
      <c r="F439" s="36">
        <v>435</v>
      </c>
      <c r="G439">
        <v>-2.2999999999999998</v>
      </c>
      <c r="H439">
        <v>0</v>
      </c>
    </row>
    <row r="440" spans="2:8" x14ac:dyDescent="0.3">
      <c r="B440" s="14">
        <v>2.7</v>
      </c>
      <c r="C440" s="69"/>
      <c r="D440" s="70">
        <v>1.5</v>
      </c>
      <c r="F440" s="36">
        <v>436</v>
      </c>
      <c r="G440">
        <v>-6.6</v>
      </c>
      <c r="H440">
        <v>0.7</v>
      </c>
    </row>
    <row r="441" spans="2:8" x14ac:dyDescent="0.3">
      <c r="B441" s="14">
        <v>10.7</v>
      </c>
      <c r="C441" s="69"/>
      <c r="D441" s="70">
        <v>0.9</v>
      </c>
      <c r="F441" s="36">
        <v>437</v>
      </c>
      <c r="G441">
        <v>10.1</v>
      </c>
      <c r="H441">
        <v>-0.3</v>
      </c>
    </row>
    <row r="442" spans="2:8" x14ac:dyDescent="0.3">
      <c r="B442" s="14">
        <v>-10</v>
      </c>
      <c r="C442" s="69"/>
      <c r="D442" s="70">
        <v>0</v>
      </c>
      <c r="F442" s="36">
        <v>438</v>
      </c>
      <c r="G442">
        <v>-10.199999999999999</v>
      </c>
      <c r="H442">
        <v>0.5</v>
      </c>
    </row>
    <row r="443" spans="2:8" x14ac:dyDescent="0.3">
      <c r="B443" s="14">
        <v>27.8</v>
      </c>
      <c r="C443" s="69"/>
      <c r="D443" s="70">
        <v>1</v>
      </c>
      <c r="F443" s="36">
        <v>439</v>
      </c>
      <c r="G443">
        <v>-2.7</v>
      </c>
      <c r="H443">
        <v>1.4</v>
      </c>
    </row>
    <row r="444" spans="2:8" x14ac:dyDescent="0.3">
      <c r="B444" s="14">
        <v>-1.7</v>
      </c>
      <c r="C444" s="69"/>
      <c r="D444" s="70">
        <v>1.5</v>
      </c>
      <c r="F444" s="36">
        <v>440</v>
      </c>
      <c r="G444">
        <v>-4.3</v>
      </c>
      <c r="H444">
        <v>2.6</v>
      </c>
    </row>
    <row r="445" spans="2:8" x14ac:dyDescent="0.3">
      <c r="B445" s="14">
        <v>20.100000000000001</v>
      </c>
      <c r="C445" s="69"/>
      <c r="D445" s="70">
        <v>0.7</v>
      </c>
      <c r="F445" s="36">
        <v>441</v>
      </c>
      <c r="G445">
        <v>7.9</v>
      </c>
      <c r="H445">
        <v>3</v>
      </c>
    </row>
    <row r="446" spans="2:8" x14ac:dyDescent="0.3">
      <c r="B446" s="14">
        <v>6.3</v>
      </c>
      <c r="C446" s="69"/>
      <c r="D446" s="70">
        <v>3.4</v>
      </c>
      <c r="F446" s="36">
        <v>442</v>
      </c>
      <c r="G446">
        <v>-9.1999999999999993</v>
      </c>
      <c r="H446">
        <v>2</v>
      </c>
    </row>
    <row r="447" spans="2:8" x14ac:dyDescent="0.3">
      <c r="B447" s="14">
        <v>-0.1</v>
      </c>
      <c r="C447" s="69"/>
      <c r="D447" s="70">
        <v>0.3</v>
      </c>
      <c r="F447" s="36">
        <v>443</v>
      </c>
      <c r="G447">
        <v>-19.8</v>
      </c>
      <c r="H447">
        <v>2.2999999999999998</v>
      </c>
    </row>
    <row r="448" spans="2:8" x14ac:dyDescent="0.3">
      <c r="B448" s="14">
        <v>-2.2000000000000002</v>
      </c>
      <c r="C448" s="69"/>
      <c r="D448" s="70">
        <v>0.8</v>
      </c>
      <c r="F448" s="36">
        <v>444</v>
      </c>
      <c r="G448">
        <v>-10</v>
      </c>
      <c r="H448">
        <v>0.7</v>
      </c>
    </row>
    <row r="449" spans="2:8" x14ac:dyDescent="0.3">
      <c r="B449" s="14">
        <v>4.5999999999999996</v>
      </c>
      <c r="C449" s="69"/>
      <c r="D449" s="70">
        <v>-0.3</v>
      </c>
      <c r="F449" s="36">
        <v>445</v>
      </c>
      <c r="G449">
        <v>-10.1</v>
      </c>
      <c r="H449">
        <v>0.6</v>
      </c>
    </row>
    <row r="450" spans="2:8" x14ac:dyDescent="0.3">
      <c r="B450" s="14">
        <v>1.9</v>
      </c>
      <c r="C450" s="69"/>
      <c r="D450" s="70">
        <v>0</v>
      </c>
      <c r="F450" s="36">
        <v>446</v>
      </c>
      <c r="G450">
        <v>-6.4</v>
      </c>
      <c r="H450">
        <v>0.2</v>
      </c>
    </row>
    <row r="451" spans="2:8" x14ac:dyDescent="0.3">
      <c r="B451" s="14">
        <v>2.5</v>
      </c>
      <c r="C451" s="69"/>
      <c r="D451" s="70">
        <v>0.5</v>
      </c>
      <c r="F451" s="36">
        <v>447</v>
      </c>
      <c r="G451">
        <v>3.4</v>
      </c>
      <c r="H451">
        <v>8.1999999999999993</v>
      </c>
    </row>
    <row r="452" spans="2:8" x14ac:dyDescent="0.3">
      <c r="B452" s="14">
        <v>3.3</v>
      </c>
      <c r="C452" s="69"/>
      <c r="D452" s="70">
        <v>0.8</v>
      </c>
      <c r="F452" s="36">
        <v>448</v>
      </c>
      <c r="G452">
        <v>-0.7</v>
      </c>
      <c r="H452">
        <v>-0.1</v>
      </c>
    </row>
    <row r="453" spans="2:8" x14ac:dyDescent="0.3">
      <c r="B453" s="14">
        <v>1.5</v>
      </c>
      <c r="C453" s="69"/>
      <c r="D453" s="70">
        <v>2.4</v>
      </c>
      <c r="F453" s="36">
        <v>449</v>
      </c>
      <c r="G453">
        <v>7.8</v>
      </c>
      <c r="H453">
        <v>1</v>
      </c>
    </row>
    <row r="454" spans="2:8" x14ac:dyDescent="0.3">
      <c r="B454" s="14">
        <v>-7</v>
      </c>
      <c r="C454" s="69"/>
      <c r="D454" s="70">
        <v>0.9</v>
      </c>
      <c r="F454" s="36">
        <v>450</v>
      </c>
      <c r="G454">
        <v>5.3</v>
      </c>
      <c r="H454">
        <v>1.3</v>
      </c>
    </row>
    <row r="455" spans="2:8" x14ac:dyDescent="0.3">
      <c r="B455" s="14">
        <v>-0.5</v>
      </c>
      <c r="C455" s="69"/>
      <c r="D455" s="70">
        <v>0</v>
      </c>
      <c r="F455" s="36">
        <v>451</v>
      </c>
      <c r="G455">
        <v>-1.4</v>
      </c>
      <c r="H455">
        <v>2.8</v>
      </c>
    </row>
    <row r="456" spans="2:8" x14ac:dyDescent="0.3">
      <c r="B456" s="14">
        <v>-2.9</v>
      </c>
      <c r="C456" s="69"/>
      <c r="D456" s="70">
        <v>0.2</v>
      </c>
      <c r="F456" s="36">
        <v>452</v>
      </c>
      <c r="G456">
        <v>5.5</v>
      </c>
      <c r="H456">
        <v>1.1000000000000001</v>
      </c>
    </row>
    <row r="457" spans="2:8" x14ac:dyDescent="0.3">
      <c r="B457" s="14">
        <v>2.2999999999999998</v>
      </c>
      <c r="C457" s="69"/>
      <c r="D457" s="70">
        <v>1.4</v>
      </c>
      <c r="F457" s="36">
        <v>453</v>
      </c>
      <c r="G457">
        <v>9.6999999999999993</v>
      </c>
      <c r="H457">
        <v>0.5</v>
      </c>
    </row>
    <row r="458" spans="2:8" x14ac:dyDescent="0.3">
      <c r="B458" s="14">
        <v>7.7</v>
      </c>
      <c r="C458" s="69"/>
      <c r="D458" s="70">
        <v>1.1000000000000001</v>
      </c>
      <c r="F458" s="36">
        <v>454</v>
      </c>
      <c r="G458">
        <v>-4.8</v>
      </c>
      <c r="H458">
        <v>0.3</v>
      </c>
    </row>
    <row r="459" spans="2:8" x14ac:dyDescent="0.3">
      <c r="B459" s="14">
        <v>1.8</v>
      </c>
      <c r="C459" s="69"/>
      <c r="D459" s="70">
        <v>-0.3</v>
      </c>
      <c r="F459" s="36">
        <v>455</v>
      </c>
      <c r="G459">
        <v>-6.9</v>
      </c>
      <c r="H459">
        <v>2.1</v>
      </c>
    </row>
    <row r="460" spans="2:8" x14ac:dyDescent="0.3">
      <c r="B460" s="14">
        <v>-2.2000000000000002</v>
      </c>
      <c r="C460" s="69"/>
      <c r="D460" s="70">
        <v>1.7</v>
      </c>
      <c r="F460" s="36">
        <v>456</v>
      </c>
      <c r="G460">
        <v>2.6</v>
      </c>
      <c r="H460">
        <v>0</v>
      </c>
    </row>
    <row r="461" spans="2:8" x14ac:dyDescent="0.3">
      <c r="B461" s="14">
        <v>1.1000000000000001</v>
      </c>
      <c r="C461" s="69"/>
      <c r="D461" s="70">
        <v>0.4</v>
      </c>
      <c r="F461" s="36">
        <v>457</v>
      </c>
      <c r="G461">
        <v>14.9</v>
      </c>
      <c r="H461">
        <v>0.8</v>
      </c>
    </row>
    <row r="462" spans="2:8" x14ac:dyDescent="0.3">
      <c r="B462" s="14">
        <v>-0.9</v>
      </c>
      <c r="C462" s="69"/>
      <c r="D462" s="70">
        <v>0.7</v>
      </c>
      <c r="F462" s="36">
        <v>458</v>
      </c>
      <c r="G462">
        <v>8.5</v>
      </c>
      <c r="H462">
        <v>0.3</v>
      </c>
    </row>
    <row r="463" spans="2:8" x14ac:dyDescent="0.3">
      <c r="B463" s="14">
        <v>-32.4</v>
      </c>
      <c r="C463" s="69"/>
      <c r="D463" s="70">
        <v>0</v>
      </c>
      <c r="F463" s="36">
        <v>459</v>
      </c>
      <c r="G463">
        <v>3.9</v>
      </c>
      <c r="H463">
        <v>0.8</v>
      </c>
    </row>
    <row r="464" spans="2:8" x14ac:dyDescent="0.3">
      <c r="B464" s="14">
        <v>-3.9</v>
      </c>
      <c r="C464" s="69"/>
      <c r="D464" s="70">
        <v>4.3</v>
      </c>
      <c r="F464" s="36">
        <v>460</v>
      </c>
      <c r="G464">
        <v>9.4</v>
      </c>
      <c r="H464">
        <v>2.6</v>
      </c>
    </row>
    <row r="465" spans="2:8" x14ac:dyDescent="0.3">
      <c r="B465" s="14">
        <v>-8.3000000000000007</v>
      </c>
      <c r="C465" s="69"/>
      <c r="D465" s="70">
        <v>1.8</v>
      </c>
      <c r="F465" s="36">
        <v>461</v>
      </c>
      <c r="G465">
        <v>-3.6</v>
      </c>
      <c r="H465">
        <v>1</v>
      </c>
    </row>
    <row r="466" spans="2:8" x14ac:dyDescent="0.3">
      <c r="B466" s="14">
        <v>14.1</v>
      </c>
      <c r="C466" s="69"/>
      <c r="D466" s="70">
        <v>-0.1</v>
      </c>
      <c r="F466" s="36">
        <v>462</v>
      </c>
      <c r="G466">
        <v>-1.5</v>
      </c>
      <c r="H466">
        <v>1.2</v>
      </c>
    </row>
    <row r="467" spans="2:8" x14ac:dyDescent="0.3">
      <c r="B467" s="14">
        <v>-1.7</v>
      </c>
      <c r="C467" s="69"/>
      <c r="D467" s="70">
        <v>1.5</v>
      </c>
      <c r="F467" s="36">
        <v>463</v>
      </c>
      <c r="G467">
        <v>-21.4</v>
      </c>
      <c r="H467">
        <v>0.7</v>
      </c>
    </row>
    <row r="468" spans="2:8" x14ac:dyDescent="0.3">
      <c r="B468" s="14">
        <v>-2.9</v>
      </c>
      <c r="C468" s="69"/>
      <c r="D468" s="70">
        <v>0.4</v>
      </c>
      <c r="F468" s="36">
        <v>464</v>
      </c>
      <c r="G468">
        <v>2</v>
      </c>
      <c r="H468">
        <v>-0.2</v>
      </c>
    </row>
    <row r="469" spans="2:8" x14ac:dyDescent="0.3">
      <c r="B469" s="14">
        <v>9.4</v>
      </c>
      <c r="C469" s="69"/>
      <c r="D469" s="70">
        <v>1</v>
      </c>
      <c r="F469" s="36">
        <v>465</v>
      </c>
      <c r="G469">
        <v>17.600000000000001</v>
      </c>
      <c r="H469">
        <v>0.1</v>
      </c>
    </row>
    <row r="470" spans="2:8" x14ac:dyDescent="0.3">
      <c r="B470" s="14">
        <v>-4.5999999999999996</v>
      </c>
      <c r="C470" s="69"/>
      <c r="D470" s="70">
        <v>1</v>
      </c>
      <c r="F470" s="36">
        <v>466</v>
      </c>
      <c r="G470">
        <v>2.6</v>
      </c>
      <c r="H470">
        <v>1.3</v>
      </c>
    </row>
    <row r="471" spans="2:8" x14ac:dyDescent="0.3">
      <c r="B471" s="14">
        <v>10.5</v>
      </c>
      <c r="C471" s="69"/>
      <c r="D471" s="70">
        <v>-0.3</v>
      </c>
      <c r="F471" s="36">
        <v>467</v>
      </c>
      <c r="G471">
        <v>-4.3</v>
      </c>
      <c r="H471">
        <v>2.1</v>
      </c>
    </row>
    <row r="472" spans="2:8" x14ac:dyDescent="0.3">
      <c r="B472" s="14">
        <v>4.4000000000000004</v>
      </c>
      <c r="C472" s="69"/>
      <c r="D472" s="70">
        <v>0.1</v>
      </c>
      <c r="F472" s="36">
        <v>468</v>
      </c>
      <c r="G472">
        <v>-5.9</v>
      </c>
      <c r="H472">
        <v>2.5</v>
      </c>
    </row>
    <row r="473" spans="2:8" x14ac:dyDescent="0.3">
      <c r="B473" s="14">
        <v>-5.0999999999999996</v>
      </c>
      <c r="C473" s="69"/>
      <c r="D473" s="70">
        <v>1.3</v>
      </c>
      <c r="F473" s="36">
        <v>469</v>
      </c>
      <c r="G473">
        <v>18</v>
      </c>
      <c r="H473">
        <v>-0.1</v>
      </c>
    </row>
    <row r="474" spans="2:8" x14ac:dyDescent="0.3">
      <c r="B474" s="14">
        <v>-10.1</v>
      </c>
      <c r="C474" s="69"/>
      <c r="D474" s="70">
        <v>1.1000000000000001</v>
      </c>
      <c r="F474" s="36">
        <v>470</v>
      </c>
      <c r="G474">
        <v>5.7</v>
      </c>
      <c r="H474">
        <v>0.3</v>
      </c>
    </row>
    <row r="475" spans="2:8" x14ac:dyDescent="0.3">
      <c r="B475" s="14">
        <v>-29.6</v>
      </c>
      <c r="C475" s="69"/>
      <c r="D475" s="70">
        <v>11</v>
      </c>
      <c r="F475" s="36">
        <v>471</v>
      </c>
      <c r="G475">
        <v>-1.1000000000000001</v>
      </c>
      <c r="H475">
        <v>1.2</v>
      </c>
    </row>
    <row r="476" spans="2:8" x14ac:dyDescent="0.3">
      <c r="B476" s="14">
        <v>-5.0999999999999996</v>
      </c>
      <c r="C476" s="69"/>
      <c r="D476" s="70">
        <v>0.7</v>
      </c>
      <c r="F476" s="36">
        <v>472</v>
      </c>
      <c r="G476">
        <v>0.2</v>
      </c>
      <c r="H476">
        <v>0</v>
      </c>
    </row>
    <row r="477" spans="2:8" x14ac:dyDescent="0.3">
      <c r="B477" s="14">
        <v>3.5</v>
      </c>
      <c r="C477" s="69"/>
      <c r="D477" s="70">
        <v>-0.1</v>
      </c>
      <c r="F477" s="36">
        <v>473</v>
      </c>
      <c r="G477">
        <v>-15.8</v>
      </c>
      <c r="H477">
        <v>0.3</v>
      </c>
    </row>
    <row r="478" spans="2:8" x14ac:dyDescent="0.3">
      <c r="B478" s="14">
        <v>11.9</v>
      </c>
      <c r="C478" s="69"/>
      <c r="D478" s="70">
        <v>7.2</v>
      </c>
      <c r="F478" s="36">
        <v>474</v>
      </c>
      <c r="G478">
        <v>30.2</v>
      </c>
      <c r="H478">
        <v>0.4</v>
      </c>
    </row>
    <row r="479" spans="2:8" x14ac:dyDescent="0.3">
      <c r="B479" s="14">
        <v>16</v>
      </c>
      <c r="C479" s="69"/>
      <c r="D479" s="70">
        <v>5.4</v>
      </c>
      <c r="F479" s="36">
        <v>475</v>
      </c>
      <c r="G479">
        <v>31.3</v>
      </c>
      <c r="H479">
        <v>0.6</v>
      </c>
    </row>
    <row r="480" spans="2:8" x14ac:dyDescent="0.3">
      <c r="B480" s="14">
        <v>1.6</v>
      </c>
      <c r="C480" s="69"/>
      <c r="D480" s="70">
        <v>2.9</v>
      </c>
      <c r="F480" s="36">
        <v>476</v>
      </c>
      <c r="G480">
        <v>-10.1</v>
      </c>
      <c r="H480">
        <v>0.1</v>
      </c>
    </row>
    <row r="481" spans="2:8" x14ac:dyDescent="0.3">
      <c r="B481" s="14">
        <v>7.1</v>
      </c>
      <c r="C481" s="69"/>
      <c r="D481" s="70">
        <v>2.8</v>
      </c>
      <c r="F481" s="36">
        <v>477</v>
      </c>
      <c r="G481">
        <v>-11.9</v>
      </c>
      <c r="H481">
        <v>0.3</v>
      </c>
    </row>
    <row r="482" spans="2:8" x14ac:dyDescent="0.3">
      <c r="B482" s="14">
        <v>-2.1</v>
      </c>
      <c r="C482" s="69"/>
      <c r="D482" s="70">
        <v>1.8</v>
      </c>
      <c r="F482" s="36">
        <v>478</v>
      </c>
      <c r="G482">
        <v>1.5</v>
      </c>
      <c r="H482">
        <v>2.6</v>
      </c>
    </row>
    <row r="483" spans="2:8" x14ac:dyDescent="0.3">
      <c r="B483" s="14">
        <v>-16.5</v>
      </c>
      <c r="C483" s="69"/>
      <c r="D483" s="70">
        <v>1.7</v>
      </c>
      <c r="F483" s="36">
        <v>479</v>
      </c>
      <c r="G483">
        <v>10.1</v>
      </c>
      <c r="H483">
        <v>1</v>
      </c>
    </row>
    <row r="484" spans="2:8" x14ac:dyDescent="0.3">
      <c r="B484" s="14">
        <v>4.3</v>
      </c>
      <c r="C484" s="69"/>
      <c r="D484" s="70">
        <v>0.6</v>
      </c>
      <c r="F484" s="36">
        <v>480</v>
      </c>
      <c r="G484">
        <v>11.6</v>
      </c>
      <c r="H484">
        <v>0.1</v>
      </c>
    </row>
    <row r="485" spans="2:8" x14ac:dyDescent="0.3">
      <c r="B485" s="14">
        <v>20.7</v>
      </c>
      <c r="C485" s="69"/>
      <c r="D485" s="70">
        <v>1</v>
      </c>
      <c r="F485" s="36">
        <v>481</v>
      </c>
      <c r="G485">
        <v>-6.2</v>
      </c>
      <c r="H485">
        <v>0</v>
      </c>
    </row>
    <row r="486" spans="2:8" x14ac:dyDescent="0.3">
      <c r="B486" s="14">
        <v>-6</v>
      </c>
      <c r="C486" s="69"/>
      <c r="D486" s="70">
        <v>1.8</v>
      </c>
      <c r="F486" s="36">
        <v>482</v>
      </c>
      <c r="G486">
        <v>1.7</v>
      </c>
      <c r="H486">
        <v>1.9</v>
      </c>
    </row>
    <row r="487" spans="2:8" x14ac:dyDescent="0.3">
      <c r="B487" s="14">
        <v>15.5</v>
      </c>
      <c r="C487" s="69"/>
      <c r="D487" s="70">
        <v>0.3</v>
      </c>
      <c r="F487" s="36">
        <v>483</v>
      </c>
      <c r="G487">
        <v>13.3</v>
      </c>
      <c r="H487">
        <v>0.1</v>
      </c>
    </row>
    <row r="488" spans="2:8" x14ac:dyDescent="0.3">
      <c r="B488" s="14">
        <v>-1.7</v>
      </c>
      <c r="C488" s="69"/>
      <c r="D488" s="70">
        <v>0.5</v>
      </c>
      <c r="F488" s="36">
        <v>484</v>
      </c>
      <c r="G488">
        <v>-38.5</v>
      </c>
      <c r="H488">
        <v>1.1000000000000001</v>
      </c>
    </row>
    <row r="489" spans="2:8" x14ac:dyDescent="0.3">
      <c r="B489" s="14">
        <v>4</v>
      </c>
      <c r="C489" s="69"/>
      <c r="D489" s="70">
        <v>0.5</v>
      </c>
      <c r="F489" s="36">
        <v>485</v>
      </c>
      <c r="G489">
        <v>38.700000000000003</v>
      </c>
      <c r="H489">
        <v>1.6</v>
      </c>
    </row>
    <row r="490" spans="2:8" x14ac:dyDescent="0.3">
      <c r="B490" s="14">
        <v>-5.0999999999999996</v>
      </c>
      <c r="C490" s="69"/>
      <c r="D490" s="70">
        <v>-0.1</v>
      </c>
      <c r="F490" s="36">
        <v>486</v>
      </c>
      <c r="G490">
        <v>2.8</v>
      </c>
      <c r="H490">
        <v>0.4</v>
      </c>
    </row>
    <row r="491" spans="2:8" x14ac:dyDescent="0.3">
      <c r="B491" s="14">
        <v>-5.0999999999999996</v>
      </c>
      <c r="C491" s="69"/>
      <c r="D491" s="70">
        <v>0.4</v>
      </c>
      <c r="F491" s="36">
        <v>487</v>
      </c>
      <c r="G491">
        <v>-15.6</v>
      </c>
      <c r="H491">
        <v>-0.1</v>
      </c>
    </row>
    <row r="492" spans="2:8" x14ac:dyDescent="0.3">
      <c r="B492" s="14">
        <v>-1.9</v>
      </c>
      <c r="C492" s="69"/>
      <c r="D492" s="70">
        <v>0.7</v>
      </c>
      <c r="F492" s="36">
        <v>488</v>
      </c>
      <c r="G492">
        <v>26.2</v>
      </c>
      <c r="H492">
        <v>5.8</v>
      </c>
    </row>
    <row r="493" spans="2:8" x14ac:dyDescent="0.3">
      <c r="B493" s="14">
        <v>45.1</v>
      </c>
      <c r="C493" s="69"/>
      <c r="D493" s="70">
        <v>0.9</v>
      </c>
      <c r="F493" s="36">
        <v>489</v>
      </c>
      <c r="G493">
        <v>-7.1</v>
      </c>
      <c r="H493">
        <v>0.2</v>
      </c>
    </row>
    <row r="494" spans="2:8" x14ac:dyDescent="0.3">
      <c r="B494" s="14">
        <v>-5.6</v>
      </c>
      <c r="C494" s="69"/>
      <c r="D494" s="70">
        <v>1.5</v>
      </c>
      <c r="F494" s="36">
        <v>490</v>
      </c>
      <c r="G494">
        <v>-44.2</v>
      </c>
      <c r="H494">
        <v>2.1</v>
      </c>
    </row>
    <row r="495" spans="2:8" x14ac:dyDescent="0.3">
      <c r="B495" s="14">
        <v>3.6</v>
      </c>
      <c r="C495" s="69"/>
      <c r="D495" s="70">
        <v>1</v>
      </c>
      <c r="F495" s="36">
        <v>491</v>
      </c>
      <c r="G495">
        <v>-1.7</v>
      </c>
      <c r="H495">
        <v>0.3</v>
      </c>
    </row>
    <row r="496" spans="2:8" x14ac:dyDescent="0.3">
      <c r="B496" s="14">
        <v>-7</v>
      </c>
      <c r="C496" s="69"/>
      <c r="D496" s="70">
        <v>0</v>
      </c>
      <c r="F496" s="36">
        <v>492</v>
      </c>
      <c r="G496">
        <v>-4.8</v>
      </c>
      <c r="H496">
        <v>0.8</v>
      </c>
    </row>
    <row r="497" spans="2:8" x14ac:dyDescent="0.3">
      <c r="B497" s="14">
        <v>-2.2000000000000002</v>
      </c>
      <c r="C497" s="69"/>
      <c r="D497" s="70">
        <v>0.2</v>
      </c>
      <c r="F497" s="36">
        <v>493</v>
      </c>
      <c r="G497">
        <v>-13.5</v>
      </c>
      <c r="H497">
        <v>-0.2</v>
      </c>
    </row>
    <row r="498" spans="2:8" x14ac:dyDescent="0.3">
      <c r="B498" s="14">
        <v>-0.2</v>
      </c>
      <c r="C498" s="69"/>
      <c r="D498" s="70">
        <v>4.2</v>
      </c>
      <c r="F498" s="36">
        <v>494</v>
      </c>
      <c r="G498">
        <v>2.8</v>
      </c>
      <c r="H498">
        <v>-0.1</v>
      </c>
    </row>
    <row r="499" spans="2:8" x14ac:dyDescent="0.3">
      <c r="B499" s="14">
        <v>-29.1</v>
      </c>
      <c r="C499" s="69"/>
      <c r="D499" s="70">
        <v>1</v>
      </c>
      <c r="F499" s="36">
        <v>495</v>
      </c>
      <c r="G499">
        <v>2.2000000000000002</v>
      </c>
      <c r="H499">
        <v>0.6</v>
      </c>
    </row>
    <row r="500" spans="2:8" x14ac:dyDescent="0.3">
      <c r="B500" s="14">
        <v>-0.2</v>
      </c>
      <c r="C500" s="69"/>
      <c r="D500" s="70">
        <v>0</v>
      </c>
      <c r="F500" s="36">
        <v>496</v>
      </c>
      <c r="G500">
        <v>4.4000000000000004</v>
      </c>
      <c r="H500">
        <v>0.1</v>
      </c>
    </row>
    <row r="501" spans="2:8" x14ac:dyDescent="0.3">
      <c r="B501" s="14">
        <v>3.1</v>
      </c>
      <c r="C501" s="69"/>
      <c r="D501" s="70">
        <v>0.2</v>
      </c>
      <c r="F501" s="36">
        <v>497</v>
      </c>
      <c r="G501">
        <v>-7.3</v>
      </c>
      <c r="H501">
        <v>1.3</v>
      </c>
    </row>
    <row r="502" spans="2:8" x14ac:dyDescent="0.3">
      <c r="B502" s="14">
        <v>-12.6</v>
      </c>
      <c r="C502" s="69"/>
      <c r="D502" s="70">
        <v>3.9</v>
      </c>
      <c r="F502" s="36">
        <v>498</v>
      </c>
      <c r="G502">
        <v>8.1999999999999993</v>
      </c>
      <c r="H502">
        <v>1.5</v>
      </c>
    </row>
    <row r="503" spans="2:8" x14ac:dyDescent="0.3">
      <c r="B503" s="14">
        <v>11.2</v>
      </c>
      <c r="C503" s="69"/>
      <c r="D503" s="70">
        <v>1.2</v>
      </c>
      <c r="F503" s="36">
        <v>499</v>
      </c>
      <c r="G503">
        <v>9.6999999999999993</v>
      </c>
      <c r="H503">
        <v>0</v>
      </c>
    </row>
    <row r="504" spans="2:8" x14ac:dyDescent="0.3">
      <c r="B504" s="14">
        <v>-2.7</v>
      </c>
      <c r="C504" s="69"/>
      <c r="D504" s="70">
        <v>0.6</v>
      </c>
      <c r="F504" s="36">
        <v>500</v>
      </c>
      <c r="G504">
        <v>-0.6</v>
      </c>
      <c r="H504">
        <v>0.1</v>
      </c>
    </row>
    <row r="505" spans="2:8" x14ac:dyDescent="0.3">
      <c r="B505" s="14">
        <v>-3.8</v>
      </c>
      <c r="C505" s="69"/>
      <c r="D505" s="70">
        <v>0.1</v>
      </c>
      <c r="F505" s="36">
        <v>501</v>
      </c>
      <c r="G505">
        <v>-6.6</v>
      </c>
      <c r="H505">
        <v>0.9</v>
      </c>
    </row>
    <row r="506" spans="2:8" x14ac:dyDescent="0.3">
      <c r="B506" s="14">
        <v>11.4</v>
      </c>
      <c r="C506" s="69"/>
      <c r="D506" s="70">
        <v>0.6</v>
      </c>
      <c r="F506" s="36">
        <v>502</v>
      </c>
      <c r="G506">
        <v>13.3</v>
      </c>
      <c r="H506">
        <v>2</v>
      </c>
    </row>
    <row r="507" spans="2:8" x14ac:dyDescent="0.3">
      <c r="B507" s="14">
        <v>-2.6</v>
      </c>
      <c r="C507" s="69"/>
      <c r="D507" s="70">
        <v>0.3</v>
      </c>
      <c r="F507" s="36">
        <v>503</v>
      </c>
      <c r="G507">
        <v>-1.6</v>
      </c>
      <c r="H507">
        <v>-0.2</v>
      </c>
    </row>
    <row r="508" spans="2:8" x14ac:dyDescent="0.3">
      <c r="B508" s="14">
        <v>-4.9000000000000004</v>
      </c>
      <c r="C508" s="69"/>
      <c r="D508" s="70">
        <v>1.1000000000000001</v>
      </c>
      <c r="F508" s="36">
        <v>504</v>
      </c>
      <c r="G508">
        <v>22.2</v>
      </c>
      <c r="H508">
        <v>0</v>
      </c>
    </row>
    <row r="509" spans="2:8" x14ac:dyDescent="0.3">
      <c r="B509" s="14">
        <v>-4.4000000000000004</v>
      </c>
      <c r="C509" s="69"/>
      <c r="D509" s="70">
        <v>0.5</v>
      </c>
      <c r="F509" s="36">
        <v>505</v>
      </c>
      <c r="G509">
        <v>9.9</v>
      </c>
      <c r="H509">
        <v>3.7</v>
      </c>
    </row>
    <row r="510" spans="2:8" x14ac:dyDescent="0.3">
      <c r="B510" s="14">
        <v>-9.4</v>
      </c>
      <c r="C510" s="69"/>
      <c r="D510" s="70">
        <v>2.1</v>
      </c>
      <c r="F510" s="36">
        <v>506</v>
      </c>
      <c r="G510">
        <v>-6.1</v>
      </c>
      <c r="H510">
        <v>1.9</v>
      </c>
    </row>
    <row r="511" spans="2:8" x14ac:dyDescent="0.3">
      <c r="B511" s="14">
        <v>-5.6</v>
      </c>
      <c r="C511" s="69"/>
      <c r="D511" s="70">
        <v>0.3</v>
      </c>
      <c r="F511" s="36">
        <v>507</v>
      </c>
      <c r="G511">
        <v>15.3</v>
      </c>
      <c r="H511">
        <v>2.4</v>
      </c>
    </row>
    <row r="512" spans="2:8" x14ac:dyDescent="0.3">
      <c r="B512" s="14">
        <v>-10.4</v>
      </c>
      <c r="C512" s="69"/>
      <c r="D512" s="70">
        <v>1</v>
      </c>
      <c r="F512" s="36">
        <v>508</v>
      </c>
      <c r="G512">
        <v>9.1</v>
      </c>
      <c r="H512">
        <v>0.5</v>
      </c>
    </row>
    <row r="513" spans="2:8" x14ac:dyDescent="0.3">
      <c r="B513" s="14">
        <v>-6</v>
      </c>
      <c r="C513" s="69"/>
      <c r="D513" s="70">
        <v>-0.1</v>
      </c>
      <c r="F513" s="36">
        <v>509</v>
      </c>
      <c r="G513">
        <v>-3.3</v>
      </c>
      <c r="H513">
        <v>5.4</v>
      </c>
    </row>
    <row r="514" spans="2:8" x14ac:dyDescent="0.3">
      <c r="B514" s="14">
        <v>-7.3</v>
      </c>
      <c r="C514" s="69"/>
      <c r="D514" s="70">
        <v>0.5</v>
      </c>
      <c r="F514" s="36">
        <v>510</v>
      </c>
      <c r="G514">
        <v>9</v>
      </c>
      <c r="H514">
        <v>0.6</v>
      </c>
    </row>
    <row r="515" spans="2:8" x14ac:dyDescent="0.3">
      <c r="B515" s="14">
        <v>13.2</v>
      </c>
      <c r="C515" s="69"/>
      <c r="D515" s="70">
        <v>1.3</v>
      </c>
      <c r="F515" s="36">
        <v>511</v>
      </c>
      <c r="G515">
        <v>-3.8</v>
      </c>
      <c r="H515">
        <v>-0.1</v>
      </c>
    </row>
    <row r="516" spans="2:8" x14ac:dyDescent="0.3">
      <c r="B516" s="14">
        <v>-9.6999999999999993</v>
      </c>
      <c r="C516" s="69"/>
      <c r="D516" s="70">
        <v>1.7</v>
      </c>
      <c r="F516" s="36">
        <v>512</v>
      </c>
      <c r="G516">
        <v>16.100000000000001</v>
      </c>
      <c r="H516">
        <v>0.2</v>
      </c>
    </row>
    <row r="517" spans="2:8" x14ac:dyDescent="0.3">
      <c r="B517" s="14">
        <v>18.3</v>
      </c>
      <c r="C517" s="69"/>
      <c r="D517" s="70">
        <v>0.6</v>
      </c>
      <c r="F517" s="36">
        <v>513</v>
      </c>
      <c r="G517">
        <v>0.1</v>
      </c>
      <c r="H517">
        <v>0.8</v>
      </c>
    </row>
    <row r="518" spans="2:8" x14ac:dyDescent="0.3">
      <c r="B518" s="14">
        <v>-4.4000000000000004</v>
      </c>
      <c r="C518" s="69"/>
      <c r="D518" s="70">
        <v>0.4</v>
      </c>
      <c r="F518" s="36">
        <v>514</v>
      </c>
      <c r="G518">
        <v>-26.7</v>
      </c>
      <c r="H518">
        <v>0.1</v>
      </c>
    </row>
    <row r="519" spans="2:8" x14ac:dyDescent="0.3">
      <c r="B519" s="14">
        <v>5.5</v>
      </c>
      <c r="C519" s="69"/>
      <c r="D519" s="70">
        <v>1.6</v>
      </c>
      <c r="F519" s="36">
        <v>515</v>
      </c>
      <c r="G519">
        <v>5.5</v>
      </c>
      <c r="H519">
        <v>0.3</v>
      </c>
    </row>
    <row r="520" spans="2:8" x14ac:dyDescent="0.3">
      <c r="B520" s="14">
        <v>-7.7</v>
      </c>
      <c r="C520" s="69"/>
      <c r="D520" s="70">
        <v>1.5</v>
      </c>
      <c r="F520" s="36">
        <v>516</v>
      </c>
      <c r="G520">
        <v>5.4</v>
      </c>
      <c r="H520">
        <v>0.2</v>
      </c>
    </row>
    <row r="521" spans="2:8" x14ac:dyDescent="0.3">
      <c r="B521" s="14">
        <v>8.1999999999999993</v>
      </c>
      <c r="C521" s="69"/>
      <c r="D521" s="70">
        <v>1.3</v>
      </c>
      <c r="F521" s="36">
        <v>517</v>
      </c>
      <c r="G521">
        <v>-5.0999999999999996</v>
      </c>
      <c r="H521">
        <v>0.5</v>
      </c>
    </row>
    <row r="522" spans="2:8" x14ac:dyDescent="0.3">
      <c r="B522" s="14">
        <v>3.1</v>
      </c>
      <c r="C522" s="69"/>
      <c r="D522" s="70">
        <v>1.4</v>
      </c>
      <c r="F522" s="36">
        <v>518</v>
      </c>
      <c r="G522">
        <v>-7.7</v>
      </c>
      <c r="H522">
        <v>0.8</v>
      </c>
    </row>
    <row r="523" spans="2:8" x14ac:dyDescent="0.3">
      <c r="B523" s="14">
        <v>-6.4</v>
      </c>
      <c r="C523" s="69"/>
      <c r="D523" s="70">
        <v>2.2999999999999998</v>
      </c>
      <c r="F523" s="36">
        <v>519</v>
      </c>
      <c r="G523">
        <v>-20.399999999999999</v>
      </c>
      <c r="H523">
        <v>1.2</v>
      </c>
    </row>
    <row r="524" spans="2:8" x14ac:dyDescent="0.3">
      <c r="B524" s="14">
        <v>-7.7</v>
      </c>
      <c r="C524" s="69"/>
      <c r="D524" s="70">
        <v>0.2</v>
      </c>
      <c r="F524" s="36">
        <v>520</v>
      </c>
      <c r="G524">
        <v>-9.1</v>
      </c>
      <c r="H524">
        <v>5.4</v>
      </c>
    </row>
    <row r="525" spans="2:8" x14ac:dyDescent="0.3">
      <c r="B525" s="14">
        <v>-1.1000000000000001</v>
      </c>
      <c r="C525" s="69"/>
      <c r="D525" s="70">
        <v>-0.1</v>
      </c>
      <c r="F525" s="36">
        <v>521</v>
      </c>
      <c r="G525">
        <v>-17.5</v>
      </c>
      <c r="H525">
        <v>0.5</v>
      </c>
    </row>
    <row r="526" spans="2:8" x14ac:dyDescent="0.3">
      <c r="B526" s="14">
        <v>-5.2</v>
      </c>
      <c r="C526" s="69"/>
      <c r="D526" s="70">
        <v>3.2</v>
      </c>
      <c r="F526" s="36">
        <v>522</v>
      </c>
      <c r="G526">
        <v>-22.1</v>
      </c>
      <c r="H526">
        <v>2.9</v>
      </c>
    </row>
    <row r="527" spans="2:8" x14ac:dyDescent="0.3">
      <c r="B527" s="14">
        <v>15</v>
      </c>
      <c r="C527" s="69"/>
      <c r="D527" s="70">
        <v>0.6</v>
      </c>
      <c r="F527" s="36">
        <v>523</v>
      </c>
      <c r="G527">
        <v>6.1</v>
      </c>
      <c r="H527">
        <v>0.6</v>
      </c>
    </row>
    <row r="528" spans="2:8" x14ac:dyDescent="0.3">
      <c r="B528" s="14">
        <v>-3.5</v>
      </c>
      <c r="C528" s="69"/>
      <c r="D528" s="70">
        <v>-0.2</v>
      </c>
      <c r="F528" s="36">
        <v>524</v>
      </c>
      <c r="G528">
        <v>-2.2000000000000002</v>
      </c>
      <c r="H528">
        <v>-0.1</v>
      </c>
    </row>
    <row r="529" spans="2:8" x14ac:dyDescent="0.3">
      <c r="B529" s="14">
        <v>-6.6</v>
      </c>
      <c r="C529" s="69"/>
      <c r="D529" s="70">
        <v>0.2</v>
      </c>
      <c r="F529" s="36">
        <v>525</v>
      </c>
      <c r="G529">
        <v>-7.2</v>
      </c>
      <c r="H529">
        <v>0.6</v>
      </c>
    </row>
    <row r="530" spans="2:8" x14ac:dyDescent="0.3">
      <c r="B530" s="14">
        <v>-4.0999999999999996</v>
      </c>
      <c r="C530" s="69"/>
      <c r="D530" s="70">
        <v>0.4</v>
      </c>
      <c r="F530" s="36">
        <v>526</v>
      </c>
      <c r="G530">
        <v>9.1</v>
      </c>
      <c r="H530">
        <v>0.8</v>
      </c>
    </row>
    <row r="531" spans="2:8" x14ac:dyDescent="0.3">
      <c r="B531" s="14">
        <v>-4.0999999999999996</v>
      </c>
      <c r="C531" s="69"/>
      <c r="D531" s="70">
        <v>0.5</v>
      </c>
      <c r="F531" s="36">
        <v>527</v>
      </c>
      <c r="G531">
        <v>2.2999999999999998</v>
      </c>
      <c r="H531">
        <v>1.2</v>
      </c>
    </row>
    <row r="532" spans="2:8" x14ac:dyDescent="0.3">
      <c r="B532" s="14">
        <v>9.5</v>
      </c>
      <c r="C532" s="69"/>
      <c r="D532" s="70">
        <v>0.8</v>
      </c>
      <c r="F532" s="36">
        <v>528</v>
      </c>
      <c r="G532">
        <v>-3.2</v>
      </c>
      <c r="H532">
        <v>1.3</v>
      </c>
    </row>
    <row r="533" spans="2:8" x14ac:dyDescent="0.3">
      <c r="B533" s="14">
        <v>-1.2</v>
      </c>
      <c r="C533" s="69"/>
      <c r="D533" s="70">
        <v>0</v>
      </c>
      <c r="F533" s="36">
        <v>529</v>
      </c>
      <c r="G533">
        <v>-13.6</v>
      </c>
      <c r="H533">
        <v>0.4</v>
      </c>
    </row>
    <row r="534" spans="2:8" x14ac:dyDescent="0.3">
      <c r="B534" s="14">
        <v>-10.9</v>
      </c>
      <c r="C534" s="69"/>
      <c r="D534" s="70">
        <v>0.7</v>
      </c>
      <c r="F534" s="36">
        <v>530</v>
      </c>
      <c r="G534">
        <v>11.2</v>
      </c>
      <c r="H534">
        <v>3.3</v>
      </c>
    </row>
    <row r="535" spans="2:8" x14ac:dyDescent="0.3">
      <c r="B535" s="14">
        <v>-17.899999999999999</v>
      </c>
      <c r="C535" s="69"/>
      <c r="D535" s="70">
        <v>0</v>
      </c>
      <c r="F535" s="36">
        <v>531</v>
      </c>
      <c r="G535">
        <v>-6.8</v>
      </c>
      <c r="H535">
        <v>-0.4</v>
      </c>
    </row>
    <row r="536" spans="2:8" x14ac:dyDescent="0.3">
      <c r="B536" s="14">
        <v>1.5</v>
      </c>
      <c r="C536" s="69"/>
      <c r="D536" s="70">
        <v>0.4</v>
      </c>
      <c r="F536" s="36">
        <v>532</v>
      </c>
      <c r="G536">
        <v>11.6</v>
      </c>
      <c r="H536">
        <v>-0.1</v>
      </c>
    </row>
    <row r="537" spans="2:8" x14ac:dyDescent="0.3">
      <c r="B537" s="14">
        <v>34.4</v>
      </c>
      <c r="C537" s="69"/>
      <c r="D537" s="70">
        <v>0.1</v>
      </c>
      <c r="F537" s="36">
        <v>533</v>
      </c>
      <c r="G537">
        <v>13.6</v>
      </c>
      <c r="H537">
        <v>1</v>
      </c>
    </row>
    <row r="538" spans="2:8" x14ac:dyDescent="0.3">
      <c r="B538" s="14">
        <v>-11</v>
      </c>
      <c r="C538" s="69"/>
      <c r="D538" s="70">
        <v>0</v>
      </c>
      <c r="F538" s="36">
        <v>534</v>
      </c>
      <c r="G538">
        <v>-6.1</v>
      </c>
      <c r="H538">
        <v>10.3</v>
      </c>
    </row>
    <row r="539" spans="2:8" x14ac:dyDescent="0.3">
      <c r="B539" s="14">
        <v>9</v>
      </c>
      <c r="C539" s="69"/>
      <c r="D539" s="70">
        <v>0.7</v>
      </c>
      <c r="F539" s="36">
        <v>535</v>
      </c>
      <c r="G539">
        <v>3.6</v>
      </c>
      <c r="H539">
        <v>0</v>
      </c>
    </row>
    <row r="540" spans="2:8" x14ac:dyDescent="0.3">
      <c r="B540" s="14">
        <v>5.2</v>
      </c>
      <c r="C540" s="69"/>
      <c r="D540" s="70">
        <v>0.4</v>
      </c>
      <c r="F540" s="36">
        <v>536</v>
      </c>
      <c r="G540">
        <v>0.7</v>
      </c>
      <c r="H540">
        <v>2.4</v>
      </c>
    </row>
    <row r="541" spans="2:8" x14ac:dyDescent="0.3">
      <c r="B541" s="14">
        <v>12.1</v>
      </c>
      <c r="C541" s="69"/>
      <c r="D541" s="70">
        <v>1.4</v>
      </c>
      <c r="F541" s="36">
        <v>537</v>
      </c>
      <c r="G541">
        <v>-3.6</v>
      </c>
      <c r="H541">
        <v>0.5</v>
      </c>
    </row>
    <row r="542" spans="2:8" x14ac:dyDescent="0.3">
      <c r="B542" s="14">
        <v>-1.7</v>
      </c>
      <c r="C542" s="69"/>
      <c r="D542" s="70">
        <v>1</v>
      </c>
      <c r="F542" s="36">
        <v>538</v>
      </c>
      <c r="G542">
        <v>-0.5</v>
      </c>
      <c r="H542">
        <v>-0.1</v>
      </c>
    </row>
    <row r="543" spans="2:8" x14ac:dyDescent="0.3">
      <c r="B543" s="14">
        <v>2.2000000000000002</v>
      </c>
      <c r="C543" s="69"/>
      <c r="D543" s="70">
        <v>2.9</v>
      </c>
      <c r="F543" s="36">
        <v>539</v>
      </c>
      <c r="G543">
        <v>-9.6999999999999993</v>
      </c>
      <c r="H543">
        <v>1.8</v>
      </c>
    </row>
    <row r="544" spans="2:8" x14ac:dyDescent="0.3">
      <c r="B544" s="14">
        <v>-13.6</v>
      </c>
      <c r="C544" s="69"/>
      <c r="D544" s="70">
        <v>2.2999999999999998</v>
      </c>
      <c r="F544" s="36">
        <v>540</v>
      </c>
      <c r="G544">
        <v>2.5</v>
      </c>
      <c r="H544">
        <v>-0.1</v>
      </c>
    </row>
    <row r="545" spans="2:8" x14ac:dyDescent="0.3">
      <c r="B545" s="14">
        <v>-15.8</v>
      </c>
      <c r="C545" s="69"/>
      <c r="D545" s="70">
        <v>3.5</v>
      </c>
      <c r="F545" s="36">
        <v>541</v>
      </c>
      <c r="G545">
        <v>7.8</v>
      </c>
      <c r="H545">
        <v>0.2</v>
      </c>
    </row>
    <row r="546" spans="2:8" x14ac:dyDescent="0.3">
      <c r="B546" s="14">
        <v>4.5</v>
      </c>
      <c r="C546" s="69"/>
      <c r="D546" s="70">
        <v>2.8</v>
      </c>
      <c r="F546" s="36">
        <v>542</v>
      </c>
      <c r="G546">
        <v>7.5</v>
      </c>
      <c r="H546">
        <v>0.8</v>
      </c>
    </row>
    <row r="547" spans="2:8" x14ac:dyDescent="0.3">
      <c r="B547" s="14">
        <v>13</v>
      </c>
      <c r="C547" s="69"/>
      <c r="D547" s="70">
        <v>0.6</v>
      </c>
      <c r="F547" s="36">
        <v>543</v>
      </c>
      <c r="G547">
        <v>20</v>
      </c>
      <c r="H547">
        <v>-0.1</v>
      </c>
    </row>
    <row r="548" spans="2:8" x14ac:dyDescent="0.3">
      <c r="B548" s="14">
        <v>23.9</v>
      </c>
      <c r="C548" s="69"/>
      <c r="D548" s="70">
        <v>0.1</v>
      </c>
      <c r="F548" s="36">
        <v>544</v>
      </c>
      <c r="G548">
        <v>-2.9</v>
      </c>
      <c r="H548">
        <v>0.7</v>
      </c>
    </row>
    <row r="549" spans="2:8" x14ac:dyDescent="0.3">
      <c r="B549" s="14">
        <v>-19.100000000000001</v>
      </c>
      <c r="C549" s="69"/>
      <c r="D549" s="70">
        <v>1.6</v>
      </c>
      <c r="F549" s="36">
        <v>545</v>
      </c>
      <c r="G549">
        <v>12.8</v>
      </c>
      <c r="H549">
        <v>0.8</v>
      </c>
    </row>
    <row r="550" spans="2:8" x14ac:dyDescent="0.3">
      <c r="B550" s="14">
        <v>12.7</v>
      </c>
      <c r="C550" s="69"/>
      <c r="D550" s="70">
        <v>-1.1000000000000001</v>
      </c>
      <c r="F550" s="36">
        <v>546</v>
      </c>
      <c r="G550">
        <v>7.9</v>
      </c>
      <c r="H550">
        <v>1.4</v>
      </c>
    </row>
    <row r="551" spans="2:8" x14ac:dyDescent="0.3">
      <c r="B551" s="14">
        <v>-9.4</v>
      </c>
      <c r="C551" s="69"/>
      <c r="D551" s="70">
        <v>-0.1</v>
      </c>
      <c r="F551" s="36">
        <v>547</v>
      </c>
      <c r="G551">
        <v>-16.600000000000001</v>
      </c>
      <c r="H551">
        <v>0.7</v>
      </c>
    </row>
    <row r="552" spans="2:8" x14ac:dyDescent="0.3">
      <c r="B552" s="14">
        <v>4</v>
      </c>
      <c r="C552" s="69"/>
      <c r="D552" s="70">
        <v>0</v>
      </c>
      <c r="F552" s="36">
        <v>548</v>
      </c>
      <c r="G552">
        <v>1.4</v>
      </c>
      <c r="H552">
        <v>-0.1</v>
      </c>
    </row>
    <row r="553" spans="2:8" x14ac:dyDescent="0.3">
      <c r="B553" s="14">
        <v>-15.8</v>
      </c>
      <c r="C553" s="69"/>
      <c r="D553" s="70">
        <v>2.4</v>
      </c>
      <c r="F553" s="36">
        <v>549</v>
      </c>
      <c r="G553">
        <v>14.8</v>
      </c>
      <c r="H553">
        <v>0.4</v>
      </c>
    </row>
    <row r="554" spans="2:8" x14ac:dyDescent="0.3">
      <c r="B554" s="14">
        <v>-8.1</v>
      </c>
      <c r="C554" s="69"/>
      <c r="D554" s="70">
        <v>3.2</v>
      </c>
      <c r="F554" s="36">
        <v>550</v>
      </c>
      <c r="G554">
        <v>19.600000000000001</v>
      </c>
      <c r="H554">
        <v>-0.1</v>
      </c>
    </row>
    <row r="555" spans="2:8" x14ac:dyDescent="0.3">
      <c r="B555" s="14">
        <v>3.6</v>
      </c>
      <c r="C555" s="69"/>
      <c r="D555" s="70">
        <v>-0.4</v>
      </c>
      <c r="F555" s="36">
        <v>551</v>
      </c>
      <c r="G555">
        <v>7</v>
      </c>
      <c r="H555">
        <v>0.1</v>
      </c>
    </row>
    <row r="556" spans="2:8" x14ac:dyDescent="0.3">
      <c r="B556" s="14">
        <v>2.2999999999999998</v>
      </c>
      <c r="C556" s="69"/>
      <c r="D556" s="70">
        <v>1.8</v>
      </c>
      <c r="F556" s="36">
        <v>552</v>
      </c>
      <c r="G556">
        <v>-6.6</v>
      </c>
      <c r="H556">
        <v>0.8</v>
      </c>
    </row>
    <row r="557" spans="2:8" x14ac:dyDescent="0.3">
      <c r="B557" s="14">
        <v>-22.8</v>
      </c>
      <c r="C557" s="69"/>
      <c r="D557" s="70">
        <v>2.4</v>
      </c>
      <c r="F557" s="36">
        <v>553</v>
      </c>
      <c r="G557">
        <v>-5.6</v>
      </c>
      <c r="H557">
        <v>5.4</v>
      </c>
    </row>
    <row r="558" spans="2:8" x14ac:dyDescent="0.3">
      <c r="B558" s="14">
        <v>-2.1</v>
      </c>
      <c r="C558" s="69"/>
      <c r="D558" s="70">
        <v>0.1</v>
      </c>
      <c r="F558" s="36">
        <v>554</v>
      </c>
      <c r="G558">
        <v>4.3</v>
      </c>
      <c r="H558">
        <v>1.5</v>
      </c>
    </row>
    <row r="559" spans="2:8" x14ac:dyDescent="0.3">
      <c r="B559" s="14">
        <v>-20.399999999999999</v>
      </c>
      <c r="C559" s="69"/>
      <c r="D559" s="70">
        <v>0</v>
      </c>
      <c r="F559" s="36">
        <v>555</v>
      </c>
      <c r="G559">
        <v>1</v>
      </c>
      <c r="H559">
        <v>0.9</v>
      </c>
    </row>
    <row r="560" spans="2:8" x14ac:dyDescent="0.3">
      <c r="B560" s="14">
        <v>22.2</v>
      </c>
      <c r="C560" s="69"/>
      <c r="D560" s="70">
        <v>3.4</v>
      </c>
      <c r="F560" s="36">
        <v>556</v>
      </c>
      <c r="G560">
        <v>-6.5</v>
      </c>
      <c r="H560">
        <v>2.9</v>
      </c>
    </row>
    <row r="561" spans="2:8" x14ac:dyDescent="0.3">
      <c r="B561" s="14">
        <v>17.3</v>
      </c>
      <c r="C561" s="69"/>
      <c r="D561" s="70">
        <v>-0.4</v>
      </c>
      <c r="F561" s="36">
        <v>557</v>
      </c>
      <c r="G561">
        <v>-3.1</v>
      </c>
      <c r="H561">
        <v>0.2</v>
      </c>
    </row>
    <row r="562" spans="2:8" x14ac:dyDescent="0.3">
      <c r="B562" s="14">
        <v>-3</v>
      </c>
      <c r="C562" s="69"/>
      <c r="D562" s="70">
        <v>5.6</v>
      </c>
      <c r="F562" s="36">
        <v>558</v>
      </c>
      <c r="G562">
        <v>9.3000000000000007</v>
      </c>
      <c r="H562">
        <v>0.5</v>
      </c>
    </row>
    <row r="563" spans="2:8" x14ac:dyDescent="0.3">
      <c r="B563" s="14">
        <v>2.5</v>
      </c>
      <c r="C563" s="69"/>
      <c r="D563" s="70">
        <v>3.5</v>
      </c>
      <c r="F563" s="36">
        <v>559</v>
      </c>
      <c r="G563">
        <v>18.2</v>
      </c>
      <c r="H563">
        <v>-0.1</v>
      </c>
    </row>
    <row r="564" spans="2:8" x14ac:dyDescent="0.3">
      <c r="B564" s="14">
        <v>-10.3</v>
      </c>
      <c r="C564" s="69"/>
      <c r="D564" s="70">
        <v>1.1000000000000001</v>
      </c>
      <c r="F564" s="36">
        <v>560</v>
      </c>
      <c r="G564">
        <v>4.5</v>
      </c>
      <c r="H564">
        <v>2.1</v>
      </c>
    </row>
    <row r="565" spans="2:8" x14ac:dyDescent="0.3">
      <c r="B565" s="14">
        <v>9.9</v>
      </c>
      <c r="C565" s="69"/>
      <c r="D565" s="70">
        <v>0.3</v>
      </c>
      <c r="F565" s="36">
        <v>561</v>
      </c>
      <c r="G565">
        <v>28.3</v>
      </c>
      <c r="H565">
        <v>0.8</v>
      </c>
    </row>
    <row r="566" spans="2:8" x14ac:dyDescent="0.3">
      <c r="B566" s="14">
        <v>-2.1</v>
      </c>
      <c r="C566" s="69"/>
      <c r="D566" s="70">
        <v>0.1</v>
      </c>
      <c r="F566" s="36">
        <v>562</v>
      </c>
      <c r="G566">
        <v>-3.4</v>
      </c>
      <c r="H566">
        <v>-0.3</v>
      </c>
    </row>
    <row r="567" spans="2:8" x14ac:dyDescent="0.3">
      <c r="B567" s="14">
        <v>-1.4</v>
      </c>
      <c r="C567" s="69"/>
      <c r="D567" s="70">
        <v>0.2</v>
      </c>
      <c r="F567" s="36">
        <v>563</v>
      </c>
      <c r="G567">
        <v>-2.8</v>
      </c>
      <c r="H567">
        <v>2.1</v>
      </c>
    </row>
    <row r="568" spans="2:8" x14ac:dyDescent="0.3">
      <c r="B568" s="14">
        <v>-1.4</v>
      </c>
      <c r="C568" s="69"/>
      <c r="D568" s="70">
        <v>4.3</v>
      </c>
      <c r="F568" s="36">
        <v>564</v>
      </c>
      <c r="G568">
        <v>7.9</v>
      </c>
      <c r="H568">
        <v>0.7</v>
      </c>
    </row>
    <row r="569" spans="2:8" x14ac:dyDescent="0.3">
      <c r="B569" s="14">
        <v>5.3</v>
      </c>
      <c r="C569" s="69"/>
      <c r="D569" s="70">
        <v>0.4</v>
      </c>
      <c r="F569" s="36">
        <v>565</v>
      </c>
      <c r="G569">
        <v>1.8</v>
      </c>
      <c r="H569">
        <v>0.6</v>
      </c>
    </row>
    <row r="570" spans="2:8" x14ac:dyDescent="0.3">
      <c r="B570" s="14">
        <v>-9.1999999999999993</v>
      </c>
      <c r="C570" s="69"/>
      <c r="D570" s="70">
        <v>5.8</v>
      </c>
      <c r="F570" s="36">
        <v>566</v>
      </c>
      <c r="G570">
        <v>0.8</v>
      </c>
      <c r="H570">
        <v>1.5</v>
      </c>
    </row>
    <row r="571" spans="2:8" x14ac:dyDescent="0.3">
      <c r="B571" s="14">
        <v>11.6</v>
      </c>
      <c r="C571" s="69"/>
      <c r="D571" s="70">
        <v>0.5</v>
      </c>
      <c r="F571" s="36">
        <v>567</v>
      </c>
      <c r="G571">
        <v>-1.6</v>
      </c>
      <c r="H571">
        <v>0</v>
      </c>
    </row>
    <row r="572" spans="2:8" x14ac:dyDescent="0.3">
      <c r="B572" s="14">
        <v>-2.9</v>
      </c>
      <c r="C572" s="69"/>
      <c r="D572" s="70">
        <v>0.2</v>
      </c>
      <c r="F572" s="36">
        <v>568</v>
      </c>
      <c r="G572">
        <v>9.6</v>
      </c>
      <c r="H572">
        <v>4.5</v>
      </c>
    </row>
    <row r="573" spans="2:8" x14ac:dyDescent="0.3">
      <c r="B573" s="14">
        <v>0.8</v>
      </c>
      <c r="C573" s="69"/>
      <c r="D573" s="70">
        <v>1.2</v>
      </c>
      <c r="F573" s="36">
        <v>569</v>
      </c>
      <c r="G573">
        <v>-14.2</v>
      </c>
      <c r="H573">
        <v>1.3</v>
      </c>
    </row>
    <row r="574" spans="2:8" x14ac:dyDescent="0.3">
      <c r="B574" s="14">
        <v>5.4</v>
      </c>
      <c r="C574" s="69"/>
      <c r="D574" s="70">
        <v>0.6</v>
      </c>
      <c r="F574" s="36">
        <v>570</v>
      </c>
      <c r="G574">
        <v>-3.2</v>
      </c>
      <c r="H574">
        <v>1.3</v>
      </c>
    </row>
    <row r="575" spans="2:8" x14ac:dyDescent="0.3">
      <c r="B575" s="14">
        <v>-9.4</v>
      </c>
      <c r="C575" s="69"/>
      <c r="D575" s="70">
        <v>-0.1</v>
      </c>
      <c r="F575" s="36">
        <v>571</v>
      </c>
      <c r="G575">
        <v>-24.8</v>
      </c>
      <c r="H575">
        <v>0.7</v>
      </c>
    </row>
    <row r="576" spans="2:8" x14ac:dyDescent="0.3">
      <c r="B576" s="14">
        <v>28.5</v>
      </c>
      <c r="C576" s="69"/>
      <c r="D576" s="70">
        <v>0.5</v>
      </c>
      <c r="F576" s="36">
        <v>572</v>
      </c>
      <c r="G576">
        <v>-4.9000000000000004</v>
      </c>
      <c r="H576">
        <v>1.1000000000000001</v>
      </c>
    </row>
    <row r="577" spans="2:8" x14ac:dyDescent="0.3">
      <c r="B577" s="14">
        <v>-19.8</v>
      </c>
      <c r="C577" s="69"/>
      <c r="D577" s="70">
        <v>5.8</v>
      </c>
      <c r="F577" s="36">
        <v>573</v>
      </c>
      <c r="G577">
        <v>15.5</v>
      </c>
      <c r="H577">
        <v>1.3</v>
      </c>
    </row>
    <row r="578" spans="2:8" x14ac:dyDescent="0.3">
      <c r="B578" s="14">
        <v>-25.3</v>
      </c>
      <c r="C578" s="69"/>
      <c r="D578" s="70">
        <v>2.7</v>
      </c>
      <c r="F578" s="36">
        <v>574</v>
      </c>
      <c r="G578">
        <v>-1.1000000000000001</v>
      </c>
      <c r="H578">
        <v>-0.1</v>
      </c>
    </row>
    <row r="579" spans="2:8" x14ac:dyDescent="0.3">
      <c r="B579" s="14">
        <v>2.2999999999999998</v>
      </c>
      <c r="C579" s="69"/>
      <c r="D579" s="70">
        <v>0.1</v>
      </c>
      <c r="F579" s="36">
        <v>575</v>
      </c>
      <c r="G579">
        <v>7.4</v>
      </c>
      <c r="H579">
        <v>0.2</v>
      </c>
    </row>
    <row r="580" spans="2:8" x14ac:dyDescent="0.3">
      <c r="B580" s="14">
        <v>-12.6</v>
      </c>
      <c r="C580" s="69"/>
      <c r="D580" s="70">
        <v>0.1</v>
      </c>
      <c r="F580" s="36">
        <v>576</v>
      </c>
      <c r="G580">
        <v>0.2</v>
      </c>
      <c r="H580">
        <v>1.6</v>
      </c>
    </row>
    <row r="581" spans="2:8" x14ac:dyDescent="0.3">
      <c r="B581" s="14">
        <v>-12.2</v>
      </c>
      <c r="C581" s="69"/>
      <c r="D581" s="70">
        <v>2</v>
      </c>
      <c r="F581" s="36">
        <v>577</v>
      </c>
      <c r="G581">
        <v>0.6</v>
      </c>
      <c r="H581">
        <v>1</v>
      </c>
    </row>
    <row r="582" spans="2:8" x14ac:dyDescent="0.3">
      <c r="B582" s="14">
        <v>4.0999999999999996</v>
      </c>
      <c r="C582" s="69"/>
      <c r="D582" s="70">
        <v>-0.3</v>
      </c>
      <c r="F582" s="36">
        <v>578</v>
      </c>
      <c r="G582">
        <v>-8.9</v>
      </c>
      <c r="H582">
        <v>0.3</v>
      </c>
    </row>
    <row r="583" spans="2:8" x14ac:dyDescent="0.3">
      <c r="B583" s="14">
        <v>-1.5</v>
      </c>
      <c r="C583" s="69"/>
      <c r="D583" s="70">
        <v>0.1</v>
      </c>
      <c r="F583" s="36">
        <v>579</v>
      </c>
      <c r="G583">
        <v>12</v>
      </c>
      <c r="H583">
        <v>0.1</v>
      </c>
    </row>
    <row r="584" spans="2:8" x14ac:dyDescent="0.3">
      <c r="B584" s="14">
        <v>-0.9</v>
      </c>
      <c r="C584" s="69"/>
      <c r="D584" s="70">
        <v>1.6</v>
      </c>
      <c r="F584" s="36">
        <v>580</v>
      </c>
      <c r="G584">
        <v>-13.7</v>
      </c>
      <c r="H584">
        <v>6.5</v>
      </c>
    </row>
    <row r="585" spans="2:8" x14ac:dyDescent="0.3">
      <c r="B585" s="14">
        <v>6.6</v>
      </c>
      <c r="C585" s="69"/>
      <c r="D585" s="70">
        <v>1.3</v>
      </c>
      <c r="F585" s="36">
        <v>581</v>
      </c>
      <c r="G585">
        <v>6.5</v>
      </c>
      <c r="H585">
        <v>0.9</v>
      </c>
    </row>
    <row r="586" spans="2:8" x14ac:dyDescent="0.3">
      <c r="B586" s="14">
        <v>-0.7</v>
      </c>
      <c r="C586" s="69"/>
      <c r="D586" s="70">
        <v>1</v>
      </c>
      <c r="F586" s="36">
        <v>582</v>
      </c>
      <c r="G586">
        <v>3.9</v>
      </c>
      <c r="H586">
        <v>0</v>
      </c>
    </row>
    <row r="587" spans="2:8" x14ac:dyDescent="0.3">
      <c r="B587" s="14">
        <v>3.4</v>
      </c>
      <c r="C587" s="69"/>
      <c r="D587" s="70">
        <v>1.3</v>
      </c>
      <c r="F587" s="36">
        <v>583</v>
      </c>
      <c r="G587">
        <v>7.6</v>
      </c>
      <c r="H587">
        <v>0.2</v>
      </c>
    </row>
    <row r="588" spans="2:8" x14ac:dyDescent="0.3">
      <c r="B588" s="14">
        <v>-7.3</v>
      </c>
      <c r="C588" s="69"/>
      <c r="D588" s="70">
        <v>7.6</v>
      </c>
      <c r="F588" s="36">
        <v>584</v>
      </c>
      <c r="G588">
        <v>1.7</v>
      </c>
      <c r="H588">
        <v>0.1</v>
      </c>
    </row>
    <row r="589" spans="2:8" x14ac:dyDescent="0.3">
      <c r="B589" s="14">
        <v>-3.9</v>
      </c>
      <c r="C589" s="69"/>
      <c r="D589" s="70">
        <v>2.1</v>
      </c>
      <c r="F589" s="36">
        <v>585</v>
      </c>
      <c r="G589">
        <v>14.2</v>
      </c>
      <c r="H589">
        <v>1.5</v>
      </c>
    </row>
    <row r="590" spans="2:8" x14ac:dyDescent="0.3">
      <c r="B590" s="14">
        <v>2.5</v>
      </c>
      <c r="C590" s="69"/>
      <c r="D590" s="70">
        <v>-0.1</v>
      </c>
      <c r="F590" s="36">
        <v>586</v>
      </c>
      <c r="G590">
        <v>6.1</v>
      </c>
      <c r="H590">
        <v>1.5</v>
      </c>
    </row>
    <row r="591" spans="2:8" x14ac:dyDescent="0.3">
      <c r="B591" s="14">
        <v>5.7</v>
      </c>
      <c r="C591" s="69"/>
      <c r="D591" s="70">
        <v>-0.6</v>
      </c>
      <c r="F591" s="36">
        <v>587</v>
      </c>
      <c r="G591">
        <v>-6.9</v>
      </c>
      <c r="H591">
        <v>0</v>
      </c>
    </row>
    <row r="592" spans="2:8" x14ac:dyDescent="0.3">
      <c r="B592" s="14">
        <v>17.7</v>
      </c>
      <c r="C592" s="69"/>
      <c r="D592" s="70">
        <v>3.5</v>
      </c>
      <c r="F592" s="36">
        <v>588</v>
      </c>
      <c r="G592">
        <v>-7.7</v>
      </c>
      <c r="H592">
        <v>0.5</v>
      </c>
    </row>
    <row r="593" spans="2:8" x14ac:dyDescent="0.3">
      <c r="B593" s="14">
        <v>-0.7</v>
      </c>
      <c r="C593" s="69"/>
      <c r="D593" s="70">
        <v>-0.1</v>
      </c>
      <c r="F593" s="36">
        <v>589</v>
      </c>
      <c r="G593">
        <v>-4.5</v>
      </c>
      <c r="H593">
        <v>0.6</v>
      </c>
    </row>
    <row r="594" spans="2:8" x14ac:dyDescent="0.3">
      <c r="B594" s="14">
        <v>-9.1</v>
      </c>
      <c r="C594" s="69"/>
      <c r="D594" s="70">
        <v>0.5</v>
      </c>
      <c r="F594" s="36">
        <v>590</v>
      </c>
      <c r="G594">
        <v>10.9</v>
      </c>
      <c r="H594">
        <v>3.4</v>
      </c>
    </row>
    <row r="595" spans="2:8" x14ac:dyDescent="0.3">
      <c r="B595" s="14">
        <v>-4.2</v>
      </c>
      <c r="C595" s="69"/>
      <c r="D595" s="70">
        <v>1.7</v>
      </c>
      <c r="F595" s="36">
        <v>591</v>
      </c>
      <c r="G595">
        <v>-0.8</v>
      </c>
      <c r="H595">
        <v>2.5</v>
      </c>
    </row>
    <row r="596" spans="2:8" x14ac:dyDescent="0.3">
      <c r="B596" s="14">
        <v>-5</v>
      </c>
      <c r="C596" s="69"/>
      <c r="D596" s="70">
        <v>0.6</v>
      </c>
      <c r="F596" s="36">
        <v>592</v>
      </c>
      <c r="G596">
        <v>10.8</v>
      </c>
      <c r="H596">
        <v>4.9000000000000004</v>
      </c>
    </row>
    <row r="597" spans="2:8" x14ac:dyDescent="0.3">
      <c r="B597" s="14">
        <v>11.8</v>
      </c>
      <c r="C597" s="69"/>
      <c r="D597" s="70">
        <v>1.7</v>
      </c>
      <c r="F597" s="36">
        <v>593</v>
      </c>
      <c r="G597">
        <v>2.7</v>
      </c>
      <c r="H597">
        <v>2.1</v>
      </c>
    </row>
    <row r="598" spans="2:8" x14ac:dyDescent="0.3">
      <c r="B598" s="14">
        <v>19.2</v>
      </c>
      <c r="C598" s="69"/>
      <c r="D598" s="70">
        <v>0.4</v>
      </c>
      <c r="F598" s="36">
        <v>594</v>
      </c>
      <c r="G598">
        <v>15.8</v>
      </c>
      <c r="H598">
        <v>1</v>
      </c>
    </row>
    <row r="599" spans="2:8" x14ac:dyDescent="0.3">
      <c r="B599" s="14">
        <v>-4.0999999999999996</v>
      </c>
      <c r="C599" s="69"/>
      <c r="D599" s="70">
        <v>3.6</v>
      </c>
      <c r="F599" s="36">
        <v>595</v>
      </c>
      <c r="G599">
        <v>0.9</v>
      </c>
      <c r="H599">
        <v>0.7</v>
      </c>
    </row>
    <row r="600" spans="2:8" x14ac:dyDescent="0.3">
      <c r="B600" s="14">
        <v>9.5</v>
      </c>
      <c r="C600" s="69"/>
      <c r="D600" s="70">
        <v>0.1</v>
      </c>
      <c r="F600" s="36">
        <v>596</v>
      </c>
      <c r="G600">
        <v>2.6</v>
      </c>
      <c r="H600">
        <v>0.1</v>
      </c>
    </row>
    <row r="601" spans="2:8" x14ac:dyDescent="0.3">
      <c r="B601" s="14">
        <v>-5.0999999999999996</v>
      </c>
      <c r="C601" s="69"/>
      <c r="D601" s="70">
        <v>0</v>
      </c>
      <c r="F601" s="36">
        <v>597</v>
      </c>
      <c r="G601">
        <v>-6.2</v>
      </c>
      <c r="H601">
        <v>0.9</v>
      </c>
    </row>
    <row r="602" spans="2:8" x14ac:dyDescent="0.3">
      <c r="B602" s="14">
        <v>4.4000000000000004</v>
      </c>
      <c r="C602" s="69"/>
      <c r="D602" s="70">
        <v>0.6</v>
      </c>
      <c r="F602" s="36">
        <v>598</v>
      </c>
      <c r="G602">
        <v>-5.3</v>
      </c>
      <c r="H602">
        <v>1.2</v>
      </c>
    </row>
    <row r="603" spans="2:8" x14ac:dyDescent="0.3">
      <c r="B603" s="14">
        <v>22.7</v>
      </c>
      <c r="C603" s="69"/>
      <c r="D603" s="70">
        <v>3.3</v>
      </c>
      <c r="F603" s="36">
        <v>599</v>
      </c>
      <c r="G603">
        <v>11.3</v>
      </c>
      <c r="H603">
        <v>1.4</v>
      </c>
    </row>
    <row r="604" spans="2:8" x14ac:dyDescent="0.3">
      <c r="B604" s="14">
        <v>3.6</v>
      </c>
      <c r="C604" s="69"/>
      <c r="D604" s="70">
        <v>3.2</v>
      </c>
      <c r="F604" s="36">
        <v>600</v>
      </c>
      <c r="G604">
        <v>-13.8</v>
      </c>
      <c r="H604">
        <v>-1.5</v>
      </c>
    </row>
    <row r="605" spans="2:8" x14ac:dyDescent="0.3">
      <c r="B605" s="14">
        <v>-6.7</v>
      </c>
      <c r="C605" s="69"/>
      <c r="D605" s="70">
        <v>0.9</v>
      </c>
      <c r="F605" s="36">
        <v>601</v>
      </c>
      <c r="G605">
        <v>-19.7</v>
      </c>
      <c r="H605">
        <v>0.7</v>
      </c>
    </row>
    <row r="606" spans="2:8" x14ac:dyDescent="0.3">
      <c r="B606" s="14">
        <v>31.3</v>
      </c>
      <c r="C606" s="69"/>
      <c r="D606" s="70">
        <v>0.1</v>
      </c>
      <c r="F606" s="36">
        <v>602</v>
      </c>
      <c r="G606">
        <v>-4.4000000000000004</v>
      </c>
      <c r="H606">
        <v>2.9</v>
      </c>
    </row>
    <row r="607" spans="2:8" x14ac:dyDescent="0.3">
      <c r="B607" s="14">
        <v>-13.8</v>
      </c>
      <c r="C607" s="69"/>
      <c r="D607" s="70">
        <v>1.9</v>
      </c>
      <c r="F607" s="36">
        <v>603</v>
      </c>
      <c r="G607">
        <v>-4.2</v>
      </c>
      <c r="H607">
        <v>0.6</v>
      </c>
    </row>
    <row r="608" spans="2:8" x14ac:dyDescent="0.3">
      <c r="B608" s="14">
        <v>20.7</v>
      </c>
      <c r="C608" s="69"/>
      <c r="D608" s="70">
        <v>3.3</v>
      </c>
      <c r="F608" s="36">
        <v>604</v>
      </c>
      <c r="G608">
        <v>8.1</v>
      </c>
      <c r="H608">
        <v>0.9</v>
      </c>
    </row>
    <row r="609" spans="2:8" x14ac:dyDescent="0.3">
      <c r="B609" s="14">
        <v>13.3</v>
      </c>
      <c r="C609" s="69"/>
      <c r="D609" s="70">
        <v>0.3</v>
      </c>
      <c r="F609" s="36">
        <v>605</v>
      </c>
      <c r="G609">
        <v>-10.4</v>
      </c>
      <c r="H609">
        <v>1.6</v>
      </c>
    </row>
    <row r="610" spans="2:8" x14ac:dyDescent="0.3">
      <c r="B610" s="14">
        <v>-20.8</v>
      </c>
      <c r="C610" s="69"/>
      <c r="D610" s="70">
        <v>0</v>
      </c>
      <c r="F610" s="36">
        <v>606</v>
      </c>
      <c r="G610">
        <v>-13.5</v>
      </c>
      <c r="H610">
        <v>0</v>
      </c>
    </row>
    <row r="611" spans="2:8" x14ac:dyDescent="0.3">
      <c r="B611" s="14">
        <v>-14.6</v>
      </c>
      <c r="C611" s="69"/>
      <c r="D611" s="70">
        <v>0.1</v>
      </c>
      <c r="F611" s="36">
        <v>607</v>
      </c>
      <c r="G611">
        <v>5.2</v>
      </c>
      <c r="H611">
        <v>1.2</v>
      </c>
    </row>
    <row r="612" spans="2:8" x14ac:dyDescent="0.3">
      <c r="B612" s="14">
        <v>5.7</v>
      </c>
      <c r="C612" s="69"/>
      <c r="D612" s="70">
        <v>0.2</v>
      </c>
      <c r="F612" s="36">
        <v>608</v>
      </c>
      <c r="G612">
        <v>8.8000000000000007</v>
      </c>
      <c r="H612">
        <v>3.2</v>
      </c>
    </row>
    <row r="613" spans="2:8" x14ac:dyDescent="0.3">
      <c r="B613" s="14">
        <v>-5.7</v>
      </c>
      <c r="C613" s="69"/>
      <c r="D613" s="70">
        <v>0.3</v>
      </c>
      <c r="F613" s="36">
        <v>609</v>
      </c>
      <c r="G613">
        <v>10.3</v>
      </c>
      <c r="H613">
        <v>0.1</v>
      </c>
    </row>
    <row r="614" spans="2:8" x14ac:dyDescent="0.3">
      <c r="B614" s="14">
        <v>-1.8</v>
      </c>
      <c r="C614" s="69"/>
      <c r="D614" s="70">
        <v>-0.1</v>
      </c>
      <c r="F614" s="36">
        <v>610</v>
      </c>
      <c r="G614">
        <v>0.9</v>
      </c>
      <c r="H614">
        <v>1.5</v>
      </c>
    </row>
    <row r="615" spans="2:8" x14ac:dyDescent="0.3">
      <c r="B615" s="14">
        <v>16.100000000000001</v>
      </c>
      <c r="C615" s="69"/>
      <c r="D615" s="70">
        <v>0</v>
      </c>
      <c r="F615" s="36">
        <v>611</v>
      </c>
      <c r="G615">
        <v>38.700000000000003</v>
      </c>
      <c r="H615">
        <v>0.6</v>
      </c>
    </row>
    <row r="616" spans="2:8" x14ac:dyDescent="0.3">
      <c r="B616" s="14">
        <v>-8</v>
      </c>
      <c r="C616" s="69"/>
      <c r="D616" s="70">
        <v>2.2999999999999998</v>
      </c>
      <c r="F616" s="36">
        <v>612</v>
      </c>
      <c r="G616">
        <v>-1.8</v>
      </c>
      <c r="H616">
        <v>0.9</v>
      </c>
    </row>
    <row r="617" spans="2:8" x14ac:dyDescent="0.3">
      <c r="B617" s="14">
        <v>-44.2</v>
      </c>
      <c r="C617" s="69"/>
      <c r="D617" s="70">
        <v>3.2</v>
      </c>
      <c r="F617" s="36">
        <v>613</v>
      </c>
      <c r="G617">
        <v>-13.6</v>
      </c>
      <c r="H617">
        <v>0.7</v>
      </c>
    </row>
    <row r="618" spans="2:8" x14ac:dyDescent="0.3">
      <c r="B618" s="14">
        <v>8</v>
      </c>
      <c r="C618" s="69"/>
      <c r="D618" s="70">
        <v>1</v>
      </c>
      <c r="F618" s="36">
        <v>614</v>
      </c>
      <c r="G618">
        <v>18.2</v>
      </c>
      <c r="H618">
        <v>2.4</v>
      </c>
    </row>
    <row r="619" spans="2:8" x14ac:dyDescent="0.3">
      <c r="B619" s="14">
        <v>1.7</v>
      </c>
      <c r="C619" s="69"/>
      <c r="D619" s="70">
        <v>6</v>
      </c>
      <c r="F619" s="36">
        <v>615</v>
      </c>
      <c r="G619">
        <v>-6.9</v>
      </c>
      <c r="H619">
        <v>-0.2</v>
      </c>
    </row>
    <row r="620" spans="2:8" x14ac:dyDescent="0.3">
      <c r="B620" s="14">
        <v>14.1</v>
      </c>
      <c r="C620" s="69"/>
      <c r="D620" s="70">
        <v>0</v>
      </c>
      <c r="F620" s="36">
        <v>616</v>
      </c>
      <c r="G620">
        <v>-5.6</v>
      </c>
      <c r="H620">
        <v>0.5</v>
      </c>
    </row>
    <row r="621" spans="2:8" x14ac:dyDescent="0.3">
      <c r="B621" s="14">
        <v>-3.5</v>
      </c>
      <c r="C621" s="69"/>
      <c r="D621" s="70">
        <v>0.3</v>
      </c>
      <c r="F621" s="36">
        <v>617</v>
      </c>
      <c r="G621">
        <v>7.7</v>
      </c>
      <c r="H621">
        <v>0.2</v>
      </c>
    </row>
    <row r="622" spans="2:8" x14ac:dyDescent="0.3">
      <c r="B622" s="14">
        <v>3.4</v>
      </c>
      <c r="C622" s="69"/>
      <c r="D622" s="70">
        <v>0.8</v>
      </c>
      <c r="F622" s="36">
        <v>618</v>
      </c>
      <c r="G622">
        <v>27.8</v>
      </c>
      <c r="H622">
        <v>0.5</v>
      </c>
    </row>
    <row r="623" spans="2:8" x14ac:dyDescent="0.3">
      <c r="B623" s="14">
        <v>0.1</v>
      </c>
      <c r="C623" s="69"/>
      <c r="D623" s="70">
        <v>1.1000000000000001</v>
      </c>
      <c r="F623" s="36">
        <v>619</v>
      </c>
      <c r="G623">
        <v>0.2</v>
      </c>
      <c r="H623">
        <v>0.5</v>
      </c>
    </row>
    <row r="624" spans="2:8" x14ac:dyDescent="0.3">
      <c r="B624" s="14">
        <v>4.8</v>
      </c>
      <c r="C624" s="69"/>
      <c r="D624" s="70">
        <v>0.4</v>
      </c>
      <c r="F624" s="36">
        <v>620</v>
      </c>
      <c r="G624">
        <v>8.3000000000000007</v>
      </c>
      <c r="H624">
        <v>0.6</v>
      </c>
    </row>
    <row r="625" spans="2:8" x14ac:dyDescent="0.3">
      <c r="B625" s="14">
        <v>0.4</v>
      </c>
      <c r="C625" s="69"/>
      <c r="D625" s="70">
        <v>1.4</v>
      </c>
      <c r="F625" s="36">
        <v>621</v>
      </c>
      <c r="G625">
        <v>13.5</v>
      </c>
      <c r="H625">
        <v>-0.1</v>
      </c>
    </row>
    <row r="626" spans="2:8" x14ac:dyDescent="0.3">
      <c r="B626" s="14">
        <v>-10.9</v>
      </c>
      <c r="C626" s="69"/>
      <c r="D626" s="70">
        <v>0.4</v>
      </c>
      <c r="F626" s="36">
        <v>622</v>
      </c>
      <c r="G626">
        <v>5</v>
      </c>
      <c r="H626">
        <v>1.1000000000000001</v>
      </c>
    </row>
    <row r="627" spans="2:8" x14ac:dyDescent="0.3">
      <c r="B627" s="14">
        <v>9.5</v>
      </c>
      <c r="C627" s="69"/>
      <c r="D627" s="70">
        <v>0</v>
      </c>
      <c r="F627" s="36">
        <v>623</v>
      </c>
      <c r="G627">
        <v>13.7</v>
      </c>
      <c r="H627">
        <v>-0.1</v>
      </c>
    </row>
    <row r="628" spans="2:8" x14ac:dyDescent="0.3">
      <c r="B628" s="14">
        <v>-3.8</v>
      </c>
      <c r="C628" s="69"/>
      <c r="D628" s="70">
        <v>1.4</v>
      </c>
      <c r="F628" s="36">
        <v>624</v>
      </c>
      <c r="G628">
        <v>12.8</v>
      </c>
      <c r="H628">
        <v>1.6</v>
      </c>
    </row>
    <row r="629" spans="2:8" x14ac:dyDescent="0.3">
      <c r="B629" s="14">
        <v>13.9</v>
      </c>
      <c r="C629" s="69"/>
      <c r="D629" s="70">
        <v>0.9</v>
      </c>
      <c r="F629" s="36">
        <v>625</v>
      </c>
      <c r="G629">
        <v>-1.7</v>
      </c>
      <c r="H629">
        <v>0.6</v>
      </c>
    </row>
    <row r="630" spans="2:8" x14ac:dyDescent="0.3">
      <c r="B630" s="14">
        <v>-14.3</v>
      </c>
      <c r="C630" s="69"/>
      <c r="D630" s="70">
        <v>1.2</v>
      </c>
      <c r="F630" s="36">
        <v>626</v>
      </c>
      <c r="G630">
        <v>7.9</v>
      </c>
      <c r="H630">
        <v>0.8</v>
      </c>
    </row>
    <row r="631" spans="2:8" x14ac:dyDescent="0.3">
      <c r="B631" s="14">
        <v>14.9</v>
      </c>
      <c r="C631" s="69"/>
      <c r="D631" s="70">
        <v>1.6</v>
      </c>
      <c r="F631" s="36">
        <v>627</v>
      </c>
      <c r="G631">
        <v>-7.1</v>
      </c>
      <c r="H631">
        <v>1</v>
      </c>
    </row>
    <row r="632" spans="2:8" x14ac:dyDescent="0.3">
      <c r="B632" s="14">
        <v>6.5</v>
      </c>
      <c r="C632" s="69"/>
      <c r="D632" s="70">
        <v>1.3</v>
      </c>
      <c r="F632" s="36">
        <v>628</v>
      </c>
      <c r="G632">
        <v>8.1999999999999993</v>
      </c>
      <c r="H632">
        <v>0.6</v>
      </c>
    </row>
    <row r="633" spans="2:8" x14ac:dyDescent="0.3">
      <c r="B633" s="14">
        <v>-7.4</v>
      </c>
      <c r="C633" s="69"/>
      <c r="D633" s="70">
        <v>0.4</v>
      </c>
      <c r="F633" s="36">
        <v>629</v>
      </c>
      <c r="G633">
        <v>-9.3000000000000007</v>
      </c>
      <c r="H633">
        <v>2.7</v>
      </c>
    </row>
    <row r="634" spans="2:8" x14ac:dyDescent="0.3">
      <c r="B634" s="14">
        <v>-0.5</v>
      </c>
      <c r="C634" s="69"/>
      <c r="D634" s="70">
        <v>5.8</v>
      </c>
      <c r="F634" s="36">
        <v>630</v>
      </c>
      <c r="G634">
        <v>0.8</v>
      </c>
      <c r="H634">
        <v>0.1</v>
      </c>
    </row>
    <row r="635" spans="2:8" x14ac:dyDescent="0.3">
      <c r="B635" s="14">
        <v>10.5</v>
      </c>
      <c r="C635" s="69"/>
      <c r="D635" s="70">
        <v>0.3</v>
      </c>
      <c r="F635" s="36">
        <v>631</v>
      </c>
      <c r="G635">
        <v>-9.6999999999999993</v>
      </c>
      <c r="H635">
        <v>2.9</v>
      </c>
    </row>
    <row r="636" spans="2:8" x14ac:dyDescent="0.3">
      <c r="B636" s="14">
        <v>-2.4</v>
      </c>
      <c r="C636" s="69"/>
      <c r="D636" s="70">
        <v>-0.3</v>
      </c>
      <c r="F636" s="36">
        <v>632</v>
      </c>
      <c r="G636">
        <v>-15.8</v>
      </c>
      <c r="H636">
        <v>-0.1</v>
      </c>
    </row>
    <row r="637" spans="2:8" x14ac:dyDescent="0.3">
      <c r="B637" s="14">
        <v>-1.8</v>
      </c>
      <c r="C637" s="69"/>
      <c r="D637" s="70">
        <v>3.4</v>
      </c>
      <c r="F637" s="36">
        <v>633</v>
      </c>
      <c r="G637">
        <v>14.1</v>
      </c>
      <c r="H637">
        <v>4</v>
      </c>
    </row>
    <row r="638" spans="2:8" x14ac:dyDescent="0.3">
      <c r="B638" s="14">
        <v>9.8000000000000007</v>
      </c>
      <c r="C638" s="69"/>
      <c r="D638" s="70">
        <v>1.1000000000000001</v>
      </c>
      <c r="F638" s="36">
        <v>634</v>
      </c>
      <c r="G638">
        <v>16</v>
      </c>
      <c r="H638">
        <v>-0.3</v>
      </c>
    </row>
    <row r="639" spans="2:8" x14ac:dyDescent="0.3">
      <c r="B639" s="14">
        <v>14.5</v>
      </c>
      <c r="C639" s="69"/>
      <c r="D639" s="70">
        <v>0.1</v>
      </c>
      <c r="F639" s="36">
        <v>635</v>
      </c>
      <c r="G639">
        <v>6.5</v>
      </c>
      <c r="H639">
        <v>0</v>
      </c>
    </row>
    <row r="640" spans="2:8" x14ac:dyDescent="0.3">
      <c r="B640" s="14">
        <v>9.1999999999999993</v>
      </c>
      <c r="C640" s="69"/>
      <c r="D640" s="70">
        <v>1.6</v>
      </c>
      <c r="F640" s="36">
        <v>636</v>
      </c>
      <c r="G640">
        <v>-14.7</v>
      </c>
      <c r="H640">
        <v>2.7</v>
      </c>
    </row>
    <row r="641" spans="2:8" x14ac:dyDescent="0.3">
      <c r="B641" s="14">
        <v>-3</v>
      </c>
      <c r="C641" s="69"/>
      <c r="D641" s="70">
        <v>0.8</v>
      </c>
      <c r="F641" s="36">
        <v>637</v>
      </c>
      <c r="G641">
        <v>-22.9</v>
      </c>
      <c r="H641">
        <v>0.2</v>
      </c>
    </row>
    <row r="642" spans="2:8" x14ac:dyDescent="0.3">
      <c r="B642" s="14">
        <v>-7.1</v>
      </c>
      <c r="C642" s="69"/>
      <c r="D642" s="70">
        <v>0.4</v>
      </c>
      <c r="F642" s="36">
        <v>638</v>
      </c>
      <c r="G642">
        <v>-5.6</v>
      </c>
      <c r="H642">
        <v>2.1</v>
      </c>
    </row>
    <row r="643" spans="2:8" x14ac:dyDescent="0.3">
      <c r="B643" s="14">
        <v>-3.2</v>
      </c>
      <c r="C643" s="69"/>
      <c r="D643" s="70">
        <v>1.6</v>
      </c>
      <c r="F643" s="36">
        <v>639</v>
      </c>
      <c r="G643">
        <v>7.6</v>
      </c>
      <c r="H643">
        <v>1.5</v>
      </c>
    </row>
    <row r="644" spans="2:8" x14ac:dyDescent="0.3">
      <c r="B644" s="14">
        <v>-0.9</v>
      </c>
      <c r="C644" s="69"/>
      <c r="D644" s="70">
        <v>0.7</v>
      </c>
      <c r="F644" s="36">
        <v>640</v>
      </c>
      <c r="G644">
        <v>19.7</v>
      </c>
      <c r="H644">
        <v>0.9</v>
      </c>
    </row>
    <row r="645" spans="2:8" x14ac:dyDescent="0.3">
      <c r="B645" s="14">
        <v>-29</v>
      </c>
      <c r="C645" s="69"/>
      <c r="D645" s="70">
        <v>0.6</v>
      </c>
      <c r="F645" s="36">
        <v>641</v>
      </c>
      <c r="G645">
        <v>4.5999999999999996</v>
      </c>
      <c r="H645">
        <v>1.5</v>
      </c>
    </row>
    <row r="646" spans="2:8" x14ac:dyDescent="0.3">
      <c r="B646" s="14">
        <v>-0.6</v>
      </c>
      <c r="C646" s="69"/>
      <c r="D646" s="70">
        <v>0.1</v>
      </c>
      <c r="F646" s="36">
        <v>642</v>
      </c>
      <c r="G646">
        <v>-3.6</v>
      </c>
      <c r="H646">
        <v>1</v>
      </c>
    </row>
    <row r="647" spans="2:8" x14ac:dyDescent="0.3">
      <c r="B647" s="14">
        <v>-14.4</v>
      </c>
      <c r="C647" s="69"/>
      <c r="D647" s="70">
        <v>0.8</v>
      </c>
      <c r="F647" s="36">
        <v>643</v>
      </c>
      <c r="G647">
        <v>4.4000000000000004</v>
      </c>
      <c r="H647">
        <v>0.7</v>
      </c>
    </row>
    <row r="648" spans="2:8" x14ac:dyDescent="0.3">
      <c r="B648" s="14">
        <v>4.3</v>
      </c>
      <c r="C648" s="69"/>
      <c r="D648" s="70">
        <v>1.1000000000000001</v>
      </c>
      <c r="F648" s="36">
        <v>644</v>
      </c>
      <c r="G648">
        <v>2</v>
      </c>
      <c r="H648">
        <v>0.1</v>
      </c>
    </row>
    <row r="649" spans="2:8" x14ac:dyDescent="0.3">
      <c r="B649" s="14">
        <v>-9</v>
      </c>
      <c r="C649" s="69"/>
      <c r="D649" s="70">
        <v>3.3</v>
      </c>
      <c r="F649" s="36">
        <v>645</v>
      </c>
      <c r="G649">
        <v>-3.7</v>
      </c>
      <c r="H649">
        <v>0.3</v>
      </c>
    </row>
    <row r="650" spans="2:8" x14ac:dyDescent="0.3">
      <c r="B650" s="14">
        <v>-14.5</v>
      </c>
      <c r="C650" s="69"/>
      <c r="D650" s="70">
        <v>2.9</v>
      </c>
      <c r="F650" s="36">
        <v>646</v>
      </c>
      <c r="G650">
        <v>6</v>
      </c>
      <c r="H650">
        <v>0.9</v>
      </c>
    </row>
    <row r="651" spans="2:8" x14ac:dyDescent="0.3">
      <c r="B651" s="14">
        <v>1.9</v>
      </c>
      <c r="C651" s="69"/>
      <c r="D651" s="70">
        <v>5.5</v>
      </c>
      <c r="F651" s="36">
        <v>647</v>
      </c>
      <c r="G651">
        <v>-2.6</v>
      </c>
      <c r="H651">
        <v>1.1000000000000001</v>
      </c>
    </row>
    <row r="652" spans="2:8" x14ac:dyDescent="0.3">
      <c r="B652" s="14">
        <v>0.7</v>
      </c>
      <c r="C652" s="69"/>
      <c r="D652" s="70">
        <v>2.9</v>
      </c>
      <c r="F652" s="36">
        <v>648</v>
      </c>
      <c r="G652">
        <v>2.7</v>
      </c>
      <c r="H652">
        <v>0.8</v>
      </c>
    </row>
    <row r="653" spans="2:8" x14ac:dyDescent="0.3">
      <c r="B653" s="14">
        <v>3.6</v>
      </c>
      <c r="C653" s="69"/>
      <c r="D653" s="70">
        <v>3.7</v>
      </c>
      <c r="F653" s="36">
        <v>649</v>
      </c>
      <c r="G653">
        <v>4.7</v>
      </c>
      <c r="H653">
        <v>3.7</v>
      </c>
    </row>
    <row r="654" spans="2:8" x14ac:dyDescent="0.3">
      <c r="B654" s="14">
        <v>-18.7</v>
      </c>
      <c r="C654" s="69"/>
      <c r="D654" s="70">
        <v>0.4</v>
      </c>
      <c r="F654" s="36">
        <v>650</v>
      </c>
      <c r="G654">
        <v>-1.4</v>
      </c>
      <c r="H654">
        <v>0</v>
      </c>
    </row>
    <row r="655" spans="2:8" x14ac:dyDescent="0.3">
      <c r="B655" s="14">
        <v>-4.4000000000000004</v>
      </c>
      <c r="C655" s="69"/>
      <c r="D655" s="70">
        <v>0.6</v>
      </c>
      <c r="F655" s="36">
        <v>651</v>
      </c>
      <c r="G655">
        <v>-1.7</v>
      </c>
      <c r="H655">
        <v>1.7</v>
      </c>
    </row>
    <row r="656" spans="2:8" x14ac:dyDescent="0.3">
      <c r="B656" s="14">
        <v>-3.5</v>
      </c>
      <c r="C656" s="69"/>
      <c r="D656" s="70">
        <v>1.4</v>
      </c>
      <c r="F656" s="36">
        <v>652</v>
      </c>
      <c r="G656">
        <v>5.4</v>
      </c>
      <c r="H656">
        <v>0.3</v>
      </c>
    </row>
    <row r="657" spans="2:8" x14ac:dyDescent="0.3">
      <c r="B657" s="14">
        <v>1.4</v>
      </c>
      <c r="C657" s="69"/>
      <c r="D657" s="70">
        <v>0</v>
      </c>
      <c r="F657" s="36">
        <v>653</v>
      </c>
      <c r="G657">
        <v>9</v>
      </c>
      <c r="H657">
        <v>2.1</v>
      </c>
    </row>
    <row r="658" spans="2:8" x14ac:dyDescent="0.3">
      <c r="B658" s="14">
        <v>-11.1</v>
      </c>
      <c r="C658" s="69"/>
      <c r="D658" s="70">
        <v>2.8</v>
      </c>
      <c r="F658" s="36">
        <v>654</v>
      </c>
      <c r="G658">
        <v>0</v>
      </c>
      <c r="H658">
        <v>0.1</v>
      </c>
    </row>
    <row r="659" spans="2:8" x14ac:dyDescent="0.3">
      <c r="B659" s="14">
        <v>-3.4</v>
      </c>
      <c r="C659" s="69"/>
      <c r="D659" s="70">
        <v>-0.1</v>
      </c>
      <c r="F659" s="36">
        <v>655</v>
      </c>
      <c r="G659">
        <v>-5.2</v>
      </c>
      <c r="H659">
        <v>2.5</v>
      </c>
    </row>
    <row r="660" spans="2:8" x14ac:dyDescent="0.3">
      <c r="B660" s="14">
        <v>6.8</v>
      </c>
      <c r="C660" s="69"/>
      <c r="D660" s="70">
        <v>1.3</v>
      </c>
      <c r="F660" s="36">
        <v>656</v>
      </c>
      <c r="G660">
        <v>-18</v>
      </c>
      <c r="H660">
        <v>2.2000000000000002</v>
      </c>
    </row>
    <row r="661" spans="2:8" x14ac:dyDescent="0.3">
      <c r="B661" s="14">
        <v>-0.8</v>
      </c>
      <c r="C661" s="69"/>
      <c r="D661" s="70">
        <v>0.9</v>
      </c>
      <c r="F661" s="36">
        <v>657</v>
      </c>
      <c r="G661">
        <v>5.7</v>
      </c>
      <c r="H661">
        <v>3.4</v>
      </c>
    </row>
    <row r="662" spans="2:8" x14ac:dyDescent="0.3">
      <c r="B662" s="14">
        <v>2.2999999999999998</v>
      </c>
      <c r="C662" s="69"/>
      <c r="D662" s="70">
        <v>1.1000000000000001</v>
      </c>
      <c r="F662" s="36">
        <v>658</v>
      </c>
      <c r="G662">
        <v>-3.9</v>
      </c>
      <c r="H662">
        <v>0</v>
      </c>
    </row>
    <row r="663" spans="2:8" x14ac:dyDescent="0.3">
      <c r="B663" s="14">
        <v>-15.4</v>
      </c>
      <c r="C663" s="69"/>
      <c r="D663" s="70">
        <v>2.1</v>
      </c>
      <c r="F663" s="36">
        <v>659</v>
      </c>
      <c r="G663">
        <v>-3.6</v>
      </c>
      <c r="H663">
        <v>0.2</v>
      </c>
    </row>
    <row r="664" spans="2:8" x14ac:dyDescent="0.3">
      <c r="B664" s="14">
        <v>-15</v>
      </c>
      <c r="C664" s="69"/>
      <c r="D664" s="70">
        <v>1</v>
      </c>
      <c r="F664" s="36">
        <v>660</v>
      </c>
      <c r="G664">
        <v>0.7</v>
      </c>
      <c r="H664">
        <v>0.3</v>
      </c>
    </row>
    <row r="665" spans="2:8" x14ac:dyDescent="0.3">
      <c r="B665" s="14">
        <v>-4.7</v>
      </c>
      <c r="C665" s="69"/>
      <c r="D665" s="70">
        <v>-0.1</v>
      </c>
      <c r="F665" s="36">
        <v>661</v>
      </c>
      <c r="G665">
        <v>0.2</v>
      </c>
      <c r="H665">
        <v>0.3</v>
      </c>
    </row>
    <row r="666" spans="2:8" x14ac:dyDescent="0.3">
      <c r="B666" s="14">
        <v>-9.3000000000000007</v>
      </c>
      <c r="C666" s="69"/>
      <c r="D666" s="70">
        <v>0.1</v>
      </c>
      <c r="F666" s="36">
        <v>662</v>
      </c>
      <c r="G666">
        <v>8.4</v>
      </c>
      <c r="H666">
        <v>10.3</v>
      </c>
    </row>
    <row r="667" spans="2:8" x14ac:dyDescent="0.3">
      <c r="B667" s="14">
        <v>6.6</v>
      </c>
      <c r="C667" s="69"/>
      <c r="D667" s="70">
        <v>0.2</v>
      </c>
      <c r="F667" s="36">
        <v>663</v>
      </c>
      <c r="G667">
        <v>14.1</v>
      </c>
      <c r="H667">
        <v>0.3</v>
      </c>
    </row>
    <row r="668" spans="2:8" x14ac:dyDescent="0.3">
      <c r="B668" s="14">
        <v>16.100000000000001</v>
      </c>
      <c r="C668" s="69"/>
      <c r="D668" s="70">
        <v>0.6</v>
      </c>
      <c r="F668" s="36">
        <v>664</v>
      </c>
      <c r="G668">
        <v>39.299999999999997</v>
      </c>
      <c r="H668">
        <v>2</v>
      </c>
    </row>
    <row r="669" spans="2:8" x14ac:dyDescent="0.3">
      <c r="B669" s="14">
        <v>17.899999999999999</v>
      </c>
      <c r="C669" s="69"/>
      <c r="D669" s="70">
        <v>0.3</v>
      </c>
      <c r="F669" s="36">
        <v>665</v>
      </c>
      <c r="G669">
        <v>18</v>
      </c>
      <c r="H669">
        <v>4.3</v>
      </c>
    </row>
    <row r="670" spans="2:8" x14ac:dyDescent="0.3">
      <c r="B670" s="14">
        <v>-5.9</v>
      </c>
      <c r="C670" s="69"/>
      <c r="D670" s="70">
        <v>0.7</v>
      </c>
      <c r="F670" s="36">
        <v>666</v>
      </c>
      <c r="G670">
        <v>-1</v>
      </c>
      <c r="H670">
        <v>0.6</v>
      </c>
    </row>
    <row r="671" spans="2:8" x14ac:dyDescent="0.3">
      <c r="B671" s="14">
        <v>13.6</v>
      </c>
      <c r="C671" s="69"/>
      <c r="D671" s="70">
        <v>1.1000000000000001</v>
      </c>
      <c r="F671" s="36">
        <v>667</v>
      </c>
      <c r="G671">
        <v>2.2999999999999998</v>
      </c>
      <c r="H671">
        <v>-0.2</v>
      </c>
    </row>
    <row r="672" spans="2:8" x14ac:dyDescent="0.3">
      <c r="B672" s="14">
        <v>9.6</v>
      </c>
      <c r="C672" s="69"/>
      <c r="D672" s="70">
        <v>1.2</v>
      </c>
      <c r="F672" s="36">
        <v>668</v>
      </c>
      <c r="G672">
        <v>9.3000000000000007</v>
      </c>
      <c r="H672">
        <v>2.1</v>
      </c>
    </row>
    <row r="673" spans="2:8" x14ac:dyDescent="0.3">
      <c r="B673" s="14">
        <v>-9.1</v>
      </c>
      <c r="C673" s="69"/>
      <c r="D673" s="70">
        <v>3.7</v>
      </c>
      <c r="F673" s="36">
        <v>669</v>
      </c>
      <c r="G673">
        <v>12.9</v>
      </c>
      <c r="H673">
        <v>0</v>
      </c>
    </row>
    <row r="674" spans="2:8" x14ac:dyDescent="0.3">
      <c r="B674" s="14">
        <v>20.5</v>
      </c>
      <c r="C674" s="69"/>
      <c r="D674" s="70">
        <v>0.1</v>
      </c>
      <c r="F674" s="36">
        <v>670</v>
      </c>
      <c r="G674">
        <v>-2.8</v>
      </c>
      <c r="H674">
        <v>1.4</v>
      </c>
    </row>
    <row r="675" spans="2:8" x14ac:dyDescent="0.3">
      <c r="B675" s="14">
        <v>0.2</v>
      </c>
      <c r="C675" s="69"/>
      <c r="D675" s="70">
        <v>0.4</v>
      </c>
      <c r="F675" s="36">
        <v>671</v>
      </c>
      <c r="G675">
        <v>13.5</v>
      </c>
      <c r="H675">
        <v>-0.2</v>
      </c>
    </row>
    <row r="676" spans="2:8" x14ac:dyDescent="0.3">
      <c r="B676" s="14">
        <v>-4.8</v>
      </c>
      <c r="C676" s="69"/>
      <c r="D676" s="70">
        <v>0.1</v>
      </c>
      <c r="F676" s="36">
        <v>672</v>
      </c>
      <c r="G676">
        <v>0</v>
      </c>
      <c r="H676">
        <v>6.8</v>
      </c>
    </row>
    <row r="677" spans="2:8" x14ac:dyDescent="0.3">
      <c r="B677" s="14">
        <v>-4.0999999999999996</v>
      </c>
      <c r="C677" s="69"/>
      <c r="D677" s="70">
        <v>1</v>
      </c>
      <c r="F677" s="36">
        <v>673</v>
      </c>
      <c r="G677">
        <v>10.9</v>
      </c>
      <c r="H677">
        <v>0.3</v>
      </c>
    </row>
    <row r="678" spans="2:8" x14ac:dyDescent="0.3">
      <c r="B678" s="14">
        <v>-2.2000000000000002</v>
      </c>
      <c r="C678" s="69"/>
      <c r="D678" s="70">
        <v>0.4</v>
      </c>
      <c r="F678" s="36">
        <v>674</v>
      </c>
      <c r="G678">
        <v>-2.2000000000000002</v>
      </c>
      <c r="H678">
        <v>2.1</v>
      </c>
    </row>
    <row r="679" spans="2:8" x14ac:dyDescent="0.3">
      <c r="B679" s="14">
        <v>-10.199999999999999</v>
      </c>
      <c r="C679" s="69"/>
      <c r="D679" s="70">
        <v>1.8</v>
      </c>
      <c r="F679" s="36">
        <v>675</v>
      </c>
      <c r="G679">
        <v>8.1999999999999993</v>
      </c>
      <c r="H679">
        <v>1.1000000000000001</v>
      </c>
    </row>
    <row r="680" spans="2:8" x14ac:dyDescent="0.3">
      <c r="B680" s="14">
        <v>23.9</v>
      </c>
      <c r="C680" s="69"/>
      <c r="D680" s="70">
        <v>0.9</v>
      </c>
      <c r="F680" s="36">
        <v>676</v>
      </c>
      <c r="G680">
        <v>0.5</v>
      </c>
      <c r="H680">
        <v>0.7</v>
      </c>
    </row>
    <row r="681" spans="2:8" x14ac:dyDescent="0.3">
      <c r="B681" s="14">
        <v>3.9</v>
      </c>
      <c r="C681" s="69"/>
      <c r="D681" s="70">
        <v>0.4</v>
      </c>
      <c r="F681" s="36">
        <v>677</v>
      </c>
      <c r="G681">
        <v>-30.4</v>
      </c>
      <c r="H681">
        <v>1.2</v>
      </c>
    </row>
    <row r="682" spans="2:8" x14ac:dyDescent="0.3">
      <c r="B682" s="14">
        <v>14.1</v>
      </c>
      <c r="C682" s="69"/>
      <c r="D682" s="70">
        <v>3.6</v>
      </c>
      <c r="F682" s="36">
        <v>678</v>
      </c>
      <c r="G682">
        <v>-9.8000000000000007</v>
      </c>
      <c r="H682">
        <v>0.8</v>
      </c>
    </row>
    <row r="683" spans="2:8" x14ac:dyDescent="0.3">
      <c r="B683" s="14">
        <v>5.3</v>
      </c>
      <c r="C683" s="69"/>
      <c r="D683" s="70">
        <v>-0.2</v>
      </c>
      <c r="F683" s="36">
        <v>679</v>
      </c>
      <c r="G683">
        <v>-6.7</v>
      </c>
      <c r="H683">
        <v>0.8</v>
      </c>
    </row>
    <row r="684" spans="2:8" x14ac:dyDescent="0.3">
      <c r="B684" s="14">
        <v>-19.899999999999999</v>
      </c>
      <c r="C684" s="69"/>
      <c r="D684" s="70">
        <v>0</v>
      </c>
      <c r="F684" s="36">
        <v>680</v>
      </c>
      <c r="G684">
        <v>6.8</v>
      </c>
      <c r="H684">
        <v>0.2</v>
      </c>
    </row>
    <row r="685" spans="2:8" x14ac:dyDescent="0.3">
      <c r="B685" s="14">
        <v>8.3000000000000007</v>
      </c>
      <c r="C685" s="69"/>
      <c r="D685" s="70">
        <v>0.4</v>
      </c>
      <c r="F685" s="36">
        <v>681</v>
      </c>
      <c r="G685">
        <v>4.3</v>
      </c>
      <c r="H685">
        <v>9.8000000000000007</v>
      </c>
    </row>
    <row r="686" spans="2:8" x14ac:dyDescent="0.3">
      <c r="B686" s="14">
        <v>8.8000000000000007</v>
      </c>
      <c r="C686" s="69"/>
      <c r="D686" s="70">
        <v>0.8</v>
      </c>
      <c r="F686" s="36">
        <v>682</v>
      </c>
      <c r="G686">
        <v>11.9</v>
      </c>
      <c r="H686">
        <v>0.3</v>
      </c>
    </row>
    <row r="687" spans="2:8" x14ac:dyDescent="0.3">
      <c r="B687" s="14">
        <v>-1.9</v>
      </c>
      <c r="C687" s="69"/>
      <c r="D687" s="70">
        <v>4.0999999999999996</v>
      </c>
      <c r="F687" s="36">
        <v>683</v>
      </c>
      <c r="G687">
        <v>3.1</v>
      </c>
      <c r="H687">
        <v>1.1000000000000001</v>
      </c>
    </row>
    <row r="688" spans="2:8" x14ac:dyDescent="0.3">
      <c r="B688" s="14">
        <v>-0.2</v>
      </c>
      <c r="C688" s="69"/>
      <c r="D688" s="70">
        <v>0.3</v>
      </c>
      <c r="F688" s="36">
        <v>684</v>
      </c>
      <c r="G688">
        <v>-4.3</v>
      </c>
      <c r="H688">
        <v>0.7</v>
      </c>
    </row>
    <row r="689" spans="2:8" x14ac:dyDescent="0.3">
      <c r="B689" s="14">
        <v>-10.9</v>
      </c>
      <c r="C689" s="69"/>
      <c r="D689" s="70">
        <v>3.4</v>
      </c>
      <c r="F689" s="36">
        <v>685</v>
      </c>
      <c r="G689">
        <v>-2.8</v>
      </c>
      <c r="H689">
        <v>-0.1</v>
      </c>
    </row>
    <row r="690" spans="2:8" x14ac:dyDescent="0.3">
      <c r="B690" s="14">
        <v>1.2</v>
      </c>
      <c r="C690" s="69"/>
      <c r="D690" s="70">
        <v>0</v>
      </c>
      <c r="F690" s="36">
        <v>686</v>
      </c>
      <c r="G690">
        <v>-0.6</v>
      </c>
      <c r="H690">
        <v>2.9</v>
      </c>
    </row>
    <row r="691" spans="2:8" x14ac:dyDescent="0.3">
      <c r="B691" s="14">
        <v>2.7</v>
      </c>
      <c r="C691" s="69"/>
      <c r="D691" s="70">
        <v>1.4</v>
      </c>
      <c r="F691" s="36">
        <v>687</v>
      </c>
      <c r="G691">
        <v>-14.3</v>
      </c>
      <c r="H691">
        <v>0.4</v>
      </c>
    </row>
    <row r="692" spans="2:8" x14ac:dyDescent="0.3">
      <c r="B692" s="14">
        <v>-3.1</v>
      </c>
      <c r="C692" s="69"/>
      <c r="D692" s="70">
        <v>6.8</v>
      </c>
      <c r="F692" s="36">
        <v>688</v>
      </c>
      <c r="G692">
        <v>16.100000000000001</v>
      </c>
      <c r="H692">
        <v>4.5</v>
      </c>
    </row>
    <row r="693" spans="2:8" x14ac:dyDescent="0.3">
      <c r="B693" s="14">
        <v>-7.7</v>
      </c>
      <c r="C693" s="69"/>
      <c r="D693" s="70">
        <v>8.3000000000000007</v>
      </c>
      <c r="F693" s="36">
        <v>689</v>
      </c>
      <c r="G693">
        <v>-7.1</v>
      </c>
      <c r="H693">
        <v>0.2</v>
      </c>
    </row>
    <row r="694" spans="2:8" x14ac:dyDescent="0.3">
      <c r="B694" s="14">
        <v>-0.8</v>
      </c>
      <c r="C694" s="69"/>
      <c r="D694" s="70">
        <v>1.8</v>
      </c>
      <c r="F694" s="36">
        <v>690</v>
      </c>
      <c r="G694">
        <v>1.7</v>
      </c>
      <c r="H694">
        <v>0.2</v>
      </c>
    </row>
    <row r="695" spans="2:8" x14ac:dyDescent="0.3">
      <c r="B695" s="14">
        <v>-7.3</v>
      </c>
      <c r="C695" s="69"/>
      <c r="D695" s="70">
        <v>0.5</v>
      </c>
      <c r="F695" s="36">
        <v>691</v>
      </c>
      <c r="G695">
        <v>24.8</v>
      </c>
      <c r="H695">
        <v>0.6</v>
      </c>
    </row>
    <row r="696" spans="2:8" x14ac:dyDescent="0.3">
      <c r="B696" s="14">
        <v>-4</v>
      </c>
      <c r="C696" s="69"/>
      <c r="D696" s="70">
        <v>0</v>
      </c>
      <c r="F696" s="36">
        <v>692</v>
      </c>
      <c r="G696">
        <v>-6.3</v>
      </c>
      <c r="H696">
        <v>6.2</v>
      </c>
    </row>
    <row r="697" spans="2:8" x14ac:dyDescent="0.3">
      <c r="B697" s="14">
        <v>2.7</v>
      </c>
      <c r="C697" s="69"/>
      <c r="D697" s="70">
        <v>0.1</v>
      </c>
      <c r="F697" s="36">
        <v>693</v>
      </c>
      <c r="G697">
        <v>4.4000000000000004</v>
      </c>
      <c r="H697">
        <v>2.1</v>
      </c>
    </row>
    <row r="698" spans="2:8" x14ac:dyDescent="0.3">
      <c r="B698" s="14">
        <v>-5.8</v>
      </c>
      <c r="C698" s="69"/>
      <c r="D698" s="70">
        <v>2.4</v>
      </c>
      <c r="F698" s="36">
        <v>694</v>
      </c>
      <c r="G698">
        <v>1.5</v>
      </c>
      <c r="H698">
        <v>0.9</v>
      </c>
    </row>
    <row r="699" spans="2:8" x14ac:dyDescent="0.3">
      <c r="B699" s="14">
        <v>6.9</v>
      </c>
      <c r="C699" s="69"/>
      <c r="D699" s="70">
        <v>-0.1</v>
      </c>
      <c r="F699" s="36">
        <v>695</v>
      </c>
      <c r="G699">
        <v>3.2</v>
      </c>
      <c r="H699">
        <v>0.4</v>
      </c>
    </row>
    <row r="700" spans="2:8" x14ac:dyDescent="0.3">
      <c r="B700" s="14">
        <v>-22.4</v>
      </c>
      <c r="C700" s="69"/>
      <c r="D700" s="70">
        <v>1.3</v>
      </c>
      <c r="F700" s="36">
        <v>696</v>
      </c>
      <c r="G700">
        <v>10.3</v>
      </c>
      <c r="H700">
        <v>0</v>
      </c>
    </row>
    <row r="701" spans="2:8" x14ac:dyDescent="0.3">
      <c r="B701" s="14">
        <v>-16.8</v>
      </c>
      <c r="C701" s="69"/>
      <c r="D701" s="70">
        <v>11</v>
      </c>
      <c r="F701" s="36">
        <v>697</v>
      </c>
      <c r="G701">
        <v>8.1</v>
      </c>
      <c r="H701">
        <v>1.1000000000000001</v>
      </c>
    </row>
    <row r="702" spans="2:8" x14ac:dyDescent="0.3">
      <c r="B702" s="14">
        <v>-13.4</v>
      </c>
      <c r="C702" s="69"/>
      <c r="D702" s="70">
        <v>9.4</v>
      </c>
      <c r="F702" s="36">
        <v>698</v>
      </c>
      <c r="G702">
        <v>-32.4</v>
      </c>
      <c r="H702">
        <v>0.4</v>
      </c>
    </row>
    <row r="703" spans="2:8" x14ac:dyDescent="0.3">
      <c r="B703" s="14">
        <v>-9.1999999999999993</v>
      </c>
      <c r="C703" s="69"/>
      <c r="D703" s="70">
        <v>6.5</v>
      </c>
      <c r="F703" s="36">
        <v>699</v>
      </c>
      <c r="G703">
        <v>-7.1</v>
      </c>
      <c r="H703">
        <v>0.9</v>
      </c>
    </row>
    <row r="704" spans="2:8" x14ac:dyDescent="0.3">
      <c r="B704" s="14">
        <v>9.6999999999999993</v>
      </c>
      <c r="C704" s="69"/>
      <c r="D704" s="70">
        <v>1.3</v>
      </c>
      <c r="F704" s="36">
        <v>700</v>
      </c>
      <c r="G704">
        <v>11.8</v>
      </c>
      <c r="H704">
        <v>5.8</v>
      </c>
    </row>
    <row r="705" spans="2:8" x14ac:dyDescent="0.3">
      <c r="B705" s="14">
        <v>2</v>
      </c>
      <c r="C705" s="69"/>
      <c r="D705" s="70">
        <v>0.8</v>
      </c>
      <c r="F705" s="36">
        <v>701</v>
      </c>
      <c r="G705">
        <v>2.9</v>
      </c>
      <c r="H705">
        <v>-0.1</v>
      </c>
    </row>
    <row r="706" spans="2:8" x14ac:dyDescent="0.3">
      <c r="B706" s="14">
        <v>34.6</v>
      </c>
      <c r="C706" s="69"/>
      <c r="D706" s="70">
        <v>5.8</v>
      </c>
      <c r="F706" s="36">
        <v>702</v>
      </c>
      <c r="G706">
        <v>4.5</v>
      </c>
      <c r="H706">
        <v>0.8</v>
      </c>
    </row>
    <row r="707" spans="2:8" x14ac:dyDescent="0.3">
      <c r="B707" s="14">
        <v>1</v>
      </c>
      <c r="C707" s="69"/>
      <c r="D707" s="70">
        <v>1.2</v>
      </c>
      <c r="F707" s="36">
        <v>703</v>
      </c>
      <c r="G707">
        <v>-7</v>
      </c>
      <c r="H707">
        <v>-0.1</v>
      </c>
    </row>
    <row r="708" spans="2:8" x14ac:dyDescent="0.3">
      <c r="B708" s="14">
        <v>18.2</v>
      </c>
      <c r="C708" s="69"/>
      <c r="D708" s="70">
        <v>-0.4</v>
      </c>
      <c r="F708" s="36">
        <v>704</v>
      </c>
      <c r="G708">
        <v>14.7</v>
      </c>
      <c r="H708">
        <v>0.4</v>
      </c>
    </row>
    <row r="709" spans="2:8" x14ac:dyDescent="0.3">
      <c r="B709" s="14">
        <v>18.899999999999999</v>
      </c>
      <c r="C709" s="69"/>
      <c r="D709" s="70">
        <v>0.6</v>
      </c>
      <c r="F709" s="36">
        <v>705</v>
      </c>
      <c r="G709">
        <v>-3</v>
      </c>
      <c r="H709">
        <v>0.1</v>
      </c>
    </row>
    <row r="710" spans="2:8" x14ac:dyDescent="0.3">
      <c r="B710" s="14">
        <v>-4.2</v>
      </c>
      <c r="C710" s="69"/>
      <c r="D710" s="70">
        <v>0</v>
      </c>
      <c r="F710" s="36">
        <v>706</v>
      </c>
      <c r="G710">
        <v>-3.4</v>
      </c>
      <c r="H710">
        <v>-0.3</v>
      </c>
    </row>
    <row r="711" spans="2:8" x14ac:dyDescent="0.3">
      <c r="B711" s="14">
        <v>6.5</v>
      </c>
      <c r="C711" s="69"/>
      <c r="D711" s="70">
        <v>0.9</v>
      </c>
      <c r="F711" s="36">
        <v>707</v>
      </c>
      <c r="G711">
        <v>7.1</v>
      </c>
      <c r="H711">
        <v>3.4</v>
      </c>
    </row>
    <row r="712" spans="2:8" x14ac:dyDescent="0.3">
      <c r="B712" s="14">
        <v>7</v>
      </c>
      <c r="C712" s="69"/>
      <c r="D712" s="70">
        <v>0.6</v>
      </c>
      <c r="F712" s="36">
        <v>708</v>
      </c>
      <c r="G712">
        <v>-31.3</v>
      </c>
      <c r="H712">
        <v>0.1</v>
      </c>
    </row>
    <row r="713" spans="2:8" x14ac:dyDescent="0.3">
      <c r="B713" s="14">
        <v>-0.3</v>
      </c>
      <c r="C713" s="69"/>
      <c r="D713" s="70">
        <v>0</v>
      </c>
      <c r="F713" s="36">
        <v>709</v>
      </c>
      <c r="G713">
        <v>-16.399999999999999</v>
      </c>
      <c r="H713">
        <v>1</v>
      </c>
    </row>
    <row r="714" spans="2:8" x14ac:dyDescent="0.3">
      <c r="B714" s="14">
        <v>9.5</v>
      </c>
      <c r="C714" s="69"/>
      <c r="D714" s="70">
        <v>2</v>
      </c>
      <c r="F714" s="36">
        <v>710</v>
      </c>
      <c r="G714">
        <v>-6.9</v>
      </c>
      <c r="H714">
        <v>0.3</v>
      </c>
    </row>
    <row r="715" spans="2:8" x14ac:dyDescent="0.3">
      <c r="B715" s="14">
        <v>-10.1</v>
      </c>
      <c r="C715" s="69"/>
      <c r="D715" s="70">
        <v>1.3</v>
      </c>
      <c r="F715" s="36">
        <v>711</v>
      </c>
      <c r="G715">
        <v>0.2</v>
      </c>
      <c r="H715">
        <v>0.7</v>
      </c>
    </row>
    <row r="716" spans="2:8" x14ac:dyDescent="0.3">
      <c r="B716" s="14">
        <v>-2.9</v>
      </c>
      <c r="C716" s="69"/>
      <c r="D716" s="70">
        <v>0</v>
      </c>
      <c r="F716" s="36">
        <v>712</v>
      </c>
      <c r="G716">
        <v>-5</v>
      </c>
      <c r="H716">
        <v>0.6</v>
      </c>
    </row>
    <row r="717" spans="2:8" x14ac:dyDescent="0.3">
      <c r="B717" s="14">
        <v>-0.3</v>
      </c>
      <c r="C717" s="69"/>
      <c r="D717" s="70">
        <v>0.3</v>
      </c>
      <c r="F717" s="36">
        <v>713</v>
      </c>
      <c r="G717">
        <v>8.8000000000000007</v>
      </c>
      <c r="H717">
        <v>1</v>
      </c>
    </row>
    <row r="718" spans="2:8" x14ac:dyDescent="0.3">
      <c r="B718" s="14">
        <v>-1.3</v>
      </c>
      <c r="C718" s="69"/>
      <c r="D718" s="70">
        <v>4.9000000000000004</v>
      </c>
      <c r="F718" s="36">
        <v>714</v>
      </c>
      <c r="G718">
        <v>-2</v>
      </c>
      <c r="H718">
        <v>1</v>
      </c>
    </row>
    <row r="719" spans="2:8" x14ac:dyDescent="0.3">
      <c r="B719" s="14">
        <v>1.6</v>
      </c>
      <c r="C719" s="69"/>
      <c r="D719" s="70">
        <v>0.6</v>
      </c>
      <c r="F719" s="36">
        <v>715</v>
      </c>
      <c r="G719">
        <v>10.5</v>
      </c>
      <c r="H719">
        <v>0.6</v>
      </c>
    </row>
    <row r="720" spans="2:8" x14ac:dyDescent="0.3">
      <c r="B720" s="14">
        <v>-3.9</v>
      </c>
      <c r="C720" s="69"/>
      <c r="D720" s="70">
        <v>0.6</v>
      </c>
      <c r="F720" s="36">
        <v>716</v>
      </c>
      <c r="G720">
        <v>6.5</v>
      </c>
      <c r="H720">
        <v>0.9</v>
      </c>
    </row>
    <row r="721" spans="2:8" x14ac:dyDescent="0.3">
      <c r="B721" s="14">
        <v>11.2</v>
      </c>
      <c r="C721" s="69"/>
      <c r="D721" s="70">
        <v>0.6</v>
      </c>
      <c r="F721" s="36">
        <v>717</v>
      </c>
      <c r="G721">
        <v>5.9</v>
      </c>
      <c r="H721">
        <v>0.2</v>
      </c>
    </row>
    <row r="722" spans="2:8" x14ac:dyDescent="0.3">
      <c r="B722" s="14">
        <v>7.8</v>
      </c>
      <c r="C722" s="69"/>
      <c r="D722" s="70">
        <v>1.2</v>
      </c>
      <c r="F722" s="36">
        <v>718</v>
      </c>
      <c r="G722">
        <v>1</v>
      </c>
      <c r="H722">
        <v>0.5</v>
      </c>
    </row>
    <row r="723" spans="2:8" x14ac:dyDescent="0.3">
      <c r="B723" s="14">
        <v>-8.8000000000000007</v>
      </c>
      <c r="C723" s="69"/>
      <c r="D723" s="70">
        <v>0.3</v>
      </c>
      <c r="F723" s="36">
        <v>719</v>
      </c>
      <c r="G723">
        <v>-5.2</v>
      </c>
      <c r="H723">
        <v>0.1</v>
      </c>
    </row>
    <row r="724" spans="2:8" x14ac:dyDescent="0.3">
      <c r="B724" s="14">
        <v>13.5</v>
      </c>
      <c r="C724" s="69"/>
      <c r="D724" s="70">
        <v>0</v>
      </c>
      <c r="F724" s="36">
        <v>720</v>
      </c>
      <c r="G724">
        <v>-7.3</v>
      </c>
      <c r="H724">
        <v>0.9</v>
      </c>
    </row>
    <row r="725" spans="2:8" x14ac:dyDescent="0.3">
      <c r="B725" s="14">
        <v>-0.1</v>
      </c>
      <c r="C725" s="69"/>
      <c r="D725" s="70">
        <v>0.1</v>
      </c>
      <c r="F725" s="36">
        <v>721</v>
      </c>
      <c r="G725">
        <v>8</v>
      </c>
      <c r="H725">
        <v>0.1</v>
      </c>
    </row>
    <row r="726" spans="2:8" x14ac:dyDescent="0.3">
      <c r="B726" s="14">
        <v>0.1</v>
      </c>
      <c r="C726" s="69"/>
      <c r="D726" s="70">
        <v>1.2</v>
      </c>
      <c r="F726" s="36">
        <v>722</v>
      </c>
      <c r="G726">
        <v>17.600000000000001</v>
      </c>
      <c r="H726">
        <v>0.3</v>
      </c>
    </row>
    <row r="727" spans="2:8" x14ac:dyDescent="0.3">
      <c r="B727" s="14">
        <v>-16.5</v>
      </c>
      <c r="C727" s="69"/>
      <c r="D727" s="70">
        <v>5.9</v>
      </c>
      <c r="F727" s="36">
        <v>723</v>
      </c>
      <c r="G727">
        <v>17.2</v>
      </c>
      <c r="H727">
        <v>-0.1</v>
      </c>
    </row>
    <row r="728" spans="2:8" x14ac:dyDescent="0.3">
      <c r="B728" s="14">
        <v>26.7</v>
      </c>
      <c r="C728" s="69"/>
      <c r="D728" s="70">
        <v>2.1</v>
      </c>
      <c r="F728" s="36">
        <v>724</v>
      </c>
      <c r="G728">
        <v>-9.5</v>
      </c>
      <c r="H728">
        <v>1.8</v>
      </c>
    </row>
    <row r="729" spans="2:8" x14ac:dyDescent="0.3">
      <c r="B729" s="14">
        <v>20.2</v>
      </c>
      <c r="C729" s="69"/>
      <c r="D729" s="70">
        <v>-0.3</v>
      </c>
      <c r="F729" s="36">
        <v>725</v>
      </c>
      <c r="G729">
        <v>-8.1999999999999993</v>
      </c>
      <c r="H729">
        <v>1.4</v>
      </c>
    </row>
    <row r="730" spans="2:8" x14ac:dyDescent="0.3">
      <c r="B730" s="14">
        <v>-4.7</v>
      </c>
      <c r="C730" s="69"/>
      <c r="D730" s="70">
        <v>0</v>
      </c>
      <c r="F730" s="36">
        <v>726</v>
      </c>
      <c r="G730">
        <v>-14.5</v>
      </c>
      <c r="H730">
        <v>0.4</v>
      </c>
    </row>
    <row r="731" spans="2:8" x14ac:dyDescent="0.3">
      <c r="B731" s="14">
        <v>-0.6</v>
      </c>
      <c r="C731" s="69"/>
      <c r="D731" s="70">
        <v>0.6</v>
      </c>
      <c r="F731" s="36">
        <v>727</v>
      </c>
      <c r="G731">
        <v>-7.2</v>
      </c>
      <c r="H731">
        <v>1.2</v>
      </c>
    </row>
    <row r="732" spans="2:8" x14ac:dyDescent="0.3">
      <c r="B732" s="14">
        <v>7.2</v>
      </c>
      <c r="C732" s="69"/>
      <c r="D732" s="70">
        <v>1.6</v>
      </c>
      <c r="F732" s="36">
        <v>728</v>
      </c>
      <c r="G732">
        <v>-4</v>
      </c>
      <c r="H732">
        <v>0.1</v>
      </c>
    </row>
    <row r="733" spans="2:8" x14ac:dyDescent="0.3">
      <c r="B733" s="14">
        <v>-6.3</v>
      </c>
      <c r="C733" s="69"/>
      <c r="D733" s="70">
        <v>-0.2</v>
      </c>
      <c r="F733" s="36">
        <v>729</v>
      </c>
      <c r="G733">
        <v>-5.5</v>
      </c>
      <c r="H733">
        <v>0</v>
      </c>
    </row>
    <row r="734" spans="2:8" x14ac:dyDescent="0.3">
      <c r="B734" s="14">
        <v>2</v>
      </c>
      <c r="C734" s="69"/>
      <c r="D734" s="70">
        <v>0.4</v>
      </c>
      <c r="F734" s="36">
        <v>730</v>
      </c>
      <c r="G734">
        <v>-9</v>
      </c>
      <c r="H734">
        <v>-0.3</v>
      </c>
    </row>
    <row r="735" spans="2:8" x14ac:dyDescent="0.3">
      <c r="B735" s="14">
        <v>-16.600000000000001</v>
      </c>
      <c r="C735" s="69"/>
      <c r="D735" s="70">
        <v>0.3</v>
      </c>
      <c r="F735" s="36">
        <v>731</v>
      </c>
      <c r="G735">
        <v>16.7</v>
      </c>
      <c r="H735">
        <v>1</v>
      </c>
    </row>
    <row r="736" spans="2:8" x14ac:dyDescent="0.3">
      <c r="B736" s="14">
        <v>7.9</v>
      </c>
      <c r="C736" s="69"/>
      <c r="D736" s="70">
        <v>-0.1</v>
      </c>
      <c r="F736" s="36">
        <v>732</v>
      </c>
      <c r="G736">
        <v>19.600000000000001</v>
      </c>
      <c r="H736">
        <v>0.3</v>
      </c>
    </row>
    <row r="737" spans="2:8" x14ac:dyDescent="0.3">
      <c r="B737" s="14">
        <v>9.3000000000000007</v>
      </c>
      <c r="C737" s="69"/>
      <c r="D737" s="70">
        <v>0</v>
      </c>
      <c r="F737" s="36">
        <v>733</v>
      </c>
      <c r="G737">
        <v>5</v>
      </c>
      <c r="H737">
        <v>0.1</v>
      </c>
    </row>
    <row r="738" spans="2:8" x14ac:dyDescent="0.3">
      <c r="B738" s="14">
        <v>0</v>
      </c>
      <c r="C738" s="69"/>
      <c r="D738" s="70">
        <v>1.8</v>
      </c>
      <c r="F738" s="36">
        <v>734</v>
      </c>
      <c r="G738">
        <v>3.3</v>
      </c>
      <c r="H738">
        <v>0.1</v>
      </c>
    </row>
    <row r="739" spans="2:8" x14ac:dyDescent="0.3">
      <c r="B739" s="14">
        <v>0</v>
      </c>
      <c r="C739" s="69"/>
      <c r="D739" s="70">
        <v>-0.1</v>
      </c>
      <c r="F739" s="36">
        <v>735</v>
      </c>
      <c r="G739">
        <v>-0.2</v>
      </c>
      <c r="H739">
        <v>0.8</v>
      </c>
    </row>
    <row r="740" spans="2:8" x14ac:dyDescent="0.3">
      <c r="B740" s="14">
        <v>-24.8</v>
      </c>
      <c r="C740" s="69"/>
      <c r="D740" s="70">
        <v>9.6999999999999993</v>
      </c>
      <c r="F740" s="36">
        <v>736</v>
      </c>
      <c r="G740">
        <v>-16.5</v>
      </c>
      <c r="H740">
        <v>0.1</v>
      </c>
    </row>
    <row r="741" spans="2:8" x14ac:dyDescent="0.3">
      <c r="B741" s="14">
        <v>-7.3</v>
      </c>
      <c r="C741" s="69"/>
      <c r="D741" s="70">
        <v>1.4</v>
      </c>
      <c r="F741" s="36">
        <v>737</v>
      </c>
      <c r="G741">
        <v>-3.5</v>
      </c>
      <c r="H741">
        <v>-0.4</v>
      </c>
    </row>
    <row r="742" spans="2:8" x14ac:dyDescent="0.3">
      <c r="B742" s="14">
        <v>28.3</v>
      </c>
      <c r="C742" s="69"/>
      <c r="D742" s="70">
        <v>1.8</v>
      </c>
      <c r="F742" s="36">
        <v>738</v>
      </c>
      <c r="G742">
        <v>-22.4</v>
      </c>
      <c r="H742">
        <v>1.3</v>
      </c>
    </row>
    <row r="743" spans="2:8" x14ac:dyDescent="0.3">
      <c r="B743" s="14">
        <v>7.8</v>
      </c>
      <c r="C743" s="69"/>
      <c r="D743" s="70">
        <v>1.6</v>
      </c>
      <c r="F743" s="36">
        <v>739</v>
      </c>
      <c r="G743">
        <v>-4.5999999999999996</v>
      </c>
      <c r="H743">
        <v>1.1000000000000001</v>
      </c>
    </row>
    <row r="744" spans="2:8" x14ac:dyDescent="0.3">
      <c r="B744" s="14">
        <v>14.6</v>
      </c>
      <c r="C744" s="69"/>
      <c r="D744" s="70">
        <v>6.9</v>
      </c>
      <c r="F744" s="36">
        <v>740</v>
      </c>
      <c r="G744">
        <v>1.8</v>
      </c>
      <c r="H744">
        <v>-0.1</v>
      </c>
    </row>
    <row r="745" spans="2:8" x14ac:dyDescent="0.3">
      <c r="B745" s="14">
        <v>0.5</v>
      </c>
      <c r="C745" s="69"/>
      <c r="D745" s="70">
        <v>0.1</v>
      </c>
      <c r="F745" s="36">
        <v>741</v>
      </c>
      <c r="G745">
        <v>0.7</v>
      </c>
      <c r="H745">
        <v>0</v>
      </c>
    </row>
    <row r="746" spans="2:8" x14ac:dyDescent="0.3">
      <c r="B746" s="14">
        <v>-6.1</v>
      </c>
      <c r="C746" s="69"/>
      <c r="D746" s="70">
        <v>1.7</v>
      </c>
      <c r="F746" s="36">
        <v>742</v>
      </c>
      <c r="G746">
        <v>-13.8</v>
      </c>
      <c r="H746">
        <v>3.7</v>
      </c>
    </row>
    <row r="747" spans="2:8" x14ac:dyDescent="0.3">
      <c r="B747" s="14">
        <v>11.7</v>
      </c>
      <c r="C747" s="69"/>
      <c r="D747" s="70">
        <v>0.4</v>
      </c>
      <c r="F747" s="36">
        <v>743</v>
      </c>
      <c r="G747">
        <v>-0.6</v>
      </c>
      <c r="H747">
        <v>0.5</v>
      </c>
    </row>
    <row r="748" spans="2:8" x14ac:dyDescent="0.3">
      <c r="B748" s="14">
        <v>-5.2</v>
      </c>
      <c r="C748" s="69"/>
      <c r="D748" s="70">
        <v>0.6</v>
      </c>
      <c r="F748" s="36">
        <v>744</v>
      </c>
      <c r="G748">
        <v>8.6999999999999993</v>
      </c>
      <c r="H748">
        <v>9</v>
      </c>
    </row>
    <row r="749" spans="2:8" x14ac:dyDescent="0.3">
      <c r="B749" s="14">
        <v>21.7</v>
      </c>
      <c r="C749" s="69"/>
      <c r="D749" s="70">
        <v>1.3</v>
      </c>
      <c r="F749" s="36">
        <v>745</v>
      </c>
      <c r="G749">
        <v>-8.6999999999999993</v>
      </c>
      <c r="H749">
        <v>3.3</v>
      </c>
    </row>
    <row r="750" spans="2:8" x14ac:dyDescent="0.3">
      <c r="B750" s="14">
        <v>-5.5</v>
      </c>
      <c r="C750" s="69"/>
      <c r="D750" s="70">
        <v>1.4</v>
      </c>
      <c r="F750" s="36">
        <v>746</v>
      </c>
      <c r="G750">
        <v>-4.8</v>
      </c>
      <c r="H750">
        <v>1.5</v>
      </c>
    </row>
    <row r="751" spans="2:8" x14ac:dyDescent="0.3">
      <c r="B751" s="14">
        <v>7.2</v>
      </c>
      <c r="C751" s="69"/>
      <c r="D751" s="70">
        <v>-0.4</v>
      </c>
      <c r="F751" s="36">
        <v>747</v>
      </c>
      <c r="G751">
        <v>-10.199999999999999</v>
      </c>
      <c r="H751">
        <v>0.1</v>
      </c>
    </row>
    <row r="752" spans="2:8" x14ac:dyDescent="0.3">
      <c r="B752" s="14">
        <v>-0.6</v>
      </c>
      <c r="C752" s="69"/>
      <c r="D752" s="70">
        <v>0.5</v>
      </c>
      <c r="F752" s="36">
        <v>748</v>
      </c>
      <c r="G752">
        <v>11.6</v>
      </c>
      <c r="H752">
        <v>0.6</v>
      </c>
    </row>
    <row r="753" spans="2:8" x14ac:dyDescent="0.3">
      <c r="B753" s="14">
        <v>-5.6</v>
      </c>
      <c r="C753" s="69"/>
      <c r="D753" s="70">
        <v>0.3</v>
      </c>
      <c r="F753" s="36">
        <v>749</v>
      </c>
      <c r="G753">
        <v>2.1</v>
      </c>
      <c r="H753">
        <v>-0.1</v>
      </c>
    </row>
    <row r="754" spans="2:8" x14ac:dyDescent="0.3">
      <c r="B754" s="14">
        <v>4.0999999999999996</v>
      </c>
      <c r="C754" s="69"/>
      <c r="D754" s="70">
        <v>0.6</v>
      </c>
      <c r="F754" s="36">
        <v>750</v>
      </c>
      <c r="G754">
        <v>-22.8</v>
      </c>
      <c r="H754">
        <v>0.6</v>
      </c>
    </row>
    <row r="755" spans="2:8" x14ac:dyDescent="0.3">
      <c r="B755" s="14">
        <v>2.5</v>
      </c>
      <c r="C755" s="69"/>
      <c r="D755" s="70">
        <v>1</v>
      </c>
      <c r="F755" s="36">
        <v>751</v>
      </c>
      <c r="G755">
        <v>-1.8</v>
      </c>
      <c r="H755">
        <v>0.1</v>
      </c>
    </row>
    <row r="756" spans="2:8" x14ac:dyDescent="0.3">
      <c r="B756" s="14">
        <v>-0.2</v>
      </c>
      <c r="C756" s="69"/>
      <c r="D756" s="70">
        <v>2.7</v>
      </c>
      <c r="F756" s="36">
        <v>752</v>
      </c>
      <c r="G756">
        <v>7.9</v>
      </c>
      <c r="H756">
        <v>-0.2</v>
      </c>
    </row>
    <row r="757" spans="2:8" x14ac:dyDescent="0.3">
      <c r="B757" s="14">
        <v>-0.8</v>
      </c>
      <c r="C757" s="69"/>
      <c r="D757" s="70">
        <v>0.5</v>
      </c>
      <c r="F757" s="36">
        <v>753</v>
      </c>
      <c r="G757">
        <v>0.8</v>
      </c>
      <c r="H757">
        <v>0.5</v>
      </c>
    </row>
    <row r="758" spans="2:8" x14ac:dyDescent="0.3">
      <c r="B758" s="14">
        <v>3.5</v>
      </c>
      <c r="C758" s="69"/>
      <c r="D758" s="70">
        <v>0.2</v>
      </c>
      <c r="F758" s="36">
        <v>754</v>
      </c>
      <c r="G758">
        <v>-11.9</v>
      </c>
      <c r="H758">
        <v>0.1</v>
      </c>
    </row>
    <row r="759" spans="2:8" x14ac:dyDescent="0.3">
      <c r="B759" s="14">
        <v>20.3</v>
      </c>
      <c r="C759" s="69"/>
      <c r="D759" s="70">
        <v>0.9</v>
      </c>
      <c r="F759" s="36">
        <v>755</v>
      </c>
      <c r="G759">
        <v>9.9</v>
      </c>
      <c r="H759">
        <v>1.3</v>
      </c>
    </row>
    <row r="760" spans="2:8" x14ac:dyDescent="0.3">
      <c r="B760" s="14">
        <v>-0.8</v>
      </c>
      <c r="C760" s="69"/>
      <c r="D760" s="70">
        <v>0.7</v>
      </c>
      <c r="F760" s="36">
        <v>756</v>
      </c>
      <c r="G760">
        <v>-0.3</v>
      </c>
      <c r="H760">
        <v>0.9</v>
      </c>
    </row>
    <row r="761" spans="2:8" x14ac:dyDescent="0.3">
      <c r="B761" s="14">
        <v>4.5999999999999996</v>
      </c>
      <c r="C761" s="69"/>
      <c r="D761" s="70">
        <v>5.0999999999999996</v>
      </c>
      <c r="F761" s="36">
        <v>757</v>
      </c>
      <c r="G761">
        <v>-5.5</v>
      </c>
      <c r="H761">
        <v>0.7</v>
      </c>
    </row>
    <row r="762" spans="2:8" x14ac:dyDescent="0.3">
      <c r="B762" s="14">
        <v>1.4</v>
      </c>
      <c r="C762" s="69"/>
      <c r="D762" s="70">
        <v>1.5</v>
      </c>
      <c r="F762" s="36">
        <v>758</v>
      </c>
      <c r="G762">
        <v>-6.6</v>
      </c>
      <c r="H762">
        <v>0.6</v>
      </c>
    </row>
    <row r="763" spans="2:8" x14ac:dyDescent="0.3">
      <c r="B763" s="14">
        <v>2.5</v>
      </c>
      <c r="C763" s="69"/>
      <c r="D763" s="70">
        <v>1.3</v>
      </c>
      <c r="F763" s="36">
        <v>759</v>
      </c>
      <c r="G763">
        <v>5.5</v>
      </c>
      <c r="H763">
        <v>0.7</v>
      </c>
    </row>
    <row r="764" spans="2:8" x14ac:dyDescent="0.3">
      <c r="B764" s="14">
        <v>11.3</v>
      </c>
      <c r="C764" s="69"/>
      <c r="D764" s="70">
        <v>0</v>
      </c>
      <c r="F764" s="36">
        <v>760</v>
      </c>
      <c r="G764">
        <v>15</v>
      </c>
      <c r="H764">
        <v>1.6</v>
      </c>
    </row>
    <row r="765" spans="2:8" x14ac:dyDescent="0.3">
      <c r="B765" s="14">
        <v>7.4</v>
      </c>
      <c r="C765" s="69"/>
      <c r="D765" s="70">
        <v>-0.1</v>
      </c>
      <c r="F765" s="36">
        <v>761</v>
      </c>
      <c r="G765">
        <v>7.1</v>
      </c>
      <c r="H765">
        <v>0.7</v>
      </c>
    </row>
    <row r="766" spans="2:8" x14ac:dyDescent="0.3">
      <c r="B766" s="14">
        <v>-3.7</v>
      </c>
      <c r="C766" s="69"/>
      <c r="D766" s="70">
        <v>1</v>
      </c>
      <c r="F766" s="36">
        <v>762</v>
      </c>
      <c r="G766">
        <v>-7.5</v>
      </c>
      <c r="H766">
        <v>2.1</v>
      </c>
    </row>
    <row r="767" spans="2:8" x14ac:dyDescent="0.3">
      <c r="B767" s="14">
        <v>4</v>
      </c>
      <c r="C767" s="69"/>
      <c r="D767" s="70">
        <v>2.4</v>
      </c>
      <c r="F767" s="36">
        <v>763</v>
      </c>
      <c r="G767">
        <v>-14.3</v>
      </c>
      <c r="H767">
        <v>0.1</v>
      </c>
    </row>
    <row r="768" spans="2:8" x14ac:dyDescent="0.3">
      <c r="B768" s="14">
        <v>-6.5</v>
      </c>
      <c r="C768" s="69"/>
      <c r="D768" s="70">
        <v>-0.1</v>
      </c>
      <c r="F768" s="36">
        <v>764</v>
      </c>
      <c r="G768">
        <v>-3.5</v>
      </c>
      <c r="H768">
        <v>10.5</v>
      </c>
    </row>
    <row r="769" spans="2:8" x14ac:dyDescent="0.3">
      <c r="B769" s="14">
        <v>9</v>
      </c>
      <c r="C769" s="69"/>
      <c r="D769" s="70">
        <v>3.2</v>
      </c>
      <c r="F769" s="36">
        <v>765</v>
      </c>
      <c r="G769">
        <v>3</v>
      </c>
      <c r="H769">
        <v>4.2</v>
      </c>
    </row>
    <row r="770" spans="2:8" x14ac:dyDescent="0.3">
      <c r="B770" s="14">
        <v>16.2</v>
      </c>
      <c r="C770" s="69"/>
      <c r="D770" s="70">
        <v>1</v>
      </c>
      <c r="F770" s="36">
        <v>766</v>
      </c>
      <c r="G770">
        <v>-9.9</v>
      </c>
      <c r="H770">
        <v>0.7</v>
      </c>
    </row>
    <row r="771" spans="2:8" x14ac:dyDescent="0.3">
      <c r="B771" s="14">
        <v>-5.6</v>
      </c>
      <c r="C771" s="69"/>
      <c r="D771" s="70">
        <v>3</v>
      </c>
      <c r="F771" s="36">
        <v>767</v>
      </c>
      <c r="G771">
        <v>24.8</v>
      </c>
      <c r="H771">
        <v>0.9</v>
      </c>
    </row>
    <row r="772" spans="2:8" x14ac:dyDescent="0.3">
      <c r="B772" s="14">
        <v>4.8</v>
      </c>
      <c r="C772" s="69"/>
      <c r="D772" s="70">
        <v>0.6</v>
      </c>
      <c r="F772" s="36">
        <v>768</v>
      </c>
      <c r="G772">
        <v>-4.4000000000000004</v>
      </c>
      <c r="H772">
        <v>1</v>
      </c>
    </row>
    <row r="773" spans="2:8" x14ac:dyDescent="0.3">
      <c r="B773" s="14">
        <v>-2.2999999999999998</v>
      </c>
      <c r="C773" s="69"/>
      <c r="D773" s="70">
        <v>0.7</v>
      </c>
      <c r="F773" s="36">
        <v>769</v>
      </c>
      <c r="G773">
        <v>-8.1</v>
      </c>
      <c r="H773">
        <v>0</v>
      </c>
    </row>
    <row r="774" spans="2:8" x14ac:dyDescent="0.3">
      <c r="B774" s="14">
        <v>17.2</v>
      </c>
      <c r="C774" s="69"/>
      <c r="D774" s="70">
        <v>-0.1</v>
      </c>
      <c r="F774" s="36">
        <v>770</v>
      </c>
      <c r="G774">
        <v>4.5</v>
      </c>
      <c r="H774">
        <v>1.4</v>
      </c>
    </row>
    <row r="775" spans="2:8" x14ac:dyDescent="0.3">
      <c r="B775" s="14">
        <v>9.5</v>
      </c>
      <c r="C775" s="69"/>
      <c r="D775" s="70">
        <v>0.3</v>
      </c>
      <c r="F775" s="36">
        <v>771</v>
      </c>
      <c r="G775">
        <v>7.8</v>
      </c>
      <c r="H775">
        <v>0.1</v>
      </c>
    </row>
    <row r="776" spans="2:8" x14ac:dyDescent="0.3">
      <c r="B776" s="14">
        <v>-12.9</v>
      </c>
      <c r="C776" s="69"/>
      <c r="D776" s="70">
        <v>0</v>
      </c>
      <c r="F776" s="36">
        <v>772</v>
      </c>
      <c r="G776">
        <v>7.7</v>
      </c>
      <c r="H776">
        <v>0.9</v>
      </c>
    </row>
    <row r="777" spans="2:8" x14ac:dyDescent="0.3">
      <c r="B777" s="14">
        <v>-0.4</v>
      </c>
      <c r="C777" s="69"/>
      <c r="D777" s="70">
        <v>2.1</v>
      </c>
      <c r="F777" s="36">
        <v>773</v>
      </c>
      <c r="G777">
        <v>3.1</v>
      </c>
      <c r="H777">
        <v>2.5</v>
      </c>
    </row>
    <row r="778" spans="2:8" x14ac:dyDescent="0.3">
      <c r="B778" s="14">
        <v>-5.3</v>
      </c>
      <c r="C778" s="69"/>
      <c r="D778" s="70">
        <v>10.7</v>
      </c>
      <c r="F778" s="36">
        <v>774</v>
      </c>
      <c r="G778">
        <v>-14.2</v>
      </c>
      <c r="H778">
        <v>0.3</v>
      </c>
    </row>
    <row r="779" spans="2:8" x14ac:dyDescent="0.3">
      <c r="B779" s="14">
        <v>8</v>
      </c>
      <c r="C779" s="69"/>
      <c r="D779" s="70">
        <v>-0.2</v>
      </c>
      <c r="F779" s="36">
        <v>775</v>
      </c>
      <c r="G779">
        <v>-4.3</v>
      </c>
      <c r="H779">
        <v>1.3</v>
      </c>
    </row>
    <row r="780" spans="2:8" x14ac:dyDescent="0.3">
      <c r="B780" s="14">
        <v>6.5</v>
      </c>
      <c r="C780" s="69"/>
      <c r="D780" s="70">
        <v>4.3</v>
      </c>
      <c r="F780" s="36">
        <v>776</v>
      </c>
      <c r="G780">
        <v>-4.8</v>
      </c>
      <c r="H780">
        <v>0.4</v>
      </c>
    </row>
    <row r="781" spans="2:8" x14ac:dyDescent="0.3">
      <c r="B781" s="14">
        <v>-8</v>
      </c>
      <c r="C781" s="69"/>
      <c r="D781" s="70">
        <v>0.4</v>
      </c>
      <c r="F781" s="36">
        <v>777</v>
      </c>
      <c r="G781">
        <v>7.5</v>
      </c>
      <c r="H781">
        <v>0.4</v>
      </c>
    </row>
    <row r="782" spans="2:8" x14ac:dyDescent="0.3">
      <c r="B782" s="14">
        <v>-6.2</v>
      </c>
      <c r="C782" s="69"/>
      <c r="D782" s="70">
        <v>-0.1</v>
      </c>
      <c r="F782" s="36">
        <v>778</v>
      </c>
      <c r="G782">
        <v>0.3</v>
      </c>
      <c r="H782">
        <v>1.6</v>
      </c>
    </row>
    <row r="783" spans="2:8" x14ac:dyDescent="0.3">
      <c r="B783" s="14">
        <v>4.0999999999999996</v>
      </c>
      <c r="C783" s="69"/>
      <c r="D783" s="70">
        <v>0.6</v>
      </c>
      <c r="F783" s="36">
        <v>779</v>
      </c>
      <c r="G783">
        <v>-4.5999999999999996</v>
      </c>
      <c r="H783">
        <v>1</v>
      </c>
    </row>
    <row r="784" spans="2:8" x14ac:dyDescent="0.3">
      <c r="B784" s="14">
        <v>-3</v>
      </c>
      <c r="C784" s="69"/>
      <c r="D784" s="70">
        <v>0.5</v>
      </c>
      <c r="F784" s="36">
        <v>780</v>
      </c>
      <c r="G784">
        <v>0.4</v>
      </c>
      <c r="H784">
        <v>5.9</v>
      </c>
    </row>
    <row r="785" spans="2:8" x14ac:dyDescent="0.3">
      <c r="B785" s="14">
        <v>-1.2</v>
      </c>
      <c r="C785" s="69"/>
      <c r="D785" s="70">
        <v>0.4</v>
      </c>
      <c r="F785" s="36">
        <v>781</v>
      </c>
      <c r="G785">
        <v>14.3</v>
      </c>
      <c r="H785">
        <v>0.3</v>
      </c>
    </row>
    <row r="786" spans="2:8" x14ac:dyDescent="0.3">
      <c r="B786" s="14">
        <v>-5</v>
      </c>
      <c r="C786" s="69"/>
      <c r="D786" s="70">
        <v>1.8</v>
      </c>
      <c r="F786" s="36">
        <v>782</v>
      </c>
      <c r="G786">
        <v>-14.7</v>
      </c>
      <c r="H786">
        <v>0</v>
      </c>
    </row>
    <row r="787" spans="2:8" x14ac:dyDescent="0.3">
      <c r="B787" s="14">
        <v>1.8</v>
      </c>
      <c r="C787" s="69"/>
      <c r="D787" s="70">
        <v>-0.1</v>
      </c>
      <c r="F787" s="36">
        <v>783</v>
      </c>
      <c r="G787">
        <v>22.3</v>
      </c>
      <c r="H787">
        <v>4.3</v>
      </c>
    </row>
    <row r="788" spans="2:8" x14ac:dyDescent="0.3">
      <c r="B788" s="14">
        <v>-15.5</v>
      </c>
      <c r="C788" s="69"/>
      <c r="D788" s="70">
        <v>6.9</v>
      </c>
      <c r="F788" s="36">
        <v>784</v>
      </c>
      <c r="G788">
        <v>0.8</v>
      </c>
      <c r="H788">
        <v>1.5</v>
      </c>
    </row>
    <row r="789" spans="2:8" x14ac:dyDescent="0.3">
      <c r="B789" s="14">
        <v>27.9</v>
      </c>
      <c r="C789" s="69"/>
      <c r="D789" s="70">
        <v>0.7</v>
      </c>
      <c r="F789" s="36">
        <v>785</v>
      </c>
      <c r="G789">
        <v>1</v>
      </c>
      <c r="H789">
        <v>0.1</v>
      </c>
    </row>
    <row r="790" spans="2:8" x14ac:dyDescent="0.3">
      <c r="B790" s="14">
        <v>-1.2</v>
      </c>
      <c r="C790" s="69"/>
      <c r="D790" s="70">
        <v>0.3</v>
      </c>
      <c r="F790" s="36">
        <v>786</v>
      </c>
      <c r="G790">
        <v>-2.6</v>
      </c>
      <c r="H790">
        <v>0.7</v>
      </c>
    </row>
    <row r="791" spans="2:8" x14ac:dyDescent="0.3">
      <c r="B791" s="14">
        <v>10.9</v>
      </c>
      <c r="C791" s="69"/>
      <c r="D791" s="70">
        <v>2.1</v>
      </c>
      <c r="F791" s="36">
        <v>787</v>
      </c>
      <c r="G791">
        <v>-7</v>
      </c>
      <c r="H791">
        <v>1.6</v>
      </c>
    </row>
    <row r="792" spans="2:8" x14ac:dyDescent="0.3">
      <c r="B792" s="14">
        <v>-5.3</v>
      </c>
      <c r="C792" s="69"/>
      <c r="D792" s="70">
        <v>0.7</v>
      </c>
      <c r="F792" s="36">
        <v>788</v>
      </c>
      <c r="G792">
        <v>4.3</v>
      </c>
      <c r="H792">
        <v>0.3</v>
      </c>
    </row>
    <row r="793" spans="2:8" x14ac:dyDescent="0.3">
      <c r="B793" s="14">
        <v>-19.7</v>
      </c>
      <c r="C793" s="69"/>
      <c r="D793" s="70">
        <v>1.8</v>
      </c>
      <c r="F793" s="36">
        <v>789</v>
      </c>
      <c r="G793">
        <v>26.5</v>
      </c>
      <c r="H793">
        <v>0.2</v>
      </c>
    </row>
    <row r="794" spans="2:8" x14ac:dyDescent="0.3">
      <c r="B794" s="14">
        <v>6.1</v>
      </c>
      <c r="C794" s="69"/>
      <c r="D794" s="70">
        <v>0</v>
      </c>
      <c r="F794" s="36">
        <v>790</v>
      </c>
      <c r="G794">
        <v>-4.3</v>
      </c>
      <c r="H794">
        <v>0.3</v>
      </c>
    </row>
    <row r="795" spans="2:8" x14ac:dyDescent="0.3">
      <c r="B795" s="14">
        <v>4.5</v>
      </c>
      <c r="C795" s="69"/>
      <c r="D795" s="70">
        <v>0</v>
      </c>
      <c r="F795" s="36">
        <v>791</v>
      </c>
      <c r="G795">
        <v>21.7</v>
      </c>
      <c r="H795">
        <v>-0.2</v>
      </c>
    </row>
    <row r="796" spans="2:8" x14ac:dyDescent="0.3">
      <c r="B796" s="14">
        <v>-2.5</v>
      </c>
      <c r="C796" s="69"/>
      <c r="D796" s="70">
        <v>0.1</v>
      </c>
      <c r="F796" s="36">
        <v>792</v>
      </c>
      <c r="G796">
        <v>-6.2</v>
      </c>
      <c r="H796">
        <v>0</v>
      </c>
    </row>
    <row r="797" spans="2:8" x14ac:dyDescent="0.3">
      <c r="B797" s="14">
        <v>-4.2</v>
      </c>
      <c r="C797" s="69"/>
      <c r="D797" s="70">
        <v>1.6</v>
      </c>
      <c r="F797" s="36">
        <v>793</v>
      </c>
      <c r="G797">
        <v>-8.4</v>
      </c>
      <c r="H797">
        <v>15.2</v>
      </c>
    </row>
    <row r="798" spans="2:8" x14ac:dyDescent="0.3">
      <c r="B798" s="14">
        <v>0.7</v>
      </c>
      <c r="C798" s="69"/>
      <c r="D798" s="70">
        <v>0</v>
      </c>
      <c r="F798" s="36">
        <v>794</v>
      </c>
      <c r="G798">
        <v>-31.3</v>
      </c>
      <c r="H798">
        <v>0</v>
      </c>
    </row>
    <row r="799" spans="2:8" x14ac:dyDescent="0.3">
      <c r="B799" s="14">
        <v>12.7</v>
      </c>
      <c r="C799" s="69"/>
      <c r="D799" s="70">
        <v>1</v>
      </c>
      <c r="F799" s="36">
        <v>795</v>
      </c>
      <c r="G799">
        <v>-25.3</v>
      </c>
      <c r="H799">
        <v>1</v>
      </c>
    </row>
    <row r="800" spans="2:8" x14ac:dyDescent="0.3">
      <c r="B800" s="14">
        <v>-3.6</v>
      </c>
      <c r="C800" s="69"/>
      <c r="D800" s="70">
        <v>0.8</v>
      </c>
      <c r="F800" s="36">
        <v>796</v>
      </c>
      <c r="G800">
        <v>9</v>
      </c>
      <c r="H800">
        <v>0.6</v>
      </c>
    </row>
    <row r="801" spans="2:8" x14ac:dyDescent="0.3">
      <c r="B801" s="14">
        <v>-63.4</v>
      </c>
      <c r="C801" s="69"/>
      <c r="D801" s="70">
        <v>0.5</v>
      </c>
      <c r="F801" s="36">
        <v>797</v>
      </c>
      <c r="G801">
        <v>45.1</v>
      </c>
      <c r="H801">
        <v>0.1</v>
      </c>
    </row>
    <row r="802" spans="2:8" x14ac:dyDescent="0.3">
      <c r="B802" s="14">
        <v>-0.6</v>
      </c>
      <c r="C802" s="69"/>
      <c r="D802" s="70">
        <v>0.5</v>
      </c>
      <c r="F802" s="36">
        <v>798</v>
      </c>
      <c r="G802">
        <v>1.3</v>
      </c>
      <c r="H802">
        <v>-0.2</v>
      </c>
    </row>
    <row r="803" spans="2:8" x14ac:dyDescent="0.3">
      <c r="B803" s="14">
        <v>21.1</v>
      </c>
      <c r="C803" s="69"/>
      <c r="D803" s="70">
        <v>0.6</v>
      </c>
      <c r="F803" s="36">
        <v>799</v>
      </c>
      <c r="G803">
        <v>5.6</v>
      </c>
      <c r="H803">
        <v>0.2</v>
      </c>
    </row>
    <row r="804" spans="2:8" x14ac:dyDescent="0.3">
      <c r="B804" s="14">
        <v>-4</v>
      </c>
      <c r="C804" s="69"/>
      <c r="D804" s="70">
        <v>0.4</v>
      </c>
      <c r="F804" s="36">
        <v>800</v>
      </c>
      <c r="G804">
        <v>10.1</v>
      </c>
      <c r="H804">
        <v>4.5999999999999996</v>
      </c>
    </row>
    <row r="805" spans="2:8" x14ac:dyDescent="0.3">
      <c r="B805" s="14">
        <v>-3.2</v>
      </c>
      <c r="C805" s="69"/>
      <c r="D805" s="70">
        <v>0.8</v>
      </c>
      <c r="F805" s="36">
        <v>801</v>
      </c>
      <c r="G805">
        <v>-13.6</v>
      </c>
      <c r="H805">
        <v>1.5</v>
      </c>
    </row>
    <row r="806" spans="2:8" x14ac:dyDescent="0.3">
      <c r="B806" s="14">
        <v>-0.3</v>
      </c>
      <c r="C806" s="69"/>
      <c r="D806" s="70">
        <v>-0.2</v>
      </c>
      <c r="F806" s="36">
        <v>802</v>
      </c>
      <c r="G806">
        <v>2.4</v>
      </c>
      <c r="H806">
        <v>4.2</v>
      </c>
    </row>
    <row r="807" spans="2:8" x14ac:dyDescent="0.3">
      <c r="B807" s="14">
        <v>7.1</v>
      </c>
      <c r="C807" s="69"/>
      <c r="D807" s="70">
        <v>3</v>
      </c>
      <c r="F807" s="36">
        <v>803</v>
      </c>
      <c r="G807">
        <v>-4.2</v>
      </c>
      <c r="H807">
        <v>2.6</v>
      </c>
    </row>
    <row r="808" spans="2:8" x14ac:dyDescent="0.3">
      <c r="B808" s="14">
        <v>8.1999999999999993</v>
      </c>
      <c r="C808" s="69"/>
      <c r="D808" s="70">
        <v>0</v>
      </c>
      <c r="F808" s="36">
        <v>804</v>
      </c>
      <c r="G808">
        <v>-4</v>
      </c>
      <c r="H808">
        <v>0.9</v>
      </c>
    </row>
    <row r="809" spans="2:8" x14ac:dyDescent="0.3">
      <c r="B809" s="14">
        <v>-0.1</v>
      </c>
      <c r="C809" s="69"/>
      <c r="D809" s="70">
        <v>0.1</v>
      </c>
      <c r="F809" s="36">
        <v>805</v>
      </c>
      <c r="G809">
        <v>2.7</v>
      </c>
      <c r="H809">
        <v>0.2</v>
      </c>
    </row>
    <row r="810" spans="2:8" x14ac:dyDescent="0.3">
      <c r="B810" s="14">
        <v>1.6</v>
      </c>
      <c r="C810" s="69"/>
      <c r="D810" s="70">
        <v>0</v>
      </c>
      <c r="F810" s="36">
        <v>806</v>
      </c>
      <c r="G810">
        <v>-0.3</v>
      </c>
      <c r="H810">
        <v>0.3</v>
      </c>
    </row>
    <row r="811" spans="2:8" x14ac:dyDescent="0.3">
      <c r="B811" s="14">
        <v>7.9</v>
      </c>
      <c r="C811" s="69"/>
      <c r="D811" s="70">
        <v>0.4</v>
      </c>
      <c r="F811" s="36">
        <v>807</v>
      </c>
      <c r="G811">
        <v>-7.7</v>
      </c>
      <c r="H811">
        <v>3.8</v>
      </c>
    </row>
    <row r="812" spans="2:8" x14ac:dyDescent="0.3">
      <c r="B812" s="14">
        <v>28.5</v>
      </c>
      <c r="C812" s="69"/>
      <c r="D812" s="70">
        <v>0.3</v>
      </c>
      <c r="F812" s="36">
        <v>808</v>
      </c>
      <c r="G812">
        <v>-19.100000000000001</v>
      </c>
      <c r="H812">
        <v>-0.1</v>
      </c>
    </row>
    <row r="813" spans="2:8" x14ac:dyDescent="0.3">
      <c r="B813" s="14">
        <v>8.1</v>
      </c>
      <c r="C813" s="69"/>
      <c r="D813" s="70">
        <v>1.2</v>
      </c>
      <c r="F813" s="36">
        <v>809</v>
      </c>
      <c r="G813">
        <v>-5.3</v>
      </c>
      <c r="H813">
        <v>0.2</v>
      </c>
    </row>
    <row r="814" spans="2:8" x14ac:dyDescent="0.3">
      <c r="B814" s="14">
        <v>-2.5</v>
      </c>
      <c r="C814" s="69"/>
      <c r="D814" s="70">
        <v>0.5</v>
      </c>
      <c r="F814" s="36">
        <v>810</v>
      </c>
      <c r="G814">
        <v>-0.9</v>
      </c>
      <c r="H814">
        <v>0.3</v>
      </c>
    </row>
    <row r="815" spans="2:8" x14ac:dyDescent="0.3">
      <c r="B815" s="14">
        <v>14.1</v>
      </c>
      <c r="C815" s="69"/>
      <c r="D815" s="70">
        <v>2.8</v>
      </c>
      <c r="F815" s="36">
        <v>811</v>
      </c>
      <c r="G815">
        <v>-2.8</v>
      </c>
      <c r="H815">
        <v>2.9</v>
      </c>
    </row>
    <row r="816" spans="2:8" x14ac:dyDescent="0.3">
      <c r="B816" s="14">
        <v>18.399999999999999</v>
      </c>
      <c r="C816" s="69"/>
      <c r="D816" s="70">
        <v>2.6</v>
      </c>
      <c r="F816" s="36">
        <v>812</v>
      </c>
      <c r="G816">
        <v>-9.3000000000000007</v>
      </c>
      <c r="H816">
        <v>0.4</v>
      </c>
    </row>
    <row r="817" spans="2:8" x14ac:dyDescent="0.3">
      <c r="B817" s="14">
        <v>-8</v>
      </c>
      <c r="C817" s="69"/>
      <c r="D817" s="70">
        <v>0.3</v>
      </c>
      <c r="F817" s="36">
        <v>813</v>
      </c>
      <c r="G817">
        <v>-13.5</v>
      </c>
      <c r="H817">
        <v>0.9</v>
      </c>
    </row>
    <row r="818" spans="2:8" x14ac:dyDescent="0.3">
      <c r="B818" s="14">
        <v>22.4</v>
      </c>
      <c r="C818" s="69"/>
      <c r="D818" s="70">
        <v>2.5</v>
      </c>
      <c r="F818" s="36">
        <v>814</v>
      </c>
      <c r="G818">
        <v>0.8</v>
      </c>
      <c r="H818">
        <v>4.5</v>
      </c>
    </row>
    <row r="819" spans="2:8" x14ac:dyDescent="0.3">
      <c r="B819" s="14">
        <v>7.5</v>
      </c>
      <c r="C819" s="69"/>
      <c r="D819" s="70">
        <v>0</v>
      </c>
      <c r="F819" s="36">
        <v>815</v>
      </c>
      <c r="G819">
        <v>20.100000000000001</v>
      </c>
      <c r="H819">
        <v>1.4</v>
      </c>
    </row>
    <row r="820" spans="2:8" x14ac:dyDescent="0.3">
      <c r="B820" s="14">
        <v>-0.8</v>
      </c>
      <c r="C820" s="69"/>
      <c r="D820" s="70">
        <v>0.2</v>
      </c>
      <c r="F820" s="36">
        <v>816</v>
      </c>
      <c r="G820">
        <v>2.2999999999999998</v>
      </c>
      <c r="H820">
        <v>0.6</v>
      </c>
    </row>
    <row r="821" spans="2:8" x14ac:dyDescent="0.3">
      <c r="B821" s="14">
        <v>-0.6</v>
      </c>
      <c r="C821" s="69"/>
      <c r="D821" s="70">
        <v>1.4</v>
      </c>
      <c r="F821" s="36">
        <v>817</v>
      </c>
      <c r="G821">
        <v>4.7</v>
      </c>
      <c r="H821">
        <v>2.1</v>
      </c>
    </row>
    <row r="822" spans="2:8" x14ac:dyDescent="0.3">
      <c r="B822" s="14">
        <v>7.1</v>
      </c>
      <c r="C822" s="69"/>
      <c r="D822" s="70">
        <v>0.2</v>
      </c>
      <c r="F822" s="36">
        <v>818</v>
      </c>
      <c r="G822">
        <v>-1.8</v>
      </c>
      <c r="H822">
        <v>1.4</v>
      </c>
    </row>
    <row r="823" spans="2:8" x14ac:dyDescent="0.3">
      <c r="B823" s="14">
        <v>6</v>
      </c>
      <c r="C823" s="69"/>
      <c r="D823" s="70">
        <v>2.2000000000000002</v>
      </c>
      <c r="F823" s="36">
        <v>819</v>
      </c>
      <c r="G823">
        <v>-5.6</v>
      </c>
      <c r="H823">
        <v>12.4</v>
      </c>
    </row>
    <row r="824" spans="2:8" x14ac:dyDescent="0.3">
      <c r="B824" s="14">
        <v>4.5999999999999996</v>
      </c>
      <c r="C824" s="69"/>
      <c r="D824" s="70">
        <v>0.5</v>
      </c>
      <c r="F824" s="36">
        <v>820</v>
      </c>
      <c r="G824">
        <v>18.600000000000001</v>
      </c>
      <c r="H824">
        <v>-0.1</v>
      </c>
    </row>
    <row r="825" spans="2:8" x14ac:dyDescent="0.3">
      <c r="B825" s="14">
        <v>-5.0999999999999996</v>
      </c>
      <c r="C825" s="69"/>
      <c r="D825" s="70">
        <v>0.9</v>
      </c>
      <c r="F825" s="36">
        <v>821</v>
      </c>
      <c r="G825">
        <v>-23.7</v>
      </c>
      <c r="H825">
        <v>0.4</v>
      </c>
    </row>
    <row r="826" spans="2:8" x14ac:dyDescent="0.3">
      <c r="B826" s="14">
        <v>10.8</v>
      </c>
      <c r="C826" s="69"/>
      <c r="D826" s="70">
        <v>-0.1</v>
      </c>
      <c r="F826" s="36">
        <v>822</v>
      </c>
      <c r="G826">
        <v>9.9</v>
      </c>
      <c r="H826">
        <v>0</v>
      </c>
    </row>
    <row r="827" spans="2:8" x14ac:dyDescent="0.3">
      <c r="B827" s="14">
        <v>0</v>
      </c>
      <c r="C827" s="69"/>
      <c r="D827" s="70">
        <v>0.4</v>
      </c>
      <c r="F827" s="36">
        <v>823</v>
      </c>
      <c r="G827">
        <v>4.2</v>
      </c>
      <c r="H827">
        <v>0.8</v>
      </c>
    </row>
    <row r="828" spans="2:8" x14ac:dyDescent="0.3">
      <c r="B828" s="14">
        <v>-3.7</v>
      </c>
      <c r="C828" s="69"/>
      <c r="D828" s="70">
        <v>-0.1</v>
      </c>
      <c r="F828" s="36">
        <v>824</v>
      </c>
      <c r="G828">
        <v>-2.2000000000000002</v>
      </c>
      <c r="H828">
        <v>-0.2</v>
      </c>
    </row>
    <row r="829" spans="2:8" x14ac:dyDescent="0.3">
      <c r="B829" s="14">
        <v>-2.7</v>
      </c>
      <c r="C829" s="69"/>
      <c r="D829" s="70">
        <v>1</v>
      </c>
      <c r="F829" s="36">
        <v>825</v>
      </c>
      <c r="G829">
        <v>1.8</v>
      </c>
      <c r="H829">
        <v>0.2</v>
      </c>
    </row>
    <row r="830" spans="2:8" x14ac:dyDescent="0.3">
      <c r="B830" s="14">
        <v>0.5</v>
      </c>
      <c r="C830" s="69"/>
      <c r="D830" s="70">
        <v>1.8</v>
      </c>
      <c r="F830" s="36">
        <v>826</v>
      </c>
      <c r="G830">
        <v>-1.1000000000000001</v>
      </c>
      <c r="H830">
        <v>0.1</v>
      </c>
    </row>
    <row r="831" spans="2:8" x14ac:dyDescent="0.3">
      <c r="B831" s="14">
        <v>-7.3</v>
      </c>
      <c r="C831" s="69"/>
      <c r="D831" s="70">
        <v>1.4</v>
      </c>
      <c r="F831" s="36">
        <v>827</v>
      </c>
      <c r="G831">
        <v>-9</v>
      </c>
      <c r="H831">
        <v>0.8</v>
      </c>
    </row>
    <row r="832" spans="2:8" x14ac:dyDescent="0.3">
      <c r="B832" s="14">
        <v>1.4</v>
      </c>
      <c r="C832" s="69"/>
      <c r="D832" s="70">
        <v>1</v>
      </c>
      <c r="F832" s="36">
        <v>828</v>
      </c>
      <c r="G832">
        <v>7</v>
      </c>
      <c r="H832">
        <v>-0.1</v>
      </c>
    </row>
    <row r="833" spans="2:8" x14ac:dyDescent="0.3">
      <c r="B833" s="14">
        <v>-0.8</v>
      </c>
      <c r="C833" s="69"/>
      <c r="D833" s="70">
        <v>2.2000000000000002</v>
      </c>
      <c r="F833" s="36">
        <v>829</v>
      </c>
      <c r="G833">
        <v>-7</v>
      </c>
      <c r="H833">
        <v>0</v>
      </c>
    </row>
    <row r="834" spans="2:8" x14ac:dyDescent="0.3">
      <c r="B834" s="14">
        <v>-17</v>
      </c>
      <c r="C834" s="69"/>
      <c r="D834" s="70">
        <v>1.2</v>
      </c>
      <c r="F834" s="36">
        <v>830</v>
      </c>
      <c r="G834">
        <v>-1.3</v>
      </c>
      <c r="H834">
        <v>-0.7</v>
      </c>
    </row>
    <row r="835" spans="2:8" x14ac:dyDescent="0.3">
      <c r="B835" s="14">
        <v>3.7</v>
      </c>
      <c r="C835" s="69"/>
      <c r="D835" s="70">
        <v>0</v>
      </c>
      <c r="F835" s="36">
        <v>831</v>
      </c>
      <c r="G835">
        <v>4.3</v>
      </c>
      <c r="H835">
        <v>1.4</v>
      </c>
    </row>
    <row r="836" spans="2:8" x14ac:dyDescent="0.3">
      <c r="B836" s="14">
        <v>7.2</v>
      </c>
      <c r="C836" s="69"/>
      <c r="D836" s="70">
        <v>-0.1</v>
      </c>
      <c r="F836" s="36">
        <v>832</v>
      </c>
      <c r="G836">
        <v>-0.9</v>
      </c>
      <c r="H836">
        <v>0.2</v>
      </c>
    </row>
    <row r="837" spans="2:8" x14ac:dyDescent="0.3">
      <c r="B837" s="14">
        <v>-7.8</v>
      </c>
      <c r="C837" s="69"/>
      <c r="D837" s="70">
        <v>2.9</v>
      </c>
      <c r="F837" s="36">
        <v>833</v>
      </c>
      <c r="G837">
        <v>-6.9</v>
      </c>
      <c r="H837">
        <v>0.5</v>
      </c>
    </row>
    <row r="838" spans="2:8" x14ac:dyDescent="0.3">
      <c r="B838" s="14">
        <v>-2.4</v>
      </c>
      <c r="C838" s="69"/>
      <c r="D838" s="70">
        <v>0.3</v>
      </c>
      <c r="F838" s="36">
        <v>834</v>
      </c>
      <c r="G838">
        <v>-11.8</v>
      </c>
      <c r="H838">
        <v>1.7</v>
      </c>
    </row>
    <row r="839" spans="2:8" x14ac:dyDescent="0.3">
      <c r="B839" s="14">
        <v>3.1</v>
      </c>
      <c r="C839" s="69"/>
      <c r="D839" s="70">
        <v>0.1</v>
      </c>
      <c r="F839" s="36">
        <v>835</v>
      </c>
      <c r="G839">
        <v>1.7</v>
      </c>
      <c r="H839">
        <v>-0.4</v>
      </c>
    </row>
    <row r="840" spans="2:8" x14ac:dyDescent="0.3">
      <c r="B840" s="14">
        <v>-4</v>
      </c>
      <c r="C840" s="69"/>
      <c r="D840" s="70">
        <v>0.2</v>
      </c>
      <c r="F840" s="36">
        <v>836</v>
      </c>
      <c r="G840">
        <v>-0.8</v>
      </c>
      <c r="H840">
        <v>0</v>
      </c>
    </row>
    <row r="841" spans="2:8" x14ac:dyDescent="0.3">
      <c r="B841" s="14">
        <v>-1.8</v>
      </c>
      <c r="C841" s="69"/>
      <c r="D841" s="70">
        <v>-0.1</v>
      </c>
      <c r="F841" s="36">
        <v>837</v>
      </c>
      <c r="G841">
        <v>-3.3</v>
      </c>
      <c r="H841">
        <v>0</v>
      </c>
    </row>
    <row r="842" spans="2:8" x14ac:dyDescent="0.3">
      <c r="B842" s="14">
        <v>-11.1</v>
      </c>
      <c r="C842" s="69"/>
      <c r="D842" s="70">
        <v>0.1</v>
      </c>
      <c r="F842" s="36">
        <v>838</v>
      </c>
      <c r="G842">
        <v>-5.7</v>
      </c>
      <c r="H842">
        <v>0.2</v>
      </c>
    </row>
    <row r="843" spans="2:8" x14ac:dyDescent="0.3">
      <c r="B843" s="14">
        <v>2.8</v>
      </c>
      <c r="C843" s="69"/>
      <c r="D843" s="70">
        <v>2</v>
      </c>
      <c r="F843" s="36">
        <v>839</v>
      </c>
      <c r="G843">
        <v>6.2</v>
      </c>
      <c r="H843">
        <v>0.3</v>
      </c>
    </row>
    <row r="844" spans="2:8" x14ac:dyDescent="0.3">
      <c r="B844" s="14">
        <v>-2.4</v>
      </c>
      <c r="C844" s="69"/>
      <c r="D844" s="70">
        <v>0.7</v>
      </c>
      <c r="F844" s="36">
        <v>840</v>
      </c>
      <c r="G844">
        <v>19</v>
      </c>
      <c r="H844">
        <v>1.9</v>
      </c>
    </row>
    <row r="845" spans="2:8" x14ac:dyDescent="0.3">
      <c r="B845" s="14">
        <v>2.2999999999999998</v>
      </c>
      <c r="C845" s="69"/>
      <c r="D845" s="70">
        <v>-0.2</v>
      </c>
      <c r="F845" s="36">
        <v>841</v>
      </c>
      <c r="G845">
        <v>-5.7</v>
      </c>
      <c r="H845">
        <v>1</v>
      </c>
    </row>
    <row r="846" spans="2:8" x14ac:dyDescent="0.3">
      <c r="B846" s="14">
        <v>-1.5</v>
      </c>
      <c r="C846" s="69"/>
      <c r="D846" s="70">
        <v>0.4</v>
      </c>
      <c r="F846" s="36">
        <v>842</v>
      </c>
      <c r="G846">
        <v>13</v>
      </c>
      <c r="H846">
        <v>-0.3</v>
      </c>
    </row>
    <row r="847" spans="2:8" x14ac:dyDescent="0.3">
      <c r="B847" s="14">
        <v>11.9</v>
      </c>
      <c r="C847" s="69"/>
      <c r="D847" s="70">
        <v>-0.1</v>
      </c>
      <c r="F847" s="36">
        <v>843</v>
      </c>
      <c r="G847">
        <v>9.5</v>
      </c>
      <c r="H847">
        <v>9.4</v>
      </c>
    </row>
    <row r="848" spans="2:8" x14ac:dyDescent="0.3">
      <c r="B848" s="14">
        <v>2.8</v>
      </c>
      <c r="C848" s="69"/>
      <c r="D848" s="70">
        <v>0.4</v>
      </c>
      <c r="F848" s="36">
        <v>844</v>
      </c>
      <c r="G848">
        <v>-3.1</v>
      </c>
      <c r="H848">
        <v>0.4</v>
      </c>
    </row>
    <row r="849" spans="2:8" x14ac:dyDescent="0.3">
      <c r="B849" s="14">
        <v>-3.6</v>
      </c>
      <c r="C849" s="69"/>
      <c r="D849" s="70">
        <v>0.9</v>
      </c>
      <c r="F849" s="36">
        <v>845</v>
      </c>
      <c r="G849">
        <v>7</v>
      </c>
      <c r="H849">
        <v>3.6</v>
      </c>
    </row>
    <row r="850" spans="2:8" x14ac:dyDescent="0.3">
      <c r="B850" s="14">
        <v>-18.600000000000001</v>
      </c>
      <c r="C850" s="69"/>
      <c r="D850" s="70">
        <v>0.8</v>
      </c>
      <c r="F850" s="36">
        <v>846</v>
      </c>
      <c r="G850">
        <v>2.2000000000000002</v>
      </c>
      <c r="H850">
        <v>1.8</v>
      </c>
    </row>
    <row r="851" spans="2:8" x14ac:dyDescent="0.3">
      <c r="B851" s="14">
        <v>14.9</v>
      </c>
      <c r="C851" s="69"/>
      <c r="D851" s="70">
        <v>0.6</v>
      </c>
      <c r="F851" s="36">
        <v>847</v>
      </c>
      <c r="G851">
        <v>-32.4</v>
      </c>
      <c r="H851">
        <v>0.7</v>
      </c>
    </row>
    <row r="852" spans="2:8" x14ac:dyDescent="0.3">
      <c r="B852" s="14">
        <v>6.5</v>
      </c>
      <c r="C852" s="69"/>
      <c r="D852" s="70">
        <v>0.2</v>
      </c>
      <c r="F852" s="36">
        <v>848</v>
      </c>
      <c r="G852">
        <v>3.4</v>
      </c>
      <c r="H852">
        <v>-0.2</v>
      </c>
    </row>
    <row r="853" spans="2:8" x14ac:dyDescent="0.3">
      <c r="B853" s="14">
        <v>19.3</v>
      </c>
      <c r="C853" s="69"/>
      <c r="D853" s="70">
        <v>1.3</v>
      </c>
      <c r="F853" s="36">
        <v>849</v>
      </c>
      <c r="G853">
        <v>7.4</v>
      </c>
      <c r="H853">
        <v>0.6</v>
      </c>
    </row>
    <row r="854" spans="2:8" x14ac:dyDescent="0.3">
      <c r="B854" s="14">
        <v>-9.5</v>
      </c>
      <c r="C854" s="69"/>
      <c r="D854" s="70">
        <v>0</v>
      </c>
      <c r="F854" s="36">
        <v>850</v>
      </c>
      <c r="G854">
        <v>12.7</v>
      </c>
      <c r="H854">
        <v>0.6</v>
      </c>
    </row>
    <row r="855" spans="2:8" x14ac:dyDescent="0.3">
      <c r="B855" s="14">
        <v>7.5</v>
      </c>
      <c r="C855" s="69"/>
      <c r="D855" s="70">
        <v>0.5</v>
      </c>
      <c r="F855" s="36">
        <v>851</v>
      </c>
      <c r="G855">
        <v>-13.5</v>
      </c>
      <c r="H855">
        <v>0.7</v>
      </c>
    </row>
    <row r="856" spans="2:8" x14ac:dyDescent="0.3">
      <c r="B856" s="14">
        <v>-0.8</v>
      </c>
      <c r="C856" s="69"/>
      <c r="D856" s="70">
        <v>1.2</v>
      </c>
      <c r="F856" s="36">
        <v>852</v>
      </c>
      <c r="G856">
        <v>-0.1</v>
      </c>
      <c r="H856">
        <v>6.2</v>
      </c>
    </row>
    <row r="857" spans="2:8" x14ac:dyDescent="0.3">
      <c r="B857" s="14">
        <v>8.6999999999999993</v>
      </c>
      <c r="C857" s="69"/>
      <c r="D857" s="70">
        <v>0.1</v>
      </c>
      <c r="F857" s="36">
        <v>853</v>
      </c>
      <c r="G857">
        <v>5.0999999999999996</v>
      </c>
      <c r="H857">
        <v>0.6</v>
      </c>
    </row>
    <row r="858" spans="2:8" x14ac:dyDescent="0.3">
      <c r="B858" s="14">
        <v>-5.0999999999999996</v>
      </c>
      <c r="C858" s="69"/>
      <c r="D858" s="70">
        <v>2.7</v>
      </c>
      <c r="F858" s="36">
        <v>854</v>
      </c>
      <c r="G858">
        <v>14.1</v>
      </c>
      <c r="H858">
        <v>1.3</v>
      </c>
    </row>
    <row r="859" spans="2:8" x14ac:dyDescent="0.3">
      <c r="B859" s="14">
        <v>4.7</v>
      </c>
      <c r="C859" s="69"/>
      <c r="D859" s="70">
        <v>0.3</v>
      </c>
      <c r="F859" s="36">
        <v>855</v>
      </c>
      <c r="G859">
        <v>8.8000000000000007</v>
      </c>
      <c r="H859">
        <v>7.5</v>
      </c>
    </row>
    <row r="860" spans="2:8" x14ac:dyDescent="0.3">
      <c r="B860" s="14">
        <v>20.399999999999999</v>
      </c>
      <c r="C860" s="69"/>
      <c r="D860" s="70">
        <v>2.4</v>
      </c>
      <c r="F860" s="36">
        <v>856</v>
      </c>
      <c r="G860">
        <v>-5.7</v>
      </c>
      <c r="H860">
        <v>0.2</v>
      </c>
    </row>
    <row r="861" spans="2:8" x14ac:dyDescent="0.3">
      <c r="B861" s="14">
        <v>7.2</v>
      </c>
      <c r="C861" s="69"/>
      <c r="D861" s="70">
        <v>0</v>
      </c>
      <c r="F861" s="36">
        <v>857</v>
      </c>
      <c r="G861">
        <v>7.1</v>
      </c>
      <c r="H861">
        <v>0.9</v>
      </c>
    </row>
    <row r="862" spans="2:8" x14ac:dyDescent="0.3">
      <c r="B862" s="14">
        <v>0.8</v>
      </c>
      <c r="C862" s="69"/>
      <c r="D862" s="70">
        <v>0.2</v>
      </c>
      <c r="F862" s="36">
        <v>858</v>
      </c>
      <c r="G862">
        <v>3.5</v>
      </c>
      <c r="H862">
        <v>1.2</v>
      </c>
    </row>
    <row r="863" spans="2:8" x14ac:dyDescent="0.3">
      <c r="B863" s="14">
        <v>2.9</v>
      </c>
      <c r="C863" s="69"/>
      <c r="D863" s="70">
        <v>1.2</v>
      </c>
      <c r="F863" s="36">
        <v>859</v>
      </c>
      <c r="G863">
        <v>-5.5</v>
      </c>
      <c r="H863">
        <v>1</v>
      </c>
    </row>
    <row r="864" spans="2:8" x14ac:dyDescent="0.3">
      <c r="B864" s="14">
        <v>-8.8000000000000007</v>
      </c>
      <c r="C864" s="69"/>
      <c r="D864" s="70">
        <v>0</v>
      </c>
      <c r="F864" s="36">
        <v>860</v>
      </c>
      <c r="G864">
        <v>-1.5</v>
      </c>
      <c r="H864">
        <v>1.4</v>
      </c>
    </row>
    <row r="865" spans="2:8" x14ac:dyDescent="0.3">
      <c r="B865" s="14">
        <v>-6.5</v>
      </c>
      <c r="C865" s="69"/>
      <c r="D865" s="70">
        <v>0.8</v>
      </c>
      <c r="F865" s="36">
        <v>861</v>
      </c>
      <c r="G865">
        <v>16.100000000000001</v>
      </c>
      <c r="H865">
        <v>-0.1</v>
      </c>
    </row>
    <row r="866" spans="2:8" x14ac:dyDescent="0.3">
      <c r="B866" s="14">
        <v>0.5</v>
      </c>
      <c r="C866" s="69"/>
      <c r="D866" s="70">
        <v>1.6</v>
      </c>
      <c r="F866" s="36">
        <v>862</v>
      </c>
      <c r="G866">
        <v>-13.8</v>
      </c>
      <c r="H866">
        <v>-0.1</v>
      </c>
    </row>
    <row r="867" spans="2:8" x14ac:dyDescent="0.3">
      <c r="B867" s="14">
        <v>4.5999999999999996</v>
      </c>
      <c r="C867" s="69"/>
      <c r="D867" s="70">
        <v>2.9</v>
      </c>
      <c r="F867" s="36">
        <v>863</v>
      </c>
      <c r="G867">
        <v>-0.3</v>
      </c>
      <c r="H867">
        <v>0.2</v>
      </c>
    </row>
    <row r="868" spans="2:8" x14ac:dyDescent="0.3">
      <c r="B868" s="14">
        <v>-9.3000000000000007</v>
      </c>
      <c r="C868" s="69"/>
      <c r="D868" s="70">
        <v>0.1</v>
      </c>
      <c r="F868" s="36">
        <v>864</v>
      </c>
      <c r="G868">
        <v>22.3</v>
      </c>
      <c r="H868">
        <v>0.4</v>
      </c>
    </row>
    <row r="869" spans="2:8" x14ac:dyDescent="0.3">
      <c r="B869" s="14">
        <v>7</v>
      </c>
      <c r="C869" s="69"/>
      <c r="D869" s="70">
        <v>0.3</v>
      </c>
      <c r="F869" s="36">
        <v>865</v>
      </c>
      <c r="G869">
        <v>-8.6</v>
      </c>
      <c r="H869">
        <v>0.1</v>
      </c>
    </row>
    <row r="870" spans="2:8" x14ac:dyDescent="0.3">
      <c r="B870" s="14">
        <v>9.1999999999999993</v>
      </c>
      <c r="C870" s="69"/>
      <c r="D870" s="70">
        <v>2.8</v>
      </c>
      <c r="F870" s="36">
        <v>866</v>
      </c>
      <c r="G870">
        <v>3.3</v>
      </c>
      <c r="H870">
        <v>-0.2</v>
      </c>
    </row>
    <row r="871" spans="2:8" x14ac:dyDescent="0.3">
      <c r="B871" s="14">
        <v>8.5</v>
      </c>
      <c r="C871" s="69"/>
      <c r="D871" s="70">
        <v>0.5</v>
      </c>
      <c r="F871" s="36">
        <v>867</v>
      </c>
      <c r="G871">
        <v>-5.5</v>
      </c>
      <c r="H871">
        <v>0</v>
      </c>
    </row>
    <row r="872" spans="2:8" x14ac:dyDescent="0.3">
      <c r="B872" s="14">
        <v>-4.5</v>
      </c>
      <c r="C872" s="69"/>
      <c r="D872" s="70">
        <v>-0.2</v>
      </c>
      <c r="F872" s="36">
        <v>868</v>
      </c>
      <c r="G872">
        <v>1.9</v>
      </c>
      <c r="H872">
        <v>1.2</v>
      </c>
    </row>
    <row r="873" spans="2:8" x14ac:dyDescent="0.3">
      <c r="B873" s="14">
        <v>8.9</v>
      </c>
      <c r="C873" s="69"/>
      <c r="D873" s="70">
        <v>2.2999999999999998</v>
      </c>
      <c r="F873" s="36">
        <v>869</v>
      </c>
      <c r="G873">
        <v>0.8</v>
      </c>
      <c r="H873">
        <v>-0.3</v>
      </c>
    </row>
    <row r="874" spans="2:8" x14ac:dyDescent="0.3">
      <c r="B874" s="14">
        <v>0.6</v>
      </c>
      <c r="C874" s="69"/>
      <c r="D874" s="70">
        <v>1.7</v>
      </c>
      <c r="F874" s="36">
        <v>870</v>
      </c>
      <c r="G874">
        <v>-3.5</v>
      </c>
      <c r="H874">
        <v>1.3</v>
      </c>
    </row>
    <row r="875" spans="2:8" x14ac:dyDescent="0.3">
      <c r="B875" s="14">
        <v>-8</v>
      </c>
      <c r="C875" s="69"/>
      <c r="D875" s="70">
        <v>2</v>
      </c>
      <c r="F875" s="36">
        <v>871</v>
      </c>
      <c r="G875">
        <v>-3.9</v>
      </c>
      <c r="H875">
        <v>0.4</v>
      </c>
    </row>
    <row r="876" spans="2:8" x14ac:dyDescent="0.3">
      <c r="B876" s="14">
        <v>-6.9</v>
      </c>
      <c r="C876" s="69"/>
      <c r="D876" s="70">
        <v>-0.1</v>
      </c>
      <c r="F876" s="36">
        <v>872</v>
      </c>
      <c r="G876">
        <v>-9.1</v>
      </c>
      <c r="H876">
        <v>1</v>
      </c>
    </row>
    <row r="877" spans="2:8" x14ac:dyDescent="0.3">
      <c r="B877" s="14">
        <v>13.8</v>
      </c>
      <c r="C877" s="69"/>
      <c r="D877" s="70">
        <v>1.2</v>
      </c>
      <c r="F877" s="36">
        <v>873</v>
      </c>
      <c r="G877">
        <v>-6.8</v>
      </c>
      <c r="H877">
        <v>-0.1</v>
      </c>
    </row>
    <row r="878" spans="2:8" x14ac:dyDescent="0.3">
      <c r="B878" s="14">
        <v>3.7</v>
      </c>
      <c r="C878" s="69"/>
      <c r="D878" s="70">
        <v>0.1</v>
      </c>
      <c r="F878" s="36">
        <v>874</v>
      </c>
      <c r="G878">
        <v>5.8</v>
      </c>
      <c r="H878">
        <v>-0.3</v>
      </c>
    </row>
    <row r="879" spans="2:8" x14ac:dyDescent="0.3">
      <c r="B879" s="14">
        <v>2.2999999999999998</v>
      </c>
      <c r="C879" s="69"/>
      <c r="D879" s="70">
        <v>0</v>
      </c>
      <c r="F879" s="36">
        <v>875</v>
      </c>
      <c r="G879">
        <v>-9.6</v>
      </c>
      <c r="H879">
        <v>0.6</v>
      </c>
    </row>
    <row r="880" spans="2:8" x14ac:dyDescent="0.3">
      <c r="B880" s="14">
        <v>9.1</v>
      </c>
      <c r="C880" s="69"/>
      <c r="D880" s="70">
        <v>0</v>
      </c>
      <c r="F880" s="36">
        <v>876</v>
      </c>
      <c r="G880">
        <v>4.8</v>
      </c>
      <c r="H880">
        <v>2.6</v>
      </c>
    </row>
    <row r="881" spans="2:8" x14ac:dyDescent="0.3">
      <c r="B881" s="14">
        <v>26.2</v>
      </c>
      <c r="C881" s="69"/>
      <c r="D881" s="70">
        <v>0.9</v>
      </c>
      <c r="F881" s="36">
        <v>877</v>
      </c>
      <c r="G881">
        <v>-3.3</v>
      </c>
      <c r="H881">
        <v>1</v>
      </c>
    </row>
    <row r="882" spans="2:8" x14ac:dyDescent="0.3">
      <c r="B882" s="14">
        <v>-3.2</v>
      </c>
      <c r="C882" s="69"/>
      <c r="D882" s="70">
        <v>0.2</v>
      </c>
      <c r="F882" s="36">
        <v>878</v>
      </c>
      <c r="G882">
        <v>7.4</v>
      </c>
      <c r="H882">
        <v>0.2</v>
      </c>
    </row>
    <row r="883" spans="2:8" x14ac:dyDescent="0.3">
      <c r="B883" s="14">
        <v>2.9</v>
      </c>
      <c r="C883" s="69"/>
      <c r="D883" s="70">
        <v>3.3</v>
      </c>
      <c r="F883" s="36">
        <v>879</v>
      </c>
      <c r="G883">
        <v>23.9</v>
      </c>
      <c r="H883">
        <v>0.5</v>
      </c>
    </row>
    <row r="884" spans="2:8" x14ac:dyDescent="0.3">
      <c r="B884" s="14">
        <v>6.4</v>
      </c>
      <c r="C884" s="69"/>
      <c r="D884" s="70">
        <v>0.6</v>
      </c>
      <c r="F884" s="36">
        <v>880</v>
      </c>
      <c r="G884">
        <v>24.6</v>
      </c>
      <c r="H884">
        <v>1.5</v>
      </c>
    </row>
    <row r="885" spans="2:8" x14ac:dyDescent="0.3">
      <c r="B885" s="14">
        <v>21.2</v>
      </c>
      <c r="C885" s="69"/>
      <c r="D885" s="70">
        <v>-0.2</v>
      </c>
      <c r="F885" s="36">
        <v>881</v>
      </c>
      <c r="G885">
        <v>-4.2</v>
      </c>
      <c r="H885">
        <v>2.9</v>
      </c>
    </row>
    <row r="886" spans="2:8" x14ac:dyDescent="0.3">
      <c r="B886" s="14">
        <v>1.8</v>
      </c>
      <c r="C886" s="69"/>
      <c r="D886" s="70">
        <v>0.5</v>
      </c>
      <c r="F886" s="36">
        <v>882</v>
      </c>
      <c r="G886">
        <v>-13.6</v>
      </c>
      <c r="H886">
        <v>0.5</v>
      </c>
    </row>
    <row r="887" spans="2:8" x14ac:dyDescent="0.3">
      <c r="B887" s="14">
        <v>2.2999999999999998</v>
      </c>
      <c r="C887" s="69"/>
      <c r="D887" s="70">
        <v>4.2</v>
      </c>
      <c r="F887" s="36">
        <v>883</v>
      </c>
      <c r="G887">
        <v>11.6</v>
      </c>
      <c r="H887">
        <v>0.6</v>
      </c>
    </row>
    <row r="888" spans="2:8" x14ac:dyDescent="0.3">
      <c r="B888" s="14">
        <v>6.9</v>
      </c>
      <c r="C888" s="69"/>
      <c r="D888" s="70">
        <v>0.7</v>
      </c>
      <c r="F888" s="36">
        <v>884</v>
      </c>
      <c r="G888">
        <v>-10.1</v>
      </c>
      <c r="H888">
        <v>0.7</v>
      </c>
    </row>
    <row r="889" spans="2:8" x14ac:dyDescent="0.3">
      <c r="B889" s="14">
        <v>-1.6</v>
      </c>
      <c r="C889" s="69"/>
      <c r="D889" s="70">
        <v>-0.1</v>
      </c>
      <c r="F889" s="36">
        <v>885</v>
      </c>
      <c r="G889">
        <v>-4.5</v>
      </c>
      <c r="H889">
        <v>2.1</v>
      </c>
    </row>
    <row r="890" spans="2:8" x14ac:dyDescent="0.3">
      <c r="B890" s="14">
        <v>-8.3000000000000007</v>
      </c>
      <c r="C890" s="69"/>
      <c r="D890" s="70">
        <v>1.4</v>
      </c>
      <c r="F890" s="36">
        <v>886</v>
      </c>
      <c r="G890">
        <v>5.3</v>
      </c>
      <c r="H890">
        <v>2.2999999999999998</v>
      </c>
    </row>
    <row r="891" spans="2:8" x14ac:dyDescent="0.3">
      <c r="B891" s="14">
        <v>-9</v>
      </c>
      <c r="C891" s="69"/>
      <c r="D891" s="70">
        <v>0.6</v>
      </c>
      <c r="F891" s="36">
        <v>887</v>
      </c>
      <c r="G891">
        <v>-0.6</v>
      </c>
      <c r="H891">
        <v>0.5</v>
      </c>
    </row>
    <row r="892" spans="2:8" x14ac:dyDescent="0.3">
      <c r="B892" s="14">
        <v>-8.6</v>
      </c>
      <c r="C892" s="69"/>
      <c r="D892" s="70">
        <v>-0.1</v>
      </c>
      <c r="F892" s="36">
        <v>888</v>
      </c>
      <c r="G892">
        <v>-6</v>
      </c>
      <c r="H892">
        <v>3.1</v>
      </c>
    </row>
    <row r="893" spans="2:8" x14ac:dyDescent="0.3">
      <c r="B893" s="14">
        <v>8.5</v>
      </c>
      <c r="C893" s="69"/>
      <c r="D893" s="70">
        <v>1.2</v>
      </c>
      <c r="F893" s="36">
        <v>889</v>
      </c>
      <c r="G893">
        <v>0.1</v>
      </c>
      <c r="H893">
        <v>7.2</v>
      </c>
    </row>
    <row r="894" spans="2:8" x14ac:dyDescent="0.3">
      <c r="B894" s="14">
        <v>-13</v>
      </c>
      <c r="C894" s="69"/>
      <c r="D894" s="70">
        <v>5.9</v>
      </c>
      <c r="F894" s="36">
        <v>890</v>
      </c>
      <c r="G894">
        <v>1</v>
      </c>
      <c r="H894">
        <v>0.4</v>
      </c>
    </row>
    <row r="895" spans="2:8" x14ac:dyDescent="0.3">
      <c r="B895" s="14">
        <v>6</v>
      </c>
      <c r="C895" s="69"/>
      <c r="D895" s="70">
        <v>2.1</v>
      </c>
      <c r="F895" s="36">
        <v>891</v>
      </c>
      <c r="G895">
        <v>-5.0999999999999996</v>
      </c>
      <c r="H895">
        <v>0.2</v>
      </c>
    </row>
    <row r="896" spans="2:8" x14ac:dyDescent="0.3">
      <c r="B896" s="14">
        <v>-14.3</v>
      </c>
      <c r="C896" s="69"/>
      <c r="D896" s="70">
        <v>0.8</v>
      </c>
      <c r="F896" s="36">
        <v>892</v>
      </c>
      <c r="G896">
        <v>30.3</v>
      </c>
      <c r="H896">
        <v>0.2</v>
      </c>
    </row>
    <row r="897" spans="2:8" x14ac:dyDescent="0.3">
      <c r="B897" s="14">
        <v>-2.2999999999999998</v>
      </c>
      <c r="C897" s="69"/>
      <c r="D897" s="70">
        <v>1.9</v>
      </c>
      <c r="F897" s="36">
        <v>893</v>
      </c>
      <c r="G897">
        <v>-7.2</v>
      </c>
      <c r="H897">
        <v>10.5</v>
      </c>
    </row>
    <row r="898" spans="2:8" x14ac:dyDescent="0.3">
      <c r="B898" s="14">
        <v>14</v>
      </c>
      <c r="C898" s="69"/>
      <c r="D898" s="70">
        <v>2.5</v>
      </c>
      <c r="F898" s="36">
        <v>894</v>
      </c>
      <c r="G898">
        <v>9</v>
      </c>
      <c r="H898">
        <v>3</v>
      </c>
    </row>
    <row r="899" spans="2:8" x14ac:dyDescent="0.3">
      <c r="B899" s="14">
        <v>-1.9</v>
      </c>
      <c r="C899" s="69"/>
      <c r="D899" s="70">
        <v>2.8</v>
      </c>
      <c r="F899" s="36">
        <v>895</v>
      </c>
      <c r="G899">
        <v>1.3</v>
      </c>
      <c r="H899">
        <v>0.9</v>
      </c>
    </row>
    <row r="900" spans="2:8" x14ac:dyDescent="0.3">
      <c r="B900" s="14">
        <v>6.2</v>
      </c>
      <c r="C900" s="69"/>
      <c r="D900" s="70">
        <v>1.4</v>
      </c>
      <c r="F900" s="36">
        <v>896</v>
      </c>
      <c r="G900">
        <v>-19</v>
      </c>
      <c r="H900">
        <v>-0.4</v>
      </c>
    </row>
    <row r="901" spans="2:8" x14ac:dyDescent="0.3">
      <c r="B901" s="14">
        <v>-6.3</v>
      </c>
      <c r="C901" s="69"/>
      <c r="D901" s="70">
        <v>6.6</v>
      </c>
      <c r="F901" s="36">
        <v>897</v>
      </c>
      <c r="G901">
        <v>-1.6</v>
      </c>
      <c r="H901">
        <v>0.4</v>
      </c>
    </row>
    <row r="902" spans="2:8" x14ac:dyDescent="0.3">
      <c r="B902" s="14">
        <v>-2.8</v>
      </c>
      <c r="C902" s="69"/>
      <c r="D902" s="70">
        <v>5.2</v>
      </c>
      <c r="F902" s="36">
        <v>898</v>
      </c>
      <c r="G902">
        <v>-1.6</v>
      </c>
      <c r="H902">
        <v>0.1</v>
      </c>
    </row>
    <row r="903" spans="2:8" x14ac:dyDescent="0.3">
      <c r="B903" s="14">
        <v>6.6</v>
      </c>
      <c r="C903" s="69"/>
      <c r="D903" s="70">
        <v>-0.3</v>
      </c>
      <c r="F903" s="36">
        <v>899</v>
      </c>
      <c r="G903">
        <v>-2.8</v>
      </c>
      <c r="H903">
        <v>0.8</v>
      </c>
    </row>
    <row r="904" spans="2:8" x14ac:dyDescent="0.3">
      <c r="B904" s="14">
        <v>-9.3000000000000007</v>
      </c>
      <c r="C904" s="69"/>
      <c r="D904" s="70">
        <v>1.9</v>
      </c>
      <c r="F904" s="36">
        <v>900</v>
      </c>
      <c r="G904">
        <v>-4.9000000000000004</v>
      </c>
      <c r="H904">
        <v>2.1</v>
      </c>
    </row>
    <row r="905" spans="2:8" x14ac:dyDescent="0.3">
      <c r="B905" s="14">
        <v>-12.5</v>
      </c>
      <c r="C905" s="69"/>
      <c r="D905" s="70">
        <v>0.3</v>
      </c>
      <c r="F905" s="36">
        <v>901</v>
      </c>
      <c r="G905">
        <v>-9.9</v>
      </c>
      <c r="H905">
        <v>2.2999999999999998</v>
      </c>
    </row>
    <row r="906" spans="2:8" x14ac:dyDescent="0.3">
      <c r="B906" s="14">
        <v>-10.9</v>
      </c>
      <c r="C906" s="69"/>
      <c r="D906" s="70">
        <v>0.3</v>
      </c>
      <c r="F906" s="36">
        <v>902</v>
      </c>
      <c r="G906">
        <v>0.1</v>
      </c>
      <c r="H906">
        <v>0.2</v>
      </c>
    </row>
    <row r="907" spans="2:8" x14ac:dyDescent="0.3">
      <c r="B907" s="14">
        <v>-11.3</v>
      </c>
      <c r="C907" s="69"/>
      <c r="D907" s="70">
        <v>0.3</v>
      </c>
      <c r="F907" s="36">
        <v>903</v>
      </c>
      <c r="G907">
        <v>-9.8000000000000007</v>
      </c>
      <c r="H907">
        <v>-0.3</v>
      </c>
    </row>
    <row r="908" spans="2:8" x14ac:dyDescent="0.3">
      <c r="B908" s="14">
        <v>13.1</v>
      </c>
      <c r="C908" s="69"/>
      <c r="D908" s="70">
        <v>-0.1</v>
      </c>
      <c r="F908" s="36">
        <v>904</v>
      </c>
      <c r="G908">
        <v>35.4</v>
      </c>
      <c r="H908">
        <v>-0.1</v>
      </c>
    </row>
    <row r="909" spans="2:8" x14ac:dyDescent="0.3">
      <c r="B909" s="14">
        <v>3.6</v>
      </c>
      <c r="C909" s="69"/>
      <c r="D909" s="70">
        <v>1.3</v>
      </c>
      <c r="F909" s="36">
        <v>905</v>
      </c>
      <c r="G909">
        <v>3.6</v>
      </c>
      <c r="H909">
        <v>0.9</v>
      </c>
    </row>
    <row r="910" spans="2:8" x14ac:dyDescent="0.3">
      <c r="B910" s="14">
        <v>8.9</v>
      </c>
      <c r="C910" s="69"/>
      <c r="D910" s="70">
        <v>0</v>
      </c>
      <c r="F910" s="36">
        <v>906</v>
      </c>
      <c r="G910">
        <v>-0.8</v>
      </c>
      <c r="H910">
        <v>1.1000000000000001</v>
      </c>
    </row>
    <row r="911" spans="2:8" x14ac:dyDescent="0.3">
      <c r="B911" s="14">
        <v>-2.1</v>
      </c>
      <c r="C911" s="69"/>
      <c r="D911" s="70">
        <v>1.7</v>
      </c>
      <c r="F911" s="36">
        <v>907</v>
      </c>
      <c r="G911">
        <v>-3.6</v>
      </c>
      <c r="H911">
        <v>0.2</v>
      </c>
    </row>
    <row r="912" spans="2:8" x14ac:dyDescent="0.3">
      <c r="B912" s="14">
        <v>-0.9</v>
      </c>
      <c r="C912" s="69"/>
      <c r="D912" s="70">
        <v>0.5</v>
      </c>
      <c r="F912" s="36">
        <v>908</v>
      </c>
      <c r="G912">
        <v>-13.8</v>
      </c>
      <c r="H912">
        <v>3.7</v>
      </c>
    </row>
    <row r="913" spans="2:8" x14ac:dyDescent="0.3">
      <c r="B913" s="14">
        <v>12.7</v>
      </c>
      <c r="C913" s="69"/>
      <c r="D913" s="70">
        <v>0.8</v>
      </c>
      <c r="F913" s="36">
        <v>909</v>
      </c>
      <c r="G913">
        <v>17.899999999999999</v>
      </c>
      <c r="H913">
        <v>0.7</v>
      </c>
    </row>
    <row r="914" spans="2:8" x14ac:dyDescent="0.3">
      <c r="B914" s="14">
        <v>15.3</v>
      </c>
      <c r="C914" s="69"/>
      <c r="D914" s="70">
        <v>-0.2</v>
      </c>
      <c r="F914" s="36">
        <v>910</v>
      </c>
      <c r="G914">
        <v>-12.2</v>
      </c>
      <c r="H914">
        <v>2.4</v>
      </c>
    </row>
    <row r="915" spans="2:8" x14ac:dyDescent="0.3">
      <c r="B915" s="14">
        <v>-8.3000000000000007</v>
      </c>
      <c r="C915" s="69"/>
      <c r="D915" s="70">
        <v>2.7</v>
      </c>
      <c r="F915" s="36">
        <v>911</v>
      </c>
      <c r="G915">
        <v>-3.2</v>
      </c>
      <c r="H915">
        <v>1.1000000000000001</v>
      </c>
    </row>
    <row r="916" spans="2:8" x14ac:dyDescent="0.3">
      <c r="B916" s="14">
        <v>1</v>
      </c>
      <c r="C916" s="69"/>
      <c r="D916" s="70">
        <v>0</v>
      </c>
      <c r="F916" s="36">
        <v>912</v>
      </c>
      <c r="G916">
        <v>6</v>
      </c>
      <c r="H916">
        <v>0.9</v>
      </c>
    </row>
    <row r="917" spans="2:8" x14ac:dyDescent="0.3">
      <c r="B917" s="14">
        <v>-8.1999999999999993</v>
      </c>
      <c r="C917" s="69"/>
      <c r="D917" s="70">
        <v>1.1000000000000001</v>
      </c>
      <c r="F917" s="36">
        <v>913</v>
      </c>
      <c r="G917">
        <v>-3.8</v>
      </c>
      <c r="H917">
        <v>0.2</v>
      </c>
    </row>
    <row r="918" spans="2:8" x14ac:dyDescent="0.3">
      <c r="B918" s="14">
        <v>5.0999999999999996</v>
      </c>
      <c r="C918" s="69"/>
      <c r="D918" s="70">
        <v>1.2</v>
      </c>
      <c r="F918" s="36">
        <v>914</v>
      </c>
      <c r="G918">
        <v>-2.8</v>
      </c>
      <c r="H918">
        <v>0.3</v>
      </c>
    </row>
    <row r="919" spans="2:8" x14ac:dyDescent="0.3">
      <c r="B919" s="14">
        <v>-3</v>
      </c>
      <c r="C919" s="69"/>
      <c r="D919" s="70">
        <v>0.6</v>
      </c>
      <c r="F919" s="36">
        <v>915</v>
      </c>
      <c r="G919">
        <v>1.6</v>
      </c>
      <c r="H919">
        <v>1.2</v>
      </c>
    </row>
    <row r="920" spans="2:8" x14ac:dyDescent="0.3">
      <c r="B920" s="14">
        <v>4.2</v>
      </c>
      <c r="C920" s="69"/>
      <c r="D920" s="70">
        <v>0.7</v>
      </c>
      <c r="F920" s="36">
        <v>916</v>
      </c>
      <c r="G920">
        <v>0.8</v>
      </c>
      <c r="H920">
        <v>4.0999999999999996</v>
      </c>
    </row>
    <row r="921" spans="2:8" x14ac:dyDescent="0.3">
      <c r="B921" s="14">
        <v>13.3</v>
      </c>
      <c r="C921" s="69"/>
      <c r="D921" s="70">
        <v>0.1</v>
      </c>
      <c r="F921" s="36">
        <v>917</v>
      </c>
      <c r="G921">
        <v>-0.1</v>
      </c>
      <c r="H921">
        <v>0</v>
      </c>
    </row>
    <row r="922" spans="2:8" x14ac:dyDescent="0.3">
      <c r="B922" s="14">
        <v>-1.9</v>
      </c>
      <c r="C922" s="69"/>
      <c r="D922" s="70">
        <v>2.7</v>
      </c>
      <c r="F922" s="36">
        <v>918</v>
      </c>
      <c r="G922">
        <v>0.6</v>
      </c>
      <c r="H922">
        <v>0.3</v>
      </c>
    </row>
    <row r="923" spans="2:8" x14ac:dyDescent="0.3">
      <c r="B923" s="14">
        <v>3.5</v>
      </c>
      <c r="C923" s="69"/>
      <c r="D923" s="70">
        <v>1.1000000000000001</v>
      </c>
      <c r="F923" s="36">
        <v>919</v>
      </c>
      <c r="G923">
        <v>-1.6</v>
      </c>
      <c r="H923">
        <v>1</v>
      </c>
    </row>
    <row r="924" spans="2:8" x14ac:dyDescent="0.3">
      <c r="B924" s="14">
        <v>-9.1</v>
      </c>
      <c r="C924" s="69"/>
      <c r="D924" s="70">
        <v>0.1</v>
      </c>
      <c r="F924" s="36">
        <v>920</v>
      </c>
      <c r="G924">
        <v>19.2</v>
      </c>
      <c r="H924">
        <v>1.2</v>
      </c>
    </row>
    <row r="925" spans="2:8" x14ac:dyDescent="0.3">
      <c r="B925" s="14">
        <v>6.5</v>
      </c>
      <c r="C925" s="69"/>
      <c r="D925" s="70">
        <v>1.3</v>
      </c>
      <c r="F925" s="36">
        <v>921</v>
      </c>
      <c r="G925">
        <v>-8.3000000000000007</v>
      </c>
      <c r="H925">
        <v>0.8</v>
      </c>
    </row>
    <row r="926" spans="2:8" x14ac:dyDescent="0.3">
      <c r="B926" s="14">
        <v>9.3000000000000007</v>
      </c>
      <c r="C926" s="69"/>
      <c r="D926" s="70">
        <v>0</v>
      </c>
      <c r="F926" s="36">
        <v>922</v>
      </c>
      <c r="G926">
        <v>7.9</v>
      </c>
      <c r="H926">
        <v>1.8</v>
      </c>
    </row>
    <row r="927" spans="2:8" x14ac:dyDescent="0.3">
      <c r="B927" s="14">
        <v>-9.6999999999999993</v>
      </c>
      <c r="C927" s="69"/>
      <c r="D927" s="70">
        <v>7.5</v>
      </c>
      <c r="F927" s="36">
        <v>923</v>
      </c>
      <c r="G927">
        <v>0.9</v>
      </c>
      <c r="H927">
        <v>-0.2</v>
      </c>
    </row>
    <row r="928" spans="2:8" x14ac:dyDescent="0.3">
      <c r="B928" s="14">
        <v>5.4</v>
      </c>
      <c r="C928" s="69"/>
      <c r="D928" s="70">
        <v>0</v>
      </c>
      <c r="F928" s="36">
        <v>924</v>
      </c>
      <c r="G928">
        <v>-0.2</v>
      </c>
      <c r="H928">
        <v>3.9</v>
      </c>
    </row>
    <row r="929" spans="2:8" x14ac:dyDescent="0.3">
      <c r="B929" s="14">
        <v>2.6</v>
      </c>
      <c r="C929" s="69"/>
      <c r="D929" s="70">
        <v>0.5</v>
      </c>
      <c r="F929" s="36">
        <v>925</v>
      </c>
      <c r="G929">
        <v>9.8000000000000007</v>
      </c>
      <c r="H929">
        <v>1.6</v>
      </c>
    </row>
    <row r="930" spans="2:8" x14ac:dyDescent="0.3">
      <c r="B930" s="14">
        <v>8.4</v>
      </c>
      <c r="C930" s="69"/>
      <c r="D930" s="70">
        <v>1.1000000000000001</v>
      </c>
      <c r="F930" s="36">
        <v>926</v>
      </c>
      <c r="G930">
        <v>-7.3</v>
      </c>
      <c r="H930">
        <v>0.6</v>
      </c>
    </row>
    <row r="931" spans="2:8" x14ac:dyDescent="0.3">
      <c r="B931" s="14">
        <v>6.3</v>
      </c>
      <c r="C931" s="69"/>
      <c r="D931" s="70">
        <v>1.3</v>
      </c>
      <c r="F931" s="36">
        <v>927</v>
      </c>
      <c r="G931">
        <v>-0.6</v>
      </c>
      <c r="H931">
        <v>1.3</v>
      </c>
    </row>
    <row r="932" spans="2:8" x14ac:dyDescent="0.3">
      <c r="B932" s="14">
        <v>-0.2</v>
      </c>
      <c r="C932" s="69"/>
      <c r="D932" s="70">
        <v>0</v>
      </c>
      <c r="F932" s="36">
        <v>928</v>
      </c>
      <c r="G932">
        <v>6.1</v>
      </c>
      <c r="H932">
        <v>1.3</v>
      </c>
    </row>
    <row r="933" spans="2:8" x14ac:dyDescent="0.3">
      <c r="B933" s="14">
        <v>-5.2</v>
      </c>
      <c r="C933" s="69"/>
      <c r="D933" s="70">
        <v>1.8</v>
      </c>
      <c r="F933" s="36">
        <v>929</v>
      </c>
      <c r="G933">
        <v>17.899999999999999</v>
      </c>
      <c r="H933">
        <v>0.2</v>
      </c>
    </row>
    <row r="934" spans="2:8" x14ac:dyDescent="0.3">
      <c r="B934" s="14">
        <v>-5.2</v>
      </c>
      <c r="C934" s="69"/>
      <c r="D934" s="70">
        <v>-0.2</v>
      </c>
      <c r="F934" s="36">
        <v>930</v>
      </c>
      <c r="G934">
        <v>-15</v>
      </c>
      <c r="H934">
        <v>1.2</v>
      </c>
    </row>
    <row r="935" spans="2:8" x14ac:dyDescent="0.3">
      <c r="B935" s="14">
        <v>-13.2</v>
      </c>
      <c r="C935" s="69"/>
      <c r="D935" s="70">
        <v>9.8000000000000007</v>
      </c>
      <c r="F935" s="36">
        <v>931</v>
      </c>
      <c r="G935">
        <v>-0.6</v>
      </c>
      <c r="H935">
        <v>4.4000000000000004</v>
      </c>
    </row>
    <row r="936" spans="2:8" x14ac:dyDescent="0.3">
      <c r="B936" s="14">
        <v>10.199999999999999</v>
      </c>
      <c r="C936" s="69"/>
      <c r="D936" s="70">
        <v>0.7</v>
      </c>
      <c r="F936" s="36">
        <v>932</v>
      </c>
      <c r="G936">
        <v>-9.3000000000000007</v>
      </c>
      <c r="H936">
        <v>0.3</v>
      </c>
    </row>
    <row r="937" spans="2:8" x14ac:dyDescent="0.3">
      <c r="B937" s="14">
        <v>9.1</v>
      </c>
      <c r="C937" s="69"/>
      <c r="D937" s="70">
        <v>0.1</v>
      </c>
      <c r="F937" s="36">
        <v>933</v>
      </c>
      <c r="G937">
        <v>-4.8</v>
      </c>
      <c r="H937">
        <v>0</v>
      </c>
    </row>
    <row r="938" spans="2:8" x14ac:dyDescent="0.3">
      <c r="B938" s="14">
        <v>-7</v>
      </c>
      <c r="C938" s="69"/>
      <c r="D938" s="70">
        <v>5.6</v>
      </c>
      <c r="F938" s="36">
        <v>934</v>
      </c>
      <c r="G938">
        <v>10</v>
      </c>
      <c r="H938">
        <v>3.4</v>
      </c>
    </row>
    <row r="939" spans="2:8" x14ac:dyDescent="0.3">
      <c r="B939" s="14">
        <v>-10</v>
      </c>
      <c r="C939" s="69"/>
      <c r="D939" s="70">
        <v>1.5</v>
      </c>
      <c r="F939" s="36">
        <v>935</v>
      </c>
      <c r="G939">
        <v>-5.7</v>
      </c>
      <c r="H939">
        <v>0.3</v>
      </c>
    </row>
    <row r="940" spans="2:8" x14ac:dyDescent="0.3">
      <c r="B940" s="14">
        <v>7.6</v>
      </c>
      <c r="C940" s="69"/>
      <c r="D940" s="70">
        <v>0.7</v>
      </c>
      <c r="F940" s="36">
        <v>936</v>
      </c>
      <c r="G940">
        <v>3.3</v>
      </c>
      <c r="H940">
        <v>0.5</v>
      </c>
    </row>
    <row r="941" spans="2:8" x14ac:dyDescent="0.3">
      <c r="B941" s="14">
        <v>3.2</v>
      </c>
      <c r="C941" s="69"/>
      <c r="D941" s="70">
        <v>3.3</v>
      </c>
      <c r="F941" s="36">
        <v>937</v>
      </c>
      <c r="G941">
        <v>1.2</v>
      </c>
      <c r="H941">
        <v>1.6</v>
      </c>
    </row>
    <row r="942" spans="2:8" x14ac:dyDescent="0.3">
      <c r="B942" s="14">
        <v>4.9000000000000004</v>
      </c>
      <c r="C942" s="69"/>
      <c r="D942" s="70">
        <v>-0.1</v>
      </c>
      <c r="F942" s="36">
        <v>938</v>
      </c>
      <c r="G942">
        <v>11.6</v>
      </c>
      <c r="H942">
        <v>0.9</v>
      </c>
    </row>
    <row r="943" spans="2:8" x14ac:dyDescent="0.3">
      <c r="B943" s="14">
        <v>39.299999999999997</v>
      </c>
      <c r="C943" s="69"/>
      <c r="D943" s="70">
        <v>1.4</v>
      </c>
      <c r="F943" s="36">
        <v>939</v>
      </c>
      <c r="G943">
        <v>-4.4000000000000004</v>
      </c>
      <c r="H943">
        <v>1.8</v>
      </c>
    </row>
    <row r="944" spans="2:8" x14ac:dyDescent="0.3">
      <c r="B944" s="14">
        <v>13.9</v>
      </c>
      <c r="C944" s="69"/>
      <c r="D944" s="70">
        <v>-0.2</v>
      </c>
      <c r="F944" s="36">
        <v>940</v>
      </c>
      <c r="G944">
        <v>-11.1</v>
      </c>
      <c r="H944">
        <v>2.7</v>
      </c>
    </row>
    <row r="945" spans="2:8" x14ac:dyDescent="0.3">
      <c r="B945" s="14">
        <v>-11.8</v>
      </c>
      <c r="C945" s="69"/>
      <c r="D945" s="70">
        <v>0.3</v>
      </c>
      <c r="F945" s="36">
        <v>941</v>
      </c>
      <c r="G945">
        <v>20.5</v>
      </c>
      <c r="H945">
        <v>-0.1</v>
      </c>
    </row>
    <row r="946" spans="2:8" x14ac:dyDescent="0.3">
      <c r="B946" s="14">
        <v>14.8</v>
      </c>
      <c r="C946" s="69"/>
      <c r="D946" s="70">
        <v>-0.1</v>
      </c>
      <c r="F946" s="36">
        <v>942</v>
      </c>
      <c r="G946">
        <v>-7</v>
      </c>
      <c r="H946">
        <v>3</v>
      </c>
    </row>
    <row r="947" spans="2:8" x14ac:dyDescent="0.3">
      <c r="B947" s="14">
        <v>-10.199999999999999</v>
      </c>
      <c r="C947" s="69"/>
      <c r="D947" s="70">
        <v>-0.3</v>
      </c>
      <c r="F947" s="36">
        <v>943</v>
      </c>
      <c r="G947">
        <v>-7.3</v>
      </c>
      <c r="H947">
        <v>0.7</v>
      </c>
    </row>
    <row r="948" spans="2:8" x14ac:dyDescent="0.3">
      <c r="B948" s="14">
        <v>-7.4</v>
      </c>
      <c r="C948" s="69"/>
      <c r="D948" s="70">
        <v>0</v>
      </c>
      <c r="F948" s="36">
        <v>944</v>
      </c>
      <c r="G948">
        <v>-8.3000000000000007</v>
      </c>
      <c r="H948">
        <v>0.1</v>
      </c>
    </row>
    <row r="949" spans="2:8" x14ac:dyDescent="0.3">
      <c r="B949" s="14">
        <v>19</v>
      </c>
      <c r="C949" s="69"/>
      <c r="D949" s="70">
        <v>0.3</v>
      </c>
      <c r="F949" s="36">
        <v>945</v>
      </c>
      <c r="G949">
        <v>1.3</v>
      </c>
      <c r="H949">
        <v>0.6</v>
      </c>
    </row>
    <row r="950" spans="2:8" x14ac:dyDescent="0.3">
      <c r="B950" s="14">
        <v>-1.5</v>
      </c>
      <c r="C950" s="69"/>
      <c r="D950" s="70">
        <v>-0.2</v>
      </c>
      <c r="F950" s="36">
        <v>946</v>
      </c>
      <c r="G950">
        <v>-11.1</v>
      </c>
      <c r="H950">
        <v>0.6</v>
      </c>
    </row>
    <row r="951" spans="2:8" x14ac:dyDescent="0.3">
      <c r="B951" s="14">
        <v>14.1</v>
      </c>
      <c r="C951" s="69"/>
      <c r="D951" s="70">
        <v>0.8</v>
      </c>
      <c r="F951" s="36">
        <v>947</v>
      </c>
      <c r="G951">
        <v>9.4</v>
      </c>
      <c r="H951">
        <v>-0.1</v>
      </c>
    </row>
    <row r="952" spans="2:8" x14ac:dyDescent="0.3">
      <c r="B952" s="14">
        <v>14.9</v>
      </c>
      <c r="C952" s="69"/>
      <c r="D952" s="70">
        <v>1.4</v>
      </c>
      <c r="F952" s="36">
        <v>948</v>
      </c>
      <c r="G952">
        <v>-3.8</v>
      </c>
      <c r="H952">
        <v>0.2</v>
      </c>
    </row>
    <row r="953" spans="2:8" x14ac:dyDescent="0.3">
      <c r="B953" s="14">
        <v>3.5</v>
      </c>
      <c r="C953" s="69"/>
      <c r="D953" s="70">
        <v>7.1</v>
      </c>
      <c r="F953" s="36">
        <v>949</v>
      </c>
      <c r="G953">
        <v>-0.5</v>
      </c>
      <c r="H953">
        <v>7.5</v>
      </c>
    </row>
    <row r="954" spans="2:8" x14ac:dyDescent="0.3">
      <c r="B954" s="14">
        <v>0.2</v>
      </c>
      <c r="C954" s="69"/>
      <c r="D954" s="70">
        <v>5.4</v>
      </c>
      <c r="F954" s="36">
        <v>950</v>
      </c>
      <c r="G954">
        <v>12.1</v>
      </c>
      <c r="H954">
        <v>0.5</v>
      </c>
    </row>
    <row r="955" spans="2:8" x14ac:dyDescent="0.3">
      <c r="B955" s="14">
        <v>-3.8</v>
      </c>
      <c r="C955" s="69"/>
      <c r="D955" s="70">
        <v>5.4</v>
      </c>
      <c r="F955" s="36">
        <v>951</v>
      </c>
      <c r="G955">
        <v>16.2</v>
      </c>
      <c r="H955">
        <v>0.4</v>
      </c>
    </row>
    <row r="956" spans="2:8" x14ac:dyDescent="0.3">
      <c r="B956" s="14">
        <v>4.5999999999999996</v>
      </c>
      <c r="C956" s="69"/>
      <c r="D956" s="70">
        <v>0.2</v>
      </c>
      <c r="F956" s="36">
        <v>952</v>
      </c>
      <c r="G956">
        <v>-18.100000000000001</v>
      </c>
      <c r="H956">
        <v>1.3</v>
      </c>
    </row>
    <row r="957" spans="2:8" x14ac:dyDescent="0.3">
      <c r="B957" s="14">
        <v>14.4</v>
      </c>
      <c r="C957" s="69"/>
      <c r="D957" s="70">
        <v>1.1000000000000001</v>
      </c>
      <c r="F957" s="36">
        <v>953</v>
      </c>
      <c r="G957">
        <v>14.1</v>
      </c>
      <c r="H957">
        <v>0.7</v>
      </c>
    </row>
    <row r="958" spans="2:8" x14ac:dyDescent="0.3">
      <c r="B958" s="14">
        <v>1</v>
      </c>
      <c r="C958" s="69"/>
      <c r="D958" s="70">
        <v>0.6</v>
      </c>
      <c r="F958" s="36">
        <v>954</v>
      </c>
      <c r="G958">
        <v>-9.4</v>
      </c>
      <c r="H958">
        <v>0</v>
      </c>
    </row>
    <row r="959" spans="2:8" x14ac:dyDescent="0.3">
      <c r="B959" s="14">
        <v>-4.7</v>
      </c>
      <c r="C959" s="69"/>
      <c r="D959" s="70">
        <v>0.2</v>
      </c>
      <c r="F959" s="36">
        <v>955</v>
      </c>
      <c r="G959">
        <v>8</v>
      </c>
      <c r="H959">
        <v>0.3</v>
      </c>
    </row>
    <row r="960" spans="2:8" x14ac:dyDescent="0.3">
      <c r="B960" s="14">
        <v>3.9</v>
      </c>
      <c r="C960" s="69"/>
      <c r="D960" s="70">
        <v>0.1</v>
      </c>
      <c r="F960" s="36">
        <v>956</v>
      </c>
      <c r="G960">
        <v>14.4</v>
      </c>
      <c r="H960">
        <v>0.7</v>
      </c>
    </row>
    <row r="961" spans="2:8" x14ac:dyDescent="0.3">
      <c r="B961" s="14">
        <v>7.7</v>
      </c>
      <c r="C961" s="69"/>
      <c r="D961" s="70">
        <v>0.6</v>
      </c>
      <c r="F961" s="36">
        <v>957</v>
      </c>
      <c r="G961">
        <v>6.3</v>
      </c>
      <c r="H961">
        <v>0</v>
      </c>
    </row>
    <row r="962" spans="2:8" x14ac:dyDescent="0.3">
      <c r="B962" s="14">
        <v>6.5</v>
      </c>
      <c r="C962" s="69"/>
      <c r="D962" s="70">
        <v>-0.1</v>
      </c>
      <c r="F962" s="36">
        <v>958</v>
      </c>
      <c r="G962">
        <v>2.2999999999999998</v>
      </c>
      <c r="H962">
        <v>1.1000000000000001</v>
      </c>
    </row>
    <row r="963" spans="2:8" x14ac:dyDescent="0.3">
      <c r="B963" s="14">
        <v>-4.8</v>
      </c>
      <c r="C963" s="69"/>
      <c r="D963" s="70">
        <v>0.2</v>
      </c>
      <c r="F963" s="36">
        <v>959</v>
      </c>
      <c r="G963">
        <v>-1.6</v>
      </c>
      <c r="H963">
        <v>1.3</v>
      </c>
    </row>
    <row r="964" spans="2:8" x14ac:dyDescent="0.3">
      <c r="B964" s="14">
        <v>9.9</v>
      </c>
      <c r="C964" s="69"/>
      <c r="D964" s="70">
        <v>0.4</v>
      </c>
      <c r="F964" s="36">
        <v>960</v>
      </c>
      <c r="G964">
        <v>-0.3</v>
      </c>
      <c r="H964">
        <v>0</v>
      </c>
    </row>
    <row r="965" spans="2:8" x14ac:dyDescent="0.3">
      <c r="B965" s="14">
        <v>-1.8</v>
      </c>
      <c r="C965" s="69"/>
      <c r="D965" s="70">
        <v>0.2</v>
      </c>
      <c r="F965" s="36">
        <v>961</v>
      </c>
      <c r="G965">
        <v>-6.6</v>
      </c>
      <c r="H965">
        <v>0.8</v>
      </c>
    </row>
    <row r="966" spans="2:8" x14ac:dyDescent="0.3">
      <c r="B966" s="14">
        <v>-3.5</v>
      </c>
      <c r="C966" s="69"/>
      <c r="D966" s="70">
        <v>0.6</v>
      </c>
      <c r="F966" s="36">
        <v>962</v>
      </c>
      <c r="G966">
        <v>-33</v>
      </c>
      <c r="H966">
        <v>0.1</v>
      </c>
    </row>
    <row r="967" spans="2:8" x14ac:dyDescent="0.3">
      <c r="B967" s="14">
        <v>28.2</v>
      </c>
      <c r="C967" s="69"/>
      <c r="D967" s="70">
        <v>1.2</v>
      </c>
      <c r="F967" s="36">
        <v>963</v>
      </c>
      <c r="G967">
        <v>0.1</v>
      </c>
      <c r="H967">
        <v>1.1000000000000001</v>
      </c>
    </row>
    <row r="968" spans="2:8" x14ac:dyDescent="0.3">
      <c r="B968" s="14">
        <v>-7.6</v>
      </c>
      <c r="C968" s="69"/>
      <c r="D968" s="70">
        <v>1.6</v>
      </c>
      <c r="F968" s="36">
        <v>964</v>
      </c>
      <c r="G968">
        <v>2.9</v>
      </c>
      <c r="H968">
        <v>0.6</v>
      </c>
    </row>
    <row r="969" spans="2:8" x14ac:dyDescent="0.3">
      <c r="B969" s="14">
        <v>8</v>
      </c>
      <c r="C969" s="69"/>
      <c r="D969" s="70">
        <v>0</v>
      </c>
      <c r="F969" s="36">
        <v>965</v>
      </c>
      <c r="G969">
        <v>22.1</v>
      </c>
      <c r="H969">
        <v>1.2</v>
      </c>
    </row>
    <row r="970" spans="2:8" x14ac:dyDescent="0.3">
      <c r="B970" s="14">
        <v>-4.2</v>
      </c>
      <c r="C970" s="69"/>
      <c r="D970" s="70">
        <v>3.5</v>
      </c>
      <c r="F970" s="36">
        <v>966</v>
      </c>
      <c r="G970">
        <v>28</v>
      </c>
      <c r="H970">
        <v>3.3</v>
      </c>
    </row>
    <row r="971" spans="2:8" x14ac:dyDescent="0.3">
      <c r="B971" s="14">
        <v>-2.9</v>
      </c>
      <c r="C971" s="69"/>
      <c r="D971" s="70">
        <v>0.3</v>
      </c>
      <c r="F971" s="36">
        <v>967</v>
      </c>
      <c r="G971">
        <v>15</v>
      </c>
      <c r="H971">
        <v>-0.2</v>
      </c>
    </row>
    <row r="972" spans="2:8" x14ac:dyDescent="0.3">
      <c r="B972" s="14">
        <v>15.7</v>
      </c>
      <c r="C972" s="69"/>
      <c r="D972" s="70">
        <v>3.2</v>
      </c>
      <c r="F972" s="36">
        <v>968</v>
      </c>
      <c r="G972">
        <v>9.9</v>
      </c>
      <c r="H972">
        <v>2.7</v>
      </c>
    </row>
    <row r="973" spans="2:8" x14ac:dyDescent="0.3">
      <c r="B973" s="14">
        <v>-8.6</v>
      </c>
      <c r="C973" s="69"/>
      <c r="D973" s="70">
        <v>0.3</v>
      </c>
      <c r="F973" s="36">
        <v>969</v>
      </c>
      <c r="G973">
        <v>7.5</v>
      </c>
      <c r="H973">
        <v>0.3</v>
      </c>
    </row>
    <row r="974" spans="2:8" x14ac:dyDescent="0.3">
      <c r="B974" s="14">
        <v>18.2</v>
      </c>
      <c r="C974" s="69"/>
      <c r="D974" s="70">
        <v>1.1000000000000001</v>
      </c>
      <c r="F974" s="36">
        <v>970</v>
      </c>
      <c r="G974">
        <v>-0.2</v>
      </c>
      <c r="H974">
        <v>0.9</v>
      </c>
    </row>
    <row r="975" spans="2:8" x14ac:dyDescent="0.3">
      <c r="B975" s="14">
        <v>8.1</v>
      </c>
      <c r="C975" s="69"/>
      <c r="D975" s="70">
        <v>6.6</v>
      </c>
      <c r="F975" s="36">
        <v>971</v>
      </c>
      <c r="G975">
        <v>0.6</v>
      </c>
      <c r="H975">
        <v>-0.2</v>
      </c>
    </row>
    <row r="976" spans="2:8" x14ac:dyDescent="0.3">
      <c r="B976" s="14">
        <v>-0.4</v>
      </c>
      <c r="C976" s="69"/>
      <c r="D976" s="70">
        <v>2.9</v>
      </c>
      <c r="F976" s="36">
        <v>972</v>
      </c>
      <c r="G976">
        <v>-2.4</v>
      </c>
      <c r="H976">
        <v>0.3</v>
      </c>
    </row>
    <row r="977" spans="2:8" x14ac:dyDescent="0.3">
      <c r="B977" s="14">
        <v>0.9</v>
      </c>
      <c r="C977" s="69"/>
      <c r="D977" s="70">
        <v>0</v>
      </c>
      <c r="F977" s="36">
        <v>973</v>
      </c>
      <c r="G977">
        <v>-16.600000000000001</v>
      </c>
      <c r="H977">
        <v>0.5</v>
      </c>
    </row>
    <row r="978" spans="2:8" x14ac:dyDescent="0.3">
      <c r="B978" s="14">
        <v>-15</v>
      </c>
      <c r="C978" s="69"/>
      <c r="D978" s="70">
        <v>1.2</v>
      </c>
      <c r="F978" s="36">
        <v>974</v>
      </c>
      <c r="G978">
        <v>9.9</v>
      </c>
      <c r="H978">
        <v>1.2</v>
      </c>
    </row>
    <row r="979" spans="2:8" x14ac:dyDescent="0.3">
      <c r="B979" s="14">
        <v>2.6</v>
      </c>
      <c r="C979" s="69"/>
      <c r="D979" s="70">
        <v>0.1</v>
      </c>
      <c r="F979" s="36">
        <v>975</v>
      </c>
      <c r="G979">
        <v>-12.3</v>
      </c>
      <c r="H979">
        <v>0</v>
      </c>
    </row>
    <row r="980" spans="2:8" x14ac:dyDescent="0.3">
      <c r="B980" s="14">
        <v>-5.3</v>
      </c>
      <c r="C980" s="69"/>
      <c r="D980" s="70">
        <v>0.9</v>
      </c>
      <c r="F980" s="36">
        <v>976</v>
      </c>
      <c r="G980">
        <v>-10.7</v>
      </c>
      <c r="H980">
        <v>2.9</v>
      </c>
    </row>
    <row r="981" spans="2:8" x14ac:dyDescent="0.3">
      <c r="B981" s="14">
        <v>6.2</v>
      </c>
      <c r="C981" s="69"/>
      <c r="D981" s="70">
        <v>1.4</v>
      </c>
      <c r="F981" s="36">
        <v>977</v>
      </c>
      <c r="G981">
        <v>1.3</v>
      </c>
      <c r="H981">
        <v>0.4</v>
      </c>
    </row>
    <row r="982" spans="2:8" x14ac:dyDescent="0.3">
      <c r="B982" s="14">
        <v>9.6</v>
      </c>
      <c r="C982" s="69"/>
      <c r="D982" s="70">
        <v>0.1</v>
      </c>
      <c r="F982" s="36">
        <v>978</v>
      </c>
      <c r="G982">
        <v>10.199999999999999</v>
      </c>
      <c r="H982">
        <v>2.8</v>
      </c>
    </row>
    <row r="983" spans="2:8" x14ac:dyDescent="0.3">
      <c r="B983" s="14">
        <v>-12.5</v>
      </c>
      <c r="C983" s="69"/>
      <c r="D983" s="70">
        <v>-0.1</v>
      </c>
      <c r="F983" s="36">
        <v>979</v>
      </c>
      <c r="G983">
        <v>4.3</v>
      </c>
      <c r="H983">
        <v>0.7</v>
      </c>
    </row>
    <row r="984" spans="2:8" x14ac:dyDescent="0.3">
      <c r="B984" s="14">
        <v>-7.2</v>
      </c>
      <c r="C984" s="69"/>
      <c r="D984" s="70">
        <v>-0.1</v>
      </c>
      <c r="F984" s="36">
        <v>980</v>
      </c>
      <c r="G984">
        <v>-14.2</v>
      </c>
      <c r="H984">
        <v>0</v>
      </c>
    </row>
    <row r="985" spans="2:8" x14ac:dyDescent="0.3">
      <c r="B985" s="14">
        <v>-6.6</v>
      </c>
      <c r="C985" s="69"/>
      <c r="D985" s="70">
        <v>1.2</v>
      </c>
      <c r="F985" s="36">
        <v>981</v>
      </c>
      <c r="G985">
        <v>-10</v>
      </c>
      <c r="H985">
        <v>0.9</v>
      </c>
    </row>
    <row r="986" spans="2:8" x14ac:dyDescent="0.3">
      <c r="B986" s="14">
        <v>-13.6</v>
      </c>
      <c r="C986" s="69"/>
      <c r="D986" s="70">
        <v>4.9000000000000004</v>
      </c>
      <c r="F986" s="36">
        <v>982</v>
      </c>
      <c r="G986">
        <v>-15.6</v>
      </c>
      <c r="H986">
        <v>2.2999999999999998</v>
      </c>
    </row>
    <row r="987" spans="2:8" x14ac:dyDescent="0.3">
      <c r="B987" s="14">
        <v>24.4</v>
      </c>
      <c r="C987" s="69"/>
      <c r="D987" s="70">
        <v>1.8</v>
      </c>
      <c r="F987" s="36">
        <v>983</v>
      </c>
      <c r="G987">
        <v>-29.6</v>
      </c>
      <c r="H987">
        <v>0.4</v>
      </c>
    </row>
    <row r="988" spans="2:8" x14ac:dyDescent="0.3">
      <c r="B988" s="14">
        <v>8.6999999999999993</v>
      </c>
      <c r="C988" s="69"/>
      <c r="D988" s="70">
        <v>-0.4</v>
      </c>
      <c r="F988" s="36">
        <v>984</v>
      </c>
      <c r="G988">
        <v>-1.1000000000000001</v>
      </c>
      <c r="H988">
        <v>-0.8</v>
      </c>
    </row>
    <row r="989" spans="2:8" x14ac:dyDescent="0.3">
      <c r="B989" s="14">
        <v>-6</v>
      </c>
      <c r="C989" s="69"/>
      <c r="D989" s="70">
        <v>2.1</v>
      </c>
      <c r="F989" s="36">
        <v>985</v>
      </c>
      <c r="G989">
        <v>24.4</v>
      </c>
      <c r="H989">
        <v>0.5</v>
      </c>
    </row>
    <row r="990" spans="2:8" x14ac:dyDescent="0.3">
      <c r="B990" s="14">
        <v>-4.2</v>
      </c>
      <c r="C990" s="69"/>
      <c r="D990" s="70">
        <v>0.6</v>
      </c>
      <c r="F990" s="36">
        <v>986</v>
      </c>
      <c r="G990">
        <v>3.2</v>
      </c>
      <c r="H990">
        <v>0.5</v>
      </c>
    </row>
    <row r="991" spans="2:8" x14ac:dyDescent="0.3">
      <c r="B991" s="14">
        <v>5.6</v>
      </c>
      <c r="C991" s="69"/>
      <c r="D991" s="70">
        <v>-0.2</v>
      </c>
      <c r="F991" s="36">
        <v>987</v>
      </c>
      <c r="G991">
        <v>-4.2</v>
      </c>
      <c r="H991">
        <v>3</v>
      </c>
    </row>
    <row r="992" spans="2:8" x14ac:dyDescent="0.3">
      <c r="B992" s="14">
        <v>35.5</v>
      </c>
      <c r="C992" s="69"/>
      <c r="D992" s="70">
        <v>1.1000000000000001</v>
      </c>
      <c r="F992" s="36">
        <v>988</v>
      </c>
      <c r="G992">
        <v>-3.9</v>
      </c>
      <c r="H992">
        <v>0</v>
      </c>
    </row>
    <row r="993" spans="2:8" x14ac:dyDescent="0.3">
      <c r="B993" s="14">
        <v>4.7</v>
      </c>
      <c r="C993" s="69"/>
      <c r="D993" s="70">
        <v>0.2</v>
      </c>
      <c r="F993" s="36">
        <v>989</v>
      </c>
      <c r="G993">
        <v>-5.2</v>
      </c>
      <c r="H993">
        <v>2.2999999999999998</v>
      </c>
    </row>
    <row r="994" spans="2:8" x14ac:dyDescent="0.3">
      <c r="B994" s="14">
        <v>-4.7</v>
      </c>
      <c r="C994" s="69"/>
      <c r="D994" s="70">
        <v>4.7</v>
      </c>
      <c r="F994" s="36">
        <v>990</v>
      </c>
      <c r="G994">
        <v>-1.9</v>
      </c>
      <c r="H994">
        <v>0.2</v>
      </c>
    </row>
    <row r="995" spans="2:8" x14ac:dyDescent="0.3">
      <c r="B995" s="14">
        <v>-0.2</v>
      </c>
      <c r="C995" s="69"/>
      <c r="D995" s="70">
        <v>0.3</v>
      </c>
      <c r="F995" s="36">
        <v>991</v>
      </c>
      <c r="G995">
        <v>-7.7</v>
      </c>
      <c r="H995">
        <v>0.1</v>
      </c>
    </row>
    <row r="996" spans="2:8" x14ac:dyDescent="0.3">
      <c r="B996" s="14">
        <v>3.5</v>
      </c>
      <c r="C996" s="69"/>
      <c r="D996" s="70">
        <v>2</v>
      </c>
      <c r="F996" s="36">
        <v>992</v>
      </c>
      <c r="G996">
        <v>-10.199999999999999</v>
      </c>
      <c r="H996">
        <v>2.5</v>
      </c>
    </row>
    <row r="997" spans="2:8" x14ac:dyDescent="0.3">
      <c r="B997" s="14">
        <v>-4.4000000000000004</v>
      </c>
      <c r="C997" s="69"/>
      <c r="D997" s="70">
        <v>0.3</v>
      </c>
      <c r="F997" s="36">
        <v>993</v>
      </c>
      <c r="G997">
        <v>-3</v>
      </c>
      <c r="H997">
        <v>1.2</v>
      </c>
    </row>
    <row r="998" spans="2:8" x14ac:dyDescent="0.3">
      <c r="B998" s="14">
        <v>7.8</v>
      </c>
      <c r="C998" s="69"/>
      <c r="D998" s="70">
        <v>0.7</v>
      </c>
      <c r="F998" s="36">
        <v>994</v>
      </c>
      <c r="G998">
        <v>4.9000000000000004</v>
      </c>
      <c r="H998">
        <v>-0.5</v>
      </c>
    </row>
    <row r="999" spans="2:8" x14ac:dyDescent="0.3">
      <c r="B999" s="14">
        <v>-1.4</v>
      </c>
      <c r="C999" s="69"/>
      <c r="D999" s="70">
        <v>1.5</v>
      </c>
      <c r="F999" s="36">
        <v>995</v>
      </c>
      <c r="G999">
        <v>-3.6</v>
      </c>
      <c r="H999">
        <v>1</v>
      </c>
    </row>
    <row r="1000" spans="2:8" x14ac:dyDescent="0.3">
      <c r="B1000" s="14">
        <v>-0.3</v>
      </c>
      <c r="C1000" s="69"/>
      <c r="D1000" s="70">
        <v>0.3</v>
      </c>
      <c r="F1000" s="36">
        <v>996</v>
      </c>
      <c r="G1000">
        <v>-3.3</v>
      </c>
      <c r="H1000">
        <v>1.2</v>
      </c>
    </row>
    <row r="1001" spans="2:8" x14ac:dyDescent="0.3">
      <c r="B1001" s="14">
        <v>2.1</v>
      </c>
      <c r="C1001" s="69"/>
      <c r="D1001" s="70">
        <v>5.4</v>
      </c>
      <c r="F1001" s="36">
        <v>997</v>
      </c>
      <c r="G1001">
        <v>-2.9</v>
      </c>
      <c r="H1001">
        <v>0</v>
      </c>
    </row>
    <row r="1002" spans="2:8" x14ac:dyDescent="0.3">
      <c r="B1002" s="14">
        <v>3.6</v>
      </c>
      <c r="C1002" s="69"/>
      <c r="D1002" s="70">
        <v>0.4</v>
      </c>
      <c r="F1002" s="36">
        <v>998</v>
      </c>
      <c r="G1002">
        <v>2.2999999999999998</v>
      </c>
      <c r="H1002">
        <v>0.3</v>
      </c>
    </row>
    <row r="1003" spans="2:8" x14ac:dyDescent="0.3">
      <c r="B1003" s="14">
        <v>-21.4</v>
      </c>
      <c r="C1003" s="69"/>
      <c r="D1003" s="70">
        <v>2.2999999999999998</v>
      </c>
      <c r="F1003" s="36">
        <v>999</v>
      </c>
      <c r="G1003">
        <v>-2.1</v>
      </c>
      <c r="H1003">
        <v>0.8</v>
      </c>
    </row>
    <row r="1004" spans="2:8" x14ac:dyDescent="0.3">
      <c r="B1004" s="14">
        <v>-1.1000000000000001</v>
      </c>
      <c r="C1004" s="69"/>
      <c r="D1004" s="70">
        <v>0.3</v>
      </c>
      <c r="F1004" s="36">
        <v>1000</v>
      </c>
      <c r="G1004">
        <v>-35.200000000000003</v>
      </c>
      <c r="H1004">
        <v>0.4</v>
      </c>
    </row>
    <row r="1005" spans="2:8" x14ac:dyDescent="0.3">
      <c r="B1005" s="14">
        <v>12.9</v>
      </c>
      <c r="C1005" s="69"/>
      <c r="D1005" s="70">
        <v>0.4</v>
      </c>
    </row>
    <row r="1006" spans="2:8" x14ac:dyDescent="0.3">
      <c r="B1006" s="14">
        <v>-17.899999999999999</v>
      </c>
      <c r="C1006" s="69"/>
      <c r="D1006" s="70">
        <v>16.5</v>
      </c>
    </row>
    <row r="1007" spans="2:8" x14ac:dyDescent="0.3">
      <c r="B1007" s="14">
        <v>-7.6</v>
      </c>
      <c r="C1007" s="69"/>
      <c r="D1007" s="70">
        <v>0.2</v>
      </c>
    </row>
    <row r="1008" spans="2:8" x14ac:dyDescent="0.3">
      <c r="B1008" s="14">
        <v>1</v>
      </c>
      <c r="C1008" s="69"/>
      <c r="D1008" s="70">
        <v>-0.4</v>
      </c>
    </row>
    <row r="1009" spans="2:4" x14ac:dyDescent="0.3">
      <c r="B1009" s="14">
        <v>1</v>
      </c>
      <c r="C1009" s="69"/>
      <c r="D1009" s="70">
        <v>0.4</v>
      </c>
    </row>
    <row r="1010" spans="2:4" x14ac:dyDescent="0.3">
      <c r="B1010" s="14">
        <v>-11.6</v>
      </c>
      <c r="C1010" s="69"/>
      <c r="D1010" s="70">
        <v>1.1000000000000001</v>
      </c>
    </row>
    <row r="1011" spans="2:4" x14ac:dyDescent="0.3">
      <c r="B1011" s="14">
        <v>7.5</v>
      </c>
      <c r="C1011" s="69"/>
      <c r="D1011" s="70">
        <v>0.1</v>
      </c>
    </row>
    <row r="1012" spans="2:4" x14ac:dyDescent="0.3">
      <c r="B1012" s="14">
        <v>17.399999999999999</v>
      </c>
      <c r="C1012" s="69"/>
      <c r="D1012" s="70">
        <v>1.2</v>
      </c>
    </row>
    <row r="1013" spans="2:4" x14ac:dyDescent="0.3">
      <c r="B1013" s="14">
        <v>-0.8</v>
      </c>
      <c r="C1013" s="69"/>
      <c r="D1013" s="70">
        <v>1.2</v>
      </c>
    </row>
    <row r="1014" spans="2:4" x14ac:dyDescent="0.3">
      <c r="B1014" s="14">
        <v>1.8</v>
      </c>
      <c r="C1014" s="69"/>
      <c r="D1014" s="70">
        <v>0.6</v>
      </c>
    </row>
    <row r="1015" spans="2:4" x14ac:dyDescent="0.3">
      <c r="B1015" s="14">
        <v>-2.2000000000000002</v>
      </c>
      <c r="C1015" s="69"/>
      <c r="D1015" s="70">
        <v>0.5</v>
      </c>
    </row>
    <row r="1016" spans="2:4" x14ac:dyDescent="0.3">
      <c r="B1016" s="14">
        <v>-1.6</v>
      </c>
      <c r="C1016" s="69"/>
      <c r="D1016" s="70">
        <v>0.5</v>
      </c>
    </row>
    <row r="1017" spans="2:4" x14ac:dyDescent="0.3">
      <c r="B1017" s="14">
        <v>-2.2999999999999998</v>
      </c>
      <c r="C1017" s="69"/>
      <c r="D1017" s="70">
        <v>0.6</v>
      </c>
    </row>
    <row r="1018" spans="2:4" x14ac:dyDescent="0.3">
      <c r="B1018" s="14">
        <v>-13.3</v>
      </c>
      <c r="C1018" s="69"/>
      <c r="D1018" s="70">
        <v>1.1000000000000001</v>
      </c>
    </row>
    <row r="1019" spans="2:4" x14ac:dyDescent="0.3">
      <c r="B1019" s="14">
        <v>-17.8</v>
      </c>
      <c r="C1019" s="69"/>
      <c r="D1019" s="70">
        <v>1.3</v>
      </c>
    </row>
    <row r="1020" spans="2:4" x14ac:dyDescent="0.3">
      <c r="B1020" s="14">
        <v>0.7</v>
      </c>
      <c r="C1020" s="69"/>
      <c r="D1020" s="70">
        <v>0.3</v>
      </c>
    </row>
    <row r="1021" spans="2:4" x14ac:dyDescent="0.3">
      <c r="B1021" s="14">
        <v>9.4</v>
      </c>
      <c r="C1021" s="69"/>
      <c r="D1021" s="70">
        <v>0</v>
      </c>
    </row>
    <row r="1022" spans="2:4" x14ac:dyDescent="0.3">
      <c r="B1022" s="14">
        <v>-4.3</v>
      </c>
      <c r="C1022" s="69"/>
      <c r="D1022" s="70">
        <v>3.1</v>
      </c>
    </row>
    <row r="1023" spans="2:4" x14ac:dyDescent="0.3">
      <c r="B1023" s="14">
        <v>8.5</v>
      </c>
      <c r="C1023" s="69"/>
      <c r="D1023" s="70">
        <v>0.6</v>
      </c>
    </row>
    <row r="1024" spans="2:4" x14ac:dyDescent="0.3">
      <c r="B1024" s="14">
        <v>22.5</v>
      </c>
      <c r="C1024" s="69"/>
      <c r="D1024" s="70">
        <v>2.6</v>
      </c>
    </row>
    <row r="1025" spans="2:4" x14ac:dyDescent="0.3">
      <c r="B1025" s="14">
        <v>-3.1</v>
      </c>
      <c r="C1025" s="69"/>
      <c r="D1025" s="70">
        <v>1.2</v>
      </c>
    </row>
    <row r="1026" spans="2:4" x14ac:dyDescent="0.3">
      <c r="B1026" s="14">
        <v>-2.8</v>
      </c>
      <c r="C1026" s="69"/>
      <c r="D1026" s="70">
        <v>6.7</v>
      </c>
    </row>
    <row r="1027" spans="2:4" x14ac:dyDescent="0.3">
      <c r="B1027" s="14">
        <v>-1.3</v>
      </c>
      <c r="C1027" s="69"/>
      <c r="D1027" s="70">
        <v>0.9</v>
      </c>
    </row>
    <row r="1028" spans="2:4" x14ac:dyDescent="0.3">
      <c r="B1028" s="14">
        <v>-1.4</v>
      </c>
      <c r="C1028" s="69"/>
      <c r="D1028" s="70">
        <v>0.1</v>
      </c>
    </row>
    <row r="1029" spans="2:4" x14ac:dyDescent="0.3">
      <c r="B1029" s="14">
        <v>1.8</v>
      </c>
      <c r="C1029" s="69"/>
      <c r="D1029" s="70">
        <v>0.4</v>
      </c>
    </row>
    <row r="1030" spans="2:4" x14ac:dyDescent="0.3">
      <c r="B1030" s="14">
        <v>-4.5999999999999996</v>
      </c>
      <c r="C1030" s="69"/>
      <c r="D1030" s="70">
        <v>-0.4</v>
      </c>
    </row>
    <row r="1031" spans="2:4" x14ac:dyDescent="0.3">
      <c r="B1031" s="14">
        <v>6.9</v>
      </c>
      <c r="C1031" s="69"/>
      <c r="D1031" s="70">
        <v>0.3</v>
      </c>
    </row>
    <row r="1032" spans="2:4" x14ac:dyDescent="0.3">
      <c r="B1032" s="14">
        <v>14.9</v>
      </c>
      <c r="C1032" s="69"/>
      <c r="D1032" s="70">
        <v>1.3</v>
      </c>
    </row>
    <row r="1033" spans="2:4" x14ac:dyDescent="0.3">
      <c r="B1033" s="14">
        <v>3.6</v>
      </c>
      <c r="C1033" s="69"/>
      <c r="D1033" s="70">
        <v>0.1</v>
      </c>
    </row>
    <row r="1034" spans="2:4" x14ac:dyDescent="0.3">
      <c r="B1034" s="14">
        <v>11.6</v>
      </c>
      <c r="C1034" s="69"/>
      <c r="D1034" s="70">
        <v>0.2</v>
      </c>
    </row>
    <row r="1035" spans="2:4" x14ac:dyDescent="0.3">
      <c r="B1035" s="14">
        <v>11.8</v>
      </c>
      <c r="C1035" s="69"/>
      <c r="D1035" s="70">
        <v>-0.3</v>
      </c>
    </row>
    <row r="1036" spans="2:4" x14ac:dyDescent="0.3">
      <c r="B1036" s="14">
        <v>-11.1</v>
      </c>
      <c r="C1036" s="69"/>
      <c r="D1036" s="70">
        <v>0.6</v>
      </c>
    </row>
    <row r="1037" spans="2:4" x14ac:dyDescent="0.3">
      <c r="B1037" s="14">
        <v>-7.2</v>
      </c>
      <c r="C1037" s="69"/>
      <c r="D1037" s="70">
        <v>3.4</v>
      </c>
    </row>
    <row r="1038" spans="2:4" x14ac:dyDescent="0.3">
      <c r="B1038" s="14">
        <v>16.899999999999999</v>
      </c>
      <c r="C1038" s="69"/>
      <c r="D1038" s="70">
        <v>0.6</v>
      </c>
    </row>
    <row r="1039" spans="2:4" x14ac:dyDescent="0.3">
      <c r="B1039" s="14">
        <v>14.8</v>
      </c>
      <c r="C1039" s="69"/>
      <c r="D1039" s="70">
        <v>0.7</v>
      </c>
    </row>
    <row r="1040" spans="2:4" x14ac:dyDescent="0.3">
      <c r="B1040" s="14">
        <v>6</v>
      </c>
      <c r="C1040" s="69"/>
      <c r="D1040" s="70">
        <v>0.9</v>
      </c>
    </row>
    <row r="1041" spans="2:4" x14ac:dyDescent="0.3">
      <c r="B1041" s="14">
        <v>0</v>
      </c>
      <c r="C1041" s="69"/>
      <c r="D1041" s="70">
        <v>0</v>
      </c>
    </row>
    <row r="1042" spans="2:4" x14ac:dyDescent="0.3">
      <c r="B1042" s="14">
        <v>4.4000000000000004</v>
      </c>
      <c r="C1042" s="69"/>
      <c r="D1042" s="70">
        <v>0.5</v>
      </c>
    </row>
    <row r="1043" spans="2:4" x14ac:dyDescent="0.3">
      <c r="B1043" s="14">
        <v>19.7</v>
      </c>
      <c r="C1043" s="69"/>
      <c r="D1043" s="70">
        <v>0.9</v>
      </c>
    </row>
    <row r="1044" spans="2:4" x14ac:dyDescent="0.3">
      <c r="B1044" s="14">
        <v>-0.6</v>
      </c>
      <c r="C1044" s="69"/>
      <c r="D1044" s="70">
        <v>0.5</v>
      </c>
    </row>
    <row r="1045" spans="2:4" x14ac:dyDescent="0.3">
      <c r="B1045" s="14">
        <v>-10</v>
      </c>
      <c r="C1045" s="69"/>
      <c r="D1045" s="70">
        <v>0.1</v>
      </c>
    </row>
    <row r="1046" spans="2:4" x14ac:dyDescent="0.3">
      <c r="B1046" s="14">
        <v>2</v>
      </c>
      <c r="C1046" s="69"/>
      <c r="D1046" s="70">
        <v>1.1000000000000001</v>
      </c>
    </row>
    <row r="1047" spans="2:4" x14ac:dyDescent="0.3">
      <c r="B1047" s="14">
        <v>34.200000000000003</v>
      </c>
      <c r="C1047" s="69"/>
      <c r="D1047" s="70">
        <v>0</v>
      </c>
    </row>
    <row r="1048" spans="2:4" x14ac:dyDescent="0.3">
      <c r="B1048" s="14">
        <v>-2.2000000000000002</v>
      </c>
      <c r="C1048" s="69"/>
      <c r="D1048" s="70">
        <v>0.1</v>
      </c>
    </row>
    <row r="1049" spans="2:4" x14ac:dyDescent="0.3">
      <c r="B1049" s="14">
        <v>-21.4</v>
      </c>
      <c r="C1049" s="69"/>
      <c r="D1049" s="70">
        <v>4.2</v>
      </c>
    </row>
    <row r="1050" spans="2:4" x14ac:dyDescent="0.3">
      <c r="B1050" s="14">
        <v>-6</v>
      </c>
      <c r="C1050" s="69"/>
      <c r="D1050" s="70">
        <v>2</v>
      </c>
    </row>
    <row r="1051" spans="2:4" x14ac:dyDescent="0.3">
      <c r="B1051" s="14">
        <v>1.7</v>
      </c>
      <c r="C1051" s="69"/>
      <c r="D1051" s="70">
        <v>0</v>
      </c>
    </row>
    <row r="1052" spans="2:4" x14ac:dyDescent="0.3">
      <c r="B1052" s="14">
        <v>3.3</v>
      </c>
      <c r="C1052" s="69"/>
      <c r="D1052" s="70">
        <v>0</v>
      </c>
    </row>
    <row r="1053" spans="2:4" x14ac:dyDescent="0.3">
      <c r="B1053" s="14">
        <v>1.6</v>
      </c>
      <c r="C1053" s="69"/>
      <c r="D1053" s="70">
        <v>0.5</v>
      </c>
    </row>
    <row r="1054" spans="2:4" x14ac:dyDescent="0.3">
      <c r="B1054" s="14">
        <v>2.7</v>
      </c>
      <c r="C1054" s="69"/>
      <c r="D1054" s="70">
        <v>1.4</v>
      </c>
    </row>
    <row r="1055" spans="2:4" x14ac:dyDescent="0.3">
      <c r="B1055" s="14">
        <v>0.2</v>
      </c>
      <c r="C1055" s="69"/>
      <c r="D1055" s="70">
        <v>2.1</v>
      </c>
    </row>
    <row r="1056" spans="2:4" x14ac:dyDescent="0.3">
      <c r="B1056" s="14">
        <v>14.2</v>
      </c>
      <c r="C1056" s="69"/>
      <c r="D1056" s="70">
        <v>1.6</v>
      </c>
    </row>
    <row r="1057" spans="2:4" x14ac:dyDescent="0.3">
      <c r="B1057" s="14">
        <v>-4.3</v>
      </c>
      <c r="C1057" s="69"/>
      <c r="D1057" s="70">
        <v>0.7</v>
      </c>
    </row>
    <row r="1058" spans="2:4" x14ac:dyDescent="0.3">
      <c r="B1058" s="14">
        <v>-20</v>
      </c>
      <c r="C1058" s="69"/>
      <c r="D1058" s="70">
        <v>1.9</v>
      </c>
    </row>
    <row r="1059" spans="2:4" x14ac:dyDescent="0.3">
      <c r="B1059" s="14">
        <v>12.6</v>
      </c>
      <c r="C1059" s="69"/>
      <c r="D1059" s="70">
        <v>-0.2</v>
      </c>
    </row>
    <row r="1060" spans="2:4" x14ac:dyDescent="0.3">
      <c r="B1060" s="14">
        <v>10.3</v>
      </c>
      <c r="C1060" s="69"/>
      <c r="D1060" s="70">
        <v>-0.1</v>
      </c>
    </row>
    <row r="1061" spans="2:4" x14ac:dyDescent="0.3">
      <c r="B1061" s="14">
        <v>-9</v>
      </c>
      <c r="C1061" s="69"/>
      <c r="D1061" s="70">
        <v>0.8</v>
      </c>
    </row>
    <row r="1062" spans="2:4" x14ac:dyDescent="0.3">
      <c r="B1062" s="14">
        <v>-0.8</v>
      </c>
      <c r="C1062" s="69"/>
      <c r="D1062" s="70">
        <v>0.2</v>
      </c>
    </row>
    <row r="1063" spans="2:4" x14ac:dyDescent="0.3">
      <c r="B1063" s="14">
        <v>-6.6</v>
      </c>
      <c r="C1063" s="69"/>
      <c r="D1063" s="70">
        <v>0.7</v>
      </c>
    </row>
    <row r="1064" spans="2:4" x14ac:dyDescent="0.3">
      <c r="B1064" s="14">
        <v>2.8</v>
      </c>
      <c r="C1064" s="69"/>
      <c r="D1064" s="70">
        <v>0</v>
      </c>
    </row>
    <row r="1065" spans="2:4" x14ac:dyDescent="0.3">
      <c r="B1065" s="14">
        <v>17.600000000000001</v>
      </c>
      <c r="C1065" s="69"/>
      <c r="D1065" s="70">
        <v>1.5</v>
      </c>
    </row>
    <row r="1066" spans="2:4" x14ac:dyDescent="0.3">
      <c r="B1066" s="14">
        <v>7</v>
      </c>
      <c r="C1066" s="69"/>
      <c r="D1066" s="70">
        <v>1</v>
      </c>
    </row>
    <row r="1067" spans="2:4" x14ac:dyDescent="0.3">
      <c r="B1067" s="14">
        <v>7.1</v>
      </c>
      <c r="C1067" s="69"/>
      <c r="D1067" s="70">
        <v>0</v>
      </c>
    </row>
    <row r="1068" spans="2:4" x14ac:dyDescent="0.3">
      <c r="B1068" s="14">
        <v>-0.3</v>
      </c>
      <c r="C1068" s="69"/>
      <c r="D1068" s="70">
        <v>0.3</v>
      </c>
    </row>
    <row r="1069" spans="2:4" x14ac:dyDescent="0.3">
      <c r="B1069" s="14">
        <v>2.2999999999999998</v>
      </c>
      <c r="C1069" s="69"/>
      <c r="D1069" s="70">
        <v>1.1000000000000001</v>
      </c>
    </row>
    <row r="1070" spans="2:4" x14ac:dyDescent="0.3">
      <c r="B1070" s="14">
        <v>-1.4</v>
      </c>
      <c r="C1070" s="69"/>
      <c r="D1070" s="70">
        <v>0</v>
      </c>
    </row>
    <row r="1071" spans="2:4" x14ac:dyDescent="0.3">
      <c r="B1071" s="14">
        <v>10</v>
      </c>
      <c r="C1071" s="69"/>
      <c r="D1071" s="70">
        <v>0.8</v>
      </c>
    </row>
    <row r="1072" spans="2:4" x14ac:dyDescent="0.3">
      <c r="B1072" s="14">
        <v>3.7</v>
      </c>
      <c r="C1072" s="69"/>
      <c r="D1072" s="70">
        <v>-0.2</v>
      </c>
    </row>
    <row r="1073" spans="2:4" x14ac:dyDescent="0.3">
      <c r="B1073" s="14">
        <v>-8.3000000000000007</v>
      </c>
      <c r="C1073" s="69"/>
      <c r="D1073" s="70">
        <v>0.1</v>
      </c>
    </row>
    <row r="1074" spans="2:4" x14ac:dyDescent="0.3">
      <c r="B1074" s="14">
        <v>0.5</v>
      </c>
      <c r="C1074" s="69"/>
      <c r="D1074" s="70">
        <v>0.1</v>
      </c>
    </row>
    <row r="1075" spans="2:4" x14ac:dyDescent="0.3">
      <c r="B1075" s="14">
        <v>-3.9</v>
      </c>
      <c r="C1075" s="69"/>
      <c r="D1075" s="70">
        <v>1.1000000000000001</v>
      </c>
    </row>
    <row r="1076" spans="2:4" x14ac:dyDescent="0.3">
      <c r="B1076" s="14">
        <v>-18.100000000000001</v>
      </c>
      <c r="C1076" s="69"/>
      <c r="D1076" s="70">
        <v>0.3</v>
      </c>
    </row>
    <row r="1077" spans="2:4" x14ac:dyDescent="0.3">
      <c r="B1077" s="14">
        <v>2.9</v>
      </c>
      <c r="C1077" s="69"/>
      <c r="D1077" s="70">
        <v>0.8</v>
      </c>
    </row>
    <row r="1078" spans="2:4" x14ac:dyDescent="0.3">
      <c r="B1078" s="14">
        <v>17.8</v>
      </c>
      <c r="C1078" s="69"/>
      <c r="D1078" s="70">
        <v>-0.1</v>
      </c>
    </row>
    <row r="1079" spans="2:4" x14ac:dyDescent="0.3">
      <c r="B1079" s="14">
        <v>-8.6999999999999993</v>
      </c>
      <c r="C1079" s="69"/>
      <c r="D1079" s="70">
        <v>0.5</v>
      </c>
    </row>
    <row r="1080" spans="2:4" x14ac:dyDescent="0.3">
      <c r="B1080" s="14">
        <v>-4</v>
      </c>
      <c r="C1080" s="69"/>
      <c r="D1080" s="70">
        <v>18.600000000000001</v>
      </c>
    </row>
    <row r="1081" spans="2:4" x14ac:dyDescent="0.3">
      <c r="B1081" s="14">
        <v>11.2</v>
      </c>
      <c r="C1081" s="69"/>
      <c r="D1081" s="70">
        <v>0.1</v>
      </c>
    </row>
    <row r="1082" spans="2:4" x14ac:dyDescent="0.3">
      <c r="B1082" s="14">
        <v>-6</v>
      </c>
      <c r="C1082" s="69"/>
      <c r="D1082" s="70">
        <v>1.3</v>
      </c>
    </row>
    <row r="1083" spans="2:4" x14ac:dyDescent="0.3">
      <c r="B1083" s="14">
        <v>-6</v>
      </c>
      <c r="C1083" s="69"/>
      <c r="D1083" s="70">
        <v>0.4</v>
      </c>
    </row>
    <row r="1084" spans="2:4" x14ac:dyDescent="0.3">
      <c r="B1084" s="14">
        <v>5.5</v>
      </c>
      <c r="C1084" s="69"/>
      <c r="D1084" s="70">
        <v>0.1</v>
      </c>
    </row>
    <row r="1085" spans="2:4" x14ac:dyDescent="0.3">
      <c r="B1085" s="14">
        <v>-1.7</v>
      </c>
      <c r="C1085" s="69"/>
      <c r="D1085" s="70">
        <v>3.4</v>
      </c>
    </row>
    <row r="1086" spans="2:4" x14ac:dyDescent="0.3">
      <c r="B1086" s="14">
        <v>-0.6</v>
      </c>
      <c r="C1086" s="69"/>
      <c r="D1086" s="70">
        <v>0.3</v>
      </c>
    </row>
    <row r="1087" spans="2:4" x14ac:dyDescent="0.3">
      <c r="B1087" s="14">
        <v>11.9</v>
      </c>
      <c r="C1087" s="69"/>
      <c r="D1087" s="70">
        <v>0.5</v>
      </c>
    </row>
    <row r="1088" spans="2:4" x14ac:dyDescent="0.3">
      <c r="B1088" s="14">
        <v>-8.1</v>
      </c>
      <c r="C1088" s="69"/>
      <c r="D1088" s="70">
        <v>0.8</v>
      </c>
    </row>
    <row r="1089" spans="2:4" x14ac:dyDescent="0.3">
      <c r="B1089" s="14">
        <v>-3.9</v>
      </c>
      <c r="C1089" s="69"/>
      <c r="D1089" s="70">
        <v>-0.2</v>
      </c>
    </row>
    <row r="1090" spans="2:4" x14ac:dyDescent="0.3">
      <c r="B1090" s="14">
        <v>23.4</v>
      </c>
      <c r="C1090" s="69"/>
      <c r="D1090" s="70">
        <v>0.8</v>
      </c>
    </row>
    <row r="1091" spans="2:4" x14ac:dyDescent="0.3">
      <c r="B1091" s="14">
        <v>-2.8</v>
      </c>
      <c r="C1091" s="69"/>
      <c r="D1091" s="70">
        <v>0.2</v>
      </c>
    </row>
    <row r="1092" spans="2:4" x14ac:dyDescent="0.3">
      <c r="B1092" s="14">
        <v>14.1</v>
      </c>
      <c r="C1092" s="69"/>
      <c r="D1092" s="70">
        <v>0.7</v>
      </c>
    </row>
    <row r="1093" spans="2:4" x14ac:dyDescent="0.3">
      <c r="B1093" s="14">
        <v>-6.1</v>
      </c>
      <c r="C1093" s="69"/>
      <c r="D1093" s="70">
        <v>3.1</v>
      </c>
    </row>
    <row r="1094" spans="2:4" x14ac:dyDescent="0.3">
      <c r="B1094" s="14">
        <v>16</v>
      </c>
      <c r="C1094" s="69"/>
      <c r="D1094" s="70">
        <v>0.4</v>
      </c>
    </row>
    <row r="1095" spans="2:4" x14ac:dyDescent="0.3">
      <c r="B1095" s="14">
        <v>1</v>
      </c>
      <c r="C1095" s="69"/>
      <c r="D1095" s="70">
        <v>0.6</v>
      </c>
    </row>
    <row r="1096" spans="2:4" x14ac:dyDescent="0.3">
      <c r="B1096" s="14">
        <v>7</v>
      </c>
      <c r="C1096" s="69"/>
      <c r="D1096" s="70">
        <v>0.8</v>
      </c>
    </row>
    <row r="1097" spans="2:4" x14ac:dyDescent="0.3">
      <c r="B1097" s="14">
        <v>-10.4</v>
      </c>
      <c r="C1097" s="69"/>
      <c r="D1097" s="70">
        <v>0</v>
      </c>
    </row>
    <row r="1098" spans="2:4" x14ac:dyDescent="0.3">
      <c r="B1098" s="14">
        <v>2</v>
      </c>
      <c r="C1098" s="69"/>
      <c r="D1098" s="70">
        <v>0</v>
      </c>
    </row>
    <row r="1099" spans="2:4" x14ac:dyDescent="0.3">
      <c r="B1099" s="14">
        <v>-7</v>
      </c>
      <c r="C1099" s="69"/>
      <c r="D1099" s="70">
        <v>4.5</v>
      </c>
    </row>
    <row r="1100" spans="2:4" x14ac:dyDescent="0.3">
      <c r="B1100" s="14">
        <v>0.4</v>
      </c>
      <c r="C1100" s="69"/>
      <c r="D1100" s="70">
        <v>-0.2</v>
      </c>
    </row>
    <row r="1101" spans="2:4" x14ac:dyDescent="0.3">
      <c r="B1101" s="14">
        <v>1.7</v>
      </c>
      <c r="C1101" s="69"/>
      <c r="D1101" s="70">
        <v>3.1</v>
      </c>
    </row>
    <row r="1102" spans="2:4" x14ac:dyDescent="0.3">
      <c r="B1102" s="14">
        <v>-0.2</v>
      </c>
      <c r="C1102" s="69"/>
      <c r="D1102" s="70">
        <v>0.8</v>
      </c>
    </row>
    <row r="1103" spans="2:4" x14ac:dyDescent="0.3">
      <c r="B1103" s="14">
        <v>14</v>
      </c>
      <c r="C1103" s="69"/>
      <c r="D1103" s="70">
        <v>2.6</v>
      </c>
    </row>
    <row r="1104" spans="2:4" x14ac:dyDescent="0.3">
      <c r="B1104" s="14">
        <v>-12.9</v>
      </c>
      <c r="C1104" s="69"/>
      <c r="D1104" s="70">
        <v>1.2</v>
      </c>
    </row>
    <row r="1105" spans="2:4" x14ac:dyDescent="0.3">
      <c r="B1105" s="14">
        <v>-9.6999999999999993</v>
      </c>
      <c r="C1105" s="69"/>
      <c r="D1105" s="70">
        <v>0.6</v>
      </c>
    </row>
    <row r="1106" spans="2:4" x14ac:dyDescent="0.3">
      <c r="B1106" s="14">
        <v>5.8</v>
      </c>
      <c r="C1106" s="69"/>
      <c r="D1106" s="70">
        <v>2.2000000000000002</v>
      </c>
    </row>
    <row r="1107" spans="2:4" x14ac:dyDescent="0.3">
      <c r="B1107" s="14">
        <v>3.1</v>
      </c>
      <c r="C1107" s="69"/>
      <c r="D1107" s="70">
        <v>7.2</v>
      </c>
    </row>
    <row r="1108" spans="2:4" x14ac:dyDescent="0.3">
      <c r="B1108" s="14">
        <v>-2</v>
      </c>
      <c r="C1108" s="69"/>
      <c r="D1108" s="70">
        <v>0</v>
      </c>
    </row>
    <row r="1109" spans="2:4" x14ac:dyDescent="0.3">
      <c r="B1109" s="14">
        <v>10</v>
      </c>
      <c r="C1109" s="69"/>
      <c r="D1109" s="70">
        <v>1.3</v>
      </c>
    </row>
    <row r="1110" spans="2:4" x14ac:dyDescent="0.3">
      <c r="B1110" s="14">
        <v>2.7</v>
      </c>
      <c r="C1110" s="69"/>
      <c r="D1110" s="70">
        <v>2.2999999999999998</v>
      </c>
    </row>
    <row r="1111" spans="2:4" x14ac:dyDescent="0.3">
      <c r="B1111" s="14">
        <v>-9.6999999999999993</v>
      </c>
      <c r="C1111" s="69"/>
      <c r="D1111" s="70">
        <v>0</v>
      </c>
    </row>
    <row r="1112" spans="2:4" x14ac:dyDescent="0.3">
      <c r="B1112" s="14">
        <v>-1.4</v>
      </c>
      <c r="C1112" s="69"/>
      <c r="D1112" s="70">
        <v>0.6</v>
      </c>
    </row>
    <row r="1113" spans="2:4" x14ac:dyDescent="0.3">
      <c r="B1113" s="14">
        <v>-0.4</v>
      </c>
      <c r="C1113" s="69"/>
      <c r="D1113" s="70">
        <v>-0.2</v>
      </c>
    </row>
    <row r="1114" spans="2:4" x14ac:dyDescent="0.3">
      <c r="B1114" s="14">
        <v>21.6</v>
      </c>
      <c r="C1114" s="69"/>
      <c r="D1114" s="70">
        <v>0.4</v>
      </c>
    </row>
    <row r="1115" spans="2:4" x14ac:dyDescent="0.3">
      <c r="B1115" s="14">
        <v>23.6</v>
      </c>
      <c r="C1115" s="69"/>
      <c r="D1115" s="70">
        <v>0.8</v>
      </c>
    </row>
    <row r="1116" spans="2:4" x14ac:dyDescent="0.3">
      <c r="B1116" s="14">
        <v>1.9</v>
      </c>
      <c r="C1116" s="69"/>
      <c r="D1116" s="70">
        <v>0.4</v>
      </c>
    </row>
    <row r="1117" spans="2:4" x14ac:dyDescent="0.3">
      <c r="B1117" s="14">
        <v>-1.6</v>
      </c>
      <c r="C1117" s="69"/>
      <c r="D1117" s="70">
        <v>0</v>
      </c>
    </row>
    <row r="1118" spans="2:4" x14ac:dyDescent="0.3">
      <c r="B1118" s="14">
        <v>5.7</v>
      </c>
      <c r="C1118" s="69"/>
      <c r="D1118" s="70">
        <v>0.9</v>
      </c>
    </row>
    <row r="1119" spans="2:4" x14ac:dyDescent="0.3">
      <c r="B1119" s="14">
        <v>-6.3</v>
      </c>
      <c r="C1119" s="69"/>
      <c r="D1119" s="70">
        <v>0.1</v>
      </c>
    </row>
    <row r="1120" spans="2:4" x14ac:dyDescent="0.3">
      <c r="B1120" s="14">
        <v>-1.2</v>
      </c>
      <c r="C1120" s="69"/>
      <c r="D1120" s="70">
        <v>0.8</v>
      </c>
    </row>
    <row r="1121" spans="2:4" x14ac:dyDescent="0.3">
      <c r="B1121" s="14">
        <v>15.5</v>
      </c>
      <c r="C1121" s="69"/>
      <c r="D1121" s="70">
        <v>-0.1</v>
      </c>
    </row>
    <row r="1122" spans="2:4" x14ac:dyDescent="0.3">
      <c r="B1122" s="14">
        <v>11.1</v>
      </c>
      <c r="C1122" s="69"/>
      <c r="D1122" s="70">
        <v>0</v>
      </c>
    </row>
    <row r="1123" spans="2:4" x14ac:dyDescent="0.3">
      <c r="B1123" s="14">
        <v>-17.399999999999999</v>
      </c>
      <c r="C1123" s="69"/>
      <c r="D1123" s="70">
        <v>2</v>
      </c>
    </row>
    <row r="1124" spans="2:4" x14ac:dyDescent="0.3">
      <c r="B1124" s="14">
        <v>7.4</v>
      </c>
      <c r="C1124" s="69"/>
      <c r="D1124" s="70">
        <v>0.2</v>
      </c>
    </row>
    <row r="1125" spans="2:4" x14ac:dyDescent="0.3">
      <c r="B1125" s="14">
        <v>0.4</v>
      </c>
      <c r="C1125" s="69"/>
      <c r="D1125" s="70">
        <v>1.2</v>
      </c>
    </row>
    <row r="1126" spans="2:4" x14ac:dyDescent="0.3">
      <c r="B1126" s="14">
        <v>1.4</v>
      </c>
      <c r="C1126" s="69"/>
      <c r="D1126" s="70">
        <v>2.2000000000000002</v>
      </c>
    </row>
    <row r="1127" spans="2:4" x14ac:dyDescent="0.3">
      <c r="B1127" s="14">
        <v>18.600000000000001</v>
      </c>
      <c r="C1127" s="69"/>
      <c r="D1127" s="70">
        <v>0.3</v>
      </c>
    </row>
    <row r="1128" spans="2:4" x14ac:dyDescent="0.3">
      <c r="B1128" s="14">
        <v>8.6999999999999993</v>
      </c>
      <c r="C1128" s="69"/>
      <c r="D1128" s="70">
        <v>0.6</v>
      </c>
    </row>
    <row r="1129" spans="2:4" x14ac:dyDescent="0.3">
      <c r="B1129" s="14">
        <v>-13.2</v>
      </c>
      <c r="C1129" s="69"/>
      <c r="D1129" s="70">
        <v>0.6</v>
      </c>
    </row>
    <row r="1130" spans="2:4" x14ac:dyDescent="0.3">
      <c r="B1130" s="14">
        <v>-8</v>
      </c>
      <c r="C1130" s="69"/>
      <c r="D1130" s="70">
        <v>5.3</v>
      </c>
    </row>
    <row r="1131" spans="2:4" x14ac:dyDescent="0.3">
      <c r="B1131" s="14">
        <v>-3.8</v>
      </c>
      <c r="C1131" s="69"/>
      <c r="D1131" s="70">
        <v>1.8</v>
      </c>
    </row>
    <row r="1132" spans="2:4" x14ac:dyDescent="0.3">
      <c r="B1132" s="14">
        <v>-6.5</v>
      </c>
      <c r="C1132" s="69"/>
      <c r="D1132" s="70">
        <v>0.8</v>
      </c>
    </row>
    <row r="1133" spans="2:4" x14ac:dyDescent="0.3">
      <c r="B1133" s="14">
        <v>-9</v>
      </c>
      <c r="C1133" s="69"/>
      <c r="D1133" s="70">
        <v>1.1000000000000001</v>
      </c>
    </row>
    <row r="1134" spans="2:4" x14ac:dyDescent="0.3">
      <c r="B1134" s="14">
        <v>-2.8</v>
      </c>
      <c r="C1134" s="69"/>
      <c r="D1134" s="70">
        <v>5.4</v>
      </c>
    </row>
    <row r="1135" spans="2:4" x14ac:dyDescent="0.3">
      <c r="B1135" s="14">
        <v>33.299999999999997</v>
      </c>
      <c r="C1135" s="69"/>
      <c r="D1135" s="70">
        <v>0.9</v>
      </c>
    </row>
    <row r="1136" spans="2:4" x14ac:dyDescent="0.3">
      <c r="B1136" s="14">
        <v>-11.6</v>
      </c>
      <c r="C1136" s="69"/>
      <c r="D1136" s="70">
        <v>0.4</v>
      </c>
    </row>
    <row r="1137" spans="2:4" x14ac:dyDescent="0.3">
      <c r="B1137" s="14">
        <v>-4</v>
      </c>
      <c r="C1137" s="69"/>
      <c r="D1137" s="70">
        <v>1.1000000000000001</v>
      </c>
    </row>
    <row r="1138" spans="2:4" x14ac:dyDescent="0.3">
      <c r="B1138" s="14">
        <v>3.6</v>
      </c>
      <c r="C1138" s="69"/>
      <c r="D1138" s="70">
        <v>1.2</v>
      </c>
    </row>
    <row r="1139" spans="2:4" x14ac:dyDescent="0.3">
      <c r="B1139" s="14">
        <v>46</v>
      </c>
      <c r="C1139" s="69"/>
      <c r="D1139" s="70">
        <v>1.6</v>
      </c>
    </row>
    <row r="1140" spans="2:4" x14ac:dyDescent="0.3">
      <c r="B1140" s="14">
        <v>4.2</v>
      </c>
      <c r="C1140" s="69"/>
      <c r="D1140" s="70">
        <v>0.6</v>
      </c>
    </row>
    <row r="1141" spans="2:4" x14ac:dyDescent="0.3">
      <c r="B1141" s="14">
        <v>0.1</v>
      </c>
      <c r="C1141" s="69"/>
      <c r="D1141" s="70">
        <v>0.4</v>
      </c>
    </row>
    <row r="1142" spans="2:4" x14ac:dyDescent="0.3">
      <c r="B1142" s="14">
        <v>7.3</v>
      </c>
      <c r="C1142" s="69"/>
      <c r="D1142" s="70">
        <v>1.6</v>
      </c>
    </row>
    <row r="1143" spans="2:4" x14ac:dyDescent="0.3">
      <c r="B1143" s="14">
        <v>-6.5</v>
      </c>
      <c r="C1143" s="69"/>
      <c r="D1143" s="70">
        <v>-0.1</v>
      </c>
    </row>
    <row r="1144" spans="2:4" x14ac:dyDescent="0.3">
      <c r="B1144" s="14">
        <v>-0.3</v>
      </c>
      <c r="C1144" s="69"/>
      <c r="D1144" s="70">
        <v>2.7</v>
      </c>
    </row>
    <row r="1145" spans="2:4" x14ac:dyDescent="0.3">
      <c r="B1145" s="14">
        <v>0.4</v>
      </c>
      <c r="C1145" s="69"/>
      <c r="D1145" s="70">
        <v>0.5</v>
      </c>
    </row>
    <row r="1146" spans="2:4" x14ac:dyDescent="0.3">
      <c r="B1146" s="14">
        <v>-0.8</v>
      </c>
      <c r="C1146" s="69"/>
      <c r="D1146" s="70">
        <v>0.9</v>
      </c>
    </row>
    <row r="1147" spans="2:4" x14ac:dyDescent="0.3">
      <c r="B1147" s="14">
        <v>-4.3</v>
      </c>
      <c r="C1147" s="69"/>
      <c r="D1147" s="70">
        <v>0.5</v>
      </c>
    </row>
    <row r="1148" spans="2:4" x14ac:dyDescent="0.3">
      <c r="B1148" s="14">
        <v>-1.8</v>
      </c>
      <c r="C1148" s="69"/>
      <c r="D1148" s="70">
        <v>2.2999999999999998</v>
      </c>
    </row>
    <row r="1149" spans="2:4" x14ac:dyDescent="0.3">
      <c r="B1149" s="14">
        <v>11.6</v>
      </c>
      <c r="C1149" s="69"/>
      <c r="D1149" s="70">
        <v>0.2</v>
      </c>
    </row>
    <row r="1150" spans="2:4" x14ac:dyDescent="0.3">
      <c r="B1150" s="14">
        <v>11.3</v>
      </c>
      <c r="C1150" s="69"/>
      <c r="D1150" s="70">
        <v>0.2</v>
      </c>
    </row>
    <row r="1151" spans="2:4" x14ac:dyDescent="0.3">
      <c r="B1151" s="14">
        <v>2</v>
      </c>
      <c r="C1151" s="69"/>
      <c r="D1151" s="70">
        <v>2.6</v>
      </c>
    </row>
    <row r="1152" spans="2:4" x14ac:dyDescent="0.3">
      <c r="B1152" s="14">
        <v>1.5</v>
      </c>
      <c r="C1152" s="69"/>
      <c r="D1152" s="70">
        <v>1</v>
      </c>
    </row>
    <row r="1153" spans="2:4" x14ac:dyDescent="0.3">
      <c r="B1153" s="14">
        <v>1.3</v>
      </c>
      <c r="C1153" s="69"/>
      <c r="D1153" s="70">
        <v>8</v>
      </c>
    </row>
    <row r="1154" spans="2:4" x14ac:dyDescent="0.3">
      <c r="B1154" s="14">
        <v>9.9</v>
      </c>
      <c r="C1154" s="69"/>
      <c r="D1154" s="70">
        <v>-0.1</v>
      </c>
    </row>
    <row r="1155" spans="2:4" x14ac:dyDescent="0.3">
      <c r="B1155" s="14">
        <v>13.5</v>
      </c>
      <c r="C1155" s="69"/>
      <c r="D1155" s="70">
        <v>0.5</v>
      </c>
    </row>
    <row r="1156" spans="2:4" x14ac:dyDescent="0.3">
      <c r="B1156" s="14">
        <v>2.8</v>
      </c>
      <c r="C1156" s="69"/>
      <c r="D1156" s="70">
        <v>0.6</v>
      </c>
    </row>
    <row r="1157" spans="2:4" x14ac:dyDescent="0.3">
      <c r="B1157" s="14">
        <v>-7.9</v>
      </c>
      <c r="C1157" s="69"/>
      <c r="D1157" s="70">
        <v>0.9</v>
      </c>
    </row>
    <row r="1158" spans="2:4" x14ac:dyDescent="0.3">
      <c r="B1158" s="14">
        <v>-19.100000000000001</v>
      </c>
      <c r="C1158" s="69"/>
      <c r="D1158" s="70">
        <v>9.5</v>
      </c>
    </row>
    <row r="1159" spans="2:4" x14ac:dyDescent="0.3">
      <c r="B1159" s="14">
        <v>8.8000000000000007</v>
      </c>
      <c r="C1159" s="69"/>
      <c r="D1159" s="70">
        <v>0.6</v>
      </c>
    </row>
    <row r="1160" spans="2:4" x14ac:dyDescent="0.3">
      <c r="B1160" s="14">
        <v>23</v>
      </c>
      <c r="C1160" s="69"/>
      <c r="D1160" s="70">
        <v>1.9</v>
      </c>
    </row>
    <row r="1161" spans="2:4" x14ac:dyDescent="0.3">
      <c r="B1161" s="14">
        <v>8.8000000000000007</v>
      </c>
      <c r="C1161" s="69"/>
      <c r="D1161" s="70">
        <v>0.3</v>
      </c>
    </row>
    <row r="1162" spans="2:4" x14ac:dyDescent="0.3">
      <c r="B1162" s="14">
        <v>-17.600000000000001</v>
      </c>
      <c r="C1162" s="69"/>
      <c r="D1162" s="70">
        <v>3.3</v>
      </c>
    </row>
    <row r="1163" spans="2:4" x14ac:dyDescent="0.3">
      <c r="B1163" s="14">
        <v>22.2</v>
      </c>
      <c r="C1163" s="69"/>
      <c r="D1163" s="70">
        <v>0.8</v>
      </c>
    </row>
    <row r="1164" spans="2:4" x14ac:dyDescent="0.3">
      <c r="B1164" s="14">
        <v>-12.4</v>
      </c>
      <c r="C1164" s="69"/>
      <c r="D1164" s="70">
        <v>0.1</v>
      </c>
    </row>
    <row r="1165" spans="2:4" x14ac:dyDescent="0.3">
      <c r="B1165" s="14">
        <v>-7</v>
      </c>
      <c r="C1165" s="69"/>
      <c r="D1165" s="70">
        <v>1.8</v>
      </c>
    </row>
    <row r="1166" spans="2:4" x14ac:dyDescent="0.3">
      <c r="B1166" s="14">
        <v>-1.7</v>
      </c>
      <c r="C1166" s="69"/>
      <c r="D1166" s="70">
        <v>0.2</v>
      </c>
    </row>
    <row r="1167" spans="2:4" x14ac:dyDescent="0.3">
      <c r="B1167" s="14">
        <v>0.2</v>
      </c>
      <c r="C1167" s="69"/>
      <c r="D1167" s="70">
        <v>-0.2</v>
      </c>
    </row>
    <row r="1168" spans="2:4" x14ac:dyDescent="0.3">
      <c r="B1168" s="14">
        <v>5.3</v>
      </c>
      <c r="C1168" s="69"/>
      <c r="D1168" s="70">
        <v>1</v>
      </c>
    </row>
    <row r="1169" spans="2:4" x14ac:dyDescent="0.3">
      <c r="B1169" s="14">
        <v>5.0999999999999996</v>
      </c>
      <c r="C1169" s="69"/>
      <c r="D1169" s="70">
        <v>0.1</v>
      </c>
    </row>
    <row r="1170" spans="2:4" x14ac:dyDescent="0.3">
      <c r="B1170" s="14">
        <v>8.6999999999999993</v>
      </c>
      <c r="C1170" s="69"/>
      <c r="D1170" s="70">
        <v>1.5</v>
      </c>
    </row>
    <row r="1171" spans="2:4" x14ac:dyDescent="0.3">
      <c r="B1171" s="14">
        <v>-33</v>
      </c>
      <c r="C1171" s="69"/>
      <c r="D1171" s="70">
        <v>3.8</v>
      </c>
    </row>
    <row r="1172" spans="2:4" x14ac:dyDescent="0.3">
      <c r="B1172" s="14">
        <v>-4.4000000000000004</v>
      </c>
      <c r="C1172" s="69"/>
      <c r="D1172" s="70">
        <v>1</v>
      </c>
    </row>
    <row r="1173" spans="2:4" x14ac:dyDescent="0.3">
      <c r="B1173" s="14">
        <v>26</v>
      </c>
      <c r="C1173" s="69"/>
      <c r="D1173" s="70">
        <v>-0.2</v>
      </c>
    </row>
    <row r="1174" spans="2:4" x14ac:dyDescent="0.3">
      <c r="B1174" s="14">
        <v>-1.3</v>
      </c>
      <c r="C1174" s="69"/>
      <c r="D1174" s="70">
        <v>0.7</v>
      </c>
    </row>
    <row r="1175" spans="2:4" x14ac:dyDescent="0.3">
      <c r="B1175" s="14">
        <v>-10.8</v>
      </c>
      <c r="C1175" s="69"/>
      <c r="D1175" s="70">
        <v>0.8</v>
      </c>
    </row>
    <row r="1176" spans="2:4" x14ac:dyDescent="0.3">
      <c r="B1176" s="14">
        <v>2.1</v>
      </c>
      <c r="C1176" s="69"/>
      <c r="D1176" s="70">
        <v>0.4</v>
      </c>
    </row>
    <row r="1177" spans="2:4" x14ac:dyDescent="0.3">
      <c r="B1177" s="14">
        <v>3.8</v>
      </c>
      <c r="C1177" s="69"/>
      <c r="D1177" s="70">
        <v>2.8</v>
      </c>
    </row>
    <row r="1178" spans="2:4" x14ac:dyDescent="0.3">
      <c r="B1178" s="14">
        <v>3.2</v>
      </c>
      <c r="C1178" s="69"/>
      <c r="D1178" s="70">
        <v>-0.2</v>
      </c>
    </row>
    <row r="1179" spans="2:4" x14ac:dyDescent="0.3">
      <c r="B1179" s="14">
        <v>-10</v>
      </c>
      <c r="C1179" s="69"/>
      <c r="D1179" s="70">
        <v>0</v>
      </c>
    </row>
    <row r="1180" spans="2:4" x14ac:dyDescent="0.3">
      <c r="B1180" s="14">
        <v>-2.2999999999999998</v>
      </c>
      <c r="C1180" s="69"/>
      <c r="D1180" s="70">
        <v>3.7</v>
      </c>
    </row>
    <row r="1181" spans="2:4" x14ac:dyDescent="0.3">
      <c r="B1181" s="14">
        <v>-2.2999999999999998</v>
      </c>
      <c r="C1181" s="69"/>
      <c r="D1181" s="70">
        <v>-0.1</v>
      </c>
    </row>
    <row r="1182" spans="2:4" x14ac:dyDescent="0.3">
      <c r="B1182" s="14">
        <v>3.2</v>
      </c>
      <c r="C1182" s="69"/>
      <c r="D1182" s="70">
        <v>0.1</v>
      </c>
    </row>
    <row r="1183" spans="2:4" x14ac:dyDescent="0.3">
      <c r="B1183" s="14">
        <v>11.9</v>
      </c>
      <c r="C1183" s="69"/>
      <c r="D1183" s="70">
        <v>1</v>
      </c>
    </row>
    <row r="1184" spans="2:4" x14ac:dyDescent="0.3">
      <c r="B1184" s="14">
        <v>-7.1</v>
      </c>
      <c r="C1184" s="69"/>
      <c r="D1184" s="70">
        <v>0.2</v>
      </c>
    </row>
    <row r="1185" spans="2:4" x14ac:dyDescent="0.3">
      <c r="B1185" s="14">
        <v>-5.6</v>
      </c>
      <c r="C1185" s="69"/>
      <c r="D1185" s="70">
        <v>2.2000000000000002</v>
      </c>
    </row>
    <row r="1186" spans="2:4" x14ac:dyDescent="0.3">
      <c r="B1186" s="14">
        <v>-7.8</v>
      </c>
      <c r="C1186" s="69"/>
      <c r="D1186" s="70">
        <v>1.5</v>
      </c>
    </row>
    <row r="1187" spans="2:4" x14ac:dyDescent="0.3">
      <c r="B1187" s="14">
        <v>-8.6999999999999993</v>
      </c>
      <c r="C1187" s="69"/>
      <c r="D1187" s="70">
        <v>0.2</v>
      </c>
    </row>
    <row r="1188" spans="2:4" x14ac:dyDescent="0.3">
      <c r="B1188" s="14">
        <v>6.1</v>
      </c>
      <c r="C1188" s="69"/>
      <c r="D1188" s="70">
        <v>0</v>
      </c>
    </row>
    <row r="1189" spans="2:4" x14ac:dyDescent="0.3">
      <c r="B1189" s="14">
        <v>30.6</v>
      </c>
      <c r="C1189" s="69"/>
      <c r="D1189" s="70">
        <v>2.9</v>
      </c>
    </row>
    <row r="1190" spans="2:4" x14ac:dyDescent="0.3">
      <c r="B1190" s="14">
        <v>-8.8000000000000007</v>
      </c>
      <c r="C1190" s="69"/>
      <c r="D1190" s="70">
        <v>2.5</v>
      </c>
    </row>
    <row r="1191" spans="2:4" x14ac:dyDescent="0.3">
      <c r="B1191" s="14">
        <v>-4.4000000000000004</v>
      </c>
      <c r="C1191" s="69"/>
      <c r="D1191" s="70">
        <v>0.6</v>
      </c>
    </row>
    <row r="1192" spans="2:4" x14ac:dyDescent="0.3">
      <c r="B1192" s="14">
        <v>14.7</v>
      </c>
      <c r="C1192" s="69"/>
      <c r="D1192" s="70">
        <v>1.1000000000000001</v>
      </c>
    </row>
    <row r="1193" spans="2:4" x14ac:dyDescent="0.3">
      <c r="B1193" s="14">
        <v>2.4</v>
      </c>
      <c r="C1193" s="69"/>
      <c r="D1193" s="70">
        <v>1.2</v>
      </c>
    </row>
    <row r="1194" spans="2:4" x14ac:dyDescent="0.3">
      <c r="B1194" s="14">
        <v>15.8</v>
      </c>
      <c r="C1194" s="69"/>
      <c r="D1194" s="70">
        <v>1.1000000000000001</v>
      </c>
    </row>
    <row r="1195" spans="2:4" x14ac:dyDescent="0.3">
      <c r="B1195" s="14">
        <v>3.3</v>
      </c>
      <c r="C1195" s="69"/>
      <c r="D1195" s="70">
        <v>1.4</v>
      </c>
    </row>
    <row r="1196" spans="2:4" x14ac:dyDescent="0.3">
      <c r="B1196" s="14">
        <v>15</v>
      </c>
      <c r="C1196" s="69"/>
      <c r="D1196" s="70">
        <v>0.2</v>
      </c>
    </row>
    <row r="1197" spans="2:4" x14ac:dyDescent="0.3">
      <c r="B1197" s="14">
        <v>2.1</v>
      </c>
      <c r="C1197" s="69"/>
      <c r="D1197" s="70">
        <v>0.2</v>
      </c>
    </row>
    <row r="1198" spans="2:4" x14ac:dyDescent="0.3">
      <c r="B1198" s="14">
        <v>5.4</v>
      </c>
      <c r="C1198" s="69"/>
      <c r="D1198" s="70">
        <v>1.9</v>
      </c>
    </row>
    <row r="1199" spans="2:4" x14ac:dyDescent="0.3">
      <c r="B1199" s="14">
        <v>-3.5</v>
      </c>
      <c r="C1199" s="69"/>
      <c r="D1199" s="70">
        <v>-0.2</v>
      </c>
    </row>
    <row r="1200" spans="2:4" x14ac:dyDescent="0.3">
      <c r="B1200" s="14">
        <v>-0.8</v>
      </c>
      <c r="C1200" s="69"/>
      <c r="D1200" s="70">
        <v>0.2</v>
      </c>
    </row>
    <row r="1201" spans="2:4" x14ac:dyDescent="0.3">
      <c r="B1201" s="14">
        <v>-5.7</v>
      </c>
      <c r="C1201" s="69"/>
      <c r="D1201" s="70">
        <v>1.2</v>
      </c>
    </row>
    <row r="1202" spans="2:4" x14ac:dyDescent="0.3">
      <c r="B1202" s="14">
        <v>-0.5</v>
      </c>
      <c r="C1202" s="69"/>
      <c r="D1202" s="70">
        <v>0.5</v>
      </c>
    </row>
    <row r="1203" spans="2:4" x14ac:dyDescent="0.3">
      <c r="B1203" s="14">
        <v>14.3</v>
      </c>
      <c r="C1203" s="69"/>
      <c r="D1203" s="70">
        <v>2.4</v>
      </c>
    </row>
    <row r="1204" spans="2:4" x14ac:dyDescent="0.3">
      <c r="B1204" s="14">
        <v>1.9</v>
      </c>
      <c r="C1204" s="69"/>
      <c r="D1204" s="70">
        <v>4</v>
      </c>
    </row>
    <row r="1205" spans="2:4" x14ac:dyDescent="0.3">
      <c r="B1205" s="14">
        <v>-0.1</v>
      </c>
      <c r="C1205" s="69"/>
      <c r="D1205" s="70">
        <v>3.1</v>
      </c>
    </row>
    <row r="1206" spans="2:4" x14ac:dyDescent="0.3">
      <c r="B1206" s="14">
        <v>26.5</v>
      </c>
      <c r="C1206" s="69"/>
      <c r="D1206" s="70">
        <v>1.1000000000000001</v>
      </c>
    </row>
    <row r="1207" spans="2:4" x14ac:dyDescent="0.3">
      <c r="B1207" s="14">
        <v>9</v>
      </c>
      <c r="C1207" s="69"/>
      <c r="D1207" s="70">
        <v>1.6</v>
      </c>
    </row>
    <row r="1208" spans="2:4" x14ac:dyDescent="0.3">
      <c r="B1208" s="14">
        <v>15</v>
      </c>
      <c r="C1208" s="69"/>
      <c r="D1208" s="70">
        <v>1.8</v>
      </c>
    </row>
    <row r="1209" spans="2:4" x14ac:dyDescent="0.3">
      <c r="B1209" s="14">
        <v>5</v>
      </c>
      <c r="C1209" s="69"/>
      <c r="D1209" s="70">
        <v>0.8</v>
      </c>
    </row>
    <row r="1210" spans="2:4" x14ac:dyDescent="0.3">
      <c r="B1210" s="14">
        <v>-5.5</v>
      </c>
      <c r="C1210" s="69"/>
      <c r="D1210" s="70">
        <v>0.2</v>
      </c>
    </row>
    <row r="1211" spans="2:4" x14ac:dyDescent="0.3">
      <c r="B1211" s="14">
        <v>0.9</v>
      </c>
      <c r="C1211" s="69"/>
      <c r="D1211" s="70">
        <v>0.6</v>
      </c>
    </row>
    <row r="1212" spans="2:4" x14ac:dyDescent="0.3">
      <c r="B1212" s="14">
        <v>-2.8</v>
      </c>
      <c r="C1212" s="69"/>
      <c r="D1212" s="70">
        <v>0</v>
      </c>
    </row>
    <row r="1213" spans="2:4" x14ac:dyDescent="0.3">
      <c r="B1213" s="14">
        <v>-1.1000000000000001</v>
      </c>
      <c r="C1213" s="69"/>
      <c r="D1213" s="70">
        <v>0</v>
      </c>
    </row>
    <row r="1214" spans="2:4" x14ac:dyDescent="0.3">
      <c r="B1214" s="14">
        <v>10.7</v>
      </c>
      <c r="C1214" s="69"/>
      <c r="D1214" s="70">
        <v>1.4</v>
      </c>
    </row>
    <row r="1215" spans="2:4" x14ac:dyDescent="0.3">
      <c r="B1215" s="14">
        <v>13</v>
      </c>
      <c r="C1215" s="69"/>
      <c r="D1215" s="70">
        <v>-0.1</v>
      </c>
    </row>
    <row r="1216" spans="2:4" x14ac:dyDescent="0.3">
      <c r="B1216" s="14">
        <v>11.3</v>
      </c>
      <c r="C1216" s="69"/>
      <c r="D1216" s="70">
        <v>1.2</v>
      </c>
    </row>
    <row r="1217" spans="2:4" x14ac:dyDescent="0.3">
      <c r="B1217" s="14">
        <v>-4.9000000000000004</v>
      </c>
      <c r="C1217" s="69"/>
      <c r="D1217" s="70">
        <v>0.6</v>
      </c>
    </row>
    <row r="1218" spans="2:4" x14ac:dyDescent="0.3">
      <c r="B1218" s="14">
        <v>-9.6</v>
      </c>
      <c r="C1218" s="69"/>
      <c r="D1218" s="70">
        <v>1.4</v>
      </c>
    </row>
    <row r="1219" spans="2:4" x14ac:dyDescent="0.3">
      <c r="B1219" s="14">
        <v>3.4</v>
      </c>
      <c r="C1219" s="69"/>
      <c r="D1219" s="70">
        <v>0.9</v>
      </c>
    </row>
    <row r="1220" spans="2:4" x14ac:dyDescent="0.3">
      <c r="B1220" s="14">
        <v>4.3</v>
      </c>
      <c r="C1220" s="69"/>
      <c r="D1220" s="70">
        <v>3.7</v>
      </c>
    </row>
    <row r="1221" spans="2:4" x14ac:dyDescent="0.3">
      <c r="B1221" s="14">
        <v>-18</v>
      </c>
      <c r="C1221" s="69"/>
      <c r="D1221" s="70">
        <v>0.4</v>
      </c>
    </row>
    <row r="1222" spans="2:4" x14ac:dyDescent="0.3">
      <c r="B1222" s="14">
        <v>4.5</v>
      </c>
      <c r="C1222" s="69"/>
      <c r="D1222" s="70">
        <v>0.2</v>
      </c>
    </row>
    <row r="1223" spans="2:4" x14ac:dyDescent="0.3">
      <c r="B1223" s="14">
        <v>-15.6</v>
      </c>
      <c r="C1223" s="69"/>
      <c r="D1223" s="70">
        <v>-0.1</v>
      </c>
    </row>
    <row r="1224" spans="2:4" x14ac:dyDescent="0.3">
      <c r="B1224" s="14">
        <v>-4.5</v>
      </c>
      <c r="C1224" s="69"/>
      <c r="D1224" s="70">
        <v>0.8</v>
      </c>
    </row>
    <row r="1225" spans="2:4" x14ac:dyDescent="0.3">
      <c r="B1225" s="14">
        <v>2.2000000000000002</v>
      </c>
      <c r="C1225" s="69"/>
      <c r="D1225" s="70">
        <v>0.1</v>
      </c>
    </row>
    <row r="1226" spans="2:4" x14ac:dyDescent="0.3">
      <c r="B1226" s="14">
        <v>1</v>
      </c>
      <c r="C1226" s="69"/>
      <c r="D1226" s="70">
        <v>0.4</v>
      </c>
    </row>
    <row r="1227" spans="2:4" x14ac:dyDescent="0.3">
      <c r="B1227" s="14">
        <v>4.7</v>
      </c>
      <c r="C1227" s="69"/>
      <c r="D1227" s="70">
        <v>0.4</v>
      </c>
    </row>
    <row r="1228" spans="2:4" x14ac:dyDescent="0.3">
      <c r="B1228" s="14">
        <v>7.7</v>
      </c>
      <c r="C1228" s="69"/>
      <c r="D1228" s="70">
        <v>0.6</v>
      </c>
    </row>
    <row r="1229" spans="2:4" x14ac:dyDescent="0.3">
      <c r="B1229" s="14">
        <v>-4.3</v>
      </c>
      <c r="C1229" s="69"/>
      <c r="D1229" s="70">
        <v>-0.1</v>
      </c>
    </row>
    <row r="1230" spans="2:4" x14ac:dyDescent="0.3">
      <c r="B1230" s="14">
        <v>-2</v>
      </c>
      <c r="C1230" s="69"/>
      <c r="D1230" s="70">
        <v>0.3</v>
      </c>
    </row>
    <row r="1231" spans="2:4" x14ac:dyDescent="0.3">
      <c r="B1231" s="14">
        <v>-6.9</v>
      </c>
      <c r="C1231" s="69"/>
      <c r="D1231" s="70">
        <v>0.1</v>
      </c>
    </row>
    <row r="1232" spans="2:4" x14ac:dyDescent="0.3">
      <c r="B1232" s="14">
        <v>2.7</v>
      </c>
      <c r="C1232" s="69"/>
      <c r="D1232" s="70">
        <v>0.4</v>
      </c>
    </row>
    <row r="1233" spans="2:4" x14ac:dyDescent="0.3">
      <c r="B1233" s="14">
        <v>-7</v>
      </c>
      <c r="C1233" s="69"/>
      <c r="D1233" s="70">
        <v>0.9</v>
      </c>
    </row>
    <row r="1234" spans="2:4" x14ac:dyDescent="0.3">
      <c r="B1234" s="14">
        <v>3.8</v>
      </c>
      <c r="C1234" s="69"/>
      <c r="D1234" s="70">
        <v>0</v>
      </c>
    </row>
    <row r="1235" spans="2:4" x14ac:dyDescent="0.3">
      <c r="B1235" s="14">
        <v>-13.9</v>
      </c>
      <c r="C1235" s="69"/>
      <c r="D1235" s="70">
        <v>0</v>
      </c>
    </row>
    <row r="1236" spans="2:4" x14ac:dyDescent="0.3">
      <c r="B1236" s="14">
        <v>-6.5</v>
      </c>
      <c r="C1236" s="69"/>
      <c r="D1236" s="70">
        <v>-0.3</v>
      </c>
    </row>
    <row r="1237" spans="2:4" x14ac:dyDescent="0.3">
      <c r="B1237" s="14">
        <v>-4.9000000000000004</v>
      </c>
      <c r="C1237" s="69"/>
      <c r="D1237" s="70">
        <v>0.3</v>
      </c>
    </row>
    <row r="1238" spans="2:4" x14ac:dyDescent="0.3">
      <c r="B1238" s="14">
        <v>9.1999999999999993</v>
      </c>
      <c r="C1238" s="69"/>
      <c r="D1238" s="70">
        <v>-0.2</v>
      </c>
    </row>
    <row r="1239" spans="2:4" x14ac:dyDescent="0.3">
      <c r="B1239" s="14">
        <v>7.6</v>
      </c>
      <c r="C1239" s="69"/>
      <c r="D1239" s="70">
        <v>0.4</v>
      </c>
    </row>
    <row r="1240" spans="2:4" x14ac:dyDescent="0.3">
      <c r="B1240" s="14">
        <v>-2.2000000000000002</v>
      </c>
      <c r="C1240" s="69"/>
      <c r="D1240" s="70">
        <v>1.8</v>
      </c>
    </row>
    <row r="1241" spans="2:4" x14ac:dyDescent="0.3">
      <c r="B1241" s="14">
        <v>10.7</v>
      </c>
      <c r="C1241" s="69"/>
      <c r="D1241" s="70">
        <v>0.2</v>
      </c>
    </row>
    <row r="1242" spans="2:4" x14ac:dyDescent="0.3">
      <c r="B1242" s="14">
        <v>-26.7</v>
      </c>
      <c r="C1242" s="69"/>
      <c r="D1242" s="70">
        <v>2</v>
      </c>
    </row>
    <row r="1243" spans="2:4" x14ac:dyDescent="0.3">
      <c r="B1243" s="14">
        <v>-2.2000000000000002</v>
      </c>
      <c r="C1243" s="69"/>
      <c r="D1243" s="70">
        <v>0</v>
      </c>
    </row>
    <row r="1244" spans="2:4" x14ac:dyDescent="0.3">
      <c r="B1244" s="14">
        <v>6.6</v>
      </c>
      <c r="C1244" s="69"/>
      <c r="D1244" s="70">
        <v>0.3</v>
      </c>
    </row>
    <row r="1245" spans="2:4" x14ac:dyDescent="0.3">
      <c r="B1245" s="14">
        <v>3.1</v>
      </c>
      <c r="C1245" s="69"/>
      <c r="D1245" s="70">
        <v>4.9000000000000004</v>
      </c>
    </row>
    <row r="1246" spans="2:4" x14ac:dyDescent="0.3">
      <c r="B1246" s="14">
        <v>7.3</v>
      </c>
      <c r="C1246" s="69"/>
      <c r="D1246" s="70">
        <v>3.4</v>
      </c>
    </row>
    <row r="1247" spans="2:4" x14ac:dyDescent="0.3">
      <c r="B1247" s="14">
        <v>19.2</v>
      </c>
      <c r="C1247" s="69"/>
      <c r="D1247" s="70">
        <v>4.3</v>
      </c>
    </row>
    <row r="1248" spans="2:4" x14ac:dyDescent="0.3">
      <c r="B1248" s="14">
        <v>3.7</v>
      </c>
      <c r="C1248" s="69"/>
      <c r="D1248" s="70">
        <v>1</v>
      </c>
    </row>
    <row r="1249" spans="2:4" x14ac:dyDescent="0.3">
      <c r="B1249" s="14">
        <v>-4.8</v>
      </c>
      <c r="C1249" s="69"/>
      <c r="D1249" s="70">
        <v>0.2</v>
      </c>
    </row>
    <row r="1250" spans="2:4" x14ac:dyDescent="0.3">
      <c r="B1250" s="14">
        <v>2</v>
      </c>
      <c r="C1250" s="69"/>
      <c r="D1250" s="70">
        <v>0.2</v>
      </c>
    </row>
    <row r="1251" spans="2:4" x14ac:dyDescent="0.3">
      <c r="B1251" s="14">
        <v>-0.6</v>
      </c>
      <c r="C1251" s="69"/>
      <c r="D1251" s="70">
        <v>0.2</v>
      </c>
    </row>
    <row r="1252" spans="2:4" x14ac:dyDescent="0.3">
      <c r="B1252" s="14">
        <v>6.2</v>
      </c>
      <c r="C1252" s="69"/>
      <c r="D1252" s="70">
        <v>1.4</v>
      </c>
    </row>
    <row r="1253" spans="2:4" x14ac:dyDescent="0.3">
      <c r="B1253" s="14">
        <v>-8.1999999999999993</v>
      </c>
      <c r="C1253" s="69"/>
      <c r="D1253" s="70">
        <v>0</v>
      </c>
    </row>
    <row r="1254" spans="2:4" x14ac:dyDescent="0.3">
      <c r="B1254" s="14">
        <v>7.8</v>
      </c>
      <c r="C1254" s="69"/>
      <c r="D1254" s="70">
        <v>0</v>
      </c>
    </row>
    <row r="1255" spans="2:4" x14ac:dyDescent="0.3">
      <c r="B1255" s="14">
        <v>-7.8</v>
      </c>
      <c r="C1255" s="69"/>
      <c r="D1255" s="70">
        <v>-0.4</v>
      </c>
    </row>
    <row r="1256" spans="2:4" x14ac:dyDescent="0.3">
      <c r="B1256" s="14">
        <v>9.4</v>
      </c>
      <c r="C1256" s="69"/>
      <c r="D1256" s="70">
        <v>0.8</v>
      </c>
    </row>
    <row r="1257" spans="2:4" x14ac:dyDescent="0.3">
      <c r="B1257" s="14">
        <v>-20.399999999999999</v>
      </c>
      <c r="C1257" s="69"/>
      <c r="D1257" s="70">
        <v>0.2</v>
      </c>
    </row>
    <row r="1258" spans="2:4" x14ac:dyDescent="0.3">
      <c r="B1258" s="14">
        <v>0.6</v>
      </c>
      <c r="C1258" s="69"/>
      <c r="D1258" s="70">
        <v>6.4</v>
      </c>
    </row>
    <row r="1259" spans="2:4" x14ac:dyDescent="0.3">
      <c r="B1259" s="14">
        <v>0.1</v>
      </c>
      <c r="C1259" s="69"/>
      <c r="D1259" s="70">
        <v>0.4</v>
      </c>
    </row>
    <row r="1260" spans="2:4" x14ac:dyDescent="0.3">
      <c r="B1260" s="14">
        <v>-8.6</v>
      </c>
      <c r="C1260" s="69"/>
      <c r="D1260" s="70">
        <v>1.2</v>
      </c>
    </row>
    <row r="1261" spans="2:4" x14ac:dyDescent="0.3">
      <c r="B1261" s="14">
        <v>4.3</v>
      </c>
      <c r="C1261" s="69"/>
      <c r="D1261" s="70">
        <v>2.9</v>
      </c>
    </row>
    <row r="1262" spans="2:4" x14ac:dyDescent="0.3">
      <c r="B1262" s="14">
        <v>2.5</v>
      </c>
      <c r="C1262" s="69"/>
      <c r="D1262" s="70">
        <v>0.2</v>
      </c>
    </row>
    <row r="1263" spans="2:4" x14ac:dyDescent="0.3">
      <c r="B1263" s="14">
        <v>-6.6</v>
      </c>
      <c r="C1263" s="69"/>
      <c r="D1263" s="70">
        <v>-0.1</v>
      </c>
    </row>
    <row r="1264" spans="2:4" x14ac:dyDescent="0.3">
      <c r="B1264" s="14">
        <v>-15.7</v>
      </c>
      <c r="C1264" s="69"/>
      <c r="D1264" s="70">
        <v>0.1</v>
      </c>
    </row>
    <row r="1265" spans="2:4" x14ac:dyDescent="0.3">
      <c r="B1265" s="14">
        <v>15.8</v>
      </c>
      <c r="C1265" s="69"/>
      <c r="D1265" s="70">
        <v>0.4</v>
      </c>
    </row>
    <row r="1266" spans="2:4" x14ac:dyDescent="0.3">
      <c r="B1266" s="14">
        <v>12</v>
      </c>
      <c r="C1266" s="69"/>
      <c r="D1266" s="70">
        <v>-0.1</v>
      </c>
    </row>
    <row r="1267" spans="2:4" x14ac:dyDescent="0.3">
      <c r="B1267" s="14">
        <v>-9.8000000000000007</v>
      </c>
      <c r="C1267" s="69"/>
      <c r="D1267" s="70">
        <v>-0.2</v>
      </c>
    </row>
    <row r="1268" spans="2:4" x14ac:dyDescent="0.3">
      <c r="B1268" s="14">
        <v>-5.8</v>
      </c>
      <c r="C1268" s="69"/>
      <c r="D1268" s="70">
        <v>0.9</v>
      </c>
    </row>
    <row r="1269" spans="2:4" x14ac:dyDescent="0.3">
      <c r="B1269" s="14">
        <v>10.7</v>
      </c>
      <c r="C1269" s="69"/>
      <c r="D1269" s="70">
        <v>-0.1</v>
      </c>
    </row>
    <row r="1270" spans="2:4" x14ac:dyDescent="0.3">
      <c r="B1270" s="14">
        <v>19</v>
      </c>
      <c r="C1270" s="69"/>
      <c r="D1270" s="70">
        <v>0.5</v>
      </c>
    </row>
    <row r="1271" spans="2:4" x14ac:dyDescent="0.3">
      <c r="B1271" s="14">
        <v>-2.7</v>
      </c>
      <c r="C1271" s="69"/>
      <c r="D1271" s="70">
        <v>0.7</v>
      </c>
    </row>
    <row r="1272" spans="2:4" x14ac:dyDescent="0.3">
      <c r="B1272" s="14">
        <v>10.199999999999999</v>
      </c>
      <c r="C1272" s="69"/>
      <c r="D1272" s="70">
        <v>1.6</v>
      </c>
    </row>
    <row r="1273" spans="2:4" x14ac:dyDescent="0.3">
      <c r="B1273" s="14">
        <v>-18.8</v>
      </c>
      <c r="C1273" s="69"/>
      <c r="D1273" s="70">
        <v>1.2</v>
      </c>
    </row>
    <row r="1274" spans="2:4" x14ac:dyDescent="0.3">
      <c r="B1274" s="14">
        <v>22.6</v>
      </c>
      <c r="C1274" s="69"/>
      <c r="D1274" s="70">
        <v>0.9</v>
      </c>
    </row>
    <row r="1275" spans="2:4" x14ac:dyDescent="0.3">
      <c r="B1275" s="14">
        <v>6.6</v>
      </c>
      <c r="C1275" s="69"/>
      <c r="D1275" s="70">
        <v>0.5</v>
      </c>
    </row>
    <row r="1276" spans="2:4" x14ac:dyDescent="0.3">
      <c r="B1276" s="14">
        <v>12.2</v>
      </c>
      <c r="C1276" s="69"/>
      <c r="D1276" s="70">
        <v>1</v>
      </c>
    </row>
    <row r="1277" spans="2:4" x14ac:dyDescent="0.3">
      <c r="B1277" s="14">
        <v>-4.5</v>
      </c>
      <c r="C1277" s="69"/>
      <c r="D1277" s="70">
        <v>2.4</v>
      </c>
    </row>
    <row r="1278" spans="2:4" x14ac:dyDescent="0.3">
      <c r="B1278" s="14">
        <v>-11.9</v>
      </c>
      <c r="C1278" s="69"/>
      <c r="D1278" s="70">
        <v>-0.2</v>
      </c>
    </row>
    <row r="1279" spans="2:4" x14ac:dyDescent="0.3">
      <c r="B1279" s="14">
        <v>3.3</v>
      </c>
      <c r="C1279" s="69"/>
      <c r="D1279" s="70">
        <v>0</v>
      </c>
    </row>
    <row r="1280" spans="2:4" x14ac:dyDescent="0.3">
      <c r="B1280" s="14">
        <v>9.8000000000000007</v>
      </c>
      <c r="C1280" s="69"/>
      <c r="D1280" s="70">
        <v>0.4</v>
      </c>
    </row>
    <row r="1281" spans="2:4" x14ac:dyDescent="0.3">
      <c r="B1281" s="14">
        <v>12.2</v>
      </c>
      <c r="C1281" s="69"/>
      <c r="D1281" s="70">
        <v>0.3</v>
      </c>
    </row>
    <row r="1282" spans="2:4" x14ac:dyDescent="0.3">
      <c r="B1282" s="14">
        <v>-2.1</v>
      </c>
      <c r="C1282" s="69"/>
      <c r="D1282" s="70">
        <v>0.3</v>
      </c>
    </row>
    <row r="1283" spans="2:4" x14ac:dyDescent="0.3">
      <c r="B1283" s="14">
        <v>15.5</v>
      </c>
      <c r="C1283" s="69"/>
      <c r="D1283" s="70">
        <v>-0.3</v>
      </c>
    </row>
    <row r="1284" spans="2:4" x14ac:dyDescent="0.3">
      <c r="B1284" s="14">
        <v>16.7</v>
      </c>
      <c r="C1284" s="69"/>
      <c r="D1284" s="70">
        <v>-0.2</v>
      </c>
    </row>
    <row r="1285" spans="2:4" x14ac:dyDescent="0.3">
      <c r="B1285" s="14">
        <v>-7.8</v>
      </c>
      <c r="C1285" s="69"/>
      <c r="D1285" s="70">
        <v>0.4</v>
      </c>
    </row>
    <row r="1286" spans="2:4" x14ac:dyDescent="0.3">
      <c r="B1286" s="14">
        <v>5.7</v>
      </c>
      <c r="C1286" s="69"/>
      <c r="D1286" s="70">
        <v>-0.3</v>
      </c>
    </row>
    <row r="1287" spans="2:4" x14ac:dyDescent="0.3">
      <c r="B1287" s="14">
        <v>3.5</v>
      </c>
      <c r="C1287" s="69"/>
      <c r="D1287" s="70">
        <v>0.2</v>
      </c>
    </row>
    <row r="1288" spans="2:4" x14ac:dyDescent="0.3">
      <c r="B1288" s="14">
        <v>23</v>
      </c>
      <c r="C1288" s="69"/>
      <c r="D1288" s="70">
        <v>1.1000000000000001</v>
      </c>
    </row>
    <row r="1289" spans="2:4" x14ac:dyDescent="0.3">
      <c r="B1289" s="14">
        <v>27.5</v>
      </c>
      <c r="C1289" s="69"/>
      <c r="D1289" s="70">
        <v>0.2</v>
      </c>
    </row>
    <row r="1290" spans="2:4" x14ac:dyDescent="0.3">
      <c r="B1290" s="14">
        <v>8.4</v>
      </c>
      <c r="C1290" s="69"/>
      <c r="D1290" s="70">
        <v>-0.1</v>
      </c>
    </row>
    <row r="1291" spans="2:4" x14ac:dyDescent="0.3">
      <c r="B1291" s="14">
        <v>24.9</v>
      </c>
      <c r="C1291" s="69"/>
      <c r="D1291" s="70">
        <v>0.2</v>
      </c>
    </row>
    <row r="1292" spans="2:4" x14ac:dyDescent="0.3">
      <c r="B1292" s="14">
        <v>0.7</v>
      </c>
      <c r="C1292" s="69"/>
      <c r="D1292" s="70">
        <v>0.1</v>
      </c>
    </row>
    <row r="1293" spans="2:4" x14ac:dyDescent="0.3">
      <c r="B1293" s="14">
        <v>-9</v>
      </c>
      <c r="C1293" s="69"/>
      <c r="D1293" s="70">
        <v>-0.2</v>
      </c>
    </row>
    <row r="1294" spans="2:4" x14ac:dyDescent="0.3">
      <c r="B1294" s="14">
        <v>3.9</v>
      </c>
      <c r="C1294" s="69"/>
      <c r="D1294" s="70">
        <v>-0.6</v>
      </c>
    </row>
    <row r="1295" spans="2:4" x14ac:dyDescent="0.3">
      <c r="B1295" s="14">
        <v>-5.7</v>
      </c>
      <c r="C1295" s="69"/>
      <c r="D1295" s="70">
        <v>4.4000000000000004</v>
      </c>
    </row>
    <row r="1296" spans="2:4" x14ac:dyDescent="0.3">
      <c r="B1296" s="14">
        <v>3.5</v>
      </c>
      <c r="C1296" s="69"/>
      <c r="D1296" s="70">
        <v>1.7</v>
      </c>
    </row>
    <row r="1297" spans="2:4" x14ac:dyDescent="0.3">
      <c r="B1297" s="14">
        <v>6</v>
      </c>
      <c r="C1297" s="69"/>
      <c r="D1297" s="70">
        <v>0.5</v>
      </c>
    </row>
    <row r="1298" spans="2:4" x14ac:dyDescent="0.3">
      <c r="B1298" s="14">
        <v>16.899999999999999</v>
      </c>
      <c r="C1298" s="69"/>
      <c r="D1298" s="70">
        <v>0</v>
      </c>
    </row>
    <row r="1299" spans="2:4" x14ac:dyDescent="0.3">
      <c r="B1299" s="14">
        <v>-5</v>
      </c>
      <c r="C1299" s="69"/>
      <c r="D1299" s="70">
        <v>1.8</v>
      </c>
    </row>
    <row r="1300" spans="2:4" x14ac:dyDescent="0.3">
      <c r="B1300" s="14">
        <v>-1.3</v>
      </c>
      <c r="C1300" s="69"/>
      <c r="D1300" s="70">
        <v>-0.3</v>
      </c>
    </row>
    <row r="1301" spans="2:4" x14ac:dyDescent="0.3">
      <c r="B1301" s="14">
        <v>10.199999999999999</v>
      </c>
      <c r="C1301" s="69"/>
      <c r="D1301" s="70">
        <v>1.4</v>
      </c>
    </row>
    <row r="1302" spans="2:4" x14ac:dyDescent="0.3">
      <c r="B1302" s="14">
        <v>-0.2</v>
      </c>
      <c r="C1302" s="69"/>
      <c r="D1302" s="70">
        <v>0.4</v>
      </c>
    </row>
    <row r="1303" spans="2:4" x14ac:dyDescent="0.3">
      <c r="B1303" s="14">
        <v>5</v>
      </c>
      <c r="C1303" s="69"/>
      <c r="D1303" s="70">
        <v>0.5</v>
      </c>
    </row>
    <row r="1304" spans="2:4" x14ac:dyDescent="0.3">
      <c r="B1304" s="14">
        <v>3.8</v>
      </c>
      <c r="C1304" s="69"/>
      <c r="D1304" s="70">
        <v>0.3</v>
      </c>
    </row>
    <row r="1305" spans="2:4" x14ac:dyDescent="0.3">
      <c r="B1305" s="14">
        <v>-7.5</v>
      </c>
      <c r="C1305" s="69"/>
      <c r="D1305" s="70">
        <v>1.7</v>
      </c>
    </row>
    <row r="1306" spans="2:4" x14ac:dyDescent="0.3">
      <c r="B1306" s="14">
        <v>-19.399999999999999</v>
      </c>
      <c r="C1306" s="69"/>
      <c r="D1306" s="70">
        <v>0.4</v>
      </c>
    </row>
    <row r="1307" spans="2:4" x14ac:dyDescent="0.3">
      <c r="B1307" s="14">
        <v>36.5</v>
      </c>
      <c r="C1307" s="69"/>
      <c r="D1307" s="70">
        <v>0.1</v>
      </c>
    </row>
    <row r="1308" spans="2:4" x14ac:dyDescent="0.3">
      <c r="B1308" s="14">
        <v>-0.4</v>
      </c>
      <c r="C1308" s="69"/>
      <c r="D1308" s="70">
        <v>1.9</v>
      </c>
    </row>
    <row r="1309" spans="2:4" x14ac:dyDescent="0.3">
      <c r="B1309" s="14">
        <v>-3.3</v>
      </c>
      <c r="C1309" s="69"/>
      <c r="D1309" s="70">
        <v>1.1000000000000001</v>
      </c>
    </row>
    <row r="1310" spans="2:4" x14ac:dyDescent="0.3">
      <c r="B1310" s="14">
        <v>-3.1</v>
      </c>
      <c r="C1310" s="69"/>
      <c r="D1310" s="70">
        <v>0.2</v>
      </c>
    </row>
    <row r="1311" spans="2:4" x14ac:dyDescent="0.3">
      <c r="B1311" s="14">
        <v>12.2</v>
      </c>
      <c r="C1311" s="69"/>
      <c r="D1311" s="70">
        <v>-0.2</v>
      </c>
    </row>
    <row r="1312" spans="2:4" x14ac:dyDescent="0.3">
      <c r="B1312" s="14">
        <v>1.8</v>
      </c>
      <c r="C1312" s="69"/>
      <c r="D1312" s="70">
        <v>0.6</v>
      </c>
    </row>
    <row r="1313" spans="2:4" x14ac:dyDescent="0.3">
      <c r="B1313" s="14">
        <v>13.3</v>
      </c>
      <c r="C1313" s="69"/>
      <c r="D1313" s="70">
        <v>0</v>
      </c>
    </row>
    <row r="1314" spans="2:4" x14ac:dyDescent="0.3">
      <c r="B1314" s="14">
        <v>-16.8</v>
      </c>
      <c r="C1314" s="69"/>
      <c r="D1314" s="70">
        <v>-0.1</v>
      </c>
    </row>
    <row r="1315" spans="2:4" x14ac:dyDescent="0.3">
      <c r="B1315" s="14">
        <v>12.1</v>
      </c>
      <c r="C1315" s="69"/>
      <c r="D1315" s="70">
        <v>1.6</v>
      </c>
    </row>
    <row r="1316" spans="2:4" x14ac:dyDescent="0.3">
      <c r="B1316" s="14">
        <v>10.5</v>
      </c>
      <c r="C1316" s="69"/>
      <c r="D1316" s="70">
        <v>1</v>
      </c>
    </row>
    <row r="1317" spans="2:4" x14ac:dyDescent="0.3">
      <c r="B1317" s="14">
        <v>1.1000000000000001</v>
      </c>
      <c r="C1317" s="69"/>
      <c r="D1317" s="70">
        <v>2.1</v>
      </c>
    </row>
    <row r="1318" spans="2:4" x14ac:dyDescent="0.3">
      <c r="B1318" s="14">
        <v>23.3</v>
      </c>
      <c r="C1318" s="69"/>
      <c r="D1318" s="70">
        <v>4.5</v>
      </c>
    </row>
    <row r="1319" spans="2:4" x14ac:dyDescent="0.3">
      <c r="B1319" s="14">
        <v>-9</v>
      </c>
      <c r="C1319" s="69"/>
      <c r="D1319" s="70">
        <v>4.8</v>
      </c>
    </row>
    <row r="1320" spans="2:4" x14ac:dyDescent="0.3">
      <c r="B1320" s="14">
        <v>17.899999999999999</v>
      </c>
      <c r="C1320" s="69"/>
      <c r="D1320" s="70">
        <v>0.3</v>
      </c>
    </row>
    <row r="1321" spans="2:4" x14ac:dyDescent="0.3">
      <c r="B1321" s="14">
        <v>13.7</v>
      </c>
      <c r="C1321" s="69"/>
      <c r="D1321" s="70">
        <v>6.5</v>
      </c>
    </row>
    <row r="1322" spans="2:4" x14ac:dyDescent="0.3">
      <c r="B1322" s="14">
        <v>-7</v>
      </c>
      <c r="C1322" s="69"/>
      <c r="D1322" s="70">
        <v>3.9</v>
      </c>
    </row>
    <row r="1323" spans="2:4" x14ac:dyDescent="0.3">
      <c r="B1323" s="14">
        <v>15.4</v>
      </c>
      <c r="C1323" s="69"/>
      <c r="D1323" s="70">
        <v>0.2</v>
      </c>
    </row>
    <row r="1324" spans="2:4" x14ac:dyDescent="0.3">
      <c r="B1324" s="14">
        <v>4.7</v>
      </c>
      <c r="C1324" s="69"/>
      <c r="D1324" s="70">
        <v>0.8</v>
      </c>
    </row>
    <row r="1325" spans="2:4" x14ac:dyDescent="0.3">
      <c r="B1325" s="14">
        <v>-13.5</v>
      </c>
      <c r="C1325" s="69"/>
      <c r="D1325" s="70">
        <v>-0.1</v>
      </c>
    </row>
    <row r="1326" spans="2:4" x14ac:dyDescent="0.3">
      <c r="B1326" s="14">
        <v>2.7</v>
      </c>
      <c r="C1326" s="69"/>
      <c r="D1326" s="70">
        <v>1.4</v>
      </c>
    </row>
    <row r="1327" spans="2:4" x14ac:dyDescent="0.3">
      <c r="B1327" s="14">
        <v>-9.4</v>
      </c>
      <c r="C1327" s="69"/>
      <c r="D1327" s="70">
        <v>1.4</v>
      </c>
    </row>
    <row r="1328" spans="2:4" x14ac:dyDescent="0.3">
      <c r="B1328" s="14">
        <v>2.4</v>
      </c>
      <c r="C1328" s="69"/>
      <c r="D1328" s="70">
        <v>1.6</v>
      </c>
    </row>
    <row r="1329" spans="2:4" x14ac:dyDescent="0.3">
      <c r="B1329" s="14">
        <v>-7.5</v>
      </c>
      <c r="C1329" s="69"/>
      <c r="D1329" s="70">
        <v>1.2</v>
      </c>
    </row>
    <row r="1330" spans="2:4" x14ac:dyDescent="0.3">
      <c r="B1330" s="14">
        <v>40.700000000000003</v>
      </c>
      <c r="C1330" s="69"/>
      <c r="D1330" s="70">
        <v>0.3</v>
      </c>
    </row>
    <row r="1331" spans="2:4" x14ac:dyDescent="0.3">
      <c r="B1331" s="14">
        <v>-14.3</v>
      </c>
      <c r="C1331" s="69"/>
      <c r="D1331" s="70">
        <v>0.2</v>
      </c>
    </row>
    <row r="1332" spans="2:4" x14ac:dyDescent="0.3">
      <c r="B1332" s="14">
        <v>1.1000000000000001</v>
      </c>
      <c r="C1332" s="69"/>
      <c r="D1332" s="70">
        <v>0.7</v>
      </c>
    </row>
    <row r="1333" spans="2:4" x14ac:dyDescent="0.3">
      <c r="B1333" s="14">
        <v>1.5</v>
      </c>
      <c r="C1333" s="69"/>
      <c r="D1333" s="70">
        <v>3</v>
      </c>
    </row>
    <row r="1334" spans="2:4" x14ac:dyDescent="0.3">
      <c r="B1334" s="14">
        <v>-6.8</v>
      </c>
      <c r="C1334" s="69"/>
      <c r="D1334" s="70">
        <v>0.6</v>
      </c>
    </row>
    <row r="1335" spans="2:4" x14ac:dyDescent="0.3">
      <c r="B1335" s="14">
        <v>2.9</v>
      </c>
      <c r="C1335" s="69"/>
      <c r="D1335" s="70">
        <v>4.5</v>
      </c>
    </row>
    <row r="1336" spans="2:4" x14ac:dyDescent="0.3">
      <c r="B1336" s="14">
        <v>-5.3</v>
      </c>
      <c r="C1336" s="69"/>
      <c r="D1336" s="70">
        <v>0.1</v>
      </c>
    </row>
    <row r="1337" spans="2:4" x14ac:dyDescent="0.3">
      <c r="B1337" s="14">
        <v>-8.6999999999999993</v>
      </c>
      <c r="C1337" s="69"/>
      <c r="D1337" s="70">
        <v>3.5</v>
      </c>
    </row>
    <row r="1338" spans="2:4" x14ac:dyDescent="0.3">
      <c r="B1338" s="14">
        <v>-10.6</v>
      </c>
      <c r="C1338" s="69"/>
      <c r="D1338" s="70">
        <v>3.8</v>
      </c>
    </row>
    <row r="1339" spans="2:4" x14ac:dyDescent="0.3">
      <c r="B1339" s="14">
        <v>23.5</v>
      </c>
      <c r="C1339" s="69"/>
      <c r="D1339" s="70">
        <v>-0.3</v>
      </c>
    </row>
    <row r="1340" spans="2:4" x14ac:dyDescent="0.3">
      <c r="B1340" s="14">
        <v>5.0999999999999996</v>
      </c>
      <c r="C1340" s="69"/>
      <c r="D1340" s="70">
        <v>1.7</v>
      </c>
    </row>
    <row r="1341" spans="2:4" x14ac:dyDescent="0.3">
      <c r="B1341" s="14">
        <v>0.1</v>
      </c>
      <c r="C1341" s="69"/>
      <c r="D1341" s="70">
        <v>3.2</v>
      </c>
    </row>
    <row r="1342" spans="2:4" x14ac:dyDescent="0.3">
      <c r="B1342" s="14">
        <v>-13.2</v>
      </c>
      <c r="C1342" s="69"/>
      <c r="D1342" s="70">
        <v>0.4</v>
      </c>
    </row>
    <row r="1343" spans="2:4" x14ac:dyDescent="0.3">
      <c r="B1343" s="14">
        <v>-14.9</v>
      </c>
      <c r="C1343" s="69"/>
      <c r="D1343" s="70">
        <v>0.9</v>
      </c>
    </row>
    <row r="1344" spans="2:4" x14ac:dyDescent="0.3">
      <c r="B1344" s="14">
        <v>-10.199999999999999</v>
      </c>
      <c r="C1344" s="69"/>
      <c r="D1344" s="70">
        <v>0.7</v>
      </c>
    </row>
    <row r="1345" spans="2:4" x14ac:dyDescent="0.3">
      <c r="B1345" s="14">
        <v>7.3</v>
      </c>
      <c r="C1345" s="69"/>
      <c r="D1345" s="70">
        <v>0.1</v>
      </c>
    </row>
    <row r="1346" spans="2:4" x14ac:dyDescent="0.3">
      <c r="B1346" s="14">
        <v>13.7</v>
      </c>
      <c r="C1346" s="69"/>
      <c r="D1346" s="70">
        <v>1.1000000000000001</v>
      </c>
    </row>
    <row r="1347" spans="2:4" x14ac:dyDescent="0.3">
      <c r="B1347" s="14">
        <v>20.9</v>
      </c>
      <c r="C1347" s="69"/>
      <c r="D1347" s="70">
        <v>2.5</v>
      </c>
    </row>
    <row r="1348" spans="2:4" x14ac:dyDescent="0.3">
      <c r="B1348" s="14">
        <v>-1.4</v>
      </c>
      <c r="C1348" s="69"/>
      <c r="D1348" s="70">
        <v>0.1</v>
      </c>
    </row>
    <row r="1349" spans="2:4" x14ac:dyDescent="0.3">
      <c r="B1349" s="14">
        <v>3.1</v>
      </c>
      <c r="C1349" s="69"/>
      <c r="D1349" s="70">
        <v>1.7</v>
      </c>
    </row>
    <row r="1350" spans="2:4" x14ac:dyDescent="0.3">
      <c r="B1350" s="14">
        <v>9.1</v>
      </c>
      <c r="C1350" s="69"/>
      <c r="D1350" s="70">
        <v>1.4</v>
      </c>
    </row>
    <row r="1351" spans="2:4" x14ac:dyDescent="0.3">
      <c r="B1351" s="14">
        <v>9.6</v>
      </c>
      <c r="C1351" s="69"/>
      <c r="D1351" s="70">
        <v>0.9</v>
      </c>
    </row>
    <row r="1352" spans="2:4" x14ac:dyDescent="0.3">
      <c r="B1352" s="14">
        <v>8.4</v>
      </c>
      <c r="C1352" s="69"/>
      <c r="D1352" s="70">
        <v>0.9</v>
      </c>
    </row>
    <row r="1353" spans="2:4" x14ac:dyDescent="0.3">
      <c r="B1353" s="14">
        <v>12.5</v>
      </c>
      <c r="C1353" s="69"/>
      <c r="D1353" s="70">
        <v>1.1000000000000001</v>
      </c>
    </row>
    <row r="1354" spans="2:4" x14ac:dyDescent="0.3">
      <c r="B1354" s="14">
        <v>11.6</v>
      </c>
      <c r="C1354" s="69"/>
      <c r="D1354" s="70">
        <v>0.8</v>
      </c>
    </row>
    <row r="1355" spans="2:4" x14ac:dyDescent="0.3">
      <c r="B1355" s="14">
        <v>-16</v>
      </c>
      <c r="C1355" s="69"/>
      <c r="D1355" s="70">
        <v>0.2</v>
      </c>
    </row>
    <row r="1356" spans="2:4" x14ac:dyDescent="0.3">
      <c r="B1356" s="14">
        <v>-1.8</v>
      </c>
      <c r="C1356" s="69"/>
      <c r="D1356" s="70">
        <v>0.4</v>
      </c>
    </row>
    <row r="1357" spans="2:4" x14ac:dyDescent="0.3">
      <c r="B1357" s="14">
        <v>0.6</v>
      </c>
      <c r="C1357" s="69"/>
      <c r="D1357" s="70">
        <v>0.4</v>
      </c>
    </row>
    <row r="1358" spans="2:4" x14ac:dyDescent="0.3">
      <c r="B1358" s="14">
        <v>13.6</v>
      </c>
      <c r="C1358" s="69"/>
      <c r="D1358" s="70">
        <v>1.2</v>
      </c>
    </row>
    <row r="1359" spans="2:4" x14ac:dyDescent="0.3">
      <c r="B1359" s="14">
        <v>3.3</v>
      </c>
      <c r="C1359" s="69"/>
      <c r="D1359" s="70">
        <v>-0.1</v>
      </c>
    </row>
    <row r="1360" spans="2:4" x14ac:dyDescent="0.3">
      <c r="B1360" s="14">
        <v>3.3</v>
      </c>
      <c r="C1360" s="69"/>
      <c r="D1360" s="70">
        <v>1.6</v>
      </c>
    </row>
    <row r="1361" spans="2:4" x14ac:dyDescent="0.3">
      <c r="B1361" s="14">
        <v>13.9</v>
      </c>
      <c r="C1361" s="69"/>
      <c r="D1361" s="70">
        <v>0.9</v>
      </c>
    </row>
    <row r="1362" spans="2:4" x14ac:dyDescent="0.3">
      <c r="B1362" s="14">
        <v>-1.2</v>
      </c>
      <c r="C1362" s="69"/>
      <c r="D1362" s="70">
        <v>2.4</v>
      </c>
    </row>
    <row r="1363" spans="2:4" x14ac:dyDescent="0.3">
      <c r="B1363" s="14">
        <v>-7</v>
      </c>
      <c r="C1363" s="69"/>
      <c r="D1363" s="70">
        <v>0.5</v>
      </c>
    </row>
    <row r="1364" spans="2:4" x14ac:dyDescent="0.3">
      <c r="B1364" s="14">
        <v>14.6</v>
      </c>
      <c r="C1364" s="69"/>
      <c r="D1364" s="70">
        <v>0.9</v>
      </c>
    </row>
    <row r="1365" spans="2:4" x14ac:dyDescent="0.3">
      <c r="B1365" s="14">
        <v>-1.6</v>
      </c>
      <c r="C1365" s="69"/>
      <c r="D1365" s="70">
        <v>0.6</v>
      </c>
    </row>
    <row r="1366" spans="2:4" x14ac:dyDescent="0.3">
      <c r="B1366" s="14">
        <v>5.7</v>
      </c>
      <c r="C1366" s="69"/>
      <c r="D1366" s="70">
        <v>1.1000000000000001</v>
      </c>
    </row>
    <row r="1367" spans="2:4" x14ac:dyDescent="0.3">
      <c r="B1367" s="14">
        <v>9.6</v>
      </c>
      <c r="C1367" s="69"/>
      <c r="D1367" s="70">
        <v>0.6</v>
      </c>
    </row>
    <row r="1368" spans="2:4" x14ac:dyDescent="0.3">
      <c r="B1368" s="14">
        <v>-14.2</v>
      </c>
      <c r="C1368" s="69"/>
      <c r="D1368" s="70">
        <v>0</v>
      </c>
    </row>
    <row r="1369" spans="2:4" x14ac:dyDescent="0.3">
      <c r="B1369" s="14">
        <v>-10.8</v>
      </c>
      <c r="C1369" s="69"/>
      <c r="D1369" s="70">
        <v>0.2</v>
      </c>
    </row>
    <row r="1370" spans="2:4" x14ac:dyDescent="0.3">
      <c r="B1370" s="14">
        <v>-2.1</v>
      </c>
      <c r="C1370" s="69"/>
      <c r="D1370" s="70">
        <v>1.5</v>
      </c>
    </row>
    <row r="1371" spans="2:4" x14ac:dyDescent="0.3">
      <c r="B1371" s="14">
        <v>-0.6</v>
      </c>
      <c r="C1371" s="69"/>
      <c r="D1371" s="70">
        <v>1.4</v>
      </c>
    </row>
    <row r="1372" spans="2:4" x14ac:dyDescent="0.3">
      <c r="B1372" s="14">
        <v>-3.2</v>
      </c>
      <c r="C1372" s="69"/>
      <c r="D1372" s="70">
        <v>-0.1</v>
      </c>
    </row>
    <row r="1373" spans="2:4" x14ac:dyDescent="0.3">
      <c r="B1373" s="14">
        <v>-20.100000000000001</v>
      </c>
      <c r="C1373" s="69"/>
      <c r="D1373" s="70">
        <v>6.8</v>
      </c>
    </row>
    <row r="1374" spans="2:4" x14ac:dyDescent="0.3">
      <c r="B1374" s="14">
        <v>22.8</v>
      </c>
      <c r="C1374" s="69"/>
      <c r="D1374" s="70">
        <v>9.8000000000000007</v>
      </c>
    </row>
    <row r="1375" spans="2:4" x14ac:dyDescent="0.3">
      <c r="B1375" s="14">
        <v>24.2</v>
      </c>
      <c r="C1375" s="69"/>
      <c r="D1375" s="70">
        <v>3.4</v>
      </c>
    </row>
    <row r="1376" spans="2:4" x14ac:dyDescent="0.3">
      <c r="B1376" s="14">
        <v>2.6</v>
      </c>
      <c r="C1376" s="69"/>
      <c r="D1376" s="70">
        <v>0.5</v>
      </c>
    </row>
    <row r="1377" spans="2:4" x14ac:dyDescent="0.3">
      <c r="B1377" s="14">
        <v>-2.1</v>
      </c>
      <c r="C1377" s="69"/>
      <c r="D1377" s="70">
        <v>0.7</v>
      </c>
    </row>
    <row r="1378" spans="2:4" x14ac:dyDescent="0.3">
      <c r="B1378" s="14">
        <v>-0.1</v>
      </c>
      <c r="C1378" s="69"/>
      <c r="D1378" s="70">
        <v>0.7</v>
      </c>
    </row>
    <row r="1379" spans="2:4" x14ac:dyDescent="0.3">
      <c r="B1379" s="14">
        <v>-5.3</v>
      </c>
      <c r="C1379" s="69"/>
      <c r="D1379" s="70">
        <v>0.4</v>
      </c>
    </row>
    <row r="1380" spans="2:4" x14ac:dyDescent="0.3">
      <c r="B1380" s="14">
        <v>9.1</v>
      </c>
      <c r="C1380" s="69"/>
      <c r="D1380" s="70">
        <v>2.6</v>
      </c>
    </row>
    <row r="1381" spans="2:4" x14ac:dyDescent="0.3">
      <c r="B1381" s="14">
        <v>-6.5</v>
      </c>
      <c r="C1381" s="69"/>
      <c r="D1381" s="70">
        <v>3.3</v>
      </c>
    </row>
    <row r="1382" spans="2:4" x14ac:dyDescent="0.3">
      <c r="B1382" s="14">
        <v>3</v>
      </c>
      <c r="C1382" s="69"/>
      <c r="D1382" s="70">
        <v>0</v>
      </c>
    </row>
    <row r="1383" spans="2:4" x14ac:dyDescent="0.3">
      <c r="B1383" s="14">
        <v>0</v>
      </c>
      <c r="C1383" s="69"/>
      <c r="D1383" s="70">
        <v>0</v>
      </c>
    </row>
    <row r="1384" spans="2:4" x14ac:dyDescent="0.3">
      <c r="B1384" s="14">
        <v>9.4</v>
      </c>
      <c r="C1384" s="69"/>
      <c r="D1384" s="70">
        <v>0.4</v>
      </c>
    </row>
    <row r="1385" spans="2:4" x14ac:dyDescent="0.3">
      <c r="B1385" s="14">
        <v>19.600000000000001</v>
      </c>
      <c r="C1385" s="69"/>
      <c r="D1385" s="70">
        <v>2</v>
      </c>
    </row>
    <row r="1386" spans="2:4" x14ac:dyDescent="0.3">
      <c r="B1386" s="14">
        <v>-3.4</v>
      </c>
      <c r="C1386" s="69"/>
      <c r="D1386" s="70">
        <v>0.5</v>
      </c>
    </row>
    <row r="1387" spans="2:4" x14ac:dyDescent="0.3">
      <c r="B1387" s="14">
        <v>-6.7</v>
      </c>
      <c r="C1387" s="69"/>
      <c r="D1387" s="70">
        <v>0.4</v>
      </c>
    </row>
    <row r="1388" spans="2:4" x14ac:dyDescent="0.3">
      <c r="B1388" s="14">
        <v>-3.7</v>
      </c>
      <c r="C1388" s="69"/>
      <c r="D1388" s="70">
        <v>3.4</v>
      </c>
    </row>
    <row r="1389" spans="2:4" x14ac:dyDescent="0.3">
      <c r="B1389" s="14">
        <v>-0.7</v>
      </c>
      <c r="C1389" s="69"/>
      <c r="D1389" s="70">
        <v>0.7</v>
      </c>
    </row>
    <row r="1390" spans="2:4" x14ac:dyDescent="0.3">
      <c r="B1390" s="14">
        <v>9.8000000000000007</v>
      </c>
      <c r="C1390" s="69"/>
      <c r="D1390" s="70">
        <v>0.6</v>
      </c>
    </row>
    <row r="1391" spans="2:4" x14ac:dyDescent="0.3">
      <c r="B1391" s="14">
        <v>-3.8</v>
      </c>
      <c r="C1391" s="69"/>
      <c r="D1391" s="70">
        <v>0.4</v>
      </c>
    </row>
    <row r="1392" spans="2:4" x14ac:dyDescent="0.3">
      <c r="B1392" s="14">
        <v>-0.1</v>
      </c>
      <c r="C1392" s="69"/>
      <c r="D1392" s="70">
        <v>-0.1</v>
      </c>
    </row>
    <row r="1393" spans="2:4" x14ac:dyDescent="0.3">
      <c r="B1393" s="14">
        <v>-6</v>
      </c>
      <c r="C1393" s="69"/>
      <c r="D1393" s="70">
        <v>0.2</v>
      </c>
    </row>
    <row r="1394" spans="2:4" x14ac:dyDescent="0.3">
      <c r="B1394" s="14">
        <v>10.199999999999999</v>
      </c>
      <c r="C1394" s="69"/>
      <c r="D1394" s="70">
        <v>1</v>
      </c>
    </row>
    <row r="1395" spans="2:4" x14ac:dyDescent="0.3">
      <c r="B1395" s="14">
        <v>-13.3</v>
      </c>
      <c r="C1395" s="69"/>
      <c r="D1395" s="70">
        <v>1</v>
      </c>
    </row>
    <row r="1396" spans="2:4" x14ac:dyDescent="0.3">
      <c r="B1396" s="14">
        <v>5</v>
      </c>
      <c r="C1396" s="69"/>
      <c r="D1396" s="70">
        <v>0.2</v>
      </c>
    </row>
    <row r="1397" spans="2:4" x14ac:dyDescent="0.3">
      <c r="B1397" s="14">
        <v>3.2</v>
      </c>
      <c r="C1397" s="69"/>
      <c r="D1397" s="70">
        <v>-0.5</v>
      </c>
    </row>
    <row r="1398" spans="2:4" x14ac:dyDescent="0.3">
      <c r="B1398" s="14">
        <v>-1.4</v>
      </c>
      <c r="C1398" s="69"/>
      <c r="D1398" s="70">
        <v>0.2</v>
      </c>
    </row>
    <row r="1399" spans="2:4" x14ac:dyDescent="0.3">
      <c r="B1399" s="14">
        <v>1</v>
      </c>
      <c r="C1399" s="69"/>
      <c r="D1399" s="70">
        <v>1.5</v>
      </c>
    </row>
    <row r="1400" spans="2:4" x14ac:dyDescent="0.3">
      <c r="B1400" s="14">
        <v>-8.1999999999999993</v>
      </c>
      <c r="C1400" s="69"/>
      <c r="D1400" s="70">
        <v>0.4</v>
      </c>
    </row>
    <row r="1401" spans="2:4" x14ac:dyDescent="0.3">
      <c r="B1401" s="14">
        <v>0.5</v>
      </c>
      <c r="C1401" s="69"/>
      <c r="D1401" s="70">
        <v>0.6</v>
      </c>
    </row>
    <row r="1402" spans="2:4" x14ac:dyDescent="0.3">
      <c r="B1402" s="14">
        <v>12.3</v>
      </c>
      <c r="C1402" s="69"/>
      <c r="D1402" s="70">
        <v>0.1</v>
      </c>
    </row>
    <row r="1403" spans="2:4" x14ac:dyDescent="0.3">
      <c r="B1403" s="14">
        <v>2.6</v>
      </c>
      <c r="C1403" s="69"/>
      <c r="D1403" s="70">
        <v>0.8</v>
      </c>
    </row>
    <row r="1404" spans="2:4" x14ac:dyDescent="0.3">
      <c r="B1404" s="14">
        <v>-2.2999999999999998</v>
      </c>
      <c r="C1404" s="69"/>
      <c r="D1404" s="70">
        <v>4.2</v>
      </c>
    </row>
    <row r="1405" spans="2:4" x14ac:dyDescent="0.3">
      <c r="B1405" s="14">
        <v>-13.9</v>
      </c>
      <c r="C1405" s="69"/>
      <c r="D1405" s="70">
        <v>0</v>
      </c>
    </row>
    <row r="1406" spans="2:4" x14ac:dyDescent="0.3">
      <c r="B1406" s="14">
        <v>-6.8</v>
      </c>
      <c r="C1406" s="69"/>
      <c r="D1406" s="70">
        <v>1</v>
      </c>
    </row>
    <row r="1407" spans="2:4" x14ac:dyDescent="0.3">
      <c r="B1407" s="14">
        <v>6.2</v>
      </c>
      <c r="C1407" s="69"/>
      <c r="D1407" s="70">
        <v>0.1</v>
      </c>
    </row>
    <row r="1408" spans="2:4" x14ac:dyDescent="0.3">
      <c r="B1408" s="14">
        <v>-4.3</v>
      </c>
      <c r="C1408" s="69"/>
      <c r="D1408" s="70">
        <v>0.1</v>
      </c>
    </row>
    <row r="1409" spans="2:4" x14ac:dyDescent="0.3">
      <c r="B1409" s="14">
        <v>7.7</v>
      </c>
      <c r="C1409" s="69"/>
      <c r="D1409" s="70">
        <v>1.3</v>
      </c>
    </row>
    <row r="1410" spans="2:4" x14ac:dyDescent="0.3">
      <c r="B1410" s="14">
        <v>27.2</v>
      </c>
      <c r="C1410" s="69"/>
      <c r="D1410" s="70">
        <v>0.6</v>
      </c>
    </row>
    <row r="1411" spans="2:4" x14ac:dyDescent="0.3">
      <c r="B1411" s="14">
        <v>-13.5</v>
      </c>
      <c r="C1411" s="69"/>
      <c r="D1411" s="70">
        <v>0</v>
      </c>
    </row>
    <row r="1412" spans="2:4" x14ac:dyDescent="0.3">
      <c r="B1412" s="14">
        <v>12.2</v>
      </c>
      <c r="C1412" s="69"/>
      <c r="D1412" s="70">
        <v>1.4</v>
      </c>
    </row>
    <row r="1413" spans="2:4" x14ac:dyDescent="0.3">
      <c r="B1413" s="14">
        <v>-1.5</v>
      </c>
      <c r="C1413" s="69"/>
      <c r="D1413" s="70">
        <v>0</v>
      </c>
    </row>
    <row r="1414" spans="2:4" x14ac:dyDescent="0.3">
      <c r="B1414" s="14">
        <v>-37.4</v>
      </c>
      <c r="C1414" s="69"/>
      <c r="D1414" s="70">
        <v>-0.3</v>
      </c>
    </row>
    <row r="1415" spans="2:4" x14ac:dyDescent="0.3">
      <c r="B1415" s="14">
        <v>-2.2000000000000002</v>
      </c>
      <c r="C1415" s="69"/>
      <c r="D1415" s="70">
        <v>-0.1</v>
      </c>
    </row>
    <row r="1416" spans="2:4" x14ac:dyDescent="0.3">
      <c r="B1416" s="14">
        <v>-10.199999999999999</v>
      </c>
      <c r="C1416" s="69"/>
      <c r="D1416" s="70">
        <v>0</v>
      </c>
    </row>
    <row r="1417" spans="2:4" x14ac:dyDescent="0.3">
      <c r="B1417" s="14">
        <v>-2.8</v>
      </c>
      <c r="C1417" s="69"/>
      <c r="D1417" s="70">
        <v>0.4</v>
      </c>
    </row>
    <row r="1418" spans="2:4" x14ac:dyDescent="0.3">
      <c r="B1418" s="14">
        <v>2.7</v>
      </c>
      <c r="C1418" s="69"/>
      <c r="D1418" s="70">
        <v>0</v>
      </c>
    </row>
    <row r="1419" spans="2:4" x14ac:dyDescent="0.3">
      <c r="B1419" s="14">
        <v>0.4</v>
      </c>
      <c r="C1419" s="69"/>
      <c r="D1419" s="70">
        <v>-0.1</v>
      </c>
    </row>
    <row r="1420" spans="2:4" x14ac:dyDescent="0.3">
      <c r="B1420" s="14">
        <v>7.5</v>
      </c>
      <c r="C1420" s="69"/>
      <c r="D1420" s="70">
        <v>0.4</v>
      </c>
    </row>
    <row r="1421" spans="2:4" x14ac:dyDescent="0.3">
      <c r="B1421" s="14">
        <v>23.5</v>
      </c>
      <c r="C1421" s="69"/>
      <c r="D1421" s="70">
        <v>1.8</v>
      </c>
    </row>
    <row r="1422" spans="2:4" x14ac:dyDescent="0.3">
      <c r="B1422" s="14">
        <v>-1.1000000000000001</v>
      </c>
      <c r="C1422" s="69"/>
      <c r="D1422" s="70">
        <v>-0.3</v>
      </c>
    </row>
    <row r="1423" spans="2:4" x14ac:dyDescent="0.3">
      <c r="B1423" s="14">
        <v>-6.8</v>
      </c>
      <c r="C1423" s="69"/>
      <c r="D1423" s="70">
        <v>0.1</v>
      </c>
    </row>
    <row r="1424" spans="2:4" x14ac:dyDescent="0.3">
      <c r="B1424" s="14">
        <v>-12.3</v>
      </c>
      <c r="C1424" s="69"/>
      <c r="D1424" s="70">
        <v>0.4</v>
      </c>
    </row>
    <row r="1425" spans="2:4" x14ac:dyDescent="0.3">
      <c r="B1425" s="14">
        <v>12.9</v>
      </c>
      <c r="C1425" s="69"/>
      <c r="D1425" s="70">
        <v>0.7</v>
      </c>
    </row>
    <row r="1426" spans="2:4" x14ac:dyDescent="0.3">
      <c r="B1426" s="14">
        <v>-3</v>
      </c>
      <c r="C1426" s="69"/>
      <c r="D1426" s="70">
        <v>4.9000000000000004</v>
      </c>
    </row>
    <row r="1427" spans="2:4" x14ac:dyDescent="0.3">
      <c r="B1427" s="14">
        <v>24.8</v>
      </c>
      <c r="C1427" s="69"/>
      <c r="D1427" s="70">
        <v>0.7</v>
      </c>
    </row>
    <row r="1428" spans="2:4" x14ac:dyDescent="0.3">
      <c r="B1428" s="14">
        <v>-14.1</v>
      </c>
      <c r="C1428" s="69"/>
      <c r="D1428" s="70">
        <v>5.4</v>
      </c>
    </row>
    <row r="1429" spans="2:4" x14ac:dyDescent="0.3">
      <c r="B1429" s="14">
        <v>0.7</v>
      </c>
      <c r="C1429" s="69"/>
      <c r="D1429" s="70">
        <v>0.1</v>
      </c>
    </row>
    <row r="1430" spans="2:4" x14ac:dyDescent="0.3">
      <c r="B1430" s="14">
        <v>16.2</v>
      </c>
      <c r="C1430" s="69"/>
      <c r="D1430" s="70">
        <v>0.3</v>
      </c>
    </row>
    <row r="1431" spans="2:4" x14ac:dyDescent="0.3">
      <c r="B1431" s="14">
        <v>0.7</v>
      </c>
      <c r="C1431" s="69"/>
      <c r="D1431" s="70">
        <v>0.2</v>
      </c>
    </row>
    <row r="1432" spans="2:4" x14ac:dyDescent="0.3">
      <c r="B1432" s="14">
        <v>-8.1</v>
      </c>
      <c r="C1432" s="69"/>
      <c r="D1432" s="70">
        <v>0</v>
      </c>
    </row>
    <row r="1433" spans="2:4" x14ac:dyDescent="0.3">
      <c r="B1433" s="14">
        <v>-3.8</v>
      </c>
      <c r="C1433" s="69"/>
      <c r="D1433" s="70">
        <v>0.7</v>
      </c>
    </row>
    <row r="1434" spans="2:4" x14ac:dyDescent="0.3">
      <c r="B1434" s="14">
        <v>-6.3</v>
      </c>
      <c r="C1434" s="69"/>
      <c r="D1434" s="70">
        <v>2.9</v>
      </c>
    </row>
    <row r="1435" spans="2:4" x14ac:dyDescent="0.3">
      <c r="B1435" s="14">
        <v>-20.2</v>
      </c>
      <c r="C1435" s="69"/>
      <c r="D1435" s="70">
        <v>2.7</v>
      </c>
    </row>
    <row r="1436" spans="2:4" x14ac:dyDescent="0.3">
      <c r="B1436" s="14">
        <v>3.2</v>
      </c>
      <c r="C1436" s="69"/>
      <c r="D1436" s="70">
        <v>1.3</v>
      </c>
    </row>
    <row r="1437" spans="2:4" x14ac:dyDescent="0.3">
      <c r="B1437" s="14">
        <v>-29.9</v>
      </c>
      <c r="C1437" s="69"/>
      <c r="D1437" s="70">
        <v>1</v>
      </c>
    </row>
    <row r="1438" spans="2:4" x14ac:dyDescent="0.3">
      <c r="B1438" s="14">
        <v>0.7</v>
      </c>
      <c r="C1438" s="69"/>
      <c r="D1438" s="70">
        <v>-0.4</v>
      </c>
    </row>
    <row r="1439" spans="2:4" x14ac:dyDescent="0.3">
      <c r="B1439" s="14">
        <v>-1.4</v>
      </c>
      <c r="C1439" s="69"/>
      <c r="D1439" s="70">
        <v>1.1000000000000001</v>
      </c>
    </row>
    <row r="1440" spans="2:4" x14ac:dyDescent="0.3">
      <c r="B1440" s="14">
        <v>3.3</v>
      </c>
      <c r="C1440" s="69"/>
      <c r="D1440" s="70">
        <v>0</v>
      </c>
    </row>
    <row r="1441" spans="2:4" x14ac:dyDescent="0.3">
      <c r="B1441" s="14">
        <v>2.7</v>
      </c>
      <c r="C1441" s="69"/>
      <c r="D1441" s="70">
        <v>0.3</v>
      </c>
    </row>
    <row r="1442" spans="2:4" x14ac:dyDescent="0.3">
      <c r="B1442" s="14">
        <v>-2</v>
      </c>
      <c r="C1442" s="69"/>
      <c r="D1442" s="70">
        <v>0.4</v>
      </c>
    </row>
    <row r="1443" spans="2:4" x14ac:dyDescent="0.3">
      <c r="B1443" s="14">
        <v>-4.5999999999999996</v>
      </c>
      <c r="C1443" s="69"/>
      <c r="D1443" s="70">
        <v>0.6</v>
      </c>
    </row>
    <row r="1444" spans="2:4" x14ac:dyDescent="0.3">
      <c r="B1444" s="14">
        <v>-11.3</v>
      </c>
      <c r="C1444" s="69"/>
      <c r="D1444" s="70">
        <v>1.4</v>
      </c>
    </row>
    <row r="1445" spans="2:4" x14ac:dyDescent="0.3">
      <c r="B1445" s="14">
        <v>-11.3</v>
      </c>
      <c r="C1445" s="69"/>
      <c r="D1445" s="70">
        <v>3.7</v>
      </c>
    </row>
    <row r="1446" spans="2:4" x14ac:dyDescent="0.3">
      <c r="B1446" s="14">
        <v>7.9</v>
      </c>
      <c r="C1446" s="69"/>
      <c r="D1446" s="70">
        <v>1.7</v>
      </c>
    </row>
    <row r="1447" spans="2:4" x14ac:dyDescent="0.3">
      <c r="B1447" s="14">
        <v>1.3</v>
      </c>
      <c r="C1447" s="69"/>
      <c r="D1447" s="70">
        <v>0.4</v>
      </c>
    </row>
    <row r="1448" spans="2:4" x14ac:dyDescent="0.3">
      <c r="B1448" s="14">
        <v>4.4000000000000004</v>
      </c>
      <c r="C1448" s="69"/>
      <c r="D1448" s="70">
        <v>1.2</v>
      </c>
    </row>
    <row r="1449" spans="2:4" x14ac:dyDescent="0.3">
      <c r="B1449" s="14">
        <v>10.5</v>
      </c>
      <c r="C1449" s="69"/>
      <c r="D1449" s="70">
        <v>-0.1</v>
      </c>
    </row>
    <row r="1450" spans="2:4" x14ac:dyDescent="0.3">
      <c r="B1450" s="14">
        <v>11</v>
      </c>
      <c r="C1450" s="69"/>
      <c r="D1450" s="70">
        <v>0.5</v>
      </c>
    </row>
    <row r="1451" spans="2:4" x14ac:dyDescent="0.3">
      <c r="B1451" s="14">
        <v>3</v>
      </c>
      <c r="C1451" s="69"/>
      <c r="D1451" s="70">
        <v>0.5</v>
      </c>
    </row>
    <row r="1452" spans="2:4" x14ac:dyDescent="0.3">
      <c r="B1452" s="14">
        <v>19.5</v>
      </c>
      <c r="C1452" s="69"/>
      <c r="D1452" s="70">
        <v>0.7</v>
      </c>
    </row>
    <row r="1453" spans="2:4" x14ac:dyDescent="0.3">
      <c r="B1453" s="14">
        <v>5.5</v>
      </c>
      <c r="C1453" s="69"/>
      <c r="D1453" s="70">
        <v>4.8</v>
      </c>
    </row>
    <row r="1454" spans="2:4" x14ac:dyDescent="0.3">
      <c r="B1454" s="14">
        <v>2.7</v>
      </c>
      <c r="C1454" s="69"/>
      <c r="D1454" s="70">
        <v>0.5</v>
      </c>
    </row>
    <row r="1455" spans="2:4" x14ac:dyDescent="0.3">
      <c r="B1455" s="14">
        <v>2.1</v>
      </c>
      <c r="C1455" s="69"/>
      <c r="D1455" s="70">
        <v>1.6</v>
      </c>
    </row>
    <row r="1456" spans="2:4" x14ac:dyDescent="0.3">
      <c r="B1456" s="14">
        <v>6</v>
      </c>
      <c r="C1456" s="69"/>
      <c r="D1456" s="70">
        <v>0.5</v>
      </c>
    </row>
    <row r="1457" spans="2:4" x14ac:dyDescent="0.3">
      <c r="B1457" s="14">
        <v>14.1</v>
      </c>
      <c r="C1457" s="69"/>
      <c r="D1457" s="70">
        <v>0.1</v>
      </c>
    </row>
    <row r="1458" spans="2:4" x14ac:dyDescent="0.3">
      <c r="B1458" s="14">
        <v>-2.9</v>
      </c>
      <c r="C1458" s="69"/>
      <c r="D1458" s="70">
        <v>1.4</v>
      </c>
    </row>
    <row r="1459" spans="2:4" x14ac:dyDescent="0.3">
      <c r="B1459" s="14">
        <v>-1.5</v>
      </c>
      <c r="C1459" s="69"/>
      <c r="D1459" s="70">
        <v>0</v>
      </c>
    </row>
    <row r="1460" spans="2:4" x14ac:dyDescent="0.3">
      <c r="B1460" s="14">
        <v>12.1</v>
      </c>
      <c r="C1460" s="69"/>
      <c r="D1460" s="70">
        <v>-0.2</v>
      </c>
    </row>
    <row r="1461" spans="2:4" x14ac:dyDescent="0.3">
      <c r="B1461" s="14">
        <v>-9.8000000000000007</v>
      </c>
      <c r="C1461" s="69"/>
      <c r="D1461" s="70">
        <v>-0.2</v>
      </c>
    </row>
    <row r="1462" spans="2:4" x14ac:dyDescent="0.3">
      <c r="B1462" s="14">
        <v>1.8</v>
      </c>
      <c r="C1462" s="69"/>
      <c r="D1462" s="70">
        <v>0.9</v>
      </c>
    </row>
    <row r="1463" spans="2:4" x14ac:dyDescent="0.3">
      <c r="B1463" s="14">
        <v>-5.6</v>
      </c>
      <c r="C1463" s="69"/>
      <c r="D1463" s="70">
        <v>0</v>
      </c>
    </row>
    <row r="1464" spans="2:4" x14ac:dyDescent="0.3">
      <c r="B1464" s="14">
        <v>3.8</v>
      </c>
      <c r="C1464" s="69"/>
      <c r="D1464" s="70">
        <v>1.5</v>
      </c>
    </row>
    <row r="1465" spans="2:4" x14ac:dyDescent="0.3">
      <c r="B1465" s="14">
        <v>2.6</v>
      </c>
      <c r="C1465" s="69"/>
      <c r="D1465" s="70">
        <v>0.3</v>
      </c>
    </row>
    <row r="1466" spans="2:4" x14ac:dyDescent="0.3">
      <c r="B1466" s="14">
        <v>6.4</v>
      </c>
      <c r="C1466" s="69"/>
      <c r="D1466" s="70">
        <v>0.9</v>
      </c>
    </row>
    <row r="1467" spans="2:4" x14ac:dyDescent="0.3">
      <c r="B1467" s="14">
        <v>-8.6999999999999993</v>
      </c>
      <c r="C1467" s="69"/>
      <c r="D1467" s="70">
        <v>8.6</v>
      </c>
    </row>
    <row r="1468" spans="2:4" x14ac:dyDescent="0.3">
      <c r="B1468" s="14">
        <v>-1.2</v>
      </c>
      <c r="C1468" s="69"/>
      <c r="D1468" s="70">
        <v>0.3</v>
      </c>
    </row>
    <row r="1469" spans="2:4" x14ac:dyDescent="0.3">
      <c r="B1469" s="14">
        <v>-5.7</v>
      </c>
      <c r="C1469" s="69"/>
      <c r="D1469" s="70">
        <v>0.4</v>
      </c>
    </row>
    <row r="1470" spans="2:4" x14ac:dyDescent="0.3">
      <c r="B1470" s="14">
        <v>-9.3000000000000007</v>
      </c>
      <c r="C1470" s="69"/>
      <c r="D1470" s="70">
        <v>0</v>
      </c>
    </row>
    <row r="1471" spans="2:4" x14ac:dyDescent="0.3">
      <c r="B1471" s="14">
        <v>0</v>
      </c>
      <c r="C1471" s="69"/>
      <c r="D1471" s="70">
        <v>0.1</v>
      </c>
    </row>
    <row r="1472" spans="2:4" x14ac:dyDescent="0.3">
      <c r="B1472" s="14">
        <v>4.8</v>
      </c>
      <c r="C1472" s="69"/>
      <c r="D1472" s="70">
        <v>2.2999999999999998</v>
      </c>
    </row>
    <row r="1473" spans="2:4" x14ac:dyDescent="0.3">
      <c r="B1473" s="14">
        <v>10.3</v>
      </c>
      <c r="C1473" s="69"/>
      <c r="D1473" s="70">
        <v>-0.3</v>
      </c>
    </row>
    <row r="1474" spans="2:4" x14ac:dyDescent="0.3">
      <c r="B1474" s="14">
        <v>9.5</v>
      </c>
      <c r="C1474" s="69"/>
      <c r="D1474" s="70">
        <v>0.1</v>
      </c>
    </row>
    <row r="1475" spans="2:4" x14ac:dyDescent="0.3">
      <c r="B1475" s="14">
        <v>-7.3</v>
      </c>
      <c r="C1475" s="69"/>
      <c r="D1475" s="70">
        <v>0.6</v>
      </c>
    </row>
    <row r="1476" spans="2:4" x14ac:dyDescent="0.3">
      <c r="B1476" s="14">
        <v>12.6</v>
      </c>
      <c r="C1476" s="69"/>
      <c r="D1476" s="70">
        <v>0.3</v>
      </c>
    </row>
    <row r="1477" spans="2:4" x14ac:dyDescent="0.3">
      <c r="B1477" s="14">
        <v>5.2</v>
      </c>
      <c r="C1477" s="69"/>
      <c r="D1477" s="70">
        <v>0.5</v>
      </c>
    </row>
    <row r="1478" spans="2:4" x14ac:dyDescent="0.3">
      <c r="B1478" s="14">
        <v>-17.399999999999999</v>
      </c>
      <c r="C1478" s="69"/>
      <c r="D1478" s="70">
        <v>19.100000000000001</v>
      </c>
    </row>
    <row r="1479" spans="2:4" x14ac:dyDescent="0.3">
      <c r="B1479" s="14">
        <v>-1.5</v>
      </c>
      <c r="C1479" s="69"/>
      <c r="D1479" s="70">
        <v>2.1</v>
      </c>
    </row>
    <row r="1480" spans="2:4" x14ac:dyDescent="0.3">
      <c r="B1480" s="14">
        <v>-6.3</v>
      </c>
      <c r="C1480" s="69"/>
      <c r="D1480" s="70">
        <v>8.3000000000000007</v>
      </c>
    </row>
    <row r="1481" spans="2:4" x14ac:dyDescent="0.3">
      <c r="B1481" s="14">
        <v>-10</v>
      </c>
      <c r="C1481" s="69"/>
      <c r="D1481" s="70">
        <v>9.9</v>
      </c>
    </row>
    <row r="1482" spans="2:4" x14ac:dyDescent="0.3">
      <c r="B1482" s="14">
        <v>-4.5999999999999996</v>
      </c>
      <c r="C1482" s="69"/>
      <c r="D1482" s="70">
        <v>0</v>
      </c>
    </row>
    <row r="1483" spans="2:4" x14ac:dyDescent="0.3">
      <c r="B1483" s="14">
        <v>-3.5</v>
      </c>
      <c r="C1483" s="69"/>
      <c r="D1483" s="70">
        <v>2.2000000000000002</v>
      </c>
    </row>
    <row r="1484" spans="2:4" x14ac:dyDescent="0.3">
      <c r="B1484" s="14">
        <v>-4.4000000000000004</v>
      </c>
      <c r="C1484" s="69"/>
      <c r="D1484" s="70">
        <v>2.6</v>
      </c>
    </row>
    <row r="1485" spans="2:4" x14ac:dyDescent="0.3">
      <c r="B1485" s="14">
        <v>-0.4</v>
      </c>
      <c r="C1485" s="69"/>
      <c r="D1485" s="70">
        <v>0.5</v>
      </c>
    </row>
    <row r="1486" spans="2:4" x14ac:dyDescent="0.3">
      <c r="B1486" s="14">
        <v>10.199999999999999</v>
      </c>
      <c r="C1486" s="69"/>
      <c r="D1486" s="70">
        <v>1</v>
      </c>
    </row>
    <row r="1487" spans="2:4" x14ac:dyDescent="0.3">
      <c r="B1487" s="14">
        <v>4</v>
      </c>
      <c r="C1487" s="69"/>
      <c r="D1487" s="70">
        <v>1.5</v>
      </c>
    </row>
    <row r="1488" spans="2:4" x14ac:dyDescent="0.3">
      <c r="B1488" s="14">
        <v>8.8000000000000007</v>
      </c>
      <c r="C1488" s="69"/>
      <c r="D1488" s="70">
        <v>0.3</v>
      </c>
    </row>
    <row r="1489" spans="2:4" x14ac:dyDescent="0.3">
      <c r="B1489" s="14">
        <v>-0.6</v>
      </c>
      <c r="C1489" s="69"/>
      <c r="D1489" s="70">
        <v>-0.5</v>
      </c>
    </row>
    <row r="1490" spans="2:4" x14ac:dyDescent="0.3">
      <c r="B1490" s="14">
        <v>7.4</v>
      </c>
      <c r="C1490" s="69"/>
      <c r="D1490" s="70">
        <v>-0.1</v>
      </c>
    </row>
    <row r="1491" spans="2:4" x14ac:dyDescent="0.3">
      <c r="B1491" s="14">
        <v>0</v>
      </c>
      <c r="C1491" s="69"/>
      <c r="D1491" s="70">
        <v>-0.1</v>
      </c>
    </row>
    <row r="1492" spans="2:4" x14ac:dyDescent="0.3">
      <c r="B1492" s="14">
        <v>-12.2</v>
      </c>
      <c r="C1492" s="69"/>
      <c r="D1492" s="70">
        <v>3.1</v>
      </c>
    </row>
    <row r="1493" spans="2:4" x14ac:dyDescent="0.3">
      <c r="B1493" s="14">
        <v>-1.6</v>
      </c>
      <c r="C1493" s="69"/>
      <c r="D1493" s="70">
        <v>0.3</v>
      </c>
    </row>
    <row r="1494" spans="2:4" x14ac:dyDescent="0.3">
      <c r="B1494" s="14">
        <v>-20.100000000000001</v>
      </c>
      <c r="C1494" s="69"/>
      <c r="D1494" s="70">
        <v>0</v>
      </c>
    </row>
    <row r="1495" spans="2:4" x14ac:dyDescent="0.3">
      <c r="B1495" s="14">
        <v>-1.9</v>
      </c>
      <c r="C1495" s="69"/>
      <c r="D1495" s="70">
        <v>1.4</v>
      </c>
    </row>
    <row r="1496" spans="2:4" x14ac:dyDescent="0.3">
      <c r="B1496" s="14">
        <v>1.3</v>
      </c>
      <c r="C1496" s="69"/>
      <c r="D1496" s="70">
        <v>3.9</v>
      </c>
    </row>
    <row r="1497" spans="2:4" x14ac:dyDescent="0.3">
      <c r="B1497" s="14">
        <v>-3.7</v>
      </c>
      <c r="C1497" s="69"/>
      <c r="D1497" s="70">
        <v>0.8</v>
      </c>
    </row>
    <row r="1498" spans="2:4" x14ac:dyDescent="0.3">
      <c r="B1498" s="14">
        <v>-20.399999999999999</v>
      </c>
      <c r="C1498" s="69"/>
      <c r="D1498" s="70">
        <v>0.3</v>
      </c>
    </row>
    <row r="1499" spans="2:4" x14ac:dyDescent="0.3">
      <c r="B1499" s="14">
        <v>-8.3000000000000007</v>
      </c>
      <c r="C1499" s="69"/>
      <c r="D1499" s="70">
        <v>-0.4</v>
      </c>
    </row>
    <row r="1500" spans="2:4" x14ac:dyDescent="0.3">
      <c r="B1500" s="14">
        <v>9.3000000000000007</v>
      </c>
      <c r="C1500" s="69"/>
      <c r="D1500" s="70">
        <v>0.8</v>
      </c>
    </row>
    <row r="1501" spans="2:4" x14ac:dyDescent="0.3">
      <c r="B1501" s="14">
        <v>-6.8</v>
      </c>
      <c r="C1501" s="69"/>
      <c r="D1501" s="70">
        <v>0.3</v>
      </c>
    </row>
    <row r="1502" spans="2:4" x14ac:dyDescent="0.3">
      <c r="B1502" s="14">
        <v>-1.7</v>
      </c>
      <c r="C1502" s="69"/>
      <c r="D1502" s="70">
        <v>0.4</v>
      </c>
    </row>
    <row r="1503" spans="2:4" x14ac:dyDescent="0.3">
      <c r="B1503" s="14">
        <v>4</v>
      </c>
      <c r="C1503" s="69"/>
      <c r="D1503" s="70">
        <v>1.3</v>
      </c>
    </row>
    <row r="1504" spans="2:4" x14ac:dyDescent="0.3">
      <c r="B1504" s="14">
        <v>-5.7</v>
      </c>
      <c r="C1504" s="69"/>
      <c r="D1504" s="70">
        <v>1.2</v>
      </c>
    </row>
    <row r="1505" spans="2:4" x14ac:dyDescent="0.3">
      <c r="B1505" s="14">
        <v>-10.6</v>
      </c>
      <c r="C1505" s="69"/>
      <c r="D1505" s="70">
        <v>0.5</v>
      </c>
    </row>
    <row r="1506" spans="2:4" x14ac:dyDescent="0.3">
      <c r="B1506" s="14">
        <v>15.9</v>
      </c>
      <c r="C1506" s="69"/>
      <c r="D1506" s="70">
        <v>-0.5</v>
      </c>
    </row>
    <row r="1507" spans="2:4" x14ac:dyDescent="0.3">
      <c r="B1507" s="14">
        <v>-0.3</v>
      </c>
      <c r="C1507" s="69"/>
      <c r="D1507" s="70">
        <v>1.1000000000000001</v>
      </c>
    </row>
    <row r="1508" spans="2:4" x14ac:dyDescent="0.3">
      <c r="B1508" s="14">
        <v>-3</v>
      </c>
      <c r="C1508" s="69"/>
      <c r="D1508" s="70">
        <v>2.1</v>
      </c>
    </row>
    <row r="1509" spans="2:4" x14ac:dyDescent="0.3">
      <c r="B1509" s="14">
        <v>-5.6</v>
      </c>
      <c r="C1509" s="69"/>
      <c r="D1509" s="70">
        <v>3.2</v>
      </c>
    </row>
    <row r="1510" spans="2:4" x14ac:dyDescent="0.3">
      <c r="B1510" s="14">
        <v>-5.2</v>
      </c>
      <c r="C1510" s="69"/>
      <c r="D1510" s="70">
        <v>3.9</v>
      </c>
    </row>
    <row r="1511" spans="2:4" x14ac:dyDescent="0.3">
      <c r="B1511" s="14">
        <v>-9.6999999999999993</v>
      </c>
      <c r="C1511" s="69"/>
      <c r="D1511" s="70">
        <v>-0.1</v>
      </c>
    </row>
    <row r="1512" spans="2:4" x14ac:dyDescent="0.3">
      <c r="B1512" s="14">
        <v>-10</v>
      </c>
      <c r="C1512" s="69"/>
      <c r="D1512" s="70">
        <v>6.6</v>
      </c>
    </row>
    <row r="1513" spans="2:4" x14ac:dyDescent="0.3">
      <c r="B1513" s="14">
        <v>10.9</v>
      </c>
      <c r="C1513" s="69"/>
      <c r="D1513" s="70">
        <v>-0.3</v>
      </c>
    </row>
    <row r="1514" spans="2:4" x14ac:dyDescent="0.3">
      <c r="B1514" s="14">
        <v>5.4</v>
      </c>
      <c r="C1514" s="69"/>
      <c r="D1514" s="70">
        <v>-0.1</v>
      </c>
    </row>
    <row r="1515" spans="2:4" x14ac:dyDescent="0.3">
      <c r="B1515" s="14">
        <v>-1.1000000000000001</v>
      </c>
      <c r="C1515" s="69"/>
      <c r="D1515" s="70">
        <v>6.8</v>
      </c>
    </row>
    <row r="1516" spans="2:4" x14ac:dyDescent="0.3">
      <c r="B1516" s="14">
        <v>7.5</v>
      </c>
      <c r="C1516" s="69"/>
      <c r="D1516" s="70">
        <v>0.9</v>
      </c>
    </row>
    <row r="1517" spans="2:4" x14ac:dyDescent="0.3">
      <c r="B1517" s="14">
        <v>1.8</v>
      </c>
      <c r="C1517" s="69"/>
      <c r="D1517" s="70">
        <v>0.5</v>
      </c>
    </row>
    <row r="1518" spans="2:4" x14ac:dyDescent="0.3">
      <c r="B1518" s="14">
        <v>-0.3</v>
      </c>
      <c r="C1518" s="69"/>
      <c r="D1518" s="70">
        <v>0</v>
      </c>
    </row>
    <row r="1519" spans="2:4" x14ac:dyDescent="0.3">
      <c r="B1519" s="14">
        <v>-5.6</v>
      </c>
      <c r="C1519" s="69"/>
      <c r="D1519" s="70">
        <v>4.0999999999999996</v>
      </c>
    </row>
    <row r="1520" spans="2:4" x14ac:dyDescent="0.3">
      <c r="B1520" s="14">
        <v>-6.8</v>
      </c>
      <c r="C1520" s="69"/>
      <c r="D1520" s="70">
        <v>-0.1</v>
      </c>
    </row>
    <row r="1521" spans="2:4" x14ac:dyDescent="0.3">
      <c r="B1521" s="14">
        <v>7.8</v>
      </c>
      <c r="C1521" s="69"/>
      <c r="D1521" s="70">
        <v>2</v>
      </c>
    </row>
    <row r="1522" spans="2:4" x14ac:dyDescent="0.3">
      <c r="B1522" s="14">
        <v>5.9</v>
      </c>
      <c r="C1522" s="69"/>
      <c r="D1522" s="70">
        <v>1.4</v>
      </c>
    </row>
    <row r="1523" spans="2:4" x14ac:dyDescent="0.3">
      <c r="B1523" s="14">
        <v>1.5</v>
      </c>
      <c r="C1523" s="69"/>
      <c r="D1523" s="70">
        <v>0.1</v>
      </c>
    </row>
    <row r="1524" spans="2:4" x14ac:dyDescent="0.3">
      <c r="B1524" s="14">
        <v>-4.0999999999999996</v>
      </c>
      <c r="C1524" s="69"/>
      <c r="D1524" s="70">
        <v>0.8</v>
      </c>
    </row>
    <row r="1525" spans="2:4" x14ac:dyDescent="0.3">
      <c r="B1525" s="14">
        <v>5</v>
      </c>
      <c r="C1525" s="69"/>
      <c r="D1525" s="70">
        <v>0.7</v>
      </c>
    </row>
    <row r="1526" spans="2:4" x14ac:dyDescent="0.3">
      <c r="B1526" s="14">
        <v>7.3</v>
      </c>
      <c r="C1526" s="69"/>
      <c r="D1526" s="70">
        <v>0.1</v>
      </c>
    </row>
    <row r="1527" spans="2:4" x14ac:dyDescent="0.3">
      <c r="B1527" s="14">
        <v>-7.3</v>
      </c>
      <c r="C1527" s="69"/>
      <c r="D1527" s="70">
        <v>2.4</v>
      </c>
    </row>
    <row r="1528" spans="2:4" x14ac:dyDescent="0.3">
      <c r="B1528" s="14">
        <v>6.3</v>
      </c>
      <c r="C1528" s="69"/>
      <c r="D1528" s="70">
        <v>-0.8</v>
      </c>
    </row>
    <row r="1529" spans="2:4" x14ac:dyDescent="0.3">
      <c r="B1529" s="14">
        <v>-5.7</v>
      </c>
      <c r="C1529" s="69"/>
      <c r="D1529" s="70">
        <v>1.6</v>
      </c>
    </row>
    <row r="1530" spans="2:4" x14ac:dyDescent="0.3">
      <c r="B1530" s="14">
        <v>-0.7</v>
      </c>
      <c r="C1530" s="69"/>
      <c r="D1530" s="70">
        <v>0.9</v>
      </c>
    </row>
    <row r="1531" spans="2:4" x14ac:dyDescent="0.3">
      <c r="B1531" s="14">
        <v>-7.8</v>
      </c>
      <c r="C1531" s="69"/>
      <c r="D1531" s="70">
        <v>0</v>
      </c>
    </row>
    <row r="1532" spans="2:4" x14ac:dyDescent="0.3">
      <c r="B1532" s="14">
        <v>1.6</v>
      </c>
      <c r="C1532" s="69"/>
      <c r="D1532" s="70">
        <v>1.5</v>
      </c>
    </row>
    <row r="1533" spans="2:4" x14ac:dyDescent="0.3">
      <c r="B1533" s="14">
        <v>-13.4</v>
      </c>
      <c r="C1533" s="69"/>
      <c r="D1533" s="70">
        <v>1.8</v>
      </c>
    </row>
    <row r="1534" spans="2:4" x14ac:dyDescent="0.3">
      <c r="B1534" s="14">
        <v>7.6</v>
      </c>
      <c r="C1534" s="69"/>
      <c r="D1534" s="70">
        <v>-0.2</v>
      </c>
    </row>
    <row r="1535" spans="2:4" x14ac:dyDescent="0.3">
      <c r="B1535" s="14">
        <v>-7</v>
      </c>
      <c r="C1535" s="69"/>
      <c r="D1535" s="70">
        <v>10.5</v>
      </c>
    </row>
    <row r="1536" spans="2:4" x14ac:dyDescent="0.3">
      <c r="B1536" s="14">
        <v>-1.1000000000000001</v>
      </c>
      <c r="C1536" s="69"/>
      <c r="D1536" s="70">
        <v>0.4</v>
      </c>
    </row>
    <row r="1537" spans="2:4" x14ac:dyDescent="0.3">
      <c r="B1537" s="14">
        <v>-8.8000000000000007</v>
      </c>
      <c r="C1537" s="69"/>
      <c r="D1537" s="70">
        <v>0.4</v>
      </c>
    </row>
    <row r="1538" spans="2:4" x14ac:dyDescent="0.3">
      <c r="B1538" s="14">
        <v>-2.2000000000000002</v>
      </c>
      <c r="C1538" s="69"/>
      <c r="D1538" s="70">
        <v>0.9</v>
      </c>
    </row>
    <row r="1539" spans="2:4" x14ac:dyDescent="0.3">
      <c r="B1539" s="14">
        <v>-4.5999999999999996</v>
      </c>
      <c r="C1539" s="69"/>
      <c r="D1539" s="70">
        <v>2.9</v>
      </c>
    </row>
    <row r="1540" spans="2:4" x14ac:dyDescent="0.3">
      <c r="B1540" s="14">
        <v>-3.1</v>
      </c>
      <c r="C1540" s="69"/>
      <c r="D1540" s="70">
        <v>2.1</v>
      </c>
    </row>
    <row r="1541" spans="2:4" x14ac:dyDescent="0.3">
      <c r="B1541" s="14">
        <v>1.9</v>
      </c>
      <c r="C1541" s="69"/>
      <c r="D1541" s="70">
        <v>3.5</v>
      </c>
    </row>
    <row r="1542" spans="2:4" x14ac:dyDescent="0.3">
      <c r="B1542" s="14">
        <v>14.7</v>
      </c>
      <c r="C1542" s="69"/>
      <c r="D1542" s="70">
        <v>1.3</v>
      </c>
    </row>
    <row r="1543" spans="2:4" x14ac:dyDescent="0.3">
      <c r="B1543" s="14">
        <v>20</v>
      </c>
      <c r="C1543" s="69"/>
      <c r="D1543" s="70">
        <v>2.5</v>
      </c>
    </row>
    <row r="1544" spans="2:4" x14ac:dyDescent="0.3">
      <c r="B1544" s="14">
        <v>-8</v>
      </c>
      <c r="C1544" s="69"/>
      <c r="D1544" s="70">
        <v>6.9</v>
      </c>
    </row>
    <row r="1545" spans="2:4" x14ac:dyDescent="0.3">
      <c r="B1545" s="14">
        <v>0.4</v>
      </c>
      <c r="C1545" s="69"/>
      <c r="D1545" s="70">
        <v>2.4</v>
      </c>
    </row>
    <row r="1546" spans="2:4" x14ac:dyDescent="0.3">
      <c r="B1546" s="14">
        <v>14.8</v>
      </c>
      <c r="C1546" s="69"/>
      <c r="D1546" s="70">
        <v>-0.1</v>
      </c>
    </row>
    <row r="1547" spans="2:4" x14ac:dyDescent="0.3">
      <c r="B1547" s="14">
        <v>19.100000000000001</v>
      </c>
      <c r="C1547" s="69"/>
      <c r="D1547" s="70">
        <v>0.8</v>
      </c>
    </row>
    <row r="1548" spans="2:4" x14ac:dyDescent="0.3">
      <c r="B1548" s="14">
        <v>-16.2</v>
      </c>
      <c r="C1548" s="69"/>
      <c r="D1548" s="70">
        <v>8.8000000000000007</v>
      </c>
    </row>
    <row r="1549" spans="2:4" x14ac:dyDescent="0.3">
      <c r="B1549" s="14">
        <v>-9.9</v>
      </c>
      <c r="C1549" s="69"/>
      <c r="D1549" s="70">
        <v>0.2</v>
      </c>
    </row>
    <row r="1550" spans="2:4" x14ac:dyDescent="0.3">
      <c r="B1550" s="14">
        <v>-1.8</v>
      </c>
      <c r="C1550" s="69"/>
      <c r="D1550" s="70">
        <v>0.8</v>
      </c>
    </row>
    <row r="1551" spans="2:4" x14ac:dyDescent="0.3">
      <c r="B1551" s="14">
        <v>-5.5</v>
      </c>
      <c r="C1551" s="69"/>
      <c r="D1551" s="70">
        <v>3.3</v>
      </c>
    </row>
    <row r="1552" spans="2:4" x14ac:dyDescent="0.3">
      <c r="B1552" s="14">
        <v>13.4</v>
      </c>
      <c r="C1552" s="69"/>
      <c r="D1552" s="70">
        <v>0</v>
      </c>
    </row>
    <row r="1553" spans="2:4" x14ac:dyDescent="0.3">
      <c r="B1553" s="14">
        <v>-12</v>
      </c>
      <c r="C1553" s="69"/>
      <c r="D1553" s="70">
        <v>0.9</v>
      </c>
    </row>
    <row r="1554" spans="2:4" x14ac:dyDescent="0.3">
      <c r="B1554" s="14">
        <v>0.6</v>
      </c>
      <c r="C1554" s="69"/>
      <c r="D1554" s="70">
        <v>0.3</v>
      </c>
    </row>
    <row r="1555" spans="2:4" x14ac:dyDescent="0.3">
      <c r="B1555" s="14">
        <v>-0.9</v>
      </c>
      <c r="C1555" s="69"/>
      <c r="D1555" s="70">
        <v>0.1</v>
      </c>
    </row>
    <row r="1556" spans="2:4" x14ac:dyDescent="0.3">
      <c r="B1556" s="14">
        <v>4.2</v>
      </c>
      <c r="C1556" s="69"/>
      <c r="D1556" s="70">
        <v>-0.2</v>
      </c>
    </row>
    <row r="1557" spans="2:4" x14ac:dyDescent="0.3">
      <c r="B1557" s="14">
        <v>-2.9</v>
      </c>
      <c r="C1557" s="69"/>
      <c r="D1557" s="70">
        <v>0.1</v>
      </c>
    </row>
    <row r="1558" spans="2:4" x14ac:dyDescent="0.3">
      <c r="B1558" s="14">
        <v>-3.3</v>
      </c>
      <c r="C1558" s="69"/>
      <c r="D1558" s="70">
        <v>0</v>
      </c>
    </row>
    <row r="1559" spans="2:4" x14ac:dyDescent="0.3">
      <c r="B1559" s="14">
        <v>31.6</v>
      </c>
      <c r="C1559" s="69"/>
      <c r="D1559" s="70">
        <v>0.7</v>
      </c>
    </row>
    <row r="1560" spans="2:4" x14ac:dyDescent="0.3">
      <c r="B1560" s="14">
        <v>11</v>
      </c>
      <c r="C1560" s="69"/>
      <c r="D1560" s="70">
        <v>-0.1</v>
      </c>
    </row>
    <row r="1561" spans="2:4" x14ac:dyDescent="0.3">
      <c r="B1561" s="14">
        <v>-4.5</v>
      </c>
      <c r="C1561" s="69"/>
      <c r="D1561" s="70">
        <v>4.5</v>
      </c>
    </row>
    <row r="1562" spans="2:4" x14ac:dyDescent="0.3">
      <c r="B1562" s="14">
        <v>-2.9</v>
      </c>
      <c r="C1562" s="69"/>
      <c r="D1562" s="70">
        <v>1.1000000000000001</v>
      </c>
    </row>
    <row r="1563" spans="2:4" x14ac:dyDescent="0.3">
      <c r="B1563" s="14">
        <v>2.5</v>
      </c>
      <c r="C1563" s="69"/>
      <c r="D1563" s="70">
        <v>0.1</v>
      </c>
    </row>
    <row r="1564" spans="2:4" x14ac:dyDescent="0.3">
      <c r="B1564" s="14">
        <v>-0.9</v>
      </c>
      <c r="C1564" s="69"/>
      <c r="D1564" s="70">
        <v>0.1</v>
      </c>
    </row>
    <row r="1565" spans="2:4" x14ac:dyDescent="0.3">
      <c r="B1565" s="14">
        <v>-13.6</v>
      </c>
      <c r="C1565" s="69"/>
      <c r="D1565" s="70">
        <v>0.4</v>
      </c>
    </row>
    <row r="1566" spans="2:4" x14ac:dyDescent="0.3">
      <c r="B1566" s="14">
        <v>-2</v>
      </c>
      <c r="C1566" s="69"/>
      <c r="D1566" s="70">
        <v>0.2</v>
      </c>
    </row>
    <row r="1567" spans="2:4" x14ac:dyDescent="0.3">
      <c r="B1567" s="14">
        <v>5.0999999999999996</v>
      </c>
      <c r="C1567" s="69"/>
      <c r="D1567" s="70">
        <v>0.1</v>
      </c>
    </row>
    <row r="1568" spans="2:4" x14ac:dyDescent="0.3">
      <c r="B1568" s="14">
        <v>-8.4</v>
      </c>
      <c r="C1568" s="69"/>
      <c r="D1568" s="70">
        <v>0.7</v>
      </c>
    </row>
    <row r="1569" spans="2:4" x14ac:dyDescent="0.3">
      <c r="B1569" s="14">
        <v>-0.1</v>
      </c>
      <c r="C1569" s="69"/>
      <c r="D1569" s="70">
        <v>2.6</v>
      </c>
    </row>
    <row r="1570" spans="2:4" x14ac:dyDescent="0.3">
      <c r="B1570" s="14">
        <v>-5.0999999999999996</v>
      </c>
      <c r="C1570" s="69"/>
      <c r="D1570" s="70">
        <v>0</v>
      </c>
    </row>
    <row r="1571" spans="2:4" x14ac:dyDescent="0.3">
      <c r="B1571" s="14">
        <v>-1.1000000000000001</v>
      </c>
      <c r="C1571" s="69"/>
      <c r="D1571" s="70">
        <v>4.3</v>
      </c>
    </row>
    <row r="1572" spans="2:4" x14ac:dyDescent="0.3">
      <c r="B1572" s="14">
        <v>8</v>
      </c>
      <c r="C1572" s="69"/>
      <c r="D1572" s="70">
        <v>0.9</v>
      </c>
    </row>
    <row r="1573" spans="2:4" x14ac:dyDescent="0.3">
      <c r="B1573" s="14">
        <v>1.4</v>
      </c>
      <c r="C1573" s="69"/>
      <c r="D1573" s="70">
        <v>0.3</v>
      </c>
    </row>
    <row r="1574" spans="2:4" x14ac:dyDescent="0.3">
      <c r="B1574" s="14">
        <v>-6.7</v>
      </c>
      <c r="C1574" s="69"/>
      <c r="D1574" s="70">
        <v>2.2999999999999998</v>
      </c>
    </row>
    <row r="1575" spans="2:4" x14ac:dyDescent="0.3">
      <c r="B1575" s="14">
        <v>-18.2</v>
      </c>
      <c r="C1575" s="69"/>
      <c r="D1575" s="70">
        <v>2</v>
      </c>
    </row>
    <row r="1576" spans="2:4" x14ac:dyDescent="0.3">
      <c r="B1576" s="14">
        <v>1.1000000000000001</v>
      </c>
      <c r="C1576" s="69"/>
      <c r="D1576" s="70">
        <v>0.3</v>
      </c>
    </row>
    <row r="1577" spans="2:4" x14ac:dyDescent="0.3">
      <c r="B1577" s="14">
        <v>1.3</v>
      </c>
      <c r="C1577" s="69"/>
      <c r="D1577" s="70">
        <v>0.7</v>
      </c>
    </row>
    <row r="1578" spans="2:4" x14ac:dyDescent="0.3">
      <c r="B1578" s="14">
        <v>0.4</v>
      </c>
      <c r="C1578" s="69"/>
      <c r="D1578" s="70">
        <v>0.3</v>
      </c>
    </row>
    <row r="1579" spans="2:4" x14ac:dyDescent="0.3">
      <c r="B1579" s="14">
        <v>-7.3</v>
      </c>
      <c r="C1579" s="69"/>
      <c r="D1579" s="70">
        <v>1.9</v>
      </c>
    </row>
    <row r="1580" spans="2:4" x14ac:dyDescent="0.3">
      <c r="B1580" s="14">
        <v>-4.9000000000000004</v>
      </c>
      <c r="C1580" s="69"/>
      <c r="D1580" s="70">
        <v>7.5</v>
      </c>
    </row>
    <row r="1581" spans="2:4" x14ac:dyDescent="0.3">
      <c r="B1581" s="14">
        <v>-8</v>
      </c>
      <c r="C1581" s="69"/>
      <c r="D1581" s="70">
        <v>2.2999999999999998</v>
      </c>
    </row>
    <row r="1582" spans="2:4" x14ac:dyDescent="0.3">
      <c r="B1582" s="14">
        <v>-1</v>
      </c>
      <c r="C1582" s="69"/>
      <c r="D1582" s="70">
        <v>0.9</v>
      </c>
    </row>
    <row r="1583" spans="2:4" x14ac:dyDescent="0.3">
      <c r="B1583" s="14">
        <v>35.4</v>
      </c>
      <c r="C1583" s="69"/>
      <c r="D1583" s="70">
        <v>-0.2</v>
      </c>
    </row>
    <row r="1584" spans="2:4" x14ac:dyDescent="0.3">
      <c r="B1584" s="14">
        <v>-3.3</v>
      </c>
      <c r="C1584" s="69"/>
      <c r="D1584" s="70">
        <v>3.9</v>
      </c>
    </row>
    <row r="1585" spans="2:4" x14ac:dyDescent="0.3">
      <c r="B1585" s="14">
        <v>-2.1</v>
      </c>
      <c r="C1585" s="69"/>
      <c r="D1585" s="70">
        <v>0.5</v>
      </c>
    </row>
    <row r="1586" spans="2:4" x14ac:dyDescent="0.3">
      <c r="B1586" s="14">
        <v>-22</v>
      </c>
      <c r="C1586" s="69"/>
      <c r="D1586" s="70">
        <v>0.4</v>
      </c>
    </row>
    <row r="1587" spans="2:4" x14ac:dyDescent="0.3">
      <c r="B1587" s="14">
        <v>0.8</v>
      </c>
      <c r="C1587" s="69"/>
      <c r="D1587" s="70">
        <v>0.5</v>
      </c>
    </row>
    <row r="1588" spans="2:4" x14ac:dyDescent="0.3">
      <c r="B1588" s="14">
        <v>3.7</v>
      </c>
      <c r="C1588" s="69"/>
      <c r="D1588" s="70">
        <v>0.4</v>
      </c>
    </row>
    <row r="1589" spans="2:4" x14ac:dyDescent="0.3">
      <c r="B1589" s="14">
        <v>-0.4</v>
      </c>
      <c r="C1589" s="69"/>
      <c r="D1589" s="70">
        <v>-0.1</v>
      </c>
    </row>
    <row r="1590" spans="2:4" x14ac:dyDescent="0.3">
      <c r="B1590" s="14">
        <v>3.8</v>
      </c>
      <c r="C1590" s="69"/>
      <c r="D1590" s="70">
        <v>1.2</v>
      </c>
    </row>
    <row r="1591" spans="2:4" x14ac:dyDescent="0.3">
      <c r="B1591" s="14">
        <v>-4</v>
      </c>
      <c r="C1591" s="69"/>
      <c r="D1591" s="70">
        <v>0</v>
      </c>
    </row>
    <row r="1592" spans="2:4" x14ac:dyDescent="0.3">
      <c r="B1592" s="14">
        <v>-3.9</v>
      </c>
      <c r="C1592" s="69"/>
      <c r="D1592" s="70">
        <v>0.7</v>
      </c>
    </row>
    <row r="1593" spans="2:4" x14ac:dyDescent="0.3">
      <c r="B1593" s="14">
        <v>-3.2</v>
      </c>
      <c r="C1593" s="69"/>
      <c r="D1593" s="70">
        <v>-0.2</v>
      </c>
    </row>
    <row r="1594" spans="2:4" x14ac:dyDescent="0.3">
      <c r="B1594" s="14">
        <v>8.1</v>
      </c>
      <c r="C1594" s="69"/>
      <c r="D1594" s="70">
        <v>0.3</v>
      </c>
    </row>
    <row r="1595" spans="2:4" x14ac:dyDescent="0.3">
      <c r="B1595" s="14">
        <v>-3.6</v>
      </c>
      <c r="C1595" s="69"/>
      <c r="D1595" s="70">
        <v>3.8</v>
      </c>
    </row>
    <row r="1596" spans="2:4" x14ac:dyDescent="0.3">
      <c r="B1596" s="14">
        <v>15.1</v>
      </c>
      <c r="C1596" s="69"/>
      <c r="D1596" s="70">
        <v>0.9</v>
      </c>
    </row>
    <row r="1597" spans="2:4" x14ac:dyDescent="0.3">
      <c r="B1597" s="14">
        <v>-5.7</v>
      </c>
      <c r="C1597" s="69"/>
      <c r="D1597" s="70">
        <v>5</v>
      </c>
    </row>
    <row r="1598" spans="2:4" x14ac:dyDescent="0.3">
      <c r="B1598" s="14">
        <v>26.2</v>
      </c>
      <c r="C1598" s="69"/>
      <c r="D1598" s="70">
        <v>0.7</v>
      </c>
    </row>
    <row r="1599" spans="2:4" x14ac:dyDescent="0.3">
      <c r="B1599" s="14">
        <v>-3.8</v>
      </c>
      <c r="C1599" s="69"/>
      <c r="D1599" s="70">
        <v>2.7</v>
      </c>
    </row>
    <row r="1600" spans="2:4" x14ac:dyDescent="0.3">
      <c r="B1600" s="14">
        <v>-16.7</v>
      </c>
      <c r="C1600" s="69"/>
      <c r="D1600" s="70">
        <v>0.2</v>
      </c>
    </row>
    <row r="1601" spans="2:4" x14ac:dyDescent="0.3">
      <c r="B1601" s="14">
        <v>-13.5</v>
      </c>
      <c r="C1601" s="69"/>
      <c r="D1601" s="70">
        <v>11.2</v>
      </c>
    </row>
    <row r="1602" spans="2:4" x14ac:dyDescent="0.3">
      <c r="B1602" s="14">
        <v>9</v>
      </c>
      <c r="C1602" s="69"/>
      <c r="D1602" s="70">
        <v>0.4</v>
      </c>
    </row>
    <row r="1603" spans="2:4" x14ac:dyDescent="0.3">
      <c r="B1603" s="14">
        <v>10</v>
      </c>
      <c r="C1603" s="69"/>
      <c r="D1603" s="70">
        <v>1.2</v>
      </c>
    </row>
    <row r="1604" spans="2:4" x14ac:dyDescent="0.3">
      <c r="B1604" s="14">
        <v>-2.8</v>
      </c>
      <c r="C1604" s="69"/>
      <c r="D1604" s="70">
        <v>2.6</v>
      </c>
    </row>
    <row r="1605" spans="2:4" x14ac:dyDescent="0.3">
      <c r="B1605" s="14">
        <v>-15</v>
      </c>
      <c r="C1605" s="69"/>
      <c r="D1605" s="70">
        <v>2.7</v>
      </c>
    </row>
    <row r="1606" spans="2:4" x14ac:dyDescent="0.3">
      <c r="B1606" s="14">
        <v>8.1</v>
      </c>
      <c r="C1606" s="69"/>
      <c r="D1606" s="70">
        <v>0.7</v>
      </c>
    </row>
    <row r="1607" spans="2:4" x14ac:dyDescent="0.3">
      <c r="B1607" s="14">
        <v>2.2000000000000002</v>
      </c>
      <c r="C1607" s="69"/>
      <c r="D1607" s="70">
        <v>1.3</v>
      </c>
    </row>
    <row r="1608" spans="2:4" x14ac:dyDescent="0.3">
      <c r="B1608" s="14">
        <v>-0.6</v>
      </c>
      <c r="C1608" s="69"/>
      <c r="D1608" s="70">
        <v>0.6</v>
      </c>
    </row>
    <row r="1609" spans="2:4" x14ac:dyDescent="0.3">
      <c r="B1609" s="14">
        <v>-8.5</v>
      </c>
      <c r="C1609" s="69"/>
      <c r="D1609" s="70">
        <v>0.1</v>
      </c>
    </row>
    <row r="1610" spans="2:4" x14ac:dyDescent="0.3">
      <c r="B1610" s="14">
        <v>-14.2</v>
      </c>
      <c r="C1610" s="69"/>
      <c r="D1610" s="70">
        <v>0.5</v>
      </c>
    </row>
    <row r="1611" spans="2:4" x14ac:dyDescent="0.3">
      <c r="B1611" s="14">
        <v>6.3</v>
      </c>
      <c r="C1611" s="69"/>
      <c r="D1611" s="70">
        <v>0.2</v>
      </c>
    </row>
    <row r="1612" spans="2:4" x14ac:dyDescent="0.3">
      <c r="B1612" s="14">
        <v>-2.1</v>
      </c>
      <c r="C1612" s="69"/>
      <c r="D1612" s="70">
        <v>1</v>
      </c>
    </row>
    <row r="1613" spans="2:4" x14ac:dyDescent="0.3">
      <c r="B1613" s="14">
        <v>-6.3</v>
      </c>
      <c r="C1613" s="69"/>
      <c r="D1613" s="70">
        <v>-0.1</v>
      </c>
    </row>
    <row r="1614" spans="2:4" x14ac:dyDescent="0.3">
      <c r="B1614" s="14">
        <v>4.5</v>
      </c>
      <c r="C1614" s="69"/>
      <c r="D1614" s="70">
        <v>1.1000000000000001</v>
      </c>
    </row>
    <row r="1615" spans="2:4" x14ac:dyDescent="0.3">
      <c r="B1615" s="14">
        <v>-3.9</v>
      </c>
      <c r="C1615" s="69"/>
      <c r="D1615" s="70">
        <v>0</v>
      </c>
    </row>
    <row r="1616" spans="2:4" x14ac:dyDescent="0.3">
      <c r="B1616" s="14">
        <v>-2.6</v>
      </c>
      <c r="C1616" s="69"/>
      <c r="D1616" s="70">
        <v>0.1</v>
      </c>
    </row>
    <row r="1617" spans="2:4" x14ac:dyDescent="0.3">
      <c r="B1617" s="14">
        <v>-6.4</v>
      </c>
      <c r="C1617" s="69"/>
      <c r="D1617" s="70">
        <v>-0.1</v>
      </c>
    </row>
    <row r="1618" spans="2:4" x14ac:dyDescent="0.3">
      <c r="B1618" s="14">
        <v>-23.3</v>
      </c>
      <c r="C1618" s="69"/>
      <c r="D1618" s="70">
        <v>10.3</v>
      </c>
    </row>
    <row r="1619" spans="2:4" x14ac:dyDescent="0.3">
      <c r="B1619" s="14">
        <v>-4.7</v>
      </c>
      <c r="C1619" s="69"/>
      <c r="D1619" s="70">
        <v>0.8</v>
      </c>
    </row>
    <row r="1620" spans="2:4" x14ac:dyDescent="0.3">
      <c r="B1620" s="14">
        <v>-15.1</v>
      </c>
      <c r="C1620" s="69"/>
      <c r="D1620" s="70">
        <v>0.5</v>
      </c>
    </row>
    <row r="1621" spans="2:4" x14ac:dyDescent="0.3">
      <c r="B1621" s="14">
        <v>-12.3</v>
      </c>
      <c r="C1621" s="69"/>
      <c r="D1621" s="70">
        <v>2.7</v>
      </c>
    </row>
    <row r="1622" spans="2:4" x14ac:dyDescent="0.3">
      <c r="B1622" s="14">
        <v>-2.1</v>
      </c>
      <c r="C1622" s="69"/>
      <c r="D1622" s="70">
        <v>5.3</v>
      </c>
    </row>
    <row r="1623" spans="2:4" x14ac:dyDescent="0.3">
      <c r="B1623" s="14">
        <v>-10.5</v>
      </c>
      <c r="C1623" s="69"/>
      <c r="D1623" s="70">
        <v>1.1000000000000001</v>
      </c>
    </row>
    <row r="1624" spans="2:4" x14ac:dyDescent="0.3">
      <c r="B1624" s="14">
        <v>3.4</v>
      </c>
      <c r="C1624" s="69"/>
      <c r="D1624" s="70">
        <v>2.5</v>
      </c>
    </row>
    <row r="1625" spans="2:4" x14ac:dyDescent="0.3">
      <c r="B1625" s="14">
        <v>-6.8</v>
      </c>
      <c r="C1625" s="69"/>
      <c r="D1625" s="70">
        <v>1.7</v>
      </c>
    </row>
    <row r="1626" spans="2:4" x14ac:dyDescent="0.3">
      <c r="B1626" s="14">
        <v>-3.3</v>
      </c>
      <c r="C1626" s="69"/>
      <c r="D1626" s="70">
        <v>0.3</v>
      </c>
    </row>
    <row r="1627" spans="2:4" x14ac:dyDescent="0.3">
      <c r="B1627" s="14">
        <v>13.8</v>
      </c>
      <c r="C1627" s="69"/>
      <c r="D1627" s="70">
        <v>0.8</v>
      </c>
    </row>
    <row r="1628" spans="2:4" x14ac:dyDescent="0.3">
      <c r="B1628" s="14">
        <v>-2</v>
      </c>
      <c r="C1628" s="69"/>
      <c r="D1628" s="70">
        <v>1</v>
      </c>
    </row>
    <row r="1629" spans="2:4" x14ac:dyDescent="0.3">
      <c r="B1629" s="14">
        <v>-7</v>
      </c>
      <c r="C1629" s="69"/>
      <c r="D1629" s="70">
        <v>0.1</v>
      </c>
    </row>
    <row r="1630" spans="2:4" x14ac:dyDescent="0.3">
      <c r="B1630" s="14">
        <v>-18.8</v>
      </c>
      <c r="C1630" s="69"/>
      <c r="D1630" s="70">
        <v>1.5</v>
      </c>
    </row>
    <row r="1631" spans="2:4" x14ac:dyDescent="0.3">
      <c r="B1631" s="14">
        <v>-8.3000000000000007</v>
      </c>
      <c r="C1631" s="69"/>
      <c r="D1631" s="70">
        <v>2</v>
      </c>
    </row>
    <row r="1632" spans="2:4" x14ac:dyDescent="0.3">
      <c r="B1632" s="14">
        <v>25.7</v>
      </c>
      <c r="C1632" s="69"/>
      <c r="D1632" s="70">
        <v>-0.2</v>
      </c>
    </row>
    <row r="1633" spans="2:4" x14ac:dyDescent="0.3">
      <c r="B1633" s="14">
        <v>-2.8</v>
      </c>
      <c r="C1633" s="69"/>
      <c r="D1633" s="70">
        <v>4.5999999999999996</v>
      </c>
    </row>
    <row r="1634" spans="2:4" x14ac:dyDescent="0.3">
      <c r="B1634" s="14">
        <v>-4.2</v>
      </c>
      <c r="C1634" s="69"/>
      <c r="D1634" s="70">
        <v>-0.2</v>
      </c>
    </row>
    <row r="1635" spans="2:4" x14ac:dyDescent="0.3">
      <c r="B1635" s="14">
        <v>-9.1</v>
      </c>
      <c r="C1635" s="69"/>
      <c r="D1635" s="70">
        <v>0.4</v>
      </c>
    </row>
    <row r="1636" spans="2:4" x14ac:dyDescent="0.3">
      <c r="B1636" s="14">
        <v>4.8</v>
      </c>
      <c r="C1636" s="69"/>
      <c r="D1636" s="70">
        <v>1.1000000000000001</v>
      </c>
    </row>
    <row r="1637" spans="2:4" x14ac:dyDescent="0.3">
      <c r="B1637" s="14">
        <v>2.5</v>
      </c>
      <c r="C1637" s="69"/>
      <c r="D1637" s="70">
        <v>1.6</v>
      </c>
    </row>
    <row r="1638" spans="2:4" x14ac:dyDescent="0.3">
      <c r="B1638" s="14">
        <v>-35.200000000000003</v>
      </c>
      <c r="C1638" s="69"/>
      <c r="D1638" s="70">
        <v>2.9</v>
      </c>
    </row>
    <row r="1639" spans="2:4" x14ac:dyDescent="0.3">
      <c r="B1639" s="14">
        <v>27.3</v>
      </c>
      <c r="C1639" s="69"/>
      <c r="D1639" s="70">
        <v>0.3</v>
      </c>
    </row>
    <row r="1640" spans="2:4" x14ac:dyDescent="0.3">
      <c r="B1640" s="14">
        <v>11.5</v>
      </c>
      <c r="C1640" s="69"/>
      <c r="D1640" s="70">
        <v>1.3</v>
      </c>
    </row>
    <row r="1641" spans="2:4" x14ac:dyDescent="0.3">
      <c r="B1641" s="14">
        <v>2.6</v>
      </c>
      <c r="C1641" s="69"/>
      <c r="D1641" s="70">
        <v>0.5</v>
      </c>
    </row>
    <row r="1642" spans="2:4" x14ac:dyDescent="0.3">
      <c r="B1642" s="14">
        <v>7.8</v>
      </c>
      <c r="C1642" s="69"/>
      <c r="D1642" s="70">
        <v>0.5</v>
      </c>
    </row>
    <row r="1643" spans="2:4" x14ac:dyDescent="0.3">
      <c r="B1643" s="14">
        <v>-11.6</v>
      </c>
      <c r="C1643" s="69"/>
      <c r="D1643" s="70">
        <v>-0.1</v>
      </c>
    </row>
    <row r="1644" spans="2:4" x14ac:dyDescent="0.3">
      <c r="B1644" s="14">
        <v>-3.6</v>
      </c>
      <c r="C1644" s="69"/>
      <c r="D1644" s="70">
        <v>0.7</v>
      </c>
    </row>
    <row r="1645" spans="2:4" x14ac:dyDescent="0.3">
      <c r="B1645" s="14">
        <v>10.9</v>
      </c>
      <c r="C1645" s="69"/>
      <c r="D1645" s="70">
        <v>0.1</v>
      </c>
    </row>
    <row r="1646" spans="2:4" x14ac:dyDescent="0.3">
      <c r="B1646" s="14">
        <v>-1.7</v>
      </c>
      <c r="C1646" s="69"/>
      <c r="D1646" s="70">
        <v>0.6</v>
      </c>
    </row>
    <row r="1647" spans="2:4" x14ac:dyDescent="0.3">
      <c r="B1647" s="14">
        <v>-10.4</v>
      </c>
      <c r="C1647" s="69"/>
      <c r="D1647" s="70">
        <v>0</v>
      </c>
    </row>
    <row r="1648" spans="2:4" x14ac:dyDescent="0.3">
      <c r="B1648" s="14">
        <v>9.4</v>
      </c>
      <c r="C1648" s="69"/>
      <c r="D1648" s="70">
        <v>1</v>
      </c>
    </row>
    <row r="1649" spans="2:4" x14ac:dyDescent="0.3">
      <c r="B1649" s="14">
        <v>4</v>
      </c>
      <c r="C1649" s="69"/>
      <c r="D1649" s="70">
        <v>2</v>
      </c>
    </row>
    <row r="1650" spans="2:4" x14ac:dyDescent="0.3">
      <c r="B1650" s="14">
        <v>18.3</v>
      </c>
      <c r="C1650" s="69"/>
      <c r="D1650" s="70">
        <v>1.6</v>
      </c>
    </row>
    <row r="1651" spans="2:4" x14ac:dyDescent="0.3">
      <c r="B1651" s="14">
        <v>2.7</v>
      </c>
      <c r="C1651" s="69"/>
      <c r="D1651" s="70">
        <v>0.8</v>
      </c>
    </row>
    <row r="1652" spans="2:4" x14ac:dyDescent="0.3">
      <c r="B1652" s="14">
        <v>-5.6</v>
      </c>
      <c r="C1652" s="69"/>
      <c r="D1652" s="70">
        <v>3.5</v>
      </c>
    </row>
    <row r="1653" spans="2:4" x14ac:dyDescent="0.3">
      <c r="B1653" s="14">
        <v>-3.8</v>
      </c>
      <c r="C1653" s="69"/>
      <c r="D1653" s="70">
        <v>0.1</v>
      </c>
    </row>
    <row r="1654" spans="2:4" x14ac:dyDescent="0.3">
      <c r="B1654" s="14">
        <v>-1.8</v>
      </c>
      <c r="C1654" s="69"/>
      <c r="D1654" s="70">
        <v>2.2000000000000002</v>
      </c>
    </row>
    <row r="1655" spans="2:4" x14ac:dyDescent="0.3">
      <c r="B1655" s="14">
        <v>14</v>
      </c>
      <c r="C1655" s="69"/>
      <c r="D1655" s="70">
        <v>0.3</v>
      </c>
    </row>
    <row r="1656" spans="2:4" x14ac:dyDescent="0.3">
      <c r="B1656" s="14">
        <v>-0.3</v>
      </c>
      <c r="C1656" s="69"/>
      <c r="D1656" s="70">
        <v>4.5</v>
      </c>
    </row>
    <row r="1657" spans="2:4" x14ac:dyDescent="0.3">
      <c r="B1657" s="14">
        <v>-3.5</v>
      </c>
      <c r="C1657" s="69"/>
      <c r="D1657" s="70">
        <v>3.9</v>
      </c>
    </row>
    <row r="1658" spans="2:4" x14ac:dyDescent="0.3">
      <c r="B1658" s="14">
        <v>0.2</v>
      </c>
      <c r="C1658" s="69"/>
      <c r="D1658" s="70">
        <v>0.4</v>
      </c>
    </row>
    <row r="1659" spans="2:4" x14ac:dyDescent="0.3">
      <c r="B1659" s="14">
        <v>-9.3000000000000007</v>
      </c>
      <c r="C1659" s="69"/>
      <c r="D1659" s="70">
        <v>4.5</v>
      </c>
    </row>
    <row r="1660" spans="2:4" x14ac:dyDescent="0.3">
      <c r="B1660" s="14">
        <v>-5.5</v>
      </c>
      <c r="C1660" s="69"/>
      <c r="D1660" s="70">
        <v>-0.3</v>
      </c>
    </row>
    <row r="1661" spans="2:4" x14ac:dyDescent="0.3">
      <c r="B1661" s="14">
        <v>1.9</v>
      </c>
      <c r="C1661" s="69"/>
      <c r="D1661" s="70">
        <v>1.4</v>
      </c>
    </row>
    <row r="1662" spans="2:4" x14ac:dyDescent="0.3">
      <c r="B1662" s="14">
        <v>-5.6</v>
      </c>
      <c r="C1662" s="69"/>
      <c r="D1662" s="70">
        <v>4.5</v>
      </c>
    </row>
    <row r="1663" spans="2:4" x14ac:dyDescent="0.3">
      <c r="B1663" s="14">
        <v>2.2999999999999998</v>
      </c>
      <c r="C1663" s="69"/>
      <c r="D1663" s="70">
        <v>10.3</v>
      </c>
    </row>
    <row r="1664" spans="2:4" x14ac:dyDescent="0.3">
      <c r="B1664" s="14">
        <v>-4.0999999999999996</v>
      </c>
      <c r="C1664" s="69"/>
      <c r="D1664" s="70">
        <v>0.4</v>
      </c>
    </row>
    <row r="1665" spans="2:4" x14ac:dyDescent="0.3">
      <c r="B1665" s="14">
        <v>7.3</v>
      </c>
      <c r="C1665" s="69"/>
      <c r="D1665" s="70">
        <v>5.5</v>
      </c>
    </row>
    <row r="1666" spans="2:4" x14ac:dyDescent="0.3">
      <c r="B1666" s="14">
        <v>-1.6</v>
      </c>
      <c r="C1666" s="69"/>
      <c r="D1666" s="70">
        <v>2.1</v>
      </c>
    </row>
    <row r="1667" spans="2:4" x14ac:dyDescent="0.3">
      <c r="B1667" s="14">
        <v>4</v>
      </c>
      <c r="C1667" s="69"/>
      <c r="D1667" s="70">
        <v>-0.1</v>
      </c>
    </row>
    <row r="1668" spans="2:4" x14ac:dyDescent="0.3">
      <c r="B1668" s="14">
        <v>13.5</v>
      </c>
      <c r="C1668" s="69"/>
      <c r="D1668" s="70">
        <v>1.4</v>
      </c>
    </row>
    <row r="1669" spans="2:4" x14ac:dyDescent="0.3">
      <c r="B1669" s="14">
        <v>1.6</v>
      </c>
      <c r="C1669" s="69"/>
      <c r="D1669" s="70">
        <v>0.6</v>
      </c>
    </row>
    <row r="1670" spans="2:4" x14ac:dyDescent="0.3">
      <c r="B1670" s="14">
        <v>-8.6</v>
      </c>
      <c r="C1670" s="69"/>
      <c r="D1670" s="70">
        <v>0.5</v>
      </c>
    </row>
    <row r="1671" spans="2:4" x14ac:dyDescent="0.3">
      <c r="B1671" s="14">
        <v>-14</v>
      </c>
      <c r="C1671" s="69"/>
      <c r="D1671" s="70">
        <v>-0.3</v>
      </c>
    </row>
    <row r="1672" spans="2:4" x14ac:dyDescent="0.3">
      <c r="B1672" s="14">
        <v>-8.9</v>
      </c>
      <c r="C1672" s="69"/>
      <c r="D1672" s="70">
        <v>0.9</v>
      </c>
    </row>
    <row r="1673" spans="2:4" x14ac:dyDescent="0.3">
      <c r="B1673" s="14">
        <v>4.0999999999999996</v>
      </c>
      <c r="C1673" s="69"/>
      <c r="D1673" s="70">
        <v>0.2</v>
      </c>
    </row>
    <row r="1674" spans="2:4" x14ac:dyDescent="0.3">
      <c r="B1674" s="14">
        <v>-5.6</v>
      </c>
      <c r="C1674" s="69"/>
      <c r="D1674" s="70">
        <v>2.5</v>
      </c>
    </row>
    <row r="1675" spans="2:4" x14ac:dyDescent="0.3">
      <c r="B1675" s="14">
        <v>2.2000000000000002</v>
      </c>
      <c r="C1675" s="69"/>
      <c r="D1675" s="70">
        <v>0.1</v>
      </c>
    </row>
    <row r="1676" spans="2:4" x14ac:dyDescent="0.3">
      <c r="B1676" s="14">
        <v>1.8</v>
      </c>
      <c r="C1676" s="69"/>
      <c r="D1676" s="70">
        <v>0.2</v>
      </c>
    </row>
    <row r="1677" spans="2:4" x14ac:dyDescent="0.3">
      <c r="B1677" s="14">
        <v>0.2</v>
      </c>
      <c r="C1677" s="69"/>
      <c r="D1677" s="70">
        <v>0.1</v>
      </c>
    </row>
    <row r="1678" spans="2:4" x14ac:dyDescent="0.3">
      <c r="B1678" s="14">
        <v>19.100000000000001</v>
      </c>
      <c r="C1678" s="69"/>
      <c r="D1678" s="70">
        <v>15.8</v>
      </c>
    </row>
    <row r="1679" spans="2:4" x14ac:dyDescent="0.3">
      <c r="B1679" s="14">
        <v>3.4</v>
      </c>
      <c r="C1679" s="69"/>
      <c r="D1679" s="70">
        <v>0.6</v>
      </c>
    </row>
    <row r="1680" spans="2:4" x14ac:dyDescent="0.3">
      <c r="B1680" s="14">
        <v>-5.0999999999999996</v>
      </c>
      <c r="C1680" s="69"/>
      <c r="D1680" s="70">
        <v>0.7</v>
      </c>
    </row>
    <row r="1681" spans="2:4" x14ac:dyDescent="0.3">
      <c r="B1681" s="14">
        <v>4.3</v>
      </c>
      <c r="C1681" s="69"/>
      <c r="D1681" s="70">
        <v>0.1</v>
      </c>
    </row>
    <row r="1682" spans="2:4" x14ac:dyDescent="0.3">
      <c r="B1682" s="14">
        <v>-1.7</v>
      </c>
      <c r="C1682" s="69"/>
      <c r="D1682" s="70">
        <v>5.7</v>
      </c>
    </row>
    <row r="1683" spans="2:4" x14ac:dyDescent="0.3">
      <c r="B1683" s="14">
        <v>-3.2</v>
      </c>
      <c r="C1683" s="69"/>
      <c r="D1683" s="70">
        <v>3</v>
      </c>
    </row>
    <row r="1684" spans="2:4" x14ac:dyDescent="0.3">
      <c r="B1684" s="14">
        <v>6.5</v>
      </c>
      <c r="C1684" s="69"/>
      <c r="D1684" s="70">
        <v>0.7</v>
      </c>
    </row>
    <row r="1685" spans="2:4" x14ac:dyDescent="0.3">
      <c r="B1685" s="14">
        <v>-3.3</v>
      </c>
      <c r="C1685" s="69"/>
      <c r="D1685" s="70">
        <v>1.1000000000000001</v>
      </c>
    </row>
    <row r="1686" spans="2:4" x14ac:dyDescent="0.3">
      <c r="B1686" s="14">
        <v>4</v>
      </c>
      <c r="C1686" s="69"/>
      <c r="D1686" s="70">
        <v>1.8</v>
      </c>
    </row>
    <row r="1687" spans="2:4" x14ac:dyDescent="0.3">
      <c r="B1687" s="14">
        <v>8.3000000000000007</v>
      </c>
      <c r="C1687" s="69"/>
      <c r="D1687" s="70">
        <v>0</v>
      </c>
    </row>
    <row r="1688" spans="2:4" x14ac:dyDescent="0.3">
      <c r="B1688" s="14">
        <v>-4.8</v>
      </c>
      <c r="C1688" s="69"/>
      <c r="D1688" s="70">
        <v>0.4</v>
      </c>
    </row>
    <row r="1689" spans="2:4" x14ac:dyDescent="0.3">
      <c r="B1689" s="14">
        <v>4.5999999999999996</v>
      </c>
      <c r="C1689" s="69"/>
      <c r="D1689" s="70">
        <v>1.6</v>
      </c>
    </row>
    <row r="1690" spans="2:4" x14ac:dyDescent="0.3">
      <c r="B1690" s="14">
        <v>-4.0999999999999996</v>
      </c>
      <c r="C1690" s="69"/>
      <c r="D1690" s="70">
        <v>0.4</v>
      </c>
    </row>
    <row r="1691" spans="2:4" x14ac:dyDescent="0.3">
      <c r="B1691" s="14">
        <v>-11</v>
      </c>
      <c r="C1691" s="69"/>
      <c r="D1691" s="70">
        <v>0.7</v>
      </c>
    </row>
    <row r="1692" spans="2:4" x14ac:dyDescent="0.3">
      <c r="B1692" s="14">
        <v>0.9</v>
      </c>
      <c r="C1692" s="69"/>
      <c r="D1692" s="70">
        <v>1.2</v>
      </c>
    </row>
    <row r="1693" spans="2:4" x14ac:dyDescent="0.3">
      <c r="B1693" s="14">
        <v>5.3</v>
      </c>
      <c r="C1693" s="69"/>
      <c r="D1693" s="70">
        <v>0.1</v>
      </c>
    </row>
    <row r="1694" spans="2:4" x14ac:dyDescent="0.3">
      <c r="B1694" s="14">
        <v>-3.8</v>
      </c>
      <c r="C1694" s="69"/>
      <c r="D1694" s="70">
        <v>0</v>
      </c>
    </row>
    <row r="1695" spans="2:4" x14ac:dyDescent="0.3">
      <c r="B1695" s="14">
        <v>12.1</v>
      </c>
      <c r="C1695" s="69"/>
      <c r="D1695" s="70">
        <v>0</v>
      </c>
    </row>
    <row r="1696" spans="2:4" x14ac:dyDescent="0.3">
      <c r="B1696" s="14">
        <v>18.3</v>
      </c>
      <c r="C1696" s="69"/>
      <c r="D1696" s="70">
        <v>0.8</v>
      </c>
    </row>
    <row r="1697" spans="2:4" x14ac:dyDescent="0.3">
      <c r="B1697" s="14">
        <v>9</v>
      </c>
      <c r="C1697" s="69"/>
      <c r="D1697" s="70">
        <v>0.2</v>
      </c>
    </row>
    <row r="1698" spans="2:4" x14ac:dyDescent="0.3">
      <c r="B1698" s="14">
        <v>1.4</v>
      </c>
      <c r="C1698" s="69"/>
      <c r="D1698" s="70">
        <v>0.8</v>
      </c>
    </row>
    <row r="1699" spans="2:4" x14ac:dyDescent="0.3">
      <c r="B1699" s="14">
        <v>24.6</v>
      </c>
      <c r="C1699" s="69"/>
      <c r="D1699" s="70">
        <v>0.6</v>
      </c>
    </row>
    <row r="1700" spans="2:4" x14ac:dyDescent="0.3">
      <c r="B1700" s="14">
        <v>-5.7</v>
      </c>
      <c r="C1700" s="69"/>
      <c r="D1700" s="70">
        <v>1</v>
      </c>
    </row>
    <row r="1701" spans="2:4" x14ac:dyDescent="0.3">
      <c r="B1701" s="14">
        <v>8.1999999999999993</v>
      </c>
      <c r="C1701" s="69"/>
      <c r="D1701" s="70">
        <v>0</v>
      </c>
    </row>
    <row r="1702" spans="2:4" x14ac:dyDescent="0.3">
      <c r="B1702" s="14">
        <v>4.5</v>
      </c>
      <c r="C1702" s="69"/>
      <c r="D1702" s="70">
        <v>7.5</v>
      </c>
    </row>
    <row r="1703" spans="2:4" x14ac:dyDescent="0.3">
      <c r="B1703" s="14">
        <v>14.7</v>
      </c>
      <c r="C1703" s="69"/>
      <c r="D1703" s="70">
        <v>0.8</v>
      </c>
    </row>
    <row r="1704" spans="2:4" x14ac:dyDescent="0.3">
      <c r="B1704" s="14">
        <v>-4.2</v>
      </c>
      <c r="C1704" s="69"/>
      <c r="D1704" s="70">
        <v>0.6</v>
      </c>
    </row>
    <row r="1705" spans="2:4" x14ac:dyDescent="0.3">
      <c r="B1705" s="14">
        <v>-7.2</v>
      </c>
      <c r="C1705" s="69"/>
      <c r="D1705" s="70">
        <v>0.5</v>
      </c>
    </row>
    <row r="1706" spans="2:4" x14ac:dyDescent="0.3">
      <c r="B1706" s="14">
        <v>-9.4</v>
      </c>
      <c r="C1706" s="69"/>
      <c r="D1706" s="70">
        <v>1.2</v>
      </c>
    </row>
    <row r="1707" spans="2:4" x14ac:dyDescent="0.3">
      <c r="B1707" s="14">
        <v>30.2</v>
      </c>
      <c r="C1707" s="69"/>
      <c r="D1707" s="70">
        <v>0.1</v>
      </c>
    </row>
    <row r="1708" spans="2:4" x14ac:dyDescent="0.3">
      <c r="B1708" s="14">
        <v>16.100000000000001</v>
      </c>
      <c r="C1708" s="69"/>
      <c r="D1708" s="70">
        <v>0.2</v>
      </c>
    </row>
    <row r="1709" spans="2:4" x14ac:dyDescent="0.3">
      <c r="B1709" s="14">
        <v>2.5</v>
      </c>
      <c r="C1709" s="69"/>
      <c r="D1709" s="70">
        <v>0.7</v>
      </c>
    </row>
    <row r="1710" spans="2:4" x14ac:dyDescent="0.3">
      <c r="B1710" s="14">
        <v>-6.8</v>
      </c>
      <c r="C1710" s="69"/>
      <c r="D1710" s="70">
        <v>0.1</v>
      </c>
    </row>
    <row r="1711" spans="2:4" x14ac:dyDescent="0.3">
      <c r="B1711" s="14">
        <v>31.4</v>
      </c>
      <c r="C1711" s="69"/>
      <c r="D1711" s="70">
        <v>0.5</v>
      </c>
    </row>
    <row r="1712" spans="2:4" x14ac:dyDescent="0.3">
      <c r="B1712" s="14">
        <v>28.8</v>
      </c>
      <c r="C1712" s="69"/>
      <c r="D1712" s="70">
        <v>2.1</v>
      </c>
    </row>
    <row r="1713" spans="2:4" x14ac:dyDescent="0.3">
      <c r="B1713" s="14">
        <v>-0.8</v>
      </c>
      <c r="C1713" s="69"/>
      <c r="D1713" s="70">
        <v>1.6</v>
      </c>
    </row>
    <row r="1714" spans="2:4" x14ac:dyDescent="0.3">
      <c r="B1714" s="14">
        <v>-11.7</v>
      </c>
      <c r="C1714" s="69"/>
      <c r="D1714" s="70">
        <v>8.1999999999999993</v>
      </c>
    </row>
    <row r="1715" spans="2:4" x14ac:dyDescent="0.3">
      <c r="B1715" s="14">
        <v>0.7</v>
      </c>
      <c r="C1715" s="69"/>
      <c r="D1715" s="70">
        <v>0.1</v>
      </c>
    </row>
    <row r="1716" spans="2:4" x14ac:dyDescent="0.3">
      <c r="B1716" s="14">
        <v>20.100000000000001</v>
      </c>
      <c r="C1716" s="69"/>
      <c r="D1716" s="70">
        <v>0.6</v>
      </c>
    </row>
    <row r="1717" spans="2:4" x14ac:dyDescent="0.3">
      <c r="B1717" s="14">
        <v>-1.4</v>
      </c>
      <c r="C1717" s="69"/>
      <c r="D1717" s="70">
        <v>0.4</v>
      </c>
    </row>
    <row r="1718" spans="2:4" x14ac:dyDescent="0.3">
      <c r="B1718" s="14">
        <v>-3</v>
      </c>
      <c r="C1718" s="69"/>
      <c r="D1718" s="70">
        <v>0.5</v>
      </c>
    </row>
    <row r="1719" spans="2:4" x14ac:dyDescent="0.3">
      <c r="B1719" s="14">
        <v>9.6999999999999993</v>
      </c>
      <c r="C1719" s="69"/>
      <c r="D1719" s="70">
        <v>-0.9</v>
      </c>
    </row>
    <row r="1720" spans="2:4" x14ac:dyDescent="0.3">
      <c r="B1720" s="14">
        <v>-6.2</v>
      </c>
      <c r="C1720" s="69"/>
      <c r="D1720" s="70">
        <v>5.4</v>
      </c>
    </row>
    <row r="1721" spans="2:4" x14ac:dyDescent="0.3">
      <c r="B1721" s="14">
        <v>2.9</v>
      </c>
      <c r="C1721" s="69"/>
      <c r="D1721" s="70">
        <v>2.4</v>
      </c>
    </row>
    <row r="1722" spans="2:4" x14ac:dyDescent="0.3">
      <c r="B1722" s="14">
        <v>4.5</v>
      </c>
      <c r="C1722" s="69"/>
      <c r="D1722" s="70">
        <v>-0.4</v>
      </c>
    </row>
    <row r="1723" spans="2:4" x14ac:dyDescent="0.3">
      <c r="B1723" s="14">
        <v>-21.5</v>
      </c>
      <c r="C1723" s="69"/>
      <c r="D1723" s="70">
        <v>0.1</v>
      </c>
    </row>
    <row r="1724" spans="2:4" x14ac:dyDescent="0.3">
      <c r="B1724" s="14">
        <v>-16.8</v>
      </c>
      <c r="C1724" s="69"/>
      <c r="D1724" s="70">
        <v>-0.2</v>
      </c>
    </row>
    <row r="1725" spans="2:4" x14ac:dyDescent="0.3">
      <c r="B1725" s="14">
        <v>18.600000000000001</v>
      </c>
      <c r="C1725" s="69"/>
      <c r="D1725" s="70">
        <v>-0.4</v>
      </c>
    </row>
    <row r="1726" spans="2:4" x14ac:dyDescent="0.3">
      <c r="B1726" s="14">
        <v>32.5</v>
      </c>
      <c r="C1726" s="69"/>
      <c r="D1726" s="70">
        <v>0.6</v>
      </c>
    </row>
    <row r="1727" spans="2:4" x14ac:dyDescent="0.3">
      <c r="B1727" s="14">
        <v>-2</v>
      </c>
      <c r="C1727" s="69"/>
      <c r="D1727" s="70">
        <v>0.2</v>
      </c>
    </row>
    <row r="1728" spans="2:4" x14ac:dyDescent="0.3">
      <c r="B1728" s="14">
        <v>-5.7</v>
      </c>
      <c r="C1728" s="69"/>
      <c r="D1728" s="70">
        <v>1.8</v>
      </c>
    </row>
    <row r="1729" spans="2:4" x14ac:dyDescent="0.3">
      <c r="B1729" s="14">
        <v>5.8</v>
      </c>
      <c r="C1729" s="69"/>
      <c r="D1729" s="70">
        <v>0.2</v>
      </c>
    </row>
    <row r="1730" spans="2:4" x14ac:dyDescent="0.3">
      <c r="B1730" s="14">
        <v>3.6</v>
      </c>
      <c r="C1730" s="69"/>
      <c r="D1730" s="70">
        <v>0.6</v>
      </c>
    </row>
    <row r="1731" spans="2:4" x14ac:dyDescent="0.3">
      <c r="B1731" s="14">
        <v>-19.100000000000001</v>
      </c>
      <c r="C1731" s="69"/>
      <c r="D1731" s="70">
        <v>2.2000000000000002</v>
      </c>
    </row>
    <row r="1732" spans="2:4" x14ac:dyDescent="0.3">
      <c r="B1732" s="14">
        <v>6.2</v>
      </c>
      <c r="C1732" s="69"/>
      <c r="D1732" s="70">
        <v>-0.4</v>
      </c>
    </row>
    <row r="1733" spans="2:4" x14ac:dyDescent="0.3">
      <c r="B1733" s="14">
        <v>7.6</v>
      </c>
      <c r="C1733" s="69"/>
      <c r="D1733" s="70">
        <v>0</v>
      </c>
    </row>
    <row r="1734" spans="2:4" x14ac:dyDescent="0.3">
      <c r="B1734" s="14">
        <v>-4.7</v>
      </c>
      <c r="C1734" s="69"/>
      <c r="D1734" s="70">
        <v>0.6</v>
      </c>
    </row>
    <row r="1735" spans="2:4" x14ac:dyDescent="0.3">
      <c r="B1735" s="14">
        <v>0.9</v>
      </c>
      <c r="C1735" s="69"/>
      <c r="D1735" s="70">
        <v>-0.1</v>
      </c>
    </row>
    <row r="1736" spans="2:4" x14ac:dyDescent="0.3">
      <c r="B1736" s="14">
        <v>-21.2</v>
      </c>
      <c r="C1736" s="69"/>
      <c r="D1736" s="70">
        <v>0</v>
      </c>
    </row>
    <row r="1737" spans="2:4" x14ac:dyDescent="0.3">
      <c r="B1737" s="14">
        <v>1.1000000000000001</v>
      </c>
      <c r="C1737" s="69"/>
      <c r="D1737" s="70">
        <v>0.1</v>
      </c>
    </row>
    <row r="1738" spans="2:4" x14ac:dyDescent="0.3">
      <c r="B1738" s="14">
        <v>-4.2</v>
      </c>
      <c r="C1738" s="69"/>
      <c r="D1738" s="70">
        <v>-0.2</v>
      </c>
    </row>
    <row r="1739" spans="2:4" x14ac:dyDescent="0.3">
      <c r="B1739" s="14">
        <v>-1.9</v>
      </c>
      <c r="C1739" s="69"/>
      <c r="D1739" s="70">
        <v>0.2</v>
      </c>
    </row>
    <row r="1740" spans="2:4" x14ac:dyDescent="0.3">
      <c r="B1740" s="14">
        <v>0.7</v>
      </c>
      <c r="C1740" s="69"/>
      <c r="D1740" s="70">
        <v>0.3</v>
      </c>
    </row>
    <row r="1741" spans="2:4" x14ac:dyDescent="0.3">
      <c r="B1741" s="14">
        <v>3.2</v>
      </c>
      <c r="C1741" s="69"/>
      <c r="D1741" s="70">
        <v>-0.1</v>
      </c>
    </row>
    <row r="1742" spans="2:4" x14ac:dyDescent="0.3">
      <c r="B1742" s="14">
        <v>-12.4</v>
      </c>
      <c r="C1742" s="69"/>
      <c r="D1742" s="70">
        <v>2.5</v>
      </c>
    </row>
    <row r="1743" spans="2:4" x14ac:dyDescent="0.3">
      <c r="B1743" s="14">
        <v>1.7</v>
      </c>
      <c r="C1743" s="69"/>
      <c r="D1743" s="70">
        <v>1.3</v>
      </c>
    </row>
    <row r="1744" spans="2:4" x14ac:dyDescent="0.3">
      <c r="B1744" s="14">
        <v>-8.1999999999999993</v>
      </c>
      <c r="C1744" s="69"/>
      <c r="D1744" s="70">
        <v>5.2</v>
      </c>
    </row>
    <row r="1745" spans="2:4" x14ac:dyDescent="0.3">
      <c r="B1745" s="14">
        <v>-6.9</v>
      </c>
      <c r="C1745" s="69"/>
      <c r="D1745" s="70">
        <v>6.5</v>
      </c>
    </row>
    <row r="1746" spans="2:4" x14ac:dyDescent="0.3">
      <c r="B1746" s="14">
        <v>-27</v>
      </c>
      <c r="C1746" s="69"/>
      <c r="D1746" s="70">
        <v>0.1</v>
      </c>
    </row>
    <row r="1747" spans="2:4" x14ac:dyDescent="0.3">
      <c r="B1747" s="14">
        <v>-5.6</v>
      </c>
      <c r="C1747" s="69"/>
      <c r="D1747" s="70">
        <v>0.2</v>
      </c>
    </row>
    <row r="1748" spans="2:4" x14ac:dyDescent="0.3">
      <c r="B1748" s="14">
        <v>4.2</v>
      </c>
      <c r="C1748" s="69"/>
      <c r="D1748" s="70">
        <v>0.2</v>
      </c>
    </row>
    <row r="1749" spans="2:4" x14ac:dyDescent="0.3">
      <c r="B1749" s="14">
        <v>-5.9</v>
      </c>
      <c r="C1749" s="69"/>
      <c r="D1749" s="70">
        <v>0.3</v>
      </c>
    </row>
    <row r="1750" spans="2:4" x14ac:dyDescent="0.3">
      <c r="B1750" s="14">
        <v>30</v>
      </c>
      <c r="C1750" s="69"/>
      <c r="D1750" s="70">
        <v>0.4</v>
      </c>
    </row>
    <row r="1751" spans="2:4" x14ac:dyDescent="0.3">
      <c r="B1751" s="14">
        <v>1.5</v>
      </c>
      <c r="C1751" s="69"/>
      <c r="D1751" s="70">
        <v>2.1</v>
      </c>
    </row>
    <row r="1752" spans="2:4" x14ac:dyDescent="0.3">
      <c r="B1752" s="14">
        <v>2.4</v>
      </c>
      <c r="C1752" s="69"/>
      <c r="D1752" s="70">
        <v>0</v>
      </c>
    </row>
    <row r="1753" spans="2:4" x14ac:dyDescent="0.3">
      <c r="B1753" s="14">
        <v>12.4</v>
      </c>
      <c r="C1753" s="69"/>
      <c r="D1753" s="70">
        <v>1.6</v>
      </c>
    </row>
    <row r="1754" spans="2:4" x14ac:dyDescent="0.3">
      <c r="B1754" s="14">
        <v>7.4</v>
      </c>
      <c r="C1754" s="69"/>
      <c r="D1754" s="70">
        <v>1.2</v>
      </c>
    </row>
    <row r="1755" spans="2:4" x14ac:dyDescent="0.3">
      <c r="B1755" s="14">
        <v>-3.1</v>
      </c>
      <c r="C1755" s="69"/>
      <c r="D1755" s="70">
        <v>3.3</v>
      </c>
    </row>
    <row r="1756" spans="2:4" x14ac:dyDescent="0.3">
      <c r="B1756" s="14">
        <v>-8.4</v>
      </c>
      <c r="C1756" s="69"/>
      <c r="D1756" s="70">
        <v>0.6</v>
      </c>
    </row>
    <row r="1757" spans="2:4" x14ac:dyDescent="0.3">
      <c r="B1757" s="14">
        <v>17.100000000000001</v>
      </c>
      <c r="C1757" s="69"/>
      <c r="D1757" s="70">
        <v>0.1</v>
      </c>
    </row>
    <row r="1758" spans="2:4" x14ac:dyDescent="0.3">
      <c r="B1758" s="14">
        <v>-3.5</v>
      </c>
      <c r="C1758" s="69"/>
      <c r="D1758" s="70">
        <v>0</v>
      </c>
    </row>
    <row r="1759" spans="2:4" x14ac:dyDescent="0.3">
      <c r="B1759" s="14">
        <v>-4.4000000000000004</v>
      </c>
      <c r="C1759" s="69"/>
      <c r="D1759" s="70">
        <v>0.2</v>
      </c>
    </row>
    <row r="1760" spans="2:4" x14ac:dyDescent="0.3">
      <c r="B1760" s="14">
        <v>-23.1</v>
      </c>
      <c r="C1760" s="69"/>
      <c r="D1760" s="70">
        <v>0.4</v>
      </c>
    </row>
    <row r="1761" spans="2:4" x14ac:dyDescent="0.3">
      <c r="B1761" s="14">
        <v>1.8</v>
      </c>
      <c r="C1761" s="69"/>
      <c r="D1761" s="70">
        <v>-0.1</v>
      </c>
    </row>
    <row r="1762" spans="2:4" x14ac:dyDescent="0.3">
      <c r="B1762" s="14">
        <v>-4.0999999999999996</v>
      </c>
      <c r="C1762" s="69"/>
      <c r="D1762" s="70">
        <v>0.3</v>
      </c>
    </row>
    <row r="1763" spans="2:4" x14ac:dyDescent="0.3">
      <c r="B1763" s="14">
        <v>1.8</v>
      </c>
      <c r="C1763" s="69"/>
      <c r="D1763" s="70">
        <v>0</v>
      </c>
    </row>
    <row r="1764" spans="2:4" x14ac:dyDescent="0.3">
      <c r="B1764" s="14">
        <v>10</v>
      </c>
      <c r="C1764" s="69"/>
      <c r="D1764" s="70">
        <v>1</v>
      </c>
    </row>
    <row r="1765" spans="2:4" x14ac:dyDescent="0.3">
      <c r="B1765" s="14">
        <v>6</v>
      </c>
      <c r="C1765" s="69"/>
      <c r="D1765" s="70">
        <v>2.5</v>
      </c>
    </row>
    <row r="1766" spans="2:4" x14ac:dyDescent="0.3">
      <c r="B1766" s="14">
        <v>29.4</v>
      </c>
      <c r="C1766" s="69"/>
      <c r="D1766" s="70">
        <v>2.7</v>
      </c>
    </row>
    <row r="1767" spans="2:4" x14ac:dyDescent="0.3">
      <c r="B1767" s="14">
        <v>11.9</v>
      </c>
      <c r="C1767" s="69"/>
      <c r="D1767" s="70">
        <v>0.1</v>
      </c>
    </row>
    <row r="1768" spans="2:4" x14ac:dyDescent="0.3">
      <c r="B1768" s="14">
        <v>9.5</v>
      </c>
      <c r="C1768" s="69"/>
      <c r="D1768" s="70">
        <v>3.3</v>
      </c>
    </row>
    <row r="1769" spans="2:4" x14ac:dyDescent="0.3">
      <c r="B1769" s="14">
        <v>-1.1000000000000001</v>
      </c>
      <c r="C1769" s="69"/>
      <c r="D1769" s="70">
        <v>0.1</v>
      </c>
    </row>
    <row r="1770" spans="2:4" x14ac:dyDescent="0.3">
      <c r="B1770" s="14">
        <v>-10.7</v>
      </c>
      <c r="C1770" s="69"/>
      <c r="D1770" s="70">
        <v>4.5</v>
      </c>
    </row>
    <row r="1771" spans="2:4" x14ac:dyDescent="0.3">
      <c r="B1771" s="14">
        <v>2.2000000000000002</v>
      </c>
      <c r="C1771" s="69"/>
      <c r="D1771" s="70">
        <v>1.3</v>
      </c>
    </row>
    <row r="1772" spans="2:4" x14ac:dyDescent="0.3">
      <c r="B1772" s="14">
        <v>-3.2</v>
      </c>
      <c r="C1772" s="69"/>
      <c r="D1772" s="70">
        <v>0</v>
      </c>
    </row>
    <row r="1773" spans="2:4" x14ac:dyDescent="0.3">
      <c r="B1773" s="14">
        <v>-2.7</v>
      </c>
      <c r="C1773" s="69"/>
      <c r="D1773" s="70">
        <v>0.1</v>
      </c>
    </row>
    <row r="1774" spans="2:4" x14ac:dyDescent="0.3">
      <c r="B1774" s="14">
        <v>14.2</v>
      </c>
      <c r="C1774" s="69"/>
      <c r="D1774" s="70">
        <v>1.3</v>
      </c>
    </row>
    <row r="1775" spans="2:4" x14ac:dyDescent="0.3">
      <c r="B1775" s="14">
        <v>-3.8</v>
      </c>
      <c r="C1775" s="69"/>
      <c r="D1775" s="70">
        <v>1</v>
      </c>
    </row>
    <row r="1776" spans="2:4" x14ac:dyDescent="0.3">
      <c r="B1776" s="14">
        <v>17.2</v>
      </c>
      <c r="C1776" s="69"/>
      <c r="D1776" s="70">
        <v>2.2000000000000002</v>
      </c>
    </row>
    <row r="1777" spans="2:4" x14ac:dyDescent="0.3">
      <c r="B1777" s="14">
        <v>-1.8</v>
      </c>
      <c r="C1777" s="69"/>
      <c r="D1777" s="70">
        <v>1.7</v>
      </c>
    </row>
    <row r="1778" spans="2:4" x14ac:dyDescent="0.3">
      <c r="B1778" s="14">
        <v>0.6</v>
      </c>
      <c r="C1778" s="69"/>
      <c r="D1778" s="70">
        <v>0.4</v>
      </c>
    </row>
    <row r="1779" spans="2:4" x14ac:dyDescent="0.3">
      <c r="B1779" s="14">
        <v>-3.8</v>
      </c>
      <c r="C1779" s="69"/>
      <c r="D1779" s="70">
        <v>1.7</v>
      </c>
    </row>
    <row r="1780" spans="2:4" x14ac:dyDescent="0.3">
      <c r="B1780" s="14">
        <v>2.6</v>
      </c>
      <c r="C1780" s="69"/>
      <c r="D1780" s="70">
        <v>2.9</v>
      </c>
    </row>
    <row r="1781" spans="2:4" x14ac:dyDescent="0.3">
      <c r="B1781" s="14">
        <v>5.3</v>
      </c>
      <c r="C1781" s="69"/>
      <c r="D1781" s="70">
        <v>0.6</v>
      </c>
    </row>
    <row r="1782" spans="2:4" x14ac:dyDescent="0.3">
      <c r="B1782" s="14">
        <v>2.7</v>
      </c>
      <c r="C1782" s="69"/>
      <c r="D1782" s="70">
        <v>0.4</v>
      </c>
    </row>
    <row r="1783" spans="2:4" x14ac:dyDescent="0.3">
      <c r="B1783" s="14">
        <v>1.3</v>
      </c>
      <c r="C1783" s="69"/>
      <c r="D1783" s="70">
        <v>0.6</v>
      </c>
    </row>
    <row r="1784" spans="2:4" x14ac:dyDescent="0.3">
      <c r="B1784" s="14">
        <v>22.5</v>
      </c>
      <c r="C1784" s="69"/>
      <c r="D1784" s="70">
        <v>4.7</v>
      </c>
    </row>
    <row r="1785" spans="2:4" x14ac:dyDescent="0.3">
      <c r="B1785" s="14">
        <v>5.0999999999999996</v>
      </c>
      <c r="C1785" s="69"/>
      <c r="D1785" s="70">
        <v>1.6</v>
      </c>
    </row>
    <row r="1786" spans="2:4" x14ac:dyDescent="0.3">
      <c r="B1786" s="14">
        <v>4.3</v>
      </c>
      <c r="C1786" s="69"/>
      <c r="D1786" s="70">
        <v>3.1</v>
      </c>
    </row>
    <row r="1787" spans="2:4" x14ac:dyDescent="0.3">
      <c r="B1787" s="14">
        <v>-5.2</v>
      </c>
      <c r="C1787" s="69"/>
      <c r="D1787" s="70">
        <v>1.5</v>
      </c>
    </row>
    <row r="1788" spans="2:4" x14ac:dyDescent="0.3">
      <c r="B1788" s="14">
        <v>11.4</v>
      </c>
      <c r="C1788" s="69"/>
      <c r="D1788" s="70">
        <v>0.2</v>
      </c>
    </row>
    <row r="1789" spans="2:4" x14ac:dyDescent="0.3">
      <c r="B1789" s="14">
        <v>13.9</v>
      </c>
      <c r="C1789" s="69"/>
      <c r="D1789" s="70">
        <v>0.2</v>
      </c>
    </row>
    <row r="1790" spans="2:4" x14ac:dyDescent="0.3">
      <c r="B1790" s="14">
        <v>22.8</v>
      </c>
      <c r="C1790" s="69"/>
      <c r="D1790" s="70">
        <v>1.3</v>
      </c>
    </row>
    <row r="1791" spans="2:4" x14ac:dyDescent="0.3">
      <c r="B1791" s="14">
        <v>2.6</v>
      </c>
      <c r="C1791" s="69"/>
      <c r="D1791" s="70">
        <v>-0.4</v>
      </c>
    </row>
    <row r="1792" spans="2:4" x14ac:dyDescent="0.3">
      <c r="B1792" s="14">
        <v>27.9</v>
      </c>
      <c r="C1792" s="69"/>
      <c r="D1792" s="70">
        <v>2.9</v>
      </c>
    </row>
    <row r="1793" spans="2:4" x14ac:dyDescent="0.3">
      <c r="B1793" s="14">
        <v>3.6</v>
      </c>
      <c r="C1793" s="69"/>
      <c r="D1793" s="70">
        <v>0.4</v>
      </c>
    </row>
    <row r="1794" spans="2:4" x14ac:dyDescent="0.3">
      <c r="B1794" s="14">
        <v>0.9</v>
      </c>
      <c r="C1794" s="69"/>
      <c r="D1794" s="70">
        <v>-0.3</v>
      </c>
    </row>
    <row r="1795" spans="2:4" x14ac:dyDescent="0.3">
      <c r="B1795" s="14">
        <v>-7</v>
      </c>
      <c r="C1795" s="69"/>
      <c r="D1795" s="70">
        <v>1.5</v>
      </c>
    </row>
    <row r="1796" spans="2:4" x14ac:dyDescent="0.3">
      <c r="B1796" s="14">
        <v>-5.6</v>
      </c>
      <c r="C1796" s="69"/>
      <c r="D1796" s="70">
        <v>1.5</v>
      </c>
    </row>
    <row r="1797" spans="2:4" x14ac:dyDescent="0.3">
      <c r="B1797" s="14">
        <v>0.6</v>
      </c>
      <c r="C1797" s="69"/>
      <c r="D1797" s="70">
        <v>0.1</v>
      </c>
    </row>
    <row r="1798" spans="2:4" x14ac:dyDescent="0.3">
      <c r="B1798" s="14">
        <v>9.8000000000000007</v>
      </c>
      <c r="C1798" s="69"/>
      <c r="D1798" s="70">
        <v>-0.1</v>
      </c>
    </row>
    <row r="1799" spans="2:4" x14ac:dyDescent="0.3">
      <c r="B1799" s="14">
        <v>-2.6</v>
      </c>
      <c r="C1799" s="69"/>
      <c r="D1799" s="70">
        <v>3.4</v>
      </c>
    </row>
    <row r="1800" spans="2:4" x14ac:dyDescent="0.3">
      <c r="B1800" s="14">
        <v>0.7</v>
      </c>
      <c r="C1800" s="69"/>
      <c r="D1800" s="70">
        <v>0.9</v>
      </c>
    </row>
    <row r="1801" spans="2:4" x14ac:dyDescent="0.3">
      <c r="B1801" s="14">
        <v>4.5999999999999996</v>
      </c>
      <c r="C1801" s="69"/>
      <c r="D1801" s="70">
        <v>0.7</v>
      </c>
    </row>
    <row r="1802" spans="2:4" x14ac:dyDescent="0.3">
      <c r="B1802" s="14">
        <v>-10</v>
      </c>
      <c r="C1802" s="69"/>
      <c r="D1802" s="70">
        <v>1</v>
      </c>
    </row>
    <row r="1803" spans="2:4" x14ac:dyDescent="0.3">
      <c r="B1803" s="14">
        <v>-3.2</v>
      </c>
      <c r="C1803" s="69"/>
      <c r="D1803" s="70">
        <v>0.2</v>
      </c>
    </row>
    <row r="1804" spans="2:4" x14ac:dyDescent="0.3">
      <c r="B1804" s="14">
        <v>5.2</v>
      </c>
      <c r="C1804" s="69"/>
      <c r="D1804" s="70">
        <v>0.5</v>
      </c>
    </row>
    <row r="1805" spans="2:4" x14ac:dyDescent="0.3">
      <c r="B1805" s="14">
        <v>2.5</v>
      </c>
      <c r="C1805" s="69"/>
      <c r="D1805" s="70">
        <v>0.4</v>
      </c>
    </row>
    <row r="1806" spans="2:4" x14ac:dyDescent="0.3">
      <c r="B1806" s="14">
        <v>-4.3</v>
      </c>
      <c r="C1806" s="69"/>
      <c r="D1806" s="70">
        <v>0.8</v>
      </c>
    </row>
    <row r="1807" spans="2:4" x14ac:dyDescent="0.3">
      <c r="B1807" s="14">
        <v>-5.6</v>
      </c>
      <c r="C1807" s="69"/>
      <c r="D1807" s="70">
        <v>0.2</v>
      </c>
    </row>
    <row r="1808" spans="2:4" x14ac:dyDescent="0.3">
      <c r="B1808" s="14">
        <v>-12.4</v>
      </c>
      <c r="C1808" s="69"/>
      <c r="D1808" s="70">
        <v>5.8</v>
      </c>
    </row>
    <row r="1809" spans="2:4" x14ac:dyDescent="0.3">
      <c r="B1809" s="14">
        <v>3.1</v>
      </c>
      <c r="C1809" s="69"/>
      <c r="D1809" s="70">
        <v>0.2</v>
      </c>
    </row>
    <row r="1810" spans="2:4" x14ac:dyDescent="0.3">
      <c r="B1810" s="14">
        <v>1.6</v>
      </c>
      <c r="C1810" s="69"/>
      <c r="D1810" s="70">
        <v>1.7</v>
      </c>
    </row>
    <row r="1811" spans="2:4" x14ac:dyDescent="0.3">
      <c r="B1811" s="14">
        <v>7.4</v>
      </c>
      <c r="C1811" s="69"/>
      <c r="D1811" s="70">
        <v>0.4</v>
      </c>
    </row>
    <row r="1812" spans="2:4" x14ac:dyDescent="0.3">
      <c r="B1812" s="14">
        <v>0.6</v>
      </c>
      <c r="C1812" s="69"/>
      <c r="D1812" s="70">
        <v>0.4</v>
      </c>
    </row>
    <row r="1813" spans="2:4" x14ac:dyDescent="0.3">
      <c r="B1813" s="14">
        <v>-7.7</v>
      </c>
      <c r="C1813" s="69"/>
      <c r="D1813" s="70">
        <v>0.1</v>
      </c>
    </row>
    <row r="1814" spans="2:4" x14ac:dyDescent="0.3">
      <c r="B1814" s="14">
        <v>11</v>
      </c>
      <c r="C1814" s="69"/>
      <c r="D1814" s="70">
        <v>0.5</v>
      </c>
    </row>
    <row r="1815" spans="2:4" x14ac:dyDescent="0.3">
      <c r="B1815" s="14">
        <v>0.2</v>
      </c>
      <c r="C1815" s="69"/>
      <c r="D1815" s="70">
        <v>0.2</v>
      </c>
    </row>
    <row r="1816" spans="2:4" x14ac:dyDescent="0.3">
      <c r="B1816" s="14">
        <v>3.1</v>
      </c>
      <c r="C1816" s="69"/>
      <c r="D1816" s="70">
        <v>1.6</v>
      </c>
    </row>
    <row r="1817" spans="2:4" x14ac:dyDescent="0.3">
      <c r="B1817" s="14">
        <v>-16.100000000000001</v>
      </c>
      <c r="C1817" s="69"/>
      <c r="D1817" s="70">
        <v>1</v>
      </c>
    </row>
    <row r="1818" spans="2:4" x14ac:dyDescent="0.3">
      <c r="B1818" s="14">
        <v>-3.8</v>
      </c>
      <c r="C1818" s="69"/>
      <c r="D1818" s="70">
        <v>1.4</v>
      </c>
    </row>
    <row r="1819" spans="2:4" x14ac:dyDescent="0.3">
      <c r="B1819" s="14">
        <v>-11.1</v>
      </c>
      <c r="C1819" s="69"/>
      <c r="D1819" s="70">
        <v>7.2</v>
      </c>
    </row>
    <row r="1820" spans="2:4" x14ac:dyDescent="0.3">
      <c r="B1820" s="14">
        <v>-1.6</v>
      </c>
      <c r="C1820" s="69"/>
      <c r="D1820" s="70">
        <v>5.2</v>
      </c>
    </row>
    <row r="1821" spans="2:4" x14ac:dyDescent="0.3">
      <c r="B1821" s="14">
        <v>-6.7</v>
      </c>
      <c r="C1821" s="69"/>
      <c r="D1821" s="70">
        <v>6.8</v>
      </c>
    </row>
    <row r="1822" spans="2:4" x14ac:dyDescent="0.3">
      <c r="B1822" s="14">
        <v>0.9</v>
      </c>
      <c r="C1822" s="69"/>
      <c r="D1822" s="70">
        <v>1.5</v>
      </c>
    </row>
    <row r="1823" spans="2:4" x14ac:dyDescent="0.3">
      <c r="B1823" s="14">
        <v>8.6999999999999993</v>
      </c>
      <c r="C1823" s="69"/>
      <c r="D1823" s="70">
        <v>0.3</v>
      </c>
    </row>
    <row r="1824" spans="2:4" x14ac:dyDescent="0.3">
      <c r="B1824" s="14">
        <v>-5.7</v>
      </c>
      <c r="C1824" s="69"/>
      <c r="D1824" s="70">
        <v>2.1</v>
      </c>
    </row>
    <row r="1825" spans="2:4" x14ac:dyDescent="0.3">
      <c r="B1825" s="14">
        <v>-5.5</v>
      </c>
      <c r="C1825" s="69"/>
      <c r="D1825" s="70">
        <v>-0.2</v>
      </c>
    </row>
    <row r="1826" spans="2:4" x14ac:dyDescent="0.3">
      <c r="B1826" s="14">
        <v>-5.9</v>
      </c>
      <c r="C1826" s="69"/>
      <c r="D1826" s="70">
        <v>0.3</v>
      </c>
    </row>
    <row r="1827" spans="2:4" x14ac:dyDescent="0.3">
      <c r="B1827" s="14">
        <v>6.9</v>
      </c>
      <c r="C1827" s="69"/>
      <c r="D1827" s="70">
        <v>0.7</v>
      </c>
    </row>
    <row r="1828" spans="2:4" x14ac:dyDescent="0.3">
      <c r="B1828" s="14">
        <v>-23.4</v>
      </c>
      <c r="C1828" s="69"/>
      <c r="D1828" s="70">
        <v>3.3</v>
      </c>
    </row>
    <row r="1829" spans="2:4" x14ac:dyDescent="0.3">
      <c r="B1829" s="14">
        <v>1.9</v>
      </c>
      <c r="C1829" s="69"/>
      <c r="D1829" s="70">
        <v>0</v>
      </c>
    </row>
    <row r="1830" spans="2:4" x14ac:dyDescent="0.3">
      <c r="B1830" s="14">
        <v>8.6999999999999993</v>
      </c>
      <c r="C1830" s="69"/>
      <c r="D1830" s="70">
        <v>0.7</v>
      </c>
    </row>
    <row r="1831" spans="2:4" x14ac:dyDescent="0.3">
      <c r="B1831" s="14">
        <v>15.7</v>
      </c>
      <c r="C1831" s="69"/>
      <c r="D1831" s="70">
        <v>0.4</v>
      </c>
    </row>
    <row r="1832" spans="2:4" x14ac:dyDescent="0.3">
      <c r="B1832" s="14">
        <v>9</v>
      </c>
      <c r="C1832" s="69"/>
      <c r="D1832" s="70">
        <v>0.6</v>
      </c>
    </row>
    <row r="1833" spans="2:4" x14ac:dyDescent="0.3">
      <c r="B1833" s="14">
        <v>9.9</v>
      </c>
      <c r="C1833" s="69"/>
      <c r="D1833" s="70">
        <v>1.2</v>
      </c>
    </row>
    <row r="1834" spans="2:4" x14ac:dyDescent="0.3">
      <c r="B1834" s="14">
        <v>-0.7</v>
      </c>
      <c r="C1834" s="69"/>
      <c r="D1834" s="70">
        <v>2.1</v>
      </c>
    </row>
    <row r="1835" spans="2:4" x14ac:dyDescent="0.3">
      <c r="B1835" s="14">
        <v>-8.1</v>
      </c>
      <c r="C1835" s="69"/>
      <c r="D1835" s="70">
        <v>0.5</v>
      </c>
    </row>
    <row r="1836" spans="2:4" x14ac:dyDescent="0.3">
      <c r="B1836" s="14">
        <v>13.6</v>
      </c>
      <c r="C1836" s="69"/>
      <c r="D1836" s="70">
        <v>4.8</v>
      </c>
    </row>
    <row r="1837" spans="2:4" x14ac:dyDescent="0.3">
      <c r="B1837" s="14">
        <v>1.7</v>
      </c>
      <c r="C1837" s="69"/>
      <c r="D1837" s="70">
        <v>0.2</v>
      </c>
    </row>
    <row r="1838" spans="2:4" x14ac:dyDescent="0.3">
      <c r="B1838" s="14">
        <v>8.9</v>
      </c>
      <c r="C1838" s="69"/>
      <c r="D1838" s="70">
        <v>1.5</v>
      </c>
    </row>
    <row r="1839" spans="2:4" x14ac:dyDescent="0.3">
      <c r="B1839" s="14">
        <v>-17.3</v>
      </c>
      <c r="C1839" s="69"/>
      <c r="D1839" s="70">
        <v>12.4</v>
      </c>
    </row>
    <row r="1840" spans="2:4" x14ac:dyDescent="0.3">
      <c r="B1840" s="14">
        <v>7.2</v>
      </c>
      <c r="C1840" s="69"/>
      <c r="D1840" s="70">
        <v>0.9</v>
      </c>
    </row>
    <row r="1841" spans="2:4" x14ac:dyDescent="0.3">
      <c r="B1841" s="14">
        <v>1.3</v>
      </c>
      <c r="C1841" s="69"/>
      <c r="D1841" s="70">
        <v>0.6</v>
      </c>
    </row>
    <row r="1842" spans="2:4" x14ac:dyDescent="0.3">
      <c r="B1842" s="14">
        <v>8.1999999999999993</v>
      </c>
      <c r="C1842" s="69"/>
      <c r="D1842" s="70">
        <v>2.1</v>
      </c>
    </row>
    <row r="1843" spans="2:4" x14ac:dyDescent="0.3">
      <c r="B1843" s="14">
        <v>40.6</v>
      </c>
      <c r="C1843" s="69"/>
      <c r="D1843" s="70">
        <v>1.1000000000000001</v>
      </c>
    </row>
    <row r="1844" spans="2:4" x14ac:dyDescent="0.3">
      <c r="B1844" s="14">
        <v>-13.4</v>
      </c>
      <c r="C1844" s="69"/>
      <c r="D1844" s="70">
        <v>0.7</v>
      </c>
    </row>
    <row r="1845" spans="2:4" x14ac:dyDescent="0.3">
      <c r="B1845" s="14">
        <v>-0.7</v>
      </c>
      <c r="C1845" s="69"/>
      <c r="D1845" s="70">
        <v>0</v>
      </c>
    </row>
    <row r="1846" spans="2:4" x14ac:dyDescent="0.3">
      <c r="B1846" s="14">
        <v>-4.3</v>
      </c>
      <c r="C1846" s="69"/>
      <c r="D1846" s="70">
        <v>7.1</v>
      </c>
    </row>
    <row r="1847" spans="2:4" x14ac:dyDescent="0.3">
      <c r="B1847" s="14">
        <v>-1.8</v>
      </c>
      <c r="C1847" s="69"/>
      <c r="D1847" s="70">
        <v>0</v>
      </c>
    </row>
    <row r="1848" spans="2:4" x14ac:dyDescent="0.3">
      <c r="B1848" s="14">
        <v>8.8000000000000007</v>
      </c>
      <c r="C1848" s="69"/>
      <c r="D1848" s="70">
        <v>1.4</v>
      </c>
    </row>
    <row r="1849" spans="2:4" x14ac:dyDescent="0.3">
      <c r="B1849" s="14">
        <v>10.199999999999999</v>
      </c>
      <c r="C1849" s="69"/>
      <c r="D1849" s="70">
        <v>-0.4</v>
      </c>
    </row>
    <row r="1850" spans="2:4" x14ac:dyDescent="0.3">
      <c r="B1850" s="14">
        <v>12.9</v>
      </c>
      <c r="C1850" s="69"/>
      <c r="D1850" s="70">
        <v>-0.7</v>
      </c>
    </row>
    <row r="1851" spans="2:4" x14ac:dyDescent="0.3">
      <c r="B1851" s="14">
        <v>-3.2</v>
      </c>
      <c r="C1851" s="69"/>
      <c r="D1851" s="70">
        <v>0</v>
      </c>
    </row>
    <row r="1852" spans="2:4" x14ac:dyDescent="0.3">
      <c r="B1852" s="14">
        <v>-6.4</v>
      </c>
      <c r="C1852" s="69"/>
      <c r="D1852" s="70">
        <v>0</v>
      </c>
    </row>
    <row r="1853" spans="2:4" x14ac:dyDescent="0.3">
      <c r="B1853" s="14">
        <v>-2.2000000000000002</v>
      </c>
      <c r="C1853" s="69"/>
      <c r="D1853" s="70">
        <v>0.1</v>
      </c>
    </row>
    <row r="1854" spans="2:4" x14ac:dyDescent="0.3">
      <c r="B1854" s="14">
        <v>-0.5</v>
      </c>
      <c r="C1854" s="69"/>
      <c r="D1854" s="70">
        <v>0.6</v>
      </c>
    </row>
    <row r="1855" spans="2:4" x14ac:dyDescent="0.3">
      <c r="B1855" s="14">
        <v>-3.2</v>
      </c>
      <c r="C1855" s="69"/>
      <c r="D1855" s="70">
        <v>0.4</v>
      </c>
    </row>
    <row r="1856" spans="2:4" x14ac:dyDescent="0.3">
      <c r="B1856" s="14">
        <v>1.6</v>
      </c>
      <c r="C1856" s="69"/>
      <c r="D1856" s="70">
        <v>0.8</v>
      </c>
    </row>
    <row r="1857" spans="2:4" x14ac:dyDescent="0.3">
      <c r="B1857" s="14">
        <v>-7</v>
      </c>
      <c r="C1857" s="69"/>
      <c r="D1857" s="70">
        <v>1.2</v>
      </c>
    </row>
    <row r="1858" spans="2:4" x14ac:dyDescent="0.3">
      <c r="B1858" s="14">
        <v>18</v>
      </c>
      <c r="C1858" s="69"/>
      <c r="D1858" s="70">
        <v>-0.3</v>
      </c>
    </row>
    <row r="1859" spans="2:4" x14ac:dyDescent="0.3">
      <c r="B1859" s="14">
        <v>6.8</v>
      </c>
      <c r="C1859" s="69"/>
      <c r="D1859" s="70">
        <v>-0.1</v>
      </c>
    </row>
    <row r="1860" spans="2:4" x14ac:dyDescent="0.3">
      <c r="B1860" s="14">
        <v>5.5</v>
      </c>
      <c r="C1860" s="69"/>
      <c r="D1860" s="70">
        <v>0.1</v>
      </c>
    </row>
    <row r="1861" spans="2:4" x14ac:dyDescent="0.3">
      <c r="B1861" s="14">
        <v>-5.0999999999999996</v>
      </c>
      <c r="C1861" s="69"/>
      <c r="D1861" s="70">
        <v>0.8</v>
      </c>
    </row>
    <row r="1862" spans="2:4" x14ac:dyDescent="0.3">
      <c r="B1862" s="14">
        <v>0.9</v>
      </c>
      <c r="C1862" s="69"/>
      <c r="D1862" s="70">
        <v>0.4</v>
      </c>
    </row>
    <row r="1863" spans="2:4" x14ac:dyDescent="0.3">
      <c r="B1863" s="14">
        <v>-0.7</v>
      </c>
      <c r="C1863" s="69"/>
      <c r="D1863" s="70">
        <v>7.8</v>
      </c>
    </row>
    <row r="1864" spans="2:4" x14ac:dyDescent="0.3">
      <c r="B1864" s="14">
        <v>-7.9</v>
      </c>
      <c r="C1864" s="69"/>
      <c r="D1864" s="70">
        <v>-0.1</v>
      </c>
    </row>
    <row r="1865" spans="2:4" x14ac:dyDescent="0.3">
      <c r="B1865" s="14">
        <v>-2.6</v>
      </c>
      <c r="C1865" s="69"/>
      <c r="D1865" s="70">
        <v>2.2999999999999998</v>
      </c>
    </row>
    <row r="1866" spans="2:4" x14ac:dyDescent="0.3">
      <c r="B1866" s="14">
        <v>4.0999999999999996</v>
      </c>
      <c r="C1866" s="69"/>
      <c r="D1866" s="70">
        <v>0.8</v>
      </c>
    </row>
    <row r="1867" spans="2:4" x14ac:dyDescent="0.3">
      <c r="B1867" s="14">
        <v>8</v>
      </c>
      <c r="C1867" s="69"/>
      <c r="D1867" s="70">
        <v>1.2</v>
      </c>
    </row>
    <row r="1868" spans="2:4" x14ac:dyDescent="0.3">
      <c r="B1868" s="14">
        <v>-1</v>
      </c>
      <c r="C1868" s="69"/>
      <c r="D1868" s="70">
        <v>2.5</v>
      </c>
    </row>
    <row r="1869" spans="2:4" x14ac:dyDescent="0.3">
      <c r="B1869" s="14">
        <v>1.8</v>
      </c>
      <c r="C1869" s="69"/>
      <c r="D1869" s="70">
        <v>0.6</v>
      </c>
    </row>
    <row r="1870" spans="2:4" x14ac:dyDescent="0.3">
      <c r="B1870" s="14">
        <v>-38.200000000000003</v>
      </c>
      <c r="C1870" s="69"/>
      <c r="D1870" s="70">
        <v>-1.5</v>
      </c>
    </row>
    <row r="1871" spans="2:4" x14ac:dyDescent="0.3">
      <c r="B1871" s="14">
        <v>-4.2</v>
      </c>
      <c r="C1871" s="69"/>
      <c r="D1871" s="70">
        <v>0.3</v>
      </c>
    </row>
    <row r="1872" spans="2:4" x14ac:dyDescent="0.3">
      <c r="B1872" s="14">
        <v>-5.0999999999999996</v>
      </c>
      <c r="C1872" s="69"/>
      <c r="D1872" s="70">
        <v>0.2</v>
      </c>
    </row>
    <row r="1873" spans="2:4" x14ac:dyDescent="0.3">
      <c r="B1873" s="14">
        <v>-0.2</v>
      </c>
      <c r="C1873" s="69"/>
      <c r="D1873" s="70">
        <v>1.9</v>
      </c>
    </row>
    <row r="1874" spans="2:4" x14ac:dyDescent="0.3">
      <c r="B1874" s="14">
        <v>-0.1</v>
      </c>
      <c r="C1874" s="69"/>
      <c r="D1874" s="70">
        <v>0.6</v>
      </c>
    </row>
    <row r="1875" spans="2:4" x14ac:dyDescent="0.3">
      <c r="B1875" s="14">
        <v>-2.2999999999999998</v>
      </c>
      <c r="C1875" s="69"/>
      <c r="D1875" s="70">
        <v>-0.1</v>
      </c>
    </row>
    <row r="1876" spans="2:4" x14ac:dyDescent="0.3">
      <c r="B1876" s="14">
        <v>0</v>
      </c>
      <c r="C1876" s="69"/>
      <c r="D1876" s="70">
        <v>2.9</v>
      </c>
    </row>
    <row r="1877" spans="2:4" x14ac:dyDescent="0.3">
      <c r="B1877" s="14">
        <v>-6.9</v>
      </c>
      <c r="C1877" s="69"/>
      <c r="D1877" s="70">
        <v>1.3</v>
      </c>
    </row>
    <row r="1878" spans="2:4" x14ac:dyDescent="0.3">
      <c r="B1878" s="14">
        <v>-5</v>
      </c>
      <c r="C1878" s="69"/>
      <c r="D1878" s="70">
        <v>0.2</v>
      </c>
    </row>
    <row r="1879" spans="2:4" x14ac:dyDescent="0.3">
      <c r="B1879" s="14">
        <v>-1.6</v>
      </c>
      <c r="C1879" s="69"/>
      <c r="D1879" s="70">
        <v>3.1</v>
      </c>
    </row>
    <row r="1880" spans="2:4" x14ac:dyDescent="0.3">
      <c r="B1880" s="14">
        <v>-19.899999999999999</v>
      </c>
      <c r="C1880" s="69"/>
      <c r="D1880" s="70">
        <v>7</v>
      </c>
    </row>
    <row r="1881" spans="2:4" x14ac:dyDescent="0.3">
      <c r="B1881" s="14">
        <v>-2.6</v>
      </c>
      <c r="C1881" s="69"/>
      <c r="D1881" s="70">
        <v>0.8</v>
      </c>
    </row>
    <row r="1882" spans="2:4" x14ac:dyDescent="0.3">
      <c r="B1882" s="14">
        <v>-3.3</v>
      </c>
      <c r="C1882" s="69"/>
      <c r="D1882" s="70">
        <v>-0.7</v>
      </c>
    </row>
    <row r="1883" spans="2:4" x14ac:dyDescent="0.3">
      <c r="B1883" s="14">
        <v>0.4</v>
      </c>
      <c r="C1883" s="69"/>
      <c r="D1883" s="70">
        <v>1.1000000000000001</v>
      </c>
    </row>
    <row r="1884" spans="2:4" x14ac:dyDescent="0.3">
      <c r="B1884" s="14">
        <v>-13.7</v>
      </c>
      <c r="C1884" s="69"/>
      <c r="D1884" s="70">
        <v>0</v>
      </c>
    </row>
    <row r="1885" spans="2:4" x14ac:dyDescent="0.3">
      <c r="B1885" s="14">
        <v>8.1</v>
      </c>
      <c r="C1885" s="69"/>
      <c r="D1885" s="70">
        <v>1.6</v>
      </c>
    </row>
    <row r="1886" spans="2:4" x14ac:dyDescent="0.3">
      <c r="B1886" s="14">
        <v>6.6</v>
      </c>
      <c r="C1886" s="69"/>
      <c r="D1886" s="70">
        <v>0.1</v>
      </c>
    </row>
    <row r="1887" spans="2:4" x14ac:dyDescent="0.3">
      <c r="B1887" s="14">
        <v>-2.2000000000000002</v>
      </c>
      <c r="C1887" s="69"/>
      <c r="D1887" s="70">
        <v>0.1</v>
      </c>
    </row>
    <row r="1888" spans="2:4" x14ac:dyDescent="0.3">
      <c r="B1888" s="14">
        <v>-8.5</v>
      </c>
      <c r="C1888" s="69"/>
      <c r="D1888" s="70">
        <v>5.2</v>
      </c>
    </row>
    <row r="1889" spans="2:4" x14ac:dyDescent="0.3">
      <c r="B1889" s="14">
        <v>4.4000000000000004</v>
      </c>
      <c r="C1889" s="69"/>
      <c r="D1889" s="70">
        <v>2</v>
      </c>
    </row>
    <row r="1890" spans="2:4" x14ac:dyDescent="0.3">
      <c r="B1890" s="14">
        <v>-1.2</v>
      </c>
      <c r="C1890" s="69"/>
      <c r="D1890" s="70">
        <v>0.4</v>
      </c>
    </row>
    <row r="1891" spans="2:4" x14ac:dyDescent="0.3">
      <c r="B1891" s="14">
        <v>10.199999999999999</v>
      </c>
      <c r="C1891" s="69"/>
      <c r="D1891" s="70">
        <v>0.9</v>
      </c>
    </row>
    <row r="1892" spans="2:4" x14ac:dyDescent="0.3">
      <c r="B1892" s="14">
        <v>16.3</v>
      </c>
      <c r="C1892" s="69"/>
      <c r="D1892" s="70">
        <v>1.2</v>
      </c>
    </row>
    <row r="1893" spans="2:4" x14ac:dyDescent="0.3">
      <c r="B1893" s="14">
        <v>-9.8000000000000007</v>
      </c>
      <c r="C1893" s="69"/>
      <c r="D1893" s="70">
        <v>0.7</v>
      </c>
    </row>
    <row r="1894" spans="2:4" x14ac:dyDescent="0.3">
      <c r="B1894" s="14">
        <v>1.7</v>
      </c>
      <c r="C1894" s="69"/>
      <c r="D1894" s="70">
        <v>0.7</v>
      </c>
    </row>
    <row r="1895" spans="2:4" x14ac:dyDescent="0.3">
      <c r="B1895" s="14">
        <v>-11.5</v>
      </c>
      <c r="C1895" s="69"/>
      <c r="D1895" s="70">
        <v>3.8</v>
      </c>
    </row>
    <row r="1896" spans="2:4" x14ac:dyDescent="0.3">
      <c r="B1896" s="14">
        <v>13.4</v>
      </c>
      <c r="C1896" s="69"/>
      <c r="D1896" s="70">
        <v>1.2</v>
      </c>
    </row>
    <row r="1897" spans="2:4" x14ac:dyDescent="0.3">
      <c r="B1897" s="14">
        <v>-6.2</v>
      </c>
      <c r="C1897" s="69"/>
      <c r="D1897" s="70">
        <v>0.1</v>
      </c>
    </row>
    <row r="1898" spans="2:4" x14ac:dyDescent="0.3">
      <c r="B1898" s="14">
        <v>5</v>
      </c>
      <c r="C1898" s="69"/>
      <c r="D1898" s="70">
        <v>1.9</v>
      </c>
    </row>
    <row r="1899" spans="2:4" x14ac:dyDescent="0.3">
      <c r="B1899" s="14">
        <v>-2.2000000000000002</v>
      </c>
      <c r="C1899" s="69"/>
      <c r="D1899" s="70">
        <v>0.4</v>
      </c>
    </row>
    <row r="1900" spans="2:4" x14ac:dyDescent="0.3">
      <c r="B1900" s="14">
        <v>6.3</v>
      </c>
      <c r="C1900" s="69"/>
      <c r="D1900" s="70">
        <v>0.7</v>
      </c>
    </row>
    <row r="1901" spans="2:4" x14ac:dyDescent="0.3">
      <c r="B1901" s="14">
        <v>9.5</v>
      </c>
      <c r="C1901" s="69"/>
      <c r="D1901" s="70">
        <v>1.6</v>
      </c>
    </row>
    <row r="1902" spans="2:4" x14ac:dyDescent="0.3">
      <c r="B1902" s="14">
        <v>-7.3</v>
      </c>
      <c r="C1902" s="69"/>
      <c r="D1902" s="70">
        <v>4.7</v>
      </c>
    </row>
    <row r="1903" spans="2:4" x14ac:dyDescent="0.3">
      <c r="B1903" s="14">
        <v>29</v>
      </c>
      <c r="C1903" s="69"/>
      <c r="D1903" s="70">
        <v>0.9</v>
      </c>
    </row>
    <row r="1904" spans="2:4" x14ac:dyDescent="0.3">
      <c r="B1904" s="14">
        <v>3</v>
      </c>
      <c r="C1904" s="69"/>
      <c r="D1904" s="70">
        <v>0.3</v>
      </c>
    </row>
    <row r="1905" spans="2:4" x14ac:dyDescent="0.3">
      <c r="B1905" s="14">
        <v>-14.2</v>
      </c>
      <c r="C1905" s="69"/>
      <c r="D1905" s="70">
        <v>0</v>
      </c>
    </row>
    <row r="1906" spans="2:4" x14ac:dyDescent="0.3">
      <c r="B1906" s="14">
        <v>-16.7</v>
      </c>
      <c r="C1906" s="69"/>
      <c r="D1906" s="70">
        <v>-0.2</v>
      </c>
    </row>
    <row r="1907" spans="2:4" x14ac:dyDescent="0.3">
      <c r="B1907" s="14">
        <v>-21.3</v>
      </c>
      <c r="C1907" s="69"/>
      <c r="D1907" s="70">
        <v>1.8</v>
      </c>
    </row>
    <row r="1908" spans="2:4" x14ac:dyDescent="0.3">
      <c r="B1908" s="14">
        <v>9.6999999999999993</v>
      </c>
      <c r="C1908" s="69"/>
      <c r="D1908" s="70">
        <v>0.5</v>
      </c>
    </row>
    <row r="1909" spans="2:4" x14ac:dyDescent="0.3">
      <c r="B1909" s="14">
        <v>-19.100000000000001</v>
      </c>
      <c r="C1909" s="69"/>
      <c r="D1909" s="70">
        <v>0.6</v>
      </c>
    </row>
    <row r="1910" spans="2:4" x14ac:dyDescent="0.3">
      <c r="B1910" s="14">
        <v>4.9000000000000004</v>
      </c>
      <c r="C1910" s="69"/>
      <c r="D1910" s="70">
        <v>0.4</v>
      </c>
    </row>
    <row r="1911" spans="2:4" x14ac:dyDescent="0.3">
      <c r="B1911" s="14">
        <v>14.3</v>
      </c>
      <c r="C1911" s="69"/>
      <c r="D1911" s="70">
        <v>2.7</v>
      </c>
    </row>
    <row r="1912" spans="2:4" x14ac:dyDescent="0.3">
      <c r="B1912" s="14">
        <v>2</v>
      </c>
      <c r="C1912" s="69"/>
      <c r="D1912" s="70">
        <v>0.2</v>
      </c>
    </row>
    <row r="1913" spans="2:4" x14ac:dyDescent="0.3">
      <c r="B1913" s="14">
        <v>7.1</v>
      </c>
      <c r="C1913" s="69"/>
      <c r="D1913" s="70">
        <v>0.5</v>
      </c>
    </row>
    <row r="1914" spans="2:4" x14ac:dyDescent="0.3">
      <c r="B1914" s="14">
        <v>2.2000000000000002</v>
      </c>
      <c r="C1914" s="69"/>
      <c r="D1914" s="70">
        <v>0.5</v>
      </c>
    </row>
    <row r="1915" spans="2:4" x14ac:dyDescent="0.3">
      <c r="B1915" s="14">
        <v>0.9</v>
      </c>
      <c r="C1915" s="69"/>
      <c r="D1915" s="70">
        <v>0.1</v>
      </c>
    </row>
    <row r="1916" spans="2:4" x14ac:dyDescent="0.3">
      <c r="B1916" s="14">
        <v>-2</v>
      </c>
      <c r="C1916" s="69"/>
      <c r="D1916" s="70">
        <v>0.1</v>
      </c>
    </row>
    <row r="1917" spans="2:4" x14ac:dyDescent="0.3">
      <c r="B1917" s="14">
        <v>4</v>
      </c>
      <c r="C1917" s="69"/>
      <c r="D1917" s="70">
        <v>1.6</v>
      </c>
    </row>
    <row r="1918" spans="2:4" x14ac:dyDescent="0.3">
      <c r="B1918" s="14">
        <v>-22.7</v>
      </c>
      <c r="C1918" s="69"/>
      <c r="D1918" s="70">
        <v>-0.1</v>
      </c>
    </row>
    <row r="1919" spans="2:4" x14ac:dyDescent="0.3">
      <c r="B1919" s="14">
        <v>0.1</v>
      </c>
      <c r="C1919" s="69"/>
      <c r="D1919" s="70">
        <v>1</v>
      </c>
    </row>
    <row r="1920" spans="2:4" x14ac:dyDescent="0.3">
      <c r="B1920" s="14">
        <v>-8.4</v>
      </c>
      <c r="C1920" s="69"/>
      <c r="D1920" s="70">
        <v>0.4</v>
      </c>
    </row>
    <row r="1921" spans="2:4" x14ac:dyDescent="0.3">
      <c r="B1921" s="14">
        <v>6.1</v>
      </c>
      <c r="C1921" s="69"/>
      <c r="D1921" s="70">
        <v>0.3</v>
      </c>
    </row>
    <row r="1922" spans="2:4" x14ac:dyDescent="0.3">
      <c r="B1922" s="14">
        <v>20.8</v>
      </c>
      <c r="C1922" s="69"/>
      <c r="D1922" s="70">
        <v>2.2000000000000002</v>
      </c>
    </row>
    <row r="1923" spans="2:4" x14ac:dyDescent="0.3">
      <c r="B1923" s="14">
        <v>0.5</v>
      </c>
      <c r="C1923" s="69"/>
      <c r="D1923" s="70">
        <v>0.4</v>
      </c>
    </row>
    <row r="1924" spans="2:4" x14ac:dyDescent="0.3">
      <c r="B1924" s="14">
        <v>12.4</v>
      </c>
      <c r="C1924" s="69"/>
      <c r="D1924" s="70">
        <v>-0.4</v>
      </c>
    </row>
    <row r="1925" spans="2:4" x14ac:dyDescent="0.3">
      <c r="B1925" s="14">
        <v>-4.9000000000000004</v>
      </c>
      <c r="C1925" s="69"/>
      <c r="D1925" s="70">
        <v>0.7</v>
      </c>
    </row>
    <row r="1926" spans="2:4" x14ac:dyDescent="0.3">
      <c r="B1926" s="14">
        <v>2.7</v>
      </c>
      <c r="C1926" s="69"/>
      <c r="D1926" s="70">
        <v>3.7</v>
      </c>
    </row>
    <row r="1927" spans="2:4" x14ac:dyDescent="0.3">
      <c r="B1927" s="14">
        <v>9.6999999999999993</v>
      </c>
      <c r="C1927" s="69"/>
      <c r="D1927" s="70">
        <v>-0.2</v>
      </c>
    </row>
    <row r="1928" spans="2:4" x14ac:dyDescent="0.3">
      <c r="B1928" s="14">
        <v>-3.2</v>
      </c>
      <c r="C1928" s="69"/>
      <c r="D1928" s="70">
        <v>1</v>
      </c>
    </row>
    <row r="1929" spans="2:4" x14ac:dyDescent="0.3">
      <c r="B1929" s="14">
        <v>8.1999999999999993</v>
      </c>
      <c r="C1929" s="69"/>
      <c r="D1929" s="70">
        <v>1.9</v>
      </c>
    </row>
    <row r="1930" spans="2:4" x14ac:dyDescent="0.3">
      <c r="B1930" s="14">
        <v>-4.5</v>
      </c>
      <c r="C1930" s="69"/>
      <c r="D1930" s="70">
        <v>0.7</v>
      </c>
    </row>
    <row r="1931" spans="2:4" x14ac:dyDescent="0.3">
      <c r="B1931" s="14">
        <v>11.8</v>
      </c>
      <c r="C1931" s="69"/>
      <c r="D1931" s="70">
        <v>0.5</v>
      </c>
    </row>
    <row r="1932" spans="2:4" x14ac:dyDescent="0.3">
      <c r="B1932" s="14">
        <v>-6.5</v>
      </c>
      <c r="C1932" s="69"/>
      <c r="D1932" s="70">
        <v>0.1</v>
      </c>
    </row>
    <row r="1933" spans="2:4" x14ac:dyDescent="0.3">
      <c r="B1933" s="14">
        <v>-10.5</v>
      </c>
      <c r="C1933" s="69"/>
      <c r="D1933" s="70">
        <v>0.5</v>
      </c>
    </row>
    <row r="1934" spans="2:4" x14ac:dyDescent="0.3">
      <c r="B1934" s="14">
        <v>-9.8000000000000007</v>
      </c>
      <c r="C1934" s="69"/>
      <c r="D1934" s="70">
        <v>1</v>
      </c>
    </row>
    <row r="1935" spans="2:4" x14ac:dyDescent="0.3">
      <c r="B1935" s="14">
        <v>-0.9</v>
      </c>
      <c r="C1935" s="69"/>
      <c r="D1935" s="70">
        <v>7</v>
      </c>
    </row>
    <row r="1936" spans="2:4" x14ac:dyDescent="0.3">
      <c r="B1936" s="14">
        <v>0</v>
      </c>
      <c r="C1936" s="69"/>
      <c r="D1936" s="70">
        <v>2.9</v>
      </c>
    </row>
    <row r="1937" spans="2:4" x14ac:dyDescent="0.3">
      <c r="B1937" s="14">
        <v>1.7</v>
      </c>
      <c r="C1937" s="69"/>
      <c r="D1937" s="70">
        <v>4</v>
      </c>
    </row>
    <row r="1938" spans="2:4" x14ac:dyDescent="0.3">
      <c r="B1938" s="14">
        <v>-3.6</v>
      </c>
      <c r="C1938" s="69"/>
      <c r="D1938" s="70">
        <v>2.9</v>
      </c>
    </row>
    <row r="1939" spans="2:4" x14ac:dyDescent="0.3">
      <c r="B1939" s="14">
        <v>9.4</v>
      </c>
      <c r="C1939" s="69"/>
      <c r="D1939" s="70">
        <v>0.2</v>
      </c>
    </row>
    <row r="1940" spans="2:4" x14ac:dyDescent="0.3">
      <c r="B1940" s="14">
        <v>0.8</v>
      </c>
      <c r="C1940" s="69"/>
      <c r="D1940" s="70">
        <v>1.4</v>
      </c>
    </row>
    <row r="1941" spans="2:4" x14ac:dyDescent="0.3">
      <c r="B1941" s="14">
        <v>-4.7</v>
      </c>
      <c r="C1941" s="69"/>
      <c r="D1941" s="70">
        <v>4.5999999999999996</v>
      </c>
    </row>
    <row r="1942" spans="2:4" x14ac:dyDescent="0.3">
      <c r="B1942" s="14">
        <v>-3.1</v>
      </c>
      <c r="C1942" s="69"/>
      <c r="D1942" s="70">
        <v>9.4</v>
      </c>
    </row>
    <row r="1943" spans="2:4" x14ac:dyDescent="0.3">
      <c r="B1943" s="14">
        <v>19</v>
      </c>
      <c r="C1943" s="69"/>
      <c r="D1943" s="70">
        <v>-0.5</v>
      </c>
    </row>
    <row r="1944" spans="2:4" x14ac:dyDescent="0.3">
      <c r="B1944" s="14">
        <v>6.3</v>
      </c>
      <c r="C1944" s="69"/>
      <c r="D1944" s="70">
        <v>2.6</v>
      </c>
    </row>
    <row r="1945" spans="2:4" x14ac:dyDescent="0.3">
      <c r="B1945" s="14">
        <v>-11.9</v>
      </c>
      <c r="C1945" s="69"/>
      <c r="D1945" s="70">
        <v>0.1</v>
      </c>
    </row>
    <row r="1946" spans="2:4" x14ac:dyDescent="0.3">
      <c r="B1946" s="14">
        <v>-9.1999999999999993</v>
      </c>
      <c r="C1946" s="69"/>
      <c r="D1946" s="70">
        <v>0.7</v>
      </c>
    </row>
    <row r="1947" spans="2:4" x14ac:dyDescent="0.3">
      <c r="B1947" s="14">
        <v>27.4</v>
      </c>
      <c r="C1947" s="69"/>
      <c r="D1947" s="70">
        <v>1.4</v>
      </c>
    </row>
    <row r="1948" spans="2:4" x14ac:dyDescent="0.3">
      <c r="B1948" s="14">
        <v>1.9</v>
      </c>
      <c r="C1948" s="69"/>
      <c r="D1948" s="70">
        <v>1.1000000000000001</v>
      </c>
    </row>
    <row r="1949" spans="2:4" x14ac:dyDescent="0.3">
      <c r="B1949" s="14">
        <v>-9.9</v>
      </c>
      <c r="C1949" s="69"/>
      <c r="D1949" s="70">
        <v>7.3</v>
      </c>
    </row>
    <row r="1950" spans="2:4" x14ac:dyDescent="0.3">
      <c r="B1950" s="14">
        <v>-10.199999999999999</v>
      </c>
      <c r="C1950" s="69"/>
      <c r="D1950" s="70">
        <v>2.6</v>
      </c>
    </row>
    <row r="1951" spans="2:4" x14ac:dyDescent="0.3">
      <c r="B1951" s="14">
        <v>-8.3000000000000007</v>
      </c>
      <c r="C1951" s="69"/>
      <c r="D1951" s="70">
        <v>0.9</v>
      </c>
    </row>
    <row r="1952" spans="2:4" x14ac:dyDescent="0.3">
      <c r="B1952" s="14">
        <v>22.2</v>
      </c>
      <c r="C1952" s="69"/>
      <c r="D1952" s="70">
        <v>-0.2</v>
      </c>
    </row>
    <row r="1953" spans="2:4" x14ac:dyDescent="0.3">
      <c r="B1953" s="14">
        <v>13.5</v>
      </c>
      <c r="C1953" s="69"/>
      <c r="D1953" s="70">
        <v>-0.1</v>
      </c>
    </row>
    <row r="1954" spans="2:4" x14ac:dyDescent="0.3">
      <c r="B1954" s="14">
        <v>-2.6</v>
      </c>
      <c r="C1954" s="69"/>
      <c r="D1954" s="70">
        <v>0.1</v>
      </c>
    </row>
    <row r="1955" spans="2:4" x14ac:dyDescent="0.3">
      <c r="B1955" s="14">
        <v>-7.7</v>
      </c>
      <c r="C1955" s="69"/>
      <c r="D1955" s="70">
        <v>1.2</v>
      </c>
    </row>
    <row r="1956" spans="2:4" x14ac:dyDescent="0.3">
      <c r="B1956" s="14">
        <v>-1.6</v>
      </c>
      <c r="C1956" s="69"/>
      <c r="D1956" s="70">
        <v>0.2</v>
      </c>
    </row>
    <row r="1957" spans="2:4" x14ac:dyDescent="0.3">
      <c r="B1957" s="14">
        <v>16.100000000000001</v>
      </c>
      <c r="C1957" s="69"/>
      <c r="D1957" s="70">
        <v>1</v>
      </c>
    </row>
    <row r="1958" spans="2:4" x14ac:dyDescent="0.3">
      <c r="B1958" s="14">
        <v>-5.0999999999999996</v>
      </c>
      <c r="C1958" s="69"/>
      <c r="D1958" s="70">
        <v>3.7</v>
      </c>
    </row>
    <row r="1959" spans="2:4" x14ac:dyDescent="0.3">
      <c r="B1959" s="14">
        <v>-13.6</v>
      </c>
      <c r="C1959" s="69"/>
      <c r="D1959" s="70">
        <v>10.7</v>
      </c>
    </row>
    <row r="1960" spans="2:4" x14ac:dyDescent="0.3">
      <c r="B1960" s="14">
        <v>-5.9</v>
      </c>
      <c r="C1960" s="69"/>
      <c r="D1960" s="70">
        <v>2.2999999999999998</v>
      </c>
    </row>
    <row r="1961" spans="2:4" x14ac:dyDescent="0.3">
      <c r="B1961" s="14">
        <v>-2.5</v>
      </c>
      <c r="C1961" s="69"/>
      <c r="D1961" s="70">
        <v>1.9</v>
      </c>
    </row>
    <row r="1962" spans="2:4" x14ac:dyDescent="0.3">
      <c r="B1962" s="14">
        <v>3.7</v>
      </c>
      <c r="C1962" s="69"/>
      <c r="D1962" s="70">
        <v>1</v>
      </c>
    </row>
    <row r="1963" spans="2:4" x14ac:dyDescent="0.3">
      <c r="B1963" s="14">
        <v>21.6</v>
      </c>
      <c r="C1963" s="69"/>
      <c r="D1963" s="70">
        <v>0.1</v>
      </c>
    </row>
    <row r="1964" spans="2:4" x14ac:dyDescent="0.3">
      <c r="B1964" s="14">
        <v>19.600000000000001</v>
      </c>
      <c r="C1964" s="69"/>
      <c r="D1964" s="70">
        <v>2.5</v>
      </c>
    </row>
    <row r="1965" spans="2:4" x14ac:dyDescent="0.3">
      <c r="B1965" s="14">
        <v>7.4</v>
      </c>
      <c r="C1965" s="69"/>
      <c r="D1965" s="70">
        <v>1.7</v>
      </c>
    </row>
    <row r="1966" spans="2:4" x14ac:dyDescent="0.3">
      <c r="B1966" s="14">
        <v>7.7</v>
      </c>
      <c r="C1966" s="69"/>
      <c r="D1966" s="70">
        <v>1.2</v>
      </c>
    </row>
    <row r="1967" spans="2:4" x14ac:dyDescent="0.3">
      <c r="B1967" s="14">
        <v>3</v>
      </c>
      <c r="C1967" s="69"/>
      <c r="D1967" s="70">
        <v>0.8</v>
      </c>
    </row>
    <row r="1968" spans="2:4" x14ac:dyDescent="0.3">
      <c r="B1968" s="14">
        <v>-0.3</v>
      </c>
      <c r="C1968" s="69"/>
      <c r="D1968" s="70">
        <v>0.6</v>
      </c>
    </row>
    <row r="1969" spans="2:4" x14ac:dyDescent="0.3">
      <c r="B1969" s="14">
        <v>6</v>
      </c>
      <c r="C1969" s="69"/>
      <c r="D1969" s="70">
        <v>0.1</v>
      </c>
    </row>
    <row r="1970" spans="2:4" x14ac:dyDescent="0.3">
      <c r="B1970" s="14">
        <v>-1.3</v>
      </c>
      <c r="C1970" s="69"/>
      <c r="D1970" s="70">
        <v>3.1</v>
      </c>
    </row>
    <row r="1971" spans="2:4" x14ac:dyDescent="0.3">
      <c r="B1971" s="14">
        <v>0.4</v>
      </c>
      <c r="C1971" s="69"/>
      <c r="D1971" s="70">
        <v>0.3</v>
      </c>
    </row>
    <row r="1972" spans="2:4" x14ac:dyDescent="0.3">
      <c r="B1972" s="14">
        <v>-0.3</v>
      </c>
      <c r="C1972" s="69"/>
      <c r="D1972" s="70">
        <v>0.6</v>
      </c>
    </row>
    <row r="1973" spans="2:4" x14ac:dyDescent="0.3">
      <c r="B1973" s="14">
        <v>-2.2999999999999998</v>
      </c>
      <c r="C1973" s="69"/>
      <c r="D1973" s="70">
        <v>0.6</v>
      </c>
    </row>
    <row r="1974" spans="2:4" x14ac:dyDescent="0.3">
      <c r="B1974" s="14">
        <v>-3.6</v>
      </c>
      <c r="C1974" s="69"/>
      <c r="D1974" s="70">
        <v>0.5</v>
      </c>
    </row>
    <row r="1975" spans="2:4" x14ac:dyDescent="0.3">
      <c r="B1975" s="14">
        <v>-5.5</v>
      </c>
      <c r="C1975" s="69"/>
      <c r="D1975" s="70">
        <v>0.5</v>
      </c>
    </row>
    <row r="1976" spans="2:4" x14ac:dyDescent="0.3">
      <c r="B1976" s="14">
        <v>7</v>
      </c>
      <c r="C1976" s="69"/>
      <c r="D1976" s="70">
        <v>0</v>
      </c>
    </row>
    <row r="1977" spans="2:4" x14ac:dyDescent="0.3">
      <c r="B1977" s="14">
        <v>-3</v>
      </c>
      <c r="C1977" s="69"/>
      <c r="D1977" s="70">
        <v>1.5</v>
      </c>
    </row>
    <row r="1978" spans="2:4" x14ac:dyDescent="0.3">
      <c r="B1978" s="14">
        <v>6.3</v>
      </c>
      <c r="C1978" s="69"/>
      <c r="D1978" s="70">
        <v>0.8</v>
      </c>
    </row>
    <row r="1979" spans="2:4" x14ac:dyDescent="0.3">
      <c r="B1979" s="14">
        <v>19.5</v>
      </c>
      <c r="C1979" s="69"/>
      <c r="D1979" s="70">
        <v>0.6</v>
      </c>
    </row>
    <row r="1980" spans="2:4" x14ac:dyDescent="0.3">
      <c r="B1980" s="14">
        <v>6.4</v>
      </c>
      <c r="C1980" s="69"/>
      <c r="D1980" s="70">
        <v>2</v>
      </c>
    </row>
    <row r="1981" spans="2:4" x14ac:dyDescent="0.3">
      <c r="B1981" s="14">
        <v>-5.2</v>
      </c>
      <c r="C1981" s="69"/>
      <c r="D1981" s="70">
        <v>0</v>
      </c>
    </row>
    <row r="1982" spans="2:4" x14ac:dyDescent="0.3">
      <c r="B1982" s="14">
        <v>-5.8</v>
      </c>
      <c r="C1982" s="69"/>
      <c r="D1982" s="70">
        <v>1.7</v>
      </c>
    </row>
    <row r="1983" spans="2:4" x14ac:dyDescent="0.3">
      <c r="B1983" s="14">
        <v>4.7</v>
      </c>
      <c r="C1983" s="69"/>
      <c r="D1983" s="70">
        <v>-0.2</v>
      </c>
    </row>
    <row r="1984" spans="2:4" x14ac:dyDescent="0.3">
      <c r="B1984" s="14">
        <v>-2.5</v>
      </c>
      <c r="C1984" s="69"/>
      <c r="D1984" s="70">
        <v>0.3</v>
      </c>
    </row>
    <row r="1985" spans="2:4" x14ac:dyDescent="0.3">
      <c r="B1985" s="14">
        <v>-10.3</v>
      </c>
      <c r="C1985" s="69"/>
      <c r="D1985" s="70">
        <v>1.7</v>
      </c>
    </row>
    <row r="1986" spans="2:4" x14ac:dyDescent="0.3">
      <c r="B1986" s="14">
        <v>-5.8</v>
      </c>
      <c r="C1986" s="69"/>
      <c r="D1986" s="70">
        <v>0.1</v>
      </c>
    </row>
    <row r="1987" spans="2:4" x14ac:dyDescent="0.3">
      <c r="B1987" s="14">
        <v>-27.5</v>
      </c>
      <c r="C1987" s="69"/>
      <c r="D1987" s="70">
        <v>0.8</v>
      </c>
    </row>
    <row r="1988" spans="2:4" x14ac:dyDescent="0.3">
      <c r="B1988" s="14">
        <v>-0.8</v>
      </c>
      <c r="C1988" s="69"/>
      <c r="D1988" s="70">
        <v>1.2</v>
      </c>
    </row>
    <row r="1989" spans="2:4" x14ac:dyDescent="0.3">
      <c r="B1989" s="14">
        <v>-5.6</v>
      </c>
      <c r="C1989" s="69"/>
      <c r="D1989" s="70">
        <v>2.1</v>
      </c>
    </row>
    <row r="1990" spans="2:4" x14ac:dyDescent="0.3">
      <c r="B1990" s="14">
        <v>6.9</v>
      </c>
      <c r="C1990" s="69"/>
      <c r="D1990" s="70">
        <v>4.5</v>
      </c>
    </row>
    <row r="1991" spans="2:4" x14ac:dyDescent="0.3">
      <c r="B1991" s="14">
        <v>-11.6</v>
      </c>
      <c r="C1991" s="69"/>
      <c r="D1991" s="70">
        <v>0.2</v>
      </c>
    </row>
    <row r="1992" spans="2:4" x14ac:dyDescent="0.3">
      <c r="B1992" s="14">
        <v>-9.9</v>
      </c>
      <c r="C1992" s="69"/>
      <c r="D1992" s="70">
        <v>0.6</v>
      </c>
    </row>
    <row r="1993" spans="2:4" x14ac:dyDescent="0.3">
      <c r="B1993" s="14">
        <v>-3.3</v>
      </c>
      <c r="C1993" s="69"/>
      <c r="D1993" s="70">
        <v>0.7</v>
      </c>
    </row>
    <row r="1994" spans="2:4" x14ac:dyDescent="0.3">
      <c r="B1994" s="14">
        <v>0.9</v>
      </c>
      <c r="C1994" s="69"/>
      <c r="D1994" s="70">
        <v>-0.1</v>
      </c>
    </row>
    <row r="1995" spans="2:4" x14ac:dyDescent="0.3">
      <c r="B1995" s="14">
        <v>-1.5</v>
      </c>
      <c r="C1995" s="69"/>
      <c r="D1995" s="70">
        <v>0.8</v>
      </c>
    </row>
    <row r="1996" spans="2:4" x14ac:dyDescent="0.3">
      <c r="B1996" s="14">
        <v>3.8</v>
      </c>
      <c r="C1996" s="69"/>
      <c r="D1996" s="70">
        <v>0.6</v>
      </c>
    </row>
    <row r="1997" spans="2:4" x14ac:dyDescent="0.3">
      <c r="B1997" s="14">
        <v>7.5</v>
      </c>
      <c r="C1997" s="69"/>
      <c r="D1997" s="70">
        <v>2.5</v>
      </c>
    </row>
    <row r="1998" spans="2:4" x14ac:dyDescent="0.3">
      <c r="B1998" s="14">
        <v>1.7</v>
      </c>
      <c r="C1998" s="69"/>
      <c r="D1998" s="70">
        <v>0.2</v>
      </c>
    </row>
    <row r="1999" spans="2:4" x14ac:dyDescent="0.3">
      <c r="B1999" s="14">
        <v>-45.2</v>
      </c>
      <c r="C1999" s="69"/>
      <c r="D1999" s="70">
        <v>5.4</v>
      </c>
    </row>
    <row r="2000" spans="2:4" x14ac:dyDescent="0.3">
      <c r="B2000" s="14">
        <v>3.4</v>
      </c>
      <c r="C2000" s="69"/>
      <c r="D2000" s="70">
        <v>0.5</v>
      </c>
    </row>
    <row r="2001" spans="2:4" x14ac:dyDescent="0.3">
      <c r="B2001" s="14">
        <v>13.4</v>
      </c>
      <c r="C2001" s="69"/>
      <c r="D2001" s="70">
        <v>0.2</v>
      </c>
    </row>
    <row r="2002" spans="2:4" x14ac:dyDescent="0.3">
      <c r="B2002" s="14">
        <v>5.5</v>
      </c>
      <c r="C2002" s="69"/>
      <c r="D2002" s="70">
        <v>1.5</v>
      </c>
    </row>
    <row r="2003" spans="2:4" x14ac:dyDescent="0.3">
      <c r="B2003" s="14">
        <v>-0.1</v>
      </c>
      <c r="C2003" s="69"/>
      <c r="D2003" s="70">
        <v>0.3</v>
      </c>
    </row>
    <row r="2004" spans="2:4" x14ac:dyDescent="0.3">
      <c r="B2004" s="14">
        <v>-3.4</v>
      </c>
      <c r="C2004" s="69"/>
      <c r="D2004" s="70">
        <v>1.2</v>
      </c>
    </row>
    <row r="2005" spans="2:4" x14ac:dyDescent="0.3">
      <c r="B2005" s="14">
        <v>-0.8</v>
      </c>
      <c r="C2005" s="69"/>
      <c r="D2005" s="70">
        <v>1.2</v>
      </c>
    </row>
    <row r="2006" spans="2:4" x14ac:dyDescent="0.3">
      <c r="B2006" s="14">
        <v>7.1</v>
      </c>
      <c r="C2006" s="69"/>
      <c r="D2006" s="70">
        <v>1</v>
      </c>
    </row>
    <row r="2007" spans="2:4" x14ac:dyDescent="0.3">
      <c r="B2007" s="14">
        <v>-2.9</v>
      </c>
      <c r="C2007" s="69"/>
      <c r="D2007" s="70">
        <v>0.9</v>
      </c>
    </row>
    <row r="2008" spans="2:4" x14ac:dyDescent="0.3">
      <c r="B2008" s="14">
        <v>0.1</v>
      </c>
      <c r="C2008" s="69"/>
      <c r="D2008" s="70">
        <v>0.2</v>
      </c>
    </row>
    <row r="2009" spans="2:4" x14ac:dyDescent="0.3">
      <c r="B2009" s="14">
        <v>2.6</v>
      </c>
      <c r="C2009" s="69"/>
      <c r="D2009" s="70">
        <v>0.2</v>
      </c>
    </row>
    <row r="2010" spans="2:4" x14ac:dyDescent="0.3">
      <c r="B2010" s="14">
        <v>8.6</v>
      </c>
      <c r="C2010" s="69"/>
      <c r="D2010" s="70">
        <v>3</v>
      </c>
    </row>
    <row r="2011" spans="2:4" x14ac:dyDescent="0.3">
      <c r="B2011" s="14">
        <v>-4.2</v>
      </c>
      <c r="C2011" s="69"/>
      <c r="D2011" s="70">
        <v>1.8</v>
      </c>
    </row>
    <row r="2012" spans="2:4" x14ac:dyDescent="0.3">
      <c r="B2012" s="14">
        <v>-7.2</v>
      </c>
      <c r="C2012" s="69"/>
      <c r="D2012" s="70">
        <v>1.7</v>
      </c>
    </row>
    <row r="2013" spans="2:4" x14ac:dyDescent="0.3">
      <c r="B2013" s="14">
        <v>-16.7</v>
      </c>
      <c r="C2013" s="69"/>
      <c r="D2013" s="70">
        <v>2.7</v>
      </c>
    </row>
    <row r="2014" spans="2:4" x14ac:dyDescent="0.3">
      <c r="B2014" s="14">
        <v>6.5</v>
      </c>
      <c r="C2014" s="69"/>
      <c r="D2014" s="70">
        <v>1</v>
      </c>
    </row>
    <row r="2015" spans="2:4" x14ac:dyDescent="0.3">
      <c r="B2015" s="14">
        <v>6</v>
      </c>
      <c r="C2015" s="69"/>
      <c r="D2015" s="70">
        <v>0.6</v>
      </c>
    </row>
    <row r="2016" spans="2:4" x14ac:dyDescent="0.3">
      <c r="B2016" s="14">
        <v>4.7</v>
      </c>
      <c r="C2016" s="69"/>
      <c r="D2016" s="70">
        <v>1.1000000000000001</v>
      </c>
    </row>
    <row r="2017" spans="2:4" x14ac:dyDescent="0.3">
      <c r="B2017" s="14">
        <v>-1.5</v>
      </c>
      <c r="C2017" s="69"/>
      <c r="D2017" s="70">
        <v>0.2</v>
      </c>
    </row>
    <row r="2018" spans="2:4" x14ac:dyDescent="0.3">
      <c r="B2018" s="14">
        <v>11.4</v>
      </c>
      <c r="C2018" s="69"/>
      <c r="D2018" s="70">
        <v>0.5</v>
      </c>
    </row>
    <row r="2019" spans="2:4" x14ac:dyDescent="0.3">
      <c r="B2019" s="14">
        <v>3.5</v>
      </c>
      <c r="C2019" s="69"/>
      <c r="D2019" s="70">
        <v>1.3</v>
      </c>
    </row>
    <row r="2020" spans="2:4" x14ac:dyDescent="0.3">
      <c r="B2020" s="14">
        <v>10.8</v>
      </c>
      <c r="C2020" s="69"/>
      <c r="D2020" s="70">
        <v>-0.1</v>
      </c>
    </row>
    <row r="2021" spans="2:4" x14ac:dyDescent="0.3">
      <c r="B2021" s="14">
        <v>2.5</v>
      </c>
      <c r="C2021" s="69"/>
      <c r="D2021" s="70">
        <v>2</v>
      </c>
    </row>
    <row r="2022" spans="2:4" x14ac:dyDescent="0.3">
      <c r="B2022" s="14">
        <v>2.6</v>
      </c>
      <c r="C2022" s="69"/>
      <c r="D2022" s="70">
        <v>0.3</v>
      </c>
    </row>
    <row r="2023" spans="2:4" x14ac:dyDescent="0.3">
      <c r="B2023" s="14">
        <v>-1.2</v>
      </c>
      <c r="C2023" s="69"/>
      <c r="D2023" s="70">
        <v>0.2</v>
      </c>
    </row>
    <row r="2024" spans="2:4" x14ac:dyDescent="0.3">
      <c r="B2024" s="14">
        <v>-9.1</v>
      </c>
      <c r="C2024" s="69"/>
      <c r="D2024" s="70">
        <v>1.8</v>
      </c>
    </row>
    <row r="2025" spans="2:4" x14ac:dyDescent="0.3">
      <c r="B2025" s="14">
        <v>9.5</v>
      </c>
      <c r="C2025" s="69"/>
      <c r="D2025" s="70">
        <v>0.5</v>
      </c>
    </row>
    <row r="2026" spans="2:4" x14ac:dyDescent="0.3">
      <c r="B2026" s="14">
        <v>14.2</v>
      </c>
      <c r="C2026" s="69"/>
      <c r="D2026" s="70">
        <v>1.6</v>
      </c>
    </row>
    <row r="2027" spans="2:4" x14ac:dyDescent="0.3">
      <c r="B2027" s="14">
        <v>19.399999999999999</v>
      </c>
      <c r="C2027" s="69"/>
      <c r="D2027" s="70">
        <v>0.4</v>
      </c>
    </row>
    <row r="2028" spans="2:4" x14ac:dyDescent="0.3">
      <c r="B2028" s="14">
        <v>6.1</v>
      </c>
      <c r="C2028" s="69"/>
      <c r="D2028" s="70">
        <v>0</v>
      </c>
    </row>
    <row r="2029" spans="2:4" x14ac:dyDescent="0.3">
      <c r="B2029" s="14">
        <v>7.5</v>
      </c>
      <c r="C2029" s="69"/>
      <c r="D2029" s="70">
        <v>0</v>
      </c>
    </row>
    <row r="2030" spans="2:4" x14ac:dyDescent="0.3">
      <c r="B2030" s="14">
        <v>4.0999999999999996</v>
      </c>
      <c r="C2030" s="69"/>
      <c r="D2030" s="70">
        <v>1.8</v>
      </c>
    </row>
    <row r="2031" spans="2:4" x14ac:dyDescent="0.3">
      <c r="B2031" s="14">
        <v>-8.3000000000000007</v>
      </c>
      <c r="C2031" s="69"/>
      <c r="D2031" s="70">
        <v>0.6</v>
      </c>
    </row>
    <row r="2032" spans="2:4" x14ac:dyDescent="0.3">
      <c r="B2032" s="14">
        <v>9.5</v>
      </c>
      <c r="C2032" s="69"/>
      <c r="D2032" s="70">
        <v>3.4</v>
      </c>
    </row>
    <row r="2033" spans="2:4" x14ac:dyDescent="0.3">
      <c r="B2033" s="14">
        <v>0.2</v>
      </c>
      <c r="C2033" s="69"/>
      <c r="D2033" s="70">
        <v>0.9</v>
      </c>
    </row>
    <row r="2034" spans="2:4" x14ac:dyDescent="0.3">
      <c r="B2034" s="14">
        <v>-10.4</v>
      </c>
      <c r="C2034" s="69"/>
      <c r="D2034" s="70">
        <v>2</v>
      </c>
    </row>
    <row r="2035" spans="2:4" x14ac:dyDescent="0.3">
      <c r="B2035" s="14">
        <v>5.3</v>
      </c>
      <c r="C2035" s="69"/>
      <c r="D2035" s="70">
        <v>2.6</v>
      </c>
    </row>
    <row r="2036" spans="2:4" x14ac:dyDescent="0.3">
      <c r="B2036" s="14">
        <v>2.7</v>
      </c>
      <c r="C2036" s="69"/>
      <c r="D2036" s="70">
        <v>1.5</v>
      </c>
    </row>
    <row r="2037" spans="2:4" x14ac:dyDescent="0.3">
      <c r="B2037" s="14">
        <v>0.3</v>
      </c>
      <c r="C2037" s="69"/>
      <c r="D2037" s="70">
        <v>0.5</v>
      </c>
    </row>
    <row r="2038" spans="2:4" x14ac:dyDescent="0.3">
      <c r="B2038" s="14">
        <v>-5.2</v>
      </c>
      <c r="C2038" s="69"/>
      <c r="D2038" s="70">
        <v>6.2</v>
      </c>
    </row>
    <row r="2039" spans="2:4" x14ac:dyDescent="0.3">
      <c r="B2039" s="14">
        <v>-4.7</v>
      </c>
      <c r="C2039" s="69"/>
      <c r="D2039" s="70">
        <v>0.6</v>
      </c>
    </row>
    <row r="2040" spans="2:4" x14ac:dyDescent="0.3">
      <c r="B2040" s="14">
        <v>-2.2000000000000002</v>
      </c>
      <c r="C2040" s="69"/>
      <c r="D2040" s="70">
        <v>1.9</v>
      </c>
    </row>
    <row r="2041" spans="2:4" x14ac:dyDescent="0.3">
      <c r="B2041" s="14">
        <v>-10.199999999999999</v>
      </c>
      <c r="C2041" s="69"/>
      <c r="D2041" s="70">
        <v>0.3</v>
      </c>
    </row>
    <row r="2042" spans="2:4" x14ac:dyDescent="0.3">
      <c r="B2042" s="14">
        <v>11.9</v>
      </c>
      <c r="C2042" s="69"/>
      <c r="D2042" s="70">
        <v>0.2</v>
      </c>
    </row>
    <row r="2043" spans="2:4" x14ac:dyDescent="0.3">
      <c r="B2043" s="14">
        <v>16.2</v>
      </c>
      <c r="C2043" s="69"/>
      <c r="D2043" s="70">
        <v>0.7</v>
      </c>
    </row>
    <row r="2044" spans="2:4" x14ac:dyDescent="0.3">
      <c r="B2044" s="14">
        <v>-2.2999999999999998</v>
      </c>
      <c r="C2044" s="69"/>
      <c r="D2044" s="70">
        <v>0</v>
      </c>
    </row>
    <row r="2045" spans="2:4" x14ac:dyDescent="0.3">
      <c r="B2045" s="14">
        <v>12.7</v>
      </c>
      <c r="C2045" s="69"/>
      <c r="D2045" s="70">
        <v>-0.1</v>
      </c>
    </row>
    <row r="2046" spans="2:4" x14ac:dyDescent="0.3">
      <c r="B2046" s="14">
        <v>12.9</v>
      </c>
      <c r="C2046" s="69"/>
      <c r="D2046" s="70">
        <v>1.5</v>
      </c>
    </row>
    <row r="2047" spans="2:4" x14ac:dyDescent="0.3">
      <c r="B2047" s="14">
        <v>6.1</v>
      </c>
      <c r="C2047" s="69"/>
      <c r="D2047" s="70">
        <v>1.4</v>
      </c>
    </row>
    <row r="2048" spans="2:4" x14ac:dyDescent="0.3">
      <c r="B2048" s="14">
        <v>1</v>
      </c>
      <c r="C2048" s="69"/>
      <c r="D2048" s="70">
        <v>1.9</v>
      </c>
    </row>
    <row r="2049" spans="2:4" x14ac:dyDescent="0.3">
      <c r="B2049" s="14">
        <v>6.1</v>
      </c>
      <c r="C2049" s="69"/>
      <c r="D2049" s="70">
        <v>1.5</v>
      </c>
    </row>
    <row r="2050" spans="2:4" x14ac:dyDescent="0.3">
      <c r="B2050" s="14">
        <v>-7.7</v>
      </c>
      <c r="C2050" s="69"/>
      <c r="D2050" s="70">
        <v>1.1000000000000001</v>
      </c>
    </row>
    <row r="2051" spans="2:4" x14ac:dyDescent="0.3">
      <c r="B2051" s="14">
        <v>7.1</v>
      </c>
      <c r="C2051" s="69"/>
      <c r="D2051" s="70">
        <v>0.3</v>
      </c>
    </row>
    <row r="2052" spans="2:4" x14ac:dyDescent="0.3">
      <c r="B2052" s="14">
        <v>-5.2</v>
      </c>
      <c r="C2052" s="69"/>
      <c r="D2052" s="70">
        <v>0.2</v>
      </c>
    </row>
    <row r="2053" spans="2:4" x14ac:dyDescent="0.3">
      <c r="B2053" s="14">
        <v>-0.6</v>
      </c>
      <c r="C2053" s="69"/>
      <c r="D2053" s="70">
        <v>0.7</v>
      </c>
    </row>
    <row r="2054" spans="2:4" x14ac:dyDescent="0.3">
      <c r="B2054" s="14">
        <v>7.1</v>
      </c>
      <c r="C2054" s="69"/>
      <c r="D2054" s="70">
        <v>0.5</v>
      </c>
    </row>
    <row r="2055" spans="2:4" x14ac:dyDescent="0.3">
      <c r="B2055" s="14">
        <v>-16.3</v>
      </c>
      <c r="C2055" s="69"/>
      <c r="D2055" s="70">
        <v>0.7</v>
      </c>
    </row>
    <row r="2056" spans="2:4" x14ac:dyDescent="0.3">
      <c r="B2056" s="14">
        <v>5.7</v>
      </c>
      <c r="C2056" s="69"/>
      <c r="D2056" s="70">
        <v>0</v>
      </c>
    </row>
    <row r="2057" spans="2:4" x14ac:dyDescent="0.3">
      <c r="B2057" s="14">
        <v>-9</v>
      </c>
      <c r="C2057" s="69"/>
      <c r="D2057" s="70">
        <v>0.4</v>
      </c>
    </row>
    <row r="2058" spans="2:4" x14ac:dyDescent="0.3">
      <c r="B2058" s="14">
        <v>-4.3</v>
      </c>
      <c r="C2058" s="69"/>
      <c r="D2058" s="70">
        <v>0</v>
      </c>
    </row>
    <row r="2059" spans="2:4" x14ac:dyDescent="0.3">
      <c r="B2059" s="14">
        <v>-5.9</v>
      </c>
      <c r="C2059" s="69"/>
      <c r="D2059" s="70">
        <v>2</v>
      </c>
    </row>
    <row r="2060" spans="2:4" x14ac:dyDescent="0.3">
      <c r="B2060" s="14">
        <v>34.4</v>
      </c>
      <c r="C2060" s="69"/>
      <c r="D2060" s="70">
        <v>1.1000000000000001</v>
      </c>
    </row>
    <row r="2061" spans="2:4" x14ac:dyDescent="0.3">
      <c r="B2061" s="14">
        <v>-3.2</v>
      </c>
      <c r="C2061" s="69"/>
      <c r="D2061" s="70">
        <v>2.5</v>
      </c>
    </row>
    <row r="2062" spans="2:4" x14ac:dyDescent="0.3">
      <c r="B2062" s="14">
        <v>-2.2000000000000002</v>
      </c>
      <c r="C2062" s="69"/>
      <c r="D2062" s="70">
        <v>0.9</v>
      </c>
    </row>
    <row r="2063" spans="2:4" x14ac:dyDescent="0.3">
      <c r="B2063" s="14">
        <v>-6.1</v>
      </c>
      <c r="C2063" s="69"/>
      <c r="D2063" s="70">
        <v>-0.1</v>
      </c>
    </row>
    <row r="2064" spans="2:4" x14ac:dyDescent="0.3">
      <c r="B2064" s="14">
        <v>-5.6</v>
      </c>
      <c r="C2064" s="69"/>
      <c r="D2064" s="70">
        <v>1.7</v>
      </c>
    </row>
    <row r="2065" spans="2:4" x14ac:dyDescent="0.3">
      <c r="B2065" s="14">
        <v>-21.7</v>
      </c>
      <c r="C2065" s="69"/>
      <c r="D2065" s="70">
        <v>3.1</v>
      </c>
    </row>
    <row r="2066" spans="2:4" x14ac:dyDescent="0.3">
      <c r="B2066" s="14">
        <v>-0.6</v>
      </c>
      <c r="C2066" s="69"/>
      <c r="D2066" s="70">
        <v>1</v>
      </c>
    </row>
    <row r="2067" spans="2:4" x14ac:dyDescent="0.3">
      <c r="B2067" s="14">
        <v>-5.2</v>
      </c>
      <c r="C2067" s="69"/>
      <c r="D2067" s="70">
        <v>2.2000000000000002</v>
      </c>
    </row>
    <row r="2068" spans="2:4" x14ac:dyDescent="0.3">
      <c r="B2068" s="14">
        <v>21.3</v>
      </c>
      <c r="C2068" s="69"/>
      <c r="D2068" s="70">
        <v>3.4</v>
      </c>
    </row>
    <row r="2069" spans="2:4" x14ac:dyDescent="0.3">
      <c r="B2069" s="14">
        <v>1.4</v>
      </c>
      <c r="C2069" s="69"/>
      <c r="D2069" s="70">
        <v>1</v>
      </c>
    </row>
    <row r="2070" spans="2:4" x14ac:dyDescent="0.3">
      <c r="B2070" s="14">
        <v>-29.7</v>
      </c>
      <c r="C2070" s="69"/>
      <c r="D2070" s="70">
        <v>2.2999999999999998</v>
      </c>
    </row>
    <row r="2071" spans="2:4" x14ac:dyDescent="0.3">
      <c r="B2071" s="14">
        <v>0.9</v>
      </c>
      <c r="C2071" s="69"/>
      <c r="D2071" s="70">
        <v>1.3</v>
      </c>
    </row>
    <row r="2072" spans="2:4" x14ac:dyDescent="0.3">
      <c r="B2072" s="14">
        <v>10</v>
      </c>
      <c r="C2072" s="69"/>
      <c r="D2072" s="70">
        <v>1.2</v>
      </c>
    </row>
    <row r="2073" spans="2:4" x14ac:dyDescent="0.3">
      <c r="B2073" s="14">
        <v>13.6</v>
      </c>
      <c r="C2073" s="69"/>
      <c r="D2073" s="70">
        <v>2</v>
      </c>
    </row>
    <row r="2074" spans="2:4" x14ac:dyDescent="0.3">
      <c r="B2074" s="14">
        <v>3.1</v>
      </c>
      <c r="C2074" s="69"/>
      <c r="D2074" s="70">
        <v>2.1</v>
      </c>
    </row>
    <row r="2075" spans="2:4" x14ac:dyDescent="0.3">
      <c r="B2075" s="14">
        <v>9.3000000000000007</v>
      </c>
      <c r="C2075" s="69"/>
      <c r="D2075" s="70">
        <v>0.8</v>
      </c>
    </row>
    <row r="2076" spans="2:4" x14ac:dyDescent="0.3">
      <c r="B2076" s="14">
        <v>-32.200000000000003</v>
      </c>
      <c r="C2076" s="69"/>
      <c r="D2076" s="70">
        <v>1.6</v>
      </c>
    </row>
    <row r="2077" spans="2:4" x14ac:dyDescent="0.3">
      <c r="B2077" s="14">
        <v>-3.3</v>
      </c>
      <c r="C2077" s="69"/>
      <c r="D2077" s="70">
        <v>0.5</v>
      </c>
    </row>
    <row r="2078" spans="2:4" x14ac:dyDescent="0.3">
      <c r="B2078" s="14">
        <v>-3.1</v>
      </c>
      <c r="C2078" s="69"/>
      <c r="D2078" s="70">
        <v>-0.1</v>
      </c>
    </row>
    <row r="2079" spans="2:4" x14ac:dyDescent="0.3">
      <c r="B2079" s="14">
        <v>-8.8000000000000007</v>
      </c>
      <c r="C2079" s="69"/>
      <c r="D2079" s="70">
        <v>3.5</v>
      </c>
    </row>
    <row r="2080" spans="2:4" x14ac:dyDescent="0.3">
      <c r="B2080" s="14">
        <v>7.5</v>
      </c>
      <c r="C2080" s="69"/>
      <c r="D2080" s="70">
        <v>1.4</v>
      </c>
    </row>
    <row r="2081" spans="2:4" x14ac:dyDescent="0.3">
      <c r="B2081" s="14">
        <v>-2.6</v>
      </c>
      <c r="C2081" s="69"/>
      <c r="D2081" s="70">
        <v>1.2</v>
      </c>
    </row>
    <row r="2082" spans="2:4" x14ac:dyDescent="0.3">
      <c r="B2082" s="14">
        <v>-2.2000000000000002</v>
      </c>
      <c r="C2082" s="69"/>
      <c r="D2082" s="70">
        <v>3.8</v>
      </c>
    </row>
    <row r="2083" spans="2:4" x14ac:dyDescent="0.3">
      <c r="B2083" s="14">
        <v>1</v>
      </c>
      <c r="C2083" s="69"/>
      <c r="D2083" s="70">
        <v>0.4</v>
      </c>
    </row>
    <row r="2084" spans="2:4" x14ac:dyDescent="0.3">
      <c r="B2084" s="14">
        <v>6.1</v>
      </c>
      <c r="C2084" s="69"/>
      <c r="D2084" s="70">
        <v>0.2</v>
      </c>
    </row>
    <row r="2085" spans="2:4" x14ac:dyDescent="0.3">
      <c r="B2085" s="14">
        <v>-14.7</v>
      </c>
      <c r="C2085" s="69"/>
      <c r="D2085" s="70">
        <v>0.6</v>
      </c>
    </row>
    <row r="2086" spans="2:4" x14ac:dyDescent="0.3">
      <c r="B2086" s="14">
        <v>-10.199999999999999</v>
      </c>
      <c r="C2086" s="69"/>
      <c r="D2086" s="70">
        <v>0.7</v>
      </c>
    </row>
    <row r="2087" spans="2:4" x14ac:dyDescent="0.3">
      <c r="B2087" s="14">
        <v>-0.4</v>
      </c>
      <c r="C2087" s="69"/>
      <c r="D2087" s="70">
        <v>0.6</v>
      </c>
    </row>
    <row r="2088" spans="2:4" x14ac:dyDescent="0.3">
      <c r="B2088" s="14">
        <v>-6.6</v>
      </c>
      <c r="C2088" s="69"/>
      <c r="D2088" s="70">
        <v>0.6</v>
      </c>
    </row>
    <row r="2089" spans="2:4" x14ac:dyDescent="0.3">
      <c r="B2089" s="14">
        <v>11.6</v>
      </c>
      <c r="C2089" s="69"/>
      <c r="D2089" s="70">
        <v>0.7</v>
      </c>
    </row>
    <row r="2090" spans="2:4" x14ac:dyDescent="0.3">
      <c r="B2090" s="14">
        <v>16.100000000000001</v>
      </c>
      <c r="C2090" s="69"/>
      <c r="D2090" s="70">
        <v>-0.2</v>
      </c>
    </row>
    <row r="2091" spans="2:4" x14ac:dyDescent="0.3">
      <c r="B2091" s="14">
        <v>-1.5</v>
      </c>
      <c r="C2091" s="69"/>
      <c r="D2091" s="70">
        <v>-0.1</v>
      </c>
    </row>
    <row r="2092" spans="2:4" x14ac:dyDescent="0.3">
      <c r="B2092" s="14">
        <v>-0.3</v>
      </c>
      <c r="C2092" s="69"/>
      <c r="D2092" s="70">
        <v>0.1</v>
      </c>
    </row>
    <row r="2093" spans="2:4" x14ac:dyDescent="0.3">
      <c r="B2093" s="14">
        <v>6.9</v>
      </c>
      <c r="C2093" s="69"/>
      <c r="D2093" s="70">
        <v>-0.7</v>
      </c>
    </row>
    <row r="2094" spans="2:4" x14ac:dyDescent="0.3">
      <c r="B2094" s="14">
        <v>8.9</v>
      </c>
      <c r="C2094" s="69"/>
      <c r="D2094" s="70">
        <v>0.4</v>
      </c>
    </row>
    <row r="2095" spans="2:4" x14ac:dyDescent="0.3">
      <c r="B2095" s="14">
        <v>7.6</v>
      </c>
      <c r="C2095" s="69"/>
      <c r="D2095" s="70">
        <v>0.1</v>
      </c>
    </row>
    <row r="2096" spans="2:4" x14ac:dyDescent="0.3">
      <c r="B2096" s="14">
        <v>-6.2</v>
      </c>
      <c r="C2096" s="69"/>
      <c r="D2096" s="70">
        <v>9.4</v>
      </c>
    </row>
    <row r="2097" spans="2:4" x14ac:dyDescent="0.3">
      <c r="B2097" s="14">
        <v>7.3</v>
      </c>
      <c r="C2097" s="69"/>
      <c r="D2097" s="70">
        <v>1.6</v>
      </c>
    </row>
    <row r="2098" spans="2:4" x14ac:dyDescent="0.3">
      <c r="B2098" s="14">
        <v>3.4</v>
      </c>
      <c r="C2098" s="69"/>
      <c r="D2098" s="70">
        <v>0.3</v>
      </c>
    </row>
    <row r="2099" spans="2:4" x14ac:dyDescent="0.3">
      <c r="B2099" s="14">
        <v>4.7</v>
      </c>
      <c r="C2099" s="69"/>
      <c r="D2099" s="70">
        <v>1</v>
      </c>
    </row>
    <row r="2100" spans="2:4" x14ac:dyDescent="0.3">
      <c r="B2100" s="14">
        <v>-10.6</v>
      </c>
      <c r="C2100" s="69"/>
      <c r="D2100" s="70">
        <v>13.8</v>
      </c>
    </row>
    <row r="2101" spans="2:4" x14ac:dyDescent="0.3">
      <c r="B2101" s="14">
        <v>-6</v>
      </c>
      <c r="C2101" s="69"/>
      <c r="D2101" s="70">
        <v>3.3</v>
      </c>
    </row>
    <row r="2102" spans="2:4" x14ac:dyDescent="0.3">
      <c r="B2102" s="14">
        <v>0.6</v>
      </c>
      <c r="C2102" s="69"/>
      <c r="D2102" s="70">
        <v>0.1</v>
      </c>
    </row>
    <row r="2103" spans="2:4" x14ac:dyDescent="0.3">
      <c r="B2103" s="14">
        <v>1.1000000000000001</v>
      </c>
      <c r="C2103" s="69"/>
      <c r="D2103" s="70">
        <v>0.3</v>
      </c>
    </row>
    <row r="2104" spans="2:4" x14ac:dyDescent="0.3">
      <c r="B2104" s="14">
        <v>-2.2999999999999998</v>
      </c>
      <c r="C2104" s="69"/>
      <c r="D2104" s="70">
        <v>3.3</v>
      </c>
    </row>
    <row r="2105" spans="2:4" x14ac:dyDescent="0.3">
      <c r="B2105" s="14">
        <v>7.9</v>
      </c>
      <c r="C2105" s="69"/>
      <c r="D2105" s="70">
        <v>0</v>
      </c>
    </row>
    <row r="2106" spans="2:4" x14ac:dyDescent="0.3">
      <c r="B2106" s="14">
        <v>2.2999999999999998</v>
      </c>
      <c r="C2106" s="69"/>
      <c r="D2106" s="70">
        <v>-0.5</v>
      </c>
    </row>
    <row r="2107" spans="2:4" x14ac:dyDescent="0.3">
      <c r="B2107" s="14">
        <v>-1.4</v>
      </c>
      <c r="C2107" s="69"/>
      <c r="D2107" s="70">
        <v>2</v>
      </c>
    </row>
    <row r="2108" spans="2:4" x14ac:dyDescent="0.3">
      <c r="B2108" s="14">
        <v>-0.8</v>
      </c>
      <c r="C2108" s="69"/>
      <c r="D2108" s="70">
        <v>2</v>
      </c>
    </row>
    <row r="2109" spans="2:4" x14ac:dyDescent="0.3">
      <c r="B2109" s="14">
        <v>8.8000000000000007</v>
      </c>
      <c r="C2109" s="69"/>
      <c r="D2109" s="70">
        <v>2</v>
      </c>
    </row>
    <row r="2110" spans="2:4" x14ac:dyDescent="0.3">
      <c r="B2110" s="14">
        <v>-3.9</v>
      </c>
      <c r="C2110" s="69"/>
      <c r="D2110" s="70">
        <v>0.6</v>
      </c>
    </row>
    <row r="2111" spans="2:4" x14ac:dyDescent="0.3">
      <c r="B2111" s="14">
        <v>21</v>
      </c>
      <c r="C2111" s="69"/>
      <c r="D2111" s="70">
        <v>0.5</v>
      </c>
    </row>
    <row r="2112" spans="2:4" x14ac:dyDescent="0.3">
      <c r="B2112" s="14">
        <v>-20.7</v>
      </c>
      <c r="C2112" s="69"/>
      <c r="D2112" s="70">
        <v>2.8</v>
      </c>
    </row>
    <row r="2113" spans="2:4" x14ac:dyDescent="0.3">
      <c r="B2113" s="14">
        <v>35.200000000000003</v>
      </c>
      <c r="C2113" s="69"/>
      <c r="D2113" s="70">
        <v>0.3</v>
      </c>
    </row>
    <row r="2114" spans="2:4" x14ac:dyDescent="0.3">
      <c r="B2114" s="14">
        <v>-18.100000000000001</v>
      </c>
      <c r="C2114" s="69"/>
      <c r="D2114" s="70">
        <v>0.3</v>
      </c>
    </row>
    <row r="2115" spans="2:4" x14ac:dyDescent="0.3">
      <c r="B2115" s="14">
        <v>-8.8000000000000007</v>
      </c>
      <c r="C2115" s="69"/>
      <c r="D2115" s="70">
        <v>1.1000000000000001</v>
      </c>
    </row>
    <row r="2116" spans="2:4" x14ac:dyDescent="0.3">
      <c r="B2116" s="14">
        <v>-15.6</v>
      </c>
      <c r="C2116" s="69"/>
      <c r="D2116" s="70">
        <v>0.3</v>
      </c>
    </row>
    <row r="2117" spans="2:4" x14ac:dyDescent="0.3">
      <c r="B2117" s="14">
        <v>4</v>
      </c>
      <c r="C2117" s="69"/>
      <c r="D2117" s="70">
        <v>0.5</v>
      </c>
    </row>
    <row r="2118" spans="2:4" x14ac:dyDescent="0.3">
      <c r="B2118" s="14">
        <v>-4.5</v>
      </c>
      <c r="C2118" s="69"/>
      <c r="D2118" s="70">
        <v>0.1</v>
      </c>
    </row>
    <row r="2119" spans="2:4" x14ac:dyDescent="0.3">
      <c r="B2119" s="14">
        <v>23.3</v>
      </c>
      <c r="C2119" s="69"/>
      <c r="D2119" s="70">
        <v>1.4</v>
      </c>
    </row>
    <row r="2120" spans="2:4" x14ac:dyDescent="0.3">
      <c r="B2120" s="14">
        <v>-4.5999999999999996</v>
      </c>
      <c r="C2120" s="69"/>
      <c r="D2120" s="70">
        <v>0.7</v>
      </c>
    </row>
    <row r="2121" spans="2:4" x14ac:dyDescent="0.3">
      <c r="B2121" s="14">
        <v>-0.8</v>
      </c>
      <c r="C2121" s="69"/>
      <c r="D2121" s="70">
        <v>0.4</v>
      </c>
    </row>
    <row r="2122" spans="2:4" x14ac:dyDescent="0.3">
      <c r="B2122" s="14">
        <v>-2.1</v>
      </c>
      <c r="C2122" s="69"/>
      <c r="D2122" s="70">
        <v>3.3</v>
      </c>
    </row>
    <row r="2123" spans="2:4" x14ac:dyDescent="0.3">
      <c r="B2123" s="14">
        <v>10</v>
      </c>
      <c r="C2123" s="69"/>
      <c r="D2123" s="70">
        <v>0.4</v>
      </c>
    </row>
    <row r="2124" spans="2:4" x14ac:dyDescent="0.3">
      <c r="B2124" s="14">
        <v>8.5</v>
      </c>
      <c r="C2124" s="69"/>
      <c r="D2124" s="70">
        <v>0.1</v>
      </c>
    </row>
    <row r="2125" spans="2:4" x14ac:dyDescent="0.3">
      <c r="B2125" s="14">
        <v>-23.7</v>
      </c>
      <c r="C2125" s="69"/>
      <c r="D2125" s="70">
        <v>0.3</v>
      </c>
    </row>
    <row r="2126" spans="2:4" x14ac:dyDescent="0.3">
      <c r="B2126" s="14">
        <v>2.1</v>
      </c>
      <c r="C2126" s="69"/>
      <c r="D2126" s="70">
        <v>1.9</v>
      </c>
    </row>
    <row r="2127" spans="2:4" x14ac:dyDescent="0.3">
      <c r="B2127" s="14">
        <v>0.2</v>
      </c>
      <c r="C2127" s="69"/>
      <c r="D2127" s="70">
        <v>1.3</v>
      </c>
    </row>
    <row r="2128" spans="2:4" x14ac:dyDescent="0.3">
      <c r="B2128" s="14">
        <v>-1.8</v>
      </c>
      <c r="C2128" s="69"/>
      <c r="D2128" s="70">
        <v>0.4</v>
      </c>
    </row>
    <row r="2129" spans="2:4" x14ac:dyDescent="0.3">
      <c r="B2129" s="14">
        <v>-17.3</v>
      </c>
      <c r="C2129" s="69"/>
      <c r="D2129" s="70">
        <v>-0.2</v>
      </c>
    </row>
    <row r="2130" spans="2:4" x14ac:dyDescent="0.3">
      <c r="B2130" s="14">
        <v>5.4</v>
      </c>
      <c r="C2130" s="69"/>
      <c r="D2130" s="70">
        <v>0</v>
      </c>
    </row>
    <row r="2131" spans="2:4" x14ac:dyDescent="0.3">
      <c r="B2131" s="14">
        <v>-9.5</v>
      </c>
      <c r="C2131" s="69"/>
      <c r="D2131" s="70">
        <v>0.2</v>
      </c>
    </row>
    <row r="2132" spans="2:4" x14ac:dyDescent="0.3">
      <c r="B2132" s="14">
        <v>7.9</v>
      </c>
      <c r="C2132" s="69"/>
      <c r="D2132" s="70">
        <v>1.1000000000000001</v>
      </c>
    </row>
    <row r="2133" spans="2:4" x14ac:dyDescent="0.3">
      <c r="B2133" s="14">
        <v>8.4</v>
      </c>
      <c r="C2133" s="69"/>
      <c r="D2133" s="70">
        <v>0.9</v>
      </c>
    </row>
    <row r="2134" spans="2:4" x14ac:dyDescent="0.3">
      <c r="B2134" s="14">
        <v>-2.2000000000000002</v>
      </c>
      <c r="C2134" s="69"/>
      <c r="D2134" s="70">
        <v>1</v>
      </c>
    </row>
    <row r="2135" spans="2:4" x14ac:dyDescent="0.3">
      <c r="B2135" s="14">
        <v>4.7</v>
      </c>
      <c r="C2135" s="69"/>
      <c r="D2135" s="70">
        <v>3.7</v>
      </c>
    </row>
    <row r="2136" spans="2:4" x14ac:dyDescent="0.3">
      <c r="B2136" s="14">
        <v>5.6</v>
      </c>
      <c r="C2136" s="69"/>
      <c r="D2136" s="70">
        <v>0.1</v>
      </c>
    </row>
    <row r="2137" spans="2:4" x14ac:dyDescent="0.3">
      <c r="B2137" s="14">
        <v>0.1</v>
      </c>
      <c r="C2137" s="69"/>
      <c r="D2137" s="70">
        <v>0.4</v>
      </c>
    </row>
    <row r="2138" spans="2:4" x14ac:dyDescent="0.3">
      <c r="B2138" s="14">
        <v>-13.6</v>
      </c>
      <c r="C2138" s="69"/>
      <c r="D2138" s="70">
        <v>0.9</v>
      </c>
    </row>
    <row r="2139" spans="2:4" x14ac:dyDescent="0.3">
      <c r="B2139" s="14">
        <v>-1.4</v>
      </c>
      <c r="C2139" s="69"/>
      <c r="D2139" s="70">
        <v>2.4</v>
      </c>
    </row>
    <row r="2140" spans="2:4" x14ac:dyDescent="0.3">
      <c r="B2140" s="14">
        <v>-4.5</v>
      </c>
      <c r="C2140" s="69"/>
      <c r="D2140" s="70">
        <v>1.9</v>
      </c>
    </row>
    <row r="2141" spans="2:4" x14ac:dyDescent="0.3">
      <c r="B2141" s="14">
        <v>-0.5</v>
      </c>
      <c r="C2141" s="69"/>
      <c r="D2141" s="70">
        <v>0.2</v>
      </c>
    </row>
    <row r="2142" spans="2:4" x14ac:dyDescent="0.3">
      <c r="B2142" s="14">
        <v>-0.3</v>
      </c>
      <c r="C2142" s="69"/>
      <c r="D2142" s="70">
        <v>0.2</v>
      </c>
    </row>
    <row r="2143" spans="2:4" x14ac:dyDescent="0.3">
      <c r="B2143" s="14">
        <v>-4.2</v>
      </c>
      <c r="C2143" s="69"/>
      <c r="D2143" s="70">
        <v>0.3</v>
      </c>
    </row>
    <row r="2144" spans="2:4" x14ac:dyDescent="0.3">
      <c r="B2144" s="14">
        <v>-17.5</v>
      </c>
      <c r="C2144" s="69"/>
      <c r="D2144" s="70">
        <v>0</v>
      </c>
    </row>
    <row r="2145" spans="2:4" x14ac:dyDescent="0.3">
      <c r="B2145" s="14">
        <v>4.5</v>
      </c>
      <c r="C2145" s="69"/>
      <c r="D2145" s="70">
        <v>0</v>
      </c>
    </row>
    <row r="2146" spans="2:4" x14ac:dyDescent="0.3">
      <c r="B2146" s="14">
        <v>-3.9</v>
      </c>
      <c r="C2146" s="69"/>
      <c r="D2146" s="70">
        <v>3.4</v>
      </c>
    </row>
    <row r="2147" spans="2:4" x14ac:dyDescent="0.3">
      <c r="B2147" s="14">
        <v>23.9</v>
      </c>
      <c r="C2147" s="69"/>
      <c r="D2147" s="70">
        <v>-0.5</v>
      </c>
    </row>
    <row r="2148" spans="2:4" x14ac:dyDescent="0.3">
      <c r="B2148" s="14">
        <v>-15.7</v>
      </c>
      <c r="C2148" s="69"/>
      <c r="D2148" s="70">
        <v>1.3</v>
      </c>
    </row>
    <row r="2149" spans="2:4" x14ac:dyDescent="0.3">
      <c r="B2149" s="14">
        <v>-16</v>
      </c>
      <c r="C2149" s="69"/>
      <c r="D2149" s="70">
        <v>2</v>
      </c>
    </row>
    <row r="2150" spans="2:4" x14ac:dyDescent="0.3">
      <c r="B2150" s="14">
        <v>13.4</v>
      </c>
      <c r="C2150" s="69"/>
      <c r="D2150" s="70">
        <v>1.7</v>
      </c>
    </row>
    <row r="2151" spans="2:4" x14ac:dyDescent="0.3">
      <c r="B2151" s="14">
        <v>-4.5</v>
      </c>
      <c r="C2151" s="69"/>
      <c r="D2151" s="70">
        <v>0.4</v>
      </c>
    </row>
    <row r="2152" spans="2:4" x14ac:dyDescent="0.3">
      <c r="B2152" s="14">
        <v>-5.3</v>
      </c>
      <c r="C2152" s="69"/>
      <c r="D2152" s="70">
        <v>0</v>
      </c>
    </row>
    <row r="2153" spans="2:4" x14ac:dyDescent="0.3">
      <c r="B2153" s="14">
        <v>-25.6</v>
      </c>
      <c r="C2153" s="69"/>
      <c r="D2153" s="70">
        <v>4.3</v>
      </c>
    </row>
    <row r="2154" spans="2:4" x14ac:dyDescent="0.3">
      <c r="B2154" s="14">
        <v>-8.8000000000000007</v>
      </c>
      <c r="C2154" s="69"/>
      <c r="D2154" s="70">
        <v>0.6</v>
      </c>
    </row>
    <row r="2155" spans="2:4" x14ac:dyDescent="0.3">
      <c r="B2155" s="14">
        <v>18.5</v>
      </c>
      <c r="C2155" s="69"/>
      <c r="D2155" s="70">
        <v>2.1</v>
      </c>
    </row>
    <row r="2156" spans="2:4" x14ac:dyDescent="0.3">
      <c r="B2156" s="14">
        <v>-6</v>
      </c>
      <c r="C2156" s="69"/>
      <c r="D2156" s="70">
        <v>0.6</v>
      </c>
    </row>
    <row r="2157" spans="2:4" x14ac:dyDescent="0.3">
      <c r="B2157" s="14">
        <v>18.8</v>
      </c>
      <c r="C2157" s="69"/>
      <c r="D2157" s="70">
        <v>1</v>
      </c>
    </row>
    <row r="2158" spans="2:4" x14ac:dyDescent="0.3">
      <c r="B2158" s="14">
        <v>-4.0999999999999996</v>
      </c>
      <c r="C2158" s="69"/>
      <c r="D2158" s="70">
        <v>-0.3</v>
      </c>
    </row>
    <row r="2159" spans="2:4" x14ac:dyDescent="0.3">
      <c r="B2159" s="14">
        <v>-9.8000000000000007</v>
      </c>
      <c r="C2159" s="69"/>
      <c r="D2159" s="70">
        <v>0.1</v>
      </c>
    </row>
    <row r="2160" spans="2:4" x14ac:dyDescent="0.3">
      <c r="B2160" s="14">
        <v>-4.5</v>
      </c>
      <c r="C2160" s="69"/>
      <c r="D2160" s="70">
        <v>-0.1</v>
      </c>
    </row>
    <row r="2161" spans="2:4" x14ac:dyDescent="0.3">
      <c r="B2161" s="14">
        <v>-6.2</v>
      </c>
      <c r="C2161" s="69"/>
      <c r="D2161" s="70">
        <v>9.6</v>
      </c>
    </row>
    <row r="2162" spans="2:4" x14ac:dyDescent="0.3">
      <c r="B2162" s="14">
        <v>-0.7</v>
      </c>
      <c r="C2162" s="69"/>
      <c r="D2162" s="70">
        <v>0.2</v>
      </c>
    </row>
    <row r="2163" spans="2:4" x14ac:dyDescent="0.3">
      <c r="B2163" s="14">
        <v>0.8</v>
      </c>
      <c r="C2163" s="69"/>
      <c r="D2163" s="70">
        <v>0.6</v>
      </c>
    </row>
    <row r="2164" spans="2:4" x14ac:dyDescent="0.3">
      <c r="B2164" s="14">
        <v>7.5</v>
      </c>
      <c r="C2164" s="69"/>
      <c r="D2164" s="70">
        <v>0.5</v>
      </c>
    </row>
    <row r="2165" spans="2:4" x14ac:dyDescent="0.3">
      <c r="B2165" s="14">
        <v>-1.6</v>
      </c>
      <c r="C2165" s="69"/>
      <c r="D2165" s="70">
        <v>2.9</v>
      </c>
    </row>
    <row r="2166" spans="2:4" x14ac:dyDescent="0.3">
      <c r="B2166" s="14">
        <v>-16.600000000000001</v>
      </c>
      <c r="C2166" s="69"/>
      <c r="D2166" s="70">
        <v>0.2</v>
      </c>
    </row>
    <row r="2167" spans="2:4" x14ac:dyDescent="0.3">
      <c r="B2167" s="14">
        <v>-0.3</v>
      </c>
      <c r="C2167" s="69"/>
      <c r="D2167" s="70">
        <v>0.1</v>
      </c>
    </row>
    <row r="2168" spans="2:4" x14ac:dyDescent="0.3">
      <c r="B2168" s="14">
        <v>-17.5</v>
      </c>
      <c r="C2168" s="69"/>
      <c r="D2168" s="70">
        <v>-0.2</v>
      </c>
    </row>
    <row r="2169" spans="2:4" x14ac:dyDescent="0.3">
      <c r="B2169" s="14">
        <v>-1.7</v>
      </c>
      <c r="C2169" s="69"/>
      <c r="D2169" s="70">
        <v>3</v>
      </c>
    </row>
    <row r="2170" spans="2:4" x14ac:dyDescent="0.3">
      <c r="B2170" s="14">
        <v>-3.2</v>
      </c>
      <c r="C2170" s="69"/>
      <c r="D2170" s="70">
        <v>0.2</v>
      </c>
    </row>
    <row r="2171" spans="2:4" x14ac:dyDescent="0.3">
      <c r="B2171" s="14">
        <v>-10.5</v>
      </c>
      <c r="C2171" s="69"/>
      <c r="D2171" s="70">
        <v>11</v>
      </c>
    </row>
    <row r="2172" spans="2:4" x14ac:dyDescent="0.3">
      <c r="B2172" s="14">
        <v>32.700000000000003</v>
      </c>
      <c r="C2172" s="69"/>
      <c r="D2172" s="70">
        <v>0.5</v>
      </c>
    </row>
    <row r="2173" spans="2:4" x14ac:dyDescent="0.3">
      <c r="B2173" s="14">
        <v>-10.3</v>
      </c>
      <c r="C2173" s="69"/>
      <c r="D2173" s="70">
        <v>0.5</v>
      </c>
    </row>
    <row r="2174" spans="2:4" x14ac:dyDescent="0.3">
      <c r="B2174" s="14">
        <v>1</v>
      </c>
      <c r="C2174" s="69"/>
      <c r="D2174" s="70">
        <v>3.4</v>
      </c>
    </row>
    <row r="2175" spans="2:4" x14ac:dyDescent="0.3">
      <c r="B2175" s="14">
        <v>20.9</v>
      </c>
      <c r="C2175" s="69"/>
      <c r="D2175" s="70">
        <v>0.2</v>
      </c>
    </row>
    <row r="2176" spans="2:4" x14ac:dyDescent="0.3">
      <c r="B2176" s="14">
        <v>18</v>
      </c>
      <c r="C2176" s="69"/>
      <c r="D2176" s="70">
        <v>0.5</v>
      </c>
    </row>
    <row r="2177" spans="2:4" x14ac:dyDescent="0.3">
      <c r="B2177" s="14">
        <v>4</v>
      </c>
      <c r="C2177" s="69"/>
      <c r="D2177" s="70">
        <v>5.4</v>
      </c>
    </row>
    <row r="2178" spans="2:4" x14ac:dyDescent="0.3">
      <c r="B2178" s="14">
        <v>-11.6</v>
      </c>
      <c r="C2178" s="69"/>
      <c r="D2178" s="70">
        <v>1.4</v>
      </c>
    </row>
    <row r="2179" spans="2:4" x14ac:dyDescent="0.3">
      <c r="B2179" s="14">
        <v>9.4</v>
      </c>
      <c r="C2179" s="69"/>
      <c r="D2179" s="70">
        <v>0.3</v>
      </c>
    </row>
    <row r="2180" spans="2:4" x14ac:dyDescent="0.3">
      <c r="B2180" s="14">
        <v>-5.3</v>
      </c>
      <c r="C2180" s="69"/>
      <c r="D2180" s="70">
        <v>0.2</v>
      </c>
    </row>
    <row r="2181" spans="2:4" x14ac:dyDescent="0.3">
      <c r="B2181" s="14">
        <v>15.4</v>
      </c>
      <c r="C2181" s="69"/>
      <c r="D2181" s="70">
        <v>-0.3</v>
      </c>
    </row>
    <row r="2182" spans="2:4" x14ac:dyDescent="0.3">
      <c r="B2182" s="14">
        <v>-3.3</v>
      </c>
      <c r="C2182" s="69"/>
      <c r="D2182" s="70">
        <v>0.9</v>
      </c>
    </row>
    <row r="2183" spans="2:4" x14ac:dyDescent="0.3">
      <c r="B2183" s="14">
        <v>10.9</v>
      </c>
      <c r="C2183" s="69"/>
      <c r="D2183" s="70">
        <v>0.2</v>
      </c>
    </row>
    <row r="2184" spans="2:4" x14ac:dyDescent="0.3">
      <c r="B2184" s="14">
        <v>-4.5999999999999996</v>
      </c>
      <c r="C2184" s="69"/>
      <c r="D2184" s="70">
        <v>0</v>
      </c>
    </row>
    <row r="2185" spans="2:4" x14ac:dyDescent="0.3">
      <c r="B2185" s="14">
        <v>-2.4</v>
      </c>
      <c r="C2185" s="69"/>
      <c r="D2185" s="70">
        <v>1</v>
      </c>
    </row>
    <row r="2186" spans="2:4" x14ac:dyDescent="0.3">
      <c r="B2186" s="14">
        <v>-6.4</v>
      </c>
      <c r="C2186" s="69"/>
      <c r="D2186" s="70">
        <v>2.8</v>
      </c>
    </row>
    <row r="2187" spans="2:4" x14ac:dyDescent="0.3">
      <c r="B2187" s="14">
        <v>-22.7</v>
      </c>
      <c r="C2187" s="69"/>
      <c r="D2187" s="70">
        <v>0.7</v>
      </c>
    </row>
    <row r="2188" spans="2:4" x14ac:dyDescent="0.3">
      <c r="B2188" s="14">
        <v>8.4</v>
      </c>
      <c r="C2188" s="69"/>
      <c r="D2188" s="70">
        <v>1.4</v>
      </c>
    </row>
    <row r="2189" spans="2:4" x14ac:dyDescent="0.3">
      <c r="B2189" s="14">
        <v>2.1</v>
      </c>
      <c r="C2189" s="69"/>
      <c r="D2189" s="70">
        <v>1.7</v>
      </c>
    </row>
    <row r="2190" spans="2:4" x14ac:dyDescent="0.3">
      <c r="B2190" s="14">
        <v>-4.0999999999999996</v>
      </c>
      <c r="C2190" s="69"/>
      <c r="D2190" s="70">
        <v>0.6</v>
      </c>
    </row>
    <row r="2191" spans="2:4" x14ac:dyDescent="0.3">
      <c r="B2191" s="14">
        <v>-7.2</v>
      </c>
      <c r="C2191" s="69"/>
      <c r="D2191" s="70">
        <v>0.1</v>
      </c>
    </row>
    <row r="2192" spans="2:4" x14ac:dyDescent="0.3">
      <c r="B2192" s="14">
        <v>10.6</v>
      </c>
      <c r="C2192" s="69"/>
      <c r="D2192" s="70">
        <v>2.7</v>
      </c>
    </row>
    <row r="2193" spans="2:4" x14ac:dyDescent="0.3">
      <c r="B2193" s="14">
        <v>5.7</v>
      </c>
      <c r="C2193" s="69"/>
      <c r="D2193" s="70">
        <v>0.4</v>
      </c>
    </row>
    <row r="2194" spans="2:4" x14ac:dyDescent="0.3">
      <c r="B2194" s="14">
        <v>-18.100000000000001</v>
      </c>
      <c r="C2194" s="69"/>
      <c r="D2194" s="70">
        <v>0</v>
      </c>
    </row>
    <row r="2195" spans="2:4" x14ac:dyDescent="0.3">
      <c r="B2195" s="14">
        <v>-39.299999999999997</v>
      </c>
      <c r="C2195" s="69"/>
      <c r="D2195" s="70">
        <v>0.5</v>
      </c>
    </row>
    <row r="2196" spans="2:4" x14ac:dyDescent="0.3">
      <c r="B2196" s="14">
        <v>-2.2000000000000002</v>
      </c>
      <c r="C2196" s="69"/>
      <c r="D2196" s="70">
        <v>2.5</v>
      </c>
    </row>
    <row r="2197" spans="2:4" x14ac:dyDescent="0.3">
      <c r="B2197" s="14">
        <v>0</v>
      </c>
      <c r="C2197" s="69"/>
      <c r="D2197" s="70">
        <v>0.1</v>
      </c>
    </row>
    <row r="2198" spans="2:4" x14ac:dyDescent="0.3">
      <c r="B2198" s="14">
        <v>11.6</v>
      </c>
      <c r="C2198" s="69"/>
      <c r="D2198" s="70">
        <v>0.1</v>
      </c>
    </row>
    <row r="2199" spans="2:4" x14ac:dyDescent="0.3">
      <c r="B2199" s="14">
        <v>-11.1</v>
      </c>
      <c r="C2199" s="69"/>
      <c r="D2199" s="70">
        <v>-0.2</v>
      </c>
    </row>
    <row r="2200" spans="2:4" x14ac:dyDescent="0.3">
      <c r="B2200" s="14">
        <v>19.399999999999999</v>
      </c>
      <c r="C2200" s="69"/>
      <c r="D2200" s="70">
        <v>1</v>
      </c>
    </row>
    <row r="2201" spans="2:4" x14ac:dyDescent="0.3">
      <c r="B2201" s="14">
        <v>38.700000000000003</v>
      </c>
      <c r="C2201" s="69"/>
      <c r="D2201" s="70">
        <v>0.2</v>
      </c>
    </row>
    <row r="2202" spans="2:4" x14ac:dyDescent="0.3">
      <c r="B2202" s="14">
        <v>4.8</v>
      </c>
      <c r="C2202" s="69"/>
      <c r="D2202" s="70">
        <v>1.3</v>
      </c>
    </row>
    <row r="2203" spans="2:4" x14ac:dyDescent="0.3">
      <c r="B2203" s="14">
        <v>-4.8</v>
      </c>
      <c r="C2203" s="69"/>
      <c r="D2203" s="70">
        <v>0.1</v>
      </c>
    </row>
    <row r="2204" spans="2:4" x14ac:dyDescent="0.3">
      <c r="B2204" s="14">
        <v>-7.8</v>
      </c>
      <c r="C2204" s="69"/>
      <c r="D2204" s="70">
        <v>-0.2</v>
      </c>
    </row>
    <row r="2205" spans="2:4" x14ac:dyDescent="0.3">
      <c r="B2205" s="14">
        <v>2.9</v>
      </c>
      <c r="C2205" s="69"/>
      <c r="D2205" s="70">
        <v>1.7</v>
      </c>
    </row>
    <row r="2206" spans="2:4" x14ac:dyDescent="0.3">
      <c r="B2206" s="14">
        <v>16</v>
      </c>
      <c r="C2206" s="69"/>
      <c r="D2206" s="70">
        <v>0.7</v>
      </c>
    </row>
    <row r="2207" spans="2:4" x14ac:dyDescent="0.3">
      <c r="B2207" s="14">
        <v>-7.9</v>
      </c>
      <c r="C2207" s="69"/>
      <c r="D2207" s="70">
        <v>8</v>
      </c>
    </row>
    <row r="2208" spans="2:4" x14ac:dyDescent="0.3">
      <c r="B2208" s="14">
        <v>15.5</v>
      </c>
      <c r="C2208" s="69"/>
      <c r="D2208" s="70">
        <v>1.4</v>
      </c>
    </row>
    <row r="2209" spans="2:4" x14ac:dyDescent="0.3">
      <c r="B2209" s="14">
        <v>4.8</v>
      </c>
      <c r="C2209" s="69"/>
      <c r="D2209" s="70">
        <v>0.6</v>
      </c>
    </row>
    <row r="2210" spans="2:4" x14ac:dyDescent="0.3">
      <c r="B2210" s="14">
        <v>-19.899999999999999</v>
      </c>
      <c r="C2210" s="69"/>
      <c r="D2210" s="70">
        <v>1.2</v>
      </c>
    </row>
    <row r="2211" spans="2:4" x14ac:dyDescent="0.3">
      <c r="B2211" s="14">
        <v>-3.2</v>
      </c>
      <c r="C2211" s="69"/>
      <c r="D2211" s="70">
        <v>0</v>
      </c>
    </row>
    <row r="2212" spans="2:4" x14ac:dyDescent="0.3">
      <c r="B2212" s="14">
        <v>-0.9</v>
      </c>
      <c r="C2212" s="69"/>
      <c r="D2212" s="70">
        <v>-0.4</v>
      </c>
    </row>
    <row r="2213" spans="2:4" x14ac:dyDescent="0.3">
      <c r="B2213" s="14">
        <v>9.6</v>
      </c>
      <c r="C2213" s="69"/>
      <c r="D2213" s="70">
        <v>0.3</v>
      </c>
    </row>
    <row r="2214" spans="2:4" x14ac:dyDescent="0.3">
      <c r="B2214" s="14">
        <v>-4.9000000000000004</v>
      </c>
      <c r="C2214" s="69"/>
      <c r="D2214" s="70">
        <v>1.1000000000000001</v>
      </c>
    </row>
    <row r="2215" spans="2:4" x14ac:dyDescent="0.3">
      <c r="B2215" s="14">
        <v>8.9</v>
      </c>
      <c r="C2215" s="69"/>
      <c r="D2215" s="70">
        <v>0.6</v>
      </c>
    </row>
    <row r="2216" spans="2:4" x14ac:dyDescent="0.3">
      <c r="B2216" s="14">
        <v>-4.2</v>
      </c>
      <c r="C2216" s="69"/>
      <c r="D2216" s="70">
        <v>-0.2</v>
      </c>
    </row>
    <row r="2217" spans="2:4" x14ac:dyDescent="0.3">
      <c r="B2217" s="14">
        <v>-0.5</v>
      </c>
      <c r="C2217" s="69"/>
      <c r="D2217" s="70">
        <v>-0.2</v>
      </c>
    </row>
    <row r="2218" spans="2:4" x14ac:dyDescent="0.3">
      <c r="B2218" s="14">
        <v>8.5</v>
      </c>
      <c r="C2218" s="69"/>
      <c r="D2218" s="70">
        <v>1.2</v>
      </c>
    </row>
    <row r="2219" spans="2:4" x14ac:dyDescent="0.3">
      <c r="B2219" s="14">
        <v>-5.8</v>
      </c>
      <c r="C2219" s="69"/>
      <c r="D2219" s="70">
        <v>0.7</v>
      </c>
    </row>
    <row r="2220" spans="2:4" x14ac:dyDescent="0.3">
      <c r="B2220" s="14">
        <v>-8.1</v>
      </c>
      <c r="C2220" s="69"/>
      <c r="D2220" s="70">
        <v>2.5</v>
      </c>
    </row>
    <row r="2221" spans="2:4" x14ac:dyDescent="0.3">
      <c r="B2221" s="14">
        <v>1.4</v>
      </c>
      <c r="C2221" s="69"/>
      <c r="D2221" s="70">
        <v>0.6</v>
      </c>
    </row>
    <row r="2222" spans="2:4" x14ac:dyDescent="0.3">
      <c r="B2222" s="14">
        <v>24.6</v>
      </c>
      <c r="C2222" s="69"/>
      <c r="D2222" s="70">
        <v>-0.8</v>
      </c>
    </row>
    <row r="2223" spans="2:4" x14ac:dyDescent="0.3">
      <c r="B2223" s="14">
        <v>-1.3</v>
      </c>
      <c r="C2223" s="69"/>
      <c r="D2223" s="70">
        <v>0</v>
      </c>
    </row>
    <row r="2224" spans="2:4" x14ac:dyDescent="0.3">
      <c r="B2224" s="14">
        <v>-0.1</v>
      </c>
      <c r="C2224" s="69"/>
      <c r="D2224" s="70">
        <v>0.9</v>
      </c>
    </row>
    <row r="2225" spans="2:4" x14ac:dyDescent="0.3">
      <c r="B2225" s="14">
        <v>1.1000000000000001</v>
      </c>
      <c r="C2225" s="69"/>
      <c r="D2225" s="70">
        <v>0</v>
      </c>
    </row>
    <row r="2226" spans="2:4" x14ac:dyDescent="0.3">
      <c r="B2226" s="14">
        <v>13.8</v>
      </c>
      <c r="C2226" s="69"/>
      <c r="D2226" s="70">
        <v>1.2</v>
      </c>
    </row>
    <row r="2227" spans="2:4" x14ac:dyDescent="0.3">
      <c r="B2227" s="14">
        <v>-5</v>
      </c>
      <c r="C2227" s="69"/>
      <c r="D2227" s="70">
        <v>0.2</v>
      </c>
    </row>
    <row r="2228" spans="2:4" x14ac:dyDescent="0.3">
      <c r="B2228" s="14">
        <v>-3.4</v>
      </c>
      <c r="C2228" s="69"/>
      <c r="D2228" s="70">
        <v>0.9</v>
      </c>
    </row>
    <row r="2229" spans="2:4" x14ac:dyDescent="0.3">
      <c r="B2229" s="14">
        <v>-10.5</v>
      </c>
      <c r="C2229" s="69"/>
      <c r="D2229" s="70">
        <v>0</v>
      </c>
    </row>
    <row r="2230" spans="2:4" x14ac:dyDescent="0.3">
      <c r="B2230" s="14">
        <v>-3.2</v>
      </c>
      <c r="C2230" s="69"/>
      <c r="D2230" s="70">
        <v>2.4</v>
      </c>
    </row>
    <row r="2231" spans="2:4" x14ac:dyDescent="0.3">
      <c r="B2231" s="14">
        <v>-10.3</v>
      </c>
      <c r="C2231" s="69"/>
      <c r="D2231" s="70">
        <v>0.4</v>
      </c>
    </row>
    <row r="2232" spans="2:4" x14ac:dyDescent="0.3">
      <c r="B2232" s="14">
        <v>-5.8</v>
      </c>
      <c r="C2232" s="69"/>
      <c r="D2232" s="70">
        <v>0.8</v>
      </c>
    </row>
    <row r="2233" spans="2:4" x14ac:dyDescent="0.3">
      <c r="B2233" s="14">
        <v>-5.3</v>
      </c>
      <c r="C2233" s="69"/>
      <c r="D2233" s="70">
        <v>0.6</v>
      </c>
    </row>
    <row r="2234" spans="2:4" x14ac:dyDescent="0.3">
      <c r="B2234" s="14">
        <v>-7.7</v>
      </c>
      <c r="C2234" s="69"/>
      <c r="D2234" s="70">
        <v>0.2</v>
      </c>
    </row>
    <row r="2235" spans="2:4" x14ac:dyDescent="0.3">
      <c r="B2235" s="14">
        <v>4</v>
      </c>
      <c r="C2235" s="69"/>
      <c r="D2235" s="70">
        <v>0.1</v>
      </c>
    </row>
    <row r="2236" spans="2:4" x14ac:dyDescent="0.3">
      <c r="B2236" s="14">
        <v>-30.4</v>
      </c>
      <c r="C2236" s="69"/>
      <c r="D2236" s="70">
        <v>1.3</v>
      </c>
    </row>
    <row r="2237" spans="2:4" x14ac:dyDescent="0.3">
      <c r="B2237" s="14">
        <v>-9.3000000000000007</v>
      </c>
      <c r="C2237" s="69"/>
      <c r="D2237" s="70">
        <v>0.8</v>
      </c>
    </row>
    <row r="2238" spans="2:4" x14ac:dyDescent="0.3">
      <c r="B2238" s="14">
        <v>-3.8</v>
      </c>
      <c r="C2238" s="69"/>
      <c r="D2238" s="70">
        <v>1.3</v>
      </c>
    </row>
    <row r="2239" spans="2:4" x14ac:dyDescent="0.3">
      <c r="B2239" s="14">
        <v>15.5</v>
      </c>
      <c r="C2239" s="69"/>
      <c r="D2239" s="70">
        <v>0.7</v>
      </c>
    </row>
    <row r="2240" spans="2:4" x14ac:dyDescent="0.3">
      <c r="B2240" s="14">
        <v>5.7</v>
      </c>
      <c r="C2240" s="69"/>
      <c r="D2240" s="70">
        <v>0</v>
      </c>
    </row>
    <row r="2241" spans="2:4" x14ac:dyDescent="0.3">
      <c r="B2241" s="14">
        <v>-10.4</v>
      </c>
      <c r="C2241" s="69"/>
      <c r="D2241" s="70">
        <v>2.4</v>
      </c>
    </row>
    <row r="2242" spans="2:4" x14ac:dyDescent="0.3">
      <c r="B2242" s="14">
        <v>18.7</v>
      </c>
      <c r="C2242" s="69"/>
      <c r="D2242" s="70">
        <v>2.8</v>
      </c>
    </row>
    <row r="2243" spans="2:4" x14ac:dyDescent="0.3">
      <c r="B2243" s="14">
        <v>-4.8</v>
      </c>
      <c r="C2243" s="69"/>
      <c r="D2243" s="70">
        <v>2.2999999999999998</v>
      </c>
    </row>
    <row r="2244" spans="2:4" x14ac:dyDescent="0.3">
      <c r="B2244" s="14">
        <v>-1</v>
      </c>
      <c r="C2244" s="69"/>
      <c r="D2244" s="70">
        <v>0.3</v>
      </c>
    </row>
    <row r="2245" spans="2:4" x14ac:dyDescent="0.3">
      <c r="B2245" s="14">
        <v>4</v>
      </c>
      <c r="C2245" s="69"/>
      <c r="D2245" s="70">
        <v>0.2</v>
      </c>
    </row>
    <row r="2246" spans="2:4" x14ac:dyDescent="0.3">
      <c r="B2246" s="14">
        <v>7.7</v>
      </c>
      <c r="C2246" s="69"/>
      <c r="D2246" s="70">
        <v>0.2</v>
      </c>
    </row>
    <row r="2247" spans="2:4" x14ac:dyDescent="0.3">
      <c r="B2247" s="14">
        <v>12.4</v>
      </c>
      <c r="C2247" s="69"/>
      <c r="D2247" s="70">
        <v>0.4</v>
      </c>
    </row>
    <row r="2248" spans="2:4" x14ac:dyDescent="0.3">
      <c r="B2248" s="14">
        <v>10.8</v>
      </c>
      <c r="C2248" s="69"/>
      <c r="D2248" s="70">
        <v>3.9</v>
      </c>
    </row>
    <row r="2249" spans="2:4" x14ac:dyDescent="0.3">
      <c r="B2249" s="14">
        <v>4.4000000000000004</v>
      </c>
      <c r="C2249" s="69"/>
      <c r="D2249" s="70">
        <v>0.3</v>
      </c>
    </row>
    <row r="2250" spans="2:4" x14ac:dyDescent="0.3">
      <c r="B2250" s="14">
        <v>10.3</v>
      </c>
      <c r="C2250" s="69"/>
      <c r="D2250" s="70">
        <v>1.5</v>
      </c>
    </row>
    <row r="2251" spans="2:4" x14ac:dyDescent="0.3">
      <c r="B2251" s="14">
        <v>-5.0999999999999996</v>
      </c>
      <c r="C2251" s="69"/>
      <c r="D2251" s="70">
        <v>0.4</v>
      </c>
    </row>
    <row r="2252" spans="2:4" x14ac:dyDescent="0.3">
      <c r="B2252" s="14">
        <v>9.9</v>
      </c>
      <c r="C2252" s="69"/>
      <c r="D2252" s="70">
        <v>-0.3</v>
      </c>
    </row>
    <row r="2253" spans="2:4" x14ac:dyDescent="0.3">
      <c r="B2253" s="14">
        <v>4.2</v>
      </c>
      <c r="C2253" s="69"/>
      <c r="D2253" s="70">
        <v>2.2000000000000002</v>
      </c>
    </row>
    <row r="2254" spans="2:4" x14ac:dyDescent="0.3">
      <c r="B2254" s="14">
        <v>8</v>
      </c>
      <c r="C2254" s="69"/>
      <c r="D2254" s="70">
        <v>0.6</v>
      </c>
    </row>
    <row r="2255" spans="2:4" x14ac:dyDescent="0.3">
      <c r="B2255" s="14">
        <v>16.3</v>
      </c>
      <c r="C2255" s="69"/>
      <c r="D2255" s="70">
        <v>1.4</v>
      </c>
    </row>
    <row r="2256" spans="2:4" x14ac:dyDescent="0.3">
      <c r="B2256" s="14">
        <v>-4.8</v>
      </c>
      <c r="C2256" s="69"/>
      <c r="D2256" s="70">
        <v>2.6</v>
      </c>
    </row>
    <row r="2257" spans="2:4" x14ac:dyDescent="0.3">
      <c r="B2257" s="14">
        <v>-3.8</v>
      </c>
      <c r="C2257" s="69"/>
      <c r="D2257" s="70">
        <v>-0.3</v>
      </c>
    </row>
    <row r="2258" spans="2:4" x14ac:dyDescent="0.3">
      <c r="B2258" s="14">
        <v>40.299999999999997</v>
      </c>
      <c r="C2258" s="69"/>
      <c r="D2258" s="70">
        <v>0.7</v>
      </c>
    </row>
    <row r="2259" spans="2:4" x14ac:dyDescent="0.3">
      <c r="B2259" s="14">
        <v>14</v>
      </c>
      <c r="C2259" s="69"/>
      <c r="D2259" s="70">
        <v>0.8</v>
      </c>
    </row>
    <row r="2260" spans="2:4" x14ac:dyDescent="0.3">
      <c r="B2260" s="14">
        <v>1.5</v>
      </c>
      <c r="C2260" s="69"/>
      <c r="D2260" s="70">
        <v>0.5</v>
      </c>
    </row>
    <row r="2261" spans="2:4" x14ac:dyDescent="0.3">
      <c r="B2261" s="14">
        <v>-12.4</v>
      </c>
      <c r="C2261" s="69"/>
      <c r="D2261" s="70">
        <v>3.8</v>
      </c>
    </row>
    <row r="2262" spans="2:4" x14ac:dyDescent="0.3">
      <c r="B2262" s="14">
        <v>-29.9</v>
      </c>
      <c r="C2262" s="69"/>
      <c r="D2262" s="70">
        <v>2.6</v>
      </c>
    </row>
    <row r="2263" spans="2:4" x14ac:dyDescent="0.3">
      <c r="B2263" s="14">
        <v>-19.8</v>
      </c>
      <c r="C2263" s="69"/>
      <c r="D2263" s="70">
        <v>1.7</v>
      </c>
    </row>
    <row r="2264" spans="2:4" x14ac:dyDescent="0.3">
      <c r="B2264" s="14">
        <v>-0.5</v>
      </c>
      <c r="C2264" s="69"/>
      <c r="D2264" s="70">
        <v>1</v>
      </c>
    </row>
    <row r="2265" spans="2:4" x14ac:dyDescent="0.3">
      <c r="B2265" s="14">
        <v>13.4</v>
      </c>
      <c r="C2265" s="69"/>
      <c r="D2265" s="70">
        <v>0.2</v>
      </c>
    </row>
    <row r="2266" spans="2:4" x14ac:dyDescent="0.3">
      <c r="B2266" s="14">
        <v>-13.6</v>
      </c>
      <c r="C2266" s="69"/>
      <c r="D2266" s="70">
        <v>2.4</v>
      </c>
    </row>
    <row r="2267" spans="2:4" x14ac:dyDescent="0.3">
      <c r="B2267" s="14">
        <v>8.5</v>
      </c>
      <c r="C2267" s="69"/>
      <c r="D2267" s="70">
        <v>5.4</v>
      </c>
    </row>
    <row r="2268" spans="2:4" x14ac:dyDescent="0.3">
      <c r="B2268" s="14">
        <v>12.8</v>
      </c>
      <c r="C2268" s="69"/>
      <c r="D2268" s="70">
        <v>0</v>
      </c>
    </row>
    <row r="2269" spans="2:4" x14ac:dyDescent="0.3">
      <c r="B2269" s="14">
        <v>-7.7</v>
      </c>
      <c r="C2269" s="69"/>
      <c r="D2269" s="70">
        <v>0.6</v>
      </c>
    </row>
    <row r="2270" spans="2:4" x14ac:dyDescent="0.3">
      <c r="B2270" s="14">
        <v>4.0999999999999996</v>
      </c>
      <c r="C2270" s="69"/>
      <c r="D2270" s="70">
        <v>-0.3</v>
      </c>
    </row>
    <row r="2271" spans="2:4" x14ac:dyDescent="0.3">
      <c r="B2271" s="14">
        <v>-3.3</v>
      </c>
      <c r="C2271" s="69"/>
      <c r="D2271" s="70">
        <v>2.7</v>
      </c>
    </row>
    <row r="2272" spans="2:4" x14ac:dyDescent="0.3">
      <c r="B2272" s="14">
        <v>1.2</v>
      </c>
      <c r="C2272" s="69"/>
      <c r="D2272" s="70">
        <v>0.8</v>
      </c>
    </row>
    <row r="2273" spans="2:4" x14ac:dyDescent="0.3">
      <c r="B2273" s="14">
        <v>5.9</v>
      </c>
      <c r="C2273" s="69"/>
      <c r="D2273" s="70">
        <v>2.2000000000000002</v>
      </c>
    </row>
    <row r="2274" spans="2:4" x14ac:dyDescent="0.3">
      <c r="B2274" s="14">
        <v>-5.2</v>
      </c>
      <c r="C2274" s="69"/>
      <c r="D2274" s="70">
        <v>0.2</v>
      </c>
    </row>
    <row r="2275" spans="2:4" x14ac:dyDescent="0.3">
      <c r="B2275" s="14">
        <v>5.6</v>
      </c>
      <c r="C2275" s="69"/>
      <c r="D2275" s="70">
        <v>1.2</v>
      </c>
    </row>
    <row r="2276" spans="2:4" x14ac:dyDescent="0.3">
      <c r="B2276" s="14">
        <v>10.1</v>
      </c>
      <c r="C2276" s="69"/>
      <c r="D2276" s="70">
        <v>0.1</v>
      </c>
    </row>
    <row r="2277" spans="2:4" x14ac:dyDescent="0.3">
      <c r="B2277" s="14">
        <v>5.5</v>
      </c>
      <c r="C2277" s="69"/>
      <c r="D2277" s="70">
        <v>1.2</v>
      </c>
    </row>
    <row r="2278" spans="2:4" x14ac:dyDescent="0.3">
      <c r="B2278" s="14">
        <v>36.700000000000003</v>
      </c>
      <c r="C2278" s="69"/>
      <c r="D2278" s="70">
        <v>2.4</v>
      </c>
    </row>
    <row r="2279" spans="2:4" x14ac:dyDescent="0.3">
      <c r="B2279" s="14">
        <v>19</v>
      </c>
      <c r="C2279" s="69"/>
      <c r="D2279" s="70">
        <v>1</v>
      </c>
    </row>
    <row r="2280" spans="2:4" x14ac:dyDescent="0.3">
      <c r="B2280" s="14">
        <v>-6.2</v>
      </c>
      <c r="C2280" s="69"/>
      <c r="D2280" s="70">
        <v>0.5</v>
      </c>
    </row>
    <row r="2281" spans="2:4" x14ac:dyDescent="0.3">
      <c r="B2281" s="14">
        <v>13</v>
      </c>
      <c r="C2281" s="69"/>
      <c r="D2281" s="70">
        <v>0.5</v>
      </c>
    </row>
    <row r="2282" spans="2:4" x14ac:dyDescent="0.3">
      <c r="B2282" s="14">
        <v>-6.1</v>
      </c>
      <c r="C2282" s="69"/>
      <c r="D2282" s="70">
        <v>1.1000000000000001</v>
      </c>
    </row>
    <row r="2283" spans="2:4" x14ac:dyDescent="0.3">
      <c r="B2283" s="14">
        <v>9</v>
      </c>
      <c r="C2283" s="69"/>
      <c r="D2283" s="70">
        <v>2.6</v>
      </c>
    </row>
    <row r="2284" spans="2:4" x14ac:dyDescent="0.3">
      <c r="B2284" s="14">
        <v>7.3</v>
      </c>
      <c r="C2284" s="69"/>
      <c r="D2284" s="70">
        <v>0.2</v>
      </c>
    </row>
    <row r="2285" spans="2:4" x14ac:dyDescent="0.3">
      <c r="B2285" s="14">
        <v>-0.4</v>
      </c>
      <c r="C2285" s="69"/>
      <c r="D2285" s="70">
        <v>0</v>
      </c>
    </row>
    <row r="2286" spans="2:4" x14ac:dyDescent="0.3">
      <c r="B2286" s="14">
        <v>4.2</v>
      </c>
      <c r="C2286" s="69"/>
      <c r="D2286" s="70">
        <v>0.3</v>
      </c>
    </row>
    <row r="2287" spans="2:4" x14ac:dyDescent="0.3">
      <c r="B2287" s="14">
        <v>3</v>
      </c>
      <c r="C2287" s="69"/>
      <c r="D2287" s="70">
        <v>0.2</v>
      </c>
    </row>
    <row r="2288" spans="2:4" x14ac:dyDescent="0.3">
      <c r="B2288" s="14">
        <v>-16.100000000000001</v>
      </c>
      <c r="C2288" s="69"/>
      <c r="D2288" s="70">
        <v>0.1</v>
      </c>
    </row>
    <row r="2289" spans="2:4" x14ac:dyDescent="0.3">
      <c r="B2289" s="14">
        <v>1.8</v>
      </c>
      <c r="C2289" s="69"/>
      <c r="D2289" s="70">
        <v>-0.1</v>
      </c>
    </row>
    <row r="2290" spans="2:4" x14ac:dyDescent="0.3">
      <c r="B2290" s="14">
        <v>-2.8</v>
      </c>
      <c r="C2290" s="69"/>
      <c r="D2290" s="70">
        <v>2.4</v>
      </c>
    </row>
    <row r="2291" spans="2:4" x14ac:dyDescent="0.3">
      <c r="B2291" s="14">
        <v>2.1</v>
      </c>
      <c r="C2291" s="69"/>
      <c r="D2291" s="70">
        <v>1.9</v>
      </c>
    </row>
    <row r="2292" spans="2:4" x14ac:dyDescent="0.3">
      <c r="B2292" s="14">
        <v>3.3</v>
      </c>
      <c r="C2292" s="69"/>
      <c r="D2292" s="70">
        <v>0.8</v>
      </c>
    </row>
    <row r="2293" spans="2:4" x14ac:dyDescent="0.3">
      <c r="B2293" s="14">
        <v>6.9</v>
      </c>
      <c r="C2293" s="69"/>
      <c r="D2293" s="70">
        <v>1.7</v>
      </c>
    </row>
    <row r="2294" spans="2:4" x14ac:dyDescent="0.3">
      <c r="B2294" s="14">
        <v>7.1</v>
      </c>
      <c r="C2294" s="69"/>
      <c r="D2294" s="70">
        <v>0</v>
      </c>
    </row>
    <row r="2295" spans="2:4" x14ac:dyDescent="0.3">
      <c r="B2295" s="14">
        <v>-22.4</v>
      </c>
      <c r="C2295" s="69"/>
      <c r="D2295" s="70">
        <v>0.6</v>
      </c>
    </row>
    <row r="2296" spans="2:4" x14ac:dyDescent="0.3">
      <c r="B2296" s="14">
        <v>-7.2</v>
      </c>
      <c r="C2296" s="69"/>
      <c r="D2296" s="70">
        <v>0.5</v>
      </c>
    </row>
    <row r="2297" spans="2:4" x14ac:dyDescent="0.3">
      <c r="B2297" s="14">
        <v>4.2</v>
      </c>
      <c r="C2297" s="69"/>
      <c r="D2297" s="70">
        <v>0.8</v>
      </c>
    </row>
    <row r="2298" spans="2:4" x14ac:dyDescent="0.3">
      <c r="B2298" s="14">
        <v>-2</v>
      </c>
      <c r="C2298" s="69"/>
      <c r="D2298" s="70">
        <v>0.4</v>
      </c>
    </row>
    <row r="2299" spans="2:4" x14ac:dyDescent="0.3">
      <c r="B2299" s="14">
        <v>0.1</v>
      </c>
      <c r="C2299" s="69"/>
      <c r="D2299" s="70">
        <v>0.2</v>
      </c>
    </row>
    <row r="2300" spans="2:4" x14ac:dyDescent="0.3">
      <c r="B2300" s="14">
        <v>-1.5</v>
      </c>
      <c r="C2300" s="69"/>
      <c r="D2300" s="70">
        <v>1.7</v>
      </c>
    </row>
    <row r="2301" spans="2:4" x14ac:dyDescent="0.3">
      <c r="B2301" s="14">
        <v>0.9</v>
      </c>
      <c r="C2301" s="69"/>
      <c r="D2301" s="70">
        <v>3.6</v>
      </c>
    </row>
    <row r="2302" spans="2:4" x14ac:dyDescent="0.3">
      <c r="B2302" s="14">
        <v>1.9</v>
      </c>
      <c r="C2302" s="69"/>
      <c r="D2302" s="70">
        <v>0.6</v>
      </c>
    </row>
    <row r="2303" spans="2:4" x14ac:dyDescent="0.3">
      <c r="B2303" s="14">
        <v>3.4</v>
      </c>
      <c r="C2303" s="69"/>
      <c r="D2303" s="70">
        <v>0.7</v>
      </c>
    </row>
    <row r="2304" spans="2:4" x14ac:dyDescent="0.3">
      <c r="B2304" s="14">
        <v>3.5</v>
      </c>
      <c r="C2304" s="69"/>
      <c r="D2304" s="70">
        <v>1</v>
      </c>
    </row>
    <row r="2305" spans="2:4" x14ac:dyDescent="0.3">
      <c r="B2305" s="14">
        <v>3.2</v>
      </c>
      <c r="C2305" s="69"/>
      <c r="D2305" s="70">
        <v>1.9</v>
      </c>
    </row>
    <row r="2306" spans="2:4" x14ac:dyDescent="0.3">
      <c r="B2306" s="14">
        <v>34.1</v>
      </c>
      <c r="C2306" s="69"/>
      <c r="D2306" s="70">
        <v>-0.2</v>
      </c>
    </row>
    <row r="2307" spans="2:4" x14ac:dyDescent="0.3">
      <c r="B2307" s="14">
        <v>4.4000000000000004</v>
      </c>
      <c r="C2307" s="69"/>
      <c r="D2307" s="70">
        <v>0.1</v>
      </c>
    </row>
    <row r="2308" spans="2:4" x14ac:dyDescent="0.3">
      <c r="B2308" s="14">
        <v>-1.8</v>
      </c>
      <c r="C2308" s="69"/>
      <c r="D2308" s="70">
        <v>0.2</v>
      </c>
    </row>
    <row r="2309" spans="2:4" x14ac:dyDescent="0.3">
      <c r="B2309" s="14">
        <v>3</v>
      </c>
      <c r="C2309" s="69"/>
      <c r="D2309" s="70">
        <v>0.7</v>
      </c>
    </row>
    <row r="2310" spans="2:4" x14ac:dyDescent="0.3">
      <c r="B2310" s="14">
        <v>4.3</v>
      </c>
      <c r="C2310" s="69"/>
      <c r="D2310" s="70">
        <v>-0.3</v>
      </c>
    </row>
    <row r="2311" spans="2:4" x14ac:dyDescent="0.3">
      <c r="B2311" s="14">
        <v>-30.8</v>
      </c>
      <c r="C2311" s="69"/>
      <c r="D2311" s="70">
        <v>0.3</v>
      </c>
    </row>
    <row r="2312" spans="2:4" x14ac:dyDescent="0.3">
      <c r="B2312" s="14">
        <v>12.8</v>
      </c>
      <c r="C2312" s="69"/>
      <c r="D2312" s="70">
        <v>1.3</v>
      </c>
    </row>
    <row r="2313" spans="2:4" x14ac:dyDescent="0.3">
      <c r="B2313" s="14">
        <v>-1.9</v>
      </c>
      <c r="C2313" s="69"/>
      <c r="D2313" s="70">
        <v>6.2</v>
      </c>
    </row>
    <row r="2314" spans="2:4" x14ac:dyDescent="0.3">
      <c r="B2314" s="14">
        <v>17.7</v>
      </c>
      <c r="C2314" s="69"/>
      <c r="D2314" s="70">
        <v>0.5</v>
      </c>
    </row>
    <row r="2315" spans="2:4" x14ac:dyDescent="0.3">
      <c r="B2315" s="14">
        <v>-13.7</v>
      </c>
      <c r="C2315" s="69"/>
      <c r="D2315" s="70">
        <v>2.7</v>
      </c>
    </row>
    <row r="2316" spans="2:4" x14ac:dyDescent="0.3">
      <c r="B2316" s="14">
        <v>3.6</v>
      </c>
      <c r="C2316" s="69"/>
      <c r="D2316" s="70">
        <v>1.4</v>
      </c>
    </row>
    <row r="2317" spans="2:4" x14ac:dyDescent="0.3">
      <c r="B2317" s="14">
        <v>0.8</v>
      </c>
      <c r="C2317" s="69"/>
      <c r="D2317" s="70">
        <v>0.4</v>
      </c>
    </row>
    <row r="2318" spans="2:4" x14ac:dyDescent="0.3">
      <c r="B2318" s="14">
        <v>9.9</v>
      </c>
      <c r="C2318" s="69"/>
      <c r="D2318" s="70">
        <v>0.7</v>
      </c>
    </row>
    <row r="2319" spans="2:4" x14ac:dyDescent="0.3">
      <c r="B2319" s="14">
        <v>-7.8</v>
      </c>
      <c r="C2319" s="69"/>
      <c r="D2319" s="70">
        <v>0.8</v>
      </c>
    </row>
    <row r="2320" spans="2:4" x14ac:dyDescent="0.3">
      <c r="B2320" s="14">
        <v>-7.2</v>
      </c>
      <c r="C2320" s="69"/>
      <c r="D2320" s="70">
        <v>0.8</v>
      </c>
    </row>
    <row r="2321" spans="2:4" x14ac:dyDescent="0.3">
      <c r="B2321" s="14">
        <v>-5.2</v>
      </c>
      <c r="C2321" s="69"/>
      <c r="D2321" s="70">
        <v>0.4</v>
      </c>
    </row>
    <row r="2322" spans="2:4" x14ac:dyDescent="0.3">
      <c r="B2322" s="14">
        <v>-5.4</v>
      </c>
      <c r="C2322" s="69"/>
      <c r="D2322" s="70">
        <v>0.5</v>
      </c>
    </row>
    <row r="2323" spans="2:4" x14ac:dyDescent="0.3">
      <c r="B2323" s="14">
        <v>-7.1</v>
      </c>
      <c r="C2323" s="69"/>
      <c r="D2323" s="70">
        <v>2.5</v>
      </c>
    </row>
    <row r="2324" spans="2:4" x14ac:dyDescent="0.3">
      <c r="B2324" s="14">
        <v>10.9</v>
      </c>
      <c r="C2324" s="69"/>
      <c r="D2324" s="70">
        <v>-0.1</v>
      </c>
    </row>
    <row r="2325" spans="2:4" x14ac:dyDescent="0.3">
      <c r="B2325" s="14">
        <v>-4.0999999999999996</v>
      </c>
      <c r="C2325" s="69"/>
      <c r="D2325" s="70">
        <v>-0.2</v>
      </c>
    </row>
    <row r="2326" spans="2:4" x14ac:dyDescent="0.3">
      <c r="B2326" s="14">
        <v>-7.1</v>
      </c>
      <c r="C2326" s="69"/>
      <c r="D2326" s="70">
        <v>2.2999999999999998</v>
      </c>
    </row>
    <row r="2327" spans="2:4" x14ac:dyDescent="0.3">
      <c r="B2327" s="14">
        <v>-4.9000000000000004</v>
      </c>
      <c r="C2327" s="69"/>
      <c r="D2327" s="70">
        <v>0.7</v>
      </c>
    </row>
    <row r="2328" spans="2:4" x14ac:dyDescent="0.3">
      <c r="B2328" s="14">
        <v>-7.7</v>
      </c>
      <c r="C2328" s="69"/>
      <c r="D2328" s="70">
        <v>0.9</v>
      </c>
    </row>
    <row r="2329" spans="2:4" x14ac:dyDescent="0.3">
      <c r="B2329" s="14">
        <v>2.8</v>
      </c>
      <c r="C2329" s="69"/>
      <c r="D2329" s="70">
        <v>0</v>
      </c>
    </row>
    <row r="2330" spans="2:4" x14ac:dyDescent="0.3">
      <c r="B2330" s="14">
        <v>-0.8</v>
      </c>
      <c r="C2330" s="69"/>
      <c r="D2330" s="70">
        <v>0.1</v>
      </c>
    </row>
    <row r="2331" spans="2:4" x14ac:dyDescent="0.3">
      <c r="B2331" s="14">
        <v>-9.6</v>
      </c>
      <c r="C2331" s="69"/>
      <c r="D2331" s="70">
        <v>0</v>
      </c>
    </row>
    <row r="2332" spans="2:4" x14ac:dyDescent="0.3">
      <c r="B2332" s="14">
        <v>15.9</v>
      </c>
      <c r="C2332" s="69"/>
      <c r="D2332" s="70">
        <v>1.9</v>
      </c>
    </row>
    <row r="2333" spans="2:4" x14ac:dyDescent="0.3">
      <c r="B2333" s="14">
        <v>-7.4</v>
      </c>
      <c r="C2333" s="69"/>
      <c r="D2333" s="70">
        <v>0.8</v>
      </c>
    </row>
    <row r="2334" spans="2:4" x14ac:dyDescent="0.3">
      <c r="B2334" s="14">
        <v>-10.3</v>
      </c>
      <c r="C2334" s="69"/>
      <c r="D2334" s="70">
        <v>4.8</v>
      </c>
    </row>
    <row r="2335" spans="2:4" x14ac:dyDescent="0.3">
      <c r="B2335" s="14">
        <v>7.3</v>
      </c>
      <c r="C2335" s="69"/>
      <c r="D2335" s="70">
        <v>1</v>
      </c>
    </row>
    <row r="2336" spans="2:4" x14ac:dyDescent="0.3">
      <c r="B2336" s="14">
        <v>-6</v>
      </c>
      <c r="C2336" s="69"/>
      <c r="D2336" s="70">
        <v>1.3</v>
      </c>
    </row>
    <row r="2337" spans="2:4" x14ac:dyDescent="0.3">
      <c r="B2337" s="14">
        <v>-12.1</v>
      </c>
      <c r="C2337" s="69"/>
      <c r="D2337" s="70">
        <v>1.1000000000000001</v>
      </c>
    </row>
    <row r="2338" spans="2:4" x14ac:dyDescent="0.3">
      <c r="B2338" s="14">
        <v>9.6999999999999993</v>
      </c>
      <c r="C2338" s="69"/>
      <c r="D2338" s="70">
        <v>-0.1</v>
      </c>
    </row>
    <row r="2339" spans="2:4" x14ac:dyDescent="0.3">
      <c r="B2339" s="14">
        <v>-10.6</v>
      </c>
      <c r="C2339" s="69"/>
      <c r="D2339" s="70">
        <v>0.4</v>
      </c>
    </row>
    <row r="2340" spans="2:4" x14ac:dyDescent="0.3">
      <c r="B2340" s="14">
        <v>24.8</v>
      </c>
      <c r="C2340" s="69"/>
      <c r="D2340" s="70">
        <v>0.7</v>
      </c>
    </row>
    <row r="2341" spans="2:4" x14ac:dyDescent="0.3">
      <c r="B2341" s="14">
        <v>1.3</v>
      </c>
      <c r="C2341" s="69"/>
      <c r="D2341" s="70">
        <v>0.7</v>
      </c>
    </row>
    <row r="2342" spans="2:4" x14ac:dyDescent="0.3">
      <c r="B2342" s="14">
        <v>5.4</v>
      </c>
      <c r="C2342" s="69"/>
      <c r="D2342" s="70">
        <v>0.5</v>
      </c>
    </row>
    <row r="2343" spans="2:4" x14ac:dyDescent="0.3">
      <c r="B2343" s="14">
        <v>-11.9</v>
      </c>
      <c r="C2343" s="69"/>
      <c r="D2343" s="70">
        <v>0.3</v>
      </c>
    </row>
    <row r="2344" spans="2:4" x14ac:dyDescent="0.3">
      <c r="B2344" s="14">
        <v>4.7</v>
      </c>
      <c r="C2344" s="69"/>
      <c r="D2344" s="70">
        <v>0.1</v>
      </c>
    </row>
    <row r="2345" spans="2:4" x14ac:dyDescent="0.3">
      <c r="B2345" s="14">
        <v>-6.9</v>
      </c>
      <c r="C2345" s="69"/>
      <c r="D2345" s="70">
        <v>5.4</v>
      </c>
    </row>
    <row r="2346" spans="2:4" x14ac:dyDescent="0.3">
      <c r="B2346" s="14">
        <v>-2.4</v>
      </c>
      <c r="C2346" s="69"/>
      <c r="D2346" s="70">
        <v>0.2</v>
      </c>
    </row>
    <row r="2347" spans="2:4" x14ac:dyDescent="0.3">
      <c r="B2347" s="14">
        <v>7.4</v>
      </c>
      <c r="C2347" s="69"/>
      <c r="D2347" s="70">
        <v>-0.2</v>
      </c>
    </row>
    <row r="2348" spans="2:4" x14ac:dyDescent="0.3">
      <c r="B2348" s="14">
        <v>-9.3000000000000007</v>
      </c>
      <c r="C2348" s="69"/>
      <c r="D2348" s="70">
        <v>0</v>
      </c>
    </row>
    <row r="2349" spans="2:4" x14ac:dyDescent="0.3">
      <c r="B2349" s="14">
        <v>2.9</v>
      </c>
      <c r="C2349" s="69"/>
      <c r="D2349" s="70">
        <v>0.3</v>
      </c>
    </row>
    <row r="2350" spans="2:4" x14ac:dyDescent="0.3">
      <c r="B2350" s="14">
        <v>3.3</v>
      </c>
      <c r="C2350" s="69"/>
      <c r="D2350" s="70">
        <v>0.6</v>
      </c>
    </row>
    <row r="2351" spans="2:4" x14ac:dyDescent="0.3">
      <c r="B2351" s="14">
        <v>18</v>
      </c>
      <c r="C2351" s="69"/>
      <c r="D2351" s="70">
        <v>1.9</v>
      </c>
    </row>
    <row r="2352" spans="2:4" x14ac:dyDescent="0.3">
      <c r="B2352" s="14">
        <v>0.4</v>
      </c>
      <c r="C2352" s="69"/>
      <c r="D2352" s="70">
        <v>0.7</v>
      </c>
    </row>
    <row r="2353" spans="2:4" x14ac:dyDescent="0.3">
      <c r="B2353" s="14">
        <v>20.9</v>
      </c>
      <c r="C2353" s="69"/>
      <c r="D2353" s="70">
        <v>0.8</v>
      </c>
    </row>
    <row r="2354" spans="2:4" x14ac:dyDescent="0.3">
      <c r="B2354" s="14">
        <v>-7.1</v>
      </c>
      <c r="C2354" s="69"/>
      <c r="D2354" s="70">
        <v>0.5</v>
      </c>
    </row>
    <row r="2355" spans="2:4" x14ac:dyDescent="0.3">
      <c r="B2355" s="14">
        <v>2.2999999999999998</v>
      </c>
      <c r="C2355" s="69"/>
      <c r="D2355" s="70">
        <v>1.1000000000000001</v>
      </c>
    </row>
    <row r="2356" spans="2:4" x14ac:dyDescent="0.3">
      <c r="B2356" s="14">
        <v>13.3</v>
      </c>
      <c r="C2356" s="69"/>
      <c r="D2356" s="70">
        <v>0.1</v>
      </c>
    </row>
    <row r="2357" spans="2:4" x14ac:dyDescent="0.3">
      <c r="B2357" s="14">
        <v>-8.1999999999999993</v>
      </c>
      <c r="C2357" s="69"/>
      <c r="D2357" s="70">
        <v>0.2</v>
      </c>
    </row>
    <row r="2358" spans="2:4" x14ac:dyDescent="0.3">
      <c r="B2358" s="14">
        <v>-7.5</v>
      </c>
      <c r="C2358" s="69"/>
      <c r="D2358" s="70">
        <v>1.3</v>
      </c>
    </row>
    <row r="2359" spans="2:4" x14ac:dyDescent="0.3">
      <c r="B2359" s="14">
        <v>5.0999999999999996</v>
      </c>
      <c r="C2359" s="69"/>
      <c r="D2359" s="70">
        <v>0.4</v>
      </c>
    </row>
    <row r="2360" spans="2:4" x14ac:dyDescent="0.3">
      <c r="B2360" s="14">
        <v>-1.1000000000000001</v>
      </c>
      <c r="C2360" s="69"/>
      <c r="D2360" s="70">
        <v>0.2</v>
      </c>
    </row>
    <row r="2361" spans="2:4" x14ac:dyDescent="0.3">
      <c r="B2361" s="14">
        <v>-1.3</v>
      </c>
      <c r="C2361" s="69"/>
      <c r="D2361" s="70">
        <v>8.1</v>
      </c>
    </row>
    <row r="2362" spans="2:4" x14ac:dyDescent="0.3">
      <c r="B2362" s="14">
        <v>0.3</v>
      </c>
      <c r="C2362" s="69"/>
      <c r="D2362" s="70">
        <v>2.5</v>
      </c>
    </row>
    <row r="2363" spans="2:4" x14ac:dyDescent="0.3">
      <c r="B2363" s="14">
        <v>-3.2</v>
      </c>
      <c r="C2363" s="69"/>
      <c r="D2363" s="70">
        <v>4.5999999999999996</v>
      </c>
    </row>
    <row r="2364" spans="2:4" x14ac:dyDescent="0.3">
      <c r="B2364" s="14">
        <v>-13.3</v>
      </c>
      <c r="C2364" s="69"/>
      <c r="D2364" s="70">
        <v>1.3</v>
      </c>
    </row>
    <row r="2365" spans="2:4" x14ac:dyDescent="0.3">
      <c r="B2365" s="14">
        <v>-15.3</v>
      </c>
      <c r="C2365" s="69"/>
      <c r="D2365" s="70">
        <v>0</v>
      </c>
    </row>
    <row r="2366" spans="2:4" x14ac:dyDescent="0.3">
      <c r="B2366" s="14">
        <v>0.2</v>
      </c>
      <c r="C2366" s="69"/>
      <c r="D2366" s="70">
        <v>0.7</v>
      </c>
    </row>
    <row r="2367" spans="2:4" x14ac:dyDescent="0.3">
      <c r="B2367" s="14">
        <v>-1.6</v>
      </c>
      <c r="C2367" s="69"/>
      <c r="D2367" s="70">
        <v>1.1000000000000001</v>
      </c>
    </row>
    <row r="2368" spans="2:4" x14ac:dyDescent="0.3">
      <c r="B2368" s="14">
        <v>-14.4</v>
      </c>
      <c r="C2368" s="69"/>
      <c r="D2368" s="70">
        <v>1.5</v>
      </c>
    </row>
    <row r="2369" spans="2:4" x14ac:dyDescent="0.3">
      <c r="B2369" s="14">
        <v>-38.5</v>
      </c>
      <c r="C2369" s="69"/>
      <c r="D2369" s="70">
        <v>0.2</v>
      </c>
    </row>
    <row r="2370" spans="2:4" x14ac:dyDescent="0.3">
      <c r="B2370" s="14">
        <v>-4.4000000000000004</v>
      </c>
      <c r="C2370" s="69"/>
      <c r="D2370" s="70">
        <v>-0.2</v>
      </c>
    </row>
    <row r="2371" spans="2:4" x14ac:dyDescent="0.3">
      <c r="B2371" s="14">
        <v>-3</v>
      </c>
      <c r="C2371" s="69"/>
      <c r="D2371" s="70">
        <v>9.3000000000000007</v>
      </c>
    </row>
    <row r="2372" spans="2:4" x14ac:dyDescent="0.3">
      <c r="B2372" s="14">
        <v>-21.2</v>
      </c>
      <c r="C2372" s="69"/>
      <c r="D2372" s="70">
        <v>0.5</v>
      </c>
    </row>
    <row r="2373" spans="2:4" x14ac:dyDescent="0.3">
      <c r="B2373" s="14">
        <v>-6.2</v>
      </c>
      <c r="C2373" s="69"/>
      <c r="D2373" s="70">
        <v>1</v>
      </c>
    </row>
    <row r="2374" spans="2:4" x14ac:dyDescent="0.3">
      <c r="B2374" s="14">
        <v>26</v>
      </c>
      <c r="C2374" s="69"/>
      <c r="D2374" s="70">
        <v>2</v>
      </c>
    </row>
    <row r="2375" spans="2:4" x14ac:dyDescent="0.3">
      <c r="B2375" s="14">
        <v>27</v>
      </c>
      <c r="C2375" s="69"/>
      <c r="D2375" s="70">
        <v>2.2999999999999998</v>
      </c>
    </row>
    <row r="2376" spans="2:4" x14ac:dyDescent="0.3">
      <c r="B2376" s="14">
        <v>0.7</v>
      </c>
      <c r="C2376" s="69"/>
      <c r="D2376" s="70">
        <v>1.3</v>
      </c>
    </row>
    <row r="2377" spans="2:4" x14ac:dyDescent="0.3">
      <c r="B2377" s="14">
        <v>25.5</v>
      </c>
      <c r="C2377" s="69"/>
      <c r="D2377" s="70">
        <v>0.7</v>
      </c>
    </row>
    <row r="2378" spans="2:4" x14ac:dyDescent="0.3">
      <c r="B2378" s="14">
        <v>18.399999999999999</v>
      </c>
      <c r="C2378" s="69"/>
      <c r="D2378" s="70">
        <v>0.5</v>
      </c>
    </row>
    <row r="2379" spans="2:4" x14ac:dyDescent="0.3">
      <c r="B2379" s="14">
        <v>4.3</v>
      </c>
      <c r="C2379" s="69"/>
      <c r="D2379" s="70">
        <v>5.5</v>
      </c>
    </row>
    <row r="2380" spans="2:4" x14ac:dyDescent="0.3">
      <c r="B2380" s="14">
        <v>-0.3</v>
      </c>
      <c r="C2380" s="69"/>
      <c r="D2380" s="70">
        <v>2.6</v>
      </c>
    </row>
    <row r="2381" spans="2:4" x14ac:dyDescent="0.3">
      <c r="B2381" s="14">
        <v>-5.8</v>
      </c>
      <c r="C2381" s="69"/>
      <c r="D2381" s="70">
        <v>0.9</v>
      </c>
    </row>
    <row r="2382" spans="2:4" x14ac:dyDescent="0.3">
      <c r="B2382" s="14">
        <v>-0.4</v>
      </c>
      <c r="C2382" s="69"/>
      <c r="D2382" s="70">
        <v>0.1</v>
      </c>
    </row>
    <row r="2383" spans="2:4" x14ac:dyDescent="0.3">
      <c r="B2383" s="14">
        <v>-13.2</v>
      </c>
      <c r="C2383" s="69"/>
      <c r="D2383" s="70">
        <v>-0.1</v>
      </c>
    </row>
    <row r="2384" spans="2:4" x14ac:dyDescent="0.3">
      <c r="B2384" s="14">
        <v>-0.5</v>
      </c>
      <c r="C2384" s="69"/>
      <c r="D2384" s="70">
        <v>0</v>
      </c>
    </row>
    <row r="2385" spans="2:4" x14ac:dyDescent="0.3">
      <c r="B2385" s="14">
        <v>-9</v>
      </c>
      <c r="C2385" s="69"/>
      <c r="D2385" s="70">
        <v>1.6</v>
      </c>
    </row>
    <row r="2386" spans="2:4" x14ac:dyDescent="0.3">
      <c r="B2386" s="14">
        <v>1.8</v>
      </c>
      <c r="C2386" s="69"/>
      <c r="D2386" s="70">
        <v>0.7</v>
      </c>
    </row>
    <row r="2387" spans="2:4" x14ac:dyDescent="0.3">
      <c r="B2387" s="14">
        <v>-9.6</v>
      </c>
      <c r="C2387" s="69"/>
      <c r="D2387" s="70">
        <v>0.1</v>
      </c>
    </row>
    <row r="2388" spans="2:4" x14ac:dyDescent="0.3">
      <c r="B2388" s="14">
        <v>-2.4</v>
      </c>
      <c r="C2388" s="69"/>
      <c r="D2388" s="70">
        <v>1.5</v>
      </c>
    </row>
    <row r="2389" spans="2:4" x14ac:dyDescent="0.3">
      <c r="B2389" s="14">
        <v>-3.1</v>
      </c>
      <c r="C2389" s="69"/>
      <c r="D2389" s="70">
        <v>0</v>
      </c>
    </row>
    <row r="2390" spans="2:4" x14ac:dyDescent="0.3">
      <c r="B2390" s="14">
        <v>-4.5999999999999996</v>
      </c>
      <c r="C2390" s="69"/>
      <c r="D2390" s="70">
        <v>-0.1</v>
      </c>
    </row>
    <row r="2391" spans="2:4" x14ac:dyDescent="0.3">
      <c r="B2391" s="14">
        <v>22.3</v>
      </c>
      <c r="C2391" s="69"/>
      <c r="D2391" s="70">
        <v>0.8</v>
      </c>
    </row>
    <row r="2392" spans="2:4" x14ac:dyDescent="0.3">
      <c r="B2392" s="14">
        <v>-9.6999999999999993</v>
      </c>
      <c r="C2392" s="69"/>
      <c r="D2392" s="70">
        <v>0.2</v>
      </c>
    </row>
    <row r="2393" spans="2:4" x14ac:dyDescent="0.3">
      <c r="B2393" s="14">
        <v>2.4</v>
      </c>
      <c r="C2393" s="69"/>
      <c r="D2393" s="70">
        <v>1.6</v>
      </c>
    </row>
    <row r="2394" spans="2:4" x14ac:dyDescent="0.3">
      <c r="B2394" s="14">
        <v>15.8</v>
      </c>
      <c r="C2394" s="69"/>
      <c r="D2394" s="70">
        <v>0</v>
      </c>
    </row>
    <row r="2395" spans="2:4" x14ac:dyDescent="0.3">
      <c r="B2395" s="14">
        <v>-2.1</v>
      </c>
      <c r="C2395" s="69"/>
      <c r="D2395" s="70">
        <v>0.2</v>
      </c>
    </row>
    <row r="2396" spans="2:4" x14ac:dyDescent="0.3">
      <c r="B2396" s="14">
        <v>-5.5</v>
      </c>
      <c r="C2396" s="69"/>
      <c r="D2396" s="70">
        <v>-0.2</v>
      </c>
    </row>
    <row r="2397" spans="2:4" x14ac:dyDescent="0.3">
      <c r="B2397" s="14">
        <v>-11</v>
      </c>
      <c r="C2397" s="69"/>
      <c r="D2397" s="70">
        <v>2.2000000000000002</v>
      </c>
    </row>
    <row r="2398" spans="2:4" x14ac:dyDescent="0.3">
      <c r="B2398" s="14">
        <v>-6.4</v>
      </c>
      <c r="C2398" s="69"/>
      <c r="D2398" s="70">
        <v>0.4</v>
      </c>
    </row>
    <row r="2399" spans="2:4" x14ac:dyDescent="0.3">
      <c r="B2399" s="14">
        <v>7.4</v>
      </c>
      <c r="C2399" s="69"/>
      <c r="D2399" s="70">
        <v>0.3</v>
      </c>
    </row>
    <row r="2400" spans="2:4" x14ac:dyDescent="0.3">
      <c r="B2400" s="14">
        <v>-25.8</v>
      </c>
      <c r="C2400" s="69"/>
      <c r="D2400" s="70">
        <v>2</v>
      </c>
    </row>
    <row r="2401" spans="2:4" x14ac:dyDescent="0.3">
      <c r="B2401" s="14">
        <v>-0.4</v>
      </c>
      <c r="C2401" s="69"/>
      <c r="D2401" s="70">
        <v>5.0999999999999996</v>
      </c>
    </row>
    <row r="2402" spans="2:4" x14ac:dyDescent="0.3">
      <c r="B2402" s="14">
        <v>7.2</v>
      </c>
      <c r="C2402" s="69"/>
      <c r="D2402" s="70">
        <v>0.9</v>
      </c>
    </row>
    <row r="2403" spans="2:4" x14ac:dyDescent="0.3">
      <c r="B2403" s="14">
        <v>-8.6</v>
      </c>
      <c r="C2403" s="69"/>
      <c r="D2403" s="70">
        <v>0</v>
      </c>
    </row>
    <row r="2404" spans="2:4" x14ac:dyDescent="0.3">
      <c r="B2404" s="14">
        <v>-5.3</v>
      </c>
      <c r="C2404" s="69"/>
      <c r="D2404" s="70">
        <v>1.5</v>
      </c>
    </row>
    <row r="2405" spans="2:4" x14ac:dyDescent="0.3">
      <c r="B2405" s="14">
        <v>6.8</v>
      </c>
      <c r="C2405" s="69"/>
      <c r="D2405" s="70">
        <v>0.6</v>
      </c>
    </row>
    <row r="2406" spans="2:4" x14ac:dyDescent="0.3">
      <c r="B2406" s="14">
        <v>2.6</v>
      </c>
      <c r="C2406" s="69"/>
      <c r="D2406" s="70">
        <v>-0.1</v>
      </c>
    </row>
    <row r="2407" spans="2:4" x14ac:dyDescent="0.3">
      <c r="B2407" s="14">
        <v>-0.5</v>
      </c>
      <c r="C2407" s="69"/>
      <c r="D2407" s="70">
        <v>0.2</v>
      </c>
    </row>
    <row r="2408" spans="2:4" x14ac:dyDescent="0.3">
      <c r="B2408" s="14">
        <v>-7.2</v>
      </c>
      <c r="C2408" s="69"/>
      <c r="D2408" s="70">
        <v>4.5</v>
      </c>
    </row>
    <row r="2409" spans="2:4" x14ac:dyDescent="0.3">
      <c r="B2409" s="14">
        <v>0.4</v>
      </c>
      <c r="C2409" s="69"/>
      <c r="D2409" s="70">
        <v>0.4</v>
      </c>
    </row>
    <row r="2410" spans="2:4" x14ac:dyDescent="0.3">
      <c r="B2410" s="14">
        <v>-4.4000000000000004</v>
      </c>
      <c r="C2410" s="69"/>
      <c r="D2410" s="70">
        <v>0.4</v>
      </c>
    </row>
    <row r="2411" spans="2:4" x14ac:dyDescent="0.3">
      <c r="B2411" s="14">
        <v>-18.3</v>
      </c>
      <c r="C2411" s="69"/>
      <c r="D2411" s="70">
        <v>0</v>
      </c>
    </row>
    <row r="2412" spans="2:4" x14ac:dyDescent="0.3">
      <c r="B2412" s="14">
        <v>0.9</v>
      </c>
      <c r="C2412" s="69"/>
      <c r="D2412" s="70">
        <v>0.1</v>
      </c>
    </row>
    <row r="2413" spans="2:4" x14ac:dyDescent="0.3">
      <c r="B2413" s="14">
        <v>0.9</v>
      </c>
      <c r="C2413" s="69"/>
      <c r="D2413" s="70">
        <v>0.8</v>
      </c>
    </row>
    <row r="2414" spans="2:4" x14ac:dyDescent="0.3">
      <c r="B2414" s="14">
        <v>-4.7</v>
      </c>
      <c r="C2414" s="69"/>
      <c r="D2414" s="70">
        <v>0.5</v>
      </c>
    </row>
    <row r="2415" spans="2:4" x14ac:dyDescent="0.3">
      <c r="B2415" s="14">
        <v>1.6</v>
      </c>
      <c r="C2415" s="69"/>
      <c r="D2415" s="70">
        <v>0</v>
      </c>
    </row>
    <row r="2416" spans="2:4" x14ac:dyDescent="0.3">
      <c r="B2416" s="14">
        <v>11.5</v>
      </c>
      <c r="C2416" s="69"/>
      <c r="D2416" s="70">
        <v>0.9</v>
      </c>
    </row>
    <row r="2417" spans="2:4" x14ac:dyDescent="0.3">
      <c r="B2417" s="14">
        <v>8.5</v>
      </c>
      <c r="C2417" s="69"/>
      <c r="D2417" s="70">
        <v>0.1</v>
      </c>
    </row>
    <row r="2418" spans="2:4" x14ac:dyDescent="0.3">
      <c r="B2418" s="14">
        <v>-2.2999999999999998</v>
      </c>
      <c r="C2418" s="69"/>
      <c r="D2418" s="70">
        <v>0.2</v>
      </c>
    </row>
    <row r="2419" spans="2:4" x14ac:dyDescent="0.3">
      <c r="B2419" s="14">
        <v>-6.1</v>
      </c>
      <c r="C2419" s="69"/>
      <c r="D2419" s="70">
        <v>0.7</v>
      </c>
    </row>
    <row r="2420" spans="2:4" x14ac:dyDescent="0.3">
      <c r="B2420" s="14">
        <v>20.9</v>
      </c>
      <c r="C2420" s="69"/>
      <c r="D2420" s="70">
        <v>0.3</v>
      </c>
    </row>
    <row r="2421" spans="2:4" x14ac:dyDescent="0.3">
      <c r="B2421" s="14">
        <v>-7.3</v>
      </c>
      <c r="C2421" s="69"/>
      <c r="D2421" s="70">
        <v>0.7</v>
      </c>
    </row>
    <row r="2422" spans="2:4" x14ac:dyDescent="0.3">
      <c r="B2422" s="14">
        <v>-1</v>
      </c>
      <c r="C2422" s="69"/>
      <c r="D2422" s="70">
        <v>1.5</v>
      </c>
    </row>
    <row r="2423" spans="2:4" x14ac:dyDescent="0.3">
      <c r="B2423" s="14">
        <v>5.0999999999999996</v>
      </c>
      <c r="C2423" s="69"/>
      <c r="D2423" s="70">
        <v>0</v>
      </c>
    </row>
    <row r="2424" spans="2:4" x14ac:dyDescent="0.3">
      <c r="B2424" s="14">
        <v>3.3</v>
      </c>
      <c r="C2424" s="69"/>
      <c r="D2424" s="70">
        <v>6.3</v>
      </c>
    </row>
    <row r="2425" spans="2:4" x14ac:dyDescent="0.3">
      <c r="B2425" s="14">
        <v>9.3000000000000007</v>
      </c>
      <c r="C2425" s="69"/>
      <c r="D2425" s="70">
        <v>0.6</v>
      </c>
    </row>
    <row r="2426" spans="2:4" x14ac:dyDescent="0.3">
      <c r="B2426" s="14">
        <v>1.5</v>
      </c>
      <c r="C2426" s="69"/>
      <c r="D2426" s="70">
        <v>0.7</v>
      </c>
    </row>
    <row r="2427" spans="2:4" x14ac:dyDescent="0.3">
      <c r="B2427" s="14">
        <v>1.5</v>
      </c>
      <c r="C2427" s="69"/>
      <c r="D2427" s="70">
        <v>1.6</v>
      </c>
    </row>
    <row r="2428" spans="2:4" x14ac:dyDescent="0.3">
      <c r="B2428" s="14">
        <v>27.7</v>
      </c>
      <c r="C2428" s="69"/>
      <c r="D2428" s="70">
        <v>0.6</v>
      </c>
    </row>
    <row r="2429" spans="2:4" x14ac:dyDescent="0.3">
      <c r="B2429" s="14">
        <v>-4.2</v>
      </c>
      <c r="C2429" s="69"/>
      <c r="D2429" s="70">
        <v>2.2999999999999998</v>
      </c>
    </row>
    <row r="2430" spans="2:4" x14ac:dyDescent="0.3">
      <c r="B2430" s="14">
        <v>-4.9000000000000004</v>
      </c>
      <c r="C2430" s="69"/>
      <c r="D2430" s="70">
        <v>0.8</v>
      </c>
    </row>
    <row r="2431" spans="2:4" x14ac:dyDescent="0.3">
      <c r="B2431" s="14">
        <v>14.3</v>
      </c>
      <c r="C2431" s="69"/>
      <c r="D2431" s="70">
        <v>1.5</v>
      </c>
    </row>
    <row r="2432" spans="2:4" x14ac:dyDescent="0.3">
      <c r="B2432" s="14">
        <v>-0.5</v>
      </c>
      <c r="C2432" s="69"/>
      <c r="D2432" s="70">
        <v>3.8</v>
      </c>
    </row>
    <row r="2433" spans="2:4" x14ac:dyDescent="0.3">
      <c r="B2433" s="14">
        <v>-15.1</v>
      </c>
      <c r="C2433" s="69"/>
      <c r="D2433" s="70">
        <v>5.2</v>
      </c>
    </row>
    <row r="2434" spans="2:4" x14ac:dyDescent="0.3">
      <c r="B2434" s="14">
        <v>-21.4</v>
      </c>
      <c r="C2434" s="69"/>
      <c r="D2434" s="70">
        <v>1.8</v>
      </c>
    </row>
    <row r="2435" spans="2:4" x14ac:dyDescent="0.3">
      <c r="B2435" s="14">
        <v>-22</v>
      </c>
      <c r="C2435" s="69"/>
      <c r="D2435" s="70">
        <v>3.3</v>
      </c>
    </row>
  </sheetData>
  <mergeCells count="8">
    <mergeCell ref="D2:D4"/>
    <mergeCell ref="J28:K28"/>
    <mergeCell ref="J22:K22"/>
    <mergeCell ref="B2:B4"/>
    <mergeCell ref="G2:G4"/>
    <mergeCell ref="H2:H4"/>
    <mergeCell ref="J13:K13"/>
    <mergeCell ref="J4:K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2435"/>
  <sheetViews>
    <sheetView zoomScale="80" zoomScaleNormal="80" workbookViewId="0">
      <selection activeCell="M18" sqref="M18"/>
    </sheetView>
  </sheetViews>
  <sheetFormatPr defaultColWidth="9.109375" defaultRowHeight="15.6" x14ac:dyDescent="0.3"/>
  <cols>
    <col min="1" max="1" width="9.109375" style="22"/>
    <col min="2" max="2" width="18.44140625" style="23" customWidth="1"/>
    <col min="3" max="3" width="5.109375" style="23" customWidth="1"/>
    <col min="4" max="4" width="18.44140625" style="23" customWidth="1"/>
    <col min="5" max="5" width="9.109375" style="22"/>
    <col min="6" max="6" width="3.44140625" style="22" bestFit="1" customWidth="1"/>
    <col min="7" max="7" width="23.88671875" style="23" customWidth="1"/>
    <col min="8" max="8" width="25" style="22" customWidth="1"/>
    <col min="9" max="9" width="4.33203125" style="22" customWidth="1"/>
    <col min="10" max="10" width="43.109375" style="22" customWidth="1"/>
    <col min="11" max="11" width="29.44140625" style="22" customWidth="1"/>
    <col min="12" max="12" width="29" style="22" customWidth="1"/>
    <col min="13" max="13" width="23.109375" style="22" customWidth="1"/>
    <col min="14" max="16" width="9.109375" style="22"/>
    <col min="17" max="17" width="10.6640625" style="22" customWidth="1"/>
    <col min="18" max="18" width="12.109375" style="22" customWidth="1"/>
    <col min="19" max="19" width="13.44140625" style="22" customWidth="1"/>
    <col min="20" max="16384" width="9.109375" style="22"/>
  </cols>
  <sheetData>
    <row r="2" spans="2:13" x14ac:dyDescent="0.3">
      <c r="B2" s="108" t="s">
        <v>2525</v>
      </c>
      <c r="C2" s="22"/>
      <c r="D2" s="108" t="s">
        <v>2524</v>
      </c>
      <c r="G2" s="108" t="s">
        <v>2522</v>
      </c>
      <c r="H2" s="108" t="s">
        <v>2523</v>
      </c>
    </row>
    <row r="3" spans="2:13" x14ac:dyDescent="0.3">
      <c r="B3" s="108"/>
      <c r="C3" s="22"/>
      <c r="D3" s="108"/>
      <c r="G3" s="108"/>
      <c r="H3" s="108"/>
      <c r="J3" s="123" t="s">
        <v>2442</v>
      </c>
      <c r="K3" s="123"/>
      <c r="L3" s="123"/>
    </row>
    <row r="4" spans="2:13" x14ac:dyDescent="0.3">
      <c r="B4" s="108"/>
      <c r="C4" s="22"/>
      <c r="D4" s="108"/>
      <c r="G4" s="108"/>
      <c r="H4" s="108"/>
    </row>
    <row r="5" spans="2:13" x14ac:dyDescent="0.3">
      <c r="B5" s="14">
        <v>1.9</v>
      </c>
      <c r="C5" s="69"/>
      <c r="D5" s="70">
        <v>-0.2</v>
      </c>
      <c r="F5" s="26">
        <v>1</v>
      </c>
      <c r="G5">
        <v>8.9</v>
      </c>
      <c r="H5">
        <v>0.6</v>
      </c>
      <c r="J5" s="29"/>
      <c r="K5" s="31" t="s">
        <v>2499</v>
      </c>
      <c r="L5" s="31" t="s">
        <v>2500</v>
      </c>
    </row>
    <row r="6" spans="2:13" x14ac:dyDescent="0.3">
      <c r="B6" s="14">
        <v>-8.1</v>
      </c>
      <c r="C6" s="69"/>
      <c r="D6" s="70">
        <v>0.9</v>
      </c>
      <c r="F6" s="26">
        <v>2</v>
      </c>
      <c r="G6">
        <v>3.5</v>
      </c>
      <c r="H6">
        <v>0.8</v>
      </c>
      <c r="J6" s="29" t="s">
        <v>2455</v>
      </c>
      <c r="K6" s="45">
        <v>30</v>
      </c>
      <c r="L6" s="45">
        <v>40</v>
      </c>
    </row>
    <row r="7" spans="2:13" x14ac:dyDescent="0.3">
      <c r="B7" s="14">
        <v>-7.3</v>
      </c>
      <c r="C7" s="69"/>
      <c r="D7" s="70">
        <v>2</v>
      </c>
      <c r="F7" s="26">
        <v>3</v>
      </c>
      <c r="G7">
        <v>-4.3</v>
      </c>
      <c r="H7">
        <v>3.2</v>
      </c>
      <c r="J7" s="29" t="s">
        <v>2459</v>
      </c>
      <c r="K7" s="45">
        <f>_xlfn.VAR.S(G5:G34)</f>
        <v>68.685333333333347</v>
      </c>
      <c r="L7" s="45">
        <f>_xlfn.VAR.S(H5:H44)</f>
        <v>6.9010192307692302</v>
      </c>
    </row>
    <row r="8" spans="2:13" x14ac:dyDescent="0.3">
      <c r="B8" s="14">
        <v>20.7</v>
      </c>
      <c r="C8" s="69"/>
      <c r="D8" s="70">
        <v>2.1</v>
      </c>
      <c r="F8" s="26">
        <v>4</v>
      </c>
      <c r="G8">
        <v>-0.7</v>
      </c>
      <c r="H8">
        <v>-0.1</v>
      </c>
      <c r="J8" s="29" t="s">
        <v>2446</v>
      </c>
      <c r="K8" s="45">
        <f>_xlfn.STDEV.S(G5:G34)</f>
        <v>8.2876615117494605</v>
      </c>
      <c r="L8" s="45">
        <f>_xlfn.STDEV.S(H5:H44)</f>
        <v>2.6269791074101123</v>
      </c>
    </row>
    <row r="9" spans="2:13" x14ac:dyDescent="0.3">
      <c r="B9" s="14">
        <v>5.4</v>
      </c>
      <c r="C9" s="69"/>
      <c r="D9" s="70">
        <v>0.3</v>
      </c>
      <c r="F9" s="26">
        <v>5</v>
      </c>
      <c r="G9">
        <v>-1.7</v>
      </c>
      <c r="H9">
        <v>0.9</v>
      </c>
      <c r="J9" s="29" t="s">
        <v>2456</v>
      </c>
      <c r="K9" s="33">
        <f>K6-1</f>
        <v>29</v>
      </c>
      <c r="L9" s="33">
        <f>L6-1</f>
        <v>39</v>
      </c>
    </row>
    <row r="10" spans="2:13" x14ac:dyDescent="0.3">
      <c r="B10" s="14">
        <v>0.8</v>
      </c>
      <c r="C10" s="69"/>
      <c r="D10" s="70">
        <v>2.7</v>
      </c>
      <c r="F10" s="26">
        <v>6</v>
      </c>
      <c r="G10">
        <v>-4.4000000000000004</v>
      </c>
      <c r="H10">
        <v>0.6</v>
      </c>
    </row>
    <row r="11" spans="2:13" x14ac:dyDescent="0.3">
      <c r="B11" s="14">
        <v>-10.8</v>
      </c>
      <c r="C11" s="69"/>
      <c r="D11" s="70">
        <v>0.4</v>
      </c>
      <c r="F11" s="26">
        <v>7</v>
      </c>
      <c r="G11">
        <v>2.4</v>
      </c>
      <c r="H11">
        <v>0.1</v>
      </c>
      <c r="J11" s="109" t="s">
        <v>2483</v>
      </c>
      <c r="K11" s="110"/>
      <c r="L11" s="39"/>
      <c r="M11" s="51"/>
    </row>
    <row r="12" spans="2:13" x14ac:dyDescent="0.3">
      <c r="B12" s="14">
        <v>1.8</v>
      </c>
      <c r="C12" s="69"/>
      <c r="D12" s="70">
        <v>1.8</v>
      </c>
      <c r="F12" s="26">
        <v>8</v>
      </c>
      <c r="G12">
        <v>-2</v>
      </c>
      <c r="H12">
        <v>0</v>
      </c>
      <c r="J12" s="52"/>
      <c r="K12" s="53" t="s">
        <v>2460</v>
      </c>
      <c r="L12" s="53" t="s">
        <v>2461</v>
      </c>
      <c r="M12" s="53" t="s">
        <v>2473</v>
      </c>
    </row>
    <row r="13" spans="2:13" ht="18.600000000000001" x14ac:dyDescent="0.4">
      <c r="B13" s="14">
        <v>-7.3</v>
      </c>
      <c r="C13" s="69"/>
      <c r="D13" s="70">
        <v>0.5</v>
      </c>
      <c r="F13" s="26">
        <v>9</v>
      </c>
      <c r="G13">
        <v>1</v>
      </c>
      <c r="H13">
        <v>0.9</v>
      </c>
      <c r="J13" s="29" t="s">
        <v>2489</v>
      </c>
      <c r="K13" s="40" t="s">
        <v>2479</v>
      </c>
      <c r="L13" s="26" t="s">
        <v>2532</v>
      </c>
      <c r="M13" s="26">
        <v>1</v>
      </c>
    </row>
    <row r="14" spans="2:13" ht="18.600000000000001" x14ac:dyDescent="0.4">
      <c r="B14" s="14">
        <v>-4.5999999999999996</v>
      </c>
      <c r="C14" s="69"/>
      <c r="D14" s="70">
        <v>0.1</v>
      </c>
      <c r="F14" s="26">
        <v>10</v>
      </c>
      <c r="G14">
        <v>-31.3</v>
      </c>
      <c r="H14">
        <v>0.4</v>
      </c>
      <c r="J14" s="29" t="s">
        <v>2490</v>
      </c>
      <c r="K14" s="40" t="s">
        <v>2479</v>
      </c>
      <c r="L14" s="13" t="s">
        <v>2533</v>
      </c>
      <c r="M14" s="26">
        <v>1</v>
      </c>
    </row>
    <row r="15" spans="2:13" x14ac:dyDescent="0.3">
      <c r="B15" s="14">
        <v>-16.600000000000001</v>
      </c>
      <c r="C15" s="69"/>
      <c r="D15" s="70">
        <v>4.0999999999999996</v>
      </c>
      <c r="F15" s="26">
        <v>11</v>
      </c>
      <c r="G15">
        <v>2.5</v>
      </c>
      <c r="H15">
        <v>0.4</v>
      </c>
      <c r="L15" s="36" t="s">
        <v>2520</v>
      </c>
    </row>
    <row r="16" spans="2:13" x14ac:dyDescent="0.3">
      <c r="B16" s="14">
        <v>-3.2</v>
      </c>
      <c r="C16" s="69"/>
      <c r="D16" s="70">
        <v>0.9</v>
      </c>
      <c r="F16" s="26">
        <v>12</v>
      </c>
      <c r="G16">
        <v>-5.9</v>
      </c>
      <c r="H16">
        <v>3.4</v>
      </c>
      <c r="L16" s="68"/>
    </row>
    <row r="17" spans="2:13" x14ac:dyDescent="0.3">
      <c r="B17" s="14">
        <v>-3.2</v>
      </c>
      <c r="C17" s="69"/>
      <c r="D17" s="70">
        <v>0.1</v>
      </c>
      <c r="F17" s="26">
        <v>13</v>
      </c>
      <c r="G17">
        <v>-2.5</v>
      </c>
      <c r="H17">
        <v>2.2000000000000002</v>
      </c>
      <c r="J17" s="29" t="s">
        <v>2462</v>
      </c>
      <c r="K17" s="32">
        <f>K7/L7</f>
        <v>9.9529259427490757</v>
      </c>
    </row>
    <row r="18" spans="2:13" x14ac:dyDescent="0.3">
      <c r="B18" s="14">
        <v>5.6</v>
      </c>
      <c r="C18" s="69"/>
      <c r="D18" s="70">
        <v>0.7</v>
      </c>
      <c r="F18" s="26">
        <v>14</v>
      </c>
      <c r="G18">
        <v>8.5</v>
      </c>
      <c r="H18">
        <v>0.3</v>
      </c>
      <c r="J18" s="29" t="s">
        <v>2463</v>
      </c>
      <c r="K18" s="73">
        <f>2*(1-_xlfn.F.DIST(K17,K9,L9,1))</f>
        <v>2.6058533109107884E-10</v>
      </c>
    </row>
    <row r="19" spans="2:13" x14ac:dyDescent="0.3">
      <c r="B19" s="14">
        <v>-0.5</v>
      </c>
      <c r="C19" s="69"/>
      <c r="D19" s="70">
        <v>1</v>
      </c>
      <c r="F19" s="26">
        <v>15</v>
      </c>
      <c r="G19">
        <v>-4.8</v>
      </c>
      <c r="H19">
        <v>1.2</v>
      </c>
      <c r="J19" s="29" t="s">
        <v>2464</v>
      </c>
      <c r="K19" s="32">
        <v>0.05</v>
      </c>
    </row>
    <row r="20" spans="2:13" x14ac:dyDescent="0.3">
      <c r="B20" s="14">
        <v>4.8</v>
      </c>
      <c r="C20" s="69"/>
      <c r="D20" s="70">
        <v>0.3</v>
      </c>
      <c r="F20" s="26">
        <v>16</v>
      </c>
      <c r="G20">
        <v>4.5</v>
      </c>
      <c r="H20">
        <v>2.2000000000000002</v>
      </c>
      <c r="L20" s="23"/>
      <c r="M20" s="23"/>
    </row>
    <row r="21" spans="2:13" x14ac:dyDescent="0.3">
      <c r="B21" s="14">
        <v>-3.6</v>
      </c>
      <c r="C21" s="69"/>
      <c r="D21" s="70">
        <v>1.8</v>
      </c>
      <c r="F21" s="26">
        <v>17</v>
      </c>
      <c r="G21">
        <v>8.8000000000000007</v>
      </c>
      <c r="H21">
        <v>1.9</v>
      </c>
      <c r="J21" s="111" t="s">
        <v>2465</v>
      </c>
      <c r="K21" s="43" t="s">
        <v>2484</v>
      </c>
      <c r="L21" s="43" t="s">
        <v>2485</v>
      </c>
      <c r="M21" s="23"/>
    </row>
    <row r="22" spans="2:13" x14ac:dyDescent="0.3">
      <c r="B22" s="14">
        <v>5.7</v>
      </c>
      <c r="C22" s="69"/>
      <c r="D22" s="70">
        <v>0.6</v>
      </c>
      <c r="F22" s="26">
        <v>18</v>
      </c>
      <c r="G22">
        <v>-9.3000000000000007</v>
      </c>
      <c r="H22">
        <v>0.7</v>
      </c>
      <c r="J22" s="112"/>
      <c r="K22" s="41">
        <f>_xlfn.F.INV(1-(0.05/2),K9,L9)</f>
        <v>1.9618689410834587</v>
      </c>
      <c r="L22" s="41"/>
      <c r="M22" s="23"/>
    </row>
    <row r="23" spans="2:13" x14ac:dyDescent="0.3">
      <c r="B23" s="14">
        <v>9.9</v>
      </c>
      <c r="C23" s="69"/>
      <c r="D23" s="70">
        <v>0.1</v>
      </c>
      <c r="F23" s="26">
        <v>19</v>
      </c>
      <c r="G23">
        <v>-16.3</v>
      </c>
      <c r="H23">
        <v>0.2</v>
      </c>
      <c r="J23" s="42"/>
      <c r="K23" s="42"/>
      <c r="L23" s="42"/>
      <c r="M23" s="23"/>
    </row>
    <row r="24" spans="2:13" x14ac:dyDescent="0.3">
      <c r="B24" s="14">
        <v>1.3</v>
      </c>
      <c r="C24" s="69"/>
      <c r="D24" s="70">
        <v>5.2</v>
      </c>
      <c r="F24" s="26">
        <v>20</v>
      </c>
      <c r="G24">
        <v>6.3</v>
      </c>
      <c r="H24">
        <v>1.7</v>
      </c>
      <c r="J24" s="113" t="s">
        <v>2486</v>
      </c>
      <c r="K24" s="114" t="s">
        <v>2564</v>
      </c>
      <c r="L24" s="113" t="s">
        <v>2487</v>
      </c>
      <c r="M24" s="23"/>
    </row>
    <row r="25" spans="2:13" x14ac:dyDescent="0.3">
      <c r="B25" s="14">
        <v>16.5</v>
      </c>
      <c r="C25" s="69"/>
      <c r="D25" s="70">
        <v>1.2</v>
      </c>
      <c r="F25" s="26">
        <v>21</v>
      </c>
      <c r="G25">
        <v>-5.6</v>
      </c>
      <c r="H25">
        <v>1.1000000000000001</v>
      </c>
      <c r="J25" s="113"/>
      <c r="K25" s="114"/>
      <c r="L25" s="113"/>
      <c r="M25" s="23"/>
    </row>
    <row r="26" spans="2:13" x14ac:dyDescent="0.3">
      <c r="B26" s="14">
        <v>-7.1</v>
      </c>
      <c r="C26" s="69"/>
      <c r="D26" s="70">
        <v>7.8</v>
      </c>
      <c r="F26" s="26">
        <v>22</v>
      </c>
      <c r="G26">
        <v>12.3</v>
      </c>
      <c r="H26">
        <v>0.6</v>
      </c>
      <c r="J26" s="42"/>
      <c r="K26" s="42"/>
      <c r="L26" s="42"/>
      <c r="M26" s="23"/>
    </row>
    <row r="27" spans="2:13" x14ac:dyDescent="0.3">
      <c r="B27" s="14">
        <v>0.7</v>
      </c>
      <c r="C27" s="69"/>
      <c r="D27" s="70">
        <v>-0.2</v>
      </c>
      <c r="F27" s="26">
        <v>23</v>
      </c>
      <c r="G27">
        <v>-4.0999999999999996</v>
      </c>
      <c r="H27">
        <v>0.1</v>
      </c>
      <c r="J27" s="105" t="s">
        <v>2488</v>
      </c>
      <c r="K27" s="106"/>
      <c r="L27" s="107"/>
      <c r="M27" s="23"/>
    </row>
    <row r="28" spans="2:13" x14ac:dyDescent="0.3">
      <c r="B28" s="14">
        <v>-3.9</v>
      </c>
      <c r="C28" s="69"/>
      <c r="D28" s="70">
        <v>4.5</v>
      </c>
      <c r="F28" s="26">
        <v>24</v>
      </c>
      <c r="G28">
        <v>0.1</v>
      </c>
      <c r="H28">
        <v>0.9</v>
      </c>
    </row>
    <row r="29" spans="2:13" x14ac:dyDescent="0.3">
      <c r="B29" s="14">
        <v>-0.6</v>
      </c>
      <c r="C29" s="69"/>
      <c r="D29" s="70">
        <v>4.5</v>
      </c>
      <c r="F29" s="26">
        <v>25</v>
      </c>
      <c r="G29">
        <v>0.2</v>
      </c>
      <c r="H29">
        <v>0.6</v>
      </c>
    </row>
    <row r="30" spans="2:13" x14ac:dyDescent="0.3">
      <c r="B30" s="14">
        <v>6.3</v>
      </c>
      <c r="C30" s="69"/>
      <c r="D30" s="70">
        <v>4.2</v>
      </c>
      <c r="F30" s="26">
        <v>26</v>
      </c>
      <c r="G30">
        <v>-3</v>
      </c>
      <c r="H30">
        <v>0.4</v>
      </c>
      <c r="J30" s="123" t="s">
        <v>2454</v>
      </c>
      <c r="K30" s="123"/>
      <c r="L30" s="123"/>
      <c r="M30" s="123"/>
    </row>
    <row r="31" spans="2:13" x14ac:dyDescent="0.3">
      <c r="B31" s="14">
        <v>7</v>
      </c>
      <c r="C31" s="69"/>
      <c r="D31" s="70">
        <v>0.4</v>
      </c>
      <c r="F31" s="26">
        <v>27</v>
      </c>
      <c r="G31">
        <v>2.1</v>
      </c>
      <c r="H31">
        <v>0.5</v>
      </c>
      <c r="J31" s="122" t="s">
        <v>2474</v>
      </c>
      <c r="K31" s="122"/>
      <c r="L31" s="122"/>
      <c r="M31" s="122"/>
    </row>
    <row r="32" spans="2:13" x14ac:dyDescent="0.3">
      <c r="B32" s="14">
        <v>-0.9</v>
      </c>
      <c r="C32" s="69"/>
      <c r="D32" s="70">
        <v>0.2</v>
      </c>
      <c r="F32" s="26">
        <v>28</v>
      </c>
      <c r="G32">
        <v>-5.7</v>
      </c>
      <c r="H32">
        <v>0.1</v>
      </c>
      <c r="J32" t="s">
        <v>2534</v>
      </c>
      <c r="K32"/>
      <c r="L32"/>
    </row>
    <row r="33" spans="2:12" ht="16.2" thickBot="1" x14ac:dyDescent="0.35">
      <c r="B33" s="14">
        <v>0.8</v>
      </c>
      <c r="C33" s="69"/>
      <c r="D33" s="70">
        <v>0.6</v>
      </c>
      <c r="F33" s="26">
        <v>29</v>
      </c>
      <c r="G33">
        <v>-5.8</v>
      </c>
      <c r="H33">
        <v>-0.1</v>
      </c>
      <c r="J33"/>
      <c r="K33"/>
      <c r="L33"/>
    </row>
    <row r="34" spans="2:12" x14ac:dyDescent="0.3">
      <c r="B34" s="14">
        <v>-10.7</v>
      </c>
      <c r="C34" s="69"/>
      <c r="D34" s="70">
        <v>15.2</v>
      </c>
      <c r="F34" s="26">
        <v>30</v>
      </c>
      <c r="G34">
        <v>-7.3</v>
      </c>
      <c r="H34">
        <v>0.7</v>
      </c>
      <c r="J34" s="79"/>
      <c r="K34" s="79" t="s">
        <v>2535</v>
      </c>
      <c r="L34" s="79" t="s">
        <v>2536</v>
      </c>
    </row>
    <row r="35" spans="2:12" x14ac:dyDescent="0.3">
      <c r="B35" s="14">
        <v>-2.6</v>
      </c>
      <c r="C35" s="69"/>
      <c r="D35" s="70">
        <v>1.9</v>
      </c>
      <c r="F35" s="26">
        <v>31</v>
      </c>
      <c r="G35" s="22"/>
      <c r="H35">
        <v>0.7</v>
      </c>
      <c r="J35" s="77" t="s">
        <v>2519</v>
      </c>
      <c r="K35" s="77">
        <v>2.5866666666666673</v>
      </c>
      <c r="L35" s="77">
        <v>1.2949999999999999</v>
      </c>
    </row>
    <row r="36" spans="2:12" x14ac:dyDescent="0.3">
      <c r="B36" s="14">
        <v>8.5</v>
      </c>
      <c r="C36" s="69"/>
      <c r="D36" s="70">
        <v>0.6</v>
      </c>
      <c r="F36" s="26">
        <v>32</v>
      </c>
      <c r="G36" s="22"/>
      <c r="H36">
        <v>1.4</v>
      </c>
      <c r="J36" s="77" t="s">
        <v>2537</v>
      </c>
      <c r="K36" s="77">
        <v>64.559126436781611</v>
      </c>
      <c r="L36" s="77">
        <v>2.2574102564102576</v>
      </c>
    </row>
    <row r="37" spans="2:12" x14ac:dyDescent="0.3">
      <c r="B37" s="14">
        <v>-6.6</v>
      </c>
      <c r="C37" s="69"/>
      <c r="D37" s="70">
        <v>1.2</v>
      </c>
      <c r="F37" s="26">
        <v>33</v>
      </c>
      <c r="G37" s="22"/>
      <c r="H37">
        <v>0.1</v>
      </c>
      <c r="J37" s="77" t="s">
        <v>2538</v>
      </c>
      <c r="K37" s="77">
        <v>30</v>
      </c>
      <c r="L37" s="77">
        <v>40</v>
      </c>
    </row>
    <row r="38" spans="2:12" x14ac:dyDescent="0.3">
      <c r="B38" s="14">
        <v>-7</v>
      </c>
      <c r="C38" s="69"/>
      <c r="D38" s="70">
        <v>1.4</v>
      </c>
      <c r="F38" s="26">
        <v>34</v>
      </c>
      <c r="G38" s="22"/>
      <c r="H38">
        <v>-0.2</v>
      </c>
      <c r="J38" s="77" t="s">
        <v>2539</v>
      </c>
      <c r="K38" s="77">
        <v>29</v>
      </c>
      <c r="L38" s="77">
        <v>39</v>
      </c>
    </row>
    <row r="39" spans="2:12" x14ac:dyDescent="0.3">
      <c r="B39" s="14">
        <v>11</v>
      </c>
      <c r="C39" s="69"/>
      <c r="D39" s="70">
        <v>0.4</v>
      </c>
      <c r="F39" s="26">
        <v>35</v>
      </c>
      <c r="G39" s="22"/>
      <c r="H39">
        <v>0.6</v>
      </c>
      <c r="J39" s="77" t="s">
        <v>2540</v>
      </c>
      <c r="K39" s="77">
        <v>28.598756585541423</v>
      </c>
      <c r="L39" s="77"/>
    </row>
    <row r="40" spans="2:12" x14ac:dyDescent="0.3">
      <c r="B40" s="14">
        <v>-8.4</v>
      </c>
      <c r="C40" s="69"/>
      <c r="D40" s="70">
        <v>0.1</v>
      </c>
      <c r="F40" s="26">
        <v>36</v>
      </c>
      <c r="G40" s="22"/>
      <c r="H40">
        <v>-0.1</v>
      </c>
      <c r="J40" s="77" t="s">
        <v>2541</v>
      </c>
      <c r="K40" s="77">
        <v>2.0304541624738358E-18</v>
      </c>
      <c r="L40" s="77"/>
    </row>
    <row r="41" spans="2:12" ht="16.2" thickBot="1" x14ac:dyDescent="0.35">
      <c r="B41" s="14">
        <v>-6.4</v>
      </c>
      <c r="C41" s="69"/>
      <c r="D41" s="70">
        <v>3.2</v>
      </c>
      <c r="F41" s="26">
        <v>37</v>
      </c>
      <c r="G41" s="22"/>
      <c r="H41">
        <v>1.4</v>
      </c>
      <c r="J41" s="78" t="s">
        <v>2542</v>
      </c>
      <c r="K41" s="78">
        <v>1.7586388445562591</v>
      </c>
      <c r="L41" s="78"/>
    </row>
    <row r="42" spans="2:12" x14ac:dyDescent="0.3">
      <c r="B42" s="14">
        <v>0.1</v>
      </c>
      <c r="C42" s="69"/>
      <c r="D42" s="70">
        <v>2</v>
      </c>
      <c r="F42" s="26">
        <v>38</v>
      </c>
      <c r="G42" s="22"/>
      <c r="H42">
        <v>0.1</v>
      </c>
    </row>
    <row r="43" spans="2:12" x14ac:dyDescent="0.3">
      <c r="B43" s="14">
        <v>-8.6999999999999993</v>
      </c>
      <c r="C43" s="69"/>
      <c r="D43" s="70">
        <v>0.6</v>
      </c>
      <c r="F43" s="26">
        <v>39</v>
      </c>
      <c r="G43" s="22"/>
      <c r="H43">
        <v>-0.1</v>
      </c>
    </row>
    <row r="44" spans="2:12" x14ac:dyDescent="0.3">
      <c r="B44" s="14">
        <v>9.1</v>
      </c>
      <c r="C44" s="69"/>
      <c r="D44" s="70">
        <v>0</v>
      </c>
      <c r="F44" s="26">
        <v>40</v>
      </c>
      <c r="G44" s="22"/>
      <c r="H44">
        <v>16.5</v>
      </c>
    </row>
    <row r="45" spans="2:12" x14ac:dyDescent="0.3">
      <c r="B45" s="14">
        <v>-6</v>
      </c>
      <c r="C45" s="69"/>
      <c r="D45" s="70">
        <v>0.2</v>
      </c>
      <c r="G45" s="22"/>
    </row>
    <row r="46" spans="2:12" x14ac:dyDescent="0.3">
      <c r="B46" s="14">
        <v>-4.5</v>
      </c>
      <c r="C46" s="69"/>
      <c r="D46" s="70">
        <v>0.1</v>
      </c>
      <c r="G46" s="22"/>
    </row>
    <row r="47" spans="2:12" x14ac:dyDescent="0.3">
      <c r="B47" s="14">
        <v>-4</v>
      </c>
      <c r="C47" s="69"/>
      <c r="D47" s="70">
        <v>0</v>
      </c>
      <c r="G47" s="22"/>
    </row>
    <row r="48" spans="2:12" x14ac:dyDescent="0.3">
      <c r="B48" s="14">
        <v>32</v>
      </c>
      <c r="C48" s="69"/>
      <c r="D48" s="70">
        <v>0.7</v>
      </c>
      <c r="G48" s="22"/>
    </row>
    <row r="49" spans="2:7" x14ac:dyDescent="0.3">
      <c r="B49" s="14">
        <v>14.2</v>
      </c>
      <c r="C49" s="69"/>
      <c r="D49" s="70">
        <v>0</v>
      </c>
      <c r="G49" s="22"/>
    </row>
    <row r="50" spans="2:7" x14ac:dyDescent="0.3">
      <c r="B50" s="14">
        <v>-2.1</v>
      </c>
      <c r="C50" s="69"/>
      <c r="D50" s="70">
        <v>0.3</v>
      </c>
      <c r="G50" s="22"/>
    </row>
    <row r="51" spans="2:7" x14ac:dyDescent="0.3">
      <c r="B51" s="14">
        <v>4.4000000000000004</v>
      </c>
      <c r="C51" s="69"/>
      <c r="D51" s="70">
        <v>-0.1</v>
      </c>
      <c r="G51" s="22"/>
    </row>
    <row r="52" spans="2:7" x14ac:dyDescent="0.3">
      <c r="B52" s="14">
        <v>-22.1</v>
      </c>
      <c r="C52" s="69"/>
      <c r="D52" s="70">
        <v>2.7</v>
      </c>
      <c r="G52" s="22"/>
    </row>
    <row r="53" spans="2:7" x14ac:dyDescent="0.3">
      <c r="B53" s="14">
        <v>14.5</v>
      </c>
      <c r="C53" s="69"/>
      <c r="D53" s="70">
        <v>0.3</v>
      </c>
      <c r="G53" s="22"/>
    </row>
    <row r="54" spans="2:7" x14ac:dyDescent="0.3">
      <c r="B54" s="14">
        <v>12.4</v>
      </c>
      <c r="C54" s="69"/>
      <c r="D54" s="70">
        <v>0.8</v>
      </c>
      <c r="G54" s="22"/>
    </row>
    <row r="55" spans="2:7" x14ac:dyDescent="0.3">
      <c r="B55" s="14">
        <v>9.4</v>
      </c>
      <c r="C55" s="69"/>
      <c r="D55" s="70">
        <v>0.8</v>
      </c>
      <c r="G55" s="22"/>
    </row>
    <row r="56" spans="2:7" x14ac:dyDescent="0.3">
      <c r="B56" s="14">
        <v>2.9</v>
      </c>
      <c r="C56" s="69"/>
      <c r="D56" s="70">
        <v>1.1000000000000001</v>
      </c>
      <c r="G56" s="22"/>
    </row>
    <row r="57" spans="2:7" x14ac:dyDescent="0.3">
      <c r="B57" s="14">
        <v>10.9</v>
      </c>
      <c r="C57" s="69"/>
      <c r="D57" s="70">
        <v>-0.2</v>
      </c>
      <c r="G57" s="22"/>
    </row>
    <row r="58" spans="2:7" x14ac:dyDescent="0.3">
      <c r="B58" s="14">
        <v>-20.9</v>
      </c>
      <c r="C58" s="69"/>
      <c r="D58" s="70">
        <v>2.7</v>
      </c>
    </row>
    <row r="59" spans="2:7" x14ac:dyDescent="0.3">
      <c r="B59" s="14">
        <v>0.2</v>
      </c>
      <c r="C59" s="69"/>
      <c r="D59" s="70">
        <v>1.5</v>
      </c>
    </row>
    <row r="60" spans="2:7" x14ac:dyDescent="0.3">
      <c r="B60" s="14">
        <v>-3.8</v>
      </c>
      <c r="C60" s="69"/>
      <c r="D60" s="70">
        <v>0.7</v>
      </c>
    </row>
    <row r="61" spans="2:7" x14ac:dyDescent="0.3">
      <c r="B61" s="14">
        <v>1.3</v>
      </c>
      <c r="C61" s="69"/>
      <c r="D61" s="70">
        <v>1.9</v>
      </c>
    </row>
    <row r="62" spans="2:7" x14ac:dyDescent="0.3">
      <c r="B62" s="14">
        <v>4.0999999999999996</v>
      </c>
      <c r="C62" s="69"/>
      <c r="D62" s="70">
        <v>1.9</v>
      </c>
    </row>
    <row r="63" spans="2:7" x14ac:dyDescent="0.3">
      <c r="B63" s="14">
        <v>-3.9</v>
      </c>
      <c r="C63" s="69"/>
      <c r="D63" s="70">
        <v>0.5</v>
      </c>
    </row>
    <row r="64" spans="2:7" x14ac:dyDescent="0.3">
      <c r="B64" s="14">
        <v>12</v>
      </c>
      <c r="C64" s="69"/>
      <c r="D64" s="70">
        <v>0.3</v>
      </c>
    </row>
    <row r="65" spans="2:4" x14ac:dyDescent="0.3">
      <c r="B65" s="14">
        <v>-3.3</v>
      </c>
      <c r="C65" s="69"/>
      <c r="D65" s="70">
        <v>1.1000000000000001</v>
      </c>
    </row>
    <row r="66" spans="2:4" x14ac:dyDescent="0.3">
      <c r="B66" s="14">
        <v>-11.1</v>
      </c>
      <c r="C66" s="69"/>
      <c r="D66" s="70">
        <v>0.1</v>
      </c>
    </row>
    <row r="67" spans="2:4" x14ac:dyDescent="0.3">
      <c r="B67" s="14">
        <v>-1</v>
      </c>
      <c r="C67" s="69"/>
      <c r="D67" s="70">
        <v>0.2</v>
      </c>
    </row>
    <row r="68" spans="2:4" x14ac:dyDescent="0.3">
      <c r="B68" s="14">
        <v>11.6</v>
      </c>
      <c r="C68" s="69"/>
      <c r="D68" s="70">
        <v>-0.1</v>
      </c>
    </row>
    <row r="69" spans="2:4" x14ac:dyDescent="0.3">
      <c r="B69" s="14">
        <v>14.7</v>
      </c>
      <c r="C69" s="69"/>
      <c r="D69" s="70">
        <v>0.5</v>
      </c>
    </row>
    <row r="70" spans="2:4" x14ac:dyDescent="0.3">
      <c r="B70" s="14">
        <v>-1</v>
      </c>
      <c r="C70" s="69"/>
      <c r="D70" s="70">
        <v>4.3</v>
      </c>
    </row>
    <row r="71" spans="2:4" x14ac:dyDescent="0.3">
      <c r="B71" s="14">
        <v>33.5</v>
      </c>
      <c r="C71" s="69"/>
      <c r="D71" s="70">
        <v>0.6</v>
      </c>
    </row>
    <row r="72" spans="2:4" x14ac:dyDescent="0.3">
      <c r="B72" s="14">
        <v>-0.3</v>
      </c>
      <c r="C72" s="69"/>
      <c r="D72" s="70">
        <v>-0.1</v>
      </c>
    </row>
    <row r="73" spans="2:4" x14ac:dyDescent="0.3">
      <c r="B73" s="14">
        <v>-15</v>
      </c>
      <c r="C73" s="69"/>
      <c r="D73" s="70">
        <v>0.7</v>
      </c>
    </row>
    <row r="74" spans="2:4" x14ac:dyDescent="0.3">
      <c r="B74" s="14">
        <v>-4.0999999999999996</v>
      </c>
      <c r="C74" s="69"/>
      <c r="D74" s="70">
        <v>9.8000000000000007</v>
      </c>
    </row>
    <row r="75" spans="2:4" x14ac:dyDescent="0.3">
      <c r="B75" s="14">
        <v>-2.5</v>
      </c>
      <c r="C75" s="69"/>
      <c r="D75" s="70">
        <v>0</v>
      </c>
    </row>
    <row r="76" spans="2:4" x14ac:dyDescent="0.3">
      <c r="B76" s="14">
        <v>-4.9000000000000004</v>
      </c>
      <c r="C76" s="69"/>
      <c r="D76" s="70">
        <v>0.6</v>
      </c>
    </row>
    <row r="77" spans="2:4" x14ac:dyDescent="0.3">
      <c r="B77" s="14">
        <v>4.5</v>
      </c>
      <c r="C77" s="69"/>
      <c r="D77" s="70">
        <v>0.8</v>
      </c>
    </row>
    <row r="78" spans="2:4" x14ac:dyDescent="0.3">
      <c r="B78" s="14">
        <v>11.6</v>
      </c>
      <c r="C78" s="69"/>
      <c r="D78" s="70">
        <v>0.8</v>
      </c>
    </row>
    <row r="79" spans="2:4" x14ac:dyDescent="0.3">
      <c r="B79" s="14">
        <v>1.6</v>
      </c>
      <c r="C79" s="69"/>
      <c r="D79" s="70">
        <v>1.7</v>
      </c>
    </row>
    <row r="80" spans="2:4" x14ac:dyDescent="0.3">
      <c r="B80" s="14">
        <v>-9.3000000000000007</v>
      </c>
      <c r="C80" s="69"/>
      <c r="D80" s="70">
        <v>0.4</v>
      </c>
    </row>
    <row r="81" spans="2:4" x14ac:dyDescent="0.3">
      <c r="B81" s="14">
        <v>-8.5</v>
      </c>
      <c r="C81" s="69"/>
      <c r="D81" s="70">
        <v>-0.2</v>
      </c>
    </row>
    <row r="82" spans="2:4" x14ac:dyDescent="0.3">
      <c r="B82" s="14">
        <v>-4.2</v>
      </c>
      <c r="C82" s="69"/>
      <c r="D82" s="70">
        <v>0.8</v>
      </c>
    </row>
    <row r="83" spans="2:4" x14ac:dyDescent="0.3">
      <c r="B83" s="14">
        <v>12.7</v>
      </c>
      <c r="C83" s="69"/>
      <c r="D83" s="70">
        <v>-0.9</v>
      </c>
    </row>
    <row r="84" spans="2:4" x14ac:dyDescent="0.3">
      <c r="B84" s="14">
        <v>-12.2</v>
      </c>
      <c r="C84" s="69"/>
      <c r="D84" s="70">
        <v>0.9</v>
      </c>
    </row>
    <row r="85" spans="2:4" x14ac:dyDescent="0.3">
      <c r="B85" s="14">
        <v>0.6</v>
      </c>
      <c r="C85" s="69"/>
      <c r="D85" s="70">
        <v>0.4</v>
      </c>
    </row>
    <row r="86" spans="2:4" x14ac:dyDescent="0.3">
      <c r="B86" s="14">
        <v>-4.8</v>
      </c>
      <c r="C86" s="69"/>
      <c r="D86" s="70">
        <v>-0.1</v>
      </c>
    </row>
    <row r="87" spans="2:4" x14ac:dyDescent="0.3">
      <c r="B87" s="14">
        <v>-1.6</v>
      </c>
      <c r="C87" s="69"/>
      <c r="D87" s="70">
        <v>4.9000000000000004</v>
      </c>
    </row>
    <row r="88" spans="2:4" x14ac:dyDescent="0.3">
      <c r="B88" s="14">
        <v>-9.6999999999999993</v>
      </c>
      <c r="C88" s="69"/>
      <c r="D88" s="70">
        <v>6</v>
      </c>
    </row>
    <row r="89" spans="2:4" x14ac:dyDescent="0.3">
      <c r="B89" s="14">
        <v>-5.9</v>
      </c>
      <c r="C89" s="69"/>
      <c r="D89" s="70">
        <v>0.6</v>
      </c>
    </row>
    <row r="90" spans="2:4" x14ac:dyDescent="0.3">
      <c r="B90" s="14">
        <v>-3.6</v>
      </c>
      <c r="C90" s="69"/>
      <c r="D90" s="70">
        <v>0.2</v>
      </c>
    </row>
    <row r="91" spans="2:4" x14ac:dyDescent="0.3">
      <c r="B91" s="14">
        <v>-12</v>
      </c>
      <c r="C91" s="69"/>
      <c r="D91" s="70">
        <v>0.1</v>
      </c>
    </row>
    <row r="92" spans="2:4" x14ac:dyDescent="0.3">
      <c r="B92" s="14">
        <v>-2.9</v>
      </c>
      <c r="C92" s="69"/>
      <c r="D92" s="70">
        <v>1</v>
      </c>
    </row>
    <row r="93" spans="2:4" x14ac:dyDescent="0.3">
      <c r="B93" s="14">
        <v>5.5</v>
      </c>
      <c r="C93" s="69"/>
      <c r="D93" s="70">
        <v>0.3</v>
      </c>
    </row>
    <row r="94" spans="2:4" x14ac:dyDescent="0.3">
      <c r="B94" s="14">
        <v>1.4</v>
      </c>
      <c r="C94" s="69"/>
      <c r="D94" s="70">
        <v>1.2</v>
      </c>
    </row>
    <row r="95" spans="2:4" x14ac:dyDescent="0.3">
      <c r="B95" s="14">
        <v>1</v>
      </c>
      <c r="C95" s="69"/>
      <c r="D95" s="70">
        <v>0.3</v>
      </c>
    </row>
    <row r="96" spans="2:4" x14ac:dyDescent="0.3">
      <c r="B96" s="14">
        <v>4.3</v>
      </c>
      <c r="C96" s="69"/>
      <c r="D96" s="70">
        <v>0.9</v>
      </c>
    </row>
    <row r="97" spans="2:4" x14ac:dyDescent="0.3">
      <c r="B97" s="14">
        <v>-4.5</v>
      </c>
      <c r="C97" s="69"/>
      <c r="D97" s="70">
        <v>1</v>
      </c>
    </row>
    <row r="98" spans="2:4" x14ac:dyDescent="0.3">
      <c r="B98" s="14">
        <v>-8.6999999999999993</v>
      </c>
      <c r="C98" s="69"/>
      <c r="D98" s="70">
        <v>1.2</v>
      </c>
    </row>
    <row r="99" spans="2:4" x14ac:dyDescent="0.3">
      <c r="B99" s="14">
        <v>9.1</v>
      </c>
      <c r="C99" s="69"/>
      <c r="D99" s="70">
        <v>0.3</v>
      </c>
    </row>
    <row r="100" spans="2:4" x14ac:dyDescent="0.3">
      <c r="B100" s="14">
        <v>9.1999999999999993</v>
      </c>
      <c r="C100" s="69"/>
      <c r="D100" s="70">
        <v>0.1</v>
      </c>
    </row>
    <row r="101" spans="2:4" x14ac:dyDescent="0.3">
      <c r="B101" s="14">
        <v>22.4</v>
      </c>
      <c r="C101" s="69"/>
      <c r="D101" s="70">
        <v>0.8</v>
      </c>
    </row>
    <row r="102" spans="2:4" x14ac:dyDescent="0.3">
      <c r="B102" s="14">
        <v>-5.7</v>
      </c>
      <c r="C102" s="69"/>
      <c r="D102" s="70">
        <v>0.6</v>
      </c>
    </row>
    <row r="103" spans="2:4" x14ac:dyDescent="0.3">
      <c r="B103" s="14">
        <v>-15</v>
      </c>
      <c r="C103" s="69"/>
      <c r="D103" s="70">
        <v>3.7</v>
      </c>
    </row>
    <row r="104" spans="2:4" x14ac:dyDescent="0.3">
      <c r="B104" s="14">
        <v>-4.5999999999999996</v>
      </c>
      <c r="C104" s="69"/>
      <c r="D104" s="70">
        <v>4.3</v>
      </c>
    </row>
    <row r="105" spans="2:4" x14ac:dyDescent="0.3">
      <c r="B105" s="14">
        <v>-6.3</v>
      </c>
      <c r="C105" s="69"/>
      <c r="D105" s="70">
        <v>0.3</v>
      </c>
    </row>
    <row r="106" spans="2:4" x14ac:dyDescent="0.3">
      <c r="B106" s="14">
        <v>30.3</v>
      </c>
      <c r="C106" s="69"/>
      <c r="D106" s="70">
        <v>0.2</v>
      </c>
    </row>
    <row r="107" spans="2:4" x14ac:dyDescent="0.3">
      <c r="B107" s="14">
        <v>14.1</v>
      </c>
      <c r="C107" s="69"/>
      <c r="D107" s="70">
        <v>0.1</v>
      </c>
    </row>
    <row r="108" spans="2:4" x14ac:dyDescent="0.3">
      <c r="B108" s="14">
        <v>1.3</v>
      </c>
      <c r="C108" s="69"/>
      <c r="D108" s="70">
        <v>2.8</v>
      </c>
    </row>
    <row r="109" spans="2:4" x14ac:dyDescent="0.3">
      <c r="B109" s="14">
        <v>-19</v>
      </c>
      <c r="C109" s="69"/>
      <c r="D109" s="70">
        <v>-0.1</v>
      </c>
    </row>
    <row r="110" spans="2:4" x14ac:dyDescent="0.3">
      <c r="B110" s="14">
        <v>-10.6</v>
      </c>
      <c r="C110" s="69"/>
      <c r="D110" s="70">
        <v>-0.3</v>
      </c>
    </row>
    <row r="111" spans="2:4" x14ac:dyDescent="0.3">
      <c r="B111" s="14">
        <v>-18.399999999999999</v>
      </c>
      <c r="C111" s="69"/>
      <c r="D111" s="70">
        <v>0.8</v>
      </c>
    </row>
    <row r="112" spans="2:4" x14ac:dyDescent="0.3">
      <c r="B112" s="14">
        <v>4.8</v>
      </c>
      <c r="C112" s="69"/>
      <c r="D112" s="70">
        <v>1.4</v>
      </c>
    </row>
    <row r="113" spans="2:4" x14ac:dyDescent="0.3">
      <c r="B113" s="14">
        <v>-10.199999999999999</v>
      </c>
      <c r="C113" s="69"/>
      <c r="D113" s="70">
        <v>0</v>
      </c>
    </row>
    <row r="114" spans="2:4" x14ac:dyDescent="0.3">
      <c r="B114" s="14">
        <v>-1.7</v>
      </c>
      <c r="C114" s="69"/>
      <c r="D114" s="70">
        <v>0.8</v>
      </c>
    </row>
    <row r="115" spans="2:4" x14ac:dyDescent="0.3">
      <c r="B115" s="14">
        <v>-1.5</v>
      </c>
      <c r="C115" s="69"/>
      <c r="D115" s="70">
        <v>0.9</v>
      </c>
    </row>
    <row r="116" spans="2:4" x14ac:dyDescent="0.3">
      <c r="B116" s="14">
        <v>17.600000000000001</v>
      </c>
      <c r="C116" s="69"/>
      <c r="D116" s="70">
        <v>0.8</v>
      </c>
    </row>
    <row r="117" spans="2:4" x14ac:dyDescent="0.3">
      <c r="B117" s="14">
        <v>13.1</v>
      </c>
      <c r="C117" s="69"/>
      <c r="D117" s="70">
        <v>0.1</v>
      </c>
    </row>
    <row r="118" spans="2:4" x14ac:dyDescent="0.3">
      <c r="B118" s="14">
        <v>7.2</v>
      </c>
      <c r="C118" s="69"/>
      <c r="D118" s="70">
        <v>1.6</v>
      </c>
    </row>
    <row r="119" spans="2:4" x14ac:dyDescent="0.3">
      <c r="B119" s="14">
        <v>-7.7</v>
      </c>
      <c r="C119" s="69"/>
      <c r="D119" s="70">
        <v>4.8</v>
      </c>
    </row>
    <row r="120" spans="2:4" x14ac:dyDescent="0.3">
      <c r="B120" s="14">
        <v>-18.7</v>
      </c>
      <c r="C120" s="69"/>
      <c r="D120" s="70">
        <v>0.8</v>
      </c>
    </row>
    <row r="121" spans="2:4" x14ac:dyDescent="0.3">
      <c r="B121" s="14">
        <v>-2.7</v>
      </c>
      <c r="C121" s="69"/>
      <c r="D121" s="70">
        <v>0.4</v>
      </c>
    </row>
    <row r="122" spans="2:4" x14ac:dyDescent="0.3">
      <c r="B122" s="14">
        <v>11.3</v>
      </c>
      <c r="C122" s="69"/>
      <c r="D122" s="70">
        <v>0.1</v>
      </c>
    </row>
    <row r="123" spans="2:4" x14ac:dyDescent="0.3">
      <c r="B123" s="14">
        <v>18.5</v>
      </c>
      <c r="C123" s="69"/>
      <c r="D123" s="70">
        <v>0.2</v>
      </c>
    </row>
    <row r="124" spans="2:4" x14ac:dyDescent="0.3">
      <c r="B124" s="14">
        <v>-1.7</v>
      </c>
      <c r="C124" s="69"/>
      <c r="D124" s="70">
        <v>0.1</v>
      </c>
    </row>
    <row r="125" spans="2:4" x14ac:dyDescent="0.3">
      <c r="B125" s="14">
        <v>7.7</v>
      </c>
      <c r="C125" s="69"/>
      <c r="D125" s="70">
        <v>-0.2</v>
      </c>
    </row>
    <row r="126" spans="2:4" x14ac:dyDescent="0.3">
      <c r="B126" s="14">
        <v>12.1</v>
      </c>
      <c r="C126" s="69"/>
      <c r="D126" s="70">
        <v>0.4</v>
      </c>
    </row>
    <row r="127" spans="2:4" x14ac:dyDescent="0.3">
      <c r="B127" s="14">
        <v>-0.4</v>
      </c>
      <c r="C127" s="69"/>
      <c r="D127" s="70">
        <v>1.3</v>
      </c>
    </row>
    <row r="128" spans="2:4" x14ac:dyDescent="0.3">
      <c r="B128" s="14">
        <v>-1.1000000000000001</v>
      </c>
      <c r="C128" s="69"/>
      <c r="D128" s="70">
        <v>0.2</v>
      </c>
    </row>
    <row r="129" spans="2:4" x14ac:dyDescent="0.3">
      <c r="B129" s="14">
        <v>8.6</v>
      </c>
      <c r="C129" s="69"/>
      <c r="D129" s="70">
        <v>0.3</v>
      </c>
    </row>
    <row r="130" spans="2:4" x14ac:dyDescent="0.3">
      <c r="B130" s="14">
        <v>-11.8</v>
      </c>
      <c r="C130" s="69"/>
      <c r="D130" s="70">
        <v>9</v>
      </c>
    </row>
    <row r="131" spans="2:4" x14ac:dyDescent="0.3">
      <c r="B131" s="14">
        <v>-2.9</v>
      </c>
      <c r="C131" s="69"/>
      <c r="D131" s="70">
        <v>0.1</v>
      </c>
    </row>
    <row r="132" spans="2:4" x14ac:dyDescent="0.3">
      <c r="B132" s="14">
        <v>15</v>
      </c>
      <c r="C132" s="69"/>
      <c r="D132" s="70">
        <v>0.8</v>
      </c>
    </row>
    <row r="133" spans="2:4" x14ac:dyDescent="0.3">
      <c r="B133" s="14">
        <v>-6</v>
      </c>
      <c r="C133" s="69"/>
      <c r="D133" s="70">
        <v>0.4</v>
      </c>
    </row>
    <row r="134" spans="2:4" x14ac:dyDescent="0.3">
      <c r="B134" s="14">
        <v>-3.4</v>
      </c>
      <c r="C134" s="69"/>
      <c r="D134" s="70">
        <v>0.2</v>
      </c>
    </row>
    <row r="135" spans="2:4" x14ac:dyDescent="0.3">
      <c r="B135" s="14">
        <v>7.3</v>
      </c>
      <c r="C135" s="69"/>
      <c r="D135" s="70">
        <v>1.4</v>
      </c>
    </row>
    <row r="136" spans="2:4" x14ac:dyDescent="0.3">
      <c r="B136" s="14">
        <v>-31.3</v>
      </c>
      <c r="C136" s="69"/>
      <c r="D136" s="70">
        <v>0.8</v>
      </c>
    </row>
    <row r="137" spans="2:4" x14ac:dyDescent="0.3">
      <c r="B137" s="14">
        <v>-2</v>
      </c>
      <c r="C137" s="69"/>
      <c r="D137" s="70">
        <v>0.2</v>
      </c>
    </row>
    <row r="138" spans="2:4" x14ac:dyDescent="0.3">
      <c r="B138" s="14">
        <v>10.9</v>
      </c>
      <c r="C138" s="69"/>
      <c r="D138" s="70">
        <v>1</v>
      </c>
    </row>
    <row r="139" spans="2:4" x14ac:dyDescent="0.3">
      <c r="B139" s="14">
        <v>4.2</v>
      </c>
      <c r="C139" s="69"/>
      <c r="D139" s="70">
        <v>0.3</v>
      </c>
    </row>
    <row r="140" spans="2:4" x14ac:dyDescent="0.3">
      <c r="B140" s="14">
        <v>-13.9</v>
      </c>
      <c r="C140" s="69"/>
      <c r="D140" s="70">
        <v>0.3</v>
      </c>
    </row>
    <row r="141" spans="2:4" x14ac:dyDescent="0.3">
      <c r="B141" s="14">
        <v>6</v>
      </c>
      <c r="C141" s="69"/>
      <c r="D141" s="70">
        <v>0.8</v>
      </c>
    </row>
    <row r="142" spans="2:4" x14ac:dyDescent="0.3">
      <c r="B142" s="14">
        <v>-9.9</v>
      </c>
      <c r="C142" s="69"/>
      <c r="D142" s="70">
        <v>0.1</v>
      </c>
    </row>
    <row r="143" spans="2:4" x14ac:dyDescent="0.3">
      <c r="B143" s="14">
        <v>4.5</v>
      </c>
      <c r="C143" s="69"/>
      <c r="D143" s="70">
        <v>2.7</v>
      </c>
    </row>
    <row r="144" spans="2:4" x14ac:dyDescent="0.3">
      <c r="B144" s="14">
        <v>-4.7</v>
      </c>
      <c r="C144" s="69"/>
      <c r="D144" s="70">
        <v>-0.3</v>
      </c>
    </row>
    <row r="145" spans="2:4" x14ac:dyDescent="0.3">
      <c r="B145" s="14">
        <v>3.7</v>
      </c>
      <c r="C145" s="69"/>
      <c r="D145" s="70">
        <v>1.4</v>
      </c>
    </row>
    <row r="146" spans="2:4" x14ac:dyDescent="0.3">
      <c r="B146" s="14">
        <v>-12.3</v>
      </c>
      <c r="C146" s="69"/>
      <c r="D146" s="70">
        <v>-0.2</v>
      </c>
    </row>
    <row r="147" spans="2:4" x14ac:dyDescent="0.3">
      <c r="B147" s="14">
        <v>-4.5999999999999996</v>
      </c>
      <c r="C147" s="69"/>
      <c r="D147" s="70">
        <v>0.4</v>
      </c>
    </row>
    <row r="148" spans="2:4" x14ac:dyDescent="0.3">
      <c r="B148" s="14">
        <v>18.2</v>
      </c>
      <c r="C148" s="69"/>
      <c r="D148" s="70">
        <v>3.1</v>
      </c>
    </row>
    <row r="149" spans="2:4" x14ac:dyDescent="0.3">
      <c r="B149" s="14">
        <v>-3</v>
      </c>
      <c r="C149" s="69"/>
      <c r="D149" s="70">
        <v>0.2</v>
      </c>
    </row>
    <row r="150" spans="2:4" x14ac:dyDescent="0.3">
      <c r="B150" s="14">
        <v>5</v>
      </c>
      <c r="C150" s="69"/>
      <c r="D150" s="70">
        <v>0.3</v>
      </c>
    </row>
    <row r="151" spans="2:4" x14ac:dyDescent="0.3">
      <c r="B151" s="14">
        <v>14.8</v>
      </c>
      <c r="C151" s="69"/>
      <c r="D151" s="70">
        <v>-0.1</v>
      </c>
    </row>
    <row r="152" spans="2:4" x14ac:dyDescent="0.3">
      <c r="B152" s="14">
        <v>10.7</v>
      </c>
      <c r="C152" s="69"/>
      <c r="D152" s="70">
        <v>5.6</v>
      </c>
    </row>
    <row r="153" spans="2:4" x14ac:dyDescent="0.3">
      <c r="B153" s="14">
        <v>1.5</v>
      </c>
      <c r="C153" s="69"/>
      <c r="D153" s="70">
        <v>0.2</v>
      </c>
    </row>
    <row r="154" spans="2:4" x14ac:dyDescent="0.3">
      <c r="B154" s="14">
        <v>15.7</v>
      </c>
      <c r="C154" s="69"/>
      <c r="D154" s="70">
        <v>1.6</v>
      </c>
    </row>
    <row r="155" spans="2:4" x14ac:dyDescent="0.3">
      <c r="B155" s="14">
        <v>6.2</v>
      </c>
      <c r="C155" s="69"/>
      <c r="D155" s="70">
        <v>-0.2</v>
      </c>
    </row>
    <row r="156" spans="2:4" x14ac:dyDescent="0.3">
      <c r="B156" s="14">
        <v>-2.6</v>
      </c>
      <c r="C156" s="69"/>
      <c r="D156" s="70">
        <v>6.5</v>
      </c>
    </row>
    <row r="157" spans="2:4" x14ac:dyDescent="0.3">
      <c r="B157" s="14">
        <v>20.7</v>
      </c>
      <c r="C157" s="69"/>
      <c r="D157" s="70">
        <v>1.2</v>
      </c>
    </row>
    <row r="158" spans="2:4" x14ac:dyDescent="0.3">
      <c r="B158" s="14">
        <v>11.2</v>
      </c>
      <c r="C158" s="69"/>
      <c r="D158" s="70">
        <v>0</v>
      </c>
    </row>
    <row r="159" spans="2:4" x14ac:dyDescent="0.3">
      <c r="B159" s="14">
        <v>-1.3</v>
      </c>
      <c r="C159" s="69"/>
      <c r="D159" s="70">
        <v>4.2</v>
      </c>
    </row>
    <row r="160" spans="2:4" x14ac:dyDescent="0.3">
      <c r="B160" s="14">
        <v>-3.6</v>
      </c>
      <c r="C160" s="69"/>
      <c r="D160" s="70">
        <v>2.2999999999999998</v>
      </c>
    </row>
    <row r="161" spans="2:4" x14ac:dyDescent="0.3">
      <c r="B161" s="14">
        <v>-2.8</v>
      </c>
      <c r="C161" s="69"/>
      <c r="D161" s="70">
        <v>1.6</v>
      </c>
    </row>
    <row r="162" spans="2:4" x14ac:dyDescent="0.3">
      <c r="B162" s="14">
        <v>5.9</v>
      </c>
      <c r="C162" s="69"/>
      <c r="D162" s="70">
        <v>1</v>
      </c>
    </row>
    <row r="163" spans="2:4" x14ac:dyDescent="0.3">
      <c r="B163" s="14">
        <v>-2.6</v>
      </c>
      <c r="C163" s="69"/>
      <c r="D163" s="70">
        <v>2.8</v>
      </c>
    </row>
    <row r="164" spans="2:4" x14ac:dyDescent="0.3">
      <c r="B164" s="14">
        <v>-9.1</v>
      </c>
      <c r="C164" s="69"/>
      <c r="D164" s="70">
        <v>1.4</v>
      </c>
    </row>
    <row r="165" spans="2:4" x14ac:dyDescent="0.3">
      <c r="B165" s="14">
        <v>-10.4</v>
      </c>
      <c r="C165" s="69"/>
      <c r="D165" s="70">
        <v>0.2</v>
      </c>
    </row>
    <row r="166" spans="2:4" x14ac:dyDescent="0.3">
      <c r="B166" s="14">
        <v>5.3</v>
      </c>
      <c r="C166" s="69"/>
      <c r="D166" s="70">
        <v>3</v>
      </c>
    </row>
    <row r="167" spans="2:4" x14ac:dyDescent="0.3">
      <c r="B167" s="14">
        <v>-0.9</v>
      </c>
      <c r="C167" s="69"/>
      <c r="D167" s="70">
        <v>0.9</v>
      </c>
    </row>
    <row r="168" spans="2:4" x14ac:dyDescent="0.3">
      <c r="B168" s="14">
        <v>-6.6</v>
      </c>
      <c r="C168" s="69"/>
      <c r="D168" s="70">
        <v>1.5</v>
      </c>
    </row>
    <row r="169" spans="2:4" x14ac:dyDescent="0.3">
      <c r="B169" s="14">
        <v>-9.5</v>
      </c>
      <c r="C169" s="69"/>
      <c r="D169" s="70">
        <v>0.1</v>
      </c>
    </row>
    <row r="170" spans="2:4" x14ac:dyDescent="0.3">
      <c r="B170" s="14">
        <v>-9.6999999999999993</v>
      </c>
      <c r="C170" s="69"/>
      <c r="D170" s="70">
        <v>0.4</v>
      </c>
    </row>
    <row r="171" spans="2:4" x14ac:dyDescent="0.3">
      <c r="B171" s="14">
        <v>-4.7</v>
      </c>
      <c r="C171" s="69"/>
      <c r="D171" s="70">
        <v>-0.2</v>
      </c>
    </row>
    <row r="172" spans="2:4" x14ac:dyDescent="0.3">
      <c r="B172" s="14">
        <v>6.9</v>
      </c>
      <c r="C172" s="69"/>
      <c r="D172" s="70">
        <v>0.5</v>
      </c>
    </row>
    <row r="173" spans="2:4" x14ac:dyDescent="0.3">
      <c r="B173" s="14">
        <v>-7.4</v>
      </c>
      <c r="C173" s="69"/>
      <c r="D173" s="70">
        <v>2.4</v>
      </c>
    </row>
    <row r="174" spans="2:4" x14ac:dyDescent="0.3">
      <c r="B174" s="14">
        <v>-4.2</v>
      </c>
      <c r="C174" s="69"/>
      <c r="D174" s="70">
        <v>0</v>
      </c>
    </row>
    <row r="175" spans="2:4" x14ac:dyDescent="0.3">
      <c r="B175" s="14">
        <v>-7.1</v>
      </c>
      <c r="C175" s="69"/>
      <c r="D175" s="70">
        <v>1.1000000000000001</v>
      </c>
    </row>
    <row r="176" spans="2:4" x14ac:dyDescent="0.3">
      <c r="B176" s="14">
        <v>5.7</v>
      </c>
      <c r="C176" s="69"/>
      <c r="D176" s="70">
        <v>1.8</v>
      </c>
    </row>
    <row r="177" spans="2:4" x14ac:dyDescent="0.3">
      <c r="B177" s="14">
        <v>-1</v>
      </c>
      <c r="C177" s="69"/>
      <c r="D177" s="70">
        <v>0.2</v>
      </c>
    </row>
    <row r="178" spans="2:4" x14ac:dyDescent="0.3">
      <c r="B178" s="14">
        <v>23.5</v>
      </c>
      <c r="C178" s="69"/>
      <c r="D178" s="70">
        <v>2.5</v>
      </c>
    </row>
    <row r="179" spans="2:4" x14ac:dyDescent="0.3">
      <c r="B179" s="14">
        <v>-7.5</v>
      </c>
      <c r="C179" s="69"/>
      <c r="D179" s="70">
        <v>1.3</v>
      </c>
    </row>
    <row r="180" spans="2:4" x14ac:dyDescent="0.3">
      <c r="B180" s="14">
        <v>7.8</v>
      </c>
      <c r="C180" s="69"/>
      <c r="D180" s="70">
        <v>-0.1</v>
      </c>
    </row>
    <row r="181" spans="2:4" x14ac:dyDescent="0.3">
      <c r="B181" s="14">
        <v>6.2</v>
      </c>
      <c r="C181" s="69"/>
      <c r="D181" s="70">
        <v>1.1000000000000001</v>
      </c>
    </row>
    <row r="182" spans="2:4" x14ac:dyDescent="0.3">
      <c r="B182" s="14">
        <v>13.4</v>
      </c>
      <c r="C182" s="69"/>
      <c r="D182" s="70">
        <v>0.4</v>
      </c>
    </row>
    <row r="183" spans="2:4" x14ac:dyDescent="0.3">
      <c r="B183" s="14">
        <v>4.7</v>
      </c>
      <c r="C183" s="69"/>
      <c r="D183" s="70">
        <v>2.2000000000000002</v>
      </c>
    </row>
    <row r="184" spans="2:4" x14ac:dyDescent="0.3">
      <c r="B184" s="14">
        <v>-22.9</v>
      </c>
      <c r="C184" s="69"/>
      <c r="D184" s="70">
        <v>0.5</v>
      </c>
    </row>
    <row r="185" spans="2:4" x14ac:dyDescent="0.3">
      <c r="B185" s="14">
        <v>9.6</v>
      </c>
      <c r="C185" s="69"/>
      <c r="D185" s="70">
        <v>0</v>
      </c>
    </row>
    <row r="186" spans="2:4" x14ac:dyDescent="0.3">
      <c r="B186" s="14">
        <v>7</v>
      </c>
      <c r="C186" s="69"/>
      <c r="D186" s="70">
        <v>0.6</v>
      </c>
    </row>
    <row r="187" spans="2:4" x14ac:dyDescent="0.3">
      <c r="B187" s="14">
        <v>28.5</v>
      </c>
      <c r="C187" s="69"/>
      <c r="D187" s="70">
        <v>-0.1</v>
      </c>
    </row>
    <row r="188" spans="2:4" x14ac:dyDescent="0.3">
      <c r="B188" s="14">
        <v>12.2</v>
      </c>
      <c r="C188" s="69"/>
      <c r="D188" s="70">
        <v>0.4</v>
      </c>
    </row>
    <row r="189" spans="2:4" x14ac:dyDescent="0.3">
      <c r="B189" s="14">
        <v>5.5</v>
      </c>
      <c r="C189" s="69"/>
      <c r="D189" s="70">
        <v>-0.2</v>
      </c>
    </row>
    <row r="190" spans="2:4" x14ac:dyDescent="0.3">
      <c r="B190" s="14">
        <v>3.1</v>
      </c>
      <c r="C190" s="69"/>
      <c r="D190" s="70">
        <v>-0.6</v>
      </c>
    </row>
    <row r="191" spans="2:4" x14ac:dyDescent="0.3">
      <c r="B191" s="14">
        <v>-4.8</v>
      </c>
      <c r="C191" s="69"/>
      <c r="D191" s="70">
        <v>-0.1</v>
      </c>
    </row>
    <row r="192" spans="2:4" x14ac:dyDescent="0.3">
      <c r="B192" s="14">
        <v>19.100000000000001</v>
      </c>
      <c r="C192" s="69"/>
      <c r="D192" s="70">
        <v>0.9</v>
      </c>
    </row>
    <row r="193" spans="2:4" x14ac:dyDescent="0.3">
      <c r="B193" s="14">
        <v>4.5</v>
      </c>
      <c r="C193" s="69"/>
      <c r="D193" s="70">
        <v>2.1</v>
      </c>
    </row>
    <row r="194" spans="2:4" x14ac:dyDescent="0.3">
      <c r="B194" s="14">
        <v>-0.2</v>
      </c>
      <c r="C194" s="69"/>
      <c r="D194" s="70">
        <v>4.0999999999999996</v>
      </c>
    </row>
    <row r="195" spans="2:4" x14ac:dyDescent="0.3">
      <c r="B195" s="14">
        <v>-16.2</v>
      </c>
      <c r="C195" s="69"/>
      <c r="D195" s="70">
        <v>-0.2</v>
      </c>
    </row>
    <row r="196" spans="2:4" x14ac:dyDescent="0.3">
      <c r="B196" s="14">
        <v>19</v>
      </c>
      <c r="C196" s="69"/>
      <c r="D196" s="70">
        <v>0.4</v>
      </c>
    </row>
    <row r="197" spans="2:4" x14ac:dyDescent="0.3">
      <c r="B197" s="14">
        <v>3</v>
      </c>
      <c r="C197" s="69"/>
      <c r="D197" s="70">
        <v>1.9</v>
      </c>
    </row>
    <row r="198" spans="2:4" x14ac:dyDescent="0.3">
      <c r="B198" s="14">
        <v>4.9000000000000004</v>
      </c>
      <c r="C198" s="69"/>
      <c r="D198" s="70">
        <v>0</v>
      </c>
    </row>
    <row r="199" spans="2:4" x14ac:dyDescent="0.3">
      <c r="B199" s="14">
        <v>-1.6</v>
      </c>
      <c r="C199" s="69"/>
      <c r="D199" s="70">
        <v>2.7</v>
      </c>
    </row>
    <row r="200" spans="2:4" x14ac:dyDescent="0.3">
      <c r="B200" s="14">
        <v>19.8</v>
      </c>
      <c r="C200" s="69"/>
      <c r="D200" s="70">
        <v>0.3</v>
      </c>
    </row>
    <row r="201" spans="2:4" x14ac:dyDescent="0.3">
      <c r="B201" s="14">
        <v>-0.4</v>
      </c>
      <c r="C201" s="69"/>
      <c r="D201" s="70">
        <v>1.9</v>
      </c>
    </row>
    <row r="202" spans="2:4" x14ac:dyDescent="0.3">
      <c r="B202" s="14">
        <v>-1.1000000000000001</v>
      </c>
      <c r="C202" s="69"/>
      <c r="D202" s="70">
        <v>1</v>
      </c>
    </row>
    <row r="203" spans="2:4" x14ac:dyDescent="0.3">
      <c r="B203" s="14">
        <v>-2.1</v>
      </c>
      <c r="C203" s="69"/>
      <c r="D203" s="70">
        <v>0.7</v>
      </c>
    </row>
    <row r="204" spans="2:4" x14ac:dyDescent="0.3">
      <c r="B204" s="14">
        <v>-33.4</v>
      </c>
      <c r="C204" s="69"/>
      <c r="D204" s="70">
        <v>0.7</v>
      </c>
    </row>
    <row r="205" spans="2:4" x14ac:dyDescent="0.3">
      <c r="B205" s="14">
        <v>10.1</v>
      </c>
      <c r="C205" s="69"/>
      <c r="D205" s="70">
        <v>-0.1</v>
      </c>
    </row>
    <row r="206" spans="2:4" x14ac:dyDescent="0.3">
      <c r="B206" s="14">
        <v>-4.3</v>
      </c>
      <c r="C206" s="69"/>
      <c r="D206" s="70">
        <v>0.1</v>
      </c>
    </row>
    <row r="207" spans="2:4" x14ac:dyDescent="0.3">
      <c r="B207" s="14">
        <v>0.5</v>
      </c>
      <c r="C207" s="69"/>
      <c r="D207" s="70">
        <v>0.6</v>
      </c>
    </row>
    <row r="208" spans="2:4" x14ac:dyDescent="0.3">
      <c r="B208" s="14">
        <v>12.9</v>
      </c>
      <c r="C208" s="69"/>
      <c r="D208" s="70">
        <v>0</v>
      </c>
    </row>
    <row r="209" spans="2:4" x14ac:dyDescent="0.3">
      <c r="B209" s="14">
        <v>-2.2999999999999998</v>
      </c>
      <c r="C209" s="69"/>
      <c r="D209" s="70">
        <v>0.4</v>
      </c>
    </row>
    <row r="210" spans="2:4" x14ac:dyDescent="0.3">
      <c r="B210" s="14">
        <v>-11.1</v>
      </c>
      <c r="C210" s="69"/>
      <c r="D210" s="70">
        <v>0.4</v>
      </c>
    </row>
    <row r="211" spans="2:4" x14ac:dyDescent="0.3">
      <c r="B211" s="14">
        <v>8.1</v>
      </c>
      <c r="C211" s="69"/>
      <c r="D211" s="70">
        <v>1.5</v>
      </c>
    </row>
    <row r="212" spans="2:4" x14ac:dyDescent="0.3">
      <c r="B212" s="14">
        <v>-4.5</v>
      </c>
      <c r="C212" s="69"/>
      <c r="D212" s="70">
        <v>1.2</v>
      </c>
    </row>
    <row r="213" spans="2:4" x14ac:dyDescent="0.3">
      <c r="B213" s="14">
        <v>20</v>
      </c>
      <c r="C213" s="69"/>
      <c r="D213" s="70">
        <v>-1.2</v>
      </c>
    </row>
    <row r="214" spans="2:4" x14ac:dyDescent="0.3">
      <c r="B214" s="14">
        <v>-6.4</v>
      </c>
      <c r="C214" s="69"/>
      <c r="D214" s="70">
        <v>-0.1</v>
      </c>
    </row>
    <row r="215" spans="2:4" x14ac:dyDescent="0.3">
      <c r="B215" s="14">
        <v>15.1</v>
      </c>
      <c r="C215" s="69"/>
      <c r="D215" s="70">
        <v>2</v>
      </c>
    </row>
    <row r="216" spans="2:4" x14ac:dyDescent="0.3">
      <c r="B216" s="14">
        <v>-0.7</v>
      </c>
      <c r="C216" s="69"/>
      <c r="D216" s="70">
        <v>7</v>
      </c>
    </row>
    <row r="217" spans="2:4" x14ac:dyDescent="0.3">
      <c r="B217" s="14">
        <v>-15.8</v>
      </c>
      <c r="C217" s="69"/>
      <c r="D217" s="70">
        <v>0</v>
      </c>
    </row>
    <row r="218" spans="2:4" x14ac:dyDescent="0.3">
      <c r="B218" s="14">
        <v>6.2</v>
      </c>
      <c r="C218" s="69"/>
      <c r="D218" s="70">
        <v>-0.1</v>
      </c>
    </row>
    <row r="219" spans="2:4" x14ac:dyDescent="0.3">
      <c r="B219" s="14">
        <v>1.2</v>
      </c>
      <c r="C219" s="69"/>
      <c r="D219" s="70">
        <v>1.9</v>
      </c>
    </row>
    <row r="220" spans="2:4" x14ac:dyDescent="0.3">
      <c r="B220" s="14">
        <v>20</v>
      </c>
      <c r="C220" s="69"/>
      <c r="D220" s="70">
        <v>2.5</v>
      </c>
    </row>
    <row r="221" spans="2:4" x14ac:dyDescent="0.3">
      <c r="B221" s="14">
        <v>-3.4</v>
      </c>
      <c r="C221" s="69"/>
      <c r="D221" s="70">
        <v>-0.1</v>
      </c>
    </row>
    <row r="222" spans="2:4" x14ac:dyDescent="0.3">
      <c r="B222" s="14">
        <v>2.2999999999999998</v>
      </c>
      <c r="C222" s="69"/>
      <c r="D222" s="70">
        <v>2.8</v>
      </c>
    </row>
    <row r="223" spans="2:4" x14ac:dyDescent="0.3">
      <c r="B223" s="14">
        <v>2.6</v>
      </c>
      <c r="C223" s="69"/>
      <c r="D223" s="70">
        <v>1.8</v>
      </c>
    </row>
    <row r="224" spans="2:4" x14ac:dyDescent="0.3">
      <c r="B224" s="14">
        <v>-19</v>
      </c>
      <c r="C224" s="69"/>
      <c r="D224" s="70">
        <v>13.3</v>
      </c>
    </row>
    <row r="225" spans="2:4" x14ac:dyDescent="0.3">
      <c r="B225" s="14">
        <v>-5.5</v>
      </c>
      <c r="C225" s="69"/>
      <c r="D225" s="70">
        <v>-0.3</v>
      </c>
    </row>
    <row r="226" spans="2:4" x14ac:dyDescent="0.3">
      <c r="B226" s="14">
        <v>-4.9000000000000004</v>
      </c>
      <c r="C226" s="69"/>
      <c r="D226" s="70">
        <v>3.6</v>
      </c>
    </row>
    <row r="227" spans="2:4" x14ac:dyDescent="0.3">
      <c r="B227" s="14">
        <v>-5.0999999999999996</v>
      </c>
      <c r="C227" s="69"/>
      <c r="D227" s="70">
        <v>0.6</v>
      </c>
    </row>
    <row r="228" spans="2:4" x14ac:dyDescent="0.3">
      <c r="B228" s="14">
        <v>-8.1999999999999993</v>
      </c>
      <c r="C228" s="69"/>
      <c r="D228" s="70">
        <v>3</v>
      </c>
    </row>
    <row r="229" spans="2:4" x14ac:dyDescent="0.3">
      <c r="B229" s="14">
        <v>19.7</v>
      </c>
      <c r="C229" s="69"/>
      <c r="D229" s="70">
        <v>1.7</v>
      </c>
    </row>
    <row r="230" spans="2:4" x14ac:dyDescent="0.3">
      <c r="B230" s="14">
        <v>-3</v>
      </c>
      <c r="C230" s="69"/>
      <c r="D230" s="70">
        <v>9.5</v>
      </c>
    </row>
    <row r="231" spans="2:4" x14ac:dyDescent="0.3">
      <c r="B231" s="14">
        <v>3.1</v>
      </c>
      <c r="C231" s="69"/>
      <c r="D231" s="70">
        <v>-0.1</v>
      </c>
    </row>
    <row r="232" spans="2:4" x14ac:dyDescent="0.3">
      <c r="B232" s="14">
        <v>-3.9</v>
      </c>
      <c r="C232" s="69"/>
      <c r="D232" s="70">
        <v>0.5</v>
      </c>
    </row>
    <row r="233" spans="2:4" x14ac:dyDescent="0.3">
      <c r="B233" s="14">
        <v>-1.4</v>
      </c>
      <c r="C233" s="69"/>
      <c r="D233" s="70">
        <v>-0.1</v>
      </c>
    </row>
    <row r="234" spans="2:4" x14ac:dyDescent="0.3">
      <c r="B234" s="14">
        <v>0.5</v>
      </c>
      <c r="C234" s="69"/>
      <c r="D234" s="70">
        <v>2</v>
      </c>
    </row>
    <row r="235" spans="2:4" x14ac:dyDescent="0.3">
      <c r="B235" s="14">
        <v>-0.2</v>
      </c>
      <c r="C235" s="69"/>
      <c r="D235" s="70">
        <v>1.2</v>
      </c>
    </row>
    <row r="236" spans="2:4" x14ac:dyDescent="0.3">
      <c r="B236" s="14">
        <v>2.2000000000000002</v>
      </c>
      <c r="C236" s="69"/>
      <c r="D236" s="70">
        <v>1.6</v>
      </c>
    </row>
    <row r="237" spans="2:4" x14ac:dyDescent="0.3">
      <c r="B237" s="14">
        <v>38.700000000000003</v>
      </c>
      <c r="C237" s="69"/>
      <c r="D237" s="70">
        <v>0</v>
      </c>
    </row>
    <row r="238" spans="2:4" x14ac:dyDescent="0.3">
      <c r="B238" s="14">
        <v>2.6</v>
      </c>
      <c r="C238" s="69"/>
      <c r="D238" s="70">
        <v>1</v>
      </c>
    </row>
    <row r="239" spans="2:4" x14ac:dyDescent="0.3">
      <c r="B239" s="14">
        <v>25.3</v>
      </c>
      <c r="C239" s="69"/>
      <c r="D239" s="70">
        <v>0.2</v>
      </c>
    </row>
    <row r="240" spans="2:4" x14ac:dyDescent="0.3">
      <c r="B240" s="14">
        <v>16.899999999999999</v>
      </c>
      <c r="C240" s="69"/>
      <c r="D240" s="70">
        <v>0.2</v>
      </c>
    </row>
    <row r="241" spans="2:4" x14ac:dyDescent="0.3">
      <c r="B241" s="14">
        <v>2.9</v>
      </c>
      <c r="C241" s="69"/>
      <c r="D241" s="70">
        <v>0.5</v>
      </c>
    </row>
    <row r="242" spans="2:4" x14ac:dyDescent="0.3">
      <c r="B242" s="14">
        <v>-9.8000000000000007</v>
      </c>
      <c r="C242" s="69"/>
      <c r="D242" s="70">
        <v>3.6</v>
      </c>
    </row>
    <row r="243" spans="2:4" x14ac:dyDescent="0.3">
      <c r="B243" s="14">
        <v>-21.6</v>
      </c>
      <c r="C243" s="69"/>
      <c r="D243" s="70">
        <v>0.3</v>
      </c>
    </row>
    <row r="244" spans="2:4" x14ac:dyDescent="0.3">
      <c r="B244" s="14">
        <v>1.6</v>
      </c>
      <c r="C244" s="69"/>
      <c r="D244" s="70">
        <v>0.3</v>
      </c>
    </row>
    <row r="245" spans="2:4" x14ac:dyDescent="0.3">
      <c r="B245" s="14">
        <v>1</v>
      </c>
      <c r="C245" s="69"/>
      <c r="D245" s="70">
        <v>1.6</v>
      </c>
    </row>
    <row r="246" spans="2:4" x14ac:dyDescent="0.3">
      <c r="B246" s="14">
        <v>-18.5</v>
      </c>
      <c r="C246" s="69"/>
      <c r="D246" s="70">
        <v>4.0999999999999996</v>
      </c>
    </row>
    <row r="247" spans="2:4" x14ac:dyDescent="0.3">
      <c r="B247" s="14">
        <v>-3.3</v>
      </c>
      <c r="C247" s="69"/>
      <c r="D247" s="70">
        <v>3.3</v>
      </c>
    </row>
    <row r="248" spans="2:4" x14ac:dyDescent="0.3">
      <c r="B248" s="14">
        <v>-2.1</v>
      </c>
      <c r="C248" s="69"/>
      <c r="D248" s="70">
        <v>0.9</v>
      </c>
    </row>
    <row r="249" spans="2:4" x14ac:dyDescent="0.3">
      <c r="B249" s="14">
        <v>11.3</v>
      </c>
      <c r="C249" s="69"/>
      <c r="D249" s="70">
        <v>0.1</v>
      </c>
    </row>
    <row r="250" spans="2:4" x14ac:dyDescent="0.3">
      <c r="B250" s="14">
        <v>12.3</v>
      </c>
      <c r="C250" s="69"/>
      <c r="D250" s="70">
        <v>1.9</v>
      </c>
    </row>
    <row r="251" spans="2:4" x14ac:dyDescent="0.3">
      <c r="B251" s="14">
        <v>-16.399999999999999</v>
      </c>
      <c r="C251" s="69"/>
      <c r="D251" s="70">
        <v>1.7</v>
      </c>
    </row>
    <row r="252" spans="2:4" x14ac:dyDescent="0.3">
      <c r="B252" s="14">
        <v>8.1</v>
      </c>
      <c r="C252" s="69"/>
      <c r="D252" s="70">
        <v>0.8</v>
      </c>
    </row>
    <row r="253" spans="2:4" x14ac:dyDescent="0.3">
      <c r="B253" s="14">
        <v>-5.8</v>
      </c>
      <c r="C253" s="69"/>
      <c r="D253" s="70">
        <v>0.4</v>
      </c>
    </row>
    <row r="254" spans="2:4" x14ac:dyDescent="0.3">
      <c r="B254" s="14">
        <v>-6.3</v>
      </c>
      <c r="C254" s="69"/>
      <c r="D254" s="70">
        <v>0.2</v>
      </c>
    </row>
    <row r="255" spans="2:4" x14ac:dyDescent="0.3">
      <c r="B255" s="14">
        <v>6</v>
      </c>
      <c r="C255" s="69"/>
      <c r="D255" s="70">
        <v>0.9</v>
      </c>
    </row>
    <row r="256" spans="2:4" x14ac:dyDescent="0.3">
      <c r="B256" s="14">
        <v>-0.9</v>
      </c>
      <c r="C256" s="69"/>
      <c r="D256" s="70">
        <v>0.8</v>
      </c>
    </row>
    <row r="257" spans="2:4" x14ac:dyDescent="0.3">
      <c r="B257" s="14">
        <v>9.4</v>
      </c>
      <c r="C257" s="69"/>
      <c r="D257" s="70">
        <v>1.6</v>
      </c>
    </row>
    <row r="258" spans="2:4" x14ac:dyDescent="0.3">
      <c r="B258" s="14">
        <v>-2.2999999999999998</v>
      </c>
      <c r="C258" s="69"/>
      <c r="D258" s="70">
        <v>2.1</v>
      </c>
    </row>
    <row r="259" spans="2:4" x14ac:dyDescent="0.3">
      <c r="B259" s="14">
        <v>17.8</v>
      </c>
      <c r="C259" s="69"/>
      <c r="D259" s="70">
        <v>0.1</v>
      </c>
    </row>
    <row r="260" spans="2:4" x14ac:dyDescent="0.3">
      <c r="B260" s="14">
        <v>8.6</v>
      </c>
      <c r="C260" s="69"/>
      <c r="D260" s="70">
        <v>0.2</v>
      </c>
    </row>
    <row r="261" spans="2:4" x14ac:dyDescent="0.3">
      <c r="B261" s="14">
        <v>-6.1</v>
      </c>
      <c r="C261" s="69"/>
      <c r="D261" s="70">
        <v>0.4</v>
      </c>
    </row>
    <row r="262" spans="2:4" x14ac:dyDescent="0.3">
      <c r="B262" s="14">
        <v>-3.8</v>
      </c>
      <c r="C262" s="69"/>
      <c r="D262" s="70">
        <v>0.8</v>
      </c>
    </row>
    <row r="263" spans="2:4" x14ac:dyDescent="0.3">
      <c r="B263" s="14">
        <v>1.3</v>
      </c>
      <c r="C263" s="69"/>
      <c r="D263" s="70">
        <v>0.4</v>
      </c>
    </row>
    <row r="264" spans="2:4" x14ac:dyDescent="0.3">
      <c r="B264" s="14">
        <v>8.5</v>
      </c>
      <c r="C264" s="69"/>
      <c r="D264" s="70">
        <v>0.2</v>
      </c>
    </row>
    <row r="265" spans="2:4" x14ac:dyDescent="0.3">
      <c r="B265" s="14">
        <v>-3.5</v>
      </c>
      <c r="C265" s="69"/>
      <c r="D265" s="70">
        <v>0.1</v>
      </c>
    </row>
    <row r="266" spans="2:4" x14ac:dyDescent="0.3">
      <c r="B266" s="14">
        <v>1.8</v>
      </c>
      <c r="C266" s="69"/>
      <c r="D266" s="70">
        <v>2.2000000000000002</v>
      </c>
    </row>
    <row r="267" spans="2:4" x14ac:dyDescent="0.3">
      <c r="B267" s="14">
        <v>4.9000000000000004</v>
      </c>
      <c r="C267" s="69"/>
      <c r="D267" s="70">
        <v>0.7</v>
      </c>
    </row>
    <row r="268" spans="2:4" x14ac:dyDescent="0.3">
      <c r="B268" s="14">
        <v>10.3</v>
      </c>
      <c r="C268" s="69"/>
      <c r="D268" s="70">
        <v>1.4</v>
      </c>
    </row>
    <row r="269" spans="2:4" x14ac:dyDescent="0.3">
      <c r="B269" s="14">
        <v>-3</v>
      </c>
      <c r="C269" s="69"/>
      <c r="D269" s="70">
        <v>-0.3</v>
      </c>
    </row>
    <row r="270" spans="2:4" x14ac:dyDescent="0.3">
      <c r="B270" s="14">
        <v>14.1</v>
      </c>
      <c r="C270" s="69"/>
      <c r="D270" s="70">
        <v>0</v>
      </c>
    </row>
    <row r="271" spans="2:4" x14ac:dyDescent="0.3">
      <c r="B271" s="14">
        <v>20</v>
      </c>
      <c r="C271" s="69"/>
      <c r="D271" s="70">
        <v>1.1000000000000001</v>
      </c>
    </row>
    <row r="272" spans="2:4" x14ac:dyDescent="0.3">
      <c r="B272" s="14">
        <v>-8.1</v>
      </c>
      <c r="C272" s="69"/>
      <c r="D272" s="70">
        <v>0.7</v>
      </c>
    </row>
    <row r="273" spans="2:4" x14ac:dyDescent="0.3">
      <c r="B273" s="14">
        <v>-0.4</v>
      </c>
      <c r="C273" s="69"/>
      <c r="D273" s="70">
        <v>2</v>
      </c>
    </row>
    <row r="274" spans="2:4" x14ac:dyDescent="0.3">
      <c r="B274" s="14">
        <v>-13.8</v>
      </c>
      <c r="C274" s="69"/>
      <c r="D274" s="70">
        <v>1</v>
      </c>
    </row>
    <row r="275" spans="2:4" x14ac:dyDescent="0.3">
      <c r="B275" s="14">
        <v>-13.8</v>
      </c>
      <c r="C275" s="69"/>
      <c r="D275" s="70">
        <v>0.7</v>
      </c>
    </row>
    <row r="276" spans="2:4" x14ac:dyDescent="0.3">
      <c r="B276" s="14">
        <v>10</v>
      </c>
      <c r="C276" s="69"/>
      <c r="D276" s="70">
        <v>0.6</v>
      </c>
    </row>
    <row r="277" spans="2:4" x14ac:dyDescent="0.3">
      <c r="B277" s="14">
        <v>3.9</v>
      </c>
      <c r="C277" s="69"/>
      <c r="D277" s="70">
        <v>0.8</v>
      </c>
    </row>
    <row r="278" spans="2:4" x14ac:dyDescent="0.3">
      <c r="B278" s="14">
        <v>3.6</v>
      </c>
      <c r="C278" s="69"/>
      <c r="D278" s="70">
        <v>-0.1</v>
      </c>
    </row>
    <row r="279" spans="2:4" x14ac:dyDescent="0.3">
      <c r="B279" s="14">
        <v>3.4</v>
      </c>
      <c r="C279" s="69"/>
      <c r="D279" s="70">
        <v>0.8</v>
      </c>
    </row>
    <row r="280" spans="2:4" x14ac:dyDescent="0.3">
      <c r="B280" s="14">
        <v>23.2</v>
      </c>
      <c r="C280" s="69"/>
      <c r="D280" s="70">
        <v>0.3</v>
      </c>
    </row>
    <row r="281" spans="2:4" x14ac:dyDescent="0.3">
      <c r="B281" s="14">
        <v>0.7</v>
      </c>
      <c r="C281" s="69"/>
      <c r="D281" s="70">
        <v>0.1</v>
      </c>
    </row>
    <row r="282" spans="2:4" x14ac:dyDescent="0.3">
      <c r="B282" s="14">
        <v>-2.2000000000000002</v>
      </c>
      <c r="C282" s="69"/>
      <c r="D282" s="70">
        <v>0.7</v>
      </c>
    </row>
    <row r="283" spans="2:4" x14ac:dyDescent="0.3">
      <c r="B283" s="14">
        <v>9</v>
      </c>
      <c r="C283" s="69"/>
      <c r="D283" s="70">
        <v>0.3</v>
      </c>
    </row>
    <row r="284" spans="2:4" x14ac:dyDescent="0.3">
      <c r="B284" s="14">
        <v>-4.4000000000000004</v>
      </c>
      <c r="C284" s="69"/>
      <c r="D284" s="70">
        <v>2.4</v>
      </c>
    </row>
    <row r="285" spans="2:4" x14ac:dyDescent="0.3">
      <c r="B285" s="14">
        <v>-4.8</v>
      </c>
      <c r="C285" s="69"/>
      <c r="D285" s="70">
        <v>0.2</v>
      </c>
    </row>
    <row r="286" spans="2:4" x14ac:dyDescent="0.3">
      <c r="B286" s="14">
        <v>-0.4</v>
      </c>
      <c r="C286" s="69"/>
      <c r="D286" s="70">
        <v>0.5</v>
      </c>
    </row>
    <row r="287" spans="2:4" x14ac:dyDescent="0.3">
      <c r="B287" s="14">
        <v>-15</v>
      </c>
      <c r="C287" s="69"/>
      <c r="D287" s="70">
        <v>1.9</v>
      </c>
    </row>
    <row r="288" spans="2:4" x14ac:dyDescent="0.3">
      <c r="B288" s="14">
        <v>13.3</v>
      </c>
      <c r="C288" s="69"/>
      <c r="D288" s="70">
        <v>0.5</v>
      </c>
    </row>
    <row r="289" spans="2:4" x14ac:dyDescent="0.3">
      <c r="B289" s="14">
        <v>-3.6</v>
      </c>
      <c r="C289" s="69"/>
      <c r="D289" s="70">
        <v>0.6</v>
      </c>
    </row>
    <row r="290" spans="2:4" x14ac:dyDescent="0.3">
      <c r="B290" s="14">
        <v>-1.2</v>
      </c>
      <c r="C290" s="69"/>
      <c r="D290" s="70">
        <v>5.6</v>
      </c>
    </row>
    <row r="291" spans="2:4" x14ac:dyDescent="0.3">
      <c r="B291" s="14">
        <v>5</v>
      </c>
      <c r="C291" s="69"/>
      <c r="D291" s="70">
        <v>0.6</v>
      </c>
    </row>
    <row r="292" spans="2:4" x14ac:dyDescent="0.3">
      <c r="B292" s="14">
        <v>1.4</v>
      </c>
      <c r="C292" s="69"/>
      <c r="D292" s="70">
        <v>0.6</v>
      </c>
    </row>
    <row r="293" spans="2:4" x14ac:dyDescent="0.3">
      <c r="B293" s="14">
        <v>-6.2</v>
      </c>
      <c r="C293" s="69"/>
      <c r="D293" s="70">
        <v>0.3</v>
      </c>
    </row>
    <row r="294" spans="2:4" x14ac:dyDescent="0.3">
      <c r="B294" s="14">
        <v>3.6</v>
      </c>
      <c r="C294" s="69"/>
      <c r="D294" s="70">
        <v>0</v>
      </c>
    </row>
    <row r="295" spans="2:4" x14ac:dyDescent="0.3">
      <c r="B295" s="14">
        <v>14.7</v>
      </c>
      <c r="C295" s="69"/>
      <c r="D295" s="70">
        <v>0.9</v>
      </c>
    </row>
    <row r="296" spans="2:4" x14ac:dyDescent="0.3">
      <c r="B296" s="14">
        <v>11.8</v>
      </c>
      <c r="C296" s="69"/>
      <c r="D296" s="70">
        <v>1.5</v>
      </c>
    </row>
    <row r="297" spans="2:4" x14ac:dyDescent="0.3">
      <c r="B297" s="14">
        <v>-6.7</v>
      </c>
      <c r="C297" s="69"/>
      <c r="D297" s="70">
        <v>3.8</v>
      </c>
    </row>
    <row r="298" spans="2:4" x14ac:dyDescent="0.3">
      <c r="B298" s="14">
        <v>-8</v>
      </c>
      <c r="C298" s="69"/>
      <c r="D298" s="70">
        <v>2.5</v>
      </c>
    </row>
    <row r="299" spans="2:4" x14ac:dyDescent="0.3">
      <c r="B299" s="14">
        <v>-0.6</v>
      </c>
      <c r="C299" s="69"/>
      <c r="D299" s="70">
        <v>3.6</v>
      </c>
    </row>
    <row r="300" spans="2:4" x14ac:dyDescent="0.3">
      <c r="B300" s="14">
        <v>1.5</v>
      </c>
      <c r="C300" s="69"/>
      <c r="D300" s="70">
        <v>1.6</v>
      </c>
    </row>
    <row r="301" spans="2:4" x14ac:dyDescent="0.3">
      <c r="B301" s="14">
        <v>3.4</v>
      </c>
      <c r="C301" s="69"/>
      <c r="D301" s="70">
        <v>-0.3</v>
      </c>
    </row>
    <row r="302" spans="2:4" x14ac:dyDescent="0.3">
      <c r="B302" s="14">
        <v>-3.7</v>
      </c>
      <c r="C302" s="69"/>
      <c r="D302" s="70">
        <v>0.9</v>
      </c>
    </row>
    <row r="303" spans="2:4" x14ac:dyDescent="0.3">
      <c r="B303" s="14">
        <v>-63.8</v>
      </c>
      <c r="C303" s="69"/>
      <c r="D303" s="70">
        <v>0.1</v>
      </c>
    </row>
    <row r="304" spans="2:4" x14ac:dyDescent="0.3">
      <c r="B304" s="14">
        <v>19.899999999999999</v>
      </c>
      <c r="C304" s="69"/>
      <c r="D304" s="70">
        <v>0.6</v>
      </c>
    </row>
    <row r="305" spans="2:4" x14ac:dyDescent="0.3">
      <c r="B305" s="14">
        <v>-13.8</v>
      </c>
      <c r="C305" s="69"/>
      <c r="D305" s="70">
        <v>2.2999999999999998</v>
      </c>
    </row>
    <row r="306" spans="2:4" x14ac:dyDescent="0.3">
      <c r="B306" s="14">
        <v>19.600000000000001</v>
      </c>
      <c r="C306" s="69"/>
      <c r="D306" s="70">
        <v>0.8</v>
      </c>
    </row>
    <row r="307" spans="2:4" x14ac:dyDescent="0.3">
      <c r="B307" s="14">
        <v>17.899999999999999</v>
      </c>
      <c r="C307" s="69"/>
      <c r="D307" s="70">
        <v>-0.1</v>
      </c>
    </row>
    <row r="308" spans="2:4" x14ac:dyDescent="0.3">
      <c r="B308" s="14">
        <v>-6</v>
      </c>
      <c r="C308" s="69"/>
      <c r="D308" s="70">
        <v>1.4</v>
      </c>
    </row>
    <row r="309" spans="2:4" x14ac:dyDescent="0.3">
      <c r="B309" s="14">
        <v>-1</v>
      </c>
      <c r="C309" s="69"/>
      <c r="D309" s="70">
        <v>1.5</v>
      </c>
    </row>
    <row r="310" spans="2:4" x14ac:dyDescent="0.3">
      <c r="B310" s="14">
        <v>20.100000000000001</v>
      </c>
      <c r="C310" s="69"/>
      <c r="D310" s="70">
        <v>0.2</v>
      </c>
    </row>
    <row r="311" spans="2:4" x14ac:dyDescent="0.3">
      <c r="B311" s="14">
        <v>8.1999999999999993</v>
      </c>
      <c r="C311" s="69"/>
      <c r="D311" s="70">
        <v>0.2</v>
      </c>
    </row>
    <row r="312" spans="2:4" x14ac:dyDescent="0.3">
      <c r="B312" s="14">
        <v>-9.6</v>
      </c>
      <c r="C312" s="69"/>
      <c r="D312" s="70">
        <v>0.2</v>
      </c>
    </row>
    <row r="313" spans="2:4" x14ac:dyDescent="0.3">
      <c r="B313" s="14">
        <v>-32.4</v>
      </c>
      <c r="C313" s="69"/>
      <c r="D313" s="70">
        <v>-0.1</v>
      </c>
    </row>
    <row r="314" spans="2:4" x14ac:dyDescent="0.3">
      <c r="B314" s="14">
        <v>-1.4</v>
      </c>
      <c r="C314" s="69"/>
      <c r="D314" s="70">
        <v>0.2</v>
      </c>
    </row>
    <row r="315" spans="2:4" x14ac:dyDescent="0.3">
      <c r="B315" s="14">
        <v>5.3</v>
      </c>
      <c r="C315" s="69"/>
      <c r="D315" s="70">
        <v>2.2999999999999998</v>
      </c>
    </row>
    <row r="316" spans="2:4" x14ac:dyDescent="0.3">
      <c r="B316" s="14">
        <v>8.6999999999999993</v>
      </c>
      <c r="C316" s="69"/>
      <c r="D316" s="70">
        <v>0.4</v>
      </c>
    </row>
    <row r="317" spans="2:4" x14ac:dyDescent="0.3">
      <c r="B317" s="14">
        <v>4.7</v>
      </c>
      <c r="C317" s="69"/>
      <c r="D317" s="70">
        <v>2.1</v>
      </c>
    </row>
    <row r="318" spans="2:4" x14ac:dyDescent="0.3">
      <c r="B318" s="14">
        <v>7</v>
      </c>
      <c r="C318" s="69"/>
      <c r="D318" s="70">
        <v>1.7</v>
      </c>
    </row>
    <row r="319" spans="2:4" x14ac:dyDescent="0.3">
      <c r="B319" s="14">
        <v>-3.7</v>
      </c>
      <c r="C319" s="69"/>
      <c r="D319" s="70">
        <v>0.3</v>
      </c>
    </row>
    <row r="320" spans="2:4" x14ac:dyDescent="0.3">
      <c r="B320" s="14">
        <v>-4.5999999999999996</v>
      </c>
      <c r="C320" s="69"/>
      <c r="D320" s="70">
        <v>0.5</v>
      </c>
    </row>
    <row r="321" spans="2:4" x14ac:dyDescent="0.3">
      <c r="B321" s="14">
        <v>3.2</v>
      </c>
      <c r="C321" s="69"/>
      <c r="D321" s="70">
        <v>0.3</v>
      </c>
    </row>
    <row r="322" spans="2:4" x14ac:dyDescent="0.3">
      <c r="B322" s="14">
        <v>6.6</v>
      </c>
      <c r="C322" s="69"/>
      <c r="D322" s="70">
        <v>0</v>
      </c>
    </row>
    <row r="323" spans="2:4" x14ac:dyDescent="0.3">
      <c r="B323" s="14">
        <v>2.5</v>
      </c>
      <c r="C323" s="69"/>
      <c r="D323" s="70">
        <v>0.4</v>
      </c>
    </row>
    <row r="324" spans="2:4" x14ac:dyDescent="0.3">
      <c r="B324" s="14">
        <v>-4.9000000000000004</v>
      </c>
      <c r="C324" s="69"/>
      <c r="D324" s="70">
        <v>-0.1</v>
      </c>
    </row>
    <row r="325" spans="2:4" x14ac:dyDescent="0.3">
      <c r="B325" s="14">
        <v>17.7</v>
      </c>
      <c r="C325" s="69"/>
      <c r="D325" s="70">
        <v>0.4</v>
      </c>
    </row>
    <row r="326" spans="2:4" x14ac:dyDescent="0.3">
      <c r="B326" s="14">
        <v>-8.6</v>
      </c>
      <c r="C326" s="69"/>
      <c r="D326" s="70">
        <v>0.1</v>
      </c>
    </row>
    <row r="327" spans="2:4" x14ac:dyDescent="0.3">
      <c r="B327" s="14">
        <v>0.5</v>
      </c>
      <c r="C327" s="69"/>
      <c r="D327" s="70">
        <v>0.2</v>
      </c>
    </row>
    <row r="328" spans="2:4" x14ac:dyDescent="0.3">
      <c r="B328" s="14">
        <v>4.2</v>
      </c>
      <c r="C328" s="69"/>
      <c r="D328" s="70">
        <v>0.4</v>
      </c>
    </row>
    <row r="329" spans="2:4" x14ac:dyDescent="0.3">
      <c r="B329" s="14">
        <v>9.6</v>
      </c>
      <c r="C329" s="69"/>
      <c r="D329" s="70">
        <v>0.3</v>
      </c>
    </row>
    <row r="330" spans="2:4" x14ac:dyDescent="0.3">
      <c r="B330" s="14">
        <v>-3.8</v>
      </c>
      <c r="C330" s="69"/>
      <c r="D330" s="70">
        <v>0.4</v>
      </c>
    </row>
    <row r="331" spans="2:4" x14ac:dyDescent="0.3">
      <c r="B331" s="14">
        <v>-4.5999999999999996</v>
      </c>
      <c r="C331" s="69"/>
      <c r="D331" s="70">
        <v>0.2</v>
      </c>
    </row>
    <row r="332" spans="2:4" x14ac:dyDescent="0.3">
      <c r="B332" s="14">
        <v>4.5</v>
      </c>
      <c r="C332" s="69"/>
      <c r="D332" s="70">
        <v>0.1</v>
      </c>
    </row>
    <row r="333" spans="2:4" x14ac:dyDescent="0.3">
      <c r="B333" s="14">
        <v>3.7</v>
      </c>
      <c r="C333" s="69"/>
      <c r="D333" s="70">
        <v>0.6</v>
      </c>
    </row>
    <row r="334" spans="2:4" x14ac:dyDescent="0.3">
      <c r="B334" s="14">
        <v>10.199999999999999</v>
      </c>
      <c r="C334" s="69"/>
      <c r="D334" s="70">
        <v>0.7</v>
      </c>
    </row>
    <row r="335" spans="2:4" x14ac:dyDescent="0.3">
      <c r="B335" s="14">
        <v>-1.5</v>
      </c>
      <c r="C335" s="69"/>
      <c r="D335" s="70">
        <v>0</v>
      </c>
    </row>
    <row r="336" spans="2:4" x14ac:dyDescent="0.3">
      <c r="B336" s="14">
        <v>1.5</v>
      </c>
      <c r="C336" s="69"/>
      <c r="D336" s="70">
        <v>-0.3</v>
      </c>
    </row>
    <row r="337" spans="2:4" x14ac:dyDescent="0.3">
      <c r="B337" s="14">
        <v>0.6</v>
      </c>
      <c r="C337" s="69"/>
      <c r="D337" s="70">
        <v>0</v>
      </c>
    </row>
    <row r="338" spans="2:4" x14ac:dyDescent="0.3">
      <c r="B338" s="14">
        <v>-21.2</v>
      </c>
      <c r="C338" s="69"/>
      <c r="D338" s="70">
        <v>4.3</v>
      </c>
    </row>
    <row r="339" spans="2:4" x14ac:dyDescent="0.3">
      <c r="B339" s="14">
        <v>-5.4</v>
      </c>
      <c r="C339" s="69"/>
      <c r="D339" s="70">
        <v>3.2</v>
      </c>
    </row>
    <row r="340" spans="2:4" x14ac:dyDescent="0.3">
      <c r="B340" s="14">
        <v>4.7</v>
      </c>
      <c r="C340" s="69"/>
      <c r="D340" s="70">
        <v>-0.2</v>
      </c>
    </row>
    <row r="341" spans="2:4" x14ac:dyDescent="0.3">
      <c r="B341" s="14">
        <v>11.8</v>
      </c>
      <c r="C341" s="69"/>
      <c r="D341" s="70">
        <v>0.3</v>
      </c>
    </row>
    <row r="342" spans="2:4" x14ac:dyDescent="0.3">
      <c r="B342" s="14">
        <v>6.3</v>
      </c>
      <c r="C342" s="69"/>
      <c r="D342" s="70">
        <v>0.6</v>
      </c>
    </row>
    <row r="343" spans="2:4" x14ac:dyDescent="0.3">
      <c r="B343" s="14">
        <v>4.8</v>
      </c>
      <c r="C343" s="69"/>
      <c r="D343" s="70">
        <v>4.5</v>
      </c>
    </row>
    <row r="344" spans="2:4" x14ac:dyDescent="0.3">
      <c r="B344" s="14">
        <v>9.8000000000000007</v>
      </c>
      <c r="C344" s="69"/>
      <c r="D344" s="70">
        <v>-0.2</v>
      </c>
    </row>
    <row r="345" spans="2:4" x14ac:dyDescent="0.3">
      <c r="B345" s="14">
        <v>0</v>
      </c>
      <c r="C345" s="69"/>
      <c r="D345" s="70">
        <v>0.6</v>
      </c>
    </row>
    <row r="346" spans="2:4" x14ac:dyDescent="0.3">
      <c r="B346" s="14">
        <v>-0.8</v>
      </c>
      <c r="C346" s="69"/>
      <c r="D346" s="70">
        <v>1.2</v>
      </c>
    </row>
    <row r="347" spans="2:4" x14ac:dyDescent="0.3">
      <c r="B347" s="14">
        <v>-2.4</v>
      </c>
      <c r="C347" s="69"/>
      <c r="D347" s="70">
        <v>0.8</v>
      </c>
    </row>
    <row r="348" spans="2:4" x14ac:dyDescent="0.3">
      <c r="B348" s="14">
        <v>6.1</v>
      </c>
      <c r="C348" s="69"/>
      <c r="D348" s="70">
        <v>1.9</v>
      </c>
    </row>
    <row r="349" spans="2:4" x14ac:dyDescent="0.3">
      <c r="B349" s="14">
        <v>3.4</v>
      </c>
      <c r="C349" s="69"/>
      <c r="D349" s="70">
        <v>0.4</v>
      </c>
    </row>
    <row r="350" spans="2:4" x14ac:dyDescent="0.3">
      <c r="B350" s="14">
        <v>-6.4</v>
      </c>
      <c r="C350" s="69"/>
      <c r="D350" s="70">
        <v>0.8</v>
      </c>
    </row>
    <row r="351" spans="2:4" x14ac:dyDescent="0.3">
      <c r="B351" s="14">
        <v>-3.1</v>
      </c>
      <c r="C351" s="69"/>
      <c r="D351" s="70">
        <v>1</v>
      </c>
    </row>
    <row r="352" spans="2:4" x14ac:dyDescent="0.3">
      <c r="B352" s="14">
        <v>-2.4</v>
      </c>
      <c r="C352" s="69"/>
      <c r="D352" s="70">
        <v>1</v>
      </c>
    </row>
    <row r="353" spans="2:4" x14ac:dyDescent="0.3">
      <c r="B353" s="14">
        <v>6.9</v>
      </c>
      <c r="C353" s="69"/>
      <c r="D353" s="70">
        <v>0.7</v>
      </c>
    </row>
    <row r="354" spans="2:4" x14ac:dyDescent="0.3">
      <c r="B354" s="14">
        <v>14.9</v>
      </c>
      <c r="C354" s="69"/>
      <c r="D354" s="70">
        <v>-0.1</v>
      </c>
    </row>
    <row r="355" spans="2:4" x14ac:dyDescent="0.3">
      <c r="B355" s="14">
        <v>-5.3</v>
      </c>
      <c r="C355" s="69"/>
      <c r="D355" s="70">
        <v>7.4</v>
      </c>
    </row>
    <row r="356" spans="2:4" x14ac:dyDescent="0.3">
      <c r="B356" s="14">
        <v>-1.3</v>
      </c>
      <c r="C356" s="69"/>
      <c r="D356" s="70">
        <v>1</v>
      </c>
    </row>
    <row r="357" spans="2:4" x14ac:dyDescent="0.3">
      <c r="B357" s="14">
        <v>29.8</v>
      </c>
      <c r="C357" s="69"/>
      <c r="D357" s="70">
        <v>-0.1</v>
      </c>
    </row>
    <row r="358" spans="2:4" x14ac:dyDescent="0.3">
      <c r="B358" s="14">
        <v>1.9</v>
      </c>
      <c r="C358" s="69"/>
      <c r="D358" s="70">
        <v>0.5</v>
      </c>
    </row>
    <row r="359" spans="2:4" x14ac:dyDescent="0.3">
      <c r="B359" s="14">
        <v>18.600000000000001</v>
      </c>
      <c r="C359" s="69"/>
      <c r="D359" s="70">
        <v>2.9</v>
      </c>
    </row>
    <row r="360" spans="2:4" x14ac:dyDescent="0.3">
      <c r="B360" s="14">
        <v>-13.8</v>
      </c>
      <c r="C360" s="69"/>
      <c r="D360" s="70">
        <v>9.4</v>
      </c>
    </row>
    <row r="361" spans="2:4" x14ac:dyDescent="0.3">
      <c r="B361" s="14">
        <v>2.6</v>
      </c>
      <c r="C361" s="69"/>
      <c r="D361" s="70">
        <v>0.1</v>
      </c>
    </row>
    <row r="362" spans="2:4" x14ac:dyDescent="0.3">
      <c r="B362" s="14">
        <v>8.6</v>
      </c>
      <c r="C362" s="69"/>
      <c r="D362" s="70">
        <v>1.1000000000000001</v>
      </c>
    </row>
    <row r="363" spans="2:4" x14ac:dyDescent="0.3">
      <c r="B363" s="14">
        <v>7.5</v>
      </c>
      <c r="C363" s="69"/>
      <c r="D363" s="70">
        <v>0.7</v>
      </c>
    </row>
    <row r="364" spans="2:4" x14ac:dyDescent="0.3">
      <c r="B364" s="14">
        <v>1.7</v>
      </c>
      <c r="C364" s="69"/>
      <c r="D364" s="70">
        <v>1</v>
      </c>
    </row>
    <row r="365" spans="2:4" x14ac:dyDescent="0.3">
      <c r="B365" s="14">
        <v>28</v>
      </c>
      <c r="C365" s="69"/>
      <c r="D365" s="70">
        <v>2.2999999999999998</v>
      </c>
    </row>
    <row r="366" spans="2:4" x14ac:dyDescent="0.3">
      <c r="B366" s="14">
        <v>-0.5</v>
      </c>
      <c r="C366" s="69"/>
      <c r="D366" s="70">
        <v>0.1</v>
      </c>
    </row>
    <row r="367" spans="2:4" x14ac:dyDescent="0.3">
      <c r="B367" s="14">
        <v>-0.4</v>
      </c>
      <c r="C367" s="69"/>
      <c r="D367" s="70">
        <v>9.5</v>
      </c>
    </row>
    <row r="368" spans="2:4" x14ac:dyDescent="0.3">
      <c r="B368" s="14">
        <v>-11.8</v>
      </c>
      <c r="C368" s="69"/>
      <c r="D368" s="70">
        <v>5.3</v>
      </c>
    </row>
    <row r="369" spans="2:4" x14ac:dyDescent="0.3">
      <c r="B369" s="14">
        <v>-4</v>
      </c>
      <c r="C369" s="69"/>
      <c r="D369" s="70">
        <v>2.8</v>
      </c>
    </row>
    <row r="370" spans="2:4" x14ac:dyDescent="0.3">
      <c r="B370" s="14">
        <v>23.9</v>
      </c>
      <c r="C370" s="69"/>
      <c r="D370" s="70">
        <v>0.5</v>
      </c>
    </row>
    <row r="371" spans="2:4" x14ac:dyDescent="0.3">
      <c r="B371" s="14">
        <v>0.3</v>
      </c>
      <c r="C371" s="69"/>
      <c r="D371" s="70">
        <v>7.2</v>
      </c>
    </row>
    <row r="372" spans="2:4" x14ac:dyDescent="0.3">
      <c r="B372" s="14">
        <v>-3.1</v>
      </c>
      <c r="C372" s="69"/>
      <c r="D372" s="70">
        <v>0.3</v>
      </c>
    </row>
    <row r="373" spans="2:4" x14ac:dyDescent="0.3">
      <c r="B373" s="14">
        <v>-6.4</v>
      </c>
      <c r="C373" s="69"/>
      <c r="D373" s="70">
        <v>1.8</v>
      </c>
    </row>
    <row r="374" spans="2:4" x14ac:dyDescent="0.3">
      <c r="B374" s="14">
        <v>-12.6</v>
      </c>
      <c r="C374" s="69"/>
      <c r="D374" s="70">
        <v>0.5</v>
      </c>
    </row>
    <row r="375" spans="2:4" x14ac:dyDescent="0.3">
      <c r="B375" s="14">
        <v>13</v>
      </c>
      <c r="C375" s="69"/>
      <c r="D375" s="70">
        <v>0</v>
      </c>
    </row>
    <row r="376" spans="2:4" x14ac:dyDescent="0.3">
      <c r="B376" s="14">
        <v>4.4000000000000004</v>
      </c>
      <c r="C376" s="69"/>
      <c r="D376" s="70">
        <v>0</v>
      </c>
    </row>
    <row r="377" spans="2:4" x14ac:dyDescent="0.3">
      <c r="B377" s="14">
        <v>2.8</v>
      </c>
      <c r="C377" s="69"/>
      <c r="D377" s="70">
        <v>1.1000000000000001</v>
      </c>
    </row>
    <row r="378" spans="2:4" x14ac:dyDescent="0.3">
      <c r="B378" s="14">
        <v>-6.6</v>
      </c>
      <c r="C378" s="69"/>
      <c r="D378" s="70">
        <v>0.9</v>
      </c>
    </row>
    <row r="379" spans="2:4" x14ac:dyDescent="0.3">
      <c r="B379" s="14">
        <v>-8.5</v>
      </c>
      <c r="C379" s="69"/>
      <c r="D379" s="70">
        <v>0.4</v>
      </c>
    </row>
    <row r="380" spans="2:4" x14ac:dyDescent="0.3">
      <c r="B380" s="14">
        <v>6.9</v>
      </c>
      <c r="C380" s="69"/>
      <c r="D380" s="70">
        <v>0.3</v>
      </c>
    </row>
    <row r="381" spans="2:4" x14ac:dyDescent="0.3">
      <c r="B381" s="14">
        <v>18.2</v>
      </c>
      <c r="C381" s="69"/>
      <c r="D381" s="70">
        <v>0.8</v>
      </c>
    </row>
    <row r="382" spans="2:4" x14ac:dyDescent="0.3">
      <c r="B382" s="14">
        <v>-4.8</v>
      </c>
      <c r="C382" s="69"/>
      <c r="D382" s="70">
        <v>0.5</v>
      </c>
    </row>
    <row r="383" spans="2:4" x14ac:dyDescent="0.3">
      <c r="B383" s="14">
        <v>-3.5</v>
      </c>
      <c r="C383" s="69"/>
      <c r="D383" s="70">
        <v>-0.3</v>
      </c>
    </row>
    <row r="384" spans="2:4" x14ac:dyDescent="0.3">
      <c r="B384" s="14">
        <v>10.4</v>
      </c>
      <c r="C384" s="69"/>
      <c r="D384" s="70">
        <v>0.1</v>
      </c>
    </row>
    <row r="385" spans="2:4" x14ac:dyDescent="0.3">
      <c r="B385" s="14">
        <v>-0.4</v>
      </c>
      <c r="C385" s="69"/>
      <c r="D385" s="70">
        <v>0.6</v>
      </c>
    </row>
    <row r="386" spans="2:4" x14ac:dyDescent="0.3">
      <c r="B386" s="14">
        <v>5.4</v>
      </c>
      <c r="C386" s="69"/>
      <c r="D386" s="70">
        <v>0</v>
      </c>
    </row>
    <row r="387" spans="2:4" x14ac:dyDescent="0.3">
      <c r="B387" s="14">
        <v>1</v>
      </c>
      <c r="C387" s="69"/>
      <c r="D387" s="70">
        <v>0.8</v>
      </c>
    </row>
    <row r="388" spans="2:4" x14ac:dyDescent="0.3">
      <c r="B388" s="14">
        <v>5.3</v>
      </c>
      <c r="C388" s="69"/>
      <c r="D388" s="70">
        <v>1.6</v>
      </c>
    </row>
    <row r="389" spans="2:4" x14ac:dyDescent="0.3">
      <c r="B389" s="14">
        <v>3.3</v>
      </c>
      <c r="C389" s="69"/>
      <c r="D389" s="70">
        <v>0.4</v>
      </c>
    </row>
    <row r="390" spans="2:4" x14ac:dyDescent="0.3">
      <c r="B390" s="14">
        <v>-0.2</v>
      </c>
      <c r="C390" s="69"/>
      <c r="D390" s="70">
        <v>3</v>
      </c>
    </row>
    <row r="391" spans="2:4" x14ac:dyDescent="0.3">
      <c r="B391" s="14">
        <v>2.2000000000000002</v>
      </c>
      <c r="C391" s="69"/>
      <c r="D391" s="70">
        <v>-0.1</v>
      </c>
    </row>
    <row r="392" spans="2:4" x14ac:dyDescent="0.3">
      <c r="B392" s="14">
        <v>-0.2</v>
      </c>
      <c r="C392" s="69"/>
      <c r="D392" s="70">
        <v>0.4</v>
      </c>
    </row>
    <row r="393" spans="2:4" x14ac:dyDescent="0.3">
      <c r="B393" s="14">
        <v>-4.3</v>
      </c>
      <c r="C393" s="69"/>
      <c r="D393" s="70">
        <v>0.7</v>
      </c>
    </row>
    <row r="394" spans="2:4" x14ac:dyDescent="0.3">
      <c r="B394" s="14">
        <v>7.9</v>
      </c>
      <c r="C394" s="69"/>
      <c r="D394" s="70">
        <v>2.1</v>
      </c>
    </row>
    <row r="395" spans="2:4" x14ac:dyDescent="0.3">
      <c r="B395" s="14">
        <v>-6.6</v>
      </c>
      <c r="C395" s="69"/>
      <c r="D395" s="70">
        <v>0.1</v>
      </c>
    </row>
    <row r="396" spans="2:4" x14ac:dyDescent="0.3">
      <c r="B396" s="14">
        <v>-8</v>
      </c>
      <c r="C396" s="69"/>
      <c r="D396" s="70">
        <v>1.2</v>
      </c>
    </row>
    <row r="397" spans="2:4" x14ac:dyDescent="0.3">
      <c r="B397" s="14">
        <v>-23.7</v>
      </c>
      <c r="C397" s="69"/>
      <c r="D397" s="70">
        <v>1.8</v>
      </c>
    </row>
    <row r="398" spans="2:4" x14ac:dyDescent="0.3">
      <c r="B398" s="14">
        <v>3.8</v>
      </c>
      <c r="C398" s="69"/>
      <c r="D398" s="70">
        <v>0.5</v>
      </c>
    </row>
    <row r="399" spans="2:4" x14ac:dyDescent="0.3">
      <c r="B399" s="14">
        <v>-0.3</v>
      </c>
      <c r="C399" s="69"/>
      <c r="D399" s="70">
        <v>1.2</v>
      </c>
    </row>
    <row r="400" spans="2:4" x14ac:dyDescent="0.3">
      <c r="B400" s="14">
        <v>-10</v>
      </c>
      <c r="C400" s="69"/>
      <c r="D400" s="70">
        <v>2.2000000000000002</v>
      </c>
    </row>
    <row r="401" spans="2:4" x14ac:dyDescent="0.3">
      <c r="B401" s="14">
        <v>1.6</v>
      </c>
      <c r="C401" s="69"/>
      <c r="D401" s="70">
        <v>0.3</v>
      </c>
    </row>
    <row r="402" spans="2:4" x14ac:dyDescent="0.3">
      <c r="B402" s="14">
        <v>8.5</v>
      </c>
      <c r="C402" s="69"/>
      <c r="D402" s="70">
        <v>0.3</v>
      </c>
    </row>
    <row r="403" spans="2:4" x14ac:dyDescent="0.3">
      <c r="B403" s="14">
        <v>-1.9</v>
      </c>
      <c r="C403" s="69"/>
      <c r="D403" s="70">
        <v>4.2</v>
      </c>
    </row>
    <row r="404" spans="2:4" x14ac:dyDescent="0.3">
      <c r="B404" s="14">
        <v>-5.5</v>
      </c>
      <c r="C404" s="69"/>
      <c r="D404" s="70">
        <v>-0.2</v>
      </c>
    </row>
    <row r="405" spans="2:4" x14ac:dyDescent="0.3">
      <c r="B405" s="14">
        <v>-3.6</v>
      </c>
      <c r="C405" s="69"/>
      <c r="D405" s="70">
        <v>0.2</v>
      </c>
    </row>
    <row r="406" spans="2:4" x14ac:dyDescent="0.3">
      <c r="B406" s="14">
        <v>-6.5</v>
      </c>
      <c r="C406" s="69"/>
      <c r="D406" s="70">
        <v>0.4</v>
      </c>
    </row>
    <row r="407" spans="2:4" x14ac:dyDescent="0.3">
      <c r="B407" s="14">
        <v>-4.2</v>
      </c>
      <c r="C407" s="69"/>
      <c r="D407" s="70">
        <v>0</v>
      </c>
    </row>
    <row r="408" spans="2:4" x14ac:dyDescent="0.3">
      <c r="B408" s="14">
        <v>-30.6</v>
      </c>
      <c r="C408" s="69"/>
      <c r="D408" s="70">
        <v>0.2</v>
      </c>
    </row>
    <row r="409" spans="2:4" x14ac:dyDescent="0.3">
      <c r="B409" s="14">
        <v>9.9</v>
      </c>
      <c r="C409" s="69"/>
      <c r="D409" s="70">
        <v>0.1</v>
      </c>
    </row>
    <row r="410" spans="2:4" x14ac:dyDescent="0.3">
      <c r="B410" s="14">
        <v>5.6</v>
      </c>
      <c r="C410" s="69"/>
      <c r="D410" s="70">
        <v>1.7</v>
      </c>
    </row>
    <row r="411" spans="2:4" x14ac:dyDescent="0.3">
      <c r="B411" s="14">
        <v>-8.1</v>
      </c>
      <c r="C411" s="69"/>
      <c r="D411" s="70">
        <v>0.8</v>
      </c>
    </row>
    <row r="412" spans="2:4" x14ac:dyDescent="0.3">
      <c r="B412" s="14">
        <v>28</v>
      </c>
      <c r="C412" s="69"/>
      <c r="D412" s="70">
        <v>0.6</v>
      </c>
    </row>
    <row r="413" spans="2:4" x14ac:dyDescent="0.3">
      <c r="B413" s="14">
        <v>12</v>
      </c>
      <c r="C413" s="69"/>
      <c r="D413" s="70">
        <v>0.7</v>
      </c>
    </row>
    <row r="414" spans="2:4" x14ac:dyDescent="0.3">
      <c r="B414" s="14">
        <v>5.3</v>
      </c>
      <c r="C414" s="69"/>
      <c r="D414" s="70">
        <v>0</v>
      </c>
    </row>
    <row r="415" spans="2:4" x14ac:dyDescent="0.3">
      <c r="B415" s="14">
        <v>-9.5</v>
      </c>
      <c r="C415" s="69"/>
      <c r="D415" s="70">
        <v>-0.1</v>
      </c>
    </row>
    <row r="416" spans="2:4" x14ac:dyDescent="0.3">
      <c r="B416" s="14">
        <v>22.1</v>
      </c>
      <c r="C416" s="69"/>
      <c r="D416" s="70">
        <v>0.6</v>
      </c>
    </row>
    <row r="417" spans="2:4" x14ac:dyDescent="0.3">
      <c r="B417" s="14">
        <v>10.3</v>
      </c>
      <c r="C417" s="69"/>
      <c r="D417" s="70">
        <v>0.1</v>
      </c>
    </row>
    <row r="418" spans="2:4" x14ac:dyDescent="0.3">
      <c r="B418" s="14">
        <v>-3.7</v>
      </c>
      <c r="C418" s="69"/>
      <c r="D418" s="70">
        <v>0.1</v>
      </c>
    </row>
    <row r="419" spans="2:4" x14ac:dyDescent="0.3">
      <c r="B419" s="14">
        <v>-3</v>
      </c>
      <c r="C419" s="69"/>
      <c r="D419" s="70">
        <v>0.9</v>
      </c>
    </row>
    <row r="420" spans="2:4" x14ac:dyDescent="0.3">
      <c r="B420" s="14">
        <v>-10.8</v>
      </c>
      <c r="C420" s="69"/>
      <c r="D420" s="70">
        <v>0.7</v>
      </c>
    </row>
    <row r="421" spans="2:4" x14ac:dyDescent="0.3">
      <c r="B421" s="14">
        <v>-3</v>
      </c>
      <c r="C421" s="69"/>
      <c r="D421" s="70">
        <v>-0.1</v>
      </c>
    </row>
    <row r="422" spans="2:4" x14ac:dyDescent="0.3">
      <c r="B422" s="14">
        <v>6.7</v>
      </c>
      <c r="C422" s="69"/>
      <c r="D422" s="70">
        <v>0.7</v>
      </c>
    </row>
    <row r="423" spans="2:4" x14ac:dyDescent="0.3">
      <c r="B423" s="14">
        <v>1.4</v>
      </c>
      <c r="C423" s="69"/>
      <c r="D423" s="70">
        <v>0</v>
      </c>
    </row>
    <row r="424" spans="2:4" x14ac:dyDescent="0.3">
      <c r="B424" s="14">
        <v>13.5</v>
      </c>
      <c r="C424" s="69"/>
      <c r="D424" s="70">
        <v>3.3</v>
      </c>
    </row>
    <row r="425" spans="2:4" x14ac:dyDescent="0.3">
      <c r="B425" s="14">
        <v>0.3</v>
      </c>
      <c r="C425" s="69"/>
      <c r="D425" s="70">
        <v>0.1</v>
      </c>
    </row>
    <row r="426" spans="2:4" x14ac:dyDescent="0.3">
      <c r="B426" s="14">
        <v>14.1</v>
      </c>
      <c r="C426" s="69"/>
      <c r="D426" s="70">
        <v>0.8</v>
      </c>
    </row>
    <row r="427" spans="2:4" x14ac:dyDescent="0.3">
      <c r="B427" s="14">
        <v>-4.5</v>
      </c>
      <c r="C427" s="69"/>
      <c r="D427" s="70">
        <v>0.6</v>
      </c>
    </row>
    <row r="428" spans="2:4" x14ac:dyDescent="0.3">
      <c r="B428" s="14">
        <v>-9.1</v>
      </c>
      <c r="C428" s="69"/>
      <c r="D428" s="70">
        <v>0.2</v>
      </c>
    </row>
    <row r="429" spans="2:4" x14ac:dyDescent="0.3">
      <c r="B429" s="14">
        <v>7.5</v>
      </c>
      <c r="C429" s="69"/>
      <c r="D429" s="70">
        <v>3.9</v>
      </c>
    </row>
    <row r="430" spans="2:4" x14ac:dyDescent="0.3">
      <c r="B430" s="14">
        <v>-3.8</v>
      </c>
      <c r="C430" s="69"/>
      <c r="D430" s="70">
        <v>0.1</v>
      </c>
    </row>
    <row r="431" spans="2:4" x14ac:dyDescent="0.3">
      <c r="B431" s="14">
        <v>13.5</v>
      </c>
      <c r="C431" s="69"/>
      <c r="D431" s="70">
        <v>0.4</v>
      </c>
    </row>
    <row r="432" spans="2:4" x14ac:dyDescent="0.3">
      <c r="B432" s="14">
        <v>13</v>
      </c>
      <c r="C432" s="69"/>
      <c r="D432" s="70">
        <v>0</v>
      </c>
    </row>
    <row r="433" spans="2:4" x14ac:dyDescent="0.3">
      <c r="B433" s="14">
        <v>0.6</v>
      </c>
      <c r="C433" s="69"/>
      <c r="D433" s="70">
        <v>0</v>
      </c>
    </row>
    <row r="434" spans="2:4" x14ac:dyDescent="0.3">
      <c r="B434" s="14">
        <v>-6.6</v>
      </c>
      <c r="C434" s="69"/>
      <c r="D434" s="70">
        <v>-0.1</v>
      </c>
    </row>
    <row r="435" spans="2:4" x14ac:dyDescent="0.3">
      <c r="B435" s="14">
        <v>19.899999999999999</v>
      </c>
      <c r="C435" s="69"/>
      <c r="D435" s="70">
        <v>1.6</v>
      </c>
    </row>
    <row r="436" spans="2:4" x14ac:dyDescent="0.3">
      <c r="B436" s="14">
        <v>-11.3</v>
      </c>
      <c r="C436" s="69"/>
      <c r="D436" s="70">
        <v>0.7</v>
      </c>
    </row>
    <row r="437" spans="2:4" x14ac:dyDescent="0.3">
      <c r="B437" s="14">
        <v>-1.7</v>
      </c>
      <c r="C437" s="69"/>
      <c r="D437" s="70">
        <v>0</v>
      </c>
    </row>
    <row r="438" spans="2:4" x14ac:dyDescent="0.3">
      <c r="B438" s="14">
        <v>-1.5</v>
      </c>
      <c r="C438" s="69"/>
      <c r="D438" s="70">
        <v>-0.1</v>
      </c>
    </row>
    <row r="439" spans="2:4" x14ac:dyDescent="0.3">
      <c r="B439" s="14">
        <v>-17.2</v>
      </c>
      <c r="C439" s="69"/>
      <c r="D439" s="70">
        <v>0.4</v>
      </c>
    </row>
    <row r="440" spans="2:4" x14ac:dyDescent="0.3">
      <c r="B440" s="14">
        <v>2.7</v>
      </c>
      <c r="C440" s="69"/>
      <c r="D440" s="70">
        <v>1.5</v>
      </c>
    </row>
    <row r="441" spans="2:4" x14ac:dyDescent="0.3">
      <c r="B441" s="14">
        <v>10.7</v>
      </c>
      <c r="C441" s="69"/>
      <c r="D441" s="70">
        <v>0.9</v>
      </c>
    </row>
    <row r="442" spans="2:4" x14ac:dyDescent="0.3">
      <c r="B442" s="14">
        <v>-10</v>
      </c>
      <c r="C442" s="69"/>
      <c r="D442" s="70">
        <v>0</v>
      </c>
    </row>
    <row r="443" spans="2:4" x14ac:dyDescent="0.3">
      <c r="B443" s="14">
        <v>27.8</v>
      </c>
      <c r="C443" s="69"/>
      <c r="D443" s="70">
        <v>1</v>
      </c>
    </row>
    <row r="444" spans="2:4" x14ac:dyDescent="0.3">
      <c r="B444" s="14">
        <v>-1.7</v>
      </c>
      <c r="C444" s="69"/>
      <c r="D444" s="70">
        <v>1.5</v>
      </c>
    </row>
    <row r="445" spans="2:4" x14ac:dyDescent="0.3">
      <c r="B445" s="14">
        <v>20.100000000000001</v>
      </c>
      <c r="C445" s="69"/>
      <c r="D445" s="70">
        <v>0.7</v>
      </c>
    </row>
    <row r="446" spans="2:4" x14ac:dyDescent="0.3">
      <c r="B446" s="14">
        <v>6.3</v>
      </c>
      <c r="C446" s="69"/>
      <c r="D446" s="70">
        <v>3.4</v>
      </c>
    </row>
    <row r="447" spans="2:4" x14ac:dyDescent="0.3">
      <c r="B447" s="14">
        <v>-0.1</v>
      </c>
      <c r="C447" s="69"/>
      <c r="D447" s="70">
        <v>0.3</v>
      </c>
    </row>
    <row r="448" spans="2:4" x14ac:dyDescent="0.3">
      <c r="B448" s="14">
        <v>-2.2000000000000002</v>
      </c>
      <c r="C448" s="69"/>
      <c r="D448" s="70">
        <v>0.8</v>
      </c>
    </row>
    <row r="449" spans="2:4" x14ac:dyDescent="0.3">
      <c r="B449" s="14">
        <v>4.5999999999999996</v>
      </c>
      <c r="C449" s="69"/>
      <c r="D449" s="70">
        <v>-0.3</v>
      </c>
    </row>
    <row r="450" spans="2:4" x14ac:dyDescent="0.3">
      <c r="B450" s="14">
        <v>1.9</v>
      </c>
      <c r="C450" s="69"/>
      <c r="D450" s="70">
        <v>0</v>
      </c>
    </row>
    <row r="451" spans="2:4" x14ac:dyDescent="0.3">
      <c r="B451" s="14">
        <v>2.5</v>
      </c>
      <c r="C451" s="69"/>
      <c r="D451" s="70">
        <v>0.5</v>
      </c>
    </row>
    <row r="452" spans="2:4" x14ac:dyDescent="0.3">
      <c r="B452" s="14">
        <v>3.3</v>
      </c>
      <c r="C452" s="69"/>
      <c r="D452" s="70">
        <v>0.8</v>
      </c>
    </row>
    <row r="453" spans="2:4" x14ac:dyDescent="0.3">
      <c r="B453" s="14">
        <v>1.5</v>
      </c>
      <c r="C453" s="69"/>
      <c r="D453" s="70">
        <v>2.4</v>
      </c>
    </row>
    <row r="454" spans="2:4" x14ac:dyDescent="0.3">
      <c r="B454" s="14">
        <v>-7</v>
      </c>
      <c r="C454" s="69"/>
      <c r="D454" s="70">
        <v>0.9</v>
      </c>
    </row>
    <row r="455" spans="2:4" x14ac:dyDescent="0.3">
      <c r="B455" s="14">
        <v>-0.5</v>
      </c>
      <c r="C455" s="69"/>
      <c r="D455" s="70">
        <v>0</v>
      </c>
    </row>
    <row r="456" spans="2:4" x14ac:dyDescent="0.3">
      <c r="B456" s="14">
        <v>-2.9</v>
      </c>
      <c r="C456" s="69"/>
      <c r="D456" s="70">
        <v>0.2</v>
      </c>
    </row>
    <row r="457" spans="2:4" x14ac:dyDescent="0.3">
      <c r="B457" s="14">
        <v>2.2999999999999998</v>
      </c>
      <c r="C457" s="69"/>
      <c r="D457" s="70">
        <v>1.4</v>
      </c>
    </row>
    <row r="458" spans="2:4" x14ac:dyDescent="0.3">
      <c r="B458" s="14">
        <v>7.7</v>
      </c>
      <c r="C458" s="69"/>
      <c r="D458" s="70">
        <v>1.1000000000000001</v>
      </c>
    </row>
    <row r="459" spans="2:4" x14ac:dyDescent="0.3">
      <c r="B459" s="14">
        <v>1.8</v>
      </c>
      <c r="C459" s="69"/>
      <c r="D459" s="70">
        <v>-0.3</v>
      </c>
    </row>
    <row r="460" spans="2:4" x14ac:dyDescent="0.3">
      <c r="B460" s="14">
        <v>-2.2000000000000002</v>
      </c>
      <c r="C460" s="69"/>
      <c r="D460" s="70">
        <v>1.7</v>
      </c>
    </row>
    <row r="461" spans="2:4" x14ac:dyDescent="0.3">
      <c r="B461" s="14">
        <v>1.1000000000000001</v>
      </c>
      <c r="C461" s="69"/>
      <c r="D461" s="70">
        <v>0.4</v>
      </c>
    </row>
    <row r="462" spans="2:4" x14ac:dyDescent="0.3">
      <c r="B462" s="14">
        <v>-0.9</v>
      </c>
      <c r="C462" s="69"/>
      <c r="D462" s="70">
        <v>0.7</v>
      </c>
    </row>
    <row r="463" spans="2:4" x14ac:dyDescent="0.3">
      <c r="B463" s="14">
        <v>-32.4</v>
      </c>
      <c r="C463" s="69"/>
      <c r="D463" s="70">
        <v>0</v>
      </c>
    </row>
    <row r="464" spans="2:4" x14ac:dyDescent="0.3">
      <c r="B464" s="14">
        <v>-3.9</v>
      </c>
      <c r="C464" s="69"/>
      <c r="D464" s="70">
        <v>4.3</v>
      </c>
    </row>
    <row r="465" spans="2:4" x14ac:dyDescent="0.3">
      <c r="B465" s="14">
        <v>-8.3000000000000007</v>
      </c>
      <c r="C465" s="69"/>
      <c r="D465" s="70">
        <v>1.8</v>
      </c>
    </row>
    <row r="466" spans="2:4" x14ac:dyDescent="0.3">
      <c r="B466" s="14">
        <v>14.1</v>
      </c>
      <c r="C466" s="69"/>
      <c r="D466" s="70">
        <v>-0.1</v>
      </c>
    </row>
    <row r="467" spans="2:4" x14ac:dyDescent="0.3">
      <c r="B467" s="14">
        <v>-1.7</v>
      </c>
      <c r="C467" s="69"/>
      <c r="D467" s="70">
        <v>1.5</v>
      </c>
    </row>
    <row r="468" spans="2:4" x14ac:dyDescent="0.3">
      <c r="B468" s="14">
        <v>-2.9</v>
      </c>
      <c r="C468" s="69"/>
      <c r="D468" s="70">
        <v>0.4</v>
      </c>
    </row>
    <row r="469" spans="2:4" x14ac:dyDescent="0.3">
      <c r="B469" s="14">
        <v>9.4</v>
      </c>
      <c r="C469" s="69"/>
      <c r="D469" s="70">
        <v>1</v>
      </c>
    </row>
    <row r="470" spans="2:4" x14ac:dyDescent="0.3">
      <c r="B470" s="14">
        <v>-4.5999999999999996</v>
      </c>
      <c r="C470" s="69"/>
      <c r="D470" s="70">
        <v>1</v>
      </c>
    </row>
    <row r="471" spans="2:4" x14ac:dyDescent="0.3">
      <c r="B471" s="14">
        <v>10.5</v>
      </c>
      <c r="C471" s="69"/>
      <c r="D471" s="70">
        <v>-0.3</v>
      </c>
    </row>
    <row r="472" spans="2:4" x14ac:dyDescent="0.3">
      <c r="B472" s="14">
        <v>4.4000000000000004</v>
      </c>
      <c r="C472" s="69"/>
      <c r="D472" s="70">
        <v>0.1</v>
      </c>
    </row>
    <row r="473" spans="2:4" x14ac:dyDescent="0.3">
      <c r="B473" s="14">
        <v>-5.0999999999999996</v>
      </c>
      <c r="C473" s="69"/>
      <c r="D473" s="70">
        <v>1.3</v>
      </c>
    </row>
    <row r="474" spans="2:4" x14ac:dyDescent="0.3">
      <c r="B474" s="14">
        <v>-10.1</v>
      </c>
      <c r="C474" s="69"/>
      <c r="D474" s="70">
        <v>1.1000000000000001</v>
      </c>
    </row>
    <row r="475" spans="2:4" x14ac:dyDescent="0.3">
      <c r="B475" s="14">
        <v>-29.6</v>
      </c>
      <c r="C475" s="69"/>
      <c r="D475" s="70">
        <v>11</v>
      </c>
    </row>
    <row r="476" spans="2:4" x14ac:dyDescent="0.3">
      <c r="B476" s="14">
        <v>-5.0999999999999996</v>
      </c>
      <c r="C476" s="69"/>
      <c r="D476" s="70">
        <v>0.7</v>
      </c>
    </row>
    <row r="477" spans="2:4" x14ac:dyDescent="0.3">
      <c r="B477" s="14">
        <v>3.5</v>
      </c>
      <c r="C477" s="69"/>
      <c r="D477" s="70">
        <v>-0.1</v>
      </c>
    </row>
    <row r="478" spans="2:4" x14ac:dyDescent="0.3">
      <c r="B478" s="14">
        <v>11.9</v>
      </c>
      <c r="C478" s="69"/>
      <c r="D478" s="70">
        <v>7.2</v>
      </c>
    </row>
    <row r="479" spans="2:4" x14ac:dyDescent="0.3">
      <c r="B479" s="14">
        <v>16</v>
      </c>
      <c r="C479" s="69"/>
      <c r="D479" s="70">
        <v>5.4</v>
      </c>
    </row>
    <row r="480" spans="2:4" x14ac:dyDescent="0.3">
      <c r="B480" s="14">
        <v>1.6</v>
      </c>
      <c r="C480" s="69"/>
      <c r="D480" s="70">
        <v>2.9</v>
      </c>
    </row>
    <row r="481" spans="2:4" x14ac:dyDescent="0.3">
      <c r="B481" s="14">
        <v>7.1</v>
      </c>
      <c r="C481" s="69"/>
      <c r="D481" s="70">
        <v>2.8</v>
      </c>
    </row>
    <row r="482" spans="2:4" x14ac:dyDescent="0.3">
      <c r="B482" s="14">
        <v>-2.1</v>
      </c>
      <c r="C482" s="69"/>
      <c r="D482" s="70">
        <v>1.8</v>
      </c>
    </row>
    <row r="483" spans="2:4" x14ac:dyDescent="0.3">
      <c r="B483" s="14">
        <v>-16.5</v>
      </c>
      <c r="C483" s="69"/>
      <c r="D483" s="70">
        <v>1.7</v>
      </c>
    </row>
    <row r="484" spans="2:4" x14ac:dyDescent="0.3">
      <c r="B484" s="14">
        <v>4.3</v>
      </c>
      <c r="C484" s="69"/>
      <c r="D484" s="70">
        <v>0.6</v>
      </c>
    </row>
    <row r="485" spans="2:4" x14ac:dyDescent="0.3">
      <c r="B485" s="14">
        <v>20.7</v>
      </c>
      <c r="C485" s="69"/>
      <c r="D485" s="70">
        <v>1</v>
      </c>
    </row>
    <row r="486" spans="2:4" x14ac:dyDescent="0.3">
      <c r="B486" s="14">
        <v>-6</v>
      </c>
      <c r="C486" s="69"/>
      <c r="D486" s="70">
        <v>1.8</v>
      </c>
    </row>
    <row r="487" spans="2:4" x14ac:dyDescent="0.3">
      <c r="B487" s="14">
        <v>15.5</v>
      </c>
      <c r="C487" s="69"/>
      <c r="D487" s="70">
        <v>0.3</v>
      </c>
    </row>
    <row r="488" spans="2:4" x14ac:dyDescent="0.3">
      <c r="B488" s="14">
        <v>-1.7</v>
      </c>
      <c r="C488" s="69"/>
      <c r="D488" s="70">
        <v>0.5</v>
      </c>
    </row>
    <row r="489" spans="2:4" x14ac:dyDescent="0.3">
      <c r="B489" s="14">
        <v>4</v>
      </c>
      <c r="C489" s="69"/>
      <c r="D489" s="70">
        <v>0.5</v>
      </c>
    </row>
    <row r="490" spans="2:4" x14ac:dyDescent="0.3">
      <c r="B490" s="14">
        <v>-5.0999999999999996</v>
      </c>
      <c r="C490" s="69"/>
      <c r="D490" s="70">
        <v>-0.1</v>
      </c>
    </row>
    <row r="491" spans="2:4" x14ac:dyDescent="0.3">
      <c r="B491" s="14">
        <v>-5.0999999999999996</v>
      </c>
      <c r="C491" s="69"/>
      <c r="D491" s="70">
        <v>0.4</v>
      </c>
    </row>
    <row r="492" spans="2:4" x14ac:dyDescent="0.3">
      <c r="B492" s="14">
        <v>-1.9</v>
      </c>
      <c r="C492" s="69"/>
      <c r="D492" s="70">
        <v>0.7</v>
      </c>
    </row>
    <row r="493" spans="2:4" x14ac:dyDescent="0.3">
      <c r="B493" s="14">
        <v>45.1</v>
      </c>
      <c r="C493" s="69"/>
      <c r="D493" s="70">
        <v>0.9</v>
      </c>
    </row>
    <row r="494" spans="2:4" x14ac:dyDescent="0.3">
      <c r="B494" s="14">
        <v>-5.6</v>
      </c>
      <c r="C494" s="69"/>
      <c r="D494" s="70">
        <v>1.5</v>
      </c>
    </row>
    <row r="495" spans="2:4" x14ac:dyDescent="0.3">
      <c r="B495" s="14">
        <v>3.6</v>
      </c>
      <c r="C495" s="69"/>
      <c r="D495" s="70">
        <v>1</v>
      </c>
    </row>
    <row r="496" spans="2:4" x14ac:dyDescent="0.3">
      <c r="B496" s="14">
        <v>-7</v>
      </c>
      <c r="C496" s="69"/>
      <c r="D496" s="70">
        <v>0</v>
      </c>
    </row>
    <row r="497" spans="2:4" x14ac:dyDescent="0.3">
      <c r="B497" s="14">
        <v>-2.2000000000000002</v>
      </c>
      <c r="C497" s="69"/>
      <c r="D497" s="70">
        <v>0.2</v>
      </c>
    </row>
    <row r="498" spans="2:4" x14ac:dyDescent="0.3">
      <c r="B498" s="14">
        <v>-0.2</v>
      </c>
      <c r="C498" s="69"/>
      <c r="D498" s="70">
        <v>4.2</v>
      </c>
    </row>
    <row r="499" spans="2:4" x14ac:dyDescent="0.3">
      <c r="B499" s="14">
        <v>-29.1</v>
      </c>
      <c r="C499" s="69"/>
      <c r="D499" s="70">
        <v>1</v>
      </c>
    </row>
    <row r="500" spans="2:4" x14ac:dyDescent="0.3">
      <c r="B500" s="14">
        <v>-0.2</v>
      </c>
      <c r="C500" s="69"/>
      <c r="D500" s="70">
        <v>0</v>
      </c>
    </row>
    <row r="501" spans="2:4" x14ac:dyDescent="0.3">
      <c r="B501" s="14">
        <v>3.1</v>
      </c>
      <c r="C501" s="69"/>
      <c r="D501" s="70">
        <v>0.2</v>
      </c>
    </row>
    <row r="502" spans="2:4" x14ac:dyDescent="0.3">
      <c r="B502" s="14">
        <v>-12.6</v>
      </c>
      <c r="C502" s="69"/>
      <c r="D502" s="70">
        <v>3.9</v>
      </c>
    </row>
    <row r="503" spans="2:4" x14ac:dyDescent="0.3">
      <c r="B503" s="14">
        <v>11.2</v>
      </c>
      <c r="C503" s="69"/>
      <c r="D503" s="70">
        <v>1.2</v>
      </c>
    </row>
    <row r="504" spans="2:4" x14ac:dyDescent="0.3">
      <c r="B504" s="14">
        <v>-2.7</v>
      </c>
      <c r="C504" s="69"/>
      <c r="D504" s="70">
        <v>0.6</v>
      </c>
    </row>
    <row r="505" spans="2:4" x14ac:dyDescent="0.3">
      <c r="B505" s="14">
        <v>-3.8</v>
      </c>
      <c r="C505" s="69"/>
      <c r="D505" s="70">
        <v>0.1</v>
      </c>
    </row>
    <row r="506" spans="2:4" x14ac:dyDescent="0.3">
      <c r="B506" s="14">
        <v>11.4</v>
      </c>
      <c r="C506" s="69"/>
      <c r="D506" s="70">
        <v>0.6</v>
      </c>
    </row>
    <row r="507" spans="2:4" x14ac:dyDescent="0.3">
      <c r="B507" s="14">
        <v>-2.6</v>
      </c>
      <c r="C507" s="69"/>
      <c r="D507" s="70">
        <v>0.3</v>
      </c>
    </row>
    <row r="508" spans="2:4" x14ac:dyDescent="0.3">
      <c r="B508" s="14">
        <v>-4.9000000000000004</v>
      </c>
      <c r="C508" s="69"/>
      <c r="D508" s="70">
        <v>1.1000000000000001</v>
      </c>
    </row>
    <row r="509" spans="2:4" x14ac:dyDescent="0.3">
      <c r="B509" s="14">
        <v>-4.4000000000000004</v>
      </c>
      <c r="C509" s="69"/>
      <c r="D509" s="70">
        <v>0.5</v>
      </c>
    </row>
    <row r="510" spans="2:4" x14ac:dyDescent="0.3">
      <c r="B510" s="14">
        <v>-9.4</v>
      </c>
      <c r="C510" s="69"/>
      <c r="D510" s="70">
        <v>2.1</v>
      </c>
    </row>
    <row r="511" spans="2:4" x14ac:dyDescent="0.3">
      <c r="B511" s="14">
        <v>-5.6</v>
      </c>
      <c r="C511" s="69"/>
      <c r="D511" s="70">
        <v>0.3</v>
      </c>
    </row>
    <row r="512" spans="2:4" x14ac:dyDescent="0.3">
      <c r="B512" s="14">
        <v>-10.4</v>
      </c>
      <c r="C512" s="69"/>
      <c r="D512" s="70">
        <v>1</v>
      </c>
    </row>
    <row r="513" spans="2:4" x14ac:dyDescent="0.3">
      <c r="B513" s="14">
        <v>-6</v>
      </c>
      <c r="C513" s="69"/>
      <c r="D513" s="70">
        <v>-0.1</v>
      </c>
    </row>
    <row r="514" spans="2:4" x14ac:dyDescent="0.3">
      <c r="B514" s="14">
        <v>-7.3</v>
      </c>
      <c r="C514" s="69"/>
      <c r="D514" s="70">
        <v>0.5</v>
      </c>
    </row>
    <row r="515" spans="2:4" x14ac:dyDescent="0.3">
      <c r="B515" s="14">
        <v>13.2</v>
      </c>
      <c r="C515" s="69"/>
      <c r="D515" s="70">
        <v>1.3</v>
      </c>
    </row>
    <row r="516" spans="2:4" x14ac:dyDescent="0.3">
      <c r="B516" s="14">
        <v>-9.6999999999999993</v>
      </c>
      <c r="C516" s="69"/>
      <c r="D516" s="70">
        <v>1.7</v>
      </c>
    </row>
    <row r="517" spans="2:4" x14ac:dyDescent="0.3">
      <c r="B517" s="14">
        <v>18.3</v>
      </c>
      <c r="C517" s="69"/>
      <c r="D517" s="70">
        <v>0.6</v>
      </c>
    </row>
    <row r="518" spans="2:4" x14ac:dyDescent="0.3">
      <c r="B518" s="14">
        <v>-4.4000000000000004</v>
      </c>
      <c r="C518" s="69"/>
      <c r="D518" s="70">
        <v>0.4</v>
      </c>
    </row>
    <row r="519" spans="2:4" x14ac:dyDescent="0.3">
      <c r="B519" s="14">
        <v>5.5</v>
      </c>
      <c r="C519" s="69"/>
      <c r="D519" s="70">
        <v>1.6</v>
      </c>
    </row>
    <row r="520" spans="2:4" x14ac:dyDescent="0.3">
      <c r="B520" s="14">
        <v>-7.7</v>
      </c>
      <c r="C520" s="69"/>
      <c r="D520" s="70">
        <v>1.5</v>
      </c>
    </row>
    <row r="521" spans="2:4" x14ac:dyDescent="0.3">
      <c r="B521" s="14">
        <v>8.1999999999999993</v>
      </c>
      <c r="C521" s="69"/>
      <c r="D521" s="70">
        <v>1.3</v>
      </c>
    </row>
    <row r="522" spans="2:4" x14ac:dyDescent="0.3">
      <c r="B522" s="14">
        <v>3.1</v>
      </c>
      <c r="C522" s="69"/>
      <c r="D522" s="70">
        <v>1.4</v>
      </c>
    </row>
    <row r="523" spans="2:4" x14ac:dyDescent="0.3">
      <c r="B523" s="14">
        <v>-6.4</v>
      </c>
      <c r="C523" s="69"/>
      <c r="D523" s="70">
        <v>2.2999999999999998</v>
      </c>
    </row>
    <row r="524" spans="2:4" x14ac:dyDescent="0.3">
      <c r="B524" s="14">
        <v>-7.7</v>
      </c>
      <c r="C524" s="69"/>
      <c r="D524" s="70">
        <v>0.2</v>
      </c>
    </row>
    <row r="525" spans="2:4" x14ac:dyDescent="0.3">
      <c r="B525" s="14">
        <v>-1.1000000000000001</v>
      </c>
      <c r="C525" s="69"/>
      <c r="D525" s="70">
        <v>-0.1</v>
      </c>
    </row>
    <row r="526" spans="2:4" x14ac:dyDescent="0.3">
      <c r="B526" s="14">
        <v>-5.2</v>
      </c>
      <c r="C526" s="69"/>
      <c r="D526" s="70">
        <v>3.2</v>
      </c>
    </row>
    <row r="527" spans="2:4" x14ac:dyDescent="0.3">
      <c r="B527" s="14">
        <v>15</v>
      </c>
      <c r="C527" s="69"/>
      <c r="D527" s="70">
        <v>0.6</v>
      </c>
    </row>
    <row r="528" spans="2:4" x14ac:dyDescent="0.3">
      <c r="B528" s="14">
        <v>-3.5</v>
      </c>
      <c r="C528" s="69"/>
      <c r="D528" s="70">
        <v>-0.2</v>
      </c>
    </row>
    <row r="529" spans="2:4" x14ac:dyDescent="0.3">
      <c r="B529" s="14">
        <v>-6.6</v>
      </c>
      <c r="C529" s="69"/>
      <c r="D529" s="70">
        <v>0.2</v>
      </c>
    </row>
    <row r="530" spans="2:4" x14ac:dyDescent="0.3">
      <c r="B530" s="14">
        <v>-4.0999999999999996</v>
      </c>
      <c r="C530" s="69"/>
      <c r="D530" s="70">
        <v>0.4</v>
      </c>
    </row>
    <row r="531" spans="2:4" x14ac:dyDescent="0.3">
      <c r="B531" s="14">
        <v>-4.0999999999999996</v>
      </c>
      <c r="C531" s="69"/>
      <c r="D531" s="70">
        <v>0.5</v>
      </c>
    </row>
    <row r="532" spans="2:4" x14ac:dyDescent="0.3">
      <c r="B532" s="14">
        <v>9.5</v>
      </c>
      <c r="C532" s="69"/>
      <c r="D532" s="70">
        <v>0.8</v>
      </c>
    </row>
    <row r="533" spans="2:4" x14ac:dyDescent="0.3">
      <c r="B533" s="14">
        <v>-1.2</v>
      </c>
      <c r="C533" s="69"/>
      <c r="D533" s="70">
        <v>0</v>
      </c>
    </row>
    <row r="534" spans="2:4" x14ac:dyDescent="0.3">
      <c r="B534" s="14">
        <v>-10.9</v>
      </c>
      <c r="C534" s="69"/>
      <c r="D534" s="70">
        <v>0.7</v>
      </c>
    </row>
    <row r="535" spans="2:4" x14ac:dyDescent="0.3">
      <c r="B535" s="14">
        <v>-17.899999999999999</v>
      </c>
      <c r="C535" s="69"/>
      <c r="D535" s="70">
        <v>0</v>
      </c>
    </row>
    <row r="536" spans="2:4" x14ac:dyDescent="0.3">
      <c r="B536" s="14">
        <v>1.5</v>
      </c>
      <c r="C536" s="69"/>
      <c r="D536" s="70">
        <v>0.4</v>
      </c>
    </row>
    <row r="537" spans="2:4" x14ac:dyDescent="0.3">
      <c r="B537" s="14">
        <v>34.4</v>
      </c>
      <c r="C537" s="69"/>
      <c r="D537" s="70">
        <v>0.1</v>
      </c>
    </row>
    <row r="538" spans="2:4" x14ac:dyDescent="0.3">
      <c r="B538" s="14">
        <v>-11</v>
      </c>
      <c r="C538" s="69"/>
      <c r="D538" s="70">
        <v>0</v>
      </c>
    </row>
    <row r="539" spans="2:4" x14ac:dyDescent="0.3">
      <c r="B539" s="14">
        <v>9</v>
      </c>
      <c r="C539" s="69"/>
      <c r="D539" s="70">
        <v>0.7</v>
      </c>
    </row>
    <row r="540" spans="2:4" x14ac:dyDescent="0.3">
      <c r="B540" s="14">
        <v>5.2</v>
      </c>
      <c r="C540" s="69"/>
      <c r="D540" s="70">
        <v>0.4</v>
      </c>
    </row>
    <row r="541" spans="2:4" x14ac:dyDescent="0.3">
      <c r="B541" s="14">
        <v>12.1</v>
      </c>
      <c r="C541" s="69"/>
      <c r="D541" s="70">
        <v>1.4</v>
      </c>
    </row>
    <row r="542" spans="2:4" x14ac:dyDescent="0.3">
      <c r="B542" s="14">
        <v>-1.7</v>
      </c>
      <c r="C542" s="69"/>
      <c r="D542" s="70">
        <v>1</v>
      </c>
    </row>
    <row r="543" spans="2:4" x14ac:dyDescent="0.3">
      <c r="B543" s="14">
        <v>2.2000000000000002</v>
      </c>
      <c r="C543" s="69"/>
      <c r="D543" s="70">
        <v>2.9</v>
      </c>
    </row>
    <row r="544" spans="2:4" x14ac:dyDescent="0.3">
      <c r="B544" s="14">
        <v>-13.6</v>
      </c>
      <c r="C544" s="69"/>
      <c r="D544" s="70">
        <v>2.2999999999999998</v>
      </c>
    </row>
    <row r="545" spans="2:4" x14ac:dyDescent="0.3">
      <c r="B545" s="14">
        <v>-15.8</v>
      </c>
      <c r="C545" s="69"/>
      <c r="D545" s="70">
        <v>3.5</v>
      </c>
    </row>
    <row r="546" spans="2:4" x14ac:dyDescent="0.3">
      <c r="B546" s="14">
        <v>4.5</v>
      </c>
      <c r="C546" s="69"/>
      <c r="D546" s="70">
        <v>2.8</v>
      </c>
    </row>
    <row r="547" spans="2:4" x14ac:dyDescent="0.3">
      <c r="B547" s="14">
        <v>13</v>
      </c>
      <c r="C547" s="69"/>
      <c r="D547" s="70">
        <v>0.6</v>
      </c>
    </row>
    <row r="548" spans="2:4" x14ac:dyDescent="0.3">
      <c r="B548" s="14">
        <v>23.9</v>
      </c>
      <c r="C548" s="69"/>
      <c r="D548" s="70">
        <v>0.1</v>
      </c>
    </row>
    <row r="549" spans="2:4" x14ac:dyDescent="0.3">
      <c r="B549" s="14">
        <v>-19.100000000000001</v>
      </c>
      <c r="C549" s="69"/>
      <c r="D549" s="70">
        <v>1.6</v>
      </c>
    </row>
    <row r="550" spans="2:4" x14ac:dyDescent="0.3">
      <c r="B550" s="14">
        <v>12.7</v>
      </c>
      <c r="C550" s="69"/>
      <c r="D550" s="70">
        <v>-1.1000000000000001</v>
      </c>
    </row>
    <row r="551" spans="2:4" x14ac:dyDescent="0.3">
      <c r="B551" s="14">
        <v>-9.4</v>
      </c>
      <c r="C551" s="69"/>
      <c r="D551" s="70">
        <v>-0.1</v>
      </c>
    </row>
    <row r="552" spans="2:4" x14ac:dyDescent="0.3">
      <c r="B552" s="14">
        <v>4</v>
      </c>
      <c r="C552" s="69"/>
      <c r="D552" s="70">
        <v>0</v>
      </c>
    </row>
    <row r="553" spans="2:4" x14ac:dyDescent="0.3">
      <c r="B553" s="14">
        <v>-15.8</v>
      </c>
      <c r="C553" s="69"/>
      <c r="D553" s="70">
        <v>2.4</v>
      </c>
    </row>
    <row r="554" spans="2:4" x14ac:dyDescent="0.3">
      <c r="B554" s="14">
        <v>-8.1</v>
      </c>
      <c r="C554" s="69"/>
      <c r="D554" s="70">
        <v>3.2</v>
      </c>
    </row>
    <row r="555" spans="2:4" x14ac:dyDescent="0.3">
      <c r="B555" s="14">
        <v>3.6</v>
      </c>
      <c r="C555" s="69"/>
      <c r="D555" s="70">
        <v>-0.4</v>
      </c>
    </row>
    <row r="556" spans="2:4" x14ac:dyDescent="0.3">
      <c r="B556" s="14">
        <v>2.2999999999999998</v>
      </c>
      <c r="C556" s="69"/>
      <c r="D556" s="70">
        <v>1.8</v>
      </c>
    </row>
    <row r="557" spans="2:4" x14ac:dyDescent="0.3">
      <c r="B557" s="14">
        <v>-22.8</v>
      </c>
      <c r="C557" s="69"/>
      <c r="D557" s="70">
        <v>2.4</v>
      </c>
    </row>
    <row r="558" spans="2:4" x14ac:dyDescent="0.3">
      <c r="B558" s="14">
        <v>-2.1</v>
      </c>
      <c r="C558" s="69"/>
      <c r="D558" s="70">
        <v>0.1</v>
      </c>
    </row>
    <row r="559" spans="2:4" x14ac:dyDescent="0.3">
      <c r="B559" s="14">
        <v>-20.399999999999999</v>
      </c>
      <c r="C559" s="69"/>
      <c r="D559" s="70">
        <v>0</v>
      </c>
    </row>
    <row r="560" spans="2:4" x14ac:dyDescent="0.3">
      <c r="B560" s="14">
        <v>22.2</v>
      </c>
      <c r="C560" s="69"/>
      <c r="D560" s="70">
        <v>3.4</v>
      </c>
    </row>
    <row r="561" spans="2:4" x14ac:dyDescent="0.3">
      <c r="B561" s="14">
        <v>17.3</v>
      </c>
      <c r="C561" s="69"/>
      <c r="D561" s="70">
        <v>-0.4</v>
      </c>
    </row>
    <row r="562" spans="2:4" x14ac:dyDescent="0.3">
      <c r="B562" s="14">
        <v>-3</v>
      </c>
      <c r="C562" s="69"/>
      <c r="D562" s="70">
        <v>5.6</v>
      </c>
    </row>
    <row r="563" spans="2:4" x14ac:dyDescent="0.3">
      <c r="B563" s="14">
        <v>2.5</v>
      </c>
      <c r="C563" s="69"/>
      <c r="D563" s="70">
        <v>3.5</v>
      </c>
    </row>
    <row r="564" spans="2:4" x14ac:dyDescent="0.3">
      <c r="B564" s="14">
        <v>-10.3</v>
      </c>
      <c r="C564" s="69"/>
      <c r="D564" s="70">
        <v>1.1000000000000001</v>
      </c>
    </row>
    <row r="565" spans="2:4" x14ac:dyDescent="0.3">
      <c r="B565" s="14">
        <v>9.9</v>
      </c>
      <c r="C565" s="69"/>
      <c r="D565" s="70">
        <v>0.3</v>
      </c>
    </row>
    <row r="566" spans="2:4" x14ac:dyDescent="0.3">
      <c r="B566" s="14">
        <v>-2.1</v>
      </c>
      <c r="C566" s="69"/>
      <c r="D566" s="70">
        <v>0.1</v>
      </c>
    </row>
    <row r="567" spans="2:4" x14ac:dyDescent="0.3">
      <c r="B567" s="14">
        <v>-1.4</v>
      </c>
      <c r="C567" s="69"/>
      <c r="D567" s="70">
        <v>0.2</v>
      </c>
    </row>
    <row r="568" spans="2:4" x14ac:dyDescent="0.3">
      <c r="B568" s="14">
        <v>-1.4</v>
      </c>
      <c r="C568" s="69"/>
      <c r="D568" s="70">
        <v>4.3</v>
      </c>
    </row>
    <row r="569" spans="2:4" x14ac:dyDescent="0.3">
      <c r="B569" s="14">
        <v>5.3</v>
      </c>
      <c r="C569" s="69"/>
      <c r="D569" s="70">
        <v>0.4</v>
      </c>
    </row>
    <row r="570" spans="2:4" x14ac:dyDescent="0.3">
      <c r="B570" s="14">
        <v>-9.1999999999999993</v>
      </c>
      <c r="C570" s="69"/>
      <c r="D570" s="70">
        <v>5.8</v>
      </c>
    </row>
    <row r="571" spans="2:4" x14ac:dyDescent="0.3">
      <c r="B571" s="14">
        <v>11.6</v>
      </c>
      <c r="C571" s="69"/>
      <c r="D571" s="70">
        <v>0.5</v>
      </c>
    </row>
    <row r="572" spans="2:4" x14ac:dyDescent="0.3">
      <c r="B572" s="14">
        <v>-2.9</v>
      </c>
      <c r="C572" s="69"/>
      <c r="D572" s="70">
        <v>0.2</v>
      </c>
    </row>
    <row r="573" spans="2:4" x14ac:dyDescent="0.3">
      <c r="B573" s="14">
        <v>0.8</v>
      </c>
      <c r="C573" s="69"/>
      <c r="D573" s="70">
        <v>1.2</v>
      </c>
    </row>
    <row r="574" spans="2:4" x14ac:dyDescent="0.3">
      <c r="B574" s="14">
        <v>5.4</v>
      </c>
      <c r="C574" s="69"/>
      <c r="D574" s="70">
        <v>0.6</v>
      </c>
    </row>
    <row r="575" spans="2:4" x14ac:dyDescent="0.3">
      <c r="B575" s="14">
        <v>-9.4</v>
      </c>
      <c r="C575" s="69"/>
      <c r="D575" s="70">
        <v>-0.1</v>
      </c>
    </row>
    <row r="576" spans="2:4" x14ac:dyDescent="0.3">
      <c r="B576" s="14">
        <v>28.5</v>
      </c>
      <c r="C576" s="69"/>
      <c r="D576" s="70">
        <v>0.5</v>
      </c>
    </row>
    <row r="577" spans="2:4" x14ac:dyDescent="0.3">
      <c r="B577" s="14">
        <v>-19.8</v>
      </c>
      <c r="C577" s="69"/>
      <c r="D577" s="70">
        <v>5.8</v>
      </c>
    </row>
    <row r="578" spans="2:4" x14ac:dyDescent="0.3">
      <c r="B578" s="14">
        <v>-25.3</v>
      </c>
      <c r="C578" s="69"/>
      <c r="D578" s="70">
        <v>2.7</v>
      </c>
    </row>
    <row r="579" spans="2:4" x14ac:dyDescent="0.3">
      <c r="B579" s="14">
        <v>2.2999999999999998</v>
      </c>
      <c r="C579" s="69"/>
      <c r="D579" s="70">
        <v>0.1</v>
      </c>
    </row>
    <row r="580" spans="2:4" x14ac:dyDescent="0.3">
      <c r="B580" s="14">
        <v>-12.6</v>
      </c>
      <c r="C580" s="69"/>
      <c r="D580" s="70">
        <v>0.1</v>
      </c>
    </row>
    <row r="581" spans="2:4" x14ac:dyDescent="0.3">
      <c r="B581" s="14">
        <v>-12.2</v>
      </c>
      <c r="C581" s="69"/>
      <c r="D581" s="70">
        <v>2</v>
      </c>
    </row>
    <row r="582" spans="2:4" x14ac:dyDescent="0.3">
      <c r="B582" s="14">
        <v>4.0999999999999996</v>
      </c>
      <c r="C582" s="69"/>
      <c r="D582" s="70">
        <v>-0.3</v>
      </c>
    </row>
    <row r="583" spans="2:4" x14ac:dyDescent="0.3">
      <c r="B583" s="14">
        <v>-1.5</v>
      </c>
      <c r="C583" s="69"/>
      <c r="D583" s="70">
        <v>0.1</v>
      </c>
    </row>
    <row r="584" spans="2:4" x14ac:dyDescent="0.3">
      <c r="B584" s="14">
        <v>-0.9</v>
      </c>
      <c r="C584" s="69"/>
      <c r="D584" s="70">
        <v>1.6</v>
      </c>
    </row>
    <row r="585" spans="2:4" x14ac:dyDescent="0.3">
      <c r="B585" s="14">
        <v>6.6</v>
      </c>
      <c r="C585" s="69"/>
      <c r="D585" s="70">
        <v>1.3</v>
      </c>
    </row>
    <row r="586" spans="2:4" x14ac:dyDescent="0.3">
      <c r="B586" s="14">
        <v>-0.7</v>
      </c>
      <c r="C586" s="69"/>
      <c r="D586" s="70">
        <v>1</v>
      </c>
    </row>
    <row r="587" spans="2:4" x14ac:dyDescent="0.3">
      <c r="B587" s="14">
        <v>3.4</v>
      </c>
      <c r="C587" s="69"/>
      <c r="D587" s="70">
        <v>1.3</v>
      </c>
    </row>
    <row r="588" spans="2:4" x14ac:dyDescent="0.3">
      <c r="B588" s="14">
        <v>-7.3</v>
      </c>
      <c r="C588" s="69"/>
      <c r="D588" s="70">
        <v>7.6</v>
      </c>
    </row>
    <row r="589" spans="2:4" x14ac:dyDescent="0.3">
      <c r="B589" s="14">
        <v>-3.9</v>
      </c>
      <c r="C589" s="69"/>
      <c r="D589" s="70">
        <v>2.1</v>
      </c>
    </row>
    <row r="590" spans="2:4" x14ac:dyDescent="0.3">
      <c r="B590" s="14">
        <v>2.5</v>
      </c>
      <c r="C590" s="69"/>
      <c r="D590" s="70">
        <v>-0.1</v>
      </c>
    </row>
    <row r="591" spans="2:4" x14ac:dyDescent="0.3">
      <c r="B591" s="14">
        <v>5.7</v>
      </c>
      <c r="C591" s="69"/>
      <c r="D591" s="70">
        <v>-0.6</v>
      </c>
    </row>
    <row r="592" spans="2:4" x14ac:dyDescent="0.3">
      <c r="B592" s="14">
        <v>17.7</v>
      </c>
      <c r="C592" s="69"/>
      <c r="D592" s="70">
        <v>3.5</v>
      </c>
    </row>
    <row r="593" spans="2:4" x14ac:dyDescent="0.3">
      <c r="B593" s="14">
        <v>-0.7</v>
      </c>
      <c r="C593" s="69"/>
      <c r="D593" s="70">
        <v>-0.1</v>
      </c>
    </row>
    <row r="594" spans="2:4" x14ac:dyDescent="0.3">
      <c r="B594" s="14">
        <v>-9.1</v>
      </c>
      <c r="C594" s="69"/>
      <c r="D594" s="70">
        <v>0.5</v>
      </c>
    </row>
    <row r="595" spans="2:4" x14ac:dyDescent="0.3">
      <c r="B595" s="14">
        <v>-4.2</v>
      </c>
      <c r="C595" s="69"/>
      <c r="D595" s="70">
        <v>1.7</v>
      </c>
    </row>
    <row r="596" spans="2:4" x14ac:dyDescent="0.3">
      <c r="B596" s="14">
        <v>-5</v>
      </c>
      <c r="C596" s="69"/>
      <c r="D596" s="70">
        <v>0.6</v>
      </c>
    </row>
    <row r="597" spans="2:4" x14ac:dyDescent="0.3">
      <c r="B597" s="14">
        <v>11.8</v>
      </c>
      <c r="C597" s="69"/>
      <c r="D597" s="70">
        <v>1.7</v>
      </c>
    </row>
    <row r="598" spans="2:4" x14ac:dyDescent="0.3">
      <c r="B598" s="14">
        <v>19.2</v>
      </c>
      <c r="C598" s="69"/>
      <c r="D598" s="70">
        <v>0.4</v>
      </c>
    </row>
    <row r="599" spans="2:4" x14ac:dyDescent="0.3">
      <c r="B599" s="14">
        <v>-4.0999999999999996</v>
      </c>
      <c r="C599" s="69"/>
      <c r="D599" s="70">
        <v>3.6</v>
      </c>
    </row>
    <row r="600" spans="2:4" x14ac:dyDescent="0.3">
      <c r="B600" s="14">
        <v>9.5</v>
      </c>
      <c r="C600" s="69"/>
      <c r="D600" s="70">
        <v>0.1</v>
      </c>
    </row>
    <row r="601" spans="2:4" x14ac:dyDescent="0.3">
      <c r="B601" s="14">
        <v>-5.0999999999999996</v>
      </c>
      <c r="C601" s="69"/>
      <c r="D601" s="70">
        <v>0</v>
      </c>
    </row>
    <row r="602" spans="2:4" x14ac:dyDescent="0.3">
      <c r="B602" s="14">
        <v>4.4000000000000004</v>
      </c>
      <c r="C602" s="69"/>
      <c r="D602" s="70">
        <v>0.6</v>
      </c>
    </row>
    <row r="603" spans="2:4" x14ac:dyDescent="0.3">
      <c r="B603" s="14">
        <v>22.7</v>
      </c>
      <c r="C603" s="69"/>
      <c r="D603" s="70">
        <v>3.3</v>
      </c>
    </row>
    <row r="604" spans="2:4" x14ac:dyDescent="0.3">
      <c r="B604" s="14">
        <v>3.6</v>
      </c>
      <c r="C604" s="69"/>
      <c r="D604" s="70">
        <v>3.2</v>
      </c>
    </row>
    <row r="605" spans="2:4" x14ac:dyDescent="0.3">
      <c r="B605" s="14">
        <v>-6.7</v>
      </c>
      <c r="C605" s="69"/>
      <c r="D605" s="70">
        <v>0.9</v>
      </c>
    </row>
    <row r="606" spans="2:4" x14ac:dyDescent="0.3">
      <c r="B606" s="14">
        <v>31.3</v>
      </c>
      <c r="C606" s="69"/>
      <c r="D606" s="70">
        <v>0.1</v>
      </c>
    </row>
    <row r="607" spans="2:4" x14ac:dyDescent="0.3">
      <c r="B607" s="14">
        <v>-13.8</v>
      </c>
      <c r="C607" s="69"/>
      <c r="D607" s="70">
        <v>1.9</v>
      </c>
    </row>
    <row r="608" spans="2:4" x14ac:dyDescent="0.3">
      <c r="B608" s="14">
        <v>20.7</v>
      </c>
      <c r="C608" s="69"/>
      <c r="D608" s="70">
        <v>3.3</v>
      </c>
    </row>
    <row r="609" spans="2:4" x14ac:dyDescent="0.3">
      <c r="B609" s="14">
        <v>13.3</v>
      </c>
      <c r="C609" s="69"/>
      <c r="D609" s="70">
        <v>0.3</v>
      </c>
    </row>
    <row r="610" spans="2:4" x14ac:dyDescent="0.3">
      <c r="B610" s="14">
        <v>-20.8</v>
      </c>
      <c r="C610" s="69"/>
      <c r="D610" s="70">
        <v>0</v>
      </c>
    </row>
    <row r="611" spans="2:4" x14ac:dyDescent="0.3">
      <c r="B611" s="14">
        <v>-14.6</v>
      </c>
      <c r="C611" s="69"/>
      <c r="D611" s="70">
        <v>0.1</v>
      </c>
    </row>
    <row r="612" spans="2:4" x14ac:dyDescent="0.3">
      <c r="B612" s="14">
        <v>5.7</v>
      </c>
      <c r="C612" s="69"/>
      <c r="D612" s="70">
        <v>0.2</v>
      </c>
    </row>
    <row r="613" spans="2:4" x14ac:dyDescent="0.3">
      <c r="B613" s="14">
        <v>-5.7</v>
      </c>
      <c r="C613" s="69"/>
      <c r="D613" s="70">
        <v>0.3</v>
      </c>
    </row>
    <row r="614" spans="2:4" x14ac:dyDescent="0.3">
      <c r="B614" s="14">
        <v>-1.8</v>
      </c>
      <c r="C614" s="69"/>
      <c r="D614" s="70">
        <v>-0.1</v>
      </c>
    </row>
    <row r="615" spans="2:4" x14ac:dyDescent="0.3">
      <c r="B615" s="14">
        <v>16.100000000000001</v>
      </c>
      <c r="C615" s="69"/>
      <c r="D615" s="70">
        <v>0</v>
      </c>
    </row>
    <row r="616" spans="2:4" x14ac:dyDescent="0.3">
      <c r="B616" s="14">
        <v>-8</v>
      </c>
      <c r="C616" s="69"/>
      <c r="D616" s="70">
        <v>2.2999999999999998</v>
      </c>
    </row>
    <row r="617" spans="2:4" x14ac:dyDescent="0.3">
      <c r="B617" s="14">
        <v>-44.2</v>
      </c>
      <c r="C617" s="69"/>
      <c r="D617" s="70">
        <v>3.2</v>
      </c>
    </row>
    <row r="618" spans="2:4" x14ac:dyDescent="0.3">
      <c r="B618" s="14">
        <v>8</v>
      </c>
      <c r="C618" s="69"/>
      <c r="D618" s="70">
        <v>1</v>
      </c>
    </row>
    <row r="619" spans="2:4" x14ac:dyDescent="0.3">
      <c r="B619" s="14">
        <v>1.7</v>
      </c>
      <c r="C619" s="69"/>
      <c r="D619" s="70">
        <v>6</v>
      </c>
    </row>
    <row r="620" spans="2:4" x14ac:dyDescent="0.3">
      <c r="B620" s="14">
        <v>14.1</v>
      </c>
      <c r="C620" s="69"/>
      <c r="D620" s="70">
        <v>0</v>
      </c>
    </row>
    <row r="621" spans="2:4" x14ac:dyDescent="0.3">
      <c r="B621" s="14">
        <v>-3.5</v>
      </c>
      <c r="C621" s="69"/>
      <c r="D621" s="70">
        <v>0.3</v>
      </c>
    </row>
    <row r="622" spans="2:4" x14ac:dyDescent="0.3">
      <c r="B622" s="14">
        <v>3.4</v>
      </c>
      <c r="C622" s="69"/>
      <c r="D622" s="70">
        <v>0.8</v>
      </c>
    </row>
    <row r="623" spans="2:4" x14ac:dyDescent="0.3">
      <c r="B623" s="14">
        <v>0.1</v>
      </c>
      <c r="C623" s="69"/>
      <c r="D623" s="70">
        <v>1.1000000000000001</v>
      </c>
    </row>
    <row r="624" spans="2:4" x14ac:dyDescent="0.3">
      <c r="B624" s="14">
        <v>4.8</v>
      </c>
      <c r="C624" s="69"/>
      <c r="D624" s="70">
        <v>0.4</v>
      </c>
    </row>
    <row r="625" spans="2:4" x14ac:dyDescent="0.3">
      <c r="B625" s="14">
        <v>0.4</v>
      </c>
      <c r="C625" s="69"/>
      <c r="D625" s="70">
        <v>1.4</v>
      </c>
    </row>
    <row r="626" spans="2:4" x14ac:dyDescent="0.3">
      <c r="B626" s="14">
        <v>-10.9</v>
      </c>
      <c r="C626" s="69"/>
      <c r="D626" s="70">
        <v>0.4</v>
      </c>
    </row>
    <row r="627" spans="2:4" x14ac:dyDescent="0.3">
      <c r="B627" s="14">
        <v>9.5</v>
      </c>
      <c r="C627" s="69"/>
      <c r="D627" s="70">
        <v>0</v>
      </c>
    </row>
    <row r="628" spans="2:4" x14ac:dyDescent="0.3">
      <c r="B628" s="14">
        <v>-3.8</v>
      </c>
      <c r="C628" s="69"/>
      <c r="D628" s="70">
        <v>1.4</v>
      </c>
    </row>
    <row r="629" spans="2:4" x14ac:dyDescent="0.3">
      <c r="B629" s="14">
        <v>13.9</v>
      </c>
      <c r="C629" s="69"/>
      <c r="D629" s="70">
        <v>0.9</v>
      </c>
    </row>
    <row r="630" spans="2:4" x14ac:dyDescent="0.3">
      <c r="B630" s="14">
        <v>-14.3</v>
      </c>
      <c r="C630" s="69"/>
      <c r="D630" s="70">
        <v>1.2</v>
      </c>
    </row>
    <row r="631" spans="2:4" x14ac:dyDescent="0.3">
      <c r="B631" s="14">
        <v>14.9</v>
      </c>
      <c r="C631" s="69"/>
      <c r="D631" s="70">
        <v>1.6</v>
      </c>
    </row>
    <row r="632" spans="2:4" x14ac:dyDescent="0.3">
      <c r="B632" s="14">
        <v>6.5</v>
      </c>
      <c r="C632" s="69"/>
      <c r="D632" s="70">
        <v>1.3</v>
      </c>
    </row>
    <row r="633" spans="2:4" x14ac:dyDescent="0.3">
      <c r="B633" s="14">
        <v>-7.4</v>
      </c>
      <c r="C633" s="69"/>
      <c r="D633" s="70">
        <v>0.4</v>
      </c>
    </row>
    <row r="634" spans="2:4" x14ac:dyDescent="0.3">
      <c r="B634" s="14">
        <v>-0.5</v>
      </c>
      <c r="C634" s="69"/>
      <c r="D634" s="70">
        <v>5.8</v>
      </c>
    </row>
    <row r="635" spans="2:4" x14ac:dyDescent="0.3">
      <c r="B635" s="14">
        <v>10.5</v>
      </c>
      <c r="C635" s="69"/>
      <c r="D635" s="70">
        <v>0.3</v>
      </c>
    </row>
    <row r="636" spans="2:4" x14ac:dyDescent="0.3">
      <c r="B636" s="14">
        <v>-2.4</v>
      </c>
      <c r="C636" s="69"/>
      <c r="D636" s="70">
        <v>-0.3</v>
      </c>
    </row>
    <row r="637" spans="2:4" x14ac:dyDescent="0.3">
      <c r="B637" s="14">
        <v>-1.8</v>
      </c>
      <c r="C637" s="69"/>
      <c r="D637" s="70">
        <v>3.4</v>
      </c>
    </row>
    <row r="638" spans="2:4" x14ac:dyDescent="0.3">
      <c r="B638" s="14">
        <v>9.8000000000000007</v>
      </c>
      <c r="C638" s="69"/>
      <c r="D638" s="70">
        <v>1.1000000000000001</v>
      </c>
    </row>
    <row r="639" spans="2:4" x14ac:dyDescent="0.3">
      <c r="B639" s="14">
        <v>14.5</v>
      </c>
      <c r="C639" s="69"/>
      <c r="D639" s="70">
        <v>0.1</v>
      </c>
    </row>
    <row r="640" spans="2:4" x14ac:dyDescent="0.3">
      <c r="B640" s="14">
        <v>9.1999999999999993</v>
      </c>
      <c r="C640" s="69"/>
      <c r="D640" s="70">
        <v>1.6</v>
      </c>
    </row>
    <row r="641" spans="2:4" x14ac:dyDescent="0.3">
      <c r="B641" s="14">
        <v>-3</v>
      </c>
      <c r="C641" s="69"/>
      <c r="D641" s="70">
        <v>0.8</v>
      </c>
    </row>
    <row r="642" spans="2:4" x14ac:dyDescent="0.3">
      <c r="B642" s="14">
        <v>-7.1</v>
      </c>
      <c r="C642" s="69"/>
      <c r="D642" s="70">
        <v>0.4</v>
      </c>
    </row>
    <row r="643" spans="2:4" x14ac:dyDescent="0.3">
      <c r="B643" s="14">
        <v>-3.2</v>
      </c>
      <c r="C643" s="69"/>
      <c r="D643" s="70">
        <v>1.6</v>
      </c>
    </row>
    <row r="644" spans="2:4" x14ac:dyDescent="0.3">
      <c r="B644" s="14">
        <v>-0.9</v>
      </c>
      <c r="C644" s="69"/>
      <c r="D644" s="70">
        <v>0.7</v>
      </c>
    </row>
    <row r="645" spans="2:4" x14ac:dyDescent="0.3">
      <c r="B645" s="14">
        <v>-29</v>
      </c>
      <c r="C645" s="69"/>
      <c r="D645" s="70">
        <v>0.6</v>
      </c>
    </row>
    <row r="646" spans="2:4" x14ac:dyDescent="0.3">
      <c r="B646" s="14">
        <v>-0.6</v>
      </c>
      <c r="C646" s="69"/>
      <c r="D646" s="70">
        <v>0.1</v>
      </c>
    </row>
    <row r="647" spans="2:4" x14ac:dyDescent="0.3">
      <c r="B647" s="14">
        <v>-14.4</v>
      </c>
      <c r="C647" s="69"/>
      <c r="D647" s="70">
        <v>0.8</v>
      </c>
    </row>
    <row r="648" spans="2:4" x14ac:dyDescent="0.3">
      <c r="B648" s="14">
        <v>4.3</v>
      </c>
      <c r="C648" s="69"/>
      <c r="D648" s="70">
        <v>1.1000000000000001</v>
      </c>
    </row>
    <row r="649" spans="2:4" x14ac:dyDescent="0.3">
      <c r="B649" s="14">
        <v>-9</v>
      </c>
      <c r="C649" s="69"/>
      <c r="D649" s="70">
        <v>3.3</v>
      </c>
    </row>
    <row r="650" spans="2:4" x14ac:dyDescent="0.3">
      <c r="B650" s="14">
        <v>-14.5</v>
      </c>
      <c r="C650" s="69"/>
      <c r="D650" s="70">
        <v>2.9</v>
      </c>
    </row>
    <row r="651" spans="2:4" x14ac:dyDescent="0.3">
      <c r="B651" s="14">
        <v>1.9</v>
      </c>
      <c r="C651" s="69"/>
      <c r="D651" s="70">
        <v>5.5</v>
      </c>
    </row>
    <row r="652" spans="2:4" x14ac:dyDescent="0.3">
      <c r="B652" s="14">
        <v>0.7</v>
      </c>
      <c r="C652" s="69"/>
      <c r="D652" s="70">
        <v>2.9</v>
      </c>
    </row>
    <row r="653" spans="2:4" x14ac:dyDescent="0.3">
      <c r="B653" s="14">
        <v>3.6</v>
      </c>
      <c r="C653" s="69"/>
      <c r="D653" s="70">
        <v>3.7</v>
      </c>
    </row>
    <row r="654" spans="2:4" x14ac:dyDescent="0.3">
      <c r="B654" s="14">
        <v>-18.7</v>
      </c>
      <c r="C654" s="69"/>
      <c r="D654" s="70">
        <v>0.4</v>
      </c>
    </row>
    <row r="655" spans="2:4" x14ac:dyDescent="0.3">
      <c r="B655" s="14">
        <v>-4.4000000000000004</v>
      </c>
      <c r="C655" s="69"/>
      <c r="D655" s="70">
        <v>0.6</v>
      </c>
    </row>
    <row r="656" spans="2:4" x14ac:dyDescent="0.3">
      <c r="B656" s="14">
        <v>-3.5</v>
      </c>
      <c r="C656" s="69"/>
      <c r="D656" s="70">
        <v>1.4</v>
      </c>
    </row>
    <row r="657" spans="2:4" x14ac:dyDescent="0.3">
      <c r="B657" s="14">
        <v>1.4</v>
      </c>
      <c r="C657" s="69"/>
      <c r="D657" s="70">
        <v>0</v>
      </c>
    </row>
    <row r="658" spans="2:4" x14ac:dyDescent="0.3">
      <c r="B658" s="14">
        <v>-11.1</v>
      </c>
      <c r="C658" s="69"/>
      <c r="D658" s="70">
        <v>2.8</v>
      </c>
    </row>
    <row r="659" spans="2:4" x14ac:dyDescent="0.3">
      <c r="B659" s="14">
        <v>-3.4</v>
      </c>
      <c r="C659" s="69"/>
      <c r="D659" s="70">
        <v>-0.1</v>
      </c>
    </row>
    <row r="660" spans="2:4" x14ac:dyDescent="0.3">
      <c r="B660" s="14">
        <v>6.8</v>
      </c>
      <c r="C660" s="69"/>
      <c r="D660" s="70">
        <v>1.3</v>
      </c>
    </row>
    <row r="661" spans="2:4" x14ac:dyDescent="0.3">
      <c r="B661" s="14">
        <v>-0.8</v>
      </c>
      <c r="C661" s="69"/>
      <c r="D661" s="70">
        <v>0.9</v>
      </c>
    </row>
    <row r="662" spans="2:4" x14ac:dyDescent="0.3">
      <c r="B662" s="14">
        <v>2.2999999999999998</v>
      </c>
      <c r="C662" s="69"/>
      <c r="D662" s="70">
        <v>1.1000000000000001</v>
      </c>
    </row>
    <row r="663" spans="2:4" x14ac:dyDescent="0.3">
      <c r="B663" s="14">
        <v>-15.4</v>
      </c>
      <c r="C663" s="69"/>
      <c r="D663" s="70">
        <v>2.1</v>
      </c>
    </row>
    <row r="664" spans="2:4" x14ac:dyDescent="0.3">
      <c r="B664" s="14">
        <v>-15</v>
      </c>
      <c r="C664" s="69"/>
      <c r="D664" s="70">
        <v>1</v>
      </c>
    </row>
    <row r="665" spans="2:4" x14ac:dyDescent="0.3">
      <c r="B665" s="14">
        <v>-4.7</v>
      </c>
      <c r="C665" s="69"/>
      <c r="D665" s="70">
        <v>-0.1</v>
      </c>
    </row>
    <row r="666" spans="2:4" x14ac:dyDescent="0.3">
      <c r="B666" s="14">
        <v>-9.3000000000000007</v>
      </c>
      <c r="C666" s="69"/>
      <c r="D666" s="70">
        <v>0.1</v>
      </c>
    </row>
    <row r="667" spans="2:4" x14ac:dyDescent="0.3">
      <c r="B667" s="14">
        <v>6.6</v>
      </c>
      <c r="C667" s="69"/>
      <c r="D667" s="70">
        <v>0.2</v>
      </c>
    </row>
    <row r="668" spans="2:4" x14ac:dyDescent="0.3">
      <c r="B668" s="14">
        <v>16.100000000000001</v>
      </c>
      <c r="C668" s="69"/>
      <c r="D668" s="70">
        <v>0.6</v>
      </c>
    </row>
    <row r="669" spans="2:4" x14ac:dyDescent="0.3">
      <c r="B669" s="14">
        <v>17.899999999999999</v>
      </c>
      <c r="C669" s="69"/>
      <c r="D669" s="70">
        <v>0.3</v>
      </c>
    </row>
    <row r="670" spans="2:4" x14ac:dyDescent="0.3">
      <c r="B670" s="14">
        <v>-5.9</v>
      </c>
      <c r="C670" s="69"/>
      <c r="D670" s="70">
        <v>0.7</v>
      </c>
    </row>
    <row r="671" spans="2:4" x14ac:dyDescent="0.3">
      <c r="B671" s="14">
        <v>13.6</v>
      </c>
      <c r="C671" s="69"/>
      <c r="D671" s="70">
        <v>1.1000000000000001</v>
      </c>
    </row>
    <row r="672" spans="2:4" x14ac:dyDescent="0.3">
      <c r="B672" s="14">
        <v>9.6</v>
      </c>
      <c r="C672" s="69"/>
      <c r="D672" s="70">
        <v>1.2</v>
      </c>
    </row>
    <row r="673" spans="2:4" x14ac:dyDescent="0.3">
      <c r="B673" s="14">
        <v>-9.1</v>
      </c>
      <c r="C673" s="69"/>
      <c r="D673" s="70">
        <v>3.7</v>
      </c>
    </row>
    <row r="674" spans="2:4" x14ac:dyDescent="0.3">
      <c r="B674" s="14">
        <v>20.5</v>
      </c>
      <c r="C674" s="69"/>
      <c r="D674" s="70">
        <v>0.1</v>
      </c>
    </row>
    <row r="675" spans="2:4" x14ac:dyDescent="0.3">
      <c r="B675" s="14">
        <v>0.2</v>
      </c>
      <c r="C675" s="69"/>
      <c r="D675" s="70">
        <v>0.4</v>
      </c>
    </row>
    <row r="676" spans="2:4" x14ac:dyDescent="0.3">
      <c r="B676" s="14">
        <v>-4.8</v>
      </c>
      <c r="C676" s="69"/>
      <c r="D676" s="70">
        <v>0.1</v>
      </c>
    </row>
    <row r="677" spans="2:4" x14ac:dyDescent="0.3">
      <c r="B677" s="14">
        <v>-4.0999999999999996</v>
      </c>
      <c r="C677" s="69"/>
      <c r="D677" s="70">
        <v>1</v>
      </c>
    </row>
    <row r="678" spans="2:4" x14ac:dyDescent="0.3">
      <c r="B678" s="14">
        <v>-2.2000000000000002</v>
      </c>
      <c r="C678" s="69"/>
      <c r="D678" s="70">
        <v>0.4</v>
      </c>
    </row>
    <row r="679" spans="2:4" x14ac:dyDescent="0.3">
      <c r="B679" s="14">
        <v>-10.199999999999999</v>
      </c>
      <c r="C679" s="69"/>
      <c r="D679" s="70">
        <v>1.8</v>
      </c>
    </row>
    <row r="680" spans="2:4" x14ac:dyDescent="0.3">
      <c r="B680" s="14">
        <v>23.9</v>
      </c>
      <c r="C680" s="69"/>
      <c r="D680" s="70">
        <v>0.9</v>
      </c>
    </row>
    <row r="681" spans="2:4" x14ac:dyDescent="0.3">
      <c r="B681" s="14">
        <v>3.9</v>
      </c>
      <c r="C681" s="69"/>
      <c r="D681" s="70">
        <v>0.4</v>
      </c>
    </row>
    <row r="682" spans="2:4" x14ac:dyDescent="0.3">
      <c r="B682" s="14">
        <v>14.1</v>
      </c>
      <c r="C682" s="69"/>
      <c r="D682" s="70">
        <v>3.6</v>
      </c>
    </row>
    <row r="683" spans="2:4" x14ac:dyDescent="0.3">
      <c r="B683" s="14">
        <v>5.3</v>
      </c>
      <c r="C683" s="69"/>
      <c r="D683" s="70">
        <v>-0.2</v>
      </c>
    </row>
    <row r="684" spans="2:4" x14ac:dyDescent="0.3">
      <c r="B684" s="14">
        <v>-19.899999999999999</v>
      </c>
      <c r="C684" s="69"/>
      <c r="D684" s="70">
        <v>0</v>
      </c>
    </row>
    <row r="685" spans="2:4" x14ac:dyDescent="0.3">
      <c r="B685" s="14">
        <v>8.3000000000000007</v>
      </c>
      <c r="C685" s="69"/>
      <c r="D685" s="70">
        <v>0.4</v>
      </c>
    </row>
    <row r="686" spans="2:4" x14ac:dyDescent="0.3">
      <c r="B686" s="14">
        <v>8.8000000000000007</v>
      </c>
      <c r="C686" s="69"/>
      <c r="D686" s="70">
        <v>0.8</v>
      </c>
    </row>
    <row r="687" spans="2:4" x14ac:dyDescent="0.3">
      <c r="B687" s="14">
        <v>-1.9</v>
      </c>
      <c r="C687" s="69"/>
      <c r="D687" s="70">
        <v>4.0999999999999996</v>
      </c>
    </row>
    <row r="688" spans="2:4" x14ac:dyDescent="0.3">
      <c r="B688" s="14">
        <v>-0.2</v>
      </c>
      <c r="C688" s="69"/>
      <c r="D688" s="70">
        <v>0.3</v>
      </c>
    </row>
    <row r="689" spans="2:4" x14ac:dyDescent="0.3">
      <c r="B689" s="14">
        <v>-10.9</v>
      </c>
      <c r="C689" s="69"/>
      <c r="D689" s="70">
        <v>3.4</v>
      </c>
    </row>
    <row r="690" spans="2:4" x14ac:dyDescent="0.3">
      <c r="B690" s="14">
        <v>1.2</v>
      </c>
      <c r="C690" s="69"/>
      <c r="D690" s="70">
        <v>0</v>
      </c>
    </row>
    <row r="691" spans="2:4" x14ac:dyDescent="0.3">
      <c r="B691" s="14">
        <v>2.7</v>
      </c>
      <c r="C691" s="69"/>
      <c r="D691" s="70">
        <v>1.4</v>
      </c>
    </row>
    <row r="692" spans="2:4" x14ac:dyDescent="0.3">
      <c r="B692" s="14">
        <v>-3.1</v>
      </c>
      <c r="C692" s="69"/>
      <c r="D692" s="70">
        <v>6.8</v>
      </c>
    </row>
    <row r="693" spans="2:4" x14ac:dyDescent="0.3">
      <c r="B693" s="14">
        <v>-7.7</v>
      </c>
      <c r="C693" s="69"/>
      <c r="D693" s="70">
        <v>8.3000000000000007</v>
      </c>
    </row>
    <row r="694" spans="2:4" x14ac:dyDescent="0.3">
      <c r="B694" s="14">
        <v>-0.8</v>
      </c>
      <c r="C694" s="69"/>
      <c r="D694" s="70">
        <v>1.8</v>
      </c>
    </row>
    <row r="695" spans="2:4" x14ac:dyDescent="0.3">
      <c r="B695" s="14">
        <v>-7.3</v>
      </c>
      <c r="C695" s="69"/>
      <c r="D695" s="70">
        <v>0.5</v>
      </c>
    </row>
    <row r="696" spans="2:4" x14ac:dyDescent="0.3">
      <c r="B696" s="14">
        <v>-4</v>
      </c>
      <c r="C696" s="69"/>
      <c r="D696" s="70">
        <v>0</v>
      </c>
    </row>
    <row r="697" spans="2:4" x14ac:dyDescent="0.3">
      <c r="B697" s="14">
        <v>2.7</v>
      </c>
      <c r="C697" s="69"/>
      <c r="D697" s="70">
        <v>0.1</v>
      </c>
    </row>
    <row r="698" spans="2:4" x14ac:dyDescent="0.3">
      <c r="B698" s="14">
        <v>-5.8</v>
      </c>
      <c r="C698" s="69"/>
      <c r="D698" s="70">
        <v>2.4</v>
      </c>
    </row>
    <row r="699" spans="2:4" x14ac:dyDescent="0.3">
      <c r="B699" s="14">
        <v>6.9</v>
      </c>
      <c r="C699" s="69"/>
      <c r="D699" s="70">
        <v>-0.1</v>
      </c>
    </row>
    <row r="700" spans="2:4" x14ac:dyDescent="0.3">
      <c r="B700" s="14">
        <v>-22.4</v>
      </c>
      <c r="C700" s="69"/>
      <c r="D700" s="70">
        <v>1.3</v>
      </c>
    </row>
    <row r="701" spans="2:4" x14ac:dyDescent="0.3">
      <c r="B701" s="14">
        <v>-16.8</v>
      </c>
      <c r="C701" s="69"/>
      <c r="D701" s="70">
        <v>11</v>
      </c>
    </row>
    <row r="702" spans="2:4" x14ac:dyDescent="0.3">
      <c r="B702" s="14">
        <v>-13.4</v>
      </c>
      <c r="C702" s="69"/>
      <c r="D702" s="70">
        <v>9.4</v>
      </c>
    </row>
    <row r="703" spans="2:4" x14ac:dyDescent="0.3">
      <c r="B703" s="14">
        <v>-9.1999999999999993</v>
      </c>
      <c r="C703" s="69"/>
      <c r="D703" s="70">
        <v>6.5</v>
      </c>
    </row>
    <row r="704" spans="2:4" x14ac:dyDescent="0.3">
      <c r="B704" s="14">
        <v>9.6999999999999993</v>
      </c>
      <c r="C704" s="69"/>
      <c r="D704" s="70">
        <v>1.3</v>
      </c>
    </row>
    <row r="705" spans="2:4" x14ac:dyDescent="0.3">
      <c r="B705" s="14">
        <v>2</v>
      </c>
      <c r="C705" s="69"/>
      <c r="D705" s="70">
        <v>0.8</v>
      </c>
    </row>
    <row r="706" spans="2:4" x14ac:dyDescent="0.3">
      <c r="B706" s="14">
        <v>34.6</v>
      </c>
      <c r="C706" s="69"/>
      <c r="D706" s="70">
        <v>5.8</v>
      </c>
    </row>
    <row r="707" spans="2:4" x14ac:dyDescent="0.3">
      <c r="B707" s="14">
        <v>1</v>
      </c>
      <c r="C707" s="69"/>
      <c r="D707" s="70">
        <v>1.2</v>
      </c>
    </row>
    <row r="708" spans="2:4" x14ac:dyDescent="0.3">
      <c r="B708" s="14">
        <v>18.2</v>
      </c>
      <c r="C708" s="69"/>
      <c r="D708" s="70">
        <v>-0.4</v>
      </c>
    </row>
    <row r="709" spans="2:4" x14ac:dyDescent="0.3">
      <c r="B709" s="14">
        <v>18.899999999999999</v>
      </c>
      <c r="C709" s="69"/>
      <c r="D709" s="70">
        <v>0.6</v>
      </c>
    </row>
    <row r="710" spans="2:4" x14ac:dyDescent="0.3">
      <c r="B710" s="14">
        <v>-4.2</v>
      </c>
      <c r="C710" s="69"/>
      <c r="D710" s="70">
        <v>0</v>
      </c>
    </row>
    <row r="711" spans="2:4" x14ac:dyDescent="0.3">
      <c r="B711" s="14">
        <v>6.5</v>
      </c>
      <c r="C711" s="69"/>
      <c r="D711" s="70">
        <v>0.9</v>
      </c>
    </row>
    <row r="712" spans="2:4" x14ac:dyDescent="0.3">
      <c r="B712" s="14">
        <v>7</v>
      </c>
      <c r="C712" s="69"/>
      <c r="D712" s="70">
        <v>0.6</v>
      </c>
    </row>
    <row r="713" spans="2:4" x14ac:dyDescent="0.3">
      <c r="B713" s="14">
        <v>-0.3</v>
      </c>
      <c r="C713" s="69"/>
      <c r="D713" s="70">
        <v>0</v>
      </c>
    </row>
    <row r="714" spans="2:4" x14ac:dyDescent="0.3">
      <c r="B714" s="14">
        <v>9.5</v>
      </c>
      <c r="C714" s="69"/>
      <c r="D714" s="70">
        <v>2</v>
      </c>
    </row>
    <row r="715" spans="2:4" x14ac:dyDescent="0.3">
      <c r="B715" s="14">
        <v>-10.1</v>
      </c>
      <c r="C715" s="69"/>
      <c r="D715" s="70">
        <v>1.3</v>
      </c>
    </row>
    <row r="716" spans="2:4" x14ac:dyDescent="0.3">
      <c r="B716" s="14">
        <v>-2.9</v>
      </c>
      <c r="C716" s="69"/>
      <c r="D716" s="70">
        <v>0</v>
      </c>
    </row>
    <row r="717" spans="2:4" x14ac:dyDescent="0.3">
      <c r="B717" s="14">
        <v>-0.3</v>
      </c>
      <c r="C717" s="69"/>
      <c r="D717" s="70">
        <v>0.3</v>
      </c>
    </row>
    <row r="718" spans="2:4" x14ac:dyDescent="0.3">
      <c r="B718" s="14">
        <v>-1.3</v>
      </c>
      <c r="C718" s="69"/>
      <c r="D718" s="70">
        <v>4.9000000000000004</v>
      </c>
    </row>
    <row r="719" spans="2:4" x14ac:dyDescent="0.3">
      <c r="B719" s="14">
        <v>1.6</v>
      </c>
      <c r="C719" s="69"/>
      <c r="D719" s="70">
        <v>0.6</v>
      </c>
    </row>
    <row r="720" spans="2:4" x14ac:dyDescent="0.3">
      <c r="B720" s="14">
        <v>-3.9</v>
      </c>
      <c r="C720" s="69"/>
      <c r="D720" s="70">
        <v>0.6</v>
      </c>
    </row>
    <row r="721" spans="2:4" x14ac:dyDescent="0.3">
      <c r="B721" s="14">
        <v>11.2</v>
      </c>
      <c r="C721" s="69"/>
      <c r="D721" s="70">
        <v>0.6</v>
      </c>
    </row>
    <row r="722" spans="2:4" x14ac:dyDescent="0.3">
      <c r="B722" s="14">
        <v>7.8</v>
      </c>
      <c r="C722" s="69"/>
      <c r="D722" s="70">
        <v>1.2</v>
      </c>
    </row>
    <row r="723" spans="2:4" x14ac:dyDescent="0.3">
      <c r="B723" s="14">
        <v>-8.8000000000000007</v>
      </c>
      <c r="C723" s="69"/>
      <c r="D723" s="70">
        <v>0.3</v>
      </c>
    </row>
    <row r="724" spans="2:4" x14ac:dyDescent="0.3">
      <c r="B724" s="14">
        <v>13.5</v>
      </c>
      <c r="C724" s="69"/>
      <c r="D724" s="70">
        <v>0</v>
      </c>
    </row>
    <row r="725" spans="2:4" x14ac:dyDescent="0.3">
      <c r="B725" s="14">
        <v>-0.1</v>
      </c>
      <c r="C725" s="69"/>
      <c r="D725" s="70">
        <v>0.1</v>
      </c>
    </row>
    <row r="726" spans="2:4" x14ac:dyDescent="0.3">
      <c r="B726" s="14">
        <v>0.1</v>
      </c>
      <c r="C726" s="69"/>
      <c r="D726" s="70">
        <v>1.2</v>
      </c>
    </row>
    <row r="727" spans="2:4" x14ac:dyDescent="0.3">
      <c r="B727" s="14">
        <v>-16.5</v>
      </c>
      <c r="C727" s="69"/>
      <c r="D727" s="70">
        <v>5.9</v>
      </c>
    </row>
    <row r="728" spans="2:4" x14ac:dyDescent="0.3">
      <c r="B728" s="14">
        <v>26.7</v>
      </c>
      <c r="C728" s="69"/>
      <c r="D728" s="70">
        <v>2.1</v>
      </c>
    </row>
    <row r="729" spans="2:4" x14ac:dyDescent="0.3">
      <c r="B729" s="14">
        <v>20.2</v>
      </c>
      <c r="C729" s="69"/>
      <c r="D729" s="70">
        <v>-0.3</v>
      </c>
    </row>
    <row r="730" spans="2:4" x14ac:dyDescent="0.3">
      <c r="B730" s="14">
        <v>-4.7</v>
      </c>
      <c r="C730" s="69"/>
      <c r="D730" s="70">
        <v>0</v>
      </c>
    </row>
    <row r="731" spans="2:4" x14ac:dyDescent="0.3">
      <c r="B731" s="14">
        <v>-0.6</v>
      </c>
      <c r="C731" s="69"/>
      <c r="D731" s="70">
        <v>0.6</v>
      </c>
    </row>
    <row r="732" spans="2:4" x14ac:dyDescent="0.3">
      <c r="B732" s="14">
        <v>7.2</v>
      </c>
      <c r="C732" s="69"/>
      <c r="D732" s="70">
        <v>1.6</v>
      </c>
    </row>
    <row r="733" spans="2:4" x14ac:dyDescent="0.3">
      <c r="B733" s="14">
        <v>-6.3</v>
      </c>
      <c r="C733" s="69"/>
      <c r="D733" s="70">
        <v>-0.2</v>
      </c>
    </row>
    <row r="734" spans="2:4" x14ac:dyDescent="0.3">
      <c r="B734" s="14">
        <v>2</v>
      </c>
      <c r="C734" s="69"/>
      <c r="D734" s="70">
        <v>0.4</v>
      </c>
    </row>
    <row r="735" spans="2:4" x14ac:dyDescent="0.3">
      <c r="B735" s="14">
        <v>-16.600000000000001</v>
      </c>
      <c r="C735" s="69"/>
      <c r="D735" s="70">
        <v>0.3</v>
      </c>
    </row>
    <row r="736" spans="2:4" x14ac:dyDescent="0.3">
      <c r="B736" s="14">
        <v>7.9</v>
      </c>
      <c r="C736" s="69"/>
      <c r="D736" s="70">
        <v>-0.1</v>
      </c>
    </row>
    <row r="737" spans="2:4" x14ac:dyDescent="0.3">
      <c r="B737" s="14">
        <v>9.3000000000000007</v>
      </c>
      <c r="C737" s="69"/>
      <c r="D737" s="70">
        <v>0</v>
      </c>
    </row>
    <row r="738" spans="2:4" x14ac:dyDescent="0.3">
      <c r="B738" s="14">
        <v>0</v>
      </c>
      <c r="C738" s="69"/>
      <c r="D738" s="70">
        <v>1.8</v>
      </c>
    </row>
    <row r="739" spans="2:4" x14ac:dyDescent="0.3">
      <c r="B739" s="14">
        <v>0</v>
      </c>
      <c r="C739" s="69"/>
      <c r="D739" s="70">
        <v>-0.1</v>
      </c>
    </row>
    <row r="740" spans="2:4" x14ac:dyDescent="0.3">
      <c r="B740" s="14">
        <v>-24.8</v>
      </c>
      <c r="C740" s="69"/>
      <c r="D740" s="70">
        <v>9.6999999999999993</v>
      </c>
    </row>
    <row r="741" spans="2:4" x14ac:dyDescent="0.3">
      <c r="B741" s="14">
        <v>-7.3</v>
      </c>
      <c r="C741" s="69"/>
      <c r="D741" s="70">
        <v>1.4</v>
      </c>
    </row>
    <row r="742" spans="2:4" x14ac:dyDescent="0.3">
      <c r="B742" s="14">
        <v>28.3</v>
      </c>
      <c r="C742" s="69"/>
      <c r="D742" s="70">
        <v>1.8</v>
      </c>
    </row>
    <row r="743" spans="2:4" x14ac:dyDescent="0.3">
      <c r="B743" s="14">
        <v>7.8</v>
      </c>
      <c r="C743" s="69"/>
      <c r="D743" s="70">
        <v>1.6</v>
      </c>
    </row>
    <row r="744" spans="2:4" x14ac:dyDescent="0.3">
      <c r="B744" s="14">
        <v>14.6</v>
      </c>
      <c r="C744" s="69"/>
      <c r="D744" s="70">
        <v>6.9</v>
      </c>
    </row>
    <row r="745" spans="2:4" x14ac:dyDescent="0.3">
      <c r="B745" s="14">
        <v>0.5</v>
      </c>
      <c r="C745" s="69"/>
      <c r="D745" s="70">
        <v>0.1</v>
      </c>
    </row>
    <row r="746" spans="2:4" x14ac:dyDescent="0.3">
      <c r="B746" s="14">
        <v>-6.1</v>
      </c>
      <c r="C746" s="69"/>
      <c r="D746" s="70">
        <v>1.7</v>
      </c>
    </row>
    <row r="747" spans="2:4" x14ac:dyDescent="0.3">
      <c r="B747" s="14">
        <v>11.7</v>
      </c>
      <c r="C747" s="69"/>
      <c r="D747" s="70">
        <v>0.4</v>
      </c>
    </row>
    <row r="748" spans="2:4" x14ac:dyDescent="0.3">
      <c r="B748" s="14">
        <v>-5.2</v>
      </c>
      <c r="C748" s="69"/>
      <c r="D748" s="70">
        <v>0.6</v>
      </c>
    </row>
    <row r="749" spans="2:4" x14ac:dyDescent="0.3">
      <c r="B749" s="14">
        <v>21.7</v>
      </c>
      <c r="C749" s="69"/>
      <c r="D749" s="70">
        <v>1.3</v>
      </c>
    </row>
    <row r="750" spans="2:4" x14ac:dyDescent="0.3">
      <c r="B750" s="14">
        <v>-5.5</v>
      </c>
      <c r="C750" s="69"/>
      <c r="D750" s="70">
        <v>1.4</v>
      </c>
    </row>
    <row r="751" spans="2:4" x14ac:dyDescent="0.3">
      <c r="B751" s="14">
        <v>7.2</v>
      </c>
      <c r="C751" s="69"/>
      <c r="D751" s="70">
        <v>-0.4</v>
      </c>
    </row>
    <row r="752" spans="2:4" x14ac:dyDescent="0.3">
      <c r="B752" s="14">
        <v>-0.6</v>
      </c>
      <c r="C752" s="69"/>
      <c r="D752" s="70">
        <v>0.5</v>
      </c>
    </row>
    <row r="753" spans="2:4" x14ac:dyDescent="0.3">
      <c r="B753" s="14">
        <v>-5.6</v>
      </c>
      <c r="C753" s="69"/>
      <c r="D753" s="70">
        <v>0.3</v>
      </c>
    </row>
    <row r="754" spans="2:4" x14ac:dyDescent="0.3">
      <c r="B754" s="14">
        <v>4.0999999999999996</v>
      </c>
      <c r="C754" s="69"/>
      <c r="D754" s="70">
        <v>0.6</v>
      </c>
    </row>
    <row r="755" spans="2:4" x14ac:dyDescent="0.3">
      <c r="B755" s="14">
        <v>2.5</v>
      </c>
      <c r="C755" s="69"/>
      <c r="D755" s="70">
        <v>1</v>
      </c>
    </row>
    <row r="756" spans="2:4" x14ac:dyDescent="0.3">
      <c r="B756" s="14">
        <v>-0.2</v>
      </c>
      <c r="C756" s="69"/>
      <c r="D756" s="70">
        <v>2.7</v>
      </c>
    </row>
    <row r="757" spans="2:4" x14ac:dyDescent="0.3">
      <c r="B757" s="14">
        <v>-0.8</v>
      </c>
      <c r="C757" s="69"/>
      <c r="D757" s="70">
        <v>0.5</v>
      </c>
    </row>
    <row r="758" spans="2:4" x14ac:dyDescent="0.3">
      <c r="B758" s="14">
        <v>3.5</v>
      </c>
      <c r="C758" s="69"/>
      <c r="D758" s="70">
        <v>0.2</v>
      </c>
    </row>
    <row r="759" spans="2:4" x14ac:dyDescent="0.3">
      <c r="B759" s="14">
        <v>20.3</v>
      </c>
      <c r="C759" s="69"/>
      <c r="D759" s="70">
        <v>0.9</v>
      </c>
    </row>
    <row r="760" spans="2:4" x14ac:dyDescent="0.3">
      <c r="B760" s="14">
        <v>-0.8</v>
      </c>
      <c r="C760" s="69"/>
      <c r="D760" s="70">
        <v>0.7</v>
      </c>
    </row>
    <row r="761" spans="2:4" x14ac:dyDescent="0.3">
      <c r="B761" s="14">
        <v>4.5999999999999996</v>
      </c>
      <c r="C761" s="69"/>
      <c r="D761" s="70">
        <v>5.0999999999999996</v>
      </c>
    </row>
    <row r="762" spans="2:4" x14ac:dyDescent="0.3">
      <c r="B762" s="14">
        <v>1.4</v>
      </c>
      <c r="C762" s="69"/>
      <c r="D762" s="70">
        <v>1.5</v>
      </c>
    </row>
    <row r="763" spans="2:4" x14ac:dyDescent="0.3">
      <c r="B763" s="14">
        <v>2.5</v>
      </c>
      <c r="C763" s="69"/>
      <c r="D763" s="70">
        <v>1.3</v>
      </c>
    </row>
    <row r="764" spans="2:4" x14ac:dyDescent="0.3">
      <c r="B764" s="14">
        <v>11.3</v>
      </c>
      <c r="C764" s="69"/>
      <c r="D764" s="70">
        <v>0</v>
      </c>
    </row>
    <row r="765" spans="2:4" x14ac:dyDescent="0.3">
      <c r="B765" s="14">
        <v>7.4</v>
      </c>
      <c r="C765" s="69"/>
      <c r="D765" s="70">
        <v>-0.1</v>
      </c>
    </row>
    <row r="766" spans="2:4" x14ac:dyDescent="0.3">
      <c r="B766" s="14">
        <v>-3.7</v>
      </c>
      <c r="C766" s="69"/>
      <c r="D766" s="70">
        <v>1</v>
      </c>
    </row>
    <row r="767" spans="2:4" x14ac:dyDescent="0.3">
      <c r="B767" s="14">
        <v>4</v>
      </c>
      <c r="C767" s="69"/>
      <c r="D767" s="70">
        <v>2.4</v>
      </c>
    </row>
    <row r="768" spans="2:4" x14ac:dyDescent="0.3">
      <c r="B768" s="14">
        <v>-6.5</v>
      </c>
      <c r="C768" s="69"/>
      <c r="D768" s="70">
        <v>-0.1</v>
      </c>
    </row>
    <row r="769" spans="2:4" x14ac:dyDescent="0.3">
      <c r="B769" s="14">
        <v>9</v>
      </c>
      <c r="C769" s="69"/>
      <c r="D769" s="70">
        <v>3.2</v>
      </c>
    </row>
    <row r="770" spans="2:4" x14ac:dyDescent="0.3">
      <c r="B770" s="14">
        <v>16.2</v>
      </c>
      <c r="C770" s="69"/>
      <c r="D770" s="70">
        <v>1</v>
      </c>
    </row>
    <row r="771" spans="2:4" x14ac:dyDescent="0.3">
      <c r="B771" s="14">
        <v>-5.6</v>
      </c>
      <c r="C771" s="69"/>
      <c r="D771" s="70">
        <v>3</v>
      </c>
    </row>
    <row r="772" spans="2:4" x14ac:dyDescent="0.3">
      <c r="B772" s="14">
        <v>4.8</v>
      </c>
      <c r="C772" s="69"/>
      <c r="D772" s="70">
        <v>0.6</v>
      </c>
    </row>
    <row r="773" spans="2:4" x14ac:dyDescent="0.3">
      <c r="B773" s="14">
        <v>-2.2999999999999998</v>
      </c>
      <c r="C773" s="69"/>
      <c r="D773" s="70">
        <v>0.7</v>
      </c>
    </row>
    <row r="774" spans="2:4" x14ac:dyDescent="0.3">
      <c r="B774" s="14">
        <v>17.2</v>
      </c>
      <c r="C774" s="69"/>
      <c r="D774" s="70">
        <v>-0.1</v>
      </c>
    </row>
    <row r="775" spans="2:4" x14ac:dyDescent="0.3">
      <c r="B775" s="14">
        <v>9.5</v>
      </c>
      <c r="C775" s="69"/>
      <c r="D775" s="70">
        <v>0.3</v>
      </c>
    </row>
    <row r="776" spans="2:4" x14ac:dyDescent="0.3">
      <c r="B776" s="14">
        <v>-12.9</v>
      </c>
      <c r="C776" s="69"/>
      <c r="D776" s="70">
        <v>0</v>
      </c>
    </row>
    <row r="777" spans="2:4" x14ac:dyDescent="0.3">
      <c r="B777" s="14">
        <v>-0.4</v>
      </c>
      <c r="C777" s="69"/>
      <c r="D777" s="70">
        <v>2.1</v>
      </c>
    </row>
    <row r="778" spans="2:4" x14ac:dyDescent="0.3">
      <c r="B778" s="14">
        <v>-5.3</v>
      </c>
      <c r="C778" s="69"/>
      <c r="D778" s="70">
        <v>10.7</v>
      </c>
    </row>
    <row r="779" spans="2:4" x14ac:dyDescent="0.3">
      <c r="B779" s="14">
        <v>8</v>
      </c>
      <c r="C779" s="69"/>
      <c r="D779" s="70">
        <v>-0.2</v>
      </c>
    </row>
    <row r="780" spans="2:4" x14ac:dyDescent="0.3">
      <c r="B780" s="14">
        <v>6.5</v>
      </c>
      <c r="C780" s="69"/>
      <c r="D780" s="70">
        <v>4.3</v>
      </c>
    </row>
    <row r="781" spans="2:4" x14ac:dyDescent="0.3">
      <c r="B781" s="14">
        <v>-8</v>
      </c>
      <c r="C781" s="69"/>
      <c r="D781" s="70">
        <v>0.4</v>
      </c>
    </row>
    <row r="782" spans="2:4" x14ac:dyDescent="0.3">
      <c r="B782" s="14">
        <v>-6.2</v>
      </c>
      <c r="C782" s="69"/>
      <c r="D782" s="70">
        <v>-0.1</v>
      </c>
    </row>
    <row r="783" spans="2:4" x14ac:dyDescent="0.3">
      <c r="B783" s="14">
        <v>4.0999999999999996</v>
      </c>
      <c r="C783" s="69"/>
      <c r="D783" s="70">
        <v>0.6</v>
      </c>
    </row>
    <row r="784" spans="2:4" x14ac:dyDescent="0.3">
      <c r="B784" s="14">
        <v>-3</v>
      </c>
      <c r="C784" s="69"/>
      <c r="D784" s="70">
        <v>0.5</v>
      </c>
    </row>
    <row r="785" spans="2:4" x14ac:dyDescent="0.3">
      <c r="B785" s="14">
        <v>-1.2</v>
      </c>
      <c r="C785" s="69"/>
      <c r="D785" s="70">
        <v>0.4</v>
      </c>
    </row>
    <row r="786" spans="2:4" x14ac:dyDescent="0.3">
      <c r="B786" s="14">
        <v>-5</v>
      </c>
      <c r="C786" s="69"/>
      <c r="D786" s="70">
        <v>1.8</v>
      </c>
    </row>
    <row r="787" spans="2:4" x14ac:dyDescent="0.3">
      <c r="B787" s="14">
        <v>1.8</v>
      </c>
      <c r="C787" s="69"/>
      <c r="D787" s="70">
        <v>-0.1</v>
      </c>
    </row>
    <row r="788" spans="2:4" x14ac:dyDescent="0.3">
      <c r="B788" s="14">
        <v>-15.5</v>
      </c>
      <c r="C788" s="69"/>
      <c r="D788" s="70">
        <v>6.9</v>
      </c>
    </row>
    <row r="789" spans="2:4" x14ac:dyDescent="0.3">
      <c r="B789" s="14">
        <v>27.9</v>
      </c>
      <c r="C789" s="69"/>
      <c r="D789" s="70">
        <v>0.7</v>
      </c>
    </row>
    <row r="790" spans="2:4" x14ac:dyDescent="0.3">
      <c r="B790" s="14">
        <v>-1.2</v>
      </c>
      <c r="C790" s="69"/>
      <c r="D790" s="70">
        <v>0.3</v>
      </c>
    </row>
    <row r="791" spans="2:4" x14ac:dyDescent="0.3">
      <c r="B791" s="14">
        <v>10.9</v>
      </c>
      <c r="C791" s="69"/>
      <c r="D791" s="70">
        <v>2.1</v>
      </c>
    </row>
    <row r="792" spans="2:4" x14ac:dyDescent="0.3">
      <c r="B792" s="14">
        <v>-5.3</v>
      </c>
      <c r="C792" s="69"/>
      <c r="D792" s="70">
        <v>0.7</v>
      </c>
    </row>
    <row r="793" spans="2:4" x14ac:dyDescent="0.3">
      <c r="B793" s="14">
        <v>-19.7</v>
      </c>
      <c r="C793" s="69"/>
      <c r="D793" s="70">
        <v>1.8</v>
      </c>
    </row>
    <row r="794" spans="2:4" x14ac:dyDescent="0.3">
      <c r="B794" s="14">
        <v>6.1</v>
      </c>
      <c r="C794" s="69"/>
      <c r="D794" s="70">
        <v>0</v>
      </c>
    </row>
    <row r="795" spans="2:4" x14ac:dyDescent="0.3">
      <c r="B795" s="14">
        <v>4.5</v>
      </c>
      <c r="C795" s="69"/>
      <c r="D795" s="70">
        <v>0</v>
      </c>
    </row>
    <row r="796" spans="2:4" x14ac:dyDescent="0.3">
      <c r="B796" s="14">
        <v>-2.5</v>
      </c>
      <c r="C796" s="69"/>
      <c r="D796" s="70">
        <v>0.1</v>
      </c>
    </row>
    <row r="797" spans="2:4" x14ac:dyDescent="0.3">
      <c r="B797" s="14">
        <v>-4.2</v>
      </c>
      <c r="C797" s="69"/>
      <c r="D797" s="70">
        <v>1.6</v>
      </c>
    </row>
    <row r="798" spans="2:4" x14ac:dyDescent="0.3">
      <c r="B798" s="14">
        <v>0.7</v>
      </c>
      <c r="C798" s="69"/>
      <c r="D798" s="70">
        <v>0</v>
      </c>
    </row>
    <row r="799" spans="2:4" x14ac:dyDescent="0.3">
      <c r="B799" s="14">
        <v>12.7</v>
      </c>
      <c r="C799" s="69"/>
      <c r="D799" s="70">
        <v>1</v>
      </c>
    </row>
    <row r="800" spans="2:4" x14ac:dyDescent="0.3">
      <c r="B800" s="14">
        <v>-3.6</v>
      </c>
      <c r="C800" s="69"/>
      <c r="D800" s="70">
        <v>0.8</v>
      </c>
    </row>
    <row r="801" spans="2:4" x14ac:dyDescent="0.3">
      <c r="B801" s="14">
        <v>-63.4</v>
      </c>
      <c r="C801" s="69"/>
      <c r="D801" s="70">
        <v>0.5</v>
      </c>
    </row>
    <row r="802" spans="2:4" x14ac:dyDescent="0.3">
      <c r="B802" s="14">
        <v>-0.6</v>
      </c>
      <c r="C802" s="69"/>
      <c r="D802" s="70">
        <v>0.5</v>
      </c>
    </row>
    <row r="803" spans="2:4" x14ac:dyDescent="0.3">
      <c r="B803" s="14">
        <v>21.1</v>
      </c>
      <c r="C803" s="69"/>
      <c r="D803" s="70">
        <v>0.6</v>
      </c>
    </row>
    <row r="804" spans="2:4" x14ac:dyDescent="0.3">
      <c r="B804" s="14">
        <v>-4</v>
      </c>
      <c r="C804" s="69"/>
      <c r="D804" s="70">
        <v>0.4</v>
      </c>
    </row>
    <row r="805" spans="2:4" x14ac:dyDescent="0.3">
      <c r="B805" s="14">
        <v>-3.2</v>
      </c>
      <c r="C805" s="69"/>
      <c r="D805" s="70">
        <v>0.8</v>
      </c>
    </row>
    <row r="806" spans="2:4" x14ac:dyDescent="0.3">
      <c r="B806" s="14">
        <v>-0.3</v>
      </c>
      <c r="C806" s="69"/>
      <c r="D806" s="70">
        <v>-0.2</v>
      </c>
    </row>
    <row r="807" spans="2:4" x14ac:dyDescent="0.3">
      <c r="B807" s="14">
        <v>7.1</v>
      </c>
      <c r="C807" s="69"/>
      <c r="D807" s="70">
        <v>3</v>
      </c>
    </row>
    <row r="808" spans="2:4" x14ac:dyDescent="0.3">
      <c r="B808" s="14">
        <v>8.1999999999999993</v>
      </c>
      <c r="C808" s="69"/>
      <c r="D808" s="70">
        <v>0</v>
      </c>
    </row>
    <row r="809" spans="2:4" x14ac:dyDescent="0.3">
      <c r="B809" s="14">
        <v>-0.1</v>
      </c>
      <c r="C809" s="69"/>
      <c r="D809" s="70">
        <v>0.1</v>
      </c>
    </row>
    <row r="810" spans="2:4" x14ac:dyDescent="0.3">
      <c r="B810" s="14">
        <v>1.6</v>
      </c>
      <c r="C810" s="69"/>
      <c r="D810" s="70">
        <v>0</v>
      </c>
    </row>
    <row r="811" spans="2:4" x14ac:dyDescent="0.3">
      <c r="B811" s="14">
        <v>7.9</v>
      </c>
      <c r="C811" s="69"/>
      <c r="D811" s="70">
        <v>0.4</v>
      </c>
    </row>
    <row r="812" spans="2:4" x14ac:dyDescent="0.3">
      <c r="B812" s="14">
        <v>28.5</v>
      </c>
      <c r="C812" s="69"/>
      <c r="D812" s="70">
        <v>0.3</v>
      </c>
    </row>
    <row r="813" spans="2:4" x14ac:dyDescent="0.3">
      <c r="B813" s="14">
        <v>8.1</v>
      </c>
      <c r="C813" s="69"/>
      <c r="D813" s="70">
        <v>1.2</v>
      </c>
    </row>
    <row r="814" spans="2:4" x14ac:dyDescent="0.3">
      <c r="B814" s="14">
        <v>-2.5</v>
      </c>
      <c r="C814" s="69"/>
      <c r="D814" s="70">
        <v>0.5</v>
      </c>
    </row>
    <row r="815" spans="2:4" x14ac:dyDescent="0.3">
      <c r="B815" s="14">
        <v>14.1</v>
      </c>
      <c r="C815" s="69"/>
      <c r="D815" s="70">
        <v>2.8</v>
      </c>
    </row>
    <row r="816" spans="2:4" x14ac:dyDescent="0.3">
      <c r="B816" s="14">
        <v>18.399999999999999</v>
      </c>
      <c r="C816" s="69"/>
      <c r="D816" s="70">
        <v>2.6</v>
      </c>
    </row>
    <row r="817" spans="2:4" x14ac:dyDescent="0.3">
      <c r="B817" s="14">
        <v>-8</v>
      </c>
      <c r="C817" s="69"/>
      <c r="D817" s="70">
        <v>0.3</v>
      </c>
    </row>
    <row r="818" spans="2:4" x14ac:dyDescent="0.3">
      <c r="B818" s="14">
        <v>22.4</v>
      </c>
      <c r="C818" s="69"/>
      <c r="D818" s="70">
        <v>2.5</v>
      </c>
    </row>
    <row r="819" spans="2:4" x14ac:dyDescent="0.3">
      <c r="B819" s="14">
        <v>7.5</v>
      </c>
      <c r="C819" s="69"/>
      <c r="D819" s="70">
        <v>0</v>
      </c>
    </row>
    <row r="820" spans="2:4" x14ac:dyDescent="0.3">
      <c r="B820" s="14">
        <v>-0.8</v>
      </c>
      <c r="C820" s="69"/>
      <c r="D820" s="70">
        <v>0.2</v>
      </c>
    </row>
    <row r="821" spans="2:4" x14ac:dyDescent="0.3">
      <c r="B821" s="14">
        <v>-0.6</v>
      </c>
      <c r="C821" s="69"/>
      <c r="D821" s="70">
        <v>1.4</v>
      </c>
    </row>
    <row r="822" spans="2:4" x14ac:dyDescent="0.3">
      <c r="B822" s="14">
        <v>7.1</v>
      </c>
      <c r="C822" s="69"/>
      <c r="D822" s="70">
        <v>0.2</v>
      </c>
    </row>
    <row r="823" spans="2:4" x14ac:dyDescent="0.3">
      <c r="B823" s="14">
        <v>6</v>
      </c>
      <c r="C823" s="69"/>
      <c r="D823" s="70">
        <v>2.2000000000000002</v>
      </c>
    </row>
    <row r="824" spans="2:4" x14ac:dyDescent="0.3">
      <c r="B824" s="14">
        <v>4.5999999999999996</v>
      </c>
      <c r="C824" s="69"/>
      <c r="D824" s="70">
        <v>0.5</v>
      </c>
    </row>
    <row r="825" spans="2:4" x14ac:dyDescent="0.3">
      <c r="B825" s="14">
        <v>-5.0999999999999996</v>
      </c>
      <c r="C825" s="69"/>
      <c r="D825" s="70">
        <v>0.9</v>
      </c>
    </row>
    <row r="826" spans="2:4" x14ac:dyDescent="0.3">
      <c r="B826" s="14">
        <v>10.8</v>
      </c>
      <c r="C826" s="69"/>
      <c r="D826" s="70">
        <v>-0.1</v>
      </c>
    </row>
    <row r="827" spans="2:4" x14ac:dyDescent="0.3">
      <c r="B827" s="14">
        <v>0</v>
      </c>
      <c r="C827" s="69"/>
      <c r="D827" s="70">
        <v>0.4</v>
      </c>
    </row>
    <row r="828" spans="2:4" x14ac:dyDescent="0.3">
      <c r="B828" s="14">
        <v>-3.7</v>
      </c>
      <c r="C828" s="69"/>
      <c r="D828" s="70">
        <v>-0.1</v>
      </c>
    </row>
    <row r="829" spans="2:4" x14ac:dyDescent="0.3">
      <c r="B829" s="14">
        <v>-2.7</v>
      </c>
      <c r="C829" s="69"/>
      <c r="D829" s="70">
        <v>1</v>
      </c>
    </row>
    <row r="830" spans="2:4" x14ac:dyDescent="0.3">
      <c r="B830" s="14">
        <v>0.5</v>
      </c>
      <c r="C830" s="69"/>
      <c r="D830" s="70">
        <v>1.8</v>
      </c>
    </row>
    <row r="831" spans="2:4" x14ac:dyDescent="0.3">
      <c r="B831" s="14">
        <v>-7.3</v>
      </c>
      <c r="C831" s="69"/>
      <c r="D831" s="70">
        <v>1.4</v>
      </c>
    </row>
    <row r="832" spans="2:4" x14ac:dyDescent="0.3">
      <c r="B832" s="14">
        <v>1.4</v>
      </c>
      <c r="C832" s="69"/>
      <c r="D832" s="70">
        <v>1</v>
      </c>
    </row>
    <row r="833" spans="2:4" x14ac:dyDescent="0.3">
      <c r="B833" s="14">
        <v>-0.8</v>
      </c>
      <c r="C833" s="69"/>
      <c r="D833" s="70">
        <v>2.2000000000000002</v>
      </c>
    </row>
    <row r="834" spans="2:4" x14ac:dyDescent="0.3">
      <c r="B834" s="14">
        <v>-17</v>
      </c>
      <c r="C834" s="69"/>
      <c r="D834" s="70">
        <v>1.2</v>
      </c>
    </row>
    <row r="835" spans="2:4" x14ac:dyDescent="0.3">
      <c r="B835" s="14">
        <v>3.7</v>
      </c>
      <c r="C835" s="69"/>
      <c r="D835" s="70">
        <v>0</v>
      </c>
    </row>
    <row r="836" spans="2:4" x14ac:dyDescent="0.3">
      <c r="B836" s="14">
        <v>7.2</v>
      </c>
      <c r="C836" s="69"/>
      <c r="D836" s="70">
        <v>-0.1</v>
      </c>
    </row>
    <row r="837" spans="2:4" x14ac:dyDescent="0.3">
      <c r="B837" s="14">
        <v>-7.8</v>
      </c>
      <c r="C837" s="69"/>
      <c r="D837" s="70">
        <v>2.9</v>
      </c>
    </row>
    <row r="838" spans="2:4" x14ac:dyDescent="0.3">
      <c r="B838" s="14">
        <v>-2.4</v>
      </c>
      <c r="C838" s="69"/>
      <c r="D838" s="70">
        <v>0.3</v>
      </c>
    </row>
    <row r="839" spans="2:4" x14ac:dyDescent="0.3">
      <c r="B839" s="14">
        <v>3.1</v>
      </c>
      <c r="C839" s="69"/>
      <c r="D839" s="70">
        <v>0.1</v>
      </c>
    </row>
    <row r="840" spans="2:4" x14ac:dyDescent="0.3">
      <c r="B840" s="14">
        <v>-4</v>
      </c>
      <c r="C840" s="69"/>
      <c r="D840" s="70">
        <v>0.2</v>
      </c>
    </row>
    <row r="841" spans="2:4" x14ac:dyDescent="0.3">
      <c r="B841" s="14">
        <v>-1.8</v>
      </c>
      <c r="C841" s="69"/>
      <c r="D841" s="70">
        <v>-0.1</v>
      </c>
    </row>
    <row r="842" spans="2:4" x14ac:dyDescent="0.3">
      <c r="B842" s="14">
        <v>-11.1</v>
      </c>
      <c r="C842" s="69"/>
      <c r="D842" s="70">
        <v>0.1</v>
      </c>
    </row>
    <row r="843" spans="2:4" x14ac:dyDescent="0.3">
      <c r="B843" s="14">
        <v>2.8</v>
      </c>
      <c r="C843" s="69"/>
      <c r="D843" s="70">
        <v>2</v>
      </c>
    </row>
    <row r="844" spans="2:4" x14ac:dyDescent="0.3">
      <c r="B844" s="14">
        <v>-2.4</v>
      </c>
      <c r="C844" s="69"/>
      <c r="D844" s="70">
        <v>0.7</v>
      </c>
    </row>
    <row r="845" spans="2:4" x14ac:dyDescent="0.3">
      <c r="B845" s="14">
        <v>2.2999999999999998</v>
      </c>
      <c r="C845" s="69"/>
      <c r="D845" s="70">
        <v>-0.2</v>
      </c>
    </row>
    <row r="846" spans="2:4" x14ac:dyDescent="0.3">
      <c r="B846" s="14">
        <v>-1.5</v>
      </c>
      <c r="C846" s="69"/>
      <c r="D846" s="70">
        <v>0.4</v>
      </c>
    </row>
    <row r="847" spans="2:4" x14ac:dyDescent="0.3">
      <c r="B847" s="14">
        <v>11.9</v>
      </c>
      <c r="C847" s="69"/>
      <c r="D847" s="70">
        <v>-0.1</v>
      </c>
    </row>
    <row r="848" spans="2:4" x14ac:dyDescent="0.3">
      <c r="B848" s="14">
        <v>2.8</v>
      </c>
      <c r="C848" s="69"/>
      <c r="D848" s="70">
        <v>0.4</v>
      </c>
    </row>
    <row r="849" spans="2:4" x14ac:dyDescent="0.3">
      <c r="B849" s="14">
        <v>-3.6</v>
      </c>
      <c r="C849" s="69"/>
      <c r="D849" s="70">
        <v>0.9</v>
      </c>
    </row>
    <row r="850" spans="2:4" x14ac:dyDescent="0.3">
      <c r="B850" s="14">
        <v>-18.600000000000001</v>
      </c>
      <c r="C850" s="69"/>
      <c r="D850" s="70">
        <v>0.8</v>
      </c>
    </row>
    <row r="851" spans="2:4" x14ac:dyDescent="0.3">
      <c r="B851" s="14">
        <v>14.9</v>
      </c>
      <c r="C851" s="69"/>
      <c r="D851" s="70">
        <v>0.6</v>
      </c>
    </row>
    <row r="852" spans="2:4" x14ac:dyDescent="0.3">
      <c r="B852" s="14">
        <v>6.5</v>
      </c>
      <c r="C852" s="69"/>
      <c r="D852" s="70">
        <v>0.2</v>
      </c>
    </row>
    <row r="853" spans="2:4" x14ac:dyDescent="0.3">
      <c r="B853" s="14">
        <v>19.3</v>
      </c>
      <c r="C853" s="69"/>
      <c r="D853" s="70">
        <v>1.3</v>
      </c>
    </row>
    <row r="854" spans="2:4" x14ac:dyDescent="0.3">
      <c r="B854" s="14">
        <v>-9.5</v>
      </c>
      <c r="C854" s="69"/>
      <c r="D854" s="70">
        <v>0</v>
      </c>
    </row>
    <row r="855" spans="2:4" x14ac:dyDescent="0.3">
      <c r="B855" s="14">
        <v>7.5</v>
      </c>
      <c r="C855" s="69"/>
      <c r="D855" s="70">
        <v>0.5</v>
      </c>
    </row>
    <row r="856" spans="2:4" x14ac:dyDescent="0.3">
      <c r="B856" s="14">
        <v>-0.8</v>
      </c>
      <c r="C856" s="69"/>
      <c r="D856" s="70">
        <v>1.2</v>
      </c>
    </row>
    <row r="857" spans="2:4" x14ac:dyDescent="0.3">
      <c r="B857" s="14">
        <v>8.6999999999999993</v>
      </c>
      <c r="C857" s="69"/>
      <c r="D857" s="70">
        <v>0.1</v>
      </c>
    </row>
    <row r="858" spans="2:4" x14ac:dyDescent="0.3">
      <c r="B858" s="14">
        <v>-5.0999999999999996</v>
      </c>
      <c r="C858" s="69"/>
      <c r="D858" s="70">
        <v>2.7</v>
      </c>
    </row>
    <row r="859" spans="2:4" x14ac:dyDescent="0.3">
      <c r="B859" s="14">
        <v>4.7</v>
      </c>
      <c r="C859" s="69"/>
      <c r="D859" s="70">
        <v>0.3</v>
      </c>
    </row>
    <row r="860" spans="2:4" x14ac:dyDescent="0.3">
      <c r="B860" s="14">
        <v>20.399999999999999</v>
      </c>
      <c r="C860" s="69"/>
      <c r="D860" s="70">
        <v>2.4</v>
      </c>
    </row>
    <row r="861" spans="2:4" x14ac:dyDescent="0.3">
      <c r="B861" s="14">
        <v>7.2</v>
      </c>
      <c r="C861" s="69"/>
      <c r="D861" s="70">
        <v>0</v>
      </c>
    </row>
    <row r="862" spans="2:4" x14ac:dyDescent="0.3">
      <c r="B862" s="14">
        <v>0.8</v>
      </c>
      <c r="C862" s="69"/>
      <c r="D862" s="70">
        <v>0.2</v>
      </c>
    </row>
    <row r="863" spans="2:4" x14ac:dyDescent="0.3">
      <c r="B863" s="14">
        <v>2.9</v>
      </c>
      <c r="C863" s="69"/>
      <c r="D863" s="70">
        <v>1.2</v>
      </c>
    </row>
    <row r="864" spans="2:4" x14ac:dyDescent="0.3">
      <c r="B864" s="14">
        <v>-8.8000000000000007</v>
      </c>
      <c r="C864" s="69"/>
      <c r="D864" s="70">
        <v>0</v>
      </c>
    </row>
    <row r="865" spans="2:4" x14ac:dyDescent="0.3">
      <c r="B865" s="14">
        <v>-6.5</v>
      </c>
      <c r="C865" s="69"/>
      <c r="D865" s="70">
        <v>0.8</v>
      </c>
    </row>
    <row r="866" spans="2:4" x14ac:dyDescent="0.3">
      <c r="B866" s="14">
        <v>0.5</v>
      </c>
      <c r="C866" s="69"/>
      <c r="D866" s="70">
        <v>1.6</v>
      </c>
    </row>
    <row r="867" spans="2:4" x14ac:dyDescent="0.3">
      <c r="B867" s="14">
        <v>4.5999999999999996</v>
      </c>
      <c r="C867" s="69"/>
      <c r="D867" s="70">
        <v>2.9</v>
      </c>
    </row>
    <row r="868" spans="2:4" x14ac:dyDescent="0.3">
      <c r="B868" s="14">
        <v>-9.3000000000000007</v>
      </c>
      <c r="C868" s="69"/>
      <c r="D868" s="70">
        <v>0.1</v>
      </c>
    </row>
    <row r="869" spans="2:4" x14ac:dyDescent="0.3">
      <c r="B869" s="14">
        <v>7</v>
      </c>
      <c r="C869" s="69"/>
      <c r="D869" s="70">
        <v>0.3</v>
      </c>
    </row>
    <row r="870" spans="2:4" x14ac:dyDescent="0.3">
      <c r="B870" s="14">
        <v>9.1999999999999993</v>
      </c>
      <c r="C870" s="69"/>
      <c r="D870" s="70">
        <v>2.8</v>
      </c>
    </row>
    <row r="871" spans="2:4" x14ac:dyDescent="0.3">
      <c r="B871" s="14">
        <v>8.5</v>
      </c>
      <c r="C871" s="69"/>
      <c r="D871" s="70">
        <v>0.5</v>
      </c>
    </row>
    <row r="872" spans="2:4" x14ac:dyDescent="0.3">
      <c r="B872" s="14">
        <v>-4.5</v>
      </c>
      <c r="C872" s="69"/>
      <c r="D872" s="70">
        <v>-0.2</v>
      </c>
    </row>
    <row r="873" spans="2:4" x14ac:dyDescent="0.3">
      <c r="B873" s="14">
        <v>8.9</v>
      </c>
      <c r="C873" s="69"/>
      <c r="D873" s="70">
        <v>2.2999999999999998</v>
      </c>
    </row>
    <row r="874" spans="2:4" x14ac:dyDescent="0.3">
      <c r="B874" s="14">
        <v>0.6</v>
      </c>
      <c r="C874" s="69"/>
      <c r="D874" s="70">
        <v>1.7</v>
      </c>
    </row>
    <row r="875" spans="2:4" x14ac:dyDescent="0.3">
      <c r="B875" s="14">
        <v>-8</v>
      </c>
      <c r="C875" s="69"/>
      <c r="D875" s="70">
        <v>2</v>
      </c>
    </row>
    <row r="876" spans="2:4" x14ac:dyDescent="0.3">
      <c r="B876" s="14">
        <v>-6.9</v>
      </c>
      <c r="C876" s="69"/>
      <c r="D876" s="70">
        <v>-0.1</v>
      </c>
    </row>
    <row r="877" spans="2:4" x14ac:dyDescent="0.3">
      <c r="B877" s="14">
        <v>13.8</v>
      </c>
      <c r="C877" s="69"/>
      <c r="D877" s="70">
        <v>1.2</v>
      </c>
    </row>
    <row r="878" spans="2:4" x14ac:dyDescent="0.3">
      <c r="B878" s="14">
        <v>3.7</v>
      </c>
      <c r="C878" s="69"/>
      <c r="D878" s="70">
        <v>0.1</v>
      </c>
    </row>
    <row r="879" spans="2:4" x14ac:dyDescent="0.3">
      <c r="B879" s="14">
        <v>2.2999999999999998</v>
      </c>
      <c r="C879" s="69"/>
      <c r="D879" s="70">
        <v>0</v>
      </c>
    </row>
    <row r="880" spans="2:4" x14ac:dyDescent="0.3">
      <c r="B880" s="14">
        <v>9.1</v>
      </c>
      <c r="C880" s="69"/>
      <c r="D880" s="70">
        <v>0</v>
      </c>
    </row>
    <row r="881" spans="2:4" x14ac:dyDescent="0.3">
      <c r="B881" s="14">
        <v>26.2</v>
      </c>
      <c r="C881" s="69"/>
      <c r="D881" s="70">
        <v>0.9</v>
      </c>
    </row>
    <row r="882" spans="2:4" x14ac:dyDescent="0.3">
      <c r="B882" s="14">
        <v>-3.2</v>
      </c>
      <c r="C882" s="69"/>
      <c r="D882" s="70">
        <v>0.2</v>
      </c>
    </row>
    <row r="883" spans="2:4" x14ac:dyDescent="0.3">
      <c r="B883" s="14">
        <v>2.9</v>
      </c>
      <c r="C883" s="69"/>
      <c r="D883" s="70">
        <v>3.3</v>
      </c>
    </row>
    <row r="884" spans="2:4" x14ac:dyDescent="0.3">
      <c r="B884" s="14">
        <v>6.4</v>
      </c>
      <c r="C884" s="69"/>
      <c r="D884" s="70">
        <v>0.6</v>
      </c>
    </row>
    <row r="885" spans="2:4" x14ac:dyDescent="0.3">
      <c r="B885" s="14">
        <v>21.2</v>
      </c>
      <c r="C885" s="69"/>
      <c r="D885" s="70">
        <v>-0.2</v>
      </c>
    </row>
    <row r="886" spans="2:4" x14ac:dyDescent="0.3">
      <c r="B886" s="14">
        <v>1.8</v>
      </c>
      <c r="C886" s="69"/>
      <c r="D886" s="70">
        <v>0.5</v>
      </c>
    </row>
    <row r="887" spans="2:4" x14ac:dyDescent="0.3">
      <c r="B887" s="14">
        <v>2.2999999999999998</v>
      </c>
      <c r="C887" s="69"/>
      <c r="D887" s="70">
        <v>4.2</v>
      </c>
    </row>
    <row r="888" spans="2:4" x14ac:dyDescent="0.3">
      <c r="B888" s="14">
        <v>6.9</v>
      </c>
      <c r="C888" s="69"/>
      <c r="D888" s="70">
        <v>0.7</v>
      </c>
    </row>
    <row r="889" spans="2:4" x14ac:dyDescent="0.3">
      <c r="B889" s="14">
        <v>-1.6</v>
      </c>
      <c r="C889" s="69"/>
      <c r="D889" s="70">
        <v>-0.1</v>
      </c>
    </row>
    <row r="890" spans="2:4" x14ac:dyDescent="0.3">
      <c r="B890" s="14">
        <v>-8.3000000000000007</v>
      </c>
      <c r="C890" s="69"/>
      <c r="D890" s="70">
        <v>1.4</v>
      </c>
    </row>
    <row r="891" spans="2:4" x14ac:dyDescent="0.3">
      <c r="B891" s="14">
        <v>-9</v>
      </c>
      <c r="C891" s="69"/>
      <c r="D891" s="70">
        <v>0.6</v>
      </c>
    </row>
    <row r="892" spans="2:4" x14ac:dyDescent="0.3">
      <c r="B892" s="14">
        <v>-8.6</v>
      </c>
      <c r="C892" s="69"/>
      <c r="D892" s="70">
        <v>-0.1</v>
      </c>
    </row>
    <row r="893" spans="2:4" x14ac:dyDescent="0.3">
      <c r="B893" s="14">
        <v>8.5</v>
      </c>
      <c r="C893" s="69"/>
      <c r="D893" s="70">
        <v>1.2</v>
      </c>
    </row>
    <row r="894" spans="2:4" x14ac:dyDescent="0.3">
      <c r="B894" s="14">
        <v>-13</v>
      </c>
      <c r="C894" s="69"/>
      <c r="D894" s="70">
        <v>5.9</v>
      </c>
    </row>
    <row r="895" spans="2:4" x14ac:dyDescent="0.3">
      <c r="B895" s="14">
        <v>6</v>
      </c>
      <c r="C895" s="69"/>
      <c r="D895" s="70">
        <v>2.1</v>
      </c>
    </row>
    <row r="896" spans="2:4" x14ac:dyDescent="0.3">
      <c r="B896" s="14">
        <v>-14.3</v>
      </c>
      <c r="C896" s="69"/>
      <c r="D896" s="70">
        <v>0.8</v>
      </c>
    </row>
    <row r="897" spans="2:4" x14ac:dyDescent="0.3">
      <c r="B897" s="14">
        <v>-2.2999999999999998</v>
      </c>
      <c r="C897" s="69"/>
      <c r="D897" s="70">
        <v>1.9</v>
      </c>
    </row>
    <row r="898" spans="2:4" x14ac:dyDescent="0.3">
      <c r="B898" s="14">
        <v>14</v>
      </c>
      <c r="C898" s="69"/>
      <c r="D898" s="70">
        <v>2.5</v>
      </c>
    </row>
    <row r="899" spans="2:4" x14ac:dyDescent="0.3">
      <c r="B899" s="14">
        <v>-1.9</v>
      </c>
      <c r="C899" s="69"/>
      <c r="D899" s="70">
        <v>2.8</v>
      </c>
    </row>
    <row r="900" spans="2:4" x14ac:dyDescent="0.3">
      <c r="B900" s="14">
        <v>6.2</v>
      </c>
      <c r="C900" s="69"/>
      <c r="D900" s="70">
        <v>1.4</v>
      </c>
    </row>
    <row r="901" spans="2:4" x14ac:dyDescent="0.3">
      <c r="B901" s="14">
        <v>-6.3</v>
      </c>
      <c r="C901" s="69"/>
      <c r="D901" s="70">
        <v>6.6</v>
      </c>
    </row>
    <row r="902" spans="2:4" x14ac:dyDescent="0.3">
      <c r="B902" s="14">
        <v>-2.8</v>
      </c>
      <c r="C902" s="69"/>
      <c r="D902" s="70">
        <v>5.2</v>
      </c>
    </row>
    <row r="903" spans="2:4" x14ac:dyDescent="0.3">
      <c r="B903" s="14">
        <v>6.6</v>
      </c>
      <c r="C903" s="69"/>
      <c r="D903" s="70">
        <v>-0.3</v>
      </c>
    </row>
    <row r="904" spans="2:4" x14ac:dyDescent="0.3">
      <c r="B904" s="14">
        <v>-9.3000000000000007</v>
      </c>
      <c r="C904" s="69"/>
      <c r="D904" s="70">
        <v>1.9</v>
      </c>
    </row>
    <row r="905" spans="2:4" x14ac:dyDescent="0.3">
      <c r="B905" s="14">
        <v>-12.5</v>
      </c>
      <c r="C905" s="69"/>
      <c r="D905" s="70">
        <v>0.3</v>
      </c>
    </row>
    <row r="906" spans="2:4" x14ac:dyDescent="0.3">
      <c r="B906" s="14">
        <v>-10.9</v>
      </c>
      <c r="C906" s="69"/>
      <c r="D906" s="70">
        <v>0.3</v>
      </c>
    </row>
    <row r="907" spans="2:4" x14ac:dyDescent="0.3">
      <c r="B907" s="14">
        <v>-11.3</v>
      </c>
      <c r="C907" s="69"/>
      <c r="D907" s="70">
        <v>0.3</v>
      </c>
    </row>
    <row r="908" spans="2:4" x14ac:dyDescent="0.3">
      <c r="B908" s="14">
        <v>13.1</v>
      </c>
      <c r="C908" s="69"/>
      <c r="D908" s="70">
        <v>-0.1</v>
      </c>
    </row>
    <row r="909" spans="2:4" x14ac:dyDescent="0.3">
      <c r="B909" s="14">
        <v>3.6</v>
      </c>
      <c r="C909" s="69"/>
      <c r="D909" s="70">
        <v>1.3</v>
      </c>
    </row>
    <row r="910" spans="2:4" x14ac:dyDescent="0.3">
      <c r="B910" s="14">
        <v>8.9</v>
      </c>
      <c r="C910" s="69"/>
      <c r="D910" s="70">
        <v>0</v>
      </c>
    </row>
    <row r="911" spans="2:4" x14ac:dyDescent="0.3">
      <c r="B911" s="14">
        <v>-2.1</v>
      </c>
      <c r="C911" s="69"/>
      <c r="D911" s="70">
        <v>1.7</v>
      </c>
    </row>
    <row r="912" spans="2:4" x14ac:dyDescent="0.3">
      <c r="B912" s="14">
        <v>-0.9</v>
      </c>
      <c r="C912" s="69"/>
      <c r="D912" s="70">
        <v>0.5</v>
      </c>
    </row>
    <row r="913" spans="2:4" x14ac:dyDescent="0.3">
      <c r="B913" s="14">
        <v>12.7</v>
      </c>
      <c r="C913" s="69"/>
      <c r="D913" s="70">
        <v>0.8</v>
      </c>
    </row>
    <row r="914" spans="2:4" x14ac:dyDescent="0.3">
      <c r="B914" s="14">
        <v>15.3</v>
      </c>
      <c r="C914" s="69"/>
      <c r="D914" s="70">
        <v>-0.2</v>
      </c>
    </row>
    <row r="915" spans="2:4" x14ac:dyDescent="0.3">
      <c r="B915" s="14">
        <v>-8.3000000000000007</v>
      </c>
      <c r="C915" s="69"/>
      <c r="D915" s="70">
        <v>2.7</v>
      </c>
    </row>
    <row r="916" spans="2:4" x14ac:dyDescent="0.3">
      <c r="B916" s="14">
        <v>1</v>
      </c>
      <c r="C916" s="69"/>
      <c r="D916" s="70">
        <v>0</v>
      </c>
    </row>
    <row r="917" spans="2:4" x14ac:dyDescent="0.3">
      <c r="B917" s="14">
        <v>-8.1999999999999993</v>
      </c>
      <c r="C917" s="69"/>
      <c r="D917" s="70">
        <v>1.1000000000000001</v>
      </c>
    </row>
    <row r="918" spans="2:4" x14ac:dyDescent="0.3">
      <c r="B918" s="14">
        <v>5.0999999999999996</v>
      </c>
      <c r="C918" s="69"/>
      <c r="D918" s="70">
        <v>1.2</v>
      </c>
    </row>
    <row r="919" spans="2:4" x14ac:dyDescent="0.3">
      <c r="B919" s="14">
        <v>-3</v>
      </c>
      <c r="C919" s="69"/>
      <c r="D919" s="70">
        <v>0.6</v>
      </c>
    </row>
    <row r="920" spans="2:4" x14ac:dyDescent="0.3">
      <c r="B920" s="14">
        <v>4.2</v>
      </c>
      <c r="C920" s="69"/>
      <c r="D920" s="70">
        <v>0.7</v>
      </c>
    </row>
    <row r="921" spans="2:4" x14ac:dyDescent="0.3">
      <c r="B921" s="14">
        <v>13.3</v>
      </c>
      <c r="C921" s="69"/>
      <c r="D921" s="70">
        <v>0.1</v>
      </c>
    </row>
    <row r="922" spans="2:4" x14ac:dyDescent="0.3">
      <c r="B922" s="14">
        <v>-1.9</v>
      </c>
      <c r="C922" s="69"/>
      <c r="D922" s="70">
        <v>2.7</v>
      </c>
    </row>
    <row r="923" spans="2:4" x14ac:dyDescent="0.3">
      <c r="B923" s="14">
        <v>3.5</v>
      </c>
      <c r="C923" s="69"/>
      <c r="D923" s="70">
        <v>1.1000000000000001</v>
      </c>
    </row>
    <row r="924" spans="2:4" x14ac:dyDescent="0.3">
      <c r="B924" s="14">
        <v>-9.1</v>
      </c>
      <c r="C924" s="69"/>
      <c r="D924" s="70">
        <v>0.1</v>
      </c>
    </row>
    <row r="925" spans="2:4" x14ac:dyDescent="0.3">
      <c r="B925" s="14">
        <v>6.5</v>
      </c>
      <c r="C925" s="69"/>
      <c r="D925" s="70">
        <v>1.3</v>
      </c>
    </row>
    <row r="926" spans="2:4" x14ac:dyDescent="0.3">
      <c r="B926" s="14">
        <v>9.3000000000000007</v>
      </c>
      <c r="C926" s="69"/>
      <c r="D926" s="70">
        <v>0</v>
      </c>
    </row>
    <row r="927" spans="2:4" x14ac:dyDescent="0.3">
      <c r="B927" s="14">
        <v>-9.6999999999999993</v>
      </c>
      <c r="C927" s="69"/>
      <c r="D927" s="70">
        <v>7.5</v>
      </c>
    </row>
    <row r="928" spans="2:4" x14ac:dyDescent="0.3">
      <c r="B928" s="14">
        <v>5.4</v>
      </c>
      <c r="C928" s="69"/>
      <c r="D928" s="70">
        <v>0</v>
      </c>
    </row>
    <row r="929" spans="2:4" x14ac:dyDescent="0.3">
      <c r="B929" s="14">
        <v>2.6</v>
      </c>
      <c r="C929" s="69"/>
      <c r="D929" s="70">
        <v>0.5</v>
      </c>
    </row>
    <row r="930" spans="2:4" x14ac:dyDescent="0.3">
      <c r="B930" s="14">
        <v>8.4</v>
      </c>
      <c r="C930" s="69"/>
      <c r="D930" s="70">
        <v>1.1000000000000001</v>
      </c>
    </row>
    <row r="931" spans="2:4" x14ac:dyDescent="0.3">
      <c r="B931" s="14">
        <v>6.3</v>
      </c>
      <c r="C931" s="69"/>
      <c r="D931" s="70">
        <v>1.3</v>
      </c>
    </row>
    <row r="932" spans="2:4" x14ac:dyDescent="0.3">
      <c r="B932" s="14">
        <v>-0.2</v>
      </c>
      <c r="C932" s="69"/>
      <c r="D932" s="70">
        <v>0</v>
      </c>
    </row>
    <row r="933" spans="2:4" x14ac:dyDescent="0.3">
      <c r="B933" s="14">
        <v>-5.2</v>
      </c>
      <c r="C933" s="69"/>
      <c r="D933" s="70">
        <v>1.8</v>
      </c>
    </row>
    <row r="934" spans="2:4" x14ac:dyDescent="0.3">
      <c r="B934" s="14">
        <v>-5.2</v>
      </c>
      <c r="C934" s="69"/>
      <c r="D934" s="70">
        <v>-0.2</v>
      </c>
    </row>
    <row r="935" spans="2:4" x14ac:dyDescent="0.3">
      <c r="B935" s="14">
        <v>-13.2</v>
      </c>
      <c r="C935" s="69"/>
      <c r="D935" s="70">
        <v>9.8000000000000007</v>
      </c>
    </row>
    <row r="936" spans="2:4" x14ac:dyDescent="0.3">
      <c r="B936" s="14">
        <v>10.199999999999999</v>
      </c>
      <c r="C936" s="69"/>
      <c r="D936" s="70">
        <v>0.7</v>
      </c>
    </row>
    <row r="937" spans="2:4" x14ac:dyDescent="0.3">
      <c r="B937" s="14">
        <v>9.1</v>
      </c>
      <c r="C937" s="69"/>
      <c r="D937" s="70">
        <v>0.1</v>
      </c>
    </row>
    <row r="938" spans="2:4" x14ac:dyDescent="0.3">
      <c r="B938" s="14">
        <v>-7</v>
      </c>
      <c r="C938" s="69"/>
      <c r="D938" s="70">
        <v>5.6</v>
      </c>
    </row>
    <row r="939" spans="2:4" x14ac:dyDescent="0.3">
      <c r="B939" s="14">
        <v>-10</v>
      </c>
      <c r="C939" s="69"/>
      <c r="D939" s="70">
        <v>1.5</v>
      </c>
    </row>
    <row r="940" spans="2:4" x14ac:dyDescent="0.3">
      <c r="B940" s="14">
        <v>7.6</v>
      </c>
      <c r="C940" s="69"/>
      <c r="D940" s="70">
        <v>0.7</v>
      </c>
    </row>
    <row r="941" spans="2:4" x14ac:dyDescent="0.3">
      <c r="B941" s="14">
        <v>3.2</v>
      </c>
      <c r="C941" s="69"/>
      <c r="D941" s="70">
        <v>3.3</v>
      </c>
    </row>
    <row r="942" spans="2:4" x14ac:dyDescent="0.3">
      <c r="B942" s="14">
        <v>4.9000000000000004</v>
      </c>
      <c r="C942" s="69"/>
      <c r="D942" s="70">
        <v>-0.1</v>
      </c>
    </row>
    <row r="943" spans="2:4" x14ac:dyDescent="0.3">
      <c r="B943" s="14">
        <v>39.299999999999997</v>
      </c>
      <c r="C943" s="69"/>
      <c r="D943" s="70">
        <v>1.4</v>
      </c>
    </row>
    <row r="944" spans="2:4" x14ac:dyDescent="0.3">
      <c r="B944" s="14">
        <v>13.9</v>
      </c>
      <c r="C944" s="69"/>
      <c r="D944" s="70">
        <v>-0.2</v>
      </c>
    </row>
    <row r="945" spans="2:4" x14ac:dyDescent="0.3">
      <c r="B945" s="14">
        <v>-11.8</v>
      </c>
      <c r="C945" s="69"/>
      <c r="D945" s="70">
        <v>0.3</v>
      </c>
    </row>
    <row r="946" spans="2:4" x14ac:dyDescent="0.3">
      <c r="B946" s="14">
        <v>14.8</v>
      </c>
      <c r="C946" s="69"/>
      <c r="D946" s="70">
        <v>-0.1</v>
      </c>
    </row>
    <row r="947" spans="2:4" x14ac:dyDescent="0.3">
      <c r="B947" s="14">
        <v>-10.199999999999999</v>
      </c>
      <c r="C947" s="69"/>
      <c r="D947" s="70">
        <v>-0.3</v>
      </c>
    </row>
    <row r="948" spans="2:4" x14ac:dyDescent="0.3">
      <c r="B948" s="14">
        <v>-7.4</v>
      </c>
      <c r="C948" s="69"/>
      <c r="D948" s="70">
        <v>0</v>
      </c>
    </row>
    <row r="949" spans="2:4" x14ac:dyDescent="0.3">
      <c r="B949" s="14">
        <v>19</v>
      </c>
      <c r="C949" s="69"/>
      <c r="D949" s="70">
        <v>0.3</v>
      </c>
    </row>
    <row r="950" spans="2:4" x14ac:dyDescent="0.3">
      <c r="B950" s="14">
        <v>-1.5</v>
      </c>
      <c r="C950" s="69"/>
      <c r="D950" s="70">
        <v>-0.2</v>
      </c>
    </row>
    <row r="951" spans="2:4" x14ac:dyDescent="0.3">
      <c r="B951" s="14">
        <v>14.1</v>
      </c>
      <c r="C951" s="69"/>
      <c r="D951" s="70">
        <v>0.8</v>
      </c>
    </row>
    <row r="952" spans="2:4" x14ac:dyDescent="0.3">
      <c r="B952" s="14">
        <v>14.9</v>
      </c>
      <c r="C952" s="69"/>
      <c r="D952" s="70">
        <v>1.4</v>
      </c>
    </row>
    <row r="953" spans="2:4" x14ac:dyDescent="0.3">
      <c r="B953" s="14">
        <v>3.5</v>
      </c>
      <c r="C953" s="69"/>
      <c r="D953" s="70">
        <v>7.1</v>
      </c>
    </row>
    <row r="954" spans="2:4" x14ac:dyDescent="0.3">
      <c r="B954" s="14">
        <v>0.2</v>
      </c>
      <c r="C954" s="69"/>
      <c r="D954" s="70">
        <v>5.4</v>
      </c>
    </row>
    <row r="955" spans="2:4" x14ac:dyDescent="0.3">
      <c r="B955" s="14">
        <v>-3.8</v>
      </c>
      <c r="C955" s="69"/>
      <c r="D955" s="70">
        <v>5.4</v>
      </c>
    </row>
    <row r="956" spans="2:4" x14ac:dyDescent="0.3">
      <c r="B956" s="14">
        <v>4.5999999999999996</v>
      </c>
      <c r="C956" s="69"/>
      <c r="D956" s="70">
        <v>0.2</v>
      </c>
    </row>
    <row r="957" spans="2:4" x14ac:dyDescent="0.3">
      <c r="B957" s="14">
        <v>14.4</v>
      </c>
      <c r="C957" s="69"/>
      <c r="D957" s="70">
        <v>1.1000000000000001</v>
      </c>
    </row>
    <row r="958" spans="2:4" x14ac:dyDescent="0.3">
      <c r="B958" s="14">
        <v>1</v>
      </c>
      <c r="C958" s="69"/>
      <c r="D958" s="70">
        <v>0.6</v>
      </c>
    </row>
    <row r="959" spans="2:4" x14ac:dyDescent="0.3">
      <c r="B959" s="14">
        <v>-4.7</v>
      </c>
      <c r="C959" s="69"/>
      <c r="D959" s="70">
        <v>0.2</v>
      </c>
    </row>
    <row r="960" spans="2:4" x14ac:dyDescent="0.3">
      <c r="B960" s="14">
        <v>3.9</v>
      </c>
      <c r="C960" s="69"/>
      <c r="D960" s="70">
        <v>0.1</v>
      </c>
    </row>
    <row r="961" spans="2:4" x14ac:dyDescent="0.3">
      <c r="B961" s="14">
        <v>7.7</v>
      </c>
      <c r="C961" s="69"/>
      <c r="D961" s="70">
        <v>0.6</v>
      </c>
    </row>
    <row r="962" spans="2:4" x14ac:dyDescent="0.3">
      <c r="B962" s="14">
        <v>6.5</v>
      </c>
      <c r="C962" s="69"/>
      <c r="D962" s="70">
        <v>-0.1</v>
      </c>
    </row>
    <row r="963" spans="2:4" x14ac:dyDescent="0.3">
      <c r="B963" s="14">
        <v>-4.8</v>
      </c>
      <c r="C963" s="69"/>
      <c r="D963" s="70">
        <v>0.2</v>
      </c>
    </row>
    <row r="964" spans="2:4" x14ac:dyDescent="0.3">
      <c r="B964" s="14">
        <v>9.9</v>
      </c>
      <c r="C964" s="69"/>
      <c r="D964" s="70">
        <v>0.4</v>
      </c>
    </row>
    <row r="965" spans="2:4" x14ac:dyDescent="0.3">
      <c r="B965" s="14">
        <v>-1.8</v>
      </c>
      <c r="C965" s="69"/>
      <c r="D965" s="70">
        <v>0.2</v>
      </c>
    </row>
    <row r="966" spans="2:4" x14ac:dyDescent="0.3">
      <c r="B966" s="14">
        <v>-3.5</v>
      </c>
      <c r="C966" s="69"/>
      <c r="D966" s="70">
        <v>0.6</v>
      </c>
    </row>
    <row r="967" spans="2:4" x14ac:dyDescent="0.3">
      <c r="B967" s="14">
        <v>28.2</v>
      </c>
      <c r="C967" s="69"/>
      <c r="D967" s="70">
        <v>1.2</v>
      </c>
    </row>
    <row r="968" spans="2:4" x14ac:dyDescent="0.3">
      <c r="B968" s="14">
        <v>-7.6</v>
      </c>
      <c r="C968" s="69"/>
      <c r="D968" s="70">
        <v>1.6</v>
      </c>
    </row>
    <row r="969" spans="2:4" x14ac:dyDescent="0.3">
      <c r="B969" s="14">
        <v>8</v>
      </c>
      <c r="C969" s="69"/>
      <c r="D969" s="70">
        <v>0</v>
      </c>
    </row>
    <row r="970" spans="2:4" x14ac:dyDescent="0.3">
      <c r="B970" s="14">
        <v>-4.2</v>
      </c>
      <c r="C970" s="69"/>
      <c r="D970" s="70">
        <v>3.5</v>
      </c>
    </row>
    <row r="971" spans="2:4" x14ac:dyDescent="0.3">
      <c r="B971" s="14">
        <v>-2.9</v>
      </c>
      <c r="C971" s="69"/>
      <c r="D971" s="70">
        <v>0.3</v>
      </c>
    </row>
    <row r="972" spans="2:4" x14ac:dyDescent="0.3">
      <c r="B972" s="14">
        <v>15.7</v>
      </c>
      <c r="C972" s="69"/>
      <c r="D972" s="70">
        <v>3.2</v>
      </c>
    </row>
    <row r="973" spans="2:4" x14ac:dyDescent="0.3">
      <c r="B973" s="14">
        <v>-8.6</v>
      </c>
      <c r="C973" s="69"/>
      <c r="D973" s="70">
        <v>0.3</v>
      </c>
    </row>
    <row r="974" spans="2:4" x14ac:dyDescent="0.3">
      <c r="B974" s="14">
        <v>18.2</v>
      </c>
      <c r="C974" s="69"/>
      <c r="D974" s="70">
        <v>1.1000000000000001</v>
      </c>
    </row>
    <row r="975" spans="2:4" x14ac:dyDescent="0.3">
      <c r="B975" s="14">
        <v>8.1</v>
      </c>
      <c r="C975" s="69"/>
      <c r="D975" s="70">
        <v>6.6</v>
      </c>
    </row>
    <row r="976" spans="2:4" x14ac:dyDescent="0.3">
      <c r="B976" s="14">
        <v>-0.4</v>
      </c>
      <c r="C976" s="69"/>
      <c r="D976" s="70">
        <v>2.9</v>
      </c>
    </row>
    <row r="977" spans="2:4" x14ac:dyDescent="0.3">
      <c r="B977" s="14">
        <v>0.9</v>
      </c>
      <c r="C977" s="69"/>
      <c r="D977" s="70">
        <v>0</v>
      </c>
    </row>
    <row r="978" spans="2:4" x14ac:dyDescent="0.3">
      <c r="B978" s="14">
        <v>-15</v>
      </c>
      <c r="C978" s="69"/>
      <c r="D978" s="70">
        <v>1.2</v>
      </c>
    </row>
    <row r="979" spans="2:4" x14ac:dyDescent="0.3">
      <c r="B979" s="14">
        <v>2.6</v>
      </c>
      <c r="C979" s="69"/>
      <c r="D979" s="70">
        <v>0.1</v>
      </c>
    </row>
    <row r="980" spans="2:4" x14ac:dyDescent="0.3">
      <c r="B980" s="14">
        <v>-5.3</v>
      </c>
      <c r="C980" s="69"/>
      <c r="D980" s="70">
        <v>0.9</v>
      </c>
    </row>
    <row r="981" spans="2:4" x14ac:dyDescent="0.3">
      <c r="B981" s="14">
        <v>6.2</v>
      </c>
      <c r="C981" s="69"/>
      <c r="D981" s="70">
        <v>1.4</v>
      </c>
    </row>
    <row r="982" spans="2:4" x14ac:dyDescent="0.3">
      <c r="B982" s="14">
        <v>9.6</v>
      </c>
      <c r="C982" s="69"/>
      <c r="D982" s="70">
        <v>0.1</v>
      </c>
    </row>
    <row r="983" spans="2:4" x14ac:dyDescent="0.3">
      <c r="B983" s="14">
        <v>-12.5</v>
      </c>
      <c r="C983" s="69"/>
      <c r="D983" s="70">
        <v>-0.1</v>
      </c>
    </row>
    <row r="984" spans="2:4" x14ac:dyDescent="0.3">
      <c r="B984" s="14">
        <v>-7.2</v>
      </c>
      <c r="C984" s="69"/>
      <c r="D984" s="70">
        <v>-0.1</v>
      </c>
    </row>
    <row r="985" spans="2:4" x14ac:dyDescent="0.3">
      <c r="B985" s="14">
        <v>-6.6</v>
      </c>
      <c r="C985" s="69"/>
      <c r="D985" s="70">
        <v>1.2</v>
      </c>
    </row>
    <row r="986" spans="2:4" x14ac:dyDescent="0.3">
      <c r="B986" s="14">
        <v>-13.6</v>
      </c>
      <c r="C986" s="69"/>
      <c r="D986" s="70">
        <v>4.9000000000000004</v>
      </c>
    </row>
    <row r="987" spans="2:4" x14ac:dyDescent="0.3">
      <c r="B987" s="14">
        <v>24.4</v>
      </c>
      <c r="C987" s="69"/>
      <c r="D987" s="70">
        <v>1.8</v>
      </c>
    </row>
    <row r="988" spans="2:4" x14ac:dyDescent="0.3">
      <c r="B988" s="14">
        <v>8.6999999999999993</v>
      </c>
      <c r="C988" s="69"/>
      <c r="D988" s="70">
        <v>-0.4</v>
      </c>
    </row>
    <row r="989" spans="2:4" x14ac:dyDescent="0.3">
      <c r="B989" s="14">
        <v>-6</v>
      </c>
      <c r="C989" s="69"/>
      <c r="D989" s="70">
        <v>2.1</v>
      </c>
    </row>
    <row r="990" spans="2:4" x14ac:dyDescent="0.3">
      <c r="B990" s="14">
        <v>-4.2</v>
      </c>
      <c r="C990" s="69"/>
      <c r="D990" s="70">
        <v>0.6</v>
      </c>
    </row>
    <row r="991" spans="2:4" x14ac:dyDescent="0.3">
      <c r="B991" s="14">
        <v>5.6</v>
      </c>
      <c r="C991" s="69"/>
      <c r="D991" s="70">
        <v>-0.2</v>
      </c>
    </row>
    <row r="992" spans="2:4" x14ac:dyDescent="0.3">
      <c r="B992" s="14">
        <v>35.5</v>
      </c>
      <c r="C992" s="69"/>
      <c r="D992" s="70">
        <v>1.1000000000000001</v>
      </c>
    </row>
    <row r="993" spans="2:4" x14ac:dyDescent="0.3">
      <c r="B993" s="14">
        <v>4.7</v>
      </c>
      <c r="C993" s="69"/>
      <c r="D993" s="70">
        <v>0.2</v>
      </c>
    </row>
    <row r="994" spans="2:4" x14ac:dyDescent="0.3">
      <c r="B994" s="14">
        <v>-4.7</v>
      </c>
      <c r="C994" s="69"/>
      <c r="D994" s="70">
        <v>4.7</v>
      </c>
    </row>
    <row r="995" spans="2:4" x14ac:dyDescent="0.3">
      <c r="B995" s="14">
        <v>-0.2</v>
      </c>
      <c r="C995" s="69"/>
      <c r="D995" s="70">
        <v>0.3</v>
      </c>
    </row>
    <row r="996" spans="2:4" x14ac:dyDescent="0.3">
      <c r="B996" s="14">
        <v>3.5</v>
      </c>
      <c r="C996" s="69"/>
      <c r="D996" s="70">
        <v>2</v>
      </c>
    </row>
    <row r="997" spans="2:4" x14ac:dyDescent="0.3">
      <c r="B997" s="14">
        <v>-4.4000000000000004</v>
      </c>
      <c r="C997" s="69"/>
      <c r="D997" s="70">
        <v>0.3</v>
      </c>
    </row>
    <row r="998" spans="2:4" x14ac:dyDescent="0.3">
      <c r="B998" s="14">
        <v>7.8</v>
      </c>
      <c r="C998" s="69"/>
      <c r="D998" s="70">
        <v>0.7</v>
      </c>
    </row>
    <row r="999" spans="2:4" x14ac:dyDescent="0.3">
      <c r="B999" s="14">
        <v>-1.4</v>
      </c>
      <c r="C999" s="69"/>
      <c r="D999" s="70">
        <v>1.5</v>
      </c>
    </row>
    <row r="1000" spans="2:4" x14ac:dyDescent="0.3">
      <c r="B1000" s="14">
        <v>-0.3</v>
      </c>
      <c r="C1000" s="69"/>
      <c r="D1000" s="70">
        <v>0.3</v>
      </c>
    </row>
    <row r="1001" spans="2:4" x14ac:dyDescent="0.3">
      <c r="B1001" s="14">
        <v>2.1</v>
      </c>
      <c r="C1001" s="69"/>
      <c r="D1001" s="70">
        <v>5.4</v>
      </c>
    </row>
    <row r="1002" spans="2:4" x14ac:dyDescent="0.3">
      <c r="B1002" s="14">
        <v>3.6</v>
      </c>
      <c r="C1002" s="69"/>
      <c r="D1002" s="70">
        <v>0.4</v>
      </c>
    </row>
    <row r="1003" spans="2:4" x14ac:dyDescent="0.3">
      <c r="B1003" s="14">
        <v>-21.4</v>
      </c>
      <c r="C1003" s="69"/>
      <c r="D1003" s="70">
        <v>2.2999999999999998</v>
      </c>
    </row>
    <row r="1004" spans="2:4" x14ac:dyDescent="0.3">
      <c r="B1004" s="14">
        <v>-1.1000000000000001</v>
      </c>
      <c r="C1004" s="69"/>
      <c r="D1004" s="70">
        <v>0.3</v>
      </c>
    </row>
    <row r="1005" spans="2:4" x14ac:dyDescent="0.3">
      <c r="B1005" s="14">
        <v>12.9</v>
      </c>
      <c r="C1005" s="69"/>
      <c r="D1005" s="70">
        <v>0.4</v>
      </c>
    </row>
    <row r="1006" spans="2:4" x14ac:dyDescent="0.3">
      <c r="B1006" s="14">
        <v>-17.899999999999999</v>
      </c>
      <c r="C1006" s="69"/>
      <c r="D1006" s="70">
        <v>16.5</v>
      </c>
    </row>
    <row r="1007" spans="2:4" x14ac:dyDescent="0.3">
      <c r="B1007" s="14">
        <v>-7.6</v>
      </c>
      <c r="C1007" s="69"/>
      <c r="D1007" s="70">
        <v>0.2</v>
      </c>
    </row>
    <row r="1008" spans="2:4" x14ac:dyDescent="0.3">
      <c r="B1008" s="14">
        <v>1</v>
      </c>
      <c r="C1008" s="69"/>
      <c r="D1008" s="70">
        <v>-0.4</v>
      </c>
    </row>
    <row r="1009" spans="2:4" x14ac:dyDescent="0.3">
      <c r="B1009" s="14">
        <v>1</v>
      </c>
      <c r="C1009" s="69"/>
      <c r="D1009" s="70">
        <v>0.4</v>
      </c>
    </row>
    <row r="1010" spans="2:4" x14ac:dyDescent="0.3">
      <c r="B1010" s="14">
        <v>-11.6</v>
      </c>
      <c r="C1010" s="69"/>
      <c r="D1010" s="70">
        <v>1.1000000000000001</v>
      </c>
    </row>
    <row r="1011" spans="2:4" x14ac:dyDescent="0.3">
      <c r="B1011" s="14">
        <v>7.5</v>
      </c>
      <c r="C1011" s="69"/>
      <c r="D1011" s="70">
        <v>0.1</v>
      </c>
    </row>
    <row r="1012" spans="2:4" x14ac:dyDescent="0.3">
      <c r="B1012" s="14">
        <v>17.399999999999999</v>
      </c>
      <c r="C1012" s="69"/>
      <c r="D1012" s="70">
        <v>1.2</v>
      </c>
    </row>
    <row r="1013" spans="2:4" x14ac:dyDescent="0.3">
      <c r="B1013" s="14">
        <v>-0.8</v>
      </c>
      <c r="C1013" s="69"/>
      <c r="D1013" s="70">
        <v>1.2</v>
      </c>
    </row>
    <row r="1014" spans="2:4" x14ac:dyDescent="0.3">
      <c r="B1014" s="14">
        <v>1.8</v>
      </c>
      <c r="C1014" s="69"/>
      <c r="D1014" s="70">
        <v>0.6</v>
      </c>
    </row>
    <row r="1015" spans="2:4" x14ac:dyDescent="0.3">
      <c r="B1015" s="14">
        <v>-2.2000000000000002</v>
      </c>
      <c r="C1015" s="69"/>
      <c r="D1015" s="70">
        <v>0.5</v>
      </c>
    </row>
    <row r="1016" spans="2:4" x14ac:dyDescent="0.3">
      <c r="B1016" s="14">
        <v>-1.6</v>
      </c>
      <c r="C1016" s="69"/>
      <c r="D1016" s="70">
        <v>0.5</v>
      </c>
    </row>
    <row r="1017" spans="2:4" x14ac:dyDescent="0.3">
      <c r="B1017" s="14">
        <v>-2.2999999999999998</v>
      </c>
      <c r="C1017" s="69"/>
      <c r="D1017" s="70">
        <v>0.6</v>
      </c>
    </row>
    <row r="1018" spans="2:4" x14ac:dyDescent="0.3">
      <c r="B1018" s="14">
        <v>-13.3</v>
      </c>
      <c r="C1018" s="69"/>
      <c r="D1018" s="70">
        <v>1.1000000000000001</v>
      </c>
    </row>
    <row r="1019" spans="2:4" x14ac:dyDescent="0.3">
      <c r="B1019" s="14">
        <v>-17.8</v>
      </c>
      <c r="C1019" s="69"/>
      <c r="D1019" s="70">
        <v>1.3</v>
      </c>
    </row>
    <row r="1020" spans="2:4" x14ac:dyDescent="0.3">
      <c r="B1020" s="14">
        <v>0.7</v>
      </c>
      <c r="C1020" s="69"/>
      <c r="D1020" s="70">
        <v>0.3</v>
      </c>
    </row>
    <row r="1021" spans="2:4" x14ac:dyDescent="0.3">
      <c r="B1021" s="14">
        <v>9.4</v>
      </c>
      <c r="C1021" s="69"/>
      <c r="D1021" s="70">
        <v>0</v>
      </c>
    </row>
    <row r="1022" spans="2:4" x14ac:dyDescent="0.3">
      <c r="B1022" s="14">
        <v>-4.3</v>
      </c>
      <c r="C1022" s="69"/>
      <c r="D1022" s="70">
        <v>3.1</v>
      </c>
    </row>
    <row r="1023" spans="2:4" x14ac:dyDescent="0.3">
      <c r="B1023" s="14">
        <v>8.5</v>
      </c>
      <c r="C1023" s="69"/>
      <c r="D1023" s="70">
        <v>0.6</v>
      </c>
    </row>
    <row r="1024" spans="2:4" x14ac:dyDescent="0.3">
      <c r="B1024" s="14">
        <v>22.5</v>
      </c>
      <c r="C1024" s="69"/>
      <c r="D1024" s="70">
        <v>2.6</v>
      </c>
    </row>
    <row r="1025" spans="2:4" x14ac:dyDescent="0.3">
      <c r="B1025" s="14">
        <v>-3.1</v>
      </c>
      <c r="C1025" s="69"/>
      <c r="D1025" s="70">
        <v>1.2</v>
      </c>
    </row>
    <row r="1026" spans="2:4" x14ac:dyDescent="0.3">
      <c r="B1026" s="14">
        <v>-2.8</v>
      </c>
      <c r="C1026" s="69"/>
      <c r="D1026" s="70">
        <v>6.7</v>
      </c>
    </row>
    <row r="1027" spans="2:4" x14ac:dyDescent="0.3">
      <c r="B1027" s="14">
        <v>-1.3</v>
      </c>
      <c r="C1027" s="69"/>
      <c r="D1027" s="70">
        <v>0.9</v>
      </c>
    </row>
    <row r="1028" spans="2:4" x14ac:dyDescent="0.3">
      <c r="B1028" s="14">
        <v>-1.4</v>
      </c>
      <c r="C1028" s="69"/>
      <c r="D1028" s="70">
        <v>0.1</v>
      </c>
    </row>
    <row r="1029" spans="2:4" x14ac:dyDescent="0.3">
      <c r="B1029" s="14">
        <v>1.8</v>
      </c>
      <c r="C1029" s="69"/>
      <c r="D1029" s="70">
        <v>0.4</v>
      </c>
    </row>
    <row r="1030" spans="2:4" x14ac:dyDescent="0.3">
      <c r="B1030" s="14">
        <v>-4.5999999999999996</v>
      </c>
      <c r="C1030" s="69"/>
      <c r="D1030" s="70">
        <v>-0.4</v>
      </c>
    </row>
    <row r="1031" spans="2:4" x14ac:dyDescent="0.3">
      <c r="B1031" s="14">
        <v>6.9</v>
      </c>
      <c r="C1031" s="69"/>
      <c r="D1031" s="70">
        <v>0.3</v>
      </c>
    </row>
    <row r="1032" spans="2:4" x14ac:dyDescent="0.3">
      <c r="B1032" s="14">
        <v>14.9</v>
      </c>
      <c r="C1032" s="69"/>
      <c r="D1032" s="70">
        <v>1.3</v>
      </c>
    </row>
    <row r="1033" spans="2:4" x14ac:dyDescent="0.3">
      <c r="B1033" s="14">
        <v>3.6</v>
      </c>
      <c r="C1033" s="69"/>
      <c r="D1033" s="70">
        <v>0.1</v>
      </c>
    </row>
    <row r="1034" spans="2:4" x14ac:dyDescent="0.3">
      <c r="B1034" s="14">
        <v>11.6</v>
      </c>
      <c r="C1034" s="69"/>
      <c r="D1034" s="70">
        <v>0.2</v>
      </c>
    </row>
    <row r="1035" spans="2:4" x14ac:dyDescent="0.3">
      <c r="B1035" s="14">
        <v>11.8</v>
      </c>
      <c r="C1035" s="69"/>
      <c r="D1035" s="70">
        <v>-0.3</v>
      </c>
    </row>
    <row r="1036" spans="2:4" x14ac:dyDescent="0.3">
      <c r="B1036" s="14">
        <v>-11.1</v>
      </c>
      <c r="C1036" s="69"/>
      <c r="D1036" s="70">
        <v>0.6</v>
      </c>
    </row>
    <row r="1037" spans="2:4" x14ac:dyDescent="0.3">
      <c r="B1037" s="14">
        <v>-7.2</v>
      </c>
      <c r="C1037" s="69"/>
      <c r="D1037" s="70">
        <v>3.4</v>
      </c>
    </row>
    <row r="1038" spans="2:4" x14ac:dyDescent="0.3">
      <c r="B1038" s="14">
        <v>16.899999999999999</v>
      </c>
      <c r="C1038" s="69"/>
      <c r="D1038" s="70">
        <v>0.6</v>
      </c>
    </row>
    <row r="1039" spans="2:4" x14ac:dyDescent="0.3">
      <c r="B1039" s="14">
        <v>14.8</v>
      </c>
      <c r="C1039" s="69"/>
      <c r="D1039" s="70">
        <v>0.7</v>
      </c>
    </row>
    <row r="1040" spans="2:4" x14ac:dyDescent="0.3">
      <c r="B1040" s="14">
        <v>6</v>
      </c>
      <c r="C1040" s="69"/>
      <c r="D1040" s="70">
        <v>0.9</v>
      </c>
    </row>
    <row r="1041" spans="2:4" x14ac:dyDescent="0.3">
      <c r="B1041" s="14">
        <v>0</v>
      </c>
      <c r="C1041" s="69"/>
      <c r="D1041" s="70">
        <v>0</v>
      </c>
    </row>
    <row r="1042" spans="2:4" x14ac:dyDescent="0.3">
      <c r="B1042" s="14">
        <v>4.4000000000000004</v>
      </c>
      <c r="C1042" s="69"/>
      <c r="D1042" s="70">
        <v>0.5</v>
      </c>
    </row>
    <row r="1043" spans="2:4" x14ac:dyDescent="0.3">
      <c r="B1043" s="14">
        <v>19.7</v>
      </c>
      <c r="C1043" s="69"/>
      <c r="D1043" s="70">
        <v>0.9</v>
      </c>
    </row>
    <row r="1044" spans="2:4" x14ac:dyDescent="0.3">
      <c r="B1044" s="14">
        <v>-0.6</v>
      </c>
      <c r="C1044" s="69"/>
      <c r="D1044" s="70">
        <v>0.5</v>
      </c>
    </row>
    <row r="1045" spans="2:4" x14ac:dyDescent="0.3">
      <c r="B1045" s="14">
        <v>-10</v>
      </c>
      <c r="C1045" s="69"/>
      <c r="D1045" s="70">
        <v>0.1</v>
      </c>
    </row>
    <row r="1046" spans="2:4" x14ac:dyDescent="0.3">
      <c r="B1046" s="14">
        <v>2</v>
      </c>
      <c r="C1046" s="69"/>
      <c r="D1046" s="70">
        <v>1.1000000000000001</v>
      </c>
    </row>
    <row r="1047" spans="2:4" x14ac:dyDescent="0.3">
      <c r="B1047" s="14">
        <v>34.200000000000003</v>
      </c>
      <c r="C1047" s="69"/>
      <c r="D1047" s="70">
        <v>0</v>
      </c>
    </row>
    <row r="1048" spans="2:4" x14ac:dyDescent="0.3">
      <c r="B1048" s="14">
        <v>-2.2000000000000002</v>
      </c>
      <c r="C1048" s="69"/>
      <c r="D1048" s="70">
        <v>0.1</v>
      </c>
    </row>
    <row r="1049" spans="2:4" x14ac:dyDescent="0.3">
      <c r="B1049" s="14">
        <v>-21.4</v>
      </c>
      <c r="C1049" s="69"/>
      <c r="D1049" s="70">
        <v>4.2</v>
      </c>
    </row>
    <row r="1050" spans="2:4" x14ac:dyDescent="0.3">
      <c r="B1050" s="14">
        <v>-6</v>
      </c>
      <c r="C1050" s="69"/>
      <c r="D1050" s="70">
        <v>2</v>
      </c>
    </row>
    <row r="1051" spans="2:4" x14ac:dyDescent="0.3">
      <c r="B1051" s="14">
        <v>1.7</v>
      </c>
      <c r="C1051" s="69"/>
      <c r="D1051" s="70">
        <v>0</v>
      </c>
    </row>
    <row r="1052" spans="2:4" x14ac:dyDescent="0.3">
      <c r="B1052" s="14">
        <v>3.3</v>
      </c>
      <c r="C1052" s="69"/>
      <c r="D1052" s="70">
        <v>0</v>
      </c>
    </row>
    <row r="1053" spans="2:4" x14ac:dyDescent="0.3">
      <c r="B1053" s="14">
        <v>1.6</v>
      </c>
      <c r="C1053" s="69"/>
      <c r="D1053" s="70">
        <v>0.5</v>
      </c>
    </row>
    <row r="1054" spans="2:4" x14ac:dyDescent="0.3">
      <c r="B1054" s="14">
        <v>2.7</v>
      </c>
      <c r="C1054" s="69"/>
      <c r="D1054" s="70">
        <v>1.4</v>
      </c>
    </row>
    <row r="1055" spans="2:4" x14ac:dyDescent="0.3">
      <c r="B1055" s="14">
        <v>0.2</v>
      </c>
      <c r="C1055" s="69"/>
      <c r="D1055" s="70">
        <v>2.1</v>
      </c>
    </row>
    <row r="1056" spans="2:4" x14ac:dyDescent="0.3">
      <c r="B1056" s="14">
        <v>14.2</v>
      </c>
      <c r="C1056" s="69"/>
      <c r="D1056" s="70">
        <v>1.6</v>
      </c>
    </row>
    <row r="1057" spans="2:4" x14ac:dyDescent="0.3">
      <c r="B1057" s="14">
        <v>-4.3</v>
      </c>
      <c r="C1057" s="69"/>
      <c r="D1057" s="70">
        <v>0.7</v>
      </c>
    </row>
    <row r="1058" spans="2:4" x14ac:dyDescent="0.3">
      <c r="B1058" s="14">
        <v>-20</v>
      </c>
      <c r="C1058" s="69"/>
      <c r="D1058" s="70">
        <v>1.9</v>
      </c>
    </row>
    <row r="1059" spans="2:4" x14ac:dyDescent="0.3">
      <c r="B1059" s="14">
        <v>12.6</v>
      </c>
      <c r="C1059" s="69"/>
      <c r="D1059" s="70">
        <v>-0.2</v>
      </c>
    </row>
    <row r="1060" spans="2:4" x14ac:dyDescent="0.3">
      <c r="B1060" s="14">
        <v>10.3</v>
      </c>
      <c r="C1060" s="69"/>
      <c r="D1060" s="70">
        <v>-0.1</v>
      </c>
    </row>
    <row r="1061" spans="2:4" x14ac:dyDescent="0.3">
      <c r="B1061" s="14">
        <v>-9</v>
      </c>
      <c r="C1061" s="69"/>
      <c r="D1061" s="70">
        <v>0.8</v>
      </c>
    </row>
    <row r="1062" spans="2:4" x14ac:dyDescent="0.3">
      <c r="B1062" s="14">
        <v>-0.8</v>
      </c>
      <c r="C1062" s="69"/>
      <c r="D1062" s="70">
        <v>0.2</v>
      </c>
    </row>
    <row r="1063" spans="2:4" x14ac:dyDescent="0.3">
      <c r="B1063" s="14">
        <v>-6.6</v>
      </c>
      <c r="C1063" s="69"/>
      <c r="D1063" s="70">
        <v>0.7</v>
      </c>
    </row>
    <row r="1064" spans="2:4" x14ac:dyDescent="0.3">
      <c r="B1064" s="14">
        <v>2.8</v>
      </c>
      <c r="C1064" s="69"/>
      <c r="D1064" s="70">
        <v>0</v>
      </c>
    </row>
    <row r="1065" spans="2:4" x14ac:dyDescent="0.3">
      <c r="B1065" s="14">
        <v>17.600000000000001</v>
      </c>
      <c r="C1065" s="69"/>
      <c r="D1065" s="70">
        <v>1.5</v>
      </c>
    </row>
    <row r="1066" spans="2:4" x14ac:dyDescent="0.3">
      <c r="B1066" s="14">
        <v>7</v>
      </c>
      <c r="C1066" s="69"/>
      <c r="D1066" s="70">
        <v>1</v>
      </c>
    </row>
    <row r="1067" spans="2:4" x14ac:dyDescent="0.3">
      <c r="B1067" s="14">
        <v>7.1</v>
      </c>
      <c r="C1067" s="69"/>
      <c r="D1067" s="70">
        <v>0</v>
      </c>
    </row>
    <row r="1068" spans="2:4" x14ac:dyDescent="0.3">
      <c r="B1068" s="14">
        <v>-0.3</v>
      </c>
      <c r="C1068" s="69"/>
      <c r="D1068" s="70">
        <v>0.3</v>
      </c>
    </row>
    <row r="1069" spans="2:4" x14ac:dyDescent="0.3">
      <c r="B1069" s="14">
        <v>2.2999999999999998</v>
      </c>
      <c r="C1069" s="69"/>
      <c r="D1069" s="70">
        <v>1.1000000000000001</v>
      </c>
    </row>
    <row r="1070" spans="2:4" x14ac:dyDescent="0.3">
      <c r="B1070" s="14">
        <v>-1.4</v>
      </c>
      <c r="C1070" s="69"/>
      <c r="D1070" s="70">
        <v>0</v>
      </c>
    </row>
    <row r="1071" spans="2:4" x14ac:dyDescent="0.3">
      <c r="B1071" s="14">
        <v>10</v>
      </c>
      <c r="C1071" s="69"/>
      <c r="D1071" s="70">
        <v>0.8</v>
      </c>
    </row>
    <row r="1072" spans="2:4" x14ac:dyDescent="0.3">
      <c r="B1072" s="14">
        <v>3.7</v>
      </c>
      <c r="C1072" s="69"/>
      <c r="D1072" s="70">
        <v>-0.2</v>
      </c>
    </row>
    <row r="1073" spans="2:4" x14ac:dyDescent="0.3">
      <c r="B1073" s="14">
        <v>-8.3000000000000007</v>
      </c>
      <c r="C1073" s="69"/>
      <c r="D1073" s="70">
        <v>0.1</v>
      </c>
    </row>
    <row r="1074" spans="2:4" x14ac:dyDescent="0.3">
      <c r="B1074" s="14">
        <v>0.5</v>
      </c>
      <c r="C1074" s="69"/>
      <c r="D1074" s="70">
        <v>0.1</v>
      </c>
    </row>
    <row r="1075" spans="2:4" x14ac:dyDescent="0.3">
      <c r="B1075" s="14">
        <v>-3.9</v>
      </c>
      <c r="C1075" s="69"/>
      <c r="D1075" s="70">
        <v>1.1000000000000001</v>
      </c>
    </row>
    <row r="1076" spans="2:4" x14ac:dyDescent="0.3">
      <c r="B1076" s="14">
        <v>-18.100000000000001</v>
      </c>
      <c r="C1076" s="69"/>
      <c r="D1076" s="70">
        <v>0.3</v>
      </c>
    </row>
    <row r="1077" spans="2:4" x14ac:dyDescent="0.3">
      <c r="B1077" s="14">
        <v>2.9</v>
      </c>
      <c r="C1077" s="69"/>
      <c r="D1077" s="70">
        <v>0.8</v>
      </c>
    </row>
    <row r="1078" spans="2:4" x14ac:dyDescent="0.3">
      <c r="B1078" s="14">
        <v>17.8</v>
      </c>
      <c r="C1078" s="69"/>
      <c r="D1078" s="70">
        <v>-0.1</v>
      </c>
    </row>
    <row r="1079" spans="2:4" x14ac:dyDescent="0.3">
      <c r="B1079" s="14">
        <v>-8.6999999999999993</v>
      </c>
      <c r="C1079" s="69"/>
      <c r="D1079" s="70">
        <v>0.5</v>
      </c>
    </row>
    <row r="1080" spans="2:4" x14ac:dyDescent="0.3">
      <c r="B1080" s="14">
        <v>-4</v>
      </c>
      <c r="C1080" s="69"/>
      <c r="D1080" s="70">
        <v>18.600000000000001</v>
      </c>
    </row>
    <row r="1081" spans="2:4" x14ac:dyDescent="0.3">
      <c r="B1081" s="14">
        <v>11.2</v>
      </c>
      <c r="C1081" s="69"/>
      <c r="D1081" s="70">
        <v>0.1</v>
      </c>
    </row>
    <row r="1082" spans="2:4" x14ac:dyDescent="0.3">
      <c r="B1082" s="14">
        <v>-6</v>
      </c>
      <c r="C1082" s="69"/>
      <c r="D1082" s="70">
        <v>1.3</v>
      </c>
    </row>
    <row r="1083" spans="2:4" x14ac:dyDescent="0.3">
      <c r="B1083" s="14">
        <v>-6</v>
      </c>
      <c r="C1083" s="69"/>
      <c r="D1083" s="70">
        <v>0.4</v>
      </c>
    </row>
    <row r="1084" spans="2:4" x14ac:dyDescent="0.3">
      <c r="B1084" s="14">
        <v>5.5</v>
      </c>
      <c r="C1084" s="69"/>
      <c r="D1084" s="70">
        <v>0.1</v>
      </c>
    </row>
    <row r="1085" spans="2:4" x14ac:dyDescent="0.3">
      <c r="B1085" s="14">
        <v>-1.7</v>
      </c>
      <c r="C1085" s="69"/>
      <c r="D1085" s="70">
        <v>3.4</v>
      </c>
    </row>
    <row r="1086" spans="2:4" x14ac:dyDescent="0.3">
      <c r="B1086" s="14">
        <v>-0.6</v>
      </c>
      <c r="C1086" s="69"/>
      <c r="D1086" s="70">
        <v>0.3</v>
      </c>
    </row>
    <row r="1087" spans="2:4" x14ac:dyDescent="0.3">
      <c r="B1087" s="14">
        <v>11.9</v>
      </c>
      <c r="C1087" s="69"/>
      <c r="D1087" s="70">
        <v>0.5</v>
      </c>
    </row>
    <row r="1088" spans="2:4" x14ac:dyDescent="0.3">
      <c r="B1088" s="14">
        <v>-8.1</v>
      </c>
      <c r="C1088" s="69"/>
      <c r="D1088" s="70">
        <v>0.8</v>
      </c>
    </row>
    <row r="1089" spans="2:4" x14ac:dyDescent="0.3">
      <c r="B1089" s="14">
        <v>-3.9</v>
      </c>
      <c r="C1089" s="69"/>
      <c r="D1089" s="70">
        <v>-0.2</v>
      </c>
    </row>
    <row r="1090" spans="2:4" x14ac:dyDescent="0.3">
      <c r="B1090" s="14">
        <v>23.4</v>
      </c>
      <c r="C1090" s="69"/>
      <c r="D1090" s="70">
        <v>0.8</v>
      </c>
    </row>
    <row r="1091" spans="2:4" x14ac:dyDescent="0.3">
      <c r="B1091" s="14">
        <v>-2.8</v>
      </c>
      <c r="C1091" s="69"/>
      <c r="D1091" s="70">
        <v>0.2</v>
      </c>
    </row>
    <row r="1092" spans="2:4" x14ac:dyDescent="0.3">
      <c r="B1092" s="14">
        <v>14.1</v>
      </c>
      <c r="C1092" s="69"/>
      <c r="D1092" s="70">
        <v>0.7</v>
      </c>
    </row>
    <row r="1093" spans="2:4" x14ac:dyDescent="0.3">
      <c r="B1093" s="14">
        <v>-6.1</v>
      </c>
      <c r="C1093" s="69"/>
      <c r="D1093" s="70">
        <v>3.1</v>
      </c>
    </row>
    <row r="1094" spans="2:4" x14ac:dyDescent="0.3">
      <c r="B1094" s="14">
        <v>16</v>
      </c>
      <c r="C1094" s="69"/>
      <c r="D1094" s="70">
        <v>0.4</v>
      </c>
    </row>
    <row r="1095" spans="2:4" x14ac:dyDescent="0.3">
      <c r="B1095" s="14">
        <v>1</v>
      </c>
      <c r="C1095" s="69"/>
      <c r="D1095" s="70">
        <v>0.6</v>
      </c>
    </row>
    <row r="1096" spans="2:4" x14ac:dyDescent="0.3">
      <c r="B1096" s="14">
        <v>7</v>
      </c>
      <c r="C1096" s="69"/>
      <c r="D1096" s="70">
        <v>0.8</v>
      </c>
    </row>
    <row r="1097" spans="2:4" x14ac:dyDescent="0.3">
      <c r="B1097" s="14">
        <v>-10.4</v>
      </c>
      <c r="C1097" s="69"/>
      <c r="D1097" s="70">
        <v>0</v>
      </c>
    </row>
    <row r="1098" spans="2:4" x14ac:dyDescent="0.3">
      <c r="B1098" s="14">
        <v>2</v>
      </c>
      <c r="C1098" s="69"/>
      <c r="D1098" s="70">
        <v>0</v>
      </c>
    </row>
    <row r="1099" spans="2:4" x14ac:dyDescent="0.3">
      <c r="B1099" s="14">
        <v>-7</v>
      </c>
      <c r="C1099" s="69"/>
      <c r="D1099" s="70">
        <v>4.5</v>
      </c>
    </row>
    <row r="1100" spans="2:4" x14ac:dyDescent="0.3">
      <c r="B1100" s="14">
        <v>0.4</v>
      </c>
      <c r="C1100" s="69"/>
      <c r="D1100" s="70">
        <v>-0.2</v>
      </c>
    </row>
    <row r="1101" spans="2:4" x14ac:dyDescent="0.3">
      <c r="B1101" s="14">
        <v>1.7</v>
      </c>
      <c r="C1101" s="69"/>
      <c r="D1101" s="70">
        <v>3.1</v>
      </c>
    </row>
    <row r="1102" spans="2:4" x14ac:dyDescent="0.3">
      <c r="B1102" s="14">
        <v>-0.2</v>
      </c>
      <c r="C1102" s="69"/>
      <c r="D1102" s="70">
        <v>0.8</v>
      </c>
    </row>
    <row r="1103" spans="2:4" x14ac:dyDescent="0.3">
      <c r="B1103" s="14">
        <v>14</v>
      </c>
      <c r="C1103" s="69"/>
      <c r="D1103" s="70">
        <v>2.6</v>
      </c>
    </row>
    <row r="1104" spans="2:4" x14ac:dyDescent="0.3">
      <c r="B1104" s="14">
        <v>-12.9</v>
      </c>
      <c r="C1104" s="69"/>
      <c r="D1104" s="70">
        <v>1.2</v>
      </c>
    </row>
    <row r="1105" spans="2:4" x14ac:dyDescent="0.3">
      <c r="B1105" s="14">
        <v>-9.6999999999999993</v>
      </c>
      <c r="C1105" s="69"/>
      <c r="D1105" s="70">
        <v>0.6</v>
      </c>
    </row>
    <row r="1106" spans="2:4" x14ac:dyDescent="0.3">
      <c r="B1106" s="14">
        <v>5.8</v>
      </c>
      <c r="C1106" s="69"/>
      <c r="D1106" s="70">
        <v>2.2000000000000002</v>
      </c>
    </row>
    <row r="1107" spans="2:4" x14ac:dyDescent="0.3">
      <c r="B1107" s="14">
        <v>3.1</v>
      </c>
      <c r="C1107" s="69"/>
      <c r="D1107" s="70">
        <v>7.2</v>
      </c>
    </row>
    <row r="1108" spans="2:4" x14ac:dyDescent="0.3">
      <c r="B1108" s="14">
        <v>-2</v>
      </c>
      <c r="C1108" s="69"/>
      <c r="D1108" s="70">
        <v>0</v>
      </c>
    </row>
    <row r="1109" spans="2:4" x14ac:dyDescent="0.3">
      <c r="B1109" s="14">
        <v>10</v>
      </c>
      <c r="C1109" s="69"/>
      <c r="D1109" s="70">
        <v>1.3</v>
      </c>
    </row>
    <row r="1110" spans="2:4" x14ac:dyDescent="0.3">
      <c r="B1110" s="14">
        <v>2.7</v>
      </c>
      <c r="C1110" s="69"/>
      <c r="D1110" s="70">
        <v>2.2999999999999998</v>
      </c>
    </row>
    <row r="1111" spans="2:4" x14ac:dyDescent="0.3">
      <c r="B1111" s="14">
        <v>-9.6999999999999993</v>
      </c>
      <c r="C1111" s="69"/>
      <c r="D1111" s="70">
        <v>0</v>
      </c>
    </row>
    <row r="1112" spans="2:4" x14ac:dyDescent="0.3">
      <c r="B1112" s="14">
        <v>-1.4</v>
      </c>
      <c r="C1112" s="69"/>
      <c r="D1112" s="70">
        <v>0.6</v>
      </c>
    </row>
    <row r="1113" spans="2:4" x14ac:dyDescent="0.3">
      <c r="B1113" s="14">
        <v>-0.4</v>
      </c>
      <c r="C1113" s="69"/>
      <c r="D1113" s="70">
        <v>-0.2</v>
      </c>
    </row>
    <row r="1114" spans="2:4" x14ac:dyDescent="0.3">
      <c r="B1114" s="14">
        <v>21.6</v>
      </c>
      <c r="C1114" s="69"/>
      <c r="D1114" s="70">
        <v>0.4</v>
      </c>
    </row>
    <row r="1115" spans="2:4" x14ac:dyDescent="0.3">
      <c r="B1115" s="14">
        <v>23.6</v>
      </c>
      <c r="C1115" s="69"/>
      <c r="D1115" s="70">
        <v>0.8</v>
      </c>
    </row>
    <row r="1116" spans="2:4" x14ac:dyDescent="0.3">
      <c r="B1116" s="14">
        <v>1.9</v>
      </c>
      <c r="C1116" s="69"/>
      <c r="D1116" s="70">
        <v>0.4</v>
      </c>
    </row>
    <row r="1117" spans="2:4" x14ac:dyDescent="0.3">
      <c r="B1117" s="14">
        <v>-1.6</v>
      </c>
      <c r="C1117" s="69"/>
      <c r="D1117" s="70">
        <v>0</v>
      </c>
    </row>
    <row r="1118" spans="2:4" x14ac:dyDescent="0.3">
      <c r="B1118" s="14">
        <v>5.7</v>
      </c>
      <c r="C1118" s="69"/>
      <c r="D1118" s="70">
        <v>0.9</v>
      </c>
    </row>
    <row r="1119" spans="2:4" x14ac:dyDescent="0.3">
      <c r="B1119" s="14">
        <v>-6.3</v>
      </c>
      <c r="C1119" s="69"/>
      <c r="D1119" s="70">
        <v>0.1</v>
      </c>
    </row>
    <row r="1120" spans="2:4" x14ac:dyDescent="0.3">
      <c r="B1120" s="14">
        <v>-1.2</v>
      </c>
      <c r="C1120" s="69"/>
      <c r="D1120" s="70">
        <v>0.8</v>
      </c>
    </row>
    <row r="1121" spans="2:4" x14ac:dyDescent="0.3">
      <c r="B1121" s="14">
        <v>15.5</v>
      </c>
      <c r="C1121" s="69"/>
      <c r="D1121" s="70">
        <v>-0.1</v>
      </c>
    </row>
    <row r="1122" spans="2:4" x14ac:dyDescent="0.3">
      <c r="B1122" s="14">
        <v>11.1</v>
      </c>
      <c r="C1122" s="69"/>
      <c r="D1122" s="70">
        <v>0</v>
      </c>
    </row>
    <row r="1123" spans="2:4" x14ac:dyDescent="0.3">
      <c r="B1123" s="14">
        <v>-17.399999999999999</v>
      </c>
      <c r="C1123" s="69"/>
      <c r="D1123" s="70">
        <v>2</v>
      </c>
    </row>
    <row r="1124" spans="2:4" x14ac:dyDescent="0.3">
      <c r="B1124" s="14">
        <v>7.4</v>
      </c>
      <c r="C1124" s="69"/>
      <c r="D1124" s="70">
        <v>0.2</v>
      </c>
    </row>
    <row r="1125" spans="2:4" x14ac:dyDescent="0.3">
      <c r="B1125" s="14">
        <v>0.4</v>
      </c>
      <c r="C1125" s="69"/>
      <c r="D1125" s="70">
        <v>1.2</v>
      </c>
    </row>
    <row r="1126" spans="2:4" x14ac:dyDescent="0.3">
      <c r="B1126" s="14">
        <v>1.4</v>
      </c>
      <c r="C1126" s="69"/>
      <c r="D1126" s="70">
        <v>2.2000000000000002</v>
      </c>
    </row>
    <row r="1127" spans="2:4" x14ac:dyDescent="0.3">
      <c r="B1127" s="14">
        <v>18.600000000000001</v>
      </c>
      <c r="C1127" s="69"/>
      <c r="D1127" s="70">
        <v>0.3</v>
      </c>
    </row>
    <row r="1128" spans="2:4" x14ac:dyDescent="0.3">
      <c r="B1128" s="14">
        <v>8.6999999999999993</v>
      </c>
      <c r="C1128" s="69"/>
      <c r="D1128" s="70">
        <v>0.6</v>
      </c>
    </row>
    <row r="1129" spans="2:4" x14ac:dyDescent="0.3">
      <c r="B1129" s="14">
        <v>-13.2</v>
      </c>
      <c r="C1129" s="69"/>
      <c r="D1129" s="70">
        <v>0.6</v>
      </c>
    </row>
    <row r="1130" spans="2:4" x14ac:dyDescent="0.3">
      <c r="B1130" s="14">
        <v>-8</v>
      </c>
      <c r="C1130" s="69"/>
      <c r="D1130" s="70">
        <v>5.3</v>
      </c>
    </row>
    <row r="1131" spans="2:4" x14ac:dyDescent="0.3">
      <c r="B1131" s="14">
        <v>-3.8</v>
      </c>
      <c r="C1131" s="69"/>
      <c r="D1131" s="70">
        <v>1.8</v>
      </c>
    </row>
    <row r="1132" spans="2:4" x14ac:dyDescent="0.3">
      <c r="B1132" s="14">
        <v>-6.5</v>
      </c>
      <c r="C1132" s="69"/>
      <c r="D1132" s="70">
        <v>0.8</v>
      </c>
    </row>
    <row r="1133" spans="2:4" x14ac:dyDescent="0.3">
      <c r="B1133" s="14">
        <v>-9</v>
      </c>
      <c r="C1133" s="69"/>
      <c r="D1133" s="70">
        <v>1.1000000000000001</v>
      </c>
    </row>
    <row r="1134" spans="2:4" x14ac:dyDescent="0.3">
      <c r="B1134" s="14">
        <v>-2.8</v>
      </c>
      <c r="C1134" s="69"/>
      <c r="D1134" s="70">
        <v>5.4</v>
      </c>
    </row>
    <row r="1135" spans="2:4" x14ac:dyDescent="0.3">
      <c r="B1135" s="14">
        <v>33.299999999999997</v>
      </c>
      <c r="C1135" s="69"/>
      <c r="D1135" s="70">
        <v>0.9</v>
      </c>
    </row>
    <row r="1136" spans="2:4" x14ac:dyDescent="0.3">
      <c r="B1136" s="14">
        <v>-11.6</v>
      </c>
      <c r="C1136" s="69"/>
      <c r="D1136" s="70">
        <v>0.4</v>
      </c>
    </row>
    <row r="1137" spans="2:4" x14ac:dyDescent="0.3">
      <c r="B1137" s="14">
        <v>-4</v>
      </c>
      <c r="C1137" s="69"/>
      <c r="D1137" s="70">
        <v>1.1000000000000001</v>
      </c>
    </row>
    <row r="1138" spans="2:4" x14ac:dyDescent="0.3">
      <c r="B1138" s="14">
        <v>3.6</v>
      </c>
      <c r="C1138" s="69"/>
      <c r="D1138" s="70">
        <v>1.2</v>
      </c>
    </row>
    <row r="1139" spans="2:4" x14ac:dyDescent="0.3">
      <c r="B1139" s="14">
        <v>46</v>
      </c>
      <c r="C1139" s="69"/>
      <c r="D1139" s="70">
        <v>1.6</v>
      </c>
    </row>
    <row r="1140" spans="2:4" x14ac:dyDescent="0.3">
      <c r="B1140" s="14">
        <v>4.2</v>
      </c>
      <c r="C1140" s="69"/>
      <c r="D1140" s="70">
        <v>0.6</v>
      </c>
    </row>
    <row r="1141" spans="2:4" x14ac:dyDescent="0.3">
      <c r="B1141" s="14">
        <v>0.1</v>
      </c>
      <c r="C1141" s="69"/>
      <c r="D1141" s="70">
        <v>0.4</v>
      </c>
    </row>
    <row r="1142" spans="2:4" x14ac:dyDescent="0.3">
      <c r="B1142" s="14">
        <v>7.3</v>
      </c>
      <c r="C1142" s="69"/>
      <c r="D1142" s="70">
        <v>1.6</v>
      </c>
    </row>
    <row r="1143" spans="2:4" x14ac:dyDescent="0.3">
      <c r="B1143" s="14">
        <v>-6.5</v>
      </c>
      <c r="C1143" s="69"/>
      <c r="D1143" s="70">
        <v>-0.1</v>
      </c>
    </row>
    <row r="1144" spans="2:4" x14ac:dyDescent="0.3">
      <c r="B1144" s="14">
        <v>-0.3</v>
      </c>
      <c r="C1144" s="69"/>
      <c r="D1144" s="70">
        <v>2.7</v>
      </c>
    </row>
    <row r="1145" spans="2:4" x14ac:dyDescent="0.3">
      <c r="B1145" s="14">
        <v>0.4</v>
      </c>
      <c r="C1145" s="69"/>
      <c r="D1145" s="70">
        <v>0.5</v>
      </c>
    </row>
    <row r="1146" spans="2:4" x14ac:dyDescent="0.3">
      <c r="B1146" s="14">
        <v>-0.8</v>
      </c>
      <c r="C1146" s="69"/>
      <c r="D1146" s="70">
        <v>0.9</v>
      </c>
    </row>
    <row r="1147" spans="2:4" x14ac:dyDescent="0.3">
      <c r="B1147" s="14">
        <v>-4.3</v>
      </c>
      <c r="C1147" s="69"/>
      <c r="D1147" s="70">
        <v>0.5</v>
      </c>
    </row>
    <row r="1148" spans="2:4" x14ac:dyDescent="0.3">
      <c r="B1148" s="14">
        <v>-1.8</v>
      </c>
      <c r="C1148" s="69"/>
      <c r="D1148" s="70">
        <v>2.2999999999999998</v>
      </c>
    </row>
    <row r="1149" spans="2:4" x14ac:dyDescent="0.3">
      <c r="B1149" s="14">
        <v>11.6</v>
      </c>
      <c r="C1149" s="69"/>
      <c r="D1149" s="70">
        <v>0.2</v>
      </c>
    </row>
    <row r="1150" spans="2:4" x14ac:dyDescent="0.3">
      <c r="B1150" s="14">
        <v>11.3</v>
      </c>
      <c r="C1150" s="69"/>
      <c r="D1150" s="70">
        <v>0.2</v>
      </c>
    </row>
    <row r="1151" spans="2:4" x14ac:dyDescent="0.3">
      <c r="B1151" s="14">
        <v>2</v>
      </c>
      <c r="C1151" s="69"/>
      <c r="D1151" s="70">
        <v>2.6</v>
      </c>
    </row>
    <row r="1152" spans="2:4" x14ac:dyDescent="0.3">
      <c r="B1152" s="14">
        <v>1.5</v>
      </c>
      <c r="C1152" s="69"/>
      <c r="D1152" s="70">
        <v>1</v>
      </c>
    </row>
    <row r="1153" spans="2:4" x14ac:dyDescent="0.3">
      <c r="B1153" s="14">
        <v>1.3</v>
      </c>
      <c r="C1153" s="69"/>
      <c r="D1153" s="70">
        <v>8</v>
      </c>
    </row>
    <row r="1154" spans="2:4" x14ac:dyDescent="0.3">
      <c r="B1154" s="14">
        <v>9.9</v>
      </c>
      <c r="C1154" s="69"/>
      <c r="D1154" s="70">
        <v>-0.1</v>
      </c>
    </row>
    <row r="1155" spans="2:4" x14ac:dyDescent="0.3">
      <c r="B1155" s="14">
        <v>13.5</v>
      </c>
      <c r="C1155" s="69"/>
      <c r="D1155" s="70">
        <v>0.5</v>
      </c>
    </row>
    <row r="1156" spans="2:4" x14ac:dyDescent="0.3">
      <c r="B1156" s="14">
        <v>2.8</v>
      </c>
      <c r="C1156" s="69"/>
      <c r="D1156" s="70">
        <v>0.6</v>
      </c>
    </row>
    <row r="1157" spans="2:4" x14ac:dyDescent="0.3">
      <c r="B1157" s="14">
        <v>-7.9</v>
      </c>
      <c r="C1157" s="69"/>
      <c r="D1157" s="70">
        <v>0.9</v>
      </c>
    </row>
    <row r="1158" spans="2:4" x14ac:dyDescent="0.3">
      <c r="B1158" s="14">
        <v>-19.100000000000001</v>
      </c>
      <c r="C1158" s="69"/>
      <c r="D1158" s="70">
        <v>9.5</v>
      </c>
    </row>
    <row r="1159" spans="2:4" x14ac:dyDescent="0.3">
      <c r="B1159" s="14">
        <v>8.8000000000000007</v>
      </c>
      <c r="C1159" s="69"/>
      <c r="D1159" s="70">
        <v>0.6</v>
      </c>
    </row>
    <row r="1160" spans="2:4" x14ac:dyDescent="0.3">
      <c r="B1160" s="14">
        <v>23</v>
      </c>
      <c r="C1160" s="69"/>
      <c r="D1160" s="70">
        <v>1.9</v>
      </c>
    </row>
    <row r="1161" spans="2:4" x14ac:dyDescent="0.3">
      <c r="B1161" s="14">
        <v>8.8000000000000007</v>
      </c>
      <c r="C1161" s="69"/>
      <c r="D1161" s="70">
        <v>0.3</v>
      </c>
    </row>
    <row r="1162" spans="2:4" x14ac:dyDescent="0.3">
      <c r="B1162" s="14">
        <v>-17.600000000000001</v>
      </c>
      <c r="C1162" s="69"/>
      <c r="D1162" s="70">
        <v>3.3</v>
      </c>
    </row>
    <row r="1163" spans="2:4" x14ac:dyDescent="0.3">
      <c r="B1163" s="14">
        <v>22.2</v>
      </c>
      <c r="C1163" s="69"/>
      <c r="D1163" s="70">
        <v>0.8</v>
      </c>
    </row>
    <row r="1164" spans="2:4" x14ac:dyDescent="0.3">
      <c r="B1164" s="14">
        <v>-12.4</v>
      </c>
      <c r="C1164" s="69"/>
      <c r="D1164" s="70">
        <v>0.1</v>
      </c>
    </row>
    <row r="1165" spans="2:4" x14ac:dyDescent="0.3">
      <c r="B1165" s="14">
        <v>-7</v>
      </c>
      <c r="C1165" s="69"/>
      <c r="D1165" s="70">
        <v>1.8</v>
      </c>
    </row>
    <row r="1166" spans="2:4" x14ac:dyDescent="0.3">
      <c r="B1166" s="14">
        <v>-1.7</v>
      </c>
      <c r="C1166" s="69"/>
      <c r="D1166" s="70">
        <v>0.2</v>
      </c>
    </row>
    <row r="1167" spans="2:4" x14ac:dyDescent="0.3">
      <c r="B1167" s="14">
        <v>0.2</v>
      </c>
      <c r="C1167" s="69"/>
      <c r="D1167" s="70">
        <v>-0.2</v>
      </c>
    </row>
    <row r="1168" spans="2:4" x14ac:dyDescent="0.3">
      <c r="B1168" s="14">
        <v>5.3</v>
      </c>
      <c r="C1168" s="69"/>
      <c r="D1168" s="70">
        <v>1</v>
      </c>
    </row>
    <row r="1169" spans="2:4" x14ac:dyDescent="0.3">
      <c r="B1169" s="14">
        <v>5.0999999999999996</v>
      </c>
      <c r="C1169" s="69"/>
      <c r="D1169" s="70">
        <v>0.1</v>
      </c>
    </row>
    <row r="1170" spans="2:4" x14ac:dyDescent="0.3">
      <c r="B1170" s="14">
        <v>8.6999999999999993</v>
      </c>
      <c r="C1170" s="69"/>
      <c r="D1170" s="70">
        <v>1.5</v>
      </c>
    </row>
    <row r="1171" spans="2:4" x14ac:dyDescent="0.3">
      <c r="B1171" s="14">
        <v>-33</v>
      </c>
      <c r="C1171" s="69"/>
      <c r="D1171" s="70">
        <v>3.8</v>
      </c>
    </row>
    <row r="1172" spans="2:4" x14ac:dyDescent="0.3">
      <c r="B1172" s="14">
        <v>-4.4000000000000004</v>
      </c>
      <c r="C1172" s="69"/>
      <c r="D1172" s="70">
        <v>1</v>
      </c>
    </row>
    <row r="1173" spans="2:4" x14ac:dyDescent="0.3">
      <c r="B1173" s="14">
        <v>26</v>
      </c>
      <c r="C1173" s="69"/>
      <c r="D1173" s="70">
        <v>-0.2</v>
      </c>
    </row>
    <row r="1174" spans="2:4" x14ac:dyDescent="0.3">
      <c r="B1174" s="14">
        <v>-1.3</v>
      </c>
      <c r="C1174" s="69"/>
      <c r="D1174" s="70">
        <v>0.7</v>
      </c>
    </row>
    <row r="1175" spans="2:4" x14ac:dyDescent="0.3">
      <c r="B1175" s="14">
        <v>-10.8</v>
      </c>
      <c r="C1175" s="69"/>
      <c r="D1175" s="70">
        <v>0.8</v>
      </c>
    </row>
    <row r="1176" spans="2:4" x14ac:dyDescent="0.3">
      <c r="B1176" s="14">
        <v>2.1</v>
      </c>
      <c r="C1176" s="69"/>
      <c r="D1176" s="70">
        <v>0.4</v>
      </c>
    </row>
    <row r="1177" spans="2:4" x14ac:dyDescent="0.3">
      <c r="B1177" s="14">
        <v>3.8</v>
      </c>
      <c r="C1177" s="69"/>
      <c r="D1177" s="70">
        <v>2.8</v>
      </c>
    </row>
    <row r="1178" spans="2:4" x14ac:dyDescent="0.3">
      <c r="B1178" s="14">
        <v>3.2</v>
      </c>
      <c r="C1178" s="69"/>
      <c r="D1178" s="70">
        <v>-0.2</v>
      </c>
    </row>
    <row r="1179" spans="2:4" x14ac:dyDescent="0.3">
      <c r="B1179" s="14">
        <v>-10</v>
      </c>
      <c r="C1179" s="69"/>
      <c r="D1179" s="70">
        <v>0</v>
      </c>
    </row>
    <row r="1180" spans="2:4" x14ac:dyDescent="0.3">
      <c r="B1180" s="14">
        <v>-2.2999999999999998</v>
      </c>
      <c r="C1180" s="69"/>
      <c r="D1180" s="70">
        <v>3.7</v>
      </c>
    </row>
    <row r="1181" spans="2:4" x14ac:dyDescent="0.3">
      <c r="B1181" s="14">
        <v>-2.2999999999999998</v>
      </c>
      <c r="C1181" s="69"/>
      <c r="D1181" s="70">
        <v>-0.1</v>
      </c>
    </row>
    <row r="1182" spans="2:4" x14ac:dyDescent="0.3">
      <c r="B1182" s="14">
        <v>3.2</v>
      </c>
      <c r="C1182" s="69"/>
      <c r="D1182" s="70">
        <v>0.1</v>
      </c>
    </row>
    <row r="1183" spans="2:4" x14ac:dyDescent="0.3">
      <c r="B1183" s="14">
        <v>11.9</v>
      </c>
      <c r="C1183" s="69"/>
      <c r="D1183" s="70">
        <v>1</v>
      </c>
    </row>
    <row r="1184" spans="2:4" x14ac:dyDescent="0.3">
      <c r="B1184" s="14">
        <v>-7.1</v>
      </c>
      <c r="C1184" s="69"/>
      <c r="D1184" s="70">
        <v>0.2</v>
      </c>
    </row>
    <row r="1185" spans="2:4" x14ac:dyDescent="0.3">
      <c r="B1185" s="14">
        <v>-5.6</v>
      </c>
      <c r="C1185" s="69"/>
      <c r="D1185" s="70">
        <v>2.2000000000000002</v>
      </c>
    </row>
    <row r="1186" spans="2:4" x14ac:dyDescent="0.3">
      <c r="B1186" s="14">
        <v>-7.8</v>
      </c>
      <c r="C1186" s="69"/>
      <c r="D1186" s="70">
        <v>1.5</v>
      </c>
    </row>
    <row r="1187" spans="2:4" x14ac:dyDescent="0.3">
      <c r="B1187" s="14">
        <v>-8.6999999999999993</v>
      </c>
      <c r="C1187" s="69"/>
      <c r="D1187" s="70">
        <v>0.2</v>
      </c>
    </row>
    <row r="1188" spans="2:4" x14ac:dyDescent="0.3">
      <c r="B1188" s="14">
        <v>6.1</v>
      </c>
      <c r="C1188" s="69"/>
      <c r="D1188" s="70">
        <v>0</v>
      </c>
    </row>
    <row r="1189" spans="2:4" x14ac:dyDescent="0.3">
      <c r="B1189" s="14">
        <v>30.6</v>
      </c>
      <c r="C1189" s="69"/>
      <c r="D1189" s="70">
        <v>2.9</v>
      </c>
    </row>
    <row r="1190" spans="2:4" x14ac:dyDescent="0.3">
      <c r="B1190" s="14">
        <v>-8.8000000000000007</v>
      </c>
      <c r="C1190" s="69"/>
      <c r="D1190" s="70">
        <v>2.5</v>
      </c>
    </row>
    <row r="1191" spans="2:4" x14ac:dyDescent="0.3">
      <c r="B1191" s="14">
        <v>-4.4000000000000004</v>
      </c>
      <c r="C1191" s="69"/>
      <c r="D1191" s="70">
        <v>0.6</v>
      </c>
    </row>
    <row r="1192" spans="2:4" x14ac:dyDescent="0.3">
      <c r="B1192" s="14">
        <v>14.7</v>
      </c>
      <c r="C1192" s="69"/>
      <c r="D1192" s="70">
        <v>1.1000000000000001</v>
      </c>
    </row>
    <row r="1193" spans="2:4" x14ac:dyDescent="0.3">
      <c r="B1193" s="14">
        <v>2.4</v>
      </c>
      <c r="C1193" s="69"/>
      <c r="D1193" s="70">
        <v>1.2</v>
      </c>
    </row>
    <row r="1194" spans="2:4" x14ac:dyDescent="0.3">
      <c r="B1194" s="14">
        <v>15.8</v>
      </c>
      <c r="C1194" s="69"/>
      <c r="D1194" s="70">
        <v>1.1000000000000001</v>
      </c>
    </row>
    <row r="1195" spans="2:4" x14ac:dyDescent="0.3">
      <c r="B1195" s="14">
        <v>3.3</v>
      </c>
      <c r="C1195" s="69"/>
      <c r="D1195" s="70">
        <v>1.4</v>
      </c>
    </row>
    <row r="1196" spans="2:4" x14ac:dyDescent="0.3">
      <c r="B1196" s="14">
        <v>15</v>
      </c>
      <c r="C1196" s="69"/>
      <c r="D1196" s="70">
        <v>0.2</v>
      </c>
    </row>
    <row r="1197" spans="2:4" x14ac:dyDescent="0.3">
      <c r="B1197" s="14">
        <v>2.1</v>
      </c>
      <c r="C1197" s="69"/>
      <c r="D1197" s="70">
        <v>0.2</v>
      </c>
    </row>
    <row r="1198" spans="2:4" x14ac:dyDescent="0.3">
      <c r="B1198" s="14">
        <v>5.4</v>
      </c>
      <c r="C1198" s="69"/>
      <c r="D1198" s="70">
        <v>1.9</v>
      </c>
    </row>
    <row r="1199" spans="2:4" x14ac:dyDescent="0.3">
      <c r="B1199" s="14">
        <v>-3.5</v>
      </c>
      <c r="C1199" s="69"/>
      <c r="D1199" s="70">
        <v>-0.2</v>
      </c>
    </row>
    <row r="1200" spans="2:4" x14ac:dyDescent="0.3">
      <c r="B1200" s="14">
        <v>-0.8</v>
      </c>
      <c r="C1200" s="69"/>
      <c r="D1200" s="70">
        <v>0.2</v>
      </c>
    </row>
    <row r="1201" spans="2:4" x14ac:dyDescent="0.3">
      <c r="B1201" s="14">
        <v>-5.7</v>
      </c>
      <c r="C1201" s="69"/>
      <c r="D1201" s="70">
        <v>1.2</v>
      </c>
    </row>
    <row r="1202" spans="2:4" x14ac:dyDescent="0.3">
      <c r="B1202" s="14">
        <v>-0.5</v>
      </c>
      <c r="C1202" s="69"/>
      <c r="D1202" s="70">
        <v>0.5</v>
      </c>
    </row>
    <row r="1203" spans="2:4" x14ac:dyDescent="0.3">
      <c r="B1203" s="14">
        <v>14.3</v>
      </c>
      <c r="C1203" s="69"/>
      <c r="D1203" s="70">
        <v>2.4</v>
      </c>
    </row>
    <row r="1204" spans="2:4" x14ac:dyDescent="0.3">
      <c r="B1204" s="14">
        <v>1.9</v>
      </c>
      <c r="C1204" s="69"/>
      <c r="D1204" s="70">
        <v>4</v>
      </c>
    </row>
    <row r="1205" spans="2:4" x14ac:dyDescent="0.3">
      <c r="B1205" s="14">
        <v>-0.1</v>
      </c>
      <c r="C1205" s="69"/>
      <c r="D1205" s="70">
        <v>3.1</v>
      </c>
    </row>
    <row r="1206" spans="2:4" x14ac:dyDescent="0.3">
      <c r="B1206" s="14">
        <v>26.5</v>
      </c>
      <c r="C1206" s="69"/>
      <c r="D1206" s="70">
        <v>1.1000000000000001</v>
      </c>
    </row>
    <row r="1207" spans="2:4" x14ac:dyDescent="0.3">
      <c r="B1207" s="14">
        <v>9</v>
      </c>
      <c r="C1207" s="69"/>
      <c r="D1207" s="70">
        <v>1.6</v>
      </c>
    </row>
    <row r="1208" spans="2:4" x14ac:dyDescent="0.3">
      <c r="B1208" s="14">
        <v>15</v>
      </c>
      <c r="C1208" s="69"/>
      <c r="D1208" s="70">
        <v>1.8</v>
      </c>
    </row>
    <row r="1209" spans="2:4" x14ac:dyDescent="0.3">
      <c r="B1209" s="14">
        <v>5</v>
      </c>
      <c r="C1209" s="69"/>
      <c r="D1209" s="70">
        <v>0.8</v>
      </c>
    </row>
    <row r="1210" spans="2:4" x14ac:dyDescent="0.3">
      <c r="B1210" s="14">
        <v>-5.5</v>
      </c>
      <c r="C1210" s="69"/>
      <c r="D1210" s="70">
        <v>0.2</v>
      </c>
    </row>
    <row r="1211" spans="2:4" x14ac:dyDescent="0.3">
      <c r="B1211" s="14">
        <v>0.9</v>
      </c>
      <c r="C1211" s="69"/>
      <c r="D1211" s="70">
        <v>0.6</v>
      </c>
    </row>
    <row r="1212" spans="2:4" x14ac:dyDescent="0.3">
      <c r="B1212" s="14">
        <v>-2.8</v>
      </c>
      <c r="C1212" s="69"/>
      <c r="D1212" s="70">
        <v>0</v>
      </c>
    </row>
    <row r="1213" spans="2:4" x14ac:dyDescent="0.3">
      <c r="B1213" s="14">
        <v>-1.1000000000000001</v>
      </c>
      <c r="C1213" s="69"/>
      <c r="D1213" s="70">
        <v>0</v>
      </c>
    </row>
    <row r="1214" spans="2:4" x14ac:dyDescent="0.3">
      <c r="B1214" s="14">
        <v>10.7</v>
      </c>
      <c r="C1214" s="69"/>
      <c r="D1214" s="70">
        <v>1.4</v>
      </c>
    </row>
    <row r="1215" spans="2:4" x14ac:dyDescent="0.3">
      <c r="B1215" s="14">
        <v>13</v>
      </c>
      <c r="C1215" s="69"/>
      <c r="D1215" s="70">
        <v>-0.1</v>
      </c>
    </row>
    <row r="1216" spans="2:4" x14ac:dyDescent="0.3">
      <c r="B1216" s="14">
        <v>11.3</v>
      </c>
      <c r="C1216" s="69"/>
      <c r="D1216" s="70">
        <v>1.2</v>
      </c>
    </row>
    <row r="1217" spans="2:4" x14ac:dyDescent="0.3">
      <c r="B1217" s="14">
        <v>-4.9000000000000004</v>
      </c>
      <c r="C1217" s="69"/>
      <c r="D1217" s="70">
        <v>0.6</v>
      </c>
    </row>
    <row r="1218" spans="2:4" x14ac:dyDescent="0.3">
      <c r="B1218" s="14">
        <v>-9.6</v>
      </c>
      <c r="C1218" s="69"/>
      <c r="D1218" s="70">
        <v>1.4</v>
      </c>
    </row>
    <row r="1219" spans="2:4" x14ac:dyDescent="0.3">
      <c r="B1219" s="14">
        <v>3.4</v>
      </c>
      <c r="C1219" s="69"/>
      <c r="D1219" s="70">
        <v>0.9</v>
      </c>
    </row>
    <row r="1220" spans="2:4" x14ac:dyDescent="0.3">
      <c r="B1220" s="14">
        <v>4.3</v>
      </c>
      <c r="C1220" s="69"/>
      <c r="D1220" s="70">
        <v>3.7</v>
      </c>
    </row>
    <row r="1221" spans="2:4" x14ac:dyDescent="0.3">
      <c r="B1221" s="14">
        <v>-18</v>
      </c>
      <c r="C1221" s="69"/>
      <c r="D1221" s="70">
        <v>0.4</v>
      </c>
    </row>
    <row r="1222" spans="2:4" x14ac:dyDescent="0.3">
      <c r="B1222" s="14">
        <v>4.5</v>
      </c>
      <c r="C1222" s="69"/>
      <c r="D1222" s="70">
        <v>0.2</v>
      </c>
    </row>
    <row r="1223" spans="2:4" x14ac:dyDescent="0.3">
      <c r="B1223" s="14">
        <v>-15.6</v>
      </c>
      <c r="C1223" s="69"/>
      <c r="D1223" s="70">
        <v>-0.1</v>
      </c>
    </row>
    <row r="1224" spans="2:4" x14ac:dyDescent="0.3">
      <c r="B1224" s="14">
        <v>-4.5</v>
      </c>
      <c r="C1224" s="69"/>
      <c r="D1224" s="70">
        <v>0.8</v>
      </c>
    </row>
    <row r="1225" spans="2:4" x14ac:dyDescent="0.3">
      <c r="B1225" s="14">
        <v>2.2000000000000002</v>
      </c>
      <c r="C1225" s="69"/>
      <c r="D1225" s="70">
        <v>0.1</v>
      </c>
    </row>
    <row r="1226" spans="2:4" x14ac:dyDescent="0.3">
      <c r="B1226" s="14">
        <v>1</v>
      </c>
      <c r="C1226" s="69"/>
      <c r="D1226" s="70">
        <v>0.4</v>
      </c>
    </row>
    <row r="1227" spans="2:4" x14ac:dyDescent="0.3">
      <c r="B1227" s="14">
        <v>4.7</v>
      </c>
      <c r="C1227" s="69"/>
      <c r="D1227" s="70">
        <v>0.4</v>
      </c>
    </row>
    <row r="1228" spans="2:4" x14ac:dyDescent="0.3">
      <c r="B1228" s="14">
        <v>7.7</v>
      </c>
      <c r="C1228" s="69"/>
      <c r="D1228" s="70">
        <v>0.6</v>
      </c>
    </row>
    <row r="1229" spans="2:4" x14ac:dyDescent="0.3">
      <c r="B1229" s="14">
        <v>-4.3</v>
      </c>
      <c r="C1229" s="69"/>
      <c r="D1229" s="70">
        <v>-0.1</v>
      </c>
    </row>
    <row r="1230" spans="2:4" x14ac:dyDescent="0.3">
      <c r="B1230" s="14">
        <v>-2</v>
      </c>
      <c r="C1230" s="69"/>
      <c r="D1230" s="70">
        <v>0.3</v>
      </c>
    </row>
    <row r="1231" spans="2:4" x14ac:dyDescent="0.3">
      <c r="B1231" s="14">
        <v>-6.9</v>
      </c>
      <c r="C1231" s="69"/>
      <c r="D1231" s="70">
        <v>0.1</v>
      </c>
    </row>
    <row r="1232" spans="2:4" x14ac:dyDescent="0.3">
      <c r="B1232" s="14">
        <v>2.7</v>
      </c>
      <c r="C1232" s="69"/>
      <c r="D1232" s="70">
        <v>0.4</v>
      </c>
    </row>
    <row r="1233" spans="2:4" x14ac:dyDescent="0.3">
      <c r="B1233" s="14">
        <v>-7</v>
      </c>
      <c r="C1233" s="69"/>
      <c r="D1233" s="70">
        <v>0.9</v>
      </c>
    </row>
    <row r="1234" spans="2:4" x14ac:dyDescent="0.3">
      <c r="B1234" s="14">
        <v>3.8</v>
      </c>
      <c r="C1234" s="69"/>
      <c r="D1234" s="70">
        <v>0</v>
      </c>
    </row>
    <row r="1235" spans="2:4" x14ac:dyDescent="0.3">
      <c r="B1235" s="14">
        <v>-13.9</v>
      </c>
      <c r="C1235" s="69"/>
      <c r="D1235" s="70">
        <v>0</v>
      </c>
    </row>
    <row r="1236" spans="2:4" x14ac:dyDescent="0.3">
      <c r="B1236" s="14">
        <v>-6.5</v>
      </c>
      <c r="C1236" s="69"/>
      <c r="D1236" s="70">
        <v>-0.3</v>
      </c>
    </row>
    <row r="1237" spans="2:4" x14ac:dyDescent="0.3">
      <c r="B1237" s="14">
        <v>-4.9000000000000004</v>
      </c>
      <c r="C1237" s="69"/>
      <c r="D1237" s="70">
        <v>0.3</v>
      </c>
    </row>
    <row r="1238" spans="2:4" x14ac:dyDescent="0.3">
      <c r="B1238" s="14">
        <v>9.1999999999999993</v>
      </c>
      <c r="C1238" s="69"/>
      <c r="D1238" s="70">
        <v>-0.2</v>
      </c>
    </row>
    <row r="1239" spans="2:4" x14ac:dyDescent="0.3">
      <c r="B1239" s="14">
        <v>7.6</v>
      </c>
      <c r="C1239" s="69"/>
      <c r="D1239" s="70">
        <v>0.4</v>
      </c>
    </row>
    <row r="1240" spans="2:4" x14ac:dyDescent="0.3">
      <c r="B1240" s="14">
        <v>-2.2000000000000002</v>
      </c>
      <c r="C1240" s="69"/>
      <c r="D1240" s="70">
        <v>1.8</v>
      </c>
    </row>
    <row r="1241" spans="2:4" x14ac:dyDescent="0.3">
      <c r="B1241" s="14">
        <v>10.7</v>
      </c>
      <c r="C1241" s="69"/>
      <c r="D1241" s="70">
        <v>0.2</v>
      </c>
    </row>
    <row r="1242" spans="2:4" x14ac:dyDescent="0.3">
      <c r="B1242" s="14">
        <v>-26.7</v>
      </c>
      <c r="C1242" s="69"/>
      <c r="D1242" s="70">
        <v>2</v>
      </c>
    </row>
    <row r="1243" spans="2:4" x14ac:dyDescent="0.3">
      <c r="B1243" s="14">
        <v>-2.2000000000000002</v>
      </c>
      <c r="C1243" s="69"/>
      <c r="D1243" s="70">
        <v>0</v>
      </c>
    </row>
    <row r="1244" spans="2:4" x14ac:dyDescent="0.3">
      <c r="B1244" s="14">
        <v>6.6</v>
      </c>
      <c r="C1244" s="69"/>
      <c r="D1244" s="70">
        <v>0.3</v>
      </c>
    </row>
    <row r="1245" spans="2:4" x14ac:dyDescent="0.3">
      <c r="B1245" s="14">
        <v>3.1</v>
      </c>
      <c r="C1245" s="69"/>
      <c r="D1245" s="70">
        <v>4.9000000000000004</v>
      </c>
    </row>
    <row r="1246" spans="2:4" x14ac:dyDescent="0.3">
      <c r="B1246" s="14">
        <v>7.3</v>
      </c>
      <c r="C1246" s="69"/>
      <c r="D1246" s="70">
        <v>3.4</v>
      </c>
    </row>
    <row r="1247" spans="2:4" x14ac:dyDescent="0.3">
      <c r="B1247" s="14">
        <v>19.2</v>
      </c>
      <c r="C1247" s="69"/>
      <c r="D1247" s="70">
        <v>4.3</v>
      </c>
    </row>
    <row r="1248" spans="2:4" x14ac:dyDescent="0.3">
      <c r="B1248" s="14">
        <v>3.7</v>
      </c>
      <c r="C1248" s="69"/>
      <c r="D1248" s="70">
        <v>1</v>
      </c>
    </row>
    <row r="1249" spans="2:4" x14ac:dyDescent="0.3">
      <c r="B1249" s="14">
        <v>-4.8</v>
      </c>
      <c r="C1249" s="69"/>
      <c r="D1249" s="70">
        <v>0.2</v>
      </c>
    </row>
    <row r="1250" spans="2:4" x14ac:dyDescent="0.3">
      <c r="B1250" s="14">
        <v>2</v>
      </c>
      <c r="C1250" s="69"/>
      <c r="D1250" s="70">
        <v>0.2</v>
      </c>
    </row>
    <row r="1251" spans="2:4" x14ac:dyDescent="0.3">
      <c r="B1251" s="14">
        <v>-0.6</v>
      </c>
      <c r="C1251" s="69"/>
      <c r="D1251" s="70">
        <v>0.2</v>
      </c>
    </row>
    <row r="1252" spans="2:4" x14ac:dyDescent="0.3">
      <c r="B1252" s="14">
        <v>6.2</v>
      </c>
      <c r="C1252" s="69"/>
      <c r="D1252" s="70">
        <v>1.4</v>
      </c>
    </row>
    <row r="1253" spans="2:4" x14ac:dyDescent="0.3">
      <c r="B1253" s="14">
        <v>-8.1999999999999993</v>
      </c>
      <c r="C1253" s="69"/>
      <c r="D1253" s="70">
        <v>0</v>
      </c>
    </row>
    <row r="1254" spans="2:4" x14ac:dyDescent="0.3">
      <c r="B1254" s="14">
        <v>7.8</v>
      </c>
      <c r="C1254" s="69"/>
      <c r="D1254" s="70">
        <v>0</v>
      </c>
    </row>
    <row r="1255" spans="2:4" x14ac:dyDescent="0.3">
      <c r="B1255" s="14">
        <v>-7.8</v>
      </c>
      <c r="C1255" s="69"/>
      <c r="D1255" s="70">
        <v>-0.4</v>
      </c>
    </row>
    <row r="1256" spans="2:4" x14ac:dyDescent="0.3">
      <c r="B1256" s="14">
        <v>9.4</v>
      </c>
      <c r="C1256" s="69"/>
      <c r="D1256" s="70">
        <v>0.8</v>
      </c>
    </row>
    <row r="1257" spans="2:4" x14ac:dyDescent="0.3">
      <c r="B1257" s="14">
        <v>-20.399999999999999</v>
      </c>
      <c r="C1257" s="69"/>
      <c r="D1257" s="70">
        <v>0.2</v>
      </c>
    </row>
    <row r="1258" spans="2:4" x14ac:dyDescent="0.3">
      <c r="B1258" s="14">
        <v>0.6</v>
      </c>
      <c r="C1258" s="69"/>
      <c r="D1258" s="70">
        <v>6.4</v>
      </c>
    </row>
    <row r="1259" spans="2:4" x14ac:dyDescent="0.3">
      <c r="B1259" s="14">
        <v>0.1</v>
      </c>
      <c r="C1259" s="69"/>
      <c r="D1259" s="70">
        <v>0.4</v>
      </c>
    </row>
    <row r="1260" spans="2:4" x14ac:dyDescent="0.3">
      <c r="B1260" s="14">
        <v>-8.6</v>
      </c>
      <c r="C1260" s="69"/>
      <c r="D1260" s="70">
        <v>1.2</v>
      </c>
    </row>
    <row r="1261" spans="2:4" x14ac:dyDescent="0.3">
      <c r="B1261" s="14">
        <v>4.3</v>
      </c>
      <c r="C1261" s="69"/>
      <c r="D1261" s="70">
        <v>2.9</v>
      </c>
    </row>
    <row r="1262" spans="2:4" x14ac:dyDescent="0.3">
      <c r="B1262" s="14">
        <v>2.5</v>
      </c>
      <c r="C1262" s="69"/>
      <c r="D1262" s="70">
        <v>0.2</v>
      </c>
    </row>
    <row r="1263" spans="2:4" x14ac:dyDescent="0.3">
      <c r="B1263" s="14">
        <v>-6.6</v>
      </c>
      <c r="C1263" s="69"/>
      <c r="D1263" s="70">
        <v>-0.1</v>
      </c>
    </row>
    <row r="1264" spans="2:4" x14ac:dyDescent="0.3">
      <c r="B1264" s="14">
        <v>-15.7</v>
      </c>
      <c r="C1264" s="69"/>
      <c r="D1264" s="70">
        <v>0.1</v>
      </c>
    </row>
    <row r="1265" spans="2:4" x14ac:dyDescent="0.3">
      <c r="B1265" s="14">
        <v>15.8</v>
      </c>
      <c r="C1265" s="69"/>
      <c r="D1265" s="70">
        <v>0.4</v>
      </c>
    </row>
    <row r="1266" spans="2:4" x14ac:dyDescent="0.3">
      <c r="B1266" s="14">
        <v>12</v>
      </c>
      <c r="C1266" s="69"/>
      <c r="D1266" s="70">
        <v>-0.1</v>
      </c>
    </row>
    <row r="1267" spans="2:4" x14ac:dyDescent="0.3">
      <c r="B1267" s="14">
        <v>-9.8000000000000007</v>
      </c>
      <c r="C1267" s="69"/>
      <c r="D1267" s="70">
        <v>-0.2</v>
      </c>
    </row>
    <row r="1268" spans="2:4" x14ac:dyDescent="0.3">
      <c r="B1268" s="14">
        <v>-5.8</v>
      </c>
      <c r="C1268" s="69"/>
      <c r="D1268" s="70">
        <v>0.9</v>
      </c>
    </row>
    <row r="1269" spans="2:4" x14ac:dyDescent="0.3">
      <c r="B1269" s="14">
        <v>10.7</v>
      </c>
      <c r="C1269" s="69"/>
      <c r="D1269" s="70">
        <v>-0.1</v>
      </c>
    </row>
    <row r="1270" spans="2:4" x14ac:dyDescent="0.3">
      <c r="B1270" s="14">
        <v>19</v>
      </c>
      <c r="C1270" s="69"/>
      <c r="D1270" s="70">
        <v>0.5</v>
      </c>
    </row>
    <row r="1271" spans="2:4" x14ac:dyDescent="0.3">
      <c r="B1271" s="14">
        <v>-2.7</v>
      </c>
      <c r="C1271" s="69"/>
      <c r="D1271" s="70">
        <v>0.7</v>
      </c>
    </row>
    <row r="1272" spans="2:4" x14ac:dyDescent="0.3">
      <c r="B1272" s="14">
        <v>10.199999999999999</v>
      </c>
      <c r="C1272" s="69"/>
      <c r="D1272" s="70">
        <v>1.6</v>
      </c>
    </row>
    <row r="1273" spans="2:4" x14ac:dyDescent="0.3">
      <c r="B1273" s="14">
        <v>-18.8</v>
      </c>
      <c r="C1273" s="69"/>
      <c r="D1273" s="70">
        <v>1.2</v>
      </c>
    </row>
    <row r="1274" spans="2:4" x14ac:dyDescent="0.3">
      <c r="B1274" s="14">
        <v>22.6</v>
      </c>
      <c r="C1274" s="69"/>
      <c r="D1274" s="70">
        <v>0.9</v>
      </c>
    </row>
    <row r="1275" spans="2:4" x14ac:dyDescent="0.3">
      <c r="B1275" s="14">
        <v>6.6</v>
      </c>
      <c r="C1275" s="69"/>
      <c r="D1275" s="70">
        <v>0.5</v>
      </c>
    </row>
    <row r="1276" spans="2:4" x14ac:dyDescent="0.3">
      <c r="B1276" s="14">
        <v>12.2</v>
      </c>
      <c r="C1276" s="69"/>
      <c r="D1276" s="70">
        <v>1</v>
      </c>
    </row>
    <row r="1277" spans="2:4" x14ac:dyDescent="0.3">
      <c r="B1277" s="14">
        <v>-4.5</v>
      </c>
      <c r="C1277" s="69"/>
      <c r="D1277" s="70">
        <v>2.4</v>
      </c>
    </row>
    <row r="1278" spans="2:4" x14ac:dyDescent="0.3">
      <c r="B1278" s="14">
        <v>-11.9</v>
      </c>
      <c r="C1278" s="69"/>
      <c r="D1278" s="70">
        <v>-0.2</v>
      </c>
    </row>
    <row r="1279" spans="2:4" x14ac:dyDescent="0.3">
      <c r="B1279" s="14">
        <v>3.3</v>
      </c>
      <c r="C1279" s="69"/>
      <c r="D1279" s="70">
        <v>0</v>
      </c>
    </row>
    <row r="1280" spans="2:4" x14ac:dyDescent="0.3">
      <c r="B1280" s="14">
        <v>9.8000000000000007</v>
      </c>
      <c r="C1280" s="69"/>
      <c r="D1280" s="70">
        <v>0.4</v>
      </c>
    </row>
    <row r="1281" spans="2:4" x14ac:dyDescent="0.3">
      <c r="B1281" s="14">
        <v>12.2</v>
      </c>
      <c r="C1281" s="69"/>
      <c r="D1281" s="70">
        <v>0.3</v>
      </c>
    </row>
    <row r="1282" spans="2:4" x14ac:dyDescent="0.3">
      <c r="B1282" s="14">
        <v>-2.1</v>
      </c>
      <c r="C1282" s="69"/>
      <c r="D1282" s="70">
        <v>0.3</v>
      </c>
    </row>
    <row r="1283" spans="2:4" x14ac:dyDescent="0.3">
      <c r="B1283" s="14">
        <v>15.5</v>
      </c>
      <c r="C1283" s="69"/>
      <c r="D1283" s="70">
        <v>-0.3</v>
      </c>
    </row>
    <row r="1284" spans="2:4" x14ac:dyDescent="0.3">
      <c r="B1284" s="14">
        <v>16.7</v>
      </c>
      <c r="C1284" s="69"/>
      <c r="D1284" s="70">
        <v>-0.2</v>
      </c>
    </row>
    <row r="1285" spans="2:4" x14ac:dyDescent="0.3">
      <c r="B1285" s="14">
        <v>-7.8</v>
      </c>
      <c r="C1285" s="69"/>
      <c r="D1285" s="70">
        <v>0.4</v>
      </c>
    </row>
    <row r="1286" spans="2:4" x14ac:dyDescent="0.3">
      <c r="B1286" s="14">
        <v>5.7</v>
      </c>
      <c r="C1286" s="69"/>
      <c r="D1286" s="70">
        <v>-0.3</v>
      </c>
    </row>
    <row r="1287" spans="2:4" x14ac:dyDescent="0.3">
      <c r="B1287" s="14">
        <v>3.5</v>
      </c>
      <c r="C1287" s="69"/>
      <c r="D1287" s="70">
        <v>0.2</v>
      </c>
    </row>
    <row r="1288" spans="2:4" x14ac:dyDescent="0.3">
      <c r="B1288" s="14">
        <v>23</v>
      </c>
      <c r="C1288" s="69"/>
      <c r="D1288" s="70">
        <v>1.1000000000000001</v>
      </c>
    </row>
    <row r="1289" spans="2:4" x14ac:dyDescent="0.3">
      <c r="B1289" s="14">
        <v>27.5</v>
      </c>
      <c r="C1289" s="69"/>
      <c r="D1289" s="70">
        <v>0.2</v>
      </c>
    </row>
    <row r="1290" spans="2:4" x14ac:dyDescent="0.3">
      <c r="B1290" s="14">
        <v>8.4</v>
      </c>
      <c r="C1290" s="69"/>
      <c r="D1290" s="70">
        <v>-0.1</v>
      </c>
    </row>
    <row r="1291" spans="2:4" x14ac:dyDescent="0.3">
      <c r="B1291" s="14">
        <v>24.9</v>
      </c>
      <c r="C1291" s="69"/>
      <c r="D1291" s="70">
        <v>0.2</v>
      </c>
    </row>
    <row r="1292" spans="2:4" x14ac:dyDescent="0.3">
      <c r="B1292" s="14">
        <v>0.7</v>
      </c>
      <c r="C1292" s="69"/>
      <c r="D1292" s="70">
        <v>0.1</v>
      </c>
    </row>
    <row r="1293" spans="2:4" x14ac:dyDescent="0.3">
      <c r="B1293" s="14">
        <v>-9</v>
      </c>
      <c r="C1293" s="69"/>
      <c r="D1293" s="70">
        <v>-0.2</v>
      </c>
    </row>
    <row r="1294" spans="2:4" x14ac:dyDescent="0.3">
      <c r="B1294" s="14">
        <v>3.9</v>
      </c>
      <c r="C1294" s="69"/>
      <c r="D1294" s="70">
        <v>-0.6</v>
      </c>
    </row>
    <row r="1295" spans="2:4" x14ac:dyDescent="0.3">
      <c r="B1295" s="14">
        <v>-5.7</v>
      </c>
      <c r="C1295" s="69"/>
      <c r="D1295" s="70">
        <v>4.4000000000000004</v>
      </c>
    </row>
    <row r="1296" spans="2:4" x14ac:dyDescent="0.3">
      <c r="B1296" s="14">
        <v>3.5</v>
      </c>
      <c r="C1296" s="69"/>
      <c r="D1296" s="70">
        <v>1.7</v>
      </c>
    </row>
    <row r="1297" spans="2:4" x14ac:dyDescent="0.3">
      <c r="B1297" s="14">
        <v>6</v>
      </c>
      <c r="C1297" s="69"/>
      <c r="D1297" s="70">
        <v>0.5</v>
      </c>
    </row>
    <row r="1298" spans="2:4" x14ac:dyDescent="0.3">
      <c r="B1298" s="14">
        <v>16.899999999999999</v>
      </c>
      <c r="C1298" s="69"/>
      <c r="D1298" s="70">
        <v>0</v>
      </c>
    </row>
    <row r="1299" spans="2:4" x14ac:dyDescent="0.3">
      <c r="B1299" s="14">
        <v>-5</v>
      </c>
      <c r="C1299" s="69"/>
      <c r="D1299" s="70">
        <v>1.8</v>
      </c>
    </row>
    <row r="1300" spans="2:4" x14ac:dyDescent="0.3">
      <c r="B1300" s="14">
        <v>-1.3</v>
      </c>
      <c r="C1300" s="69"/>
      <c r="D1300" s="70">
        <v>-0.3</v>
      </c>
    </row>
    <row r="1301" spans="2:4" x14ac:dyDescent="0.3">
      <c r="B1301" s="14">
        <v>10.199999999999999</v>
      </c>
      <c r="C1301" s="69"/>
      <c r="D1301" s="70">
        <v>1.4</v>
      </c>
    </row>
    <row r="1302" spans="2:4" x14ac:dyDescent="0.3">
      <c r="B1302" s="14">
        <v>-0.2</v>
      </c>
      <c r="C1302" s="69"/>
      <c r="D1302" s="70">
        <v>0.4</v>
      </c>
    </row>
    <row r="1303" spans="2:4" x14ac:dyDescent="0.3">
      <c r="B1303" s="14">
        <v>5</v>
      </c>
      <c r="C1303" s="69"/>
      <c r="D1303" s="70">
        <v>0.5</v>
      </c>
    </row>
    <row r="1304" spans="2:4" x14ac:dyDescent="0.3">
      <c r="B1304" s="14">
        <v>3.8</v>
      </c>
      <c r="C1304" s="69"/>
      <c r="D1304" s="70">
        <v>0.3</v>
      </c>
    </row>
    <row r="1305" spans="2:4" x14ac:dyDescent="0.3">
      <c r="B1305" s="14">
        <v>-7.5</v>
      </c>
      <c r="C1305" s="69"/>
      <c r="D1305" s="70">
        <v>1.7</v>
      </c>
    </row>
    <row r="1306" spans="2:4" x14ac:dyDescent="0.3">
      <c r="B1306" s="14">
        <v>-19.399999999999999</v>
      </c>
      <c r="C1306" s="69"/>
      <c r="D1306" s="70">
        <v>0.4</v>
      </c>
    </row>
    <row r="1307" spans="2:4" x14ac:dyDescent="0.3">
      <c r="B1307" s="14">
        <v>36.5</v>
      </c>
      <c r="C1307" s="69"/>
      <c r="D1307" s="70">
        <v>0.1</v>
      </c>
    </row>
    <row r="1308" spans="2:4" x14ac:dyDescent="0.3">
      <c r="B1308" s="14">
        <v>-0.4</v>
      </c>
      <c r="C1308" s="69"/>
      <c r="D1308" s="70">
        <v>1.9</v>
      </c>
    </row>
    <row r="1309" spans="2:4" x14ac:dyDescent="0.3">
      <c r="B1309" s="14">
        <v>-3.3</v>
      </c>
      <c r="C1309" s="69"/>
      <c r="D1309" s="70">
        <v>1.1000000000000001</v>
      </c>
    </row>
    <row r="1310" spans="2:4" x14ac:dyDescent="0.3">
      <c r="B1310" s="14">
        <v>-3.1</v>
      </c>
      <c r="C1310" s="69"/>
      <c r="D1310" s="70">
        <v>0.2</v>
      </c>
    </row>
    <row r="1311" spans="2:4" x14ac:dyDescent="0.3">
      <c r="B1311" s="14">
        <v>12.2</v>
      </c>
      <c r="C1311" s="69"/>
      <c r="D1311" s="70">
        <v>-0.2</v>
      </c>
    </row>
    <row r="1312" spans="2:4" x14ac:dyDescent="0.3">
      <c r="B1312" s="14">
        <v>1.8</v>
      </c>
      <c r="C1312" s="69"/>
      <c r="D1312" s="70">
        <v>0.6</v>
      </c>
    </row>
    <row r="1313" spans="2:4" x14ac:dyDescent="0.3">
      <c r="B1313" s="14">
        <v>13.3</v>
      </c>
      <c r="C1313" s="69"/>
      <c r="D1313" s="70">
        <v>0</v>
      </c>
    </row>
    <row r="1314" spans="2:4" x14ac:dyDescent="0.3">
      <c r="B1314" s="14">
        <v>-16.8</v>
      </c>
      <c r="C1314" s="69"/>
      <c r="D1314" s="70">
        <v>-0.1</v>
      </c>
    </row>
    <row r="1315" spans="2:4" x14ac:dyDescent="0.3">
      <c r="B1315" s="14">
        <v>12.1</v>
      </c>
      <c r="C1315" s="69"/>
      <c r="D1315" s="70">
        <v>1.6</v>
      </c>
    </row>
    <row r="1316" spans="2:4" x14ac:dyDescent="0.3">
      <c r="B1316" s="14">
        <v>10.5</v>
      </c>
      <c r="C1316" s="69"/>
      <c r="D1316" s="70">
        <v>1</v>
      </c>
    </row>
    <row r="1317" spans="2:4" x14ac:dyDescent="0.3">
      <c r="B1317" s="14">
        <v>1.1000000000000001</v>
      </c>
      <c r="C1317" s="69"/>
      <c r="D1317" s="70">
        <v>2.1</v>
      </c>
    </row>
    <row r="1318" spans="2:4" x14ac:dyDescent="0.3">
      <c r="B1318" s="14">
        <v>23.3</v>
      </c>
      <c r="C1318" s="69"/>
      <c r="D1318" s="70">
        <v>4.5</v>
      </c>
    </row>
    <row r="1319" spans="2:4" x14ac:dyDescent="0.3">
      <c r="B1319" s="14">
        <v>-9</v>
      </c>
      <c r="C1319" s="69"/>
      <c r="D1319" s="70">
        <v>4.8</v>
      </c>
    </row>
    <row r="1320" spans="2:4" x14ac:dyDescent="0.3">
      <c r="B1320" s="14">
        <v>17.899999999999999</v>
      </c>
      <c r="C1320" s="69"/>
      <c r="D1320" s="70">
        <v>0.3</v>
      </c>
    </row>
    <row r="1321" spans="2:4" x14ac:dyDescent="0.3">
      <c r="B1321" s="14">
        <v>13.7</v>
      </c>
      <c r="C1321" s="69"/>
      <c r="D1321" s="70">
        <v>6.5</v>
      </c>
    </row>
    <row r="1322" spans="2:4" x14ac:dyDescent="0.3">
      <c r="B1322" s="14">
        <v>-7</v>
      </c>
      <c r="C1322" s="69"/>
      <c r="D1322" s="70">
        <v>3.9</v>
      </c>
    </row>
    <row r="1323" spans="2:4" x14ac:dyDescent="0.3">
      <c r="B1323" s="14">
        <v>15.4</v>
      </c>
      <c r="C1323" s="69"/>
      <c r="D1323" s="70">
        <v>0.2</v>
      </c>
    </row>
    <row r="1324" spans="2:4" x14ac:dyDescent="0.3">
      <c r="B1324" s="14">
        <v>4.7</v>
      </c>
      <c r="C1324" s="69"/>
      <c r="D1324" s="70">
        <v>0.8</v>
      </c>
    </row>
    <row r="1325" spans="2:4" x14ac:dyDescent="0.3">
      <c r="B1325" s="14">
        <v>-13.5</v>
      </c>
      <c r="C1325" s="69"/>
      <c r="D1325" s="70">
        <v>-0.1</v>
      </c>
    </row>
    <row r="1326" spans="2:4" x14ac:dyDescent="0.3">
      <c r="B1326" s="14">
        <v>2.7</v>
      </c>
      <c r="C1326" s="69"/>
      <c r="D1326" s="70">
        <v>1.4</v>
      </c>
    </row>
    <row r="1327" spans="2:4" x14ac:dyDescent="0.3">
      <c r="B1327" s="14">
        <v>-9.4</v>
      </c>
      <c r="C1327" s="69"/>
      <c r="D1327" s="70">
        <v>1.4</v>
      </c>
    </row>
    <row r="1328" spans="2:4" x14ac:dyDescent="0.3">
      <c r="B1328" s="14">
        <v>2.4</v>
      </c>
      <c r="C1328" s="69"/>
      <c r="D1328" s="70">
        <v>1.6</v>
      </c>
    </row>
    <row r="1329" spans="2:4" x14ac:dyDescent="0.3">
      <c r="B1329" s="14">
        <v>-7.5</v>
      </c>
      <c r="C1329" s="69"/>
      <c r="D1329" s="70">
        <v>1.2</v>
      </c>
    </row>
    <row r="1330" spans="2:4" x14ac:dyDescent="0.3">
      <c r="B1330" s="14">
        <v>40.700000000000003</v>
      </c>
      <c r="C1330" s="69"/>
      <c r="D1330" s="70">
        <v>0.3</v>
      </c>
    </row>
    <row r="1331" spans="2:4" x14ac:dyDescent="0.3">
      <c r="B1331" s="14">
        <v>-14.3</v>
      </c>
      <c r="C1331" s="69"/>
      <c r="D1331" s="70">
        <v>0.2</v>
      </c>
    </row>
    <row r="1332" spans="2:4" x14ac:dyDescent="0.3">
      <c r="B1332" s="14">
        <v>1.1000000000000001</v>
      </c>
      <c r="C1332" s="69"/>
      <c r="D1332" s="70">
        <v>0.7</v>
      </c>
    </row>
    <row r="1333" spans="2:4" x14ac:dyDescent="0.3">
      <c r="B1333" s="14">
        <v>1.5</v>
      </c>
      <c r="C1333" s="69"/>
      <c r="D1333" s="70">
        <v>3</v>
      </c>
    </row>
    <row r="1334" spans="2:4" x14ac:dyDescent="0.3">
      <c r="B1334" s="14">
        <v>-6.8</v>
      </c>
      <c r="C1334" s="69"/>
      <c r="D1334" s="70">
        <v>0.6</v>
      </c>
    </row>
    <row r="1335" spans="2:4" x14ac:dyDescent="0.3">
      <c r="B1335" s="14">
        <v>2.9</v>
      </c>
      <c r="C1335" s="69"/>
      <c r="D1335" s="70">
        <v>4.5</v>
      </c>
    </row>
    <row r="1336" spans="2:4" x14ac:dyDescent="0.3">
      <c r="B1336" s="14">
        <v>-5.3</v>
      </c>
      <c r="C1336" s="69"/>
      <c r="D1336" s="70">
        <v>0.1</v>
      </c>
    </row>
    <row r="1337" spans="2:4" x14ac:dyDescent="0.3">
      <c r="B1337" s="14">
        <v>-8.6999999999999993</v>
      </c>
      <c r="C1337" s="69"/>
      <c r="D1337" s="70">
        <v>3.5</v>
      </c>
    </row>
    <row r="1338" spans="2:4" x14ac:dyDescent="0.3">
      <c r="B1338" s="14">
        <v>-10.6</v>
      </c>
      <c r="C1338" s="69"/>
      <c r="D1338" s="70">
        <v>3.8</v>
      </c>
    </row>
    <row r="1339" spans="2:4" x14ac:dyDescent="0.3">
      <c r="B1339" s="14">
        <v>23.5</v>
      </c>
      <c r="C1339" s="69"/>
      <c r="D1339" s="70">
        <v>-0.3</v>
      </c>
    </row>
    <row r="1340" spans="2:4" x14ac:dyDescent="0.3">
      <c r="B1340" s="14">
        <v>5.0999999999999996</v>
      </c>
      <c r="C1340" s="69"/>
      <c r="D1340" s="70">
        <v>1.7</v>
      </c>
    </row>
    <row r="1341" spans="2:4" x14ac:dyDescent="0.3">
      <c r="B1341" s="14">
        <v>0.1</v>
      </c>
      <c r="C1341" s="69"/>
      <c r="D1341" s="70">
        <v>3.2</v>
      </c>
    </row>
    <row r="1342" spans="2:4" x14ac:dyDescent="0.3">
      <c r="B1342" s="14">
        <v>-13.2</v>
      </c>
      <c r="C1342" s="69"/>
      <c r="D1342" s="70">
        <v>0.4</v>
      </c>
    </row>
    <row r="1343" spans="2:4" x14ac:dyDescent="0.3">
      <c r="B1343" s="14">
        <v>-14.9</v>
      </c>
      <c r="C1343" s="69"/>
      <c r="D1343" s="70">
        <v>0.9</v>
      </c>
    </row>
    <row r="1344" spans="2:4" x14ac:dyDescent="0.3">
      <c r="B1344" s="14">
        <v>-10.199999999999999</v>
      </c>
      <c r="C1344" s="69"/>
      <c r="D1344" s="70">
        <v>0.7</v>
      </c>
    </row>
    <row r="1345" spans="2:4" x14ac:dyDescent="0.3">
      <c r="B1345" s="14">
        <v>7.3</v>
      </c>
      <c r="C1345" s="69"/>
      <c r="D1345" s="70">
        <v>0.1</v>
      </c>
    </row>
    <row r="1346" spans="2:4" x14ac:dyDescent="0.3">
      <c r="B1346" s="14">
        <v>13.7</v>
      </c>
      <c r="C1346" s="69"/>
      <c r="D1346" s="70">
        <v>1.1000000000000001</v>
      </c>
    </row>
    <row r="1347" spans="2:4" x14ac:dyDescent="0.3">
      <c r="B1347" s="14">
        <v>20.9</v>
      </c>
      <c r="C1347" s="69"/>
      <c r="D1347" s="70">
        <v>2.5</v>
      </c>
    </row>
    <row r="1348" spans="2:4" x14ac:dyDescent="0.3">
      <c r="B1348" s="14">
        <v>-1.4</v>
      </c>
      <c r="C1348" s="69"/>
      <c r="D1348" s="70">
        <v>0.1</v>
      </c>
    </row>
    <row r="1349" spans="2:4" x14ac:dyDescent="0.3">
      <c r="B1349" s="14">
        <v>3.1</v>
      </c>
      <c r="C1349" s="69"/>
      <c r="D1349" s="70">
        <v>1.7</v>
      </c>
    </row>
    <row r="1350" spans="2:4" x14ac:dyDescent="0.3">
      <c r="B1350" s="14">
        <v>9.1</v>
      </c>
      <c r="C1350" s="69"/>
      <c r="D1350" s="70">
        <v>1.4</v>
      </c>
    </row>
    <row r="1351" spans="2:4" x14ac:dyDescent="0.3">
      <c r="B1351" s="14">
        <v>9.6</v>
      </c>
      <c r="C1351" s="69"/>
      <c r="D1351" s="70">
        <v>0.9</v>
      </c>
    </row>
    <row r="1352" spans="2:4" x14ac:dyDescent="0.3">
      <c r="B1352" s="14">
        <v>8.4</v>
      </c>
      <c r="C1352" s="69"/>
      <c r="D1352" s="70">
        <v>0.9</v>
      </c>
    </row>
    <row r="1353" spans="2:4" x14ac:dyDescent="0.3">
      <c r="B1353" s="14">
        <v>12.5</v>
      </c>
      <c r="C1353" s="69"/>
      <c r="D1353" s="70">
        <v>1.1000000000000001</v>
      </c>
    </row>
    <row r="1354" spans="2:4" x14ac:dyDescent="0.3">
      <c r="B1354" s="14">
        <v>11.6</v>
      </c>
      <c r="C1354" s="69"/>
      <c r="D1354" s="70">
        <v>0.8</v>
      </c>
    </row>
    <row r="1355" spans="2:4" x14ac:dyDescent="0.3">
      <c r="B1355" s="14">
        <v>-16</v>
      </c>
      <c r="C1355" s="69"/>
      <c r="D1355" s="70">
        <v>0.2</v>
      </c>
    </row>
    <row r="1356" spans="2:4" x14ac:dyDescent="0.3">
      <c r="B1356" s="14">
        <v>-1.8</v>
      </c>
      <c r="C1356" s="69"/>
      <c r="D1356" s="70">
        <v>0.4</v>
      </c>
    </row>
    <row r="1357" spans="2:4" x14ac:dyDescent="0.3">
      <c r="B1357" s="14">
        <v>0.6</v>
      </c>
      <c r="C1357" s="69"/>
      <c r="D1357" s="70">
        <v>0.4</v>
      </c>
    </row>
    <row r="1358" spans="2:4" x14ac:dyDescent="0.3">
      <c r="B1358" s="14">
        <v>13.6</v>
      </c>
      <c r="C1358" s="69"/>
      <c r="D1358" s="70">
        <v>1.2</v>
      </c>
    </row>
    <row r="1359" spans="2:4" x14ac:dyDescent="0.3">
      <c r="B1359" s="14">
        <v>3.3</v>
      </c>
      <c r="C1359" s="69"/>
      <c r="D1359" s="70">
        <v>-0.1</v>
      </c>
    </row>
    <row r="1360" spans="2:4" x14ac:dyDescent="0.3">
      <c r="B1360" s="14">
        <v>3.3</v>
      </c>
      <c r="C1360" s="69"/>
      <c r="D1360" s="70">
        <v>1.6</v>
      </c>
    </row>
    <row r="1361" spans="2:4" x14ac:dyDescent="0.3">
      <c r="B1361" s="14">
        <v>13.9</v>
      </c>
      <c r="C1361" s="69"/>
      <c r="D1361" s="70">
        <v>0.9</v>
      </c>
    </row>
    <row r="1362" spans="2:4" x14ac:dyDescent="0.3">
      <c r="B1362" s="14">
        <v>-1.2</v>
      </c>
      <c r="C1362" s="69"/>
      <c r="D1362" s="70">
        <v>2.4</v>
      </c>
    </row>
    <row r="1363" spans="2:4" x14ac:dyDescent="0.3">
      <c r="B1363" s="14">
        <v>-7</v>
      </c>
      <c r="C1363" s="69"/>
      <c r="D1363" s="70">
        <v>0.5</v>
      </c>
    </row>
    <row r="1364" spans="2:4" x14ac:dyDescent="0.3">
      <c r="B1364" s="14">
        <v>14.6</v>
      </c>
      <c r="C1364" s="69"/>
      <c r="D1364" s="70">
        <v>0.9</v>
      </c>
    </row>
    <row r="1365" spans="2:4" x14ac:dyDescent="0.3">
      <c r="B1365" s="14">
        <v>-1.6</v>
      </c>
      <c r="C1365" s="69"/>
      <c r="D1365" s="70">
        <v>0.6</v>
      </c>
    </row>
    <row r="1366" spans="2:4" x14ac:dyDescent="0.3">
      <c r="B1366" s="14">
        <v>5.7</v>
      </c>
      <c r="C1366" s="69"/>
      <c r="D1366" s="70">
        <v>1.1000000000000001</v>
      </c>
    </row>
    <row r="1367" spans="2:4" x14ac:dyDescent="0.3">
      <c r="B1367" s="14">
        <v>9.6</v>
      </c>
      <c r="C1367" s="69"/>
      <c r="D1367" s="70">
        <v>0.6</v>
      </c>
    </row>
    <row r="1368" spans="2:4" x14ac:dyDescent="0.3">
      <c r="B1368" s="14">
        <v>-14.2</v>
      </c>
      <c r="C1368" s="69"/>
      <c r="D1368" s="70">
        <v>0</v>
      </c>
    </row>
    <row r="1369" spans="2:4" x14ac:dyDescent="0.3">
      <c r="B1369" s="14">
        <v>-10.8</v>
      </c>
      <c r="C1369" s="69"/>
      <c r="D1369" s="70">
        <v>0.2</v>
      </c>
    </row>
    <row r="1370" spans="2:4" x14ac:dyDescent="0.3">
      <c r="B1370" s="14">
        <v>-2.1</v>
      </c>
      <c r="C1370" s="69"/>
      <c r="D1370" s="70">
        <v>1.5</v>
      </c>
    </row>
    <row r="1371" spans="2:4" x14ac:dyDescent="0.3">
      <c r="B1371" s="14">
        <v>-0.6</v>
      </c>
      <c r="C1371" s="69"/>
      <c r="D1371" s="70">
        <v>1.4</v>
      </c>
    </row>
    <row r="1372" spans="2:4" x14ac:dyDescent="0.3">
      <c r="B1372" s="14">
        <v>-3.2</v>
      </c>
      <c r="C1372" s="69"/>
      <c r="D1372" s="70">
        <v>-0.1</v>
      </c>
    </row>
    <row r="1373" spans="2:4" x14ac:dyDescent="0.3">
      <c r="B1373" s="14">
        <v>-20.100000000000001</v>
      </c>
      <c r="C1373" s="69"/>
      <c r="D1373" s="70">
        <v>6.8</v>
      </c>
    </row>
    <row r="1374" spans="2:4" x14ac:dyDescent="0.3">
      <c r="B1374" s="14">
        <v>22.8</v>
      </c>
      <c r="C1374" s="69"/>
      <c r="D1374" s="70">
        <v>9.8000000000000007</v>
      </c>
    </row>
    <row r="1375" spans="2:4" x14ac:dyDescent="0.3">
      <c r="B1375" s="14">
        <v>24.2</v>
      </c>
      <c r="C1375" s="69"/>
      <c r="D1375" s="70">
        <v>3.4</v>
      </c>
    </row>
    <row r="1376" spans="2:4" x14ac:dyDescent="0.3">
      <c r="B1376" s="14">
        <v>2.6</v>
      </c>
      <c r="C1376" s="69"/>
      <c r="D1376" s="70">
        <v>0.5</v>
      </c>
    </row>
    <row r="1377" spans="2:4" x14ac:dyDescent="0.3">
      <c r="B1377" s="14">
        <v>-2.1</v>
      </c>
      <c r="C1377" s="69"/>
      <c r="D1377" s="70">
        <v>0.7</v>
      </c>
    </row>
    <row r="1378" spans="2:4" x14ac:dyDescent="0.3">
      <c r="B1378" s="14">
        <v>-0.1</v>
      </c>
      <c r="C1378" s="69"/>
      <c r="D1378" s="70">
        <v>0.7</v>
      </c>
    </row>
    <row r="1379" spans="2:4" x14ac:dyDescent="0.3">
      <c r="B1379" s="14">
        <v>-5.3</v>
      </c>
      <c r="C1379" s="69"/>
      <c r="D1379" s="70">
        <v>0.4</v>
      </c>
    </row>
    <row r="1380" spans="2:4" x14ac:dyDescent="0.3">
      <c r="B1380" s="14">
        <v>9.1</v>
      </c>
      <c r="C1380" s="69"/>
      <c r="D1380" s="70">
        <v>2.6</v>
      </c>
    </row>
    <row r="1381" spans="2:4" x14ac:dyDescent="0.3">
      <c r="B1381" s="14">
        <v>-6.5</v>
      </c>
      <c r="C1381" s="69"/>
      <c r="D1381" s="70">
        <v>3.3</v>
      </c>
    </row>
    <row r="1382" spans="2:4" x14ac:dyDescent="0.3">
      <c r="B1382" s="14">
        <v>3</v>
      </c>
      <c r="C1382" s="69"/>
      <c r="D1382" s="70">
        <v>0</v>
      </c>
    </row>
    <row r="1383" spans="2:4" x14ac:dyDescent="0.3">
      <c r="B1383" s="14">
        <v>0</v>
      </c>
      <c r="C1383" s="69"/>
      <c r="D1383" s="70">
        <v>0</v>
      </c>
    </row>
    <row r="1384" spans="2:4" x14ac:dyDescent="0.3">
      <c r="B1384" s="14">
        <v>9.4</v>
      </c>
      <c r="C1384" s="69"/>
      <c r="D1384" s="70">
        <v>0.4</v>
      </c>
    </row>
    <row r="1385" spans="2:4" x14ac:dyDescent="0.3">
      <c r="B1385" s="14">
        <v>19.600000000000001</v>
      </c>
      <c r="C1385" s="69"/>
      <c r="D1385" s="70">
        <v>2</v>
      </c>
    </row>
    <row r="1386" spans="2:4" x14ac:dyDescent="0.3">
      <c r="B1386" s="14">
        <v>-3.4</v>
      </c>
      <c r="C1386" s="69"/>
      <c r="D1386" s="70">
        <v>0.5</v>
      </c>
    </row>
    <row r="1387" spans="2:4" x14ac:dyDescent="0.3">
      <c r="B1387" s="14">
        <v>-6.7</v>
      </c>
      <c r="C1387" s="69"/>
      <c r="D1387" s="70">
        <v>0.4</v>
      </c>
    </row>
    <row r="1388" spans="2:4" x14ac:dyDescent="0.3">
      <c r="B1388" s="14">
        <v>-3.7</v>
      </c>
      <c r="C1388" s="69"/>
      <c r="D1388" s="70">
        <v>3.4</v>
      </c>
    </row>
    <row r="1389" spans="2:4" x14ac:dyDescent="0.3">
      <c r="B1389" s="14">
        <v>-0.7</v>
      </c>
      <c r="C1389" s="69"/>
      <c r="D1389" s="70">
        <v>0.7</v>
      </c>
    </row>
    <row r="1390" spans="2:4" x14ac:dyDescent="0.3">
      <c r="B1390" s="14">
        <v>9.8000000000000007</v>
      </c>
      <c r="C1390" s="69"/>
      <c r="D1390" s="70">
        <v>0.6</v>
      </c>
    </row>
    <row r="1391" spans="2:4" x14ac:dyDescent="0.3">
      <c r="B1391" s="14">
        <v>-3.8</v>
      </c>
      <c r="C1391" s="69"/>
      <c r="D1391" s="70">
        <v>0.4</v>
      </c>
    </row>
    <row r="1392" spans="2:4" x14ac:dyDescent="0.3">
      <c r="B1392" s="14">
        <v>-0.1</v>
      </c>
      <c r="C1392" s="69"/>
      <c r="D1392" s="70">
        <v>-0.1</v>
      </c>
    </row>
    <row r="1393" spans="2:4" x14ac:dyDescent="0.3">
      <c r="B1393" s="14">
        <v>-6</v>
      </c>
      <c r="C1393" s="69"/>
      <c r="D1393" s="70">
        <v>0.2</v>
      </c>
    </row>
    <row r="1394" spans="2:4" x14ac:dyDescent="0.3">
      <c r="B1394" s="14">
        <v>10.199999999999999</v>
      </c>
      <c r="C1394" s="69"/>
      <c r="D1394" s="70">
        <v>1</v>
      </c>
    </row>
    <row r="1395" spans="2:4" x14ac:dyDescent="0.3">
      <c r="B1395" s="14">
        <v>-13.3</v>
      </c>
      <c r="C1395" s="69"/>
      <c r="D1395" s="70">
        <v>1</v>
      </c>
    </row>
    <row r="1396" spans="2:4" x14ac:dyDescent="0.3">
      <c r="B1396" s="14">
        <v>5</v>
      </c>
      <c r="C1396" s="69"/>
      <c r="D1396" s="70">
        <v>0.2</v>
      </c>
    </row>
    <row r="1397" spans="2:4" x14ac:dyDescent="0.3">
      <c r="B1397" s="14">
        <v>3.2</v>
      </c>
      <c r="C1397" s="69"/>
      <c r="D1397" s="70">
        <v>-0.5</v>
      </c>
    </row>
    <row r="1398" spans="2:4" x14ac:dyDescent="0.3">
      <c r="B1398" s="14">
        <v>-1.4</v>
      </c>
      <c r="C1398" s="69"/>
      <c r="D1398" s="70">
        <v>0.2</v>
      </c>
    </row>
    <row r="1399" spans="2:4" x14ac:dyDescent="0.3">
      <c r="B1399" s="14">
        <v>1</v>
      </c>
      <c r="C1399" s="69"/>
      <c r="D1399" s="70">
        <v>1.5</v>
      </c>
    </row>
    <row r="1400" spans="2:4" x14ac:dyDescent="0.3">
      <c r="B1400" s="14">
        <v>-8.1999999999999993</v>
      </c>
      <c r="C1400" s="69"/>
      <c r="D1400" s="70">
        <v>0.4</v>
      </c>
    </row>
    <row r="1401" spans="2:4" x14ac:dyDescent="0.3">
      <c r="B1401" s="14">
        <v>0.5</v>
      </c>
      <c r="C1401" s="69"/>
      <c r="D1401" s="70">
        <v>0.6</v>
      </c>
    </row>
    <row r="1402" spans="2:4" x14ac:dyDescent="0.3">
      <c r="B1402" s="14">
        <v>12.3</v>
      </c>
      <c r="C1402" s="69"/>
      <c r="D1402" s="70">
        <v>0.1</v>
      </c>
    </row>
    <row r="1403" spans="2:4" x14ac:dyDescent="0.3">
      <c r="B1403" s="14">
        <v>2.6</v>
      </c>
      <c r="C1403" s="69"/>
      <c r="D1403" s="70">
        <v>0.8</v>
      </c>
    </row>
    <row r="1404" spans="2:4" x14ac:dyDescent="0.3">
      <c r="B1404" s="14">
        <v>-2.2999999999999998</v>
      </c>
      <c r="C1404" s="69"/>
      <c r="D1404" s="70">
        <v>4.2</v>
      </c>
    </row>
    <row r="1405" spans="2:4" x14ac:dyDescent="0.3">
      <c r="B1405" s="14">
        <v>-13.9</v>
      </c>
      <c r="C1405" s="69"/>
      <c r="D1405" s="70">
        <v>0</v>
      </c>
    </row>
    <row r="1406" spans="2:4" x14ac:dyDescent="0.3">
      <c r="B1406" s="14">
        <v>-6.8</v>
      </c>
      <c r="C1406" s="69"/>
      <c r="D1406" s="70">
        <v>1</v>
      </c>
    </row>
    <row r="1407" spans="2:4" x14ac:dyDescent="0.3">
      <c r="B1407" s="14">
        <v>6.2</v>
      </c>
      <c r="C1407" s="69"/>
      <c r="D1407" s="70">
        <v>0.1</v>
      </c>
    </row>
    <row r="1408" spans="2:4" x14ac:dyDescent="0.3">
      <c r="B1408" s="14">
        <v>-4.3</v>
      </c>
      <c r="C1408" s="69"/>
      <c r="D1408" s="70">
        <v>0.1</v>
      </c>
    </row>
    <row r="1409" spans="2:4" x14ac:dyDescent="0.3">
      <c r="B1409" s="14">
        <v>7.7</v>
      </c>
      <c r="C1409" s="69"/>
      <c r="D1409" s="70">
        <v>1.3</v>
      </c>
    </row>
    <row r="1410" spans="2:4" x14ac:dyDescent="0.3">
      <c r="B1410" s="14">
        <v>27.2</v>
      </c>
      <c r="C1410" s="69"/>
      <c r="D1410" s="70">
        <v>0.6</v>
      </c>
    </row>
    <row r="1411" spans="2:4" x14ac:dyDescent="0.3">
      <c r="B1411" s="14">
        <v>-13.5</v>
      </c>
      <c r="C1411" s="69"/>
      <c r="D1411" s="70">
        <v>0</v>
      </c>
    </row>
    <row r="1412" spans="2:4" x14ac:dyDescent="0.3">
      <c r="B1412" s="14">
        <v>12.2</v>
      </c>
      <c r="C1412" s="69"/>
      <c r="D1412" s="70">
        <v>1.4</v>
      </c>
    </row>
    <row r="1413" spans="2:4" x14ac:dyDescent="0.3">
      <c r="B1413" s="14">
        <v>-1.5</v>
      </c>
      <c r="C1413" s="69"/>
      <c r="D1413" s="70">
        <v>0</v>
      </c>
    </row>
    <row r="1414" spans="2:4" x14ac:dyDescent="0.3">
      <c r="B1414" s="14">
        <v>-37.4</v>
      </c>
      <c r="C1414" s="69"/>
      <c r="D1414" s="70">
        <v>-0.3</v>
      </c>
    </row>
    <row r="1415" spans="2:4" x14ac:dyDescent="0.3">
      <c r="B1415" s="14">
        <v>-2.2000000000000002</v>
      </c>
      <c r="C1415" s="69"/>
      <c r="D1415" s="70">
        <v>-0.1</v>
      </c>
    </row>
    <row r="1416" spans="2:4" x14ac:dyDescent="0.3">
      <c r="B1416" s="14">
        <v>-10.199999999999999</v>
      </c>
      <c r="C1416" s="69"/>
      <c r="D1416" s="70">
        <v>0</v>
      </c>
    </row>
    <row r="1417" spans="2:4" x14ac:dyDescent="0.3">
      <c r="B1417" s="14">
        <v>-2.8</v>
      </c>
      <c r="C1417" s="69"/>
      <c r="D1417" s="70">
        <v>0.4</v>
      </c>
    </row>
    <row r="1418" spans="2:4" x14ac:dyDescent="0.3">
      <c r="B1418" s="14">
        <v>2.7</v>
      </c>
      <c r="C1418" s="69"/>
      <c r="D1418" s="70">
        <v>0</v>
      </c>
    </row>
    <row r="1419" spans="2:4" x14ac:dyDescent="0.3">
      <c r="B1419" s="14">
        <v>0.4</v>
      </c>
      <c r="C1419" s="69"/>
      <c r="D1419" s="70">
        <v>-0.1</v>
      </c>
    </row>
    <row r="1420" spans="2:4" x14ac:dyDescent="0.3">
      <c r="B1420" s="14">
        <v>7.5</v>
      </c>
      <c r="C1420" s="69"/>
      <c r="D1420" s="70">
        <v>0.4</v>
      </c>
    </row>
    <row r="1421" spans="2:4" x14ac:dyDescent="0.3">
      <c r="B1421" s="14">
        <v>23.5</v>
      </c>
      <c r="C1421" s="69"/>
      <c r="D1421" s="70">
        <v>1.8</v>
      </c>
    </row>
    <row r="1422" spans="2:4" x14ac:dyDescent="0.3">
      <c r="B1422" s="14">
        <v>-1.1000000000000001</v>
      </c>
      <c r="C1422" s="69"/>
      <c r="D1422" s="70">
        <v>-0.3</v>
      </c>
    </row>
    <row r="1423" spans="2:4" x14ac:dyDescent="0.3">
      <c r="B1423" s="14">
        <v>-6.8</v>
      </c>
      <c r="C1423" s="69"/>
      <c r="D1423" s="70">
        <v>0.1</v>
      </c>
    </row>
    <row r="1424" spans="2:4" x14ac:dyDescent="0.3">
      <c r="B1424" s="14">
        <v>-12.3</v>
      </c>
      <c r="C1424" s="69"/>
      <c r="D1424" s="70">
        <v>0.4</v>
      </c>
    </row>
    <row r="1425" spans="2:4" x14ac:dyDescent="0.3">
      <c r="B1425" s="14">
        <v>12.9</v>
      </c>
      <c r="C1425" s="69"/>
      <c r="D1425" s="70">
        <v>0.7</v>
      </c>
    </row>
    <row r="1426" spans="2:4" x14ac:dyDescent="0.3">
      <c r="B1426" s="14">
        <v>-3</v>
      </c>
      <c r="C1426" s="69"/>
      <c r="D1426" s="70">
        <v>4.9000000000000004</v>
      </c>
    </row>
    <row r="1427" spans="2:4" x14ac:dyDescent="0.3">
      <c r="B1427" s="14">
        <v>24.8</v>
      </c>
      <c r="C1427" s="69"/>
      <c r="D1427" s="70">
        <v>0.7</v>
      </c>
    </row>
    <row r="1428" spans="2:4" x14ac:dyDescent="0.3">
      <c r="B1428" s="14">
        <v>-14.1</v>
      </c>
      <c r="C1428" s="69"/>
      <c r="D1428" s="70">
        <v>5.4</v>
      </c>
    </row>
    <row r="1429" spans="2:4" x14ac:dyDescent="0.3">
      <c r="B1429" s="14">
        <v>0.7</v>
      </c>
      <c r="C1429" s="69"/>
      <c r="D1429" s="70">
        <v>0.1</v>
      </c>
    </row>
    <row r="1430" spans="2:4" x14ac:dyDescent="0.3">
      <c r="B1430" s="14">
        <v>16.2</v>
      </c>
      <c r="C1430" s="69"/>
      <c r="D1430" s="70">
        <v>0.3</v>
      </c>
    </row>
    <row r="1431" spans="2:4" x14ac:dyDescent="0.3">
      <c r="B1431" s="14">
        <v>0.7</v>
      </c>
      <c r="C1431" s="69"/>
      <c r="D1431" s="70">
        <v>0.2</v>
      </c>
    </row>
    <row r="1432" spans="2:4" x14ac:dyDescent="0.3">
      <c r="B1432" s="14">
        <v>-8.1</v>
      </c>
      <c r="C1432" s="69"/>
      <c r="D1432" s="70">
        <v>0</v>
      </c>
    </row>
    <row r="1433" spans="2:4" x14ac:dyDescent="0.3">
      <c r="B1433" s="14">
        <v>-3.8</v>
      </c>
      <c r="C1433" s="69"/>
      <c r="D1433" s="70">
        <v>0.7</v>
      </c>
    </row>
    <row r="1434" spans="2:4" x14ac:dyDescent="0.3">
      <c r="B1434" s="14">
        <v>-6.3</v>
      </c>
      <c r="C1434" s="69"/>
      <c r="D1434" s="70">
        <v>2.9</v>
      </c>
    </row>
    <row r="1435" spans="2:4" x14ac:dyDescent="0.3">
      <c r="B1435" s="14">
        <v>-20.2</v>
      </c>
      <c r="C1435" s="69"/>
      <c r="D1435" s="70">
        <v>2.7</v>
      </c>
    </row>
    <row r="1436" spans="2:4" x14ac:dyDescent="0.3">
      <c r="B1436" s="14">
        <v>3.2</v>
      </c>
      <c r="C1436" s="69"/>
      <c r="D1436" s="70">
        <v>1.3</v>
      </c>
    </row>
    <row r="1437" spans="2:4" x14ac:dyDescent="0.3">
      <c r="B1437" s="14">
        <v>-29.9</v>
      </c>
      <c r="C1437" s="69"/>
      <c r="D1437" s="70">
        <v>1</v>
      </c>
    </row>
    <row r="1438" spans="2:4" x14ac:dyDescent="0.3">
      <c r="B1438" s="14">
        <v>0.7</v>
      </c>
      <c r="C1438" s="69"/>
      <c r="D1438" s="70">
        <v>-0.4</v>
      </c>
    </row>
    <row r="1439" spans="2:4" x14ac:dyDescent="0.3">
      <c r="B1439" s="14">
        <v>-1.4</v>
      </c>
      <c r="C1439" s="69"/>
      <c r="D1439" s="70">
        <v>1.1000000000000001</v>
      </c>
    </row>
    <row r="1440" spans="2:4" x14ac:dyDescent="0.3">
      <c r="B1440" s="14">
        <v>3.3</v>
      </c>
      <c r="C1440" s="69"/>
      <c r="D1440" s="70">
        <v>0</v>
      </c>
    </row>
    <row r="1441" spans="2:4" x14ac:dyDescent="0.3">
      <c r="B1441" s="14">
        <v>2.7</v>
      </c>
      <c r="C1441" s="69"/>
      <c r="D1441" s="70">
        <v>0.3</v>
      </c>
    </row>
    <row r="1442" spans="2:4" x14ac:dyDescent="0.3">
      <c r="B1442" s="14">
        <v>-2</v>
      </c>
      <c r="C1442" s="69"/>
      <c r="D1442" s="70">
        <v>0.4</v>
      </c>
    </row>
    <row r="1443" spans="2:4" x14ac:dyDescent="0.3">
      <c r="B1443" s="14">
        <v>-4.5999999999999996</v>
      </c>
      <c r="C1443" s="69"/>
      <c r="D1443" s="70">
        <v>0.6</v>
      </c>
    </row>
    <row r="1444" spans="2:4" x14ac:dyDescent="0.3">
      <c r="B1444" s="14">
        <v>-11.3</v>
      </c>
      <c r="C1444" s="69"/>
      <c r="D1444" s="70">
        <v>1.4</v>
      </c>
    </row>
    <row r="1445" spans="2:4" x14ac:dyDescent="0.3">
      <c r="B1445" s="14">
        <v>-11.3</v>
      </c>
      <c r="C1445" s="69"/>
      <c r="D1445" s="70">
        <v>3.7</v>
      </c>
    </row>
    <row r="1446" spans="2:4" x14ac:dyDescent="0.3">
      <c r="B1446" s="14">
        <v>7.9</v>
      </c>
      <c r="C1446" s="69"/>
      <c r="D1446" s="70">
        <v>1.7</v>
      </c>
    </row>
    <row r="1447" spans="2:4" x14ac:dyDescent="0.3">
      <c r="B1447" s="14">
        <v>1.3</v>
      </c>
      <c r="C1447" s="69"/>
      <c r="D1447" s="70">
        <v>0.4</v>
      </c>
    </row>
    <row r="1448" spans="2:4" x14ac:dyDescent="0.3">
      <c r="B1448" s="14">
        <v>4.4000000000000004</v>
      </c>
      <c r="C1448" s="69"/>
      <c r="D1448" s="70">
        <v>1.2</v>
      </c>
    </row>
    <row r="1449" spans="2:4" x14ac:dyDescent="0.3">
      <c r="B1449" s="14">
        <v>10.5</v>
      </c>
      <c r="C1449" s="69"/>
      <c r="D1449" s="70">
        <v>-0.1</v>
      </c>
    </row>
    <row r="1450" spans="2:4" x14ac:dyDescent="0.3">
      <c r="B1450" s="14">
        <v>11</v>
      </c>
      <c r="C1450" s="69"/>
      <c r="D1450" s="70">
        <v>0.5</v>
      </c>
    </row>
    <row r="1451" spans="2:4" x14ac:dyDescent="0.3">
      <c r="B1451" s="14">
        <v>3</v>
      </c>
      <c r="C1451" s="69"/>
      <c r="D1451" s="70">
        <v>0.5</v>
      </c>
    </row>
    <row r="1452" spans="2:4" x14ac:dyDescent="0.3">
      <c r="B1452" s="14">
        <v>19.5</v>
      </c>
      <c r="C1452" s="69"/>
      <c r="D1452" s="70">
        <v>0.7</v>
      </c>
    </row>
    <row r="1453" spans="2:4" x14ac:dyDescent="0.3">
      <c r="B1453" s="14">
        <v>5.5</v>
      </c>
      <c r="C1453" s="69"/>
      <c r="D1453" s="70">
        <v>4.8</v>
      </c>
    </row>
    <row r="1454" spans="2:4" x14ac:dyDescent="0.3">
      <c r="B1454" s="14">
        <v>2.7</v>
      </c>
      <c r="C1454" s="69"/>
      <c r="D1454" s="70">
        <v>0.5</v>
      </c>
    </row>
    <row r="1455" spans="2:4" x14ac:dyDescent="0.3">
      <c r="B1455" s="14">
        <v>2.1</v>
      </c>
      <c r="C1455" s="69"/>
      <c r="D1455" s="70">
        <v>1.6</v>
      </c>
    </row>
    <row r="1456" spans="2:4" x14ac:dyDescent="0.3">
      <c r="B1456" s="14">
        <v>6</v>
      </c>
      <c r="C1456" s="69"/>
      <c r="D1456" s="70">
        <v>0.5</v>
      </c>
    </row>
    <row r="1457" spans="2:4" x14ac:dyDescent="0.3">
      <c r="B1457" s="14">
        <v>14.1</v>
      </c>
      <c r="C1457" s="69"/>
      <c r="D1457" s="70">
        <v>0.1</v>
      </c>
    </row>
    <row r="1458" spans="2:4" x14ac:dyDescent="0.3">
      <c r="B1458" s="14">
        <v>-2.9</v>
      </c>
      <c r="C1458" s="69"/>
      <c r="D1458" s="70">
        <v>1.4</v>
      </c>
    </row>
    <row r="1459" spans="2:4" x14ac:dyDescent="0.3">
      <c r="B1459" s="14">
        <v>-1.5</v>
      </c>
      <c r="C1459" s="69"/>
      <c r="D1459" s="70">
        <v>0</v>
      </c>
    </row>
    <row r="1460" spans="2:4" x14ac:dyDescent="0.3">
      <c r="B1460" s="14">
        <v>12.1</v>
      </c>
      <c r="C1460" s="69"/>
      <c r="D1460" s="70">
        <v>-0.2</v>
      </c>
    </row>
    <row r="1461" spans="2:4" x14ac:dyDescent="0.3">
      <c r="B1461" s="14">
        <v>-9.8000000000000007</v>
      </c>
      <c r="C1461" s="69"/>
      <c r="D1461" s="70">
        <v>-0.2</v>
      </c>
    </row>
    <row r="1462" spans="2:4" x14ac:dyDescent="0.3">
      <c r="B1462" s="14">
        <v>1.8</v>
      </c>
      <c r="C1462" s="69"/>
      <c r="D1462" s="70">
        <v>0.9</v>
      </c>
    </row>
    <row r="1463" spans="2:4" x14ac:dyDescent="0.3">
      <c r="B1463" s="14">
        <v>-5.6</v>
      </c>
      <c r="C1463" s="69"/>
      <c r="D1463" s="70">
        <v>0</v>
      </c>
    </row>
    <row r="1464" spans="2:4" x14ac:dyDescent="0.3">
      <c r="B1464" s="14">
        <v>3.8</v>
      </c>
      <c r="C1464" s="69"/>
      <c r="D1464" s="70">
        <v>1.5</v>
      </c>
    </row>
    <row r="1465" spans="2:4" x14ac:dyDescent="0.3">
      <c r="B1465" s="14">
        <v>2.6</v>
      </c>
      <c r="C1465" s="69"/>
      <c r="D1465" s="70">
        <v>0.3</v>
      </c>
    </row>
    <row r="1466" spans="2:4" x14ac:dyDescent="0.3">
      <c r="B1466" s="14">
        <v>6.4</v>
      </c>
      <c r="C1466" s="69"/>
      <c r="D1466" s="70">
        <v>0.9</v>
      </c>
    </row>
    <row r="1467" spans="2:4" x14ac:dyDescent="0.3">
      <c r="B1467" s="14">
        <v>-8.6999999999999993</v>
      </c>
      <c r="C1467" s="69"/>
      <c r="D1467" s="70">
        <v>8.6</v>
      </c>
    </row>
    <row r="1468" spans="2:4" x14ac:dyDescent="0.3">
      <c r="B1468" s="14">
        <v>-1.2</v>
      </c>
      <c r="C1468" s="69"/>
      <c r="D1468" s="70">
        <v>0.3</v>
      </c>
    </row>
    <row r="1469" spans="2:4" x14ac:dyDescent="0.3">
      <c r="B1469" s="14">
        <v>-5.7</v>
      </c>
      <c r="C1469" s="69"/>
      <c r="D1469" s="70">
        <v>0.4</v>
      </c>
    </row>
    <row r="1470" spans="2:4" x14ac:dyDescent="0.3">
      <c r="B1470" s="14">
        <v>-9.3000000000000007</v>
      </c>
      <c r="C1470" s="69"/>
      <c r="D1470" s="70">
        <v>0</v>
      </c>
    </row>
    <row r="1471" spans="2:4" x14ac:dyDescent="0.3">
      <c r="B1471" s="14">
        <v>0</v>
      </c>
      <c r="C1471" s="69"/>
      <c r="D1471" s="70">
        <v>0.1</v>
      </c>
    </row>
    <row r="1472" spans="2:4" x14ac:dyDescent="0.3">
      <c r="B1472" s="14">
        <v>4.8</v>
      </c>
      <c r="C1472" s="69"/>
      <c r="D1472" s="70">
        <v>2.2999999999999998</v>
      </c>
    </row>
    <row r="1473" spans="2:4" x14ac:dyDescent="0.3">
      <c r="B1473" s="14">
        <v>10.3</v>
      </c>
      <c r="C1473" s="69"/>
      <c r="D1473" s="70">
        <v>-0.3</v>
      </c>
    </row>
    <row r="1474" spans="2:4" x14ac:dyDescent="0.3">
      <c r="B1474" s="14">
        <v>9.5</v>
      </c>
      <c r="C1474" s="69"/>
      <c r="D1474" s="70">
        <v>0.1</v>
      </c>
    </row>
    <row r="1475" spans="2:4" x14ac:dyDescent="0.3">
      <c r="B1475" s="14">
        <v>-7.3</v>
      </c>
      <c r="C1475" s="69"/>
      <c r="D1475" s="70">
        <v>0.6</v>
      </c>
    </row>
    <row r="1476" spans="2:4" x14ac:dyDescent="0.3">
      <c r="B1476" s="14">
        <v>12.6</v>
      </c>
      <c r="C1476" s="69"/>
      <c r="D1476" s="70">
        <v>0.3</v>
      </c>
    </row>
    <row r="1477" spans="2:4" x14ac:dyDescent="0.3">
      <c r="B1477" s="14">
        <v>5.2</v>
      </c>
      <c r="C1477" s="69"/>
      <c r="D1477" s="70">
        <v>0.5</v>
      </c>
    </row>
    <row r="1478" spans="2:4" x14ac:dyDescent="0.3">
      <c r="B1478" s="14">
        <v>-17.399999999999999</v>
      </c>
      <c r="C1478" s="69"/>
      <c r="D1478" s="70">
        <v>19.100000000000001</v>
      </c>
    </row>
    <row r="1479" spans="2:4" x14ac:dyDescent="0.3">
      <c r="B1479" s="14">
        <v>-1.5</v>
      </c>
      <c r="C1479" s="69"/>
      <c r="D1479" s="70">
        <v>2.1</v>
      </c>
    </row>
    <row r="1480" spans="2:4" x14ac:dyDescent="0.3">
      <c r="B1480" s="14">
        <v>-6.3</v>
      </c>
      <c r="C1480" s="69"/>
      <c r="D1480" s="70">
        <v>8.3000000000000007</v>
      </c>
    </row>
    <row r="1481" spans="2:4" x14ac:dyDescent="0.3">
      <c r="B1481" s="14">
        <v>-10</v>
      </c>
      <c r="C1481" s="69"/>
      <c r="D1481" s="70">
        <v>9.9</v>
      </c>
    </row>
    <row r="1482" spans="2:4" x14ac:dyDescent="0.3">
      <c r="B1482" s="14">
        <v>-4.5999999999999996</v>
      </c>
      <c r="C1482" s="69"/>
      <c r="D1482" s="70">
        <v>0</v>
      </c>
    </row>
    <row r="1483" spans="2:4" x14ac:dyDescent="0.3">
      <c r="B1483" s="14">
        <v>-3.5</v>
      </c>
      <c r="C1483" s="69"/>
      <c r="D1483" s="70">
        <v>2.2000000000000002</v>
      </c>
    </row>
    <row r="1484" spans="2:4" x14ac:dyDescent="0.3">
      <c r="B1484" s="14">
        <v>-4.4000000000000004</v>
      </c>
      <c r="C1484" s="69"/>
      <c r="D1484" s="70">
        <v>2.6</v>
      </c>
    </row>
    <row r="1485" spans="2:4" x14ac:dyDescent="0.3">
      <c r="B1485" s="14">
        <v>-0.4</v>
      </c>
      <c r="C1485" s="69"/>
      <c r="D1485" s="70">
        <v>0.5</v>
      </c>
    </row>
    <row r="1486" spans="2:4" x14ac:dyDescent="0.3">
      <c r="B1486" s="14">
        <v>10.199999999999999</v>
      </c>
      <c r="C1486" s="69"/>
      <c r="D1486" s="70">
        <v>1</v>
      </c>
    </row>
    <row r="1487" spans="2:4" x14ac:dyDescent="0.3">
      <c r="B1487" s="14">
        <v>4</v>
      </c>
      <c r="C1487" s="69"/>
      <c r="D1487" s="70">
        <v>1.5</v>
      </c>
    </row>
    <row r="1488" spans="2:4" x14ac:dyDescent="0.3">
      <c r="B1488" s="14">
        <v>8.8000000000000007</v>
      </c>
      <c r="C1488" s="69"/>
      <c r="D1488" s="70">
        <v>0.3</v>
      </c>
    </row>
    <row r="1489" spans="2:4" x14ac:dyDescent="0.3">
      <c r="B1489" s="14">
        <v>-0.6</v>
      </c>
      <c r="C1489" s="69"/>
      <c r="D1489" s="70">
        <v>-0.5</v>
      </c>
    </row>
    <row r="1490" spans="2:4" x14ac:dyDescent="0.3">
      <c r="B1490" s="14">
        <v>7.4</v>
      </c>
      <c r="C1490" s="69"/>
      <c r="D1490" s="70">
        <v>-0.1</v>
      </c>
    </row>
    <row r="1491" spans="2:4" x14ac:dyDescent="0.3">
      <c r="B1491" s="14">
        <v>0</v>
      </c>
      <c r="C1491" s="69"/>
      <c r="D1491" s="70">
        <v>-0.1</v>
      </c>
    </row>
    <row r="1492" spans="2:4" x14ac:dyDescent="0.3">
      <c r="B1492" s="14">
        <v>-12.2</v>
      </c>
      <c r="C1492" s="69"/>
      <c r="D1492" s="70">
        <v>3.1</v>
      </c>
    </row>
    <row r="1493" spans="2:4" x14ac:dyDescent="0.3">
      <c r="B1493" s="14">
        <v>-1.6</v>
      </c>
      <c r="C1493" s="69"/>
      <c r="D1493" s="70">
        <v>0.3</v>
      </c>
    </row>
    <row r="1494" spans="2:4" x14ac:dyDescent="0.3">
      <c r="B1494" s="14">
        <v>-20.100000000000001</v>
      </c>
      <c r="C1494" s="69"/>
      <c r="D1494" s="70">
        <v>0</v>
      </c>
    </row>
    <row r="1495" spans="2:4" x14ac:dyDescent="0.3">
      <c r="B1495" s="14">
        <v>-1.9</v>
      </c>
      <c r="C1495" s="69"/>
      <c r="D1495" s="70">
        <v>1.4</v>
      </c>
    </row>
    <row r="1496" spans="2:4" x14ac:dyDescent="0.3">
      <c r="B1496" s="14">
        <v>1.3</v>
      </c>
      <c r="C1496" s="69"/>
      <c r="D1496" s="70">
        <v>3.9</v>
      </c>
    </row>
    <row r="1497" spans="2:4" x14ac:dyDescent="0.3">
      <c r="B1497" s="14">
        <v>-3.7</v>
      </c>
      <c r="C1497" s="69"/>
      <c r="D1497" s="70">
        <v>0.8</v>
      </c>
    </row>
    <row r="1498" spans="2:4" x14ac:dyDescent="0.3">
      <c r="B1498" s="14">
        <v>-20.399999999999999</v>
      </c>
      <c r="C1498" s="69"/>
      <c r="D1498" s="70">
        <v>0.3</v>
      </c>
    </row>
    <row r="1499" spans="2:4" x14ac:dyDescent="0.3">
      <c r="B1499" s="14">
        <v>-8.3000000000000007</v>
      </c>
      <c r="C1499" s="69"/>
      <c r="D1499" s="70">
        <v>-0.4</v>
      </c>
    </row>
    <row r="1500" spans="2:4" x14ac:dyDescent="0.3">
      <c r="B1500" s="14">
        <v>9.3000000000000007</v>
      </c>
      <c r="C1500" s="69"/>
      <c r="D1500" s="70">
        <v>0.8</v>
      </c>
    </row>
    <row r="1501" spans="2:4" x14ac:dyDescent="0.3">
      <c r="B1501" s="14">
        <v>-6.8</v>
      </c>
      <c r="C1501" s="69"/>
      <c r="D1501" s="70">
        <v>0.3</v>
      </c>
    </row>
    <row r="1502" spans="2:4" x14ac:dyDescent="0.3">
      <c r="B1502" s="14">
        <v>-1.7</v>
      </c>
      <c r="C1502" s="69"/>
      <c r="D1502" s="70">
        <v>0.4</v>
      </c>
    </row>
    <row r="1503" spans="2:4" x14ac:dyDescent="0.3">
      <c r="B1503" s="14">
        <v>4</v>
      </c>
      <c r="C1503" s="69"/>
      <c r="D1503" s="70">
        <v>1.3</v>
      </c>
    </row>
    <row r="1504" spans="2:4" x14ac:dyDescent="0.3">
      <c r="B1504" s="14">
        <v>-5.7</v>
      </c>
      <c r="C1504" s="69"/>
      <c r="D1504" s="70">
        <v>1.2</v>
      </c>
    </row>
    <row r="1505" spans="2:4" x14ac:dyDescent="0.3">
      <c r="B1505" s="14">
        <v>-10.6</v>
      </c>
      <c r="C1505" s="69"/>
      <c r="D1505" s="70">
        <v>0.5</v>
      </c>
    </row>
    <row r="1506" spans="2:4" x14ac:dyDescent="0.3">
      <c r="B1506" s="14">
        <v>15.9</v>
      </c>
      <c r="C1506" s="69"/>
      <c r="D1506" s="70">
        <v>-0.5</v>
      </c>
    </row>
    <row r="1507" spans="2:4" x14ac:dyDescent="0.3">
      <c r="B1507" s="14">
        <v>-0.3</v>
      </c>
      <c r="C1507" s="69"/>
      <c r="D1507" s="70">
        <v>1.1000000000000001</v>
      </c>
    </row>
    <row r="1508" spans="2:4" x14ac:dyDescent="0.3">
      <c r="B1508" s="14">
        <v>-3</v>
      </c>
      <c r="C1508" s="69"/>
      <c r="D1508" s="70">
        <v>2.1</v>
      </c>
    </row>
    <row r="1509" spans="2:4" x14ac:dyDescent="0.3">
      <c r="B1509" s="14">
        <v>-5.6</v>
      </c>
      <c r="C1509" s="69"/>
      <c r="D1509" s="70">
        <v>3.2</v>
      </c>
    </row>
    <row r="1510" spans="2:4" x14ac:dyDescent="0.3">
      <c r="B1510" s="14">
        <v>-5.2</v>
      </c>
      <c r="C1510" s="69"/>
      <c r="D1510" s="70">
        <v>3.9</v>
      </c>
    </row>
    <row r="1511" spans="2:4" x14ac:dyDescent="0.3">
      <c r="B1511" s="14">
        <v>-9.6999999999999993</v>
      </c>
      <c r="C1511" s="69"/>
      <c r="D1511" s="70">
        <v>-0.1</v>
      </c>
    </row>
    <row r="1512" spans="2:4" x14ac:dyDescent="0.3">
      <c r="B1512" s="14">
        <v>-10</v>
      </c>
      <c r="C1512" s="69"/>
      <c r="D1512" s="70">
        <v>6.6</v>
      </c>
    </row>
    <row r="1513" spans="2:4" x14ac:dyDescent="0.3">
      <c r="B1513" s="14">
        <v>10.9</v>
      </c>
      <c r="C1513" s="69"/>
      <c r="D1513" s="70">
        <v>-0.3</v>
      </c>
    </row>
    <row r="1514" spans="2:4" x14ac:dyDescent="0.3">
      <c r="B1514" s="14">
        <v>5.4</v>
      </c>
      <c r="C1514" s="69"/>
      <c r="D1514" s="70">
        <v>-0.1</v>
      </c>
    </row>
    <row r="1515" spans="2:4" x14ac:dyDescent="0.3">
      <c r="B1515" s="14">
        <v>-1.1000000000000001</v>
      </c>
      <c r="C1515" s="69"/>
      <c r="D1515" s="70">
        <v>6.8</v>
      </c>
    </row>
    <row r="1516" spans="2:4" x14ac:dyDescent="0.3">
      <c r="B1516" s="14">
        <v>7.5</v>
      </c>
      <c r="C1516" s="69"/>
      <c r="D1516" s="70">
        <v>0.9</v>
      </c>
    </row>
    <row r="1517" spans="2:4" x14ac:dyDescent="0.3">
      <c r="B1517" s="14">
        <v>1.8</v>
      </c>
      <c r="C1517" s="69"/>
      <c r="D1517" s="70">
        <v>0.5</v>
      </c>
    </row>
    <row r="1518" spans="2:4" x14ac:dyDescent="0.3">
      <c r="B1518" s="14">
        <v>-0.3</v>
      </c>
      <c r="C1518" s="69"/>
      <c r="D1518" s="70">
        <v>0</v>
      </c>
    </row>
    <row r="1519" spans="2:4" x14ac:dyDescent="0.3">
      <c r="B1519" s="14">
        <v>-5.6</v>
      </c>
      <c r="C1519" s="69"/>
      <c r="D1519" s="70">
        <v>4.0999999999999996</v>
      </c>
    </row>
    <row r="1520" spans="2:4" x14ac:dyDescent="0.3">
      <c r="B1520" s="14">
        <v>-6.8</v>
      </c>
      <c r="C1520" s="69"/>
      <c r="D1520" s="70">
        <v>-0.1</v>
      </c>
    </row>
    <row r="1521" spans="2:4" x14ac:dyDescent="0.3">
      <c r="B1521" s="14">
        <v>7.8</v>
      </c>
      <c r="C1521" s="69"/>
      <c r="D1521" s="70">
        <v>2</v>
      </c>
    </row>
    <row r="1522" spans="2:4" x14ac:dyDescent="0.3">
      <c r="B1522" s="14">
        <v>5.9</v>
      </c>
      <c r="C1522" s="69"/>
      <c r="D1522" s="70">
        <v>1.4</v>
      </c>
    </row>
    <row r="1523" spans="2:4" x14ac:dyDescent="0.3">
      <c r="B1523" s="14">
        <v>1.5</v>
      </c>
      <c r="C1523" s="69"/>
      <c r="D1523" s="70">
        <v>0.1</v>
      </c>
    </row>
    <row r="1524" spans="2:4" x14ac:dyDescent="0.3">
      <c r="B1524" s="14">
        <v>-4.0999999999999996</v>
      </c>
      <c r="C1524" s="69"/>
      <c r="D1524" s="70">
        <v>0.8</v>
      </c>
    </row>
    <row r="1525" spans="2:4" x14ac:dyDescent="0.3">
      <c r="B1525" s="14">
        <v>5</v>
      </c>
      <c r="C1525" s="69"/>
      <c r="D1525" s="70">
        <v>0.7</v>
      </c>
    </row>
    <row r="1526" spans="2:4" x14ac:dyDescent="0.3">
      <c r="B1526" s="14">
        <v>7.3</v>
      </c>
      <c r="C1526" s="69"/>
      <c r="D1526" s="70">
        <v>0.1</v>
      </c>
    </row>
    <row r="1527" spans="2:4" x14ac:dyDescent="0.3">
      <c r="B1527" s="14">
        <v>-7.3</v>
      </c>
      <c r="C1527" s="69"/>
      <c r="D1527" s="70">
        <v>2.4</v>
      </c>
    </row>
    <row r="1528" spans="2:4" x14ac:dyDescent="0.3">
      <c r="B1528" s="14">
        <v>6.3</v>
      </c>
      <c r="C1528" s="69"/>
      <c r="D1528" s="70">
        <v>-0.8</v>
      </c>
    </row>
    <row r="1529" spans="2:4" x14ac:dyDescent="0.3">
      <c r="B1529" s="14">
        <v>-5.7</v>
      </c>
      <c r="C1529" s="69"/>
      <c r="D1529" s="70">
        <v>1.6</v>
      </c>
    </row>
    <row r="1530" spans="2:4" x14ac:dyDescent="0.3">
      <c r="B1530" s="14">
        <v>-0.7</v>
      </c>
      <c r="C1530" s="69"/>
      <c r="D1530" s="70">
        <v>0.9</v>
      </c>
    </row>
    <row r="1531" spans="2:4" x14ac:dyDescent="0.3">
      <c r="B1531" s="14">
        <v>-7.8</v>
      </c>
      <c r="C1531" s="69"/>
      <c r="D1531" s="70">
        <v>0</v>
      </c>
    </row>
    <row r="1532" spans="2:4" x14ac:dyDescent="0.3">
      <c r="B1532" s="14">
        <v>1.6</v>
      </c>
      <c r="C1532" s="69"/>
      <c r="D1532" s="70">
        <v>1.5</v>
      </c>
    </row>
    <row r="1533" spans="2:4" x14ac:dyDescent="0.3">
      <c r="B1533" s="14">
        <v>-13.4</v>
      </c>
      <c r="C1533" s="69"/>
      <c r="D1533" s="70">
        <v>1.8</v>
      </c>
    </row>
    <row r="1534" spans="2:4" x14ac:dyDescent="0.3">
      <c r="B1534" s="14">
        <v>7.6</v>
      </c>
      <c r="C1534" s="69"/>
      <c r="D1534" s="70">
        <v>-0.2</v>
      </c>
    </row>
    <row r="1535" spans="2:4" x14ac:dyDescent="0.3">
      <c r="B1535" s="14">
        <v>-7</v>
      </c>
      <c r="C1535" s="69"/>
      <c r="D1535" s="70">
        <v>10.5</v>
      </c>
    </row>
    <row r="1536" spans="2:4" x14ac:dyDescent="0.3">
      <c r="B1536" s="14">
        <v>-1.1000000000000001</v>
      </c>
      <c r="C1536" s="69"/>
      <c r="D1536" s="70">
        <v>0.4</v>
      </c>
    </row>
    <row r="1537" spans="2:4" x14ac:dyDescent="0.3">
      <c r="B1537" s="14">
        <v>-8.8000000000000007</v>
      </c>
      <c r="C1537" s="69"/>
      <c r="D1537" s="70">
        <v>0.4</v>
      </c>
    </row>
    <row r="1538" spans="2:4" x14ac:dyDescent="0.3">
      <c r="B1538" s="14">
        <v>-2.2000000000000002</v>
      </c>
      <c r="C1538" s="69"/>
      <c r="D1538" s="70">
        <v>0.9</v>
      </c>
    </row>
    <row r="1539" spans="2:4" x14ac:dyDescent="0.3">
      <c r="B1539" s="14">
        <v>-4.5999999999999996</v>
      </c>
      <c r="C1539" s="69"/>
      <c r="D1539" s="70">
        <v>2.9</v>
      </c>
    </row>
    <row r="1540" spans="2:4" x14ac:dyDescent="0.3">
      <c r="B1540" s="14">
        <v>-3.1</v>
      </c>
      <c r="C1540" s="69"/>
      <c r="D1540" s="70">
        <v>2.1</v>
      </c>
    </row>
    <row r="1541" spans="2:4" x14ac:dyDescent="0.3">
      <c r="B1541" s="14">
        <v>1.9</v>
      </c>
      <c r="C1541" s="69"/>
      <c r="D1541" s="70">
        <v>3.5</v>
      </c>
    </row>
    <row r="1542" spans="2:4" x14ac:dyDescent="0.3">
      <c r="B1542" s="14">
        <v>14.7</v>
      </c>
      <c r="C1542" s="69"/>
      <c r="D1542" s="70">
        <v>1.3</v>
      </c>
    </row>
    <row r="1543" spans="2:4" x14ac:dyDescent="0.3">
      <c r="B1543" s="14">
        <v>20</v>
      </c>
      <c r="C1543" s="69"/>
      <c r="D1543" s="70">
        <v>2.5</v>
      </c>
    </row>
    <row r="1544" spans="2:4" x14ac:dyDescent="0.3">
      <c r="B1544" s="14">
        <v>-8</v>
      </c>
      <c r="C1544" s="69"/>
      <c r="D1544" s="70">
        <v>6.9</v>
      </c>
    </row>
    <row r="1545" spans="2:4" x14ac:dyDescent="0.3">
      <c r="B1545" s="14">
        <v>0.4</v>
      </c>
      <c r="C1545" s="69"/>
      <c r="D1545" s="70">
        <v>2.4</v>
      </c>
    </row>
    <row r="1546" spans="2:4" x14ac:dyDescent="0.3">
      <c r="B1546" s="14">
        <v>14.8</v>
      </c>
      <c r="C1546" s="69"/>
      <c r="D1546" s="70">
        <v>-0.1</v>
      </c>
    </row>
    <row r="1547" spans="2:4" x14ac:dyDescent="0.3">
      <c r="B1547" s="14">
        <v>19.100000000000001</v>
      </c>
      <c r="C1547" s="69"/>
      <c r="D1547" s="70">
        <v>0.8</v>
      </c>
    </row>
    <row r="1548" spans="2:4" x14ac:dyDescent="0.3">
      <c r="B1548" s="14">
        <v>-16.2</v>
      </c>
      <c r="C1548" s="69"/>
      <c r="D1548" s="70">
        <v>8.8000000000000007</v>
      </c>
    </row>
    <row r="1549" spans="2:4" x14ac:dyDescent="0.3">
      <c r="B1549" s="14">
        <v>-9.9</v>
      </c>
      <c r="C1549" s="69"/>
      <c r="D1549" s="70">
        <v>0.2</v>
      </c>
    </row>
    <row r="1550" spans="2:4" x14ac:dyDescent="0.3">
      <c r="B1550" s="14">
        <v>-1.8</v>
      </c>
      <c r="C1550" s="69"/>
      <c r="D1550" s="70">
        <v>0.8</v>
      </c>
    </row>
    <row r="1551" spans="2:4" x14ac:dyDescent="0.3">
      <c r="B1551" s="14">
        <v>-5.5</v>
      </c>
      <c r="C1551" s="69"/>
      <c r="D1551" s="70">
        <v>3.3</v>
      </c>
    </row>
    <row r="1552" spans="2:4" x14ac:dyDescent="0.3">
      <c r="B1552" s="14">
        <v>13.4</v>
      </c>
      <c r="C1552" s="69"/>
      <c r="D1552" s="70">
        <v>0</v>
      </c>
    </row>
    <row r="1553" spans="2:4" x14ac:dyDescent="0.3">
      <c r="B1553" s="14">
        <v>-12</v>
      </c>
      <c r="C1553" s="69"/>
      <c r="D1553" s="70">
        <v>0.9</v>
      </c>
    </row>
    <row r="1554" spans="2:4" x14ac:dyDescent="0.3">
      <c r="B1554" s="14">
        <v>0.6</v>
      </c>
      <c r="C1554" s="69"/>
      <c r="D1554" s="70">
        <v>0.3</v>
      </c>
    </row>
    <row r="1555" spans="2:4" x14ac:dyDescent="0.3">
      <c r="B1555" s="14">
        <v>-0.9</v>
      </c>
      <c r="C1555" s="69"/>
      <c r="D1555" s="70">
        <v>0.1</v>
      </c>
    </row>
    <row r="1556" spans="2:4" x14ac:dyDescent="0.3">
      <c r="B1556" s="14">
        <v>4.2</v>
      </c>
      <c r="C1556" s="69"/>
      <c r="D1556" s="70">
        <v>-0.2</v>
      </c>
    </row>
    <row r="1557" spans="2:4" x14ac:dyDescent="0.3">
      <c r="B1557" s="14">
        <v>-2.9</v>
      </c>
      <c r="C1557" s="69"/>
      <c r="D1557" s="70">
        <v>0.1</v>
      </c>
    </row>
    <row r="1558" spans="2:4" x14ac:dyDescent="0.3">
      <c r="B1558" s="14">
        <v>-3.3</v>
      </c>
      <c r="C1558" s="69"/>
      <c r="D1558" s="70">
        <v>0</v>
      </c>
    </row>
    <row r="1559" spans="2:4" x14ac:dyDescent="0.3">
      <c r="B1559" s="14">
        <v>31.6</v>
      </c>
      <c r="C1559" s="69"/>
      <c r="D1559" s="70">
        <v>0.7</v>
      </c>
    </row>
    <row r="1560" spans="2:4" x14ac:dyDescent="0.3">
      <c r="B1560" s="14">
        <v>11</v>
      </c>
      <c r="C1560" s="69"/>
      <c r="D1560" s="70">
        <v>-0.1</v>
      </c>
    </row>
    <row r="1561" spans="2:4" x14ac:dyDescent="0.3">
      <c r="B1561" s="14">
        <v>-4.5</v>
      </c>
      <c r="C1561" s="69"/>
      <c r="D1561" s="70">
        <v>4.5</v>
      </c>
    </row>
    <row r="1562" spans="2:4" x14ac:dyDescent="0.3">
      <c r="B1562" s="14">
        <v>-2.9</v>
      </c>
      <c r="C1562" s="69"/>
      <c r="D1562" s="70">
        <v>1.1000000000000001</v>
      </c>
    </row>
    <row r="1563" spans="2:4" x14ac:dyDescent="0.3">
      <c r="B1563" s="14">
        <v>2.5</v>
      </c>
      <c r="C1563" s="69"/>
      <c r="D1563" s="70">
        <v>0.1</v>
      </c>
    </row>
    <row r="1564" spans="2:4" x14ac:dyDescent="0.3">
      <c r="B1564" s="14">
        <v>-0.9</v>
      </c>
      <c r="C1564" s="69"/>
      <c r="D1564" s="70">
        <v>0.1</v>
      </c>
    </row>
    <row r="1565" spans="2:4" x14ac:dyDescent="0.3">
      <c r="B1565" s="14">
        <v>-13.6</v>
      </c>
      <c r="C1565" s="69"/>
      <c r="D1565" s="70">
        <v>0.4</v>
      </c>
    </row>
    <row r="1566" spans="2:4" x14ac:dyDescent="0.3">
      <c r="B1566" s="14">
        <v>-2</v>
      </c>
      <c r="C1566" s="69"/>
      <c r="D1566" s="70">
        <v>0.2</v>
      </c>
    </row>
    <row r="1567" spans="2:4" x14ac:dyDescent="0.3">
      <c r="B1567" s="14">
        <v>5.0999999999999996</v>
      </c>
      <c r="C1567" s="69"/>
      <c r="D1567" s="70">
        <v>0.1</v>
      </c>
    </row>
    <row r="1568" spans="2:4" x14ac:dyDescent="0.3">
      <c r="B1568" s="14">
        <v>-8.4</v>
      </c>
      <c r="C1568" s="69"/>
      <c r="D1568" s="70">
        <v>0.7</v>
      </c>
    </row>
    <row r="1569" spans="2:4" x14ac:dyDescent="0.3">
      <c r="B1569" s="14">
        <v>-0.1</v>
      </c>
      <c r="C1569" s="69"/>
      <c r="D1569" s="70">
        <v>2.6</v>
      </c>
    </row>
    <row r="1570" spans="2:4" x14ac:dyDescent="0.3">
      <c r="B1570" s="14">
        <v>-5.0999999999999996</v>
      </c>
      <c r="C1570" s="69"/>
      <c r="D1570" s="70">
        <v>0</v>
      </c>
    </row>
    <row r="1571" spans="2:4" x14ac:dyDescent="0.3">
      <c r="B1571" s="14">
        <v>-1.1000000000000001</v>
      </c>
      <c r="C1571" s="69"/>
      <c r="D1571" s="70">
        <v>4.3</v>
      </c>
    </row>
    <row r="1572" spans="2:4" x14ac:dyDescent="0.3">
      <c r="B1572" s="14">
        <v>8</v>
      </c>
      <c r="C1572" s="69"/>
      <c r="D1572" s="70">
        <v>0.9</v>
      </c>
    </row>
    <row r="1573" spans="2:4" x14ac:dyDescent="0.3">
      <c r="B1573" s="14">
        <v>1.4</v>
      </c>
      <c r="C1573" s="69"/>
      <c r="D1573" s="70">
        <v>0.3</v>
      </c>
    </row>
    <row r="1574" spans="2:4" x14ac:dyDescent="0.3">
      <c r="B1574" s="14">
        <v>-6.7</v>
      </c>
      <c r="C1574" s="69"/>
      <c r="D1574" s="70">
        <v>2.2999999999999998</v>
      </c>
    </row>
    <row r="1575" spans="2:4" x14ac:dyDescent="0.3">
      <c r="B1575" s="14">
        <v>-18.2</v>
      </c>
      <c r="C1575" s="69"/>
      <c r="D1575" s="70">
        <v>2</v>
      </c>
    </row>
    <row r="1576" spans="2:4" x14ac:dyDescent="0.3">
      <c r="B1576" s="14">
        <v>1.1000000000000001</v>
      </c>
      <c r="C1576" s="69"/>
      <c r="D1576" s="70">
        <v>0.3</v>
      </c>
    </row>
    <row r="1577" spans="2:4" x14ac:dyDescent="0.3">
      <c r="B1577" s="14">
        <v>1.3</v>
      </c>
      <c r="C1577" s="69"/>
      <c r="D1577" s="70">
        <v>0.7</v>
      </c>
    </row>
    <row r="1578" spans="2:4" x14ac:dyDescent="0.3">
      <c r="B1578" s="14">
        <v>0.4</v>
      </c>
      <c r="C1578" s="69"/>
      <c r="D1578" s="70">
        <v>0.3</v>
      </c>
    </row>
    <row r="1579" spans="2:4" x14ac:dyDescent="0.3">
      <c r="B1579" s="14">
        <v>-7.3</v>
      </c>
      <c r="C1579" s="69"/>
      <c r="D1579" s="70">
        <v>1.9</v>
      </c>
    </row>
    <row r="1580" spans="2:4" x14ac:dyDescent="0.3">
      <c r="B1580" s="14">
        <v>-4.9000000000000004</v>
      </c>
      <c r="C1580" s="69"/>
      <c r="D1580" s="70">
        <v>7.5</v>
      </c>
    </row>
    <row r="1581" spans="2:4" x14ac:dyDescent="0.3">
      <c r="B1581" s="14">
        <v>-8</v>
      </c>
      <c r="C1581" s="69"/>
      <c r="D1581" s="70">
        <v>2.2999999999999998</v>
      </c>
    </row>
    <row r="1582" spans="2:4" x14ac:dyDescent="0.3">
      <c r="B1582" s="14">
        <v>-1</v>
      </c>
      <c r="C1582" s="69"/>
      <c r="D1582" s="70">
        <v>0.9</v>
      </c>
    </row>
    <row r="1583" spans="2:4" x14ac:dyDescent="0.3">
      <c r="B1583" s="14">
        <v>35.4</v>
      </c>
      <c r="C1583" s="69"/>
      <c r="D1583" s="70">
        <v>-0.2</v>
      </c>
    </row>
    <row r="1584" spans="2:4" x14ac:dyDescent="0.3">
      <c r="B1584" s="14">
        <v>-3.3</v>
      </c>
      <c r="C1584" s="69"/>
      <c r="D1584" s="70">
        <v>3.9</v>
      </c>
    </row>
    <row r="1585" spans="2:4" x14ac:dyDescent="0.3">
      <c r="B1585" s="14">
        <v>-2.1</v>
      </c>
      <c r="C1585" s="69"/>
      <c r="D1585" s="70">
        <v>0.5</v>
      </c>
    </row>
    <row r="1586" spans="2:4" x14ac:dyDescent="0.3">
      <c r="B1586" s="14">
        <v>-22</v>
      </c>
      <c r="C1586" s="69"/>
      <c r="D1586" s="70">
        <v>0.4</v>
      </c>
    </row>
    <row r="1587" spans="2:4" x14ac:dyDescent="0.3">
      <c r="B1587" s="14">
        <v>0.8</v>
      </c>
      <c r="C1587" s="69"/>
      <c r="D1587" s="70">
        <v>0.5</v>
      </c>
    </row>
    <row r="1588" spans="2:4" x14ac:dyDescent="0.3">
      <c r="B1588" s="14">
        <v>3.7</v>
      </c>
      <c r="C1588" s="69"/>
      <c r="D1588" s="70">
        <v>0.4</v>
      </c>
    </row>
    <row r="1589" spans="2:4" x14ac:dyDescent="0.3">
      <c r="B1589" s="14">
        <v>-0.4</v>
      </c>
      <c r="C1589" s="69"/>
      <c r="D1589" s="70">
        <v>-0.1</v>
      </c>
    </row>
    <row r="1590" spans="2:4" x14ac:dyDescent="0.3">
      <c r="B1590" s="14">
        <v>3.8</v>
      </c>
      <c r="C1590" s="69"/>
      <c r="D1590" s="70">
        <v>1.2</v>
      </c>
    </row>
    <row r="1591" spans="2:4" x14ac:dyDescent="0.3">
      <c r="B1591" s="14">
        <v>-4</v>
      </c>
      <c r="C1591" s="69"/>
      <c r="D1591" s="70">
        <v>0</v>
      </c>
    </row>
    <row r="1592" spans="2:4" x14ac:dyDescent="0.3">
      <c r="B1592" s="14">
        <v>-3.9</v>
      </c>
      <c r="C1592" s="69"/>
      <c r="D1592" s="70">
        <v>0.7</v>
      </c>
    </row>
    <row r="1593" spans="2:4" x14ac:dyDescent="0.3">
      <c r="B1593" s="14">
        <v>-3.2</v>
      </c>
      <c r="C1593" s="69"/>
      <c r="D1593" s="70">
        <v>-0.2</v>
      </c>
    </row>
    <row r="1594" spans="2:4" x14ac:dyDescent="0.3">
      <c r="B1594" s="14">
        <v>8.1</v>
      </c>
      <c r="C1594" s="69"/>
      <c r="D1594" s="70">
        <v>0.3</v>
      </c>
    </row>
    <row r="1595" spans="2:4" x14ac:dyDescent="0.3">
      <c r="B1595" s="14">
        <v>-3.6</v>
      </c>
      <c r="C1595" s="69"/>
      <c r="D1595" s="70">
        <v>3.8</v>
      </c>
    </row>
    <row r="1596" spans="2:4" x14ac:dyDescent="0.3">
      <c r="B1596" s="14">
        <v>15.1</v>
      </c>
      <c r="C1596" s="69"/>
      <c r="D1596" s="70">
        <v>0.9</v>
      </c>
    </row>
    <row r="1597" spans="2:4" x14ac:dyDescent="0.3">
      <c r="B1597" s="14">
        <v>-5.7</v>
      </c>
      <c r="C1597" s="69"/>
      <c r="D1597" s="70">
        <v>5</v>
      </c>
    </row>
    <row r="1598" spans="2:4" x14ac:dyDescent="0.3">
      <c r="B1598" s="14">
        <v>26.2</v>
      </c>
      <c r="C1598" s="69"/>
      <c r="D1598" s="70">
        <v>0.7</v>
      </c>
    </row>
    <row r="1599" spans="2:4" x14ac:dyDescent="0.3">
      <c r="B1599" s="14">
        <v>-3.8</v>
      </c>
      <c r="C1599" s="69"/>
      <c r="D1599" s="70">
        <v>2.7</v>
      </c>
    </row>
    <row r="1600" spans="2:4" x14ac:dyDescent="0.3">
      <c r="B1600" s="14">
        <v>-16.7</v>
      </c>
      <c r="C1600" s="69"/>
      <c r="D1600" s="70">
        <v>0.2</v>
      </c>
    </row>
    <row r="1601" spans="2:4" x14ac:dyDescent="0.3">
      <c r="B1601" s="14">
        <v>-13.5</v>
      </c>
      <c r="C1601" s="69"/>
      <c r="D1601" s="70">
        <v>11.2</v>
      </c>
    </row>
    <row r="1602" spans="2:4" x14ac:dyDescent="0.3">
      <c r="B1602" s="14">
        <v>9</v>
      </c>
      <c r="C1602" s="69"/>
      <c r="D1602" s="70">
        <v>0.4</v>
      </c>
    </row>
    <row r="1603" spans="2:4" x14ac:dyDescent="0.3">
      <c r="B1603" s="14">
        <v>10</v>
      </c>
      <c r="C1603" s="69"/>
      <c r="D1603" s="70">
        <v>1.2</v>
      </c>
    </row>
    <row r="1604" spans="2:4" x14ac:dyDescent="0.3">
      <c r="B1604" s="14">
        <v>-2.8</v>
      </c>
      <c r="C1604" s="69"/>
      <c r="D1604" s="70">
        <v>2.6</v>
      </c>
    </row>
    <row r="1605" spans="2:4" x14ac:dyDescent="0.3">
      <c r="B1605" s="14">
        <v>-15</v>
      </c>
      <c r="C1605" s="69"/>
      <c r="D1605" s="70">
        <v>2.7</v>
      </c>
    </row>
    <row r="1606" spans="2:4" x14ac:dyDescent="0.3">
      <c r="B1606" s="14">
        <v>8.1</v>
      </c>
      <c r="C1606" s="69"/>
      <c r="D1606" s="70">
        <v>0.7</v>
      </c>
    </row>
    <row r="1607" spans="2:4" x14ac:dyDescent="0.3">
      <c r="B1607" s="14">
        <v>2.2000000000000002</v>
      </c>
      <c r="C1607" s="69"/>
      <c r="D1607" s="70">
        <v>1.3</v>
      </c>
    </row>
    <row r="1608" spans="2:4" x14ac:dyDescent="0.3">
      <c r="B1608" s="14">
        <v>-0.6</v>
      </c>
      <c r="C1608" s="69"/>
      <c r="D1608" s="70">
        <v>0.6</v>
      </c>
    </row>
    <row r="1609" spans="2:4" x14ac:dyDescent="0.3">
      <c r="B1609" s="14">
        <v>-8.5</v>
      </c>
      <c r="C1609" s="69"/>
      <c r="D1609" s="70">
        <v>0.1</v>
      </c>
    </row>
    <row r="1610" spans="2:4" x14ac:dyDescent="0.3">
      <c r="B1610" s="14">
        <v>-14.2</v>
      </c>
      <c r="C1610" s="69"/>
      <c r="D1610" s="70">
        <v>0.5</v>
      </c>
    </row>
    <row r="1611" spans="2:4" x14ac:dyDescent="0.3">
      <c r="B1611" s="14">
        <v>6.3</v>
      </c>
      <c r="C1611" s="69"/>
      <c r="D1611" s="70">
        <v>0.2</v>
      </c>
    </row>
    <row r="1612" spans="2:4" x14ac:dyDescent="0.3">
      <c r="B1612" s="14">
        <v>-2.1</v>
      </c>
      <c r="C1612" s="69"/>
      <c r="D1612" s="70">
        <v>1</v>
      </c>
    </row>
    <row r="1613" spans="2:4" x14ac:dyDescent="0.3">
      <c r="B1613" s="14">
        <v>-6.3</v>
      </c>
      <c r="C1613" s="69"/>
      <c r="D1613" s="70">
        <v>-0.1</v>
      </c>
    </row>
    <row r="1614" spans="2:4" x14ac:dyDescent="0.3">
      <c r="B1614" s="14">
        <v>4.5</v>
      </c>
      <c r="C1614" s="69"/>
      <c r="D1614" s="70">
        <v>1.1000000000000001</v>
      </c>
    </row>
    <row r="1615" spans="2:4" x14ac:dyDescent="0.3">
      <c r="B1615" s="14">
        <v>-3.9</v>
      </c>
      <c r="C1615" s="69"/>
      <c r="D1615" s="70">
        <v>0</v>
      </c>
    </row>
    <row r="1616" spans="2:4" x14ac:dyDescent="0.3">
      <c r="B1616" s="14">
        <v>-2.6</v>
      </c>
      <c r="C1616" s="69"/>
      <c r="D1616" s="70">
        <v>0.1</v>
      </c>
    </row>
    <row r="1617" spans="2:4" x14ac:dyDescent="0.3">
      <c r="B1617" s="14">
        <v>-6.4</v>
      </c>
      <c r="C1617" s="69"/>
      <c r="D1617" s="70">
        <v>-0.1</v>
      </c>
    </row>
    <row r="1618" spans="2:4" x14ac:dyDescent="0.3">
      <c r="B1618" s="14">
        <v>-23.3</v>
      </c>
      <c r="C1618" s="69"/>
      <c r="D1618" s="70">
        <v>10.3</v>
      </c>
    </row>
    <row r="1619" spans="2:4" x14ac:dyDescent="0.3">
      <c r="B1619" s="14">
        <v>-4.7</v>
      </c>
      <c r="C1619" s="69"/>
      <c r="D1619" s="70">
        <v>0.8</v>
      </c>
    </row>
    <row r="1620" spans="2:4" x14ac:dyDescent="0.3">
      <c r="B1620" s="14">
        <v>-15.1</v>
      </c>
      <c r="C1620" s="69"/>
      <c r="D1620" s="70">
        <v>0.5</v>
      </c>
    </row>
    <row r="1621" spans="2:4" x14ac:dyDescent="0.3">
      <c r="B1621" s="14">
        <v>-12.3</v>
      </c>
      <c r="C1621" s="69"/>
      <c r="D1621" s="70">
        <v>2.7</v>
      </c>
    </row>
    <row r="1622" spans="2:4" x14ac:dyDescent="0.3">
      <c r="B1622" s="14">
        <v>-2.1</v>
      </c>
      <c r="C1622" s="69"/>
      <c r="D1622" s="70">
        <v>5.3</v>
      </c>
    </row>
    <row r="1623" spans="2:4" x14ac:dyDescent="0.3">
      <c r="B1623" s="14">
        <v>-10.5</v>
      </c>
      <c r="C1623" s="69"/>
      <c r="D1623" s="70">
        <v>1.1000000000000001</v>
      </c>
    </row>
    <row r="1624" spans="2:4" x14ac:dyDescent="0.3">
      <c r="B1624" s="14">
        <v>3.4</v>
      </c>
      <c r="C1624" s="69"/>
      <c r="D1624" s="70">
        <v>2.5</v>
      </c>
    </row>
    <row r="1625" spans="2:4" x14ac:dyDescent="0.3">
      <c r="B1625" s="14">
        <v>-6.8</v>
      </c>
      <c r="C1625" s="69"/>
      <c r="D1625" s="70">
        <v>1.7</v>
      </c>
    </row>
    <row r="1626" spans="2:4" x14ac:dyDescent="0.3">
      <c r="B1626" s="14">
        <v>-3.3</v>
      </c>
      <c r="C1626" s="69"/>
      <c r="D1626" s="70">
        <v>0.3</v>
      </c>
    </row>
    <row r="1627" spans="2:4" x14ac:dyDescent="0.3">
      <c r="B1627" s="14">
        <v>13.8</v>
      </c>
      <c r="C1627" s="69"/>
      <c r="D1627" s="70">
        <v>0.8</v>
      </c>
    </row>
    <row r="1628" spans="2:4" x14ac:dyDescent="0.3">
      <c r="B1628" s="14">
        <v>-2</v>
      </c>
      <c r="C1628" s="69"/>
      <c r="D1628" s="70">
        <v>1</v>
      </c>
    </row>
    <row r="1629" spans="2:4" x14ac:dyDescent="0.3">
      <c r="B1629" s="14">
        <v>-7</v>
      </c>
      <c r="C1629" s="69"/>
      <c r="D1629" s="70">
        <v>0.1</v>
      </c>
    </row>
    <row r="1630" spans="2:4" x14ac:dyDescent="0.3">
      <c r="B1630" s="14">
        <v>-18.8</v>
      </c>
      <c r="C1630" s="69"/>
      <c r="D1630" s="70">
        <v>1.5</v>
      </c>
    </row>
    <row r="1631" spans="2:4" x14ac:dyDescent="0.3">
      <c r="B1631" s="14">
        <v>-8.3000000000000007</v>
      </c>
      <c r="C1631" s="69"/>
      <c r="D1631" s="70">
        <v>2</v>
      </c>
    </row>
    <row r="1632" spans="2:4" x14ac:dyDescent="0.3">
      <c r="B1632" s="14">
        <v>25.7</v>
      </c>
      <c r="C1632" s="69"/>
      <c r="D1632" s="70">
        <v>-0.2</v>
      </c>
    </row>
    <row r="1633" spans="2:4" x14ac:dyDescent="0.3">
      <c r="B1633" s="14">
        <v>-2.8</v>
      </c>
      <c r="C1633" s="69"/>
      <c r="D1633" s="70">
        <v>4.5999999999999996</v>
      </c>
    </row>
    <row r="1634" spans="2:4" x14ac:dyDescent="0.3">
      <c r="B1634" s="14">
        <v>-4.2</v>
      </c>
      <c r="C1634" s="69"/>
      <c r="D1634" s="70">
        <v>-0.2</v>
      </c>
    </row>
    <row r="1635" spans="2:4" x14ac:dyDescent="0.3">
      <c r="B1635" s="14">
        <v>-9.1</v>
      </c>
      <c r="C1635" s="69"/>
      <c r="D1635" s="70">
        <v>0.4</v>
      </c>
    </row>
    <row r="1636" spans="2:4" x14ac:dyDescent="0.3">
      <c r="B1636" s="14">
        <v>4.8</v>
      </c>
      <c r="C1636" s="69"/>
      <c r="D1636" s="70">
        <v>1.1000000000000001</v>
      </c>
    </row>
    <row r="1637" spans="2:4" x14ac:dyDescent="0.3">
      <c r="B1637" s="14">
        <v>2.5</v>
      </c>
      <c r="C1637" s="69"/>
      <c r="D1637" s="70">
        <v>1.6</v>
      </c>
    </row>
    <row r="1638" spans="2:4" x14ac:dyDescent="0.3">
      <c r="B1638" s="14">
        <v>-35.200000000000003</v>
      </c>
      <c r="C1638" s="69"/>
      <c r="D1638" s="70">
        <v>2.9</v>
      </c>
    </row>
    <row r="1639" spans="2:4" x14ac:dyDescent="0.3">
      <c r="B1639" s="14">
        <v>27.3</v>
      </c>
      <c r="C1639" s="69"/>
      <c r="D1639" s="70">
        <v>0.3</v>
      </c>
    </row>
    <row r="1640" spans="2:4" x14ac:dyDescent="0.3">
      <c r="B1640" s="14">
        <v>11.5</v>
      </c>
      <c r="C1640" s="69"/>
      <c r="D1640" s="70">
        <v>1.3</v>
      </c>
    </row>
    <row r="1641" spans="2:4" x14ac:dyDescent="0.3">
      <c r="B1641" s="14">
        <v>2.6</v>
      </c>
      <c r="C1641" s="69"/>
      <c r="D1641" s="70">
        <v>0.5</v>
      </c>
    </row>
    <row r="1642" spans="2:4" x14ac:dyDescent="0.3">
      <c r="B1642" s="14">
        <v>7.8</v>
      </c>
      <c r="C1642" s="69"/>
      <c r="D1642" s="70">
        <v>0.5</v>
      </c>
    </row>
    <row r="1643" spans="2:4" x14ac:dyDescent="0.3">
      <c r="B1643" s="14">
        <v>-11.6</v>
      </c>
      <c r="C1643" s="69"/>
      <c r="D1643" s="70">
        <v>-0.1</v>
      </c>
    </row>
    <row r="1644" spans="2:4" x14ac:dyDescent="0.3">
      <c r="B1644" s="14">
        <v>-3.6</v>
      </c>
      <c r="C1644" s="69"/>
      <c r="D1644" s="70">
        <v>0.7</v>
      </c>
    </row>
    <row r="1645" spans="2:4" x14ac:dyDescent="0.3">
      <c r="B1645" s="14">
        <v>10.9</v>
      </c>
      <c r="C1645" s="69"/>
      <c r="D1645" s="70">
        <v>0.1</v>
      </c>
    </row>
    <row r="1646" spans="2:4" x14ac:dyDescent="0.3">
      <c r="B1646" s="14">
        <v>-1.7</v>
      </c>
      <c r="C1646" s="69"/>
      <c r="D1646" s="70">
        <v>0.6</v>
      </c>
    </row>
    <row r="1647" spans="2:4" x14ac:dyDescent="0.3">
      <c r="B1647" s="14">
        <v>-10.4</v>
      </c>
      <c r="C1647" s="69"/>
      <c r="D1647" s="70">
        <v>0</v>
      </c>
    </row>
    <row r="1648" spans="2:4" x14ac:dyDescent="0.3">
      <c r="B1648" s="14">
        <v>9.4</v>
      </c>
      <c r="C1648" s="69"/>
      <c r="D1648" s="70">
        <v>1</v>
      </c>
    </row>
    <row r="1649" spans="2:4" x14ac:dyDescent="0.3">
      <c r="B1649" s="14">
        <v>4</v>
      </c>
      <c r="C1649" s="69"/>
      <c r="D1649" s="70">
        <v>2</v>
      </c>
    </row>
    <row r="1650" spans="2:4" x14ac:dyDescent="0.3">
      <c r="B1650" s="14">
        <v>18.3</v>
      </c>
      <c r="C1650" s="69"/>
      <c r="D1650" s="70">
        <v>1.6</v>
      </c>
    </row>
    <row r="1651" spans="2:4" x14ac:dyDescent="0.3">
      <c r="B1651" s="14">
        <v>2.7</v>
      </c>
      <c r="C1651" s="69"/>
      <c r="D1651" s="70">
        <v>0.8</v>
      </c>
    </row>
    <row r="1652" spans="2:4" x14ac:dyDescent="0.3">
      <c r="B1652" s="14">
        <v>-5.6</v>
      </c>
      <c r="C1652" s="69"/>
      <c r="D1652" s="70">
        <v>3.5</v>
      </c>
    </row>
    <row r="1653" spans="2:4" x14ac:dyDescent="0.3">
      <c r="B1653" s="14">
        <v>-3.8</v>
      </c>
      <c r="C1653" s="69"/>
      <c r="D1653" s="70">
        <v>0.1</v>
      </c>
    </row>
    <row r="1654" spans="2:4" x14ac:dyDescent="0.3">
      <c r="B1654" s="14">
        <v>-1.8</v>
      </c>
      <c r="C1654" s="69"/>
      <c r="D1654" s="70">
        <v>2.2000000000000002</v>
      </c>
    </row>
    <row r="1655" spans="2:4" x14ac:dyDescent="0.3">
      <c r="B1655" s="14">
        <v>14</v>
      </c>
      <c r="C1655" s="69"/>
      <c r="D1655" s="70">
        <v>0.3</v>
      </c>
    </row>
    <row r="1656" spans="2:4" x14ac:dyDescent="0.3">
      <c r="B1656" s="14">
        <v>-0.3</v>
      </c>
      <c r="C1656" s="69"/>
      <c r="D1656" s="70">
        <v>4.5</v>
      </c>
    </row>
    <row r="1657" spans="2:4" x14ac:dyDescent="0.3">
      <c r="B1657" s="14">
        <v>-3.5</v>
      </c>
      <c r="C1657" s="69"/>
      <c r="D1657" s="70">
        <v>3.9</v>
      </c>
    </row>
    <row r="1658" spans="2:4" x14ac:dyDescent="0.3">
      <c r="B1658" s="14">
        <v>0.2</v>
      </c>
      <c r="C1658" s="69"/>
      <c r="D1658" s="70">
        <v>0.4</v>
      </c>
    </row>
    <row r="1659" spans="2:4" x14ac:dyDescent="0.3">
      <c r="B1659" s="14">
        <v>-9.3000000000000007</v>
      </c>
      <c r="C1659" s="69"/>
      <c r="D1659" s="70">
        <v>4.5</v>
      </c>
    </row>
    <row r="1660" spans="2:4" x14ac:dyDescent="0.3">
      <c r="B1660" s="14">
        <v>-5.5</v>
      </c>
      <c r="C1660" s="69"/>
      <c r="D1660" s="70">
        <v>-0.3</v>
      </c>
    </row>
    <row r="1661" spans="2:4" x14ac:dyDescent="0.3">
      <c r="B1661" s="14">
        <v>1.9</v>
      </c>
      <c r="C1661" s="69"/>
      <c r="D1661" s="70">
        <v>1.4</v>
      </c>
    </row>
    <row r="1662" spans="2:4" x14ac:dyDescent="0.3">
      <c r="B1662" s="14">
        <v>-5.6</v>
      </c>
      <c r="C1662" s="69"/>
      <c r="D1662" s="70">
        <v>4.5</v>
      </c>
    </row>
    <row r="1663" spans="2:4" x14ac:dyDescent="0.3">
      <c r="B1663" s="14">
        <v>2.2999999999999998</v>
      </c>
      <c r="C1663" s="69"/>
      <c r="D1663" s="70">
        <v>10.3</v>
      </c>
    </row>
    <row r="1664" spans="2:4" x14ac:dyDescent="0.3">
      <c r="B1664" s="14">
        <v>-4.0999999999999996</v>
      </c>
      <c r="C1664" s="69"/>
      <c r="D1664" s="70">
        <v>0.4</v>
      </c>
    </row>
    <row r="1665" spans="2:4" x14ac:dyDescent="0.3">
      <c r="B1665" s="14">
        <v>7.3</v>
      </c>
      <c r="C1665" s="69"/>
      <c r="D1665" s="70">
        <v>5.5</v>
      </c>
    </row>
    <row r="1666" spans="2:4" x14ac:dyDescent="0.3">
      <c r="B1666" s="14">
        <v>-1.6</v>
      </c>
      <c r="C1666" s="69"/>
      <c r="D1666" s="70">
        <v>2.1</v>
      </c>
    </row>
    <row r="1667" spans="2:4" x14ac:dyDescent="0.3">
      <c r="B1667" s="14">
        <v>4</v>
      </c>
      <c r="C1667" s="69"/>
      <c r="D1667" s="70">
        <v>-0.1</v>
      </c>
    </row>
    <row r="1668" spans="2:4" x14ac:dyDescent="0.3">
      <c r="B1668" s="14">
        <v>13.5</v>
      </c>
      <c r="C1668" s="69"/>
      <c r="D1668" s="70">
        <v>1.4</v>
      </c>
    </row>
    <row r="1669" spans="2:4" x14ac:dyDescent="0.3">
      <c r="B1669" s="14">
        <v>1.6</v>
      </c>
      <c r="C1669" s="69"/>
      <c r="D1669" s="70">
        <v>0.6</v>
      </c>
    </row>
    <row r="1670" spans="2:4" x14ac:dyDescent="0.3">
      <c r="B1670" s="14">
        <v>-8.6</v>
      </c>
      <c r="C1670" s="69"/>
      <c r="D1670" s="70">
        <v>0.5</v>
      </c>
    </row>
    <row r="1671" spans="2:4" x14ac:dyDescent="0.3">
      <c r="B1671" s="14">
        <v>-14</v>
      </c>
      <c r="C1671" s="69"/>
      <c r="D1671" s="70">
        <v>-0.3</v>
      </c>
    </row>
    <row r="1672" spans="2:4" x14ac:dyDescent="0.3">
      <c r="B1672" s="14">
        <v>-8.9</v>
      </c>
      <c r="C1672" s="69"/>
      <c r="D1672" s="70">
        <v>0.9</v>
      </c>
    </row>
    <row r="1673" spans="2:4" x14ac:dyDescent="0.3">
      <c r="B1673" s="14">
        <v>4.0999999999999996</v>
      </c>
      <c r="C1673" s="69"/>
      <c r="D1673" s="70">
        <v>0.2</v>
      </c>
    </row>
    <row r="1674" spans="2:4" x14ac:dyDescent="0.3">
      <c r="B1674" s="14">
        <v>-5.6</v>
      </c>
      <c r="C1674" s="69"/>
      <c r="D1674" s="70">
        <v>2.5</v>
      </c>
    </row>
    <row r="1675" spans="2:4" x14ac:dyDescent="0.3">
      <c r="B1675" s="14">
        <v>2.2000000000000002</v>
      </c>
      <c r="C1675" s="69"/>
      <c r="D1675" s="70">
        <v>0.1</v>
      </c>
    </row>
    <row r="1676" spans="2:4" x14ac:dyDescent="0.3">
      <c r="B1676" s="14">
        <v>1.8</v>
      </c>
      <c r="C1676" s="69"/>
      <c r="D1676" s="70">
        <v>0.2</v>
      </c>
    </row>
    <row r="1677" spans="2:4" x14ac:dyDescent="0.3">
      <c r="B1677" s="14">
        <v>0.2</v>
      </c>
      <c r="C1677" s="69"/>
      <c r="D1677" s="70">
        <v>0.1</v>
      </c>
    </row>
    <row r="1678" spans="2:4" x14ac:dyDescent="0.3">
      <c r="B1678" s="14">
        <v>19.100000000000001</v>
      </c>
      <c r="C1678" s="69"/>
      <c r="D1678" s="70">
        <v>15.8</v>
      </c>
    </row>
    <row r="1679" spans="2:4" x14ac:dyDescent="0.3">
      <c r="B1679" s="14">
        <v>3.4</v>
      </c>
      <c r="C1679" s="69"/>
      <c r="D1679" s="70">
        <v>0.6</v>
      </c>
    </row>
    <row r="1680" spans="2:4" x14ac:dyDescent="0.3">
      <c r="B1680" s="14">
        <v>-5.0999999999999996</v>
      </c>
      <c r="C1680" s="69"/>
      <c r="D1680" s="70">
        <v>0.7</v>
      </c>
    </row>
    <row r="1681" spans="2:4" x14ac:dyDescent="0.3">
      <c r="B1681" s="14">
        <v>4.3</v>
      </c>
      <c r="C1681" s="69"/>
      <c r="D1681" s="70">
        <v>0.1</v>
      </c>
    </row>
    <row r="1682" spans="2:4" x14ac:dyDescent="0.3">
      <c r="B1682" s="14">
        <v>-1.7</v>
      </c>
      <c r="C1682" s="69"/>
      <c r="D1682" s="70">
        <v>5.7</v>
      </c>
    </row>
    <row r="1683" spans="2:4" x14ac:dyDescent="0.3">
      <c r="B1683" s="14">
        <v>-3.2</v>
      </c>
      <c r="C1683" s="69"/>
      <c r="D1683" s="70">
        <v>3</v>
      </c>
    </row>
    <row r="1684" spans="2:4" x14ac:dyDescent="0.3">
      <c r="B1684" s="14">
        <v>6.5</v>
      </c>
      <c r="C1684" s="69"/>
      <c r="D1684" s="70">
        <v>0.7</v>
      </c>
    </row>
    <row r="1685" spans="2:4" x14ac:dyDescent="0.3">
      <c r="B1685" s="14">
        <v>-3.3</v>
      </c>
      <c r="C1685" s="69"/>
      <c r="D1685" s="70">
        <v>1.1000000000000001</v>
      </c>
    </row>
    <row r="1686" spans="2:4" x14ac:dyDescent="0.3">
      <c r="B1686" s="14">
        <v>4</v>
      </c>
      <c r="C1686" s="69"/>
      <c r="D1686" s="70">
        <v>1.8</v>
      </c>
    </row>
    <row r="1687" spans="2:4" x14ac:dyDescent="0.3">
      <c r="B1687" s="14">
        <v>8.3000000000000007</v>
      </c>
      <c r="C1687" s="69"/>
      <c r="D1687" s="70">
        <v>0</v>
      </c>
    </row>
    <row r="1688" spans="2:4" x14ac:dyDescent="0.3">
      <c r="B1688" s="14">
        <v>-4.8</v>
      </c>
      <c r="C1688" s="69"/>
      <c r="D1688" s="70">
        <v>0.4</v>
      </c>
    </row>
    <row r="1689" spans="2:4" x14ac:dyDescent="0.3">
      <c r="B1689" s="14">
        <v>4.5999999999999996</v>
      </c>
      <c r="C1689" s="69"/>
      <c r="D1689" s="70">
        <v>1.6</v>
      </c>
    </row>
    <row r="1690" spans="2:4" x14ac:dyDescent="0.3">
      <c r="B1690" s="14">
        <v>-4.0999999999999996</v>
      </c>
      <c r="C1690" s="69"/>
      <c r="D1690" s="70">
        <v>0.4</v>
      </c>
    </row>
    <row r="1691" spans="2:4" x14ac:dyDescent="0.3">
      <c r="B1691" s="14">
        <v>-11</v>
      </c>
      <c r="C1691" s="69"/>
      <c r="D1691" s="70">
        <v>0.7</v>
      </c>
    </row>
    <row r="1692" spans="2:4" x14ac:dyDescent="0.3">
      <c r="B1692" s="14">
        <v>0.9</v>
      </c>
      <c r="C1692" s="69"/>
      <c r="D1692" s="70">
        <v>1.2</v>
      </c>
    </row>
    <row r="1693" spans="2:4" x14ac:dyDescent="0.3">
      <c r="B1693" s="14">
        <v>5.3</v>
      </c>
      <c r="C1693" s="69"/>
      <c r="D1693" s="70">
        <v>0.1</v>
      </c>
    </row>
    <row r="1694" spans="2:4" x14ac:dyDescent="0.3">
      <c r="B1694" s="14">
        <v>-3.8</v>
      </c>
      <c r="C1694" s="69"/>
      <c r="D1694" s="70">
        <v>0</v>
      </c>
    </row>
    <row r="1695" spans="2:4" x14ac:dyDescent="0.3">
      <c r="B1695" s="14">
        <v>12.1</v>
      </c>
      <c r="C1695" s="69"/>
      <c r="D1695" s="70">
        <v>0</v>
      </c>
    </row>
    <row r="1696" spans="2:4" x14ac:dyDescent="0.3">
      <c r="B1696" s="14">
        <v>18.3</v>
      </c>
      <c r="C1696" s="69"/>
      <c r="D1696" s="70">
        <v>0.8</v>
      </c>
    </row>
    <row r="1697" spans="2:4" x14ac:dyDescent="0.3">
      <c r="B1697" s="14">
        <v>9</v>
      </c>
      <c r="C1697" s="69"/>
      <c r="D1697" s="70">
        <v>0.2</v>
      </c>
    </row>
    <row r="1698" spans="2:4" x14ac:dyDescent="0.3">
      <c r="B1698" s="14">
        <v>1.4</v>
      </c>
      <c r="C1698" s="69"/>
      <c r="D1698" s="70">
        <v>0.8</v>
      </c>
    </row>
    <row r="1699" spans="2:4" x14ac:dyDescent="0.3">
      <c r="B1699" s="14">
        <v>24.6</v>
      </c>
      <c r="C1699" s="69"/>
      <c r="D1699" s="70">
        <v>0.6</v>
      </c>
    </row>
    <row r="1700" spans="2:4" x14ac:dyDescent="0.3">
      <c r="B1700" s="14">
        <v>-5.7</v>
      </c>
      <c r="C1700" s="69"/>
      <c r="D1700" s="70">
        <v>1</v>
      </c>
    </row>
    <row r="1701" spans="2:4" x14ac:dyDescent="0.3">
      <c r="B1701" s="14">
        <v>8.1999999999999993</v>
      </c>
      <c r="C1701" s="69"/>
      <c r="D1701" s="70">
        <v>0</v>
      </c>
    </row>
    <row r="1702" spans="2:4" x14ac:dyDescent="0.3">
      <c r="B1702" s="14">
        <v>4.5</v>
      </c>
      <c r="C1702" s="69"/>
      <c r="D1702" s="70">
        <v>7.5</v>
      </c>
    </row>
    <row r="1703" spans="2:4" x14ac:dyDescent="0.3">
      <c r="B1703" s="14">
        <v>14.7</v>
      </c>
      <c r="C1703" s="69"/>
      <c r="D1703" s="70">
        <v>0.8</v>
      </c>
    </row>
    <row r="1704" spans="2:4" x14ac:dyDescent="0.3">
      <c r="B1704" s="14">
        <v>-4.2</v>
      </c>
      <c r="C1704" s="69"/>
      <c r="D1704" s="70">
        <v>0.6</v>
      </c>
    </row>
    <row r="1705" spans="2:4" x14ac:dyDescent="0.3">
      <c r="B1705" s="14">
        <v>-7.2</v>
      </c>
      <c r="C1705" s="69"/>
      <c r="D1705" s="70">
        <v>0.5</v>
      </c>
    </row>
    <row r="1706" spans="2:4" x14ac:dyDescent="0.3">
      <c r="B1706" s="14">
        <v>-9.4</v>
      </c>
      <c r="C1706" s="69"/>
      <c r="D1706" s="70">
        <v>1.2</v>
      </c>
    </row>
    <row r="1707" spans="2:4" x14ac:dyDescent="0.3">
      <c r="B1707" s="14">
        <v>30.2</v>
      </c>
      <c r="C1707" s="69"/>
      <c r="D1707" s="70">
        <v>0.1</v>
      </c>
    </row>
    <row r="1708" spans="2:4" x14ac:dyDescent="0.3">
      <c r="B1708" s="14">
        <v>16.100000000000001</v>
      </c>
      <c r="C1708" s="69"/>
      <c r="D1708" s="70">
        <v>0.2</v>
      </c>
    </row>
    <row r="1709" spans="2:4" x14ac:dyDescent="0.3">
      <c r="B1709" s="14">
        <v>2.5</v>
      </c>
      <c r="C1709" s="69"/>
      <c r="D1709" s="70">
        <v>0.7</v>
      </c>
    </row>
    <row r="1710" spans="2:4" x14ac:dyDescent="0.3">
      <c r="B1710" s="14">
        <v>-6.8</v>
      </c>
      <c r="C1710" s="69"/>
      <c r="D1710" s="70">
        <v>0.1</v>
      </c>
    </row>
    <row r="1711" spans="2:4" x14ac:dyDescent="0.3">
      <c r="B1711" s="14">
        <v>31.4</v>
      </c>
      <c r="C1711" s="69"/>
      <c r="D1711" s="70">
        <v>0.5</v>
      </c>
    </row>
    <row r="1712" spans="2:4" x14ac:dyDescent="0.3">
      <c r="B1712" s="14">
        <v>28.8</v>
      </c>
      <c r="C1712" s="69"/>
      <c r="D1712" s="70">
        <v>2.1</v>
      </c>
    </row>
    <row r="1713" spans="2:4" x14ac:dyDescent="0.3">
      <c r="B1713" s="14">
        <v>-0.8</v>
      </c>
      <c r="C1713" s="69"/>
      <c r="D1713" s="70">
        <v>1.6</v>
      </c>
    </row>
    <row r="1714" spans="2:4" x14ac:dyDescent="0.3">
      <c r="B1714" s="14">
        <v>-11.7</v>
      </c>
      <c r="C1714" s="69"/>
      <c r="D1714" s="70">
        <v>8.1999999999999993</v>
      </c>
    </row>
    <row r="1715" spans="2:4" x14ac:dyDescent="0.3">
      <c r="B1715" s="14">
        <v>0.7</v>
      </c>
      <c r="C1715" s="69"/>
      <c r="D1715" s="70">
        <v>0.1</v>
      </c>
    </row>
    <row r="1716" spans="2:4" x14ac:dyDescent="0.3">
      <c r="B1716" s="14">
        <v>20.100000000000001</v>
      </c>
      <c r="C1716" s="69"/>
      <c r="D1716" s="70">
        <v>0.6</v>
      </c>
    </row>
    <row r="1717" spans="2:4" x14ac:dyDescent="0.3">
      <c r="B1717" s="14">
        <v>-1.4</v>
      </c>
      <c r="C1717" s="69"/>
      <c r="D1717" s="70">
        <v>0.4</v>
      </c>
    </row>
    <row r="1718" spans="2:4" x14ac:dyDescent="0.3">
      <c r="B1718" s="14">
        <v>-3</v>
      </c>
      <c r="C1718" s="69"/>
      <c r="D1718" s="70">
        <v>0.5</v>
      </c>
    </row>
    <row r="1719" spans="2:4" x14ac:dyDescent="0.3">
      <c r="B1719" s="14">
        <v>9.6999999999999993</v>
      </c>
      <c r="C1719" s="69"/>
      <c r="D1719" s="70">
        <v>-0.9</v>
      </c>
    </row>
    <row r="1720" spans="2:4" x14ac:dyDescent="0.3">
      <c r="B1720" s="14">
        <v>-6.2</v>
      </c>
      <c r="C1720" s="69"/>
      <c r="D1720" s="70">
        <v>5.4</v>
      </c>
    </row>
    <row r="1721" spans="2:4" x14ac:dyDescent="0.3">
      <c r="B1721" s="14">
        <v>2.9</v>
      </c>
      <c r="C1721" s="69"/>
      <c r="D1721" s="70">
        <v>2.4</v>
      </c>
    </row>
    <row r="1722" spans="2:4" x14ac:dyDescent="0.3">
      <c r="B1722" s="14">
        <v>4.5</v>
      </c>
      <c r="C1722" s="69"/>
      <c r="D1722" s="70">
        <v>-0.4</v>
      </c>
    </row>
    <row r="1723" spans="2:4" x14ac:dyDescent="0.3">
      <c r="B1723" s="14">
        <v>-21.5</v>
      </c>
      <c r="C1723" s="69"/>
      <c r="D1723" s="70">
        <v>0.1</v>
      </c>
    </row>
    <row r="1724" spans="2:4" x14ac:dyDescent="0.3">
      <c r="B1724" s="14">
        <v>-16.8</v>
      </c>
      <c r="C1724" s="69"/>
      <c r="D1724" s="70">
        <v>-0.2</v>
      </c>
    </row>
    <row r="1725" spans="2:4" x14ac:dyDescent="0.3">
      <c r="B1725" s="14">
        <v>18.600000000000001</v>
      </c>
      <c r="C1725" s="69"/>
      <c r="D1725" s="70">
        <v>-0.4</v>
      </c>
    </row>
    <row r="1726" spans="2:4" x14ac:dyDescent="0.3">
      <c r="B1726" s="14">
        <v>32.5</v>
      </c>
      <c r="C1726" s="69"/>
      <c r="D1726" s="70">
        <v>0.6</v>
      </c>
    </row>
    <row r="1727" spans="2:4" x14ac:dyDescent="0.3">
      <c r="B1727" s="14">
        <v>-2</v>
      </c>
      <c r="C1727" s="69"/>
      <c r="D1727" s="70">
        <v>0.2</v>
      </c>
    </row>
    <row r="1728" spans="2:4" x14ac:dyDescent="0.3">
      <c r="B1728" s="14">
        <v>-5.7</v>
      </c>
      <c r="C1728" s="69"/>
      <c r="D1728" s="70">
        <v>1.8</v>
      </c>
    </row>
    <row r="1729" spans="2:4" x14ac:dyDescent="0.3">
      <c r="B1729" s="14">
        <v>5.8</v>
      </c>
      <c r="C1729" s="69"/>
      <c r="D1729" s="70">
        <v>0.2</v>
      </c>
    </row>
    <row r="1730" spans="2:4" x14ac:dyDescent="0.3">
      <c r="B1730" s="14">
        <v>3.6</v>
      </c>
      <c r="C1730" s="69"/>
      <c r="D1730" s="70">
        <v>0.6</v>
      </c>
    </row>
    <row r="1731" spans="2:4" x14ac:dyDescent="0.3">
      <c r="B1731" s="14">
        <v>-19.100000000000001</v>
      </c>
      <c r="C1731" s="69"/>
      <c r="D1731" s="70">
        <v>2.2000000000000002</v>
      </c>
    </row>
    <row r="1732" spans="2:4" x14ac:dyDescent="0.3">
      <c r="B1732" s="14">
        <v>6.2</v>
      </c>
      <c r="C1732" s="69"/>
      <c r="D1732" s="70">
        <v>-0.4</v>
      </c>
    </row>
    <row r="1733" spans="2:4" x14ac:dyDescent="0.3">
      <c r="B1733" s="14">
        <v>7.6</v>
      </c>
      <c r="C1733" s="69"/>
      <c r="D1733" s="70">
        <v>0</v>
      </c>
    </row>
    <row r="1734" spans="2:4" x14ac:dyDescent="0.3">
      <c r="B1734" s="14">
        <v>-4.7</v>
      </c>
      <c r="C1734" s="69"/>
      <c r="D1734" s="70">
        <v>0.6</v>
      </c>
    </row>
    <row r="1735" spans="2:4" x14ac:dyDescent="0.3">
      <c r="B1735" s="14">
        <v>0.9</v>
      </c>
      <c r="C1735" s="69"/>
      <c r="D1735" s="70">
        <v>-0.1</v>
      </c>
    </row>
    <row r="1736" spans="2:4" x14ac:dyDescent="0.3">
      <c r="B1736" s="14">
        <v>-21.2</v>
      </c>
      <c r="C1736" s="69"/>
      <c r="D1736" s="70">
        <v>0</v>
      </c>
    </row>
    <row r="1737" spans="2:4" x14ac:dyDescent="0.3">
      <c r="B1737" s="14">
        <v>1.1000000000000001</v>
      </c>
      <c r="C1737" s="69"/>
      <c r="D1737" s="70">
        <v>0.1</v>
      </c>
    </row>
    <row r="1738" spans="2:4" x14ac:dyDescent="0.3">
      <c r="B1738" s="14">
        <v>-4.2</v>
      </c>
      <c r="C1738" s="69"/>
      <c r="D1738" s="70">
        <v>-0.2</v>
      </c>
    </row>
    <row r="1739" spans="2:4" x14ac:dyDescent="0.3">
      <c r="B1739" s="14">
        <v>-1.9</v>
      </c>
      <c r="C1739" s="69"/>
      <c r="D1739" s="70">
        <v>0.2</v>
      </c>
    </row>
    <row r="1740" spans="2:4" x14ac:dyDescent="0.3">
      <c r="B1740" s="14">
        <v>0.7</v>
      </c>
      <c r="C1740" s="69"/>
      <c r="D1740" s="70">
        <v>0.3</v>
      </c>
    </row>
    <row r="1741" spans="2:4" x14ac:dyDescent="0.3">
      <c r="B1741" s="14">
        <v>3.2</v>
      </c>
      <c r="C1741" s="69"/>
      <c r="D1741" s="70">
        <v>-0.1</v>
      </c>
    </row>
    <row r="1742" spans="2:4" x14ac:dyDescent="0.3">
      <c r="B1742" s="14">
        <v>-12.4</v>
      </c>
      <c r="C1742" s="69"/>
      <c r="D1742" s="70">
        <v>2.5</v>
      </c>
    </row>
    <row r="1743" spans="2:4" x14ac:dyDescent="0.3">
      <c r="B1743" s="14">
        <v>1.7</v>
      </c>
      <c r="C1743" s="69"/>
      <c r="D1743" s="70">
        <v>1.3</v>
      </c>
    </row>
    <row r="1744" spans="2:4" x14ac:dyDescent="0.3">
      <c r="B1744" s="14">
        <v>-8.1999999999999993</v>
      </c>
      <c r="C1744" s="69"/>
      <c r="D1744" s="70">
        <v>5.2</v>
      </c>
    </row>
    <row r="1745" spans="2:4" x14ac:dyDescent="0.3">
      <c r="B1745" s="14">
        <v>-6.9</v>
      </c>
      <c r="C1745" s="69"/>
      <c r="D1745" s="70">
        <v>6.5</v>
      </c>
    </row>
    <row r="1746" spans="2:4" x14ac:dyDescent="0.3">
      <c r="B1746" s="14">
        <v>-27</v>
      </c>
      <c r="C1746" s="69"/>
      <c r="D1746" s="70">
        <v>0.1</v>
      </c>
    </row>
    <row r="1747" spans="2:4" x14ac:dyDescent="0.3">
      <c r="B1747" s="14">
        <v>-5.6</v>
      </c>
      <c r="C1747" s="69"/>
      <c r="D1747" s="70">
        <v>0.2</v>
      </c>
    </row>
    <row r="1748" spans="2:4" x14ac:dyDescent="0.3">
      <c r="B1748" s="14">
        <v>4.2</v>
      </c>
      <c r="C1748" s="69"/>
      <c r="D1748" s="70">
        <v>0.2</v>
      </c>
    </row>
    <row r="1749" spans="2:4" x14ac:dyDescent="0.3">
      <c r="B1749" s="14">
        <v>-5.9</v>
      </c>
      <c r="C1749" s="69"/>
      <c r="D1749" s="70">
        <v>0.3</v>
      </c>
    </row>
    <row r="1750" spans="2:4" x14ac:dyDescent="0.3">
      <c r="B1750" s="14">
        <v>30</v>
      </c>
      <c r="C1750" s="69"/>
      <c r="D1750" s="70">
        <v>0.4</v>
      </c>
    </row>
    <row r="1751" spans="2:4" x14ac:dyDescent="0.3">
      <c r="B1751" s="14">
        <v>1.5</v>
      </c>
      <c r="C1751" s="69"/>
      <c r="D1751" s="70">
        <v>2.1</v>
      </c>
    </row>
    <row r="1752" spans="2:4" x14ac:dyDescent="0.3">
      <c r="B1752" s="14">
        <v>2.4</v>
      </c>
      <c r="C1752" s="69"/>
      <c r="D1752" s="70">
        <v>0</v>
      </c>
    </row>
    <row r="1753" spans="2:4" x14ac:dyDescent="0.3">
      <c r="B1753" s="14">
        <v>12.4</v>
      </c>
      <c r="C1753" s="69"/>
      <c r="D1753" s="70">
        <v>1.6</v>
      </c>
    </row>
    <row r="1754" spans="2:4" x14ac:dyDescent="0.3">
      <c r="B1754" s="14">
        <v>7.4</v>
      </c>
      <c r="C1754" s="69"/>
      <c r="D1754" s="70">
        <v>1.2</v>
      </c>
    </row>
    <row r="1755" spans="2:4" x14ac:dyDescent="0.3">
      <c r="B1755" s="14">
        <v>-3.1</v>
      </c>
      <c r="C1755" s="69"/>
      <c r="D1755" s="70">
        <v>3.3</v>
      </c>
    </row>
    <row r="1756" spans="2:4" x14ac:dyDescent="0.3">
      <c r="B1756" s="14">
        <v>-8.4</v>
      </c>
      <c r="C1756" s="69"/>
      <c r="D1756" s="70">
        <v>0.6</v>
      </c>
    </row>
    <row r="1757" spans="2:4" x14ac:dyDescent="0.3">
      <c r="B1757" s="14">
        <v>17.100000000000001</v>
      </c>
      <c r="C1757" s="69"/>
      <c r="D1757" s="70">
        <v>0.1</v>
      </c>
    </row>
    <row r="1758" spans="2:4" x14ac:dyDescent="0.3">
      <c r="B1758" s="14">
        <v>-3.5</v>
      </c>
      <c r="C1758" s="69"/>
      <c r="D1758" s="70">
        <v>0</v>
      </c>
    </row>
    <row r="1759" spans="2:4" x14ac:dyDescent="0.3">
      <c r="B1759" s="14">
        <v>-4.4000000000000004</v>
      </c>
      <c r="C1759" s="69"/>
      <c r="D1759" s="70">
        <v>0.2</v>
      </c>
    </row>
    <row r="1760" spans="2:4" x14ac:dyDescent="0.3">
      <c r="B1760" s="14">
        <v>-23.1</v>
      </c>
      <c r="C1760" s="69"/>
      <c r="D1760" s="70">
        <v>0.4</v>
      </c>
    </row>
    <row r="1761" spans="2:4" x14ac:dyDescent="0.3">
      <c r="B1761" s="14">
        <v>1.8</v>
      </c>
      <c r="C1761" s="69"/>
      <c r="D1761" s="70">
        <v>-0.1</v>
      </c>
    </row>
    <row r="1762" spans="2:4" x14ac:dyDescent="0.3">
      <c r="B1762" s="14">
        <v>-4.0999999999999996</v>
      </c>
      <c r="C1762" s="69"/>
      <c r="D1762" s="70">
        <v>0.3</v>
      </c>
    </row>
    <row r="1763" spans="2:4" x14ac:dyDescent="0.3">
      <c r="B1763" s="14">
        <v>1.8</v>
      </c>
      <c r="C1763" s="69"/>
      <c r="D1763" s="70">
        <v>0</v>
      </c>
    </row>
    <row r="1764" spans="2:4" x14ac:dyDescent="0.3">
      <c r="B1764" s="14">
        <v>10</v>
      </c>
      <c r="C1764" s="69"/>
      <c r="D1764" s="70">
        <v>1</v>
      </c>
    </row>
    <row r="1765" spans="2:4" x14ac:dyDescent="0.3">
      <c r="B1765" s="14">
        <v>6</v>
      </c>
      <c r="C1765" s="69"/>
      <c r="D1765" s="70">
        <v>2.5</v>
      </c>
    </row>
    <row r="1766" spans="2:4" x14ac:dyDescent="0.3">
      <c r="B1766" s="14">
        <v>29.4</v>
      </c>
      <c r="C1766" s="69"/>
      <c r="D1766" s="70">
        <v>2.7</v>
      </c>
    </row>
    <row r="1767" spans="2:4" x14ac:dyDescent="0.3">
      <c r="B1767" s="14">
        <v>11.9</v>
      </c>
      <c r="C1767" s="69"/>
      <c r="D1767" s="70">
        <v>0.1</v>
      </c>
    </row>
    <row r="1768" spans="2:4" x14ac:dyDescent="0.3">
      <c r="B1768" s="14">
        <v>9.5</v>
      </c>
      <c r="C1768" s="69"/>
      <c r="D1768" s="70">
        <v>3.3</v>
      </c>
    </row>
    <row r="1769" spans="2:4" x14ac:dyDescent="0.3">
      <c r="B1769" s="14">
        <v>-1.1000000000000001</v>
      </c>
      <c r="C1769" s="69"/>
      <c r="D1769" s="70">
        <v>0.1</v>
      </c>
    </row>
    <row r="1770" spans="2:4" x14ac:dyDescent="0.3">
      <c r="B1770" s="14">
        <v>-10.7</v>
      </c>
      <c r="C1770" s="69"/>
      <c r="D1770" s="70">
        <v>4.5</v>
      </c>
    </row>
    <row r="1771" spans="2:4" x14ac:dyDescent="0.3">
      <c r="B1771" s="14">
        <v>2.2000000000000002</v>
      </c>
      <c r="C1771" s="69"/>
      <c r="D1771" s="70">
        <v>1.3</v>
      </c>
    </row>
    <row r="1772" spans="2:4" x14ac:dyDescent="0.3">
      <c r="B1772" s="14">
        <v>-3.2</v>
      </c>
      <c r="C1772" s="69"/>
      <c r="D1772" s="70">
        <v>0</v>
      </c>
    </row>
    <row r="1773" spans="2:4" x14ac:dyDescent="0.3">
      <c r="B1773" s="14">
        <v>-2.7</v>
      </c>
      <c r="C1773" s="69"/>
      <c r="D1773" s="70">
        <v>0.1</v>
      </c>
    </row>
    <row r="1774" spans="2:4" x14ac:dyDescent="0.3">
      <c r="B1774" s="14">
        <v>14.2</v>
      </c>
      <c r="C1774" s="69"/>
      <c r="D1774" s="70">
        <v>1.3</v>
      </c>
    </row>
    <row r="1775" spans="2:4" x14ac:dyDescent="0.3">
      <c r="B1775" s="14">
        <v>-3.8</v>
      </c>
      <c r="C1775" s="69"/>
      <c r="D1775" s="70">
        <v>1</v>
      </c>
    </row>
    <row r="1776" spans="2:4" x14ac:dyDescent="0.3">
      <c r="B1776" s="14">
        <v>17.2</v>
      </c>
      <c r="C1776" s="69"/>
      <c r="D1776" s="70">
        <v>2.2000000000000002</v>
      </c>
    </row>
    <row r="1777" spans="2:4" x14ac:dyDescent="0.3">
      <c r="B1777" s="14">
        <v>-1.8</v>
      </c>
      <c r="C1777" s="69"/>
      <c r="D1777" s="70">
        <v>1.7</v>
      </c>
    </row>
    <row r="1778" spans="2:4" x14ac:dyDescent="0.3">
      <c r="B1778" s="14">
        <v>0.6</v>
      </c>
      <c r="C1778" s="69"/>
      <c r="D1778" s="70">
        <v>0.4</v>
      </c>
    </row>
    <row r="1779" spans="2:4" x14ac:dyDescent="0.3">
      <c r="B1779" s="14">
        <v>-3.8</v>
      </c>
      <c r="C1779" s="69"/>
      <c r="D1779" s="70">
        <v>1.7</v>
      </c>
    </row>
    <row r="1780" spans="2:4" x14ac:dyDescent="0.3">
      <c r="B1780" s="14">
        <v>2.6</v>
      </c>
      <c r="C1780" s="69"/>
      <c r="D1780" s="70">
        <v>2.9</v>
      </c>
    </row>
    <row r="1781" spans="2:4" x14ac:dyDescent="0.3">
      <c r="B1781" s="14">
        <v>5.3</v>
      </c>
      <c r="C1781" s="69"/>
      <c r="D1781" s="70">
        <v>0.6</v>
      </c>
    </row>
    <row r="1782" spans="2:4" x14ac:dyDescent="0.3">
      <c r="B1782" s="14">
        <v>2.7</v>
      </c>
      <c r="C1782" s="69"/>
      <c r="D1782" s="70">
        <v>0.4</v>
      </c>
    </row>
    <row r="1783" spans="2:4" x14ac:dyDescent="0.3">
      <c r="B1783" s="14">
        <v>1.3</v>
      </c>
      <c r="C1783" s="69"/>
      <c r="D1783" s="70">
        <v>0.6</v>
      </c>
    </row>
    <row r="1784" spans="2:4" x14ac:dyDescent="0.3">
      <c r="B1784" s="14">
        <v>22.5</v>
      </c>
      <c r="C1784" s="69"/>
      <c r="D1784" s="70">
        <v>4.7</v>
      </c>
    </row>
    <row r="1785" spans="2:4" x14ac:dyDescent="0.3">
      <c r="B1785" s="14">
        <v>5.0999999999999996</v>
      </c>
      <c r="C1785" s="69"/>
      <c r="D1785" s="70">
        <v>1.6</v>
      </c>
    </row>
    <row r="1786" spans="2:4" x14ac:dyDescent="0.3">
      <c r="B1786" s="14">
        <v>4.3</v>
      </c>
      <c r="C1786" s="69"/>
      <c r="D1786" s="70">
        <v>3.1</v>
      </c>
    </row>
    <row r="1787" spans="2:4" x14ac:dyDescent="0.3">
      <c r="B1787" s="14">
        <v>-5.2</v>
      </c>
      <c r="C1787" s="69"/>
      <c r="D1787" s="70">
        <v>1.5</v>
      </c>
    </row>
    <row r="1788" spans="2:4" x14ac:dyDescent="0.3">
      <c r="B1788" s="14">
        <v>11.4</v>
      </c>
      <c r="C1788" s="69"/>
      <c r="D1788" s="70">
        <v>0.2</v>
      </c>
    </row>
    <row r="1789" spans="2:4" x14ac:dyDescent="0.3">
      <c r="B1789" s="14">
        <v>13.9</v>
      </c>
      <c r="C1789" s="69"/>
      <c r="D1789" s="70">
        <v>0.2</v>
      </c>
    </row>
    <row r="1790" spans="2:4" x14ac:dyDescent="0.3">
      <c r="B1790" s="14">
        <v>22.8</v>
      </c>
      <c r="C1790" s="69"/>
      <c r="D1790" s="70">
        <v>1.3</v>
      </c>
    </row>
    <row r="1791" spans="2:4" x14ac:dyDescent="0.3">
      <c r="B1791" s="14">
        <v>2.6</v>
      </c>
      <c r="C1791" s="69"/>
      <c r="D1791" s="70">
        <v>-0.4</v>
      </c>
    </row>
    <row r="1792" spans="2:4" x14ac:dyDescent="0.3">
      <c r="B1792" s="14">
        <v>27.9</v>
      </c>
      <c r="C1792" s="69"/>
      <c r="D1792" s="70">
        <v>2.9</v>
      </c>
    </row>
    <row r="1793" spans="2:4" x14ac:dyDescent="0.3">
      <c r="B1793" s="14">
        <v>3.6</v>
      </c>
      <c r="C1793" s="69"/>
      <c r="D1793" s="70">
        <v>0.4</v>
      </c>
    </row>
    <row r="1794" spans="2:4" x14ac:dyDescent="0.3">
      <c r="B1794" s="14">
        <v>0.9</v>
      </c>
      <c r="C1794" s="69"/>
      <c r="D1794" s="70">
        <v>-0.3</v>
      </c>
    </row>
    <row r="1795" spans="2:4" x14ac:dyDescent="0.3">
      <c r="B1795" s="14">
        <v>-7</v>
      </c>
      <c r="C1795" s="69"/>
      <c r="D1795" s="70">
        <v>1.5</v>
      </c>
    </row>
    <row r="1796" spans="2:4" x14ac:dyDescent="0.3">
      <c r="B1796" s="14">
        <v>-5.6</v>
      </c>
      <c r="C1796" s="69"/>
      <c r="D1796" s="70">
        <v>1.5</v>
      </c>
    </row>
    <row r="1797" spans="2:4" x14ac:dyDescent="0.3">
      <c r="B1797" s="14">
        <v>0.6</v>
      </c>
      <c r="C1797" s="69"/>
      <c r="D1797" s="70">
        <v>0.1</v>
      </c>
    </row>
    <row r="1798" spans="2:4" x14ac:dyDescent="0.3">
      <c r="B1798" s="14">
        <v>9.8000000000000007</v>
      </c>
      <c r="C1798" s="69"/>
      <c r="D1798" s="70">
        <v>-0.1</v>
      </c>
    </row>
    <row r="1799" spans="2:4" x14ac:dyDescent="0.3">
      <c r="B1799" s="14">
        <v>-2.6</v>
      </c>
      <c r="C1799" s="69"/>
      <c r="D1799" s="70">
        <v>3.4</v>
      </c>
    </row>
    <row r="1800" spans="2:4" x14ac:dyDescent="0.3">
      <c r="B1800" s="14">
        <v>0.7</v>
      </c>
      <c r="C1800" s="69"/>
      <c r="D1800" s="70">
        <v>0.9</v>
      </c>
    </row>
    <row r="1801" spans="2:4" x14ac:dyDescent="0.3">
      <c r="B1801" s="14">
        <v>4.5999999999999996</v>
      </c>
      <c r="C1801" s="69"/>
      <c r="D1801" s="70">
        <v>0.7</v>
      </c>
    </row>
    <row r="1802" spans="2:4" x14ac:dyDescent="0.3">
      <c r="B1802" s="14">
        <v>-10</v>
      </c>
      <c r="C1802" s="69"/>
      <c r="D1802" s="70">
        <v>1</v>
      </c>
    </row>
    <row r="1803" spans="2:4" x14ac:dyDescent="0.3">
      <c r="B1803" s="14">
        <v>-3.2</v>
      </c>
      <c r="C1803" s="69"/>
      <c r="D1803" s="70">
        <v>0.2</v>
      </c>
    </row>
    <row r="1804" spans="2:4" x14ac:dyDescent="0.3">
      <c r="B1804" s="14">
        <v>5.2</v>
      </c>
      <c r="C1804" s="69"/>
      <c r="D1804" s="70">
        <v>0.5</v>
      </c>
    </row>
    <row r="1805" spans="2:4" x14ac:dyDescent="0.3">
      <c r="B1805" s="14">
        <v>2.5</v>
      </c>
      <c r="C1805" s="69"/>
      <c r="D1805" s="70">
        <v>0.4</v>
      </c>
    </row>
    <row r="1806" spans="2:4" x14ac:dyDescent="0.3">
      <c r="B1806" s="14">
        <v>-4.3</v>
      </c>
      <c r="C1806" s="69"/>
      <c r="D1806" s="70">
        <v>0.8</v>
      </c>
    </row>
    <row r="1807" spans="2:4" x14ac:dyDescent="0.3">
      <c r="B1807" s="14">
        <v>-5.6</v>
      </c>
      <c r="C1807" s="69"/>
      <c r="D1807" s="70">
        <v>0.2</v>
      </c>
    </row>
    <row r="1808" spans="2:4" x14ac:dyDescent="0.3">
      <c r="B1808" s="14">
        <v>-12.4</v>
      </c>
      <c r="C1808" s="69"/>
      <c r="D1808" s="70">
        <v>5.8</v>
      </c>
    </row>
    <row r="1809" spans="2:4" x14ac:dyDescent="0.3">
      <c r="B1809" s="14">
        <v>3.1</v>
      </c>
      <c r="C1809" s="69"/>
      <c r="D1809" s="70">
        <v>0.2</v>
      </c>
    </row>
    <row r="1810" spans="2:4" x14ac:dyDescent="0.3">
      <c r="B1810" s="14">
        <v>1.6</v>
      </c>
      <c r="C1810" s="69"/>
      <c r="D1810" s="70">
        <v>1.7</v>
      </c>
    </row>
    <row r="1811" spans="2:4" x14ac:dyDescent="0.3">
      <c r="B1811" s="14">
        <v>7.4</v>
      </c>
      <c r="C1811" s="69"/>
      <c r="D1811" s="70">
        <v>0.4</v>
      </c>
    </row>
    <row r="1812" spans="2:4" x14ac:dyDescent="0.3">
      <c r="B1812" s="14">
        <v>0.6</v>
      </c>
      <c r="C1812" s="69"/>
      <c r="D1812" s="70">
        <v>0.4</v>
      </c>
    </row>
    <row r="1813" spans="2:4" x14ac:dyDescent="0.3">
      <c r="B1813" s="14">
        <v>-7.7</v>
      </c>
      <c r="C1813" s="69"/>
      <c r="D1813" s="70">
        <v>0.1</v>
      </c>
    </row>
    <row r="1814" spans="2:4" x14ac:dyDescent="0.3">
      <c r="B1814" s="14">
        <v>11</v>
      </c>
      <c r="C1814" s="69"/>
      <c r="D1814" s="70">
        <v>0.5</v>
      </c>
    </row>
    <row r="1815" spans="2:4" x14ac:dyDescent="0.3">
      <c r="B1815" s="14">
        <v>0.2</v>
      </c>
      <c r="C1815" s="69"/>
      <c r="D1815" s="70">
        <v>0.2</v>
      </c>
    </row>
    <row r="1816" spans="2:4" x14ac:dyDescent="0.3">
      <c r="B1816" s="14">
        <v>3.1</v>
      </c>
      <c r="C1816" s="69"/>
      <c r="D1816" s="70">
        <v>1.6</v>
      </c>
    </row>
    <row r="1817" spans="2:4" x14ac:dyDescent="0.3">
      <c r="B1817" s="14">
        <v>-16.100000000000001</v>
      </c>
      <c r="C1817" s="69"/>
      <c r="D1817" s="70">
        <v>1</v>
      </c>
    </row>
    <row r="1818" spans="2:4" x14ac:dyDescent="0.3">
      <c r="B1818" s="14">
        <v>-3.8</v>
      </c>
      <c r="C1818" s="69"/>
      <c r="D1818" s="70">
        <v>1.4</v>
      </c>
    </row>
    <row r="1819" spans="2:4" x14ac:dyDescent="0.3">
      <c r="B1819" s="14">
        <v>-11.1</v>
      </c>
      <c r="C1819" s="69"/>
      <c r="D1819" s="70">
        <v>7.2</v>
      </c>
    </row>
    <row r="1820" spans="2:4" x14ac:dyDescent="0.3">
      <c r="B1820" s="14">
        <v>-1.6</v>
      </c>
      <c r="C1820" s="69"/>
      <c r="D1820" s="70">
        <v>5.2</v>
      </c>
    </row>
    <row r="1821" spans="2:4" x14ac:dyDescent="0.3">
      <c r="B1821" s="14">
        <v>-6.7</v>
      </c>
      <c r="C1821" s="69"/>
      <c r="D1821" s="70">
        <v>6.8</v>
      </c>
    </row>
    <row r="1822" spans="2:4" x14ac:dyDescent="0.3">
      <c r="B1822" s="14">
        <v>0.9</v>
      </c>
      <c r="C1822" s="69"/>
      <c r="D1822" s="70">
        <v>1.5</v>
      </c>
    </row>
    <row r="1823" spans="2:4" x14ac:dyDescent="0.3">
      <c r="B1823" s="14">
        <v>8.6999999999999993</v>
      </c>
      <c r="C1823" s="69"/>
      <c r="D1823" s="70">
        <v>0.3</v>
      </c>
    </row>
    <row r="1824" spans="2:4" x14ac:dyDescent="0.3">
      <c r="B1824" s="14">
        <v>-5.7</v>
      </c>
      <c r="C1824" s="69"/>
      <c r="D1824" s="70">
        <v>2.1</v>
      </c>
    </row>
    <row r="1825" spans="2:4" x14ac:dyDescent="0.3">
      <c r="B1825" s="14">
        <v>-5.5</v>
      </c>
      <c r="C1825" s="69"/>
      <c r="D1825" s="70">
        <v>-0.2</v>
      </c>
    </row>
    <row r="1826" spans="2:4" x14ac:dyDescent="0.3">
      <c r="B1826" s="14">
        <v>-5.9</v>
      </c>
      <c r="C1826" s="69"/>
      <c r="D1826" s="70">
        <v>0.3</v>
      </c>
    </row>
    <row r="1827" spans="2:4" x14ac:dyDescent="0.3">
      <c r="B1827" s="14">
        <v>6.9</v>
      </c>
      <c r="C1827" s="69"/>
      <c r="D1827" s="70">
        <v>0.7</v>
      </c>
    </row>
    <row r="1828" spans="2:4" x14ac:dyDescent="0.3">
      <c r="B1828" s="14">
        <v>-23.4</v>
      </c>
      <c r="C1828" s="69"/>
      <c r="D1828" s="70">
        <v>3.3</v>
      </c>
    </row>
    <row r="1829" spans="2:4" x14ac:dyDescent="0.3">
      <c r="B1829" s="14">
        <v>1.9</v>
      </c>
      <c r="C1829" s="69"/>
      <c r="D1829" s="70">
        <v>0</v>
      </c>
    </row>
    <row r="1830" spans="2:4" x14ac:dyDescent="0.3">
      <c r="B1830" s="14">
        <v>8.6999999999999993</v>
      </c>
      <c r="C1830" s="69"/>
      <c r="D1830" s="70">
        <v>0.7</v>
      </c>
    </row>
    <row r="1831" spans="2:4" x14ac:dyDescent="0.3">
      <c r="B1831" s="14">
        <v>15.7</v>
      </c>
      <c r="C1831" s="69"/>
      <c r="D1831" s="70">
        <v>0.4</v>
      </c>
    </row>
    <row r="1832" spans="2:4" x14ac:dyDescent="0.3">
      <c r="B1832" s="14">
        <v>9</v>
      </c>
      <c r="C1832" s="69"/>
      <c r="D1832" s="70">
        <v>0.6</v>
      </c>
    </row>
    <row r="1833" spans="2:4" x14ac:dyDescent="0.3">
      <c r="B1833" s="14">
        <v>9.9</v>
      </c>
      <c r="C1833" s="69"/>
      <c r="D1833" s="70">
        <v>1.2</v>
      </c>
    </row>
    <row r="1834" spans="2:4" x14ac:dyDescent="0.3">
      <c r="B1834" s="14">
        <v>-0.7</v>
      </c>
      <c r="C1834" s="69"/>
      <c r="D1834" s="70">
        <v>2.1</v>
      </c>
    </row>
    <row r="1835" spans="2:4" x14ac:dyDescent="0.3">
      <c r="B1835" s="14">
        <v>-8.1</v>
      </c>
      <c r="C1835" s="69"/>
      <c r="D1835" s="70">
        <v>0.5</v>
      </c>
    </row>
    <row r="1836" spans="2:4" x14ac:dyDescent="0.3">
      <c r="B1836" s="14">
        <v>13.6</v>
      </c>
      <c r="C1836" s="69"/>
      <c r="D1836" s="70">
        <v>4.8</v>
      </c>
    </row>
    <row r="1837" spans="2:4" x14ac:dyDescent="0.3">
      <c r="B1837" s="14">
        <v>1.7</v>
      </c>
      <c r="C1837" s="69"/>
      <c r="D1837" s="70">
        <v>0.2</v>
      </c>
    </row>
    <row r="1838" spans="2:4" x14ac:dyDescent="0.3">
      <c r="B1838" s="14">
        <v>8.9</v>
      </c>
      <c r="C1838" s="69"/>
      <c r="D1838" s="70">
        <v>1.5</v>
      </c>
    </row>
    <row r="1839" spans="2:4" x14ac:dyDescent="0.3">
      <c r="B1839" s="14">
        <v>-17.3</v>
      </c>
      <c r="C1839" s="69"/>
      <c r="D1839" s="70">
        <v>12.4</v>
      </c>
    </row>
    <row r="1840" spans="2:4" x14ac:dyDescent="0.3">
      <c r="B1840" s="14">
        <v>7.2</v>
      </c>
      <c r="C1840" s="69"/>
      <c r="D1840" s="70">
        <v>0.9</v>
      </c>
    </row>
    <row r="1841" spans="2:4" x14ac:dyDescent="0.3">
      <c r="B1841" s="14">
        <v>1.3</v>
      </c>
      <c r="C1841" s="69"/>
      <c r="D1841" s="70">
        <v>0.6</v>
      </c>
    </row>
    <row r="1842" spans="2:4" x14ac:dyDescent="0.3">
      <c r="B1842" s="14">
        <v>8.1999999999999993</v>
      </c>
      <c r="C1842" s="69"/>
      <c r="D1842" s="70">
        <v>2.1</v>
      </c>
    </row>
    <row r="1843" spans="2:4" x14ac:dyDescent="0.3">
      <c r="B1843" s="14">
        <v>40.6</v>
      </c>
      <c r="C1843" s="69"/>
      <c r="D1843" s="70">
        <v>1.1000000000000001</v>
      </c>
    </row>
    <row r="1844" spans="2:4" x14ac:dyDescent="0.3">
      <c r="B1844" s="14">
        <v>-13.4</v>
      </c>
      <c r="C1844" s="69"/>
      <c r="D1844" s="70">
        <v>0.7</v>
      </c>
    </row>
    <row r="1845" spans="2:4" x14ac:dyDescent="0.3">
      <c r="B1845" s="14">
        <v>-0.7</v>
      </c>
      <c r="C1845" s="69"/>
      <c r="D1845" s="70">
        <v>0</v>
      </c>
    </row>
    <row r="1846" spans="2:4" x14ac:dyDescent="0.3">
      <c r="B1846" s="14">
        <v>-4.3</v>
      </c>
      <c r="C1846" s="69"/>
      <c r="D1846" s="70">
        <v>7.1</v>
      </c>
    </row>
    <row r="1847" spans="2:4" x14ac:dyDescent="0.3">
      <c r="B1847" s="14">
        <v>-1.8</v>
      </c>
      <c r="C1847" s="69"/>
      <c r="D1847" s="70">
        <v>0</v>
      </c>
    </row>
    <row r="1848" spans="2:4" x14ac:dyDescent="0.3">
      <c r="B1848" s="14">
        <v>8.8000000000000007</v>
      </c>
      <c r="C1848" s="69"/>
      <c r="D1848" s="70">
        <v>1.4</v>
      </c>
    </row>
    <row r="1849" spans="2:4" x14ac:dyDescent="0.3">
      <c r="B1849" s="14">
        <v>10.199999999999999</v>
      </c>
      <c r="C1849" s="69"/>
      <c r="D1849" s="70">
        <v>-0.4</v>
      </c>
    </row>
    <row r="1850" spans="2:4" x14ac:dyDescent="0.3">
      <c r="B1850" s="14">
        <v>12.9</v>
      </c>
      <c r="C1850" s="69"/>
      <c r="D1850" s="70">
        <v>-0.7</v>
      </c>
    </row>
    <row r="1851" spans="2:4" x14ac:dyDescent="0.3">
      <c r="B1851" s="14">
        <v>-3.2</v>
      </c>
      <c r="C1851" s="69"/>
      <c r="D1851" s="70">
        <v>0</v>
      </c>
    </row>
    <row r="1852" spans="2:4" x14ac:dyDescent="0.3">
      <c r="B1852" s="14">
        <v>-6.4</v>
      </c>
      <c r="C1852" s="69"/>
      <c r="D1852" s="70">
        <v>0</v>
      </c>
    </row>
    <row r="1853" spans="2:4" x14ac:dyDescent="0.3">
      <c r="B1853" s="14">
        <v>-2.2000000000000002</v>
      </c>
      <c r="C1853" s="69"/>
      <c r="D1853" s="70">
        <v>0.1</v>
      </c>
    </row>
    <row r="1854" spans="2:4" x14ac:dyDescent="0.3">
      <c r="B1854" s="14">
        <v>-0.5</v>
      </c>
      <c r="C1854" s="69"/>
      <c r="D1854" s="70">
        <v>0.6</v>
      </c>
    </row>
    <row r="1855" spans="2:4" x14ac:dyDescent="0.3">
      <c r="B1855" s="14">
        <v>-3.2</v>
      </c>
      <c r="C1855" s="69"/>
      <c r="D1855" s="70">
        <v>0.4</v>
      </c>
    </row>
    <row r="1856" spans="2:4" x14ac:dyDescent="0.3">
      <c r="B1856" s="14">
        <v>1.6</v>
      </c>
      <c r="C1856" s="69"/>
      <c r="D1856" s="70">
        <v>0.8</v>
      </c>
    </row>
    <row r="1857" spans="2:4" x14ac:dyDescent="0.3">
      <c r="B1857" s="14">
        <v>-7</v>
      </c>
      <c r="C1857" s="69"/>
      <c r="D1857" s="70">
        <v>1.2</v>
      </c>
    </row>
    <row r="1858" spans="2:4" x14ac:dyDescent="0.3">
      <c r="B1858" s="14">
        <v>18</v>
      </c>
      <c r="C1858" s="69"/>
      <c r="D1858" s="70">
        <v>-0.3</v>
      </c>
    </row>
    <row r="1859" spans="2:4" x14ac:dyDescent="0.3">
      <c r="B1859" s="14">
        <v>6.8</v>
      </c>
      <c r="C1859" s="69"/>
      <c r="D1859" s="70">
        <v>-0.1</v>
      </c>
    </row>
    <row r="1860" spans="2:4" x14ac:dyDescent="0.3">
      <c r="B1860" s="14">
        <v>5.5</v>
      </c>
      <c r="C1860" s="69"/>
      <c r="D1860" s="70">
        <v>0.1</v>
      </c>
    </row>
    <row r="1861" spans="2:4" x14ac:dyDescent="0.3">
      <c r="B1861" s="14">
        <v>-5.0999999999999996</v>
      </c>
      <c r="C1861" s="69"/>
      <c r="D1861" s="70">
        <v>0.8</v>
      </c>
    </row>
    <row r="1862" spans="2:4" x14ac:dyDescent="0.3">
      <c r="B1862" s="14">
        <v>0.9</v>
      </c>
      <c r="C1862" s="69"/>
      <c r="D1862" s="70">
        <v>0.4</v>
      </c>
    </row>
    <row r="1863" spans="2:4" x14ac:dyDescent="0.3">
      <c r="B1863" s="14">
        <v>-0.7</v>
      </c>
      <c r="C1863" s="69"/>
      <c r="D1863" s="70">
        <v>7.8</v>
      </c>
    </row>
    <row r="1864" spans="2:4" x14ac:dyDescent="0.3">
      <c r="B1864" s="14">
        <v>-7.9</v>
      </c>
      <c r="C1864" s="69"/>
      <c r="D1864" s="70">
        <v>-0.1</v>
      </c>
    </row>
    <row r="1865" spans="2:4" x14ac:dyDescent="0.3">
      <c r="B1865" s="14">
        <v>-2.6</v>
      </c>
      <c r="C1865" s="69"/>
      <c r="D1865" s="70">
        <v>2.2999999999999998</v>
      </c>
    </row>
    <row r="1866" spans="2:4" x14ac:dyDescent="0.3">
      <c r="B1866" s="14">
        <v>4.0999999999999996</v>
      </c>
      <c r="C1866" s="69"/>
      <c r="D1866" s="70">
        <v>0.8</v>
      </c>
    </row>
    <row r="1867" spans="2:4" x14ac:dyDescent="0.3">
      <c r="B1867" s="14">
        <v>8</v>
      </c>
      <c r="C1867" s="69"/>
      <c r="D1867" s="70">
        <v>1.2</v>
      </c>
    </row>
    <row r="1868" spans="2:4" x14ac:dyDescent="0.3">
      <c r="B1868" s="14">
        <v>-1</v>
      </c>
      <c r="C1868" s="69"/>
      <c r="D1868" s="70">
        <v>2.5</v>
      </c>
    </row>
    <row r="1869" spans="2:4" x14ac:dyDescent="0.3">
      <c r="B1869" s="14">
        <v>1.8</v>
      </c>
      <c r="C1869" s="69"/>
      <c r="D1869" s="70">
        <v>0.6</v>
      </c>
    </row>
    <row r="1870" spans="2:4" x14ac:dyDescent="0.3">
      <c r="B1870" s="14">
        <v>-38.200000000000003</v>
      </c>
      <c r="C1870" s="69"/>
      <c r="D1870" s="70">
        <v>-1.5</v>
      </c>
    </row>
    <row r="1871" spans="2:4" x14ac:dyDescent="0.3">
      <c r="B1871" s="14">
        <v>-4.2</v>
      </c>
      <c r="C1871" s="69"/>
      <c r="D1871" s="70">
        <v>0.3</v>
      </c>
    </row>
    <row r="1872" spans="2:4" x14ac:dyDescent="0.3">
      <c r="B1872" s="14">
        <v>-5.0999999999999996</v>
      </c>
      <c r="C1872" s="69"/>
      <c r="D1872" s="70">
        <v>0.2</v>
      </c>
    </row>
    <row r="1873" spans="2:4" x14ac:dyDescent="0.3">
      <c r="B1873" s="14">
        <v>-0.2</v>
      </c>
      <c r="C1873" s="69"/>
      <c r="D1873" s="70">
        <v>1.9</v>
      </c>
    </row>
    <row r="1874" spans="2:4" x14ac:dyDescent="0.3">
      <c r="B1874" s="14">
        <v>-0.1</v>
      </c>
      <c r="C1874" s="69"/>
      <c r="D1874" s="70">
        <v>0.6</v>
      </c>
    </row>
    <row r="1875" spans="2:4" x14ac:dyDescent="0.3">
      <c r="B1875" s="14">
        <v>-2.2999999999999998</v>
      </c>
      <c r="C1875" s="69"/>
      <c r="D1875" s="70">
        <v>-0.1</v>
      </c>
    </row>
    <row r="1876" spans="2:4" x14ac:dyDescent="0.3">
      <c r="B1876" s="14">
        <v>0</v>
      </c>
      <c r="C1876" s="69"/>
      <c r="D1876" s="70">
        <v>2.9</v>
      </c>
    </row>
    <row r="1877" spans="2:4" x14ac:dyDescent="0.3">
      <c r="B1877" s="14">
        <v>-6.9</v>
      </c>
      <c r="C1877" s="69"/>
      <c r="D1877" s="70">
        <v>1.3</v>
      </c>
    </row>
    <row r="1878" spans="2:4" x14ac:dyDescent="0.3">
      <c r="B1878" s="14">
        <v>-5</v>
      </c>
      <c r="C1878" s="69"/>
      <c r="D1878" s="70">
        <v>0.2</v>
      </c>
    </row>
    <row r="1879" spans="2:4" x14ac:dyDescent="0.3">
      <c r="B1879" s="14">
        <v>-1.6</v>
      </c>
      <c r="C1879" s="69"/>
      <c r="D1879" s="70">
        <v>3.1</v>
      </c>
    </row>
    <row r="1880" spans="2:4" x14ac:dyDescent="0.3">
      <c r="B1880" s="14">
        <v>-19.899999999999999</v>
      </c>
      <c r="C1880" s="69"/>
      <c r="D1880" s="70">
        <v>7</v>
      </c>
    </row>
    <row r="1881" spans="2:4" x14ac:dyDescent="0.3">
      <c r="B1881" s="14">
        <v>-2.6</v>
      </c>
      <c r="C1881" s="69"/>
      <c r="D1881" s="70">
        <v>0.8</v>
      </c>
    </row>
    <row r="1882" spans="2:4" x14ac:dyDescent="0.3">
      <c r="B1882" s="14">
        <v>-3.3</v>
      </c>
      <c r="C1882" s="69"/>
      <c r="D1882" s="70">
        <v>-0.7</v>
      </c>
    </row>
    <row r="1883" spans="2:4" x14ac:dyDescent="0.3">
      <c r="B1883" s="14">
        <v>0.4</v>
      </c>
      <c r="C1883" s="69"/>
      <c r="D1883" s="70">
        <v>1.1000000000000001</v>
      </c>
    </row>
    <row r="1884" spans="2:4" x14ac:dyDescent="0.3">
      <c r="B1884" s="14">
        <v>-13.7</v>
      </c>
      <c r="C1884" s="69"/>
      <c r="D1884" s="70">
        <v>0</v>
      </c>
    </row>
    <row r="1885" spans="2:4" x14ac:dyDescent="0.3">
      <c r="B1885" s="14">
        <v>8.1</v>
      </c>
      <c r="C1885" s="69"/>
      <c r="D1885" s="70">
        <v>1.6</v>
      </c>
    </row>
    <row r="1886" spans="2:4" x14ac:dyDescent="0.3">
      <c r="B1886" s="14">
        <v>6.6</v>
      </c>
      <c r="C1886" s="69"/>
      <c r="D1886" s="70">
        <v>0.1</v>
      </c>
    </row>
    <row r="1887" spans="2:4" x14ac:dyDescent="0.3">
      <c r="B1887" s="14">
        <v>-2.2000000000000002</v>
      </c>
      <c r="C1887" s="69"/>
      <c r="D1887" s="70">
        <v>0.1</v>
      </c>
    </row>
    <row r="1888" spans="2:4" x14ac:dyDescent="0.3">
      <c r="B1888" s="14">
        <v>-8.5</v>
      </c>
      <c r="C1888" s="69"/>
      <c r="D1888" s="70">
        <v>5.2</v>
      </c>
    </row>
    <row r="1889" spans="2:4" x14ac:dyDescent="0.3">
      <c r="B1889" s="14">
        <v>4.4000000000000004</v>
      </c>
      <c r="C1889" s="69"/>
      <c r="D1889" s="70">
        <v>2</v>
      </c>
    </row>
    <row r="1890" spans="2:4" x14ac:dyDescent="0.3">
      <c r="B1890" s="14">
        <v>-1.2</v>
      </c>
      <c r="C1890" s="69"/>
      <c r="D1890" s="70">
        <v>0.4</v>
      </c>
    </row>
    <row r="1891" spans="2:4" x14ac:dyDescent="0.3">
      <c r="B1891" s="14">
        <v>10.199999999999999</v>
      </c>
      <c r="C1891" s="69"/>
      <c r="D1891" s="70">
        <v>0.9</v>
      </c>
    </row>
    <row r="1892" spans="2:4" x14ac:dyDescent="0.3">
      <c r="B1892" s="14">
        <v>16.3</v>
      </c>
      <c r="C1892" s="69"/>
      <c r="D1892" s="70">
        <v>1.2</v>
      </c>
    </row>
    <row r="1893" spans="2:4" x14ac:dyDescent="0.3">
      <c r="B1893" s="14">
        <v>-9.8000000000000007</v>
      </c>
      <c r="C1893" s="69"/>
      <c r="D1893" s="70">
        <v>0.7</v>
      </c>
    </row>
    <row r="1894" spans="2:4" x14ac:dyDescent="0.3">
      <c r="B1894" s="14">
        <v>1.7</v>
      </c>
      <c r="C1894" s="69"/>
      <c r="D1894" s="70">
        <v>0.7</v>
      </c>
    </row>
    <row r="1895" spans="2:4" x14ac:dyDescent="0.3">
      <c r="B1895" s="14">
        <v>-11.5</v>
      </c>
      <c r="C1895" s="69"/>
      <c r="D1895" s="70">
        <v>3.8</v>
      </c>
    </row>
    <row r="1896" spans="2:4" x14ac:dyDescent="0.3">
      <c r="B1896" s="14">
        <v>13.4</v>
      </c>
      <c r="C1896" s="69"/>
      <c r="D1896" s="70">
        <v>1.2</v>
      </c>
    </row>
    <row r="1897" spans="2:4" x14ac:dyDescent="0.3">
      <c r="B1897" s="14">
        <v>-6.2</v>
      </c>
      <c r="C1897" s="69"/>
      <c r="D1897" s="70">
        <v>0.1</v>
      </c>
    </row>
    <row r="1898" spans="2:4" x14ac:dyDescent="0.3">
      <c r="B1898" s="14">
        <v>5</v>
      </c>
      <c r="C1898" s="69"/>
      <c r="D1898" s="70">
        <v>1.9</v>
      </c>
    </row>
    <row r="1899" spans="2:4" x14ac:dyDescent="0.3">
      <c r="B1899" s="14">
        <v>-2.2000000000000002</v>
      </c>
      <c r="C1899" s="69"/>
      <c r="D1899" s="70">
        <v>0.4</v>
      </c>
    </row>
    <row r="1900" spans="2:4" x14ac:dyDescent="0.3">
      <c r="B1900" s="14">
        <v>6.3</v>
      </c>
      <c r="C1900" s="69"/>
      <c r="D1900" s="70">
        <v>0.7</v>
      </c>
    </row>
    <row r="1901" spans="2:4" x14ac:dyDescent="0.3">
      <c r="B1901" s="14">
        <v>9.5</v>
      </c>
      <c r="C1901" s="69"/>
      <c r="D1901" s="70">
        <v>1.6</v>
      </c>
    </row>
    <row r="1902" spans="2:4" x14ac:dyDescent="0.3">
      <c r="B1902" s="14">
        <v>-7.3</v>
      </c>
      <c r="C1902" s="69"/>
      <c r="D1902" s="70">
        <v>4.7</v>
      </c>
    </row>
    <row r="1903" spans="2:4" x14ac:dyDescent="0.3">
      <c r="B1903" s="14">
        <v>29</v>
      </c>
      <c r="C1903" s="69"/>
      <c r="D1903" s="70">
        <v>0.9</v>
      </c>
    </row>
    <row r="1904" spans="2:4" x14ac:dyDescent="0.3">
      <c r="B1904" s="14">
        <v>3</v>
      </c>
      <c r="C1904" s="69"/>
      <c r="D1904" s="70">
        <v>0.3</v>
      </c>
    </row>
    <row r="1905" spans="2:4" x14ac:dyDescent="0.3">
      <c r="B1905" s="14">
        <v>-14.2</v>
      </c>
      <c r="C1905" s="69"/>
      <c r="D1905" s="70">
        <v>0</v>
      </c>
    </row>
    <row r="1906" spans="2:4" x14ac:dyDescent="0.3">
      <c r="B1906" s="14">
        <v>-16.7</v>
      </c>
      <c r="C1906" s="69"/>
      <c r="D1906" s="70">
        <v>-0.2</v>
      </c>
    </row>
    <row r="1907" spans="2:4" x14ac:dyDescent="0.3">
      <c r="B1907" s="14">
        <v>-21.3</v>
      </c>
      <c r="C1907" s="69"/>
      <c r="D1907" s="70">
        <v>1.8</v>
      </c>
    </row>
    <row r="1908" spans="2:4" x14ac:dyDescent="0.3">
      <c r="B1908" s="14">
        <v>9.6999999999999993</v>
      </c>
      <c r="C1908" s="69"/>
      <c r="D1908" s="70">
        <v>0.5</v>
      </c>
    </row>
    <row r="1909" spans="2:4" x14ac:dyDescent="0.3">
      <c r="B1909" s="14">
        <v>-19.100000000000001</v>
      </c>
      <c r="C1909" s="69"/>
      <c r="D1909" s="70">
        <v>0.6</v>
      </c>
    </row>
    <row r="1910" spans="2:4" x14ac:dyDescent="0.3">
      <c r="B1910" s="14">
        <v>4.9000000000000004</v>
      </c>
      <c r="C1910" s="69"/>
      <c r="D1910" s="70">
        <v>0.4</v>
      </c>
    </row>
    <row r="1911" spans="2:4" x14ac:dyDescent="0.3">
      <c r="B1911" s="14">
        <v>14.3</v>
      </c>
      <c r="C1911" s="69"/>
      <c r="D1911" s="70">
        <v>2.7</v>
      </c>
    </row>
    <row r="1912" spans="2:4" x14ac:dyDescent="0.3">
      <c r="B1912" s="14">
        <v>2</v>
      </c>
      <c r="C1912" s="69"/>
      <c r="D1912" s="70">
        <v>0.2</v>
      </c>
    </row>
    <row r="1913" spans="2:4" x14ac:dyDescent="0.3">
      <c r="B1913" s="14">
        <v>7.1</v>
      </c>
      <c r="C1913" s="69"/>
      <c r="D1913" s="70">
        <v>0.5</v>
      </c>
    </row>
    <row r="1914" spans="2:4" x14ac:dyDescent="0.3">
      <c r="B1914" s="14">
        <v>2.2000000000000002</v>
      </c>
      <c r="C1914" s="69"/>
      <c r="D1914" s="70">
        <v>0.5</v>
      </c>
    </row>
    <row r="1915" spans="2:4" x14ac:dyDescent="0.3">
      <c r="B1915" s="14">
        <v>0.9</v>
      </c>
      <c r="C1915" s="69"/>
      <c r="D1915" s="70">
        <v>0.1</v>
      </c>
    </row>
    <row r="1916" spans="2:4" x14ac:dyDescent="0.3">
      <c r="B1916" s="14">
        <v>-2</v>
      </c>
      <c r="C1916" s="69"/>
      <c r="D1916" s="70">
        <v>0.1</v>
      </c>
    </row>
    <row r="1917" spans="2:4" x14ac:dyDescent="0.3">
      <c r="B1917" s="14">
        <v>4</v>
      </c>
      <c r="C1917" s="69"/>
      <c r="D1917" s="70">
        <v>1.6</v>
      </c>
    </row>
    <row r="1918" spans="2:4" x14ac:dyDescent="0.3">
      <c r="B1918" s="14">
        <v>-22.7</v>
      </c>
      <c r="C1918" s="69"/>
      <c r="D1918" s="70">
        <v>-0.1</v>
      </c>
    </row>
    <row r="1919" spans="2:4" x14ac:dyDescent="0.3">
      <c r="B1919" s="14">
        <v>0.1</v>
      </c>
      <c r="C1919" s="69"/>
      <c r="D1919" s="70">
        <v>1</v>
      </c>
    </row>
    <row r="1920" spans="2:4" x14ac:dyDescent="0.3">
      <c r="B1920" s="14">
        <v>-8.4</v>
      </c>
      <c r="C1920" s="69"/>
      <c r="D1920" s="70">
        <v>0.4</v>
      </c>
    </row>
    <row r="1921" spans="2:4" x14ac:dyDescent="0.3">
      <c r="B1921" s="14">
        <v>6.1</v>
      </c>
      <c r="C1921" s="69"/>
      <c r="D1921" s="70">
        <v>0.3</v>
      </c>
    </row>
    <row r="1922" spans="2:4" x14ac:dyDescent="0.3">
      <c r="B1922" s="14">
        <v>20.8</v>
      </c>
      <c r="C1922" s="69"/>
      <c r="D1922" s="70">
        <v>2.2000000000000002</v>
      </c>
    </row>
    <row r="1923" spans="2:4" x14ac:dyDescent="0.3">
      <c r="B1923" s="14">
        <v>0.5</v>
      </c>
      <c r="C1923" s="69"/>
      <c r="D1923" s="70">
        <v>0.4</v>
      </c>
    </row>
    <row r="1924" spans="2:4" x14ac:dyDescent="0.3">
      <c r="B1924" s="14">
        <v>12.4</v>
      </c>
      <c r="C1924" s="69"/>
      <c r="D1924" s="70">
        <v>-0.4</v>
      </c>
    </row>
    <row r="1925" spans="2:4" x14ac:dyDescent="0.3">
      <c r="B1925" s="14">
        <v>-4.9000000000000004</v>
      </c>
      <c r="C1925" s="69"/>
      <c r="D1925" s="70">
        <v>0.7</v>
      </c>
    </row>
    <row r="1926" spans="2:4" x14ac:dyDescent="0.3">
      <c r="B1926" s="14">
        <v>2.7</v>
      </c>
      <c r="C1926" s="69"/>
      <c r="D1926" s="70">
        <v>3.7</v>
      </c>
    </row>
    <row r="1927" spans="2:4" x14ac:dyDescent="0.3">
      <c r="B1927" s="14">
        <v>9.6999999999999993</v>
      </c>
      <c r="C1927" s="69"/>
      <c r="D1927" s="70">
        <v>-0.2</v>
      </c>
    </row>
    <row r="1928" spans="2:4" x14ac:dyDescent="0.3">
      <c r="B1928" s="14">
        <v>-3.2</v>
      </c>
      <c r="C1928" s="69"/>
      <c r="D1928" s="70">
        <v>1</v>
      </c>
    </row>
    <row r="1929" spans="2:4" x14ac:dyDescent="0.3">
      <c r="B1929" s="14">
        <v>8.1999999999999993</v>
      </c>
      <c r="C1929" s="69"/>
      <c r="D1929" s="70">
        <v>1.9</v>
      </c>
    </row>
    <row r="1930" spans="2:4" x14ac:dyDescent="0.3">
      <c r="B1930" s="14">
        <v>-4.5</v>
      </c>
      <c r="C1930" s="69"/>
      <c r="D1930" s="70">
        <v>0.7</v>
      </c>
    </row>
    <row r="1931" spans="2:4" x14ac:dyDescent="0.3">
      <c r="B1931" s="14">
        <v>11.8</v>
      </c>
      <c r="C1931" s="69"/>
      <c r="D1931" s="70">
        <v>0.5</v>
      </c>
    </row>
    <row r="1932" spans="2:4" x14ac:dyDescent="0.3">
      <c r="B1932" s="14">
        <v>-6.5</v>
      </c>
      <c r="C1932" s="69"/>
      <c r="D1932" s="70">
        <v>0.1</v>
      </c>
    </row>
    <row r="1933" spans="2:4" x14ac:dyDescent="0.3">
      <c r="B1933" s="14">
        <v>-10.5</v>
      </c>
      <c r="C1933" s="69"/>
      <c r="D1933" s="70">
        <v>0.5</v>
      </c>
    </row>
    <row r="1934" spans="2:4" x14ac:dyDescent="0.3">
      <c r="B1934" s="14">
        <v>-9.8000000000000007</v>
      </c>
      <c r="C1934" s="69"/>
      <c r="D1934" s="70">
        <v>1</v>
      </c>
    </row>
    <row r="1935" spans="2:4" x14ac:dyDescent="0.3">
      <c r="B1935" s="14">
        <v>-0.9</v>
      </c>
      <c r="C1935" s="69"/>
      <c r="D1935" s="70">
        <v>7</v>
      </c>
    </row>
    <row r="1936" spans="2:4" x14ac:dyDescent="0.3">
      <c r="B1936" s="14">
        <v>0</v>
      </c>
      <c r="C1936" s="69"/>
      <c r="D1936" s="70">
        <v>2.9</v>
      </c>
    </row>
    <row r="1937" spans="2:4" x14ac:dyDescent="0.3">
      <c r="B1937" s="14">
        <v>1.7</v>
      </c>
      <c r="C1937" s="69"/>
      <c r="D1937" s="70">
        <v>4</v>
      </c>
    </row>
    <row r="1938" spans="2:4" x14ac:dyDescent="0.3">
      <c r="B1938" s="14">
        <v>-3.6</v>
      </c>
      <c r="C1938" s="69"/>
      <c r="D1938" s="70">
        <v>2.9</v>
      </c>
    </row>
    <row r="1939" spans="2:4" x14ac:dyDescent="0.3">
      <c r="B1939" s="14">
        <v>9.4</v>
      </c>
      <c r="C1939" s="69"/>
      <c r="D1939" s="70">
        <v>0.2</v>
      </c>
    </row>
    <row r="1940" spans="2:4" x14ac:dyDescent="0.3">
      <c r="B1940" s="14">
        <v>0.8</v>
      </c>
      <c r="C1940" s="69"/>
      <c r="D1940" s="70">
        <v>1.4</v>
      </c>
    </row>
    <row r="1941" spans="2:4" x14ac:dyDescent="0.3">
      <c r="B1941" s="14">
        <v>-4.7</v>
      </c>
      <c r="C1941" s="69"/>
      <c r="D1941" s="70">
        <v>4.5999999999999996</v>
      </c>
    </row>
    <row r="1942" spans="2:4" x14ac:dyDescent="0.3">
      <c r="B1942" s="14">
        <v>-3.1</v>
      </c>
      <c r="C1942" s="69"/>
      <c r="D1942" s="70">
        <v>9.4</v>
      </c>
    </row>
    <row r="1943" spans="2:4" x14ac:dyDescent="0.3">
      <c r="B1943" s="14">
        <v>19</v>
      </c>
      <c r="C1943" s="69"/>
      <c r="D1943" s="70">
        <v>-0.5</v>
      </c>
    </row>
    <row r="1944" spans="2:4" x14ac:dyDescent="0.3">
      <c r="B1944" s="14">
        <v>6.3</v>
      </c>
      <c r="C1944" s="69"/>
      <c r="D1944" s="70">
        <v>2.6</v>
      </c>
    </row>
    <row r="1945" spans="2:4" x14ac:dyDescent="0.3">
      <c r="B1945" s="14">
        <v>-11.9</v>
      </c>
      <c r="C1945" s="69"/>
      <c r="D1945" s="70">
        <v>0.1</v>
      </c>
    </row>
    <row r="1946" spans="2:4" x14ac:dyDescent="0.3">
      <c r="B1946" s="14">
        <v>-9.1999999999999993</v>
      </c>
      <c r="C1946" s="69"/>
      <c r="D1946" s="70">
        <v>0.7</v>
      </c>
    </row>
    <row r="1947" spans="2:4" x14ac:dyDescent="0.3">
      <c r="B1947" s="14">
        <v>27.4</v>
      </c>
      <c r="C1947" s="69"/>
      <c r="D1947" s="70">
        <v>1.4</v>
      </c>
    </row>
    <row r="1948" spans="2:4" x14ac:dyDescent="0.3">
      <c r="B1948" s="14">
        <v>1.9</v>
      </c>
      <c r="C1948" s="69"/>
      <c r="D1948" s="70">
        <v>1.1000000000000001</v>
      </c>
    </row>
    <row r="1949" spans="2:4" x14ac:dyDescent="0.3">
      <c r="B1949" s="14">
        <v>-9.9</v>
      </c>
      <c r="C1949" s="69"/>
      <c r="D1949" s="70">
        <v>7.3</v>
      </c>
    </row>
    <row r="1950" spans="2:4" x14ac:dyDescent="0.3">
      <c r="B1950" s="14">
        <v>-10.199999999999999</v>
      </c>
      <c r="C1950" s="69"/>
      <c r="D1950" s="70">
        <v>2.6</v>
      </c>
    </row>
    <row r="1951" spans="2:4" x14ac:dyDescent="0.3">
      <c r="B1951" s="14">
        <v>-8.3000000000000007</v>
      </c>
      <c r="C1951" s="69"/>
      <c r="D1951" s="70">
        <v>0.9</v>
      </c>
    </row>
    <row r="1952" spans="2:4" x14ac:dyDescent="0.3">
      <c r="B1952" s="14">
        <v>22.2</v>
      </c>
      <c r="C1952" s="69"/>
      <c r="D1952" s="70">
        <v>-0.2</v>
      </c>
    </row>
    <row r="1953" spans="2:4" x14ac:dyDescent="0.3">
      <c r="B1953" s="14">
        <v>13.5</v>
      </c>
      <c r="C1953" s="69"/>
      <c r="D1953" s="70">
        <v>-0.1</v>
      </c>
    </row>
    <row r="1954" spans="2:4" x14ac:dyDescent="0.3">
      <c r="B1954" s="14">
        <v>-2.6</v>
      </c>
      <c r="C1954" s="69"/>
      <c r="D1954" s="70">
        <v>0.1</v>
      </c>
    </row>
    <row r="1955" spans="2:4" x14ac:dyDescent="0.3">
      <c r="B1955" s="14">
        <v>-7.7</v>
      </c>
      <c r="C1955" s="69"/>
      <c r="D1955" s="70">
        <v>1.2</v>
      </c>
    </row>
    <row r="1956" spans="2:4" x14ac:dyDescent="0.3">
      <c r="B1956" s="14">
        <v>-1.6</v>
      </c>
      <c r="C1956" s="69"/>
      <c r="D1956" s="70">
        <v>0.2</v>
      </c>
    </row>
    <row r="1957" spans="2:4" x14ac:dyDescent="0.3">
      <c r="B1957" s="14">
        <v>16.100000000000001</v>
      </c>
      <c r="C1957" s="69"/>
      <c r="D1957" s="70">
        <v>1</v>
      </c>
    </row>
    <row r="1958" spans="2:4" x14ac:dyDescent="0.3">
      <c r="B1958" s="14">
        <v>-5.0999999999999996</v>
      </c>
      <c r="C1958" s="69"/>
      <c r="D1958" s="70">
        <v>3.7</v>
      </c>
    </row>
    <row r="1959" spans="2:4" x14ac:dyDescent="0.3">
      <c r="B1959" s="14">
        <v>-13.6</v>
      </c>
      <c r="C1959" s="69"/>
      <c r="D1959" s="70">
        <v>10.7</v>
      </c>
    </row>
    <row r="1960" spans="2:4" x14ac:dyDescent="0.3">
      <c r="B1960" s="14">
        <v>-5.9</v>
      </c>
      <c r="C1960" s="69"/>
      <c r="D1960" s="70">
        <v>2.2999999999999998</v>
      </c>
    </row>
    <row r="1961" spans="2:4" x14ac:dyDescent="0.3">
      <c r="B1961" s="14">
        <v>-2.5</v>
      </c>
      <c r="C1961" s="69"/>
      <c r="D1961" s="70">
        <v>1.9</v>
      </c>
    </row>
    <row r="1962" spans="2:4" x14ac:dyDescent="0.3">
      <c r="B1962" s="14">
        <v>3.7</v>
      </c>
      <c r="C1962" s="69"/>
      <c r="D1962" s="70">
        <v>1</v>
      </c>
    </row>
    <row r="1963" spans="2:4" x14ac:dyDescent="0.3">
      <c r="B1963" s="14">
        <v>21.6</v>
      </c>
      <c r="C1963" s="69"/>
      <c r="D1963" s="70">
        <v>0.1</v>
      </c>
    </row>
    <row r="1964" spans="2:4" x14ac:dyDescent="0.3">
      <c r="B1964" s="14">
        <v>19.600000000000001</v>
      </c>
      <c r="C1964" s="69"/>
      <c r="D1964" s="70">
        <v>2.5</v>
      </c>
    </row>
    <row r="1965" spans="2:4" x14ac:dyDescent="0.3">
      <c r="B1965" s="14">
        <v>7.4</v>
      </c>
      <c r="C1965" s="69"/>
      <c r="D1965" s="70">
        <v>1.7</v>
      </c>
    </row>
    <row r="1966" spans="2:4" x14ac:dyDescent="0.3">
      <c r="B1966" s="14">
        <v>7.7</v>
      </c>
      <c r="C1966" s="69"/>
      <c r="D1966" s="70">
        <v>1.2</v>
      </c>
    </row>
    <row r="1967" spans="2:4" x14ac:dyDescent="0.3">
      <c r="B1967" s="14">
        <v>3</v>
      </c>
      <c r="C1967" s="69"/>
      <c r="D1967" s="70">
        <v>0.8</v>
      </c>
    </row>
    <row r="1968" spans="2:4" x14ac:dyDescent="0.3">
      <c r="B1968" s="14">
        <v>-0.3</v>
      </c>
      <c r="C1968" s="69"/>
      <c r="D1968" s="70">
        <v>0.6</v>
      </c>
    </row>
    <row r="1969" spans="2:4" x14ac:dyDescent="0.3">
      <c r="B1969" s="14">
        <v>6</v>
      </c>
      <c r="C1969" s="69"/>
      <c r="D1969" s="70">
        <v>0.1</v>
      </c>
    </row>
    <row r="1970" spans="2:4" x14ac:dyDescent="0.3">
      <c r="B1970" s="14">
        <v>-1.3</v>
      </c>
      <c r="C1970" s="69"/>
      <c r="D1970" s="70">
        <v>3.1</v>
      </c>
    </row>
    <row r="1971" spans="2:4" x14ac:dyDescent="0.3">
      <c r="B1971" s="14">
        <v>0.4</v>
      </c>
      <c r="C1971" s="69"/>
      <c r="D1971" s="70">
        <v>0.3</v>
      </c>
    </row>
    <row r="1972" spans="2:4" x14ac:dyDescent="0.3">
      <c r="B1972" s="14">
        <v>-0.3</v>
      </c>
      <c r="C1972" s="69"/>
      <c r="D1972" s="70">
        <v>0.6</v>
      </c>
    </row>
    <row r="1973" spans="2:4" x14ac:dyDescent="0.3">
      <c r="B1973" s="14">
        <v>-2.2999999999999998</v>
      </c>
      <c r="C1973" s="69"/>
      <c r="D1973" s="70">
        <v>0.6</v>
      </c>
    </row>
    <row r="1974" spans="2:4" x14ac:dyDescent="0.3">
      <c r="B1974" s="14">
        <v>-3.6</v>
      </c>
      <c r="C1974" s="69"/>
      <c r="D1974" s="70">
        <v>0.5</v>
      </c>
    </row>
    <row r="1975" spans="2:4" x14ac:dyDescent="0.3">
      <c r="B1975" s="14">
        <v>-5.5</v>
      </c>
      <c r="C1975" s="69"/>
      <c r="D1975" s="70">
        <v>0.5</v>
      </c>
    </row>
    <row r="1976" spans="2:4" x14ac:dyDescent="0.3">
      <c r="B1976" s="14">
        <v>7</v>
      </c>
      <c r="C1976" s="69"/>
      <c r="D1976" s="70">
        <v>0</v>
      </c>
    </row>
    <row r="1977" spans="2:4" x14ac:dyDescent="0.3">
      <c r="B1977" s="14">
        <v>-3</v>
      </c>
      <c r="C1977" s="69"/>
      <c r="D1977" s="70">
        <v>1.5</v>
      </c>
    </row>
    <row r="1978" spans="2:4" x14ac:dyDescent="0.3">
      <c r="B1978" s="14">
        <v>6.3</v>
      </c>
      <c r="C1978" s="69"/>
      <c r="D1978" s="70">
        <v>0.8</v>
      </c>
    </row>
    <row r="1979" spans="2:4" x14ac:dyDescent="0.3">
      <c r="B1979" s="14">
        <v>19.5</v>
      </c>
      <c r="C1979" s="69"/>
      <c r="D1979" s="70">
        <v>0.6</v>
      </c>
    </row>
    <row r="1980" spans="2:4" x14ac:dyDescent="0.3">
      <c r="B1980" s="14">
        <v>6.4</v>
      </c>
      <c r="C1980" s="69"/>
      <c r="D1980" s="70">
        <v>2</v>
      </c>
    </row>
    <row r="1981" spans="2:4" x14ac:dyDescent="0.3">
      <c r="B1981" s="14">
        <v>-5.2</v>
      </c>
      <c r="C1981" s="69"/>
      <c r="D1981" s="70">
        <v>0</v>
      </c>
    </row>
    <row r="1982" spans="2:4" x14ac:dyDescent="0.3">
      <c r="B1982" s="14">
        <v>-5.8</v>
      </c>
      <c r="C1982" s="69"/>
      <c r="D1982" s="70">
        <v>1.7</v>
      </c>
    </row>
    <row r="1983" spans="2:4" x14ac:dyDescent="0.3">
      <c r="B1983" s="14">
        <v>4.7</v>
      </c>
      <c r="C1983" s="69"/>
      <c r="D1983" s="70">
        <v>-0.2</v>
      </c>
    </row>
    <row r="1984" spans="2:4" x14ac:dyDescent="0.3">
      <c r="B1984" s="14">
        <v>-2.5</v>
      </c>
      <c r="C1984" s="69"/>
      <c r="D1984" s="70">
        <v>0.3</v>
      </c>
    </row>
    <row r="1985" spans="2:4" x14ac:dyDescent="0.3">
      <c r="B1985" s="14">
        <v>-10.3</v>
      </c>
      <c r="C1985" s="69"/>
      <c r="D1985" s="70">
        <v>1.7</v>
      </c>
    </row>
    <row r="1986" spans="2:4" x14ac:dyDescent="0.3">
      <c r="B1986" s="14">
        <v>-5.8</v>
      </c>
      <c r="C1986" s="69"/>
      <c r="D1986" s="70">
        <v>0.1</v>
      </c>
    </row>
    <row r="1987" spans="2:4" x14ac:dyDescent="0.3">
      <c r="B1987" s="14">
        <v>-27.5</v>
      </c>
      <c r="C1987" s="69"/>
      <c r="D1987" s="70">
        <v>0.8</v>
      </c>
    </row>
    <row r="1988" spans="2:4" x14ac:dyDescent="0.3">
      <c r="B1988" s="14">
        <v>-0.8</v>
      </c>
      <c r="C1988" s="69"/>
      <c r="D1988" s="70">
        <v>1.2</v>
      </c>
    </row>
    <row r="1989" spans="2:4" x14ac:dyDescent="0.3">
      <c r="B1989" s="14">
        <v>-5.6</v>
      </c>
      <c r="C1989" s="69"/>
      <c r="D1989" s="70">
        <v>2.1</v>
      </c>
    </row>
    <row r="1990" spans="2:4" x14ac:dyDescent="0.3">
      <c r="B1990" s="14">
        <v>6.9</v>
      </c>
      <c r="C1990" s="69"/>
      <c r="D1990" s="70">
        <v>4.5</v>
      </c>
    </row>
    <row r="1991" spans="2:4" x14ac:dyDescent="0.3">
      <c r="B1991" s="14">
        <v>-11.6</v>
      </c>
      <c r="C1991" s="69"/>
      <c r="D1991" s="70">
        <v>0.2</v>
      </c>
    </row>
    <row r="1992" spans="2:4" x14ac:dyDescent="0.3">
      <c r="B1992" s="14">
        <v>-9.9</v>
      </c>
      <c r="C1992" s="69"/>
      <c r="D1992" s="70">
        <v>0.6</v>
      </c>
    </row>
    <row r="1993" spans="2:4" x14ac:dyDescent="0.3">
      <c r="B1993" s="14">
        <v>-3.3</v>
      </c>
      <c r="C1993" s="69"/>
      <c r="D1993" s="70">
        <v>0.7</v>
      </c>
    </row>
    <row r="1994" spans="2:4" x14ac:dyDescent="0.3">
      <c r="B1994" s="14">
        <v>0.9</v>
      </c>
      <c r="C1994" s="69"/>
      <c r="D1994" s="70">
        <v>-0.1</v>
      </c>
    </row>
    <row r="1995" spans="2:4" x14ac:dyDescent="0.3">
      <c r="B1995" s="14">
        <v>-1.5</v>
      </c>
      <c r="C1995" s="69"/>
      <c r="D1995" s="70">
        <v>0.8</v>
      </c>
    </row>
    <row r="1996" spans="2:4" x14ac:dyDescent="0.3">
      <c r="B1996" s="14">
        <v>3.8</v>
      </c>
      <c r="C1996" s="69"/>
      <c r="D1996" s="70">
        <v>0.6</v>
      </c>
    </row>
    <row r="1997" spans="2:4" x14ac:dyDescent="0.3">
      <c r="B1997" s="14">
        <v>7.5</v>
      </c>
      <c r="C1997" s="69"/>
      <c r="D1997" s="70">
        <v>2.5</v>
      </c>
    </row>
    <row r="1998" spans="2:4" x14ac:dyDescent="0.3">
      <c r="B1998" s="14">
        <v>1.7</v>
      </c>
      <c r="C1998" s="69"/>
      <c r="D1998" s="70">
        <v>0.2</v>
      </c>
    </row>
    <row r="1999" spans="2:4" x14ac:dyDescent="0.3">
      <c r="B1999" s="14">
        <v>-45.2</v>
      </c>
      <c r="C1999" s="69"/>
      <c r="D1999" s="70">
        <v>5.4</v>
      </c>
    </row>
    <row r="2000" spans="2:4" x14ac:dyDescent="0.3">
      <c r="B2000" s="14">
        <v>3.4</v>
      </c>
      <c r="C2000" s="69"/>
      <c r="D2000" s="70">
        <v>0.5</v>
      </c>
    </row>
    <row r="2001" spans="2:4" x14ac:dyDescent="0.3">
      <c r="B2001" s="14">
        <v>13.4</v>
      </c>
      <c r="C2001" s="69"/>
      <c r="D2001" s="70">
        <v>0.2</v>
      </c>
    </row>
    <row r="2002" spans="2:4" x14ac:dyDescent="0.3">
      <c r="B2002" s="14">
        <v>5.5</v>
      </c>
      <c r="C2002" s="69"/>
      <c r="D2002" s="70">
        <v>1.5</v>
      </c>
    </row>
    <row r="2003" spans="2:4" x14ac:dyDescent="0.3">
      <c r="B2003" s="14">
        <v>-0.1</v>
      </c>
      <c r="C2003" s="69"/>
      <c r="D2003" s="70">
        <v>0.3</v>
      </c>
    </row>
    <row r="2004" spans="2:4" x14ac:dyDescent="0.3">
      <c r="B2004" s="14">
        <v>-3.4</v>
      </c>
      <c r="C2004" s="69"/>
      <c r="D2004" s="70">
        <v>1.2</v>
      </c>
    </row>
    <row r="2005" spans="2:4" x14ac:dyDescent="0.3">
      <c r="B2005" s="14">
        <v>-0.8</v>
      </c>
      <c r="C2005" s="69"/>
      <c r="D2005" s="70">
        <v>1.2</v>
      </c>
    </row>
    <row r="2006" spans="2:4" x14ac:dyDescent="0.3">
      <c r="B2006" s="14">
        <v>7.1</v>
      </c>
      <c r="C2006" s="69"/>
      <c r="D2006" s="70">
        <v>1</v>
      </c>
    </row>
    <row r="2007" spans="2:4" x14ac:dyDescent="0.3">
      <c r="B2007" s="14">
        <v>-2.9</v>
      </c>
      <c r="C2007" s="69"/>
      <c r="D2007" s="70">
        <v>0.9</v>
      </c>
    </row>
    <row r="2008" spans="2:4" x14ac:dyDescent="0.3">
      <c r="B2008" s="14">
        <v>0.1</v>
      </c>
      <c r="C2008" s="69"/>
      <c r="D2008" s="70">
        <v>0.2</v>
      </c>
    </row>
    <row r="2009" spans="2:4" x14ac:dyDescent="0.3">
      <c r="B2009" s="14">
        <v>2.6</v>
      </c>
      <c r="C2009" s="69"/>
      <c r="D2009" s="70">
        <v>0.2</v>
      </c>
    </row>
    <row r="2010" spans="2:4" x14ac:dyDescent="0.3">
      <c r="B2010" s="14">
        <v>8.6</v>
      </c>
      <c r="C2010" s="69"/>
      <c r="D2010" s="70">
        <v>3</v>
      </c>
    </row>
    <row r="2011" spans="2:4" x14ac:dyDescent="0.3">
      <c r="B2011" s="14">
        <v>-4.2</v>
      </c>
      <c r="C2011" s="69"/>
      <c r="D2011" s="70">
        <v>1.8</v>
      </c>
    </row>
    <row r="2012" spans="2:4" x14ac:dyDescent="0.3">
      <c r="B2012" s="14">
        <v>-7.2</v>
      </c>
      <c r="C2012" s="69"/>
      <c r="D2012" s="70">
        <v>1.7</v>
      </c>
    </row>
    <row r="2013" spans="2:4" x14ac:dyDescent="0.3">
      <c r="B2013" s="14">
        <v>-16.7</v>
      </c>
      <c r="C2013" s="69"/>
      <c r="D2013" s="70">
        <v>2.7</v>
      </c>
    </row>
    <row r="2014" spans="2:4" x14ac:dyDescent="0.3">
      <c r="B2014" s="14">
        <v>6.5</v>
      </c>
      <c r="C2014" s="69"/>
      <c r="D2014" s="70">
        <v>1</v>
      </c>
    </row>
    <row r="2015" spans="2:4" x14ac:dyDescent="0.3">
      <c r="B2015" s="14">
        <v>6</v>
      </c>
      <c r="C2015" s="69"/>
      <c r="D2015" s="70">
        <v>0.6</v>
      </c>
    </row>
    <row r="2016" spans="2:4" x14ac:dyDescent="0.3">
      <c r="B2016" s="14">
        <v>4.7</v>
      </c>
      <c r="C2016" s="69"/>
      <c r="D2016" s="70">
        <v>1.1000000000000001</v>
      </c>
    </row>
    <row r="2017" spans="2:4" x14ac:dyDescent="0.3">
      <c r="B2017" s="14">
        <v>-1.5</v>
      </c>
      <c r="C2017" s="69"/>
      <c r="D2017" s="70">
        <v>0.2</v>
      </c>
    </row>
    <row r="2018" spans="2:4" x14ac:dyDescent="0.3">
      <c r="B2018" s="14">
        <v>11.4</v>
      </c>
      <c r="C2018" s="69"/>
      <c r="D2018" s="70">
        <v>0.5</v>
      </c>
    </row>
    <row r="2019" spans="2:4" x14ac:dyDescent="0.3">
      <c r="B2019" s="14">
        <v>3.5</v>
      </c>
      <c r="C2019" s="69"/>
      <c r="D2019" s="70">
        <v>1.3</v>
      </c>
    </row>
    <row r="2020" spans="2:4" x14ac:dyDescent="0.3">
      <c r="B2020" s="14">
        <v>10.8</v>
      </c>
      <c r="C2020" s="69"/>
      <c r="D2020" s="70">
        <v>-0.1</v>
      </c>
    </row>
    <row r="2021" spans="2:4" x14ac:dyDescent="0.3">
      <c r="B2021" s="14">
        <v>2.5</v>
      </c>
      <c r="C2021" s="69"/>
      <c r="D2021" s="70">
        <v>2</v>
      </c>
    </row>
    <row r="2022" spans="2:4" x14ac:dyDescent="0.3">
      <c r="B2022" s="14">
        <v>2.6</v>
      </c>
      <c r="C2022" s="69"/>
      <c r="D2022" s="70">
        <v>0.3</v>
      </c>
    </row>
    <row r="2023" spans="2:4" x14ac:dyDescent="0.3">
      <c r="B2023" s="14">
        <v>-1.2</v>
      </c>
      <c r="C2023" s="69"/>
      <c r="D2023" s="70">
        <v>0.2</v>
      </c>
    </row>
    <row r="2024" spans="2:4" x14ac:dyDescent="0.3">
      <c r="B2024" s="14">
        <v>-9.1</v>
      </c>
      <c r="C2024" s="69"/>
      <c r="D2024" s="70">
        <v>1.8</v>
      </c>
    </row>
    <row r="2025" spans="2:4" x14ac:dyDescent="0.3">
      <c r="B2025" s="14">
        <v>9.5</v>
      </c>
      <c r="C2025" s="69"/>
      <c r="D2025" s="70">
        <v>0.5</v>
      </c>
    </row>
    <row r="2026" spans="2:4" x14ac:dyDescent="0.3">
      <c r="B2026" s="14">
        <v>14.2</v>
      </c>
      <c r="C2026" s="69"/>
      <c r="D2026" s="70">
        <v>1.6</v>
      </c>
    </row>
    <row r="2027" spans="2:4" x14ac:dyDescent="0.3">
      <c r="B2027" s="14">
        <v>19.399999999999999</v>
      </c>
      <c r="C2027" s="69"/>
      <c r="D2027" s="70">
        <v>0.4</v>
      </c>
    </row>
    <row r="2028" spans="2:4" x14ac:dyDescent="0.3">
      <c r="B2028" s="14">
        <v>6.1</v>
      </c>
      <c r="C2028" s="69"/>
      <c r="D2028" s="70">
        <v>0</v>
      </c>
    </row>
    <row r="2029" spans="2:4" x14ac:dyDescent="0.3">
      <c r="B2029" s="14">
        <v>7.5</v>
      </c>
      <c r="C2029" s="69"/>
      <c r="D2029" s="70">
        <v>0</v>
      </c>
    </row>
    <row r="2030" spans="2:4" x14ac:dyDescent="0.3">
      <c r="B2030" s="14">
        <v>4.0999999999999996</v>
      </c>
      <c r="C2030" s="69"/>
      <c r="D2030" s="70">
        <v>1.8</v>
      </c>
    </row>
    <row r="2031" spans="2:4" x14ac:dyDescent="0.3">
      <c r="B2031" s="14">
        <v>-8.3000000000000007</v>
      </c>
      <c r="C2031" s="69"/>
      <c r="D2031" s="70">
        <v>0.6</v>
      </c>
    </row>
    <row r="2032" spans="2:4" x14ac:dyDescent="0.3">
      <c r="B2032" s="14">
        <v>9.5</v>
      </c>
      <c r="C2032" s="69"/>
      <c r="D2032" s="70">
        <v>3.4</v>
      </c>
    </row>
    <row r="2033" spans="2:4" x14ac:dyDescent="0.3">
      <c r="B2033" s="14">
        <v>0.2</v>
      </c>
      <c r="C2033" s="69"/>
      <c r="D2033" s="70">
        <v>0.9</v>
      </c>
    </row>
    <row r="2034" spans="2:4" x14ac:dyDescent="0.3">
      <c r="B2034" s="14">
        <v>-10.4</v>
      </c>
      <c r="C2034" s="69"/>
      <c r="D2034" s="70">
        <v>2</v>
      </c>
    </row>
    <row r="2035" spans="2:4" x14ac:dyDescent="0.3">
      <c r="B2035" s="14">
        <v>5.3</v>
      </c>
      <c r="C2035" s="69"/>
      <c r="D2035" s="70">
        <v>2.6</v>
      </c>
    </row>
    <row r="2036" spans="2:4" x14ac:dyDescent="0.3">
      <c r="B2036" s="14">
        <v>2.7</v>
      </c>
      <c r="C2036" s="69"/>
      <c r="D2036" s="70">
        <v>1.5</v>
      </c>
    </row>
    <row r="2037" spans="2:4" x14ac:dyDescent="0.3">
      <c r="B2037" s="14">
        <v>0.3</v>
      </c>
      <c r="C2037" s="69"/>
      <c r="D2037" s="70">
        <v>0.5</v>
      </c>
    </row>
    <row r="2038" spans="2:4" x14ac:dyDescent="0.3">
      <c r="B2038" s="14">
        <v>-5.2</v>
      </c>
      <c r="C2038" s="69"/>
      <c r="D2038" s="70">
        <v>6.2</v>
      </c>
    </row>
    <row r="2039" spans="2:4" x14ac:dyDescent="0.3">
      <c r="B2039" s="14">
        <v>-4.7</v>
      </c>
      <c r="C2039" s="69"/>
      <c r="D2039" s="70">
        <v>0.6</v>
      </c>
    </row>
    <row r="2040" spans="2:4" x14ac:dyDescent="0.3">
      <c r="B2040" s="14">
        <v>-2.2000000000000002</v>
      </c>
      <c r="C2040" s="69"/>
      <c r="D2040" s="70">
        <v>1.9</v>
      </c>
    </row>
    <row r="2041" spans="2:4" x14ac:dyDescent="0.3">
      <c r="B2041" s="14">
        <v>-10.199999999999999</v>
      </c>
      <c r="C2041" s="69"/>
      <c r="D2041" s="70">
        <v>0.3</v>
      </c>
    </row>
    <row r="2042" spans="2:4" x14ac:dyDescent="0.3">
      <c r="B2042" s="14">
        <v>11.9</v>
      </c>
      <c r="C2042" s="69"/>
      <c r="D2042" s="70">
        <v>0.2</v>
      </c>
    </row>
    <row r="2043" spans="2:4" x14ac:dyDescent="0.3">
      <c r="B2043" s="14">
        <v>16.2</v>
      </c>
      <c r="C2043" s="69"/>
      <c r="D2043" s="70">
        <v>0.7</v>
      </c>
    </row>
    <row r="2044" spans="2:4" x14ac:dyDescent="0.3">
      <c r="B2044" s="14">
        <v>-2.2999999999999998</v>
      </c>
      <c r="C2044" s="69"/>
      <c r="D2044" s="70">
        <v>0</v>
      </c>
    </row>
    <row r="2045" spans="2:4" x14ac:dyDescent="0.3">
      <c r="B2045" s="14">
        <v>12.7</v>
      </c>
      <c r="C2045" s="69"/>
      <c r="D2045" s="70">
        <v>-0.1</v>
      </c>
    </row>
    <row r="2046" spans="2:4" x14ac:dyDescent="0.3">
      <c r="B2046" s="14">
        <v>12.9</v>
      </c>
      <c r="C2046" s="69"/>
      <c r="D2046" s="70">
        <v>1.5</v>
      </c>
    </row>
    <row r="2047" spans="2:4" x14ac:dyDescent="0.3">
      <c r="B2047" s="14">
        <v>6.1</v>
      </c>
      <c r="C2047" s="69"/>
      <c r="D2047" s="70">
        <v>1.4</v>
      </c>
    </row>
    <row r="2048" spans="2:4" x14ac:dyDescent="0.3">
      <c r="B2048" s="14">
        <v>1</v>
      </c>
      <c r="C2048" s="69"/>
      <c r="D2048" s="70">
        <v>1.9</v>
      </c>
    </row>
    <row r="2049" spans="2:4" x14ac:dyDescent="0.3">
      <c r="B2049" s="14">
        <v>6.1</v>
      </c>
      <c r="C2049" s="69"/>
      <c r="D2049" s="70">
        <v>1.5</v>
      </c>
    </row>
    <row r="2050" spans="2:4" x14ac:dyDescent="0.3">
      <c r="B2050" s="14">
        <v>-7.7</v>
      </c>
      <c r="C2050" s="69"/>
      <c r="D2050" s="70">
        <v>1.1000000000000001</v>
      </c>
    </row>
    <row r="2051" spans="2:4" x14ac:dyDescent="0.3">
      <c r="B2051" s="14">
        <v>7.1</v>
      </c>
      <c r="C2051" s="69"/>
      <c r="D2051" s="70">
        <v>0.3</v>
      </c>
    </row>
    <row r="2052" spans="2:4" x14ac:dyDescent="0.3">
      <c r="B2052" s="14">
        <v>-5.2</v>
      </c>
      <c r="C2052" s="69"/>
      <c r="D2052" s="70">
        <v>0.2</v>
      </c>
    </row>
    <row r="2053" spans="2:4" x14ac:dyDescent="0.3">
      <c r="B2053" s="14">
        <v>-0.6</v>
      </c>
      <c r="C2053" s="69"/>
      <c r="D2053" s="70">
        <v>0.7</v>
      </c>
    </row>
    <row r="2054" spans="2:4" x14ac:dyDescent="0.3">
      <c r="B2054" s="14">
        <v>7.1</v>
      </c>
      <c r="C2054" s="69"/>
      <c r="D2054" s="70">
        <v>0.5</v>
      </c>
    </row>
    <row r="2055" spans="2:4" x14ac:dyDescent="0.3">
      <c r="B2055" s="14">
        <v>-16.3</v>
      </c>
      <c r="C2055" s="69"/>
      <c r="D2055" s="70">
        <v>0.7</v>
      </c>
    </row>
    <row r="2056" spans="2:4" x14ac:dyDescent="0.3">
      <c r="B2056" s="14">
        <v>5.7</v>
      </c>
      <c r="C2056" s="69"/>
      <c r="D2056" s="70">
        <v>0</v>
      </c>
    </row>
    <row r="2057" spans="2:4" x14ac:dyDescent="0.3">
      <c r="B2057" s="14">
        <v>-9</v>
      </c>
      <c r="C2057" s="69"/>
      <c r="D2057" s="70">
        <v>0.4</v>
      </c>
    </row>
    <row r="2058" spans="2:4" x14ac:dyDescent="0.3">
      <c r="B2058" s="14">
        <v>-4.3</v>
      </c>
      <c r="C2058" s="69"/>
      <c r="D2058" s="70">
        <v>0</v>
      </c>
    </row>
    <row r="2059" spans="2:4" x14ac:dyDescent="0.3">
      <c r="B2059" s="14">
        <v>-5.9</v>
      </c>
      <c r="C2059" s="69"/>
      <c r="D2059" s="70">
        <v>2</v>
      </c>
    </row>
    <row r="2060" spans="2:4" x14ac:dyDescent="0.3">
      <c r="B2060" s="14">
        <v>34.4</v>
      </c>
      <c r="C2060" s="69"/>
      <c r="D2060" s="70">
        <v>1.1000000000000001</v>
      </c>
    </row>
    <row r="2061" spans="2:4" x14ac:dyDescent="0.3">
      <c r="B2061" s="14">
        <v>-3.2</v>
      </c>
      <c r="C2061" s="69"/>
      <c r="D2061" s="70">
        <v>2.5</v>
      </c>
    </row>
    <row r="2062" spans="2:4" x14ac:dyDescent="0.3">
      <c r="B2062" s="14">
        <v>-2.2000000000000002</v>
      </c>
      <c r="C2062" s="69"/>
      <c r="D2062" s="70">
        <v>0.9</v>
      </c>
    </row>
    <row r="2063" spans="2:4" x14ac:dyDescent="0.3">
      <c r="B2063" s="14">
        <v>-6.1</v>
      </c>
      <c r="C2063" s="69"/>
      <c r="D2063" s="70">
        <v>-0.1</v>
      </c>
    </row>
    <row r="2064" spans="2:4" x14ac:dyDescent="0.3">
      <c r="B2064" s="14">
        <v>-5.6</v>
      </c>
      <c r="C2064" s="69"/>
      <c r="D2064" s="70">
        <v>1.7</v>
      </c>
    </row>
    <row r="2065" spans="2:4" x14ac:dyDescent="0.3">
      <c r="B2065" s="14">
        <v>-21.7</v>
      </c>
      <c r="C2065" s="69"/>
      <c r="D2065" s="70">
        <v>3.1</v>
      </c>
    </row>
    <row r="2066" spans="2:4" x14ac:dyDescent="0.3">
      <c r="B2066" s="14">
        <v>-0.6</v>
      </c>
      <c r="C2066" s="69"/>
      <c r="D2066" s="70">
        <v>1</v>
      </c>
    </row>
    <row r="2067" spans="2:4" x14ac:dyDescent="0.3">
      <c r="B2067" s="14">
        <v>-5.2</v>
      </c>
      <c r="C2067" s="69"/>
      <c r="D2067" s="70">
        <v>2.2000000000000002</v>
      </c>
    </row>
    <row r="2068" spans="2:4" x14ac:dyDescent="0.3">
      <c r="B2068" s="14">
        <v>21.3</v>
      </c>
      <c r="C2068" s="69"/>
      <c r="D2068" s="70">
        <v>3.4</v>
      </c>
    </row>
    <row r="2069" spans="2:4" x14ac:dyDescent="0.3">
      <c r="B2069" s="14">
        <v>1.4</v>
      </c>
      <c r="C2069" s="69"/>
      <c r="D2069" s="70">
        <v>1</v>
      </c>
    </row>
    <row r="2070" spans="2:4" x14ac:dyDescent="0.3">
      <c r="B2070" s="14">
        <v>-29.7</v>
      </c>
      <c r="C2070" s="69"/>
      <c r="D2070" s="70">
        <v>2.2999999999999998</v>
      </c>
    </row>
    <row r="2071" spans="2:4" x14ac:dyDescent="0.3">
      <c r="B2071" s="14">
        <v>0.9</v>
      </c>
      <c r="C2071" s="69"/>
      <c r="D2071" s="70">
        <v>1.3</v>
      </c>
    </row>
    <row r="2072" spans="2:4" x14ac:dyDescent="0.3">
      <c r="B2072" s="14">
        <v>10</v>
      </c>
      <c r="C2072" s="69"/>
      <c r="D2072" s="70">
        <v>1.2</v>
      </c>
    </row>
    <row r="2073" spans="2:4" x14ac:dyDescent="0.3">
      <c r="B2073" s="14">
        <v>13.6</v>
      </c>
      <c r="C2073" s="69"/>
      <c r="D2073" s="70">
        <v>2</v>
      </c>
    </row>
    <row r="2074" spans="2:4" x14ac:dyDescent="0.3">
      <c r="B2074" s="14">
        <v>3.1</v>
      </c>
      <c r="C2074" s="69"/>
      <c r="D2074" s="70">
        <v>2.1</v>
      </c>
    </row>
    <row r="2075" spans="2:4" x14ac:dyDescent="0.3">
      <c r="B2075" s="14">
        <v>9.3000000000000007</v>
      </c>
      <c r="C2075" s="69"/>
      <c r="D2075" s="70">
        <v>0.8</v>
      </c>
    </row>
    <row r="2076" spans="2:4" x14ac:dyDescent="0.3">
      <c r="B2076" s="14">
        <v>-32.200000000000003</v>
      </c>
      <c r="C2076" s="69"/>
      <c r="D2076" s="70">
        <v>1.6</v>
      </c>
    </row>
    <row r="2077" spans="2:4" x14ac:dyDescent="0.3">
      <c r="B2077" s="14">
        <v>-3.3</v>
      </c>
      <c r="C2077" s="69"/>
      <c r="D2077" s="70">
        <v>0.5</v>
      </c>
    </row>
    <row r="2078" spans="2:4" x14ac:dyDescent="0.3">
      <c r="B2078" s="14">
        <v>-3.1</v>
      </c>
      <c r="C2078" s="69"/>
      <c r="D2078" s="70">
        <v>-0.1</v>
      </c>
    </row>
    <row r="2079" spans="2:4" x14ac:dyDescent="0.3">
      <c r="B2079" s="14">
        <v>-8.8000000000000007</v>
      </c>
      <c r="C2079" s="69"/>
      <c r="D2079" s="70">
        <v>3.5</v>
      </c>
    </row>
    <row r="2080" spans="2:4" x14ac:dyDescent="0.3">
      <c r="B2080" s="14">
        <v>7.5</v>
      </c>
      <c r="C2080" s="69"/>
      <c r="D2080" s="70">
        <v>1.4</v>
      </c>
    </row>
    <row r="2081" spans="2:4" x14ac:dyDescent="0.3">
      <c r="B2081" s="14">
        <v>-2.6</v>
      </c>
      <c r="C2081" s="69"/>
      <c r="D2081" s="70">
        <v>1.2</v>
      </c>
    </row>
    <row r="2082" spans="2:4" x14ac:dyDescent="0.3">
      <c r="B2082" s="14">
        <v>-2.2000000000000002</v>
      </c>
      <c r="C2082" s="69"/>
      <c r="D2082" s="70">
        <v>3.8</v>
      </c>
    </row>
    <row r="2083" spans="2:4" x14ac:dyDescent="0.3">
      <c r="B2083" s="14">
        <v>1</v>
      </c>
      <c r="C2083" s="69"/>
      <c r="D2083" s="70">
        <v>0.4</v>
      </c>
    </row>
    <row r="2084" spans="2:4" x14ac:dyDescent="0.3">
      <c r="B2084" s="14">
        <v>6.1</v>
      </c>
      <c r="C2084" s="69"/>
      <c r="D2084" s="70">
        <v>0.2</v>
      </c>
    </row>
    <row r="2085" spans="2:4" x14ac:dyDescent="0.3">
      <c r="B2085" s="14">
        <v>-14.7</v>
      </c>
      <c r="C2085" s="69"/>
      <c r="D2085" s="70">
        <v>0.6</v>
      </c>
    </row>
    <row r="2086" spans="2:4" x14ac:dyDescent="0.3">
      <c r="B2086" s="14">
        <v>-10.199999999999999</v>
      </c>
      <c r="C2086" s="69"/>
      <c r="D2086" s="70">
        <v>0.7</v>
      </c>
    </row>
    <row r="2087" spans="2:4" x14ac:dyDescent="0.3">
      <c r="B2087" s="14">
        <v>-0.4</v>
      </c>
      <c r="C2087" s="69"/>
      <c r="D2087" s="70">
        <v>0.6</v>
      </c>
    </row>
    <row r="2088" spans="2:4" x14ac:dyDescent="0.3">
      <c r="B2088" s="14">
        <v>-6.6</v>
      </c>
      <c r="C2088" s="69"/>
      <c r="D2088" s="70">
        <v>0.6</v>
      </c>
    </row>
    <row r="2089" spans="2:4" x14ac:dyDescent="0.3">
      <c r="B2089" s="14">
        <v>11.6</v>
      </c>
      <c r="C2089" s="69"/>
      <c r="D2089" s="70">
        <v>0.7</v>
      </c>
    </row>
    <row r="2090" spans="2:4" x14ac:dyDescent="0.3">
      <c r="B2090" s="14">
        <v>16.100000000000001</v>
      </c>
      <c r="C2090" s="69"/>
      <c r="D2090" s="70">
        <v>-0.2</v>
      </c>
    </row>
    <row r="2091" spans="2:4" x14ac:dyDescent="0.3">
      <c r="B2091" s="14">
        <v>-1.5</v>
      </c>
      <c r="C2091" s="69"/>
      <c r="D2091" s="70">
        <v>-0.1</v>
      </c>
    </row>
    <row r="2092" spans="2:4" x14ac:dyDescent="0.3">
      <c r="B2092" s="14">
        <v>-0.3</v>
      </c>
      <c r="C2092" s="69"/>
      <c r="D2092" s="70">
        <v>0.1</v>
      </c>
    </row>
    <row r="2093" spans="2:4" x14ac:dyDescent="0.3">
      <c r="B2093" s="14">
        <v>6.9</v>
      </c>
      <c r="C2093" s="69"/>
      <c r="D2093" s="70">
        <v>-0.7</v>
      </c>
    </row>
    <row r="2094" spans="2:4" x14ac:dyDescent="0.3">
      <c r="B2094" s="14">
        <v>8.9</v>
      </c>
      <c r="C2094" s="69"/>
      <c r="D2094" s="70">
        <v>0.4</v>
      </c>
    </row>
    <row r="2095" spans="2:4" x14ac:dyDescent="0.3">
      <c r="B2095" s="14">
        <v>7.6</v>
      </c>
      <c r="C2095" s="69"/>
      <c r="D2095" s="70">
        <v>0.1</v>
      </c>
    </row>
    <row r="2096" spans="2:4" x14ac:dyDescent="0.3">
      <c r="B2096" s="14">
        <v>-6.2</v>
      </c>
      <c r="C2096" s="69"/>
      <c r="D2096" s="70">
        <v>9.4</v>
      </c>
    </row>
    <row r="2097" spans="2:4" x14ac:dyDescent="0.3">
      <c r="B2097" s="14">
        <v>7.3</v>
      </c>
      <c r="C2097" s="69"/>
      <c r="D2097" s="70">
        <v>1.6</v>
      </c>
    </row>
    <row r="2098" spans="2:4" x14ac:dyDescent="0.3">
      <c r="B2098" s="14">
        <v>3.4</v>
      </c>
      <c r="C2098" s="69"/>
      <c r="D2098" s="70">
        <v>0.3</v>
      </c>
    </row>
    <row r="2099" spans="2:4" x14ac:dyDescent="0.3">
      <c r="B2099" s="14">
        <v>4.7</v>
      </c>
      <c r="C2099" s="69"/>
      <c r="D2099" s="70">
        <v>1</v>
      </c>
    </row>
    <row r="2100" spans="2:4" x14ac:dyDescent="0.3">
      <c r="B2100" s="14">
        <v>-10.6</v>
      </c>
      <c r="C2100" s="69"/>
      <c r="D2100" s="70">
        <v>13.8</v>
      </c>
    </row>
    <row r="2101" spans="2:4" x14ac:dyDescent="0.3">
      <c r="B2101" s="14">
        <v>-6</v>
      </c>
      <c r="C2101" s="69"/>
      <c r="D2101" s="70">
        <v>3.3</v>
      </c>
    </row>
    <row r="2102" spans="2:4" x14ac:dyDescent="0.3">
      <c r="B2102" s="14">
        <v>0.6</v>
      </c>
      <c r="C2102" s="69"/>
      <c r="D2102" s="70">
        <v>0.1</v>
      </c>
    </row>
    <row r="2103" spans="2:4" x14ac:dyDescent="0.3">
      <c r="B2103" s="14">
        <v>1.1000000000000001</v>
      </c>
      <c r="C2103" s="69"/>
      <c r="D2103" s="70">
        <v>0.3</v>
      </c>
    </row>
    <row r="2104" spans="2:4" x14ac:dyDescent="0.3">
      <c r="B2104" s="14">
        <v>-2.2999999999999998</v>
      </c>
      <c r="C2104" s="69"/>
      <c r="D2104" s="70">
        <v>3.3</v>
      </c>
    </row>
    <row r="2105" spans="2:4" x14ac:dyDescent="0.3">
      <c r="B2105" s="14">
        <v>7.9</v>
      </c>
      <c r="C2105" s="69"/>
      <c r="D2105" s="70">
        <v>0</v>
      </c>
    </row>
    <row r="2106" spans="2:4" x14ac:dyDescent="0.3">
      <c r="B2106" s="14">
        <v>2.2999999999999998</v>
      </c>
      <c r="C2106" s="69"/>
      <c r="D2106" s="70">
        <v>-0.5</v>
      </c>
    </row>
    <row r="2107" spans="2:4" x14ac:dyDescent="0.3">
      <c r="B2107" s="14">
        <v>-1.4</v>
      </c>
      <c r="C2107" s="69"/>
      <c r="D2107" s="70">
        <v>2</v>
      </c>
    </row>
    <row r="2108" spans="2:4" x14ac:dyDescent="0.3">
      <c r="B2108" s="14">
        <v>-0.8</v>
      </c>
      <c r="C2108" s="69"/>
      <c r="D2108" s="70">
        <v>2</v>
      </c>
    </row>
    <row r="2109" spans="2:4" x14ac:dyDescent="0.3">
      <c r="B2109" s="14">
        <v>8.8000000000000007</v>
      </c>
      <c r="C2109" s="69"/>
      <c r="D2109" s="70">
        <v>2</v>
      </c>
    </row>
    <row r="2110" spans="2:4" x14ac:dyDescent="0.3">
      <c r="B2110" s="14">
        <v>-3.9</v>
      </c>
      <c r="C2110" s="69"/>
      <c r="D2110" s="70">
        <v>0.6</v>
      </c>
    </row>
    <row r="2111" spans="2:4" x14ac:dyDescent="0.3">
      <c r="B2111" s="14">
        <v>21</v>
      </c>
      <c r="C2111" s="69"/>
      <c r="D2111" s="70">
        <v>0.5</v>
      </c>
    </row>
    <row r="2112" spans="2:4" x14ac:dyDescent="0.3">
      <c r="B2112" s="14">
        <v>-20.7</v>
      </c>
      <c r="C2112" s="69"/>
      <c r="D2112" s="70">
        <v>2.8</v>
      </c>
    </row>
    <row r="2113" spans="2:4" x14ac:dyDescent="0.3">
      <c r="B2113" s="14">
        <v>35.200000000000003</v>
      </c>
      <c r="C2113" s="69"/>
      <c r="D2113" s="70">
        <v>0.3</v>
      </c>
    </row>
    <row r="2114" spans="2:4" x14ac:dyDescent="0.3">
      <c r="B2114" s="14">
        <v>-18.100000000000001</v>
      </c>
      <c r="C2114" s="69"/>
      <c r="D2114" s="70">
        <v>0.3</v>
      </c>
    </row>
    <row r="2115" spans="2:4" x14ac:dyDescent="0.3">
      <c r="B2115" s="14">
        <v>-8.8000000000000007</v>
      </c>
      <c r="C2115" s="69"/>
      <c r="D2115" s="70">
        <v>1.1000000000000001</v>
      </c>
    </row>
    <row r="2116" spans="2:4" x14ac:dyDescent="0.3">
      <c r="B2116" s="14">
        <v>-15.6</v>
      </c>
      <c r="C2116" s="69"/>
      <c r="D2116" s="70">
        <v>0.3</v>
      </c>
    </row>
    <row r="2117" spans="2:4" x14ac:dyDescent="0.3">
      <c r="B2117" s="14">
        <v>4</v>
      </c>
      <c r="C2117" s="69"/>
      <c r="D2117" s="70">
        <v>0.5</v>
      </c>
    </row>
    <row r="2118" spans="2:4" x14ac:dyDescent="0.3">
      <c r="B2118" s="14">
        <v>-4.5</v>
      </c>
      <c r="C2118" s="69"/>
      <c r="D2118" s="70">
        <v>0.1</v>
      </c>
    </row>
    <row r="2119" spans="2:4" x14ac:dyDescent="0.3">
      <c r="B2119" s="14">
        <v>23.3</v>
      </c>
      <c r="C2119" s="69"/>
      <c r="D2119" s="70">
        <v>1.4</v>
      </c>
    </row>
    <row r="2120" spans="2:4" x14ac:dyDescent="0.3">
      <c r="B2120" s="14">
        <v>-4.5999999999999996</v>
      </c>
      <c r="C2120" s="69"/>
      <c r="D2120" s="70">
        <v>0.7</v>
      </c>
    </row>
    <row r="2121" spans="2:4" x14ac:dyDescent="0.3">
      <c r="B2121" s="14">
        <v>-0.8</v>
      </c>
      <c r="C2121" s="69"/>
      <c r="D2121" s="70">
        <v>0.4</v>
      </c>
    </row>
    <row r="2122" spans="2:4" x14ac:dyDescent="0.3">
      <c r="B2122" s="14">
        <v>-2.1</v>
      </c>
      <c r="C2122" s="69"/>
      <c r="D2122" s="70">
        <v>3.3</v>
      </c>
    </row>
    <row r="2123" spans="2:4" x14ac:dyDescent="0.3">
      <c r="B2123" s="14">
        <v>10</v>
      </c>
      <c r="C2123" s="69"/>
      <c r="D2123" s="70">
        <v>0.4</v>
      </c>
    </row>
    <row r="2124" spans="2:4" x14ac:dyDescent="0.3">
      <c r="B2124" s="14">
        <v>8.5</v>
      </c>
      <c r="C2124" s="69"/>
      <c r="D2124" s="70">
        <v>0.1</v>
      </c>
    </row>
    <row r="2125" spans="2:4" x14ac:dyDescent="0.3">
      <c r="B2125" s="14">
        <v>-23.7</v>
      </c>
      <c r="C2125" s="69"/>
      <c r="D2125" s="70">
        <v>0.3</v>
      </c>
    </row>
    <row r="2126" spans="2:4" x14ac:dyDescent="0.3">
      <c r="B2126" s="14">
        <v>2.1</v>
      </c>
      <c r="C2126" s="69"/>
      <c r="D2126" s="70">
        <v>1.9</v>
      </c>
    </row>
    <row r="2127" spans="2:4" x14ac:dyDescent="0.3">
      <c r="B2127" s="14">
        <v>0.2</v>
      </c>
      <c r="C2127" s="69"/>
      <c r="D2127" s="70">
        <v>1.3</v>
      </c>
    </row>
    <row r="2128" spans="2:4" x14ac:dyDescent="0.3">
      <c r="B2128" s="14">
        <v>-1.8</v>
      </c>
      <c r="C2128" s="69"/>
      <c r="D2128" s="70">
        <v>0.4</v>
      </c>
    </row>
    <row r="2129" spans="2:4" x14ac:dyDescent="0.3">
      <c r="B2129" s="14">
        <v>-17.3</v>
      </c>
      <c r="C2129" s="69"/>
      <c r="D2129" s="70">
        <v>-0.2</v>
      </c>
    </row>
    <row r="2130" spans="2:4" x14ac:dyDescent="0.3">
      <c r="B2130" s="14">
        <v>5.4</v>
      </c>
      <c r="C2130" s="69"/>
      <c r="D2130" s="70">
        <v>0</v>
      </c>
    </row>
    <row r="2131" spans="2:4" x14ac:dyDescent="0.3">
      <c r="B2131" s="14">
        <v>-9.5</v>
      </c>
      <c r="C2131" s="69"/>
      <c r="D2131" s="70">
        <v>0.2</v>
      </c>
    </row>
    <row r="2132" spans="2:4" x14ac:dyDescent="0.3">
      <c r="B2132" s="14">
        <v>7.9</v>
      </c>
      <c r="C2132" s="69"/>
      <c r="D2132" s="70">
        <v>1.1000000000000001</v>
      </c>
    </row>
    <row r="2133" spans="2:4" x14ac:dyDescent="0.3">
      <c r="B2133" s="14">
        <v>8.4</v>
      </c>
      <c r="C2133" s="69"/>
      <c r="D2133" s="70">
        <v>0.9</v>
      </c>
    </row>
    <row r="2134" spans="2:4" x14ac:dyDescent="0.3">
      <c r="B2134" s="14">
        <v>-2.2000000000000002</v>
      </c>
      <c r="C2134" s="69"/>
      <c r="D2134" s="70">
        <v>1</v>
      </c>
    </row>
    <row r="2135" spans="2:4" x14ac:dyDescent="0.3">
      <c r="B2135" s="14">
        <v>4.7</v>
      </c>
      <c r="C2135" s="69"/>
      <c r="D2135" s="70">
        <v>3.7</v>
      </c>
    </row>
    <row r="2136" spans="2:4" x14ac:dyDescent="0.3">
      <c r="B2136" s="14">
        <v>5.6</v>
      </c>
      <c r="C2136" s="69"/>
      <c r="D2136" s="70">
        <v>0.1</v>
      </c>
    </row>
    <row r="2137" spans="2:4" x14ac:dyDescent="0.3">
      <c r="B2137" s="14">
        <v>0.1</v>
      </c>
      <c r="C2137" s="69"/>
      <c r="D2137" s="70">
        <v>0.4</v>
      </c>
    </row>
    <row r="2138" spans="2:4" x14ac:dyDescent="0.3">
      <c r="B2138" s="14">
        <v>-13.6</v>
      </c>
      <c r="C2138" s="69"/>
      <c r="D2138" s="70">
        <v>0.9</v>
      </c>
    </row>
    <row r="2139" spans="2:4" x14ac:dyDescent="0.3">
      <c r="B2139" s="14">
        <v>-1.4</v>
      </c>
      <c r="C2139" s="69"/>
      <c r="D2139" s="70">
        <v>2.4</v>
      </c>
    </row>
    <row r="2140" spans="2:4" x14ac:dyDescent="0.3">
      <c r="B2140" s="14">
        <v>-4.5</v>
      </c>
      <c r="C2140" s="69"/>
      <c r="D2140" s="70">
        <v>1.9</v>
      </c>
    </row>
    <row r="2141" spans="2:4" x14ac:dyDescent="0.3">
      <c r="B2141" s="14">
        <v>-0.5</v>
      </c>
      <c r="C2141" s="69"/>
      <c r="D2141" s="70">
        <v>0.2</v>
      </c>
    </row>
    <row r="2142" spans="2:4" x14ac:dyDescent="0.3">
      <c r="B2142" s="14">
        <v>-0.3</v>
      </c>
      <c r="C2142" s="69"/>
      <c r="D2142" s="70">
        <v>0.2</v>
      </c>
    </row>
    <row r="2143" spans="2:4" x14ac:dyDescent="0.3">
      <c r="B2143" s="14">
        <v>-4.2</v>
      </c>
      <c r="C2143" s="69"/>
      <c r="D2143" s="70">
        <v>0.3</v>
      </c>
    </row>
    <row r="2144" spans="2:4" x14ac:dyDescent="0.3">
      <c r="B2144" s="14">
        <v>-17.5</v>
      </c>
      <c r="C2144" s="69"/>
      <c r="D2144" s="70">
        <v>0</v>
      </c>
    </row>
    <row r="2145" spans="2:4" x14ac:dyDescent="0.3">
      <c r="B2145" s="14">
        <v>4.5</v>
      </c>
      <c r="C2145" s="69"/>
      <c r="D2145" s="70">
        <v>0</v>
      </c>
    </row>
    <row r="2146" spans="2:4" x14ac:dyDescent="0.3">
      <c r="B2146" s="14">
        <v>-3.9</v>
      </c>
      <c r="C2146" s="69"/>
      <c r="D2146" s="70">
        <v>3.4</v>
      </c>
    </row>
    <row r="2147" spans="2:4" x14ac:dyDescent="0.3">
      <c r="B2147" s="14">
        <v>23.9</v>
      </c>
      <c r="C2147" s="69"/>
      <c r="D2147" s="70">
        <v>-0.5</v>
      </c>
    </row>
    <row r="2148" spans="2:4" x14ac:dyDescent="0.3">
      <c r="B2148" s="14">
        <v>-15.7</v>
      </c>
      <c r="C2148" s="69"/>
      <c r="D2148" s="70">
        <v>1.3</v>
      </c>
    </row>
    <row r="2149" spans="2:4" x14ac:dyDescent="0.3">
      <c r="B2149" s="14">
        <v>-16</v>
      </c>
      <c r="C2149" s="69"/>
      <c r="D2149" s="70">
        <v>2</v>
      </c>
    </row>
    <row r="2150" spans="2:4" x14ac:dyDescent="0.3">
      <c r="B2150" s="14">
        <v>13.4</v>
      </c>
      <c r="C2150" s="69"/>
      <c r="D2150" s="70">
        <v>1.7</v>
      </c>
    </row>
    <row r="2151" spans="2:4" x14ac:dyDescent="0.3">
      <c r="B2151" s="14">
        <v>-4.5</v>
      </c>
      <c r="C2151" s="69"/>
      <c r="D2151" s="70">
        <v>0.4</v>
      </c>
    </row>
    <row r="2152" spans="2:4" x14ac:dyDescent="0.3">
      <c r="B2152" s="14">
        <v>-5.3</v>
      </c>
      <c r="C2152" s="69"/>
      <c r="D2152" s="70">
        <v>0</v>
      </c>
    </row>
    <row r="2153" spans="2:4" x14ac:dyDescent="0.3">
      <c r="B2153" s="14">
        <v>-25.6</v>
      </c>
      <c r="C2153" s="69"/>
      <c r="D2153" s="70">
        <v>4.3</v>
      </c>
    </row>
    <row r="2154" spans="2:4" x14ac:dyDescent="0.3">
      <c r="B2154" s="14">
        <v>-8.8000000000000007</v>
      </c>
      <c r="C2154" s="69"/>
      <c r="D2154" s="70">
        <v>0.6</v>
      </c>
    </row>
    <row r="2155" spans="2:4" x14ac:dyDescent="0.3">
      <c r="B2155" s="14">
        <v>18.5</v>
      </c>
      <c r="C2155" s="69"/>
      <c r="D2155" s="70">
        <v>2.1</v>
      </c>
    </row>
    <row r="2156" spans="2:4" x14ac:dyDescent="0.3">
      <c r="B2156" s="14">
        <v>-6</v>
      </c>
      <c r="C2156" s="69"/>
      <c r="D2156" s="70">
        <v>0.6</v>
      </c>
    </row>
    <row r="2157" spans="2:4" x14ac:dyDescent="0.3">
      <c r="B2157" s="14">
        <v>18.8</v>
      </c>
      <c r="C2157" s="69"/>
      <c r="D2157" s="70">
        <v>1</v>
      </c>
    </row>
    <row r="2158" spans="2:4" x14ac:dyDescent="0.3">
      <c r="B2158" s="14">
        <v>-4.0999999999999996</v>
      </c>
      <c r="C2158" s="69"/>
      <c r="D2158" s="70">
        <v>-0.3</v>
      </c>
    </row>
    <row r="2159" spans="2:4" x14ac:dyDescent="0.3">
      <c r="B2159" s="14">
        <v>-9.8000000000000007</v>
      </c>
      <c r="C2159" s="69"/>
      <c r="D2159" s="70">
        <v>0.1</v>
      </c>
    </row>
    <row r="2160" spans="2:4" x14ac:dyDescent="0.3">
      <c r="B2160" s="14">
        <v>-4.5</v>
      </c>
      <c r="C2160" s="69"/>
      <c r="D2160" s="70">
        <v>-0.1</v>
      </c>
    </row>
    <row r="2161" spans="2:4" x14ac:dyDescent="0.3">
      <c r="B2161" s="14">
        <v>-6.2</v>
      </c>
      <c r="C2161" s="69"/>
      <c r="D2161" s="70">
        <v>9.6</v>
      </c>
    </row>
    <row r="2162" spans="2:4" x14ac:dyDescent="0.3">
      <c r="B2162" s="14">
        <v>-0.7</v>
      </c>
      <c r="C2162" s="69"/>
      <c r="D2162" s="70">
        <v>0.2</v>
      </c>
    </row>
    <row r="2163" spans="2:4" x14ac:dyDescent="0.3">
      <c r="B2163" s="14">
        <v>0.8</v>
      </c>
      <c r="C2163" s="69"/>
      <c r="D2163" s="70">
        <v>0.6</v>
      </c>
    </row>
    <row r="2164" spans="2:4" x14ac:dyDescent="0.3">
      <c r="B2164" s="14">
        <v>7.5</v>
      </c>
      <c r="C2164" s="69"/>
      <c r="D2164" s="70">
        <v>0.5</v>
      </c>
    </row>
    <row r="2165" spans="2:4" x14ac:dyDescent="0.3">
      <c r="B2165" s="14">
        <v>-1.6</v>
      </c>
      <c r="C2165" s="69"/>
      <c r="D2165" s="70">
        <v>2.9</v>
      </c>
    </row>
    <row r="2166" spans="2:4" x14ac:dyDescent="0.3">
      <c r="B2166" s="14">
        <v>-16.600000000000001</v>
      </c>
      <c r="C2166" s="69"/>
      <c r="D2166" s="70">
        <v>0.2</v>
      </c>
    </row>
    <row r="2167" spans="2:4" x14ac:dyDescent="0.3">
      <c r="B2167" s="14">
        <v>-0.3</v>
      </c>
      <c r="C2167" s="69"/>
      <c r="D2167" s="70">
        <v>0.1</v>
      </c>
    </row>
    <row r="2168" spans="2:4" x14ac:dyDescent="0.3">
      <c r="B2168" s="14">
        <v>-17.5</v>
      </c>
      <c r="C2168" s="69"/>
      <c r="D2168" s="70">
        <v>-0.2</v>
      </c>
    </row>
    <row r="2169" spans="2:4" x14ac:dyDescent="0.3">
      <c r="B2169" s="14">
        <v>-1.7</v>
      </c>
      <c r="C2169" s="69"/>
      <c r="D2169" s="70">
        <v>3</v>
      </c>
    </row>
    <row r="2170" spans="2:4" x14ac:dyDescent="0.3">
      <c r="B2170" s="14">
        <v>-3.2</v>
      </c>
      <c r="C2170" s="69"/>
      <c r="D2170" s="70">
        <v>0.2</v>
      </c>
    </row>
    <row r="2171" spans="2:4" x14ac:dyDescent="0.3">
      <c r="B2171" s="14">
        <v>-10.5</v>
      </c>
      <c r="C2171" s="69"/>
      <c r="D2171" s="70">
        <v>11</v>
      </c>
    </row>
    <row r="2172" spans="2:4" x14ac:dyDescent="0.3">
      <c r="B2172" s="14">
        <v>32.700000000000003</v>
      </c>
      <c r="C2172" s="69"/>
      <c r="D2172" s="70">
        <v>0.5</v>
      </c>
    </row>
    <row r="2173" spans="2:4" x14ac:dyDescent="0.3">
      <c r="B2173" s="14">
        <v>-10.3</v>
      </c>
      <c r="C2173" s="69"/>
      <c r="D2173" s="70">
        <v>0.5</v>
      </c>
    </row>
    <row r="2174" spans="2:4" x14ac:dyDescent="0.3">
      <c r="B2174" s="14">
        <v>1</v>
      </c>
      <c r="C2174" s="69"/>
      <c r="D2174" s="70">
        <v>3.4</v>
      </c>
    </row>
    <row r="2175" spans="2:4" x14ac:dyDescent="0.3">
      <c r="B2175" s="14">
        <v>20.9</v>
      </c>
      <c r="C2175" s="69"/>
      <c r="D2175" s="70">
        <v>0.2</v>
      </c>
    </row>
    <row r="2176" spans="2:4" x14ac:dyDescent="0.3">
      <c r="B2176" s="14">
        <v>18</v>
      </c>
      <c r="C2176" s="69"/>
      <c r="D2176" s="70">
        <v>0.5</v>
      </c>
    </row>
    <row r="2177" spans="2:4" x14ac:dyDescent="0.3">
      <c r="B2177" s="14">
        <v>4</v>
      </c>
      <c r="C2177" s="69"/>
      <c r="D2177" s="70">
        <v>5.4</v>
      </c>
    </row>
    <row r="2178" spans="2:4" x14ac:dyDescent="0.3">
      <c r="B2178" s="14">
        <v>-11.6</v>
      </c>
      <c r="C2178" s="69"/>
      <c r="D2178" s="70">
        <v>1.4</v>
      </c>
    </row>
    <row r="2179" spans="2:4" x14ac:dyDescent="0.3">
      <c r="B2179" s="14">
        <v>9.4</v>
      </c>
      <c r="C2179" s="69"/>
      <c r="D2179" s="70">
        <v>0.3</v>
      </c>
    </row>
    <row r="2180" spans="2:4" x14ac:dyDescent="0.3">
      <c r="B2180" s="14">
        <v>-5.3</v>
      </c>
      <c r="C2180" s="69"/>
      <c r="D2180" s="70">
        <v>0.2</v>
      </c>
    </row>
    <row r="2181" spans="2:4" x14ac:dyDescent="0.3">
      <c r="B2181" s="14">
        <v>15.4</v>
      </c>
      <c r="C2181" s="69"/>
      <c r="D2181" s="70">
        <v>-0.3</v>
      </c>
    </row>
    <row r="2182" spans="2:4" x14ac:dyDescent="0.3">
      <c r="B2182" s="14">
        <v>-3.3</v>
      </c>
      <c r="C2182" s="69"/>
      <c r="D2182" s="70">
        <v>0.9</v>
      </c>
    </row>
    <row r="2183" spans="2:4" x14ac:dyDescent="0.3">
      <c r="B2183" s="14">
        <v>10.9</v>
      </c>
      <c r="C2183" s="69"/>
      <c r="D2183" s="70">
        <v>0.2</v>
      </c>
    </row>
    <row r="2184" spans="2:4" x14ac:dyDescent="0.3">
      <c r="B2184" s="14">
        <v>-4.5999999999999996</v>
      </c>
      <c r="C2184" s="69"/>
      <c r="D2184" s="70">
        <v>0</v>
      </c>
    </row>
    <row r="2185" spans="2:4" x14ac:dyDescent="0.3">
      <c r="B2185" s="14">
        <v>-2.4</v>
      </c>
      <c r="C2185" s="69"/>
      <c r="D2185" s="70">
        <v>1</v>
      </c>
    </row>
    <row r="2186" spans="2:4" x14ac:dyDescent="0.3">
      <c r="B2186" s="14">
        <v>-6.4</v>
      </c>
      <c r="C2186" s="69"/>
      <c r="D2186" s="70">
        <v>2.8</v>
      </c>
    </row>
    <row r="2187" spans="2:4" x14ac:dyDescent="0.3">
      <c r="B2187" s="14">
        <v>-22.7</v>
      </c>
      <c r="C2187" s="69"/>
      <c r="D2187" s="70">
        <v>0.7</v>
      </c>
    </row>
    <row r="2188" spans="2:4" x14ac:dyDescent="0.3">
      <c r="B2188" s="14">
        <v>8.4</v>
      </c>
      <c r="C2188" s="69"/>
      <c r="D2188" s="70">
        <v>1.4</v>
      </c>
    </row>
    <row r="2189" spans="2:4" x14ac:dyDescent="0.3">
      <c r="B2189" s="14">
        <v>2.1</v>
      </c>
      <c r="C2189" s="69"/>
      <c r="D2189" s="70">
        <v>1.7</v>
      </c>
    </row>
    <row r="2190" spans="2:4" x14ac:dyDescent="0.3">
      <c r="B2190" s="14">
        <v>-4.0999999999999996</v>
      </c>
      <c r="C2190" s="69"/>
      <c r="D2190" s="70">
        <v>0.6</v>
      </c>
    </row>
    <row r="2191" spans="2:4" x14ac:dyDescent="0.3">
      <c r="B2191" s="14">
        <v>-7.2</v>
      </c>
      <c r="C2191" s="69"/>
      <c r="D2191" s="70">
        <v>0.1</v>
      </c>
    </row>
    <row r="2192" spans="2:4" x14ac:dyDescent="0.3">
      <c r="B2192" s="14">
        <v>10.6</v>
      </c>
      <c r="C2192" s="69"/>
      <c r="D2192" s="70">
        <v>2.7</v>
      </c>
    </row>
    <row r="2193" spans="2:4" x14ac:dyDescent="0.3">
      <c r="B2193" s="14">
        <v>5.7</v>
      </c>
      <c r="C2193" s="69"/>
      <c r="D2193" s="70">
        <v>0.4</v>
      </c>
    </row>
    <row r="2194" spans="2:4" x14ac:dyDescent="0.3">
      <c r="B2194" s="14">
        <v>-18.100000000000001</v>
      </c>
      <c r="C2194" s="69"/>
      <c r="D2194" s="70">
        <v>0</v>
      </c>
    </row>
    <row r="2195" spans="2:4" x14ac:dyDescent="0.3">
      <c r="B2195" s="14">
        <v>-39.299999999999997</v>
      </c>
      <c r="C2195" s="69"/>
      <c r="D2195" s="70">
        <v>0.5</v>
      </c>
    </row>
    <row r="2196" spans="2:4" x14ac:dyDescent="0.3">
      <c r="B2196" s="14">
        <v>-2.2000000000000002</v>
      </c>
      <c r="C2196" s="69"/>
      <c r="D2196" s="70">
        <v>2.5</v>
      </c>
    </row>
    <row r="2197" spans="2:4" x14ac:dyDescent="0.3">
      <c r="B2197" s="14">
        <v>0</v>
      </c>
      <c r="C2197" s="69"/>
      <c r="D2197" s="70">
        <v>0.1</v>
      </c>
    </row>
    <row r="2198" spans="2:4" x14ac:dyDescent="0.3">
      <c r="B2198" s="14">
        <v>11.6</v>
      </c>
      <c r="C2198" s="69"/>
      <c r="D2198" s="70">
        <v>0.1</v>
      </c>
    </row>
    <row r="2199" spans="2:4" x14ac:dyDescent="0.3">
      <c r="B2199" s="14">
        <v>-11.1</v>
      </c>
      <c r="C2199" s="69"/>
      <c r="D2199" s="70">
        <v>-0.2</v>
      </c>
    </row>
    <row r="2200" spans="2:4" x14ac:dyDescent="0.3">
      <c r="B2200" s="14">
        <v>19.399999999999999</v>
      </c>
      <c r="C2200" s="69"/>
      <c r="D2200" s="70">
        <v>1</v>
      </c>
    </row>
    <row r="2201" spans="2:4" x14ac:dyDescent="0.3">
      <c r="B2201" s="14">
        <v>38.700000000000003</v>
      </c>
      <c r="C2201" s="69"/>
      <c r="D2201" s="70">
        <v>0.2</v>
      </c>
    </row>
    <row r="2202" spans="2:4" x14ac:dyDescent="0.3">
      <c r="B2202" s="14">
        <v>4.8</v>
      </c>
      <c r="C2202" s="69"/>
      <c r="D2202" s="70">
        <v>1.3</v>
      </c>
    </row>
    <row r="2203" spans="2:4" x14ac:dyDescent="0.3">
      <c r="B2203" s="14">
        <v>-4.8</v>
      </c>
      <c r="C2203" s="69"/>
      <c r="D2203" s="70">
        <v>0.1</v>
      </c>
    </row>
    <row r="2204" spans="2:4" x14ac:dyDescent="0.3">
      <c r="B2204" s="14">
        <v>-7.8</v>
      </c>
      <c r="C2204" s="69"/>
      <c r="D2204" s="70">
        <v>-0.2</v>
      </c>
    </row>
    <row r="2205" spans="2:4" x14ac:dyDescent="0.3">
      <c r="B2205" s="14">
        <v>2.9</v>
      </c>
      <c r="C2205" s="69"/>
      <c r="D2205" s="70">
        <v>1.7</v>
      </c>
    </row>
    <row r="2206" spans="2:4" x14ac:dyDescent="0.3">
      <c r="B2206" s="14">
        <v>16</v>
      </c>
      <c r="C2206" s="69"/>
      <c r="D2206" s="70">
        <v>0.7</v>
      </c>
    </row>
    <row r="2207" spans="2:4" x14ac:dyDescent="0.3">
      <c r="B2207" s="14">
        <v>-7.9</v>
      </c>
      <c r="C2207" s="69"/>
      <c r="D2207" s="70">
        <v>8</v>
      </c>
    </row>
    <row r="2208" spans="2:4" x14ac:dyDescent="0.3">
      <c r="B2208" s="14">
        <v>15.5</v>
      </c>
      <c r="C2208" s="69"/>
      <c r="D2208" s="70">
        <v>1.4</v>
      </c>
    </row>
    <row r="2209" spans="2:4" x14ac:dyDescent="0.3">
      <c r="B2209" s="14">
        <v>4.8</v>
      </c>
      <c r="C2209" s="69"/>
      <c r="D2209" s="70">
        <v>0.6</v>
      </c>
    </row>
    <row r="2210" spans="2:4" x14ac:dyDescent="0.3">
      <c r="B2210" s="14">
        <v>-19.899999999999999</v>
      </c>
      <c r="C2210" s="69"/>
      <c r="D2210" s="70">
        <v>1.2</v>
      </c>
    </row>
    <row r="2211" spans="2:4" x14ac:dyDescent="0.3">
      <c r="B2211" s="14">
        <v>-3.2</v>
      </c>
      <c r="C2211" s="69"/>
      <c r="D2211" s="70">
        <v>0</v>
      </c>
    </row>
    <row r="2212" spans="2:4" x14ac:dyDescent="0.3">
      <c r="B2212" s="14">
        <v>-0.9</v>
      </c>
      <c r="C2212" s="69"/>
      <c r="D2212" s="70">
        <v>-0.4</v>
      </c>
    </row>
    <row r="2213" spans="2:4" x14ac:dyDescent="0.3">
      <c r="B2213" s="14">
        <v>9.6</v>
      </c>
      <c r="C2213" s="69"/>
      <c r="D2213" s="70">
        <v>0.3</v>
      </c>
    </row>
    <row r="2214" spans="2:4" x14ac:dyDescent="0.3">
      <c r="B2214" s="14">
        <v>-4.9000000000000004</v>
      </c>
      <c r="C2214" s="69"/>
      <c r="D2214" s="70">
        <v>1.1000000000000001</v>
      </c>
    </row>
    <row r="2215" spans="2:4" x14ac:dyDescent="0.3">
      <c r="B2215" s="14">
        <v>8.9</v>
      </c>
      <c r="C2215" s="69"/>
      <c r="D2215" s="70">
        <v>0.6</v>
      </c>
    </row>
    <row r="2216" spans="2:4" x14ac:dyDescent="0.3">
      <c r="B2216" s="14">
        <v>-4.2</v>
      </c>
      <c r="C2216" s="69"/>
      <c r="D2216" s="70">
        <v>-0.2</v>
      </c>
    </row>
    <row r="2217" spans="2:4" x14ac:dyDescent="0.3">
      <c r="B2217" s="14">
        <v>-0.5</v>
      </c>
      <c r="C2217" s="69"/>
      <c r="D2217" s="70">
        <v>-0.2</v>
      </c>
    </row>
    <row r="2218" spans="2:4" x14ac:dyDescent="0.3">
      <c r="B2218" s="14">
        <v>8.5</v>
      </c>
      <c r="C2218" s="69"/>
      <c r="D2218" s="70">
        <v>1.2</v>
      </c>
    </row>
    <row r="2219" spans="2:4" x14ac:dyDescent="0.3">
      <c r="B2219" s="14">
        <v>-5.8</v>
      </c>
      <c r="C2219" s="69"/>
      <c r="D2219" s="70">
        <v>0.7</v>
      </c>
    </row>
    <row r="2220" spans="2:4" x14ac:dyDescent="0.3">
      <c r="B2220" s="14">
        <v>-8.1</v>
      </c>
      <c r="C2220" s="69"/>
      <c r="D2220" s="70">
        <v>2.5</v>
      </c>
    </row>
    <row r="2221" spans="2:4" x14ac:dyDescent="0.3">
      <c r="B2221" s="14">
        <v>1.4</v>
      </c>
      <c r="C2221" s="69"/>
      <c r="D2221" s="70">
        <v>0.6</v>
      </c>
    </row>
    <row r="2222" spans="2:4" x14ac:dyDescent="0.3">
      <c r="B2222" s="14">
        <v>24.6</v>
      </c>
      <c r="C2222" s="69"/>
      <c r="D2222" s="70">
        <v>-0.8</v>
      </c>
    </row>
    <row r="2223" spans="2:4" x14ac:dyDescent="0.3">
      <c r="B2223" s="14">
        <v>-1.3</v>
      </c>
      <c r="C2223" s="69"/>
      <c r="D2223" s="70">
        <v>0</v>
      </c>
    </row>
    <row r="2224" spans="2:4" x14ac:dyDescent="0.3">
      <c r="B2224" s="14">
        <v>-0.1</v>
      </c>
      <c r="C2224" s="69"/>
      <c r="D2224" s="70">
        <v>0.9</v>
      </c>
    </row>
    <row r="2225" spans="2:4" x14ac:dyDescent="0.3">
      <c r="B2225" s="14">
        <v>1.1000000000000001</v>
      </c>
      <c r="C2225" s="69"/>
      <c r="D2225" s="70">
        <v>0</v>
      </c>
    </row>
    <row r="2226" spans="2:4" x14ac:dyDescent="0.3">
      <c r="B2226" s="14">
        <v>13.8</v>
      </c>
      <c r="C2226" s="69"/>
      <c r="D2226" s="70">
        <v>1.2</v>
      </c>
    </row>
    <row r="2227" spans="2:4" x14ac:dyDescent="0.3">
      <c r="B2227" s="14">
        <v>-5</v>
      </c>
      <c r="C2227" s="69"/>
      <c r="D2227" s="70">
        <v>0.2</v>
      </c>
    </row>
    <row r="2228" spans="2:4" x14ac:dyDescent="0.3">
      <c r="B2228" s="14">
        <v>-3.4</v>
      </c>
      <c r="C2228" s="69"/>
      <c r="D2228" s="70">
        <v>0.9</v>
      </c>
    </row>
    <row r="2229" spans="2:4" x14ac:dyDescent="0.3">
      <c r="B2229" s="14">
        <v>-10.5</v>
      </c>
      <c r="C2229" s="69"/>
      <c r="D2229" s="70">
        <v>0</v>
      </c>
    </row>
    <row r="2230" spans="2:4" x14ac:dyDescent="0.3">
      <c r="B2230" s="14">
        <v>-3.2</v>
      </c>
      <c r="C2230" s="69"/>
      <c r="D2230" s="70">
        <v>2.4</v>
      </c>
    </row>
    <row r="2231" spans="2:4" x14ac:dyDescent="0.3">
      <c r="B2231" s="14">
        <v>-10.3</v>
      </c>
      <c r="C2231" s="69"/>
      <c r="D2231" s="70">
        <v>0.4</v>
      </c>
    </row>
    <row r="2232" spans="2:4" x14ac:dyDescent="0.3">
      <c r="B2232" s="14">
        <v>-5.8</v>
      </c>
      <c r="C2232" s="69"/>
      <c r="D2232" s="70">
        <v>0.8</v>
      </c>
    </row>
    <row r="2233" spans="2:4" x14ac:dyDescent="0.3">
      <c r="B2233" s="14">
        <v>-5.3</v>
      </c>
      <c r="C2233" s="69"/>
      <c r="D2233" s="70">
        <v>0.6</v>
      </c>
    </row>
    <row r="2234" spans="2:4" x14ac:dyDescent="0.3">
      <c r="B2234" s="14">
        <v>-7.7</v>
      </c>
      <c r="C2234" s="69"/>
      <c r="D2234" s="70">
        <v>0.2</v>
      </c>
    </row>
    <row r="2235" spans="2:4" x14ac:dyDescent="0.3">
      <c r="B2235" s="14">
        <v>4</v>
      </c>
      <c r="C2235" s="69"/>
      <c r="D2235" s="70">
        <v>0.1</v>
      </c>
    </row>
    <row r="2236" spans="2:4" x14ac:dyDescent="0.3">
      <c r="B2236" s="14">
        <v>-30.4</v>
      </c>
      <c r="C2236" s="69"/>
      <c r="D2236" s="70">
        <v>1.3</v>
      </c>
    </row>
    <row r="2237" spans="2:4" x14ac:dyDescent="0.3">
      <c r="B2237" s="14">
        <v>-9.3000000000000007</v>
      </c>
      <c r="C2237" s="69"/>
      <c r="D2237" s="70">
        <v>0.8</v>
      </c>
    </row>
    <row r="2238" spans="2:4" x14ac:dyDescent="0.3">
      <c r="B2238" s="14">
        <v>-3.8</v>
      </c>
      <c r="C2238" s="69"/>
      <c r="D2238" s="70">
        <v>1.3</v>
      </c>
    </row>
    <row r="2239" spans="2:4" x14ac:dyDescent="0.3">
      <c r="B2239" s="14">
        <v>15.5</v>
      </c>
      <c r="C2239" s="69"/>
      <c r="D2239" s="70">
        <v>0.7</v>
      </c>
    </row>
    <row r="2240" spans="2:4" x14ac:dyDescent="0.3">
      <c r="B2240" s="14">
        <v>5.7</v>
      </c>
      <c r="C2240" s="69"/>
      <c r="D2240" s="70">
        <v>0</v>
      </c>
    </row>
    <row r="2241" spans="2:4" x14ac:dyDescent="0.3">
      <c r="B2241" s="14">
        <v>-10.4</v>
      </c>
      <c r="C2241" s="69"/>
      <c r="D2241" s="70">
        <v>2.4</v>
      </c>
    </row>
    <row r="2242" spans="2:4" x14ac:dyDescent="0.3">
      <c r="B2242" s="14">
        <v>18.7</v>
      </c>
      <c r="C2242" s="69"/>
      <c r="D2242" s="70">
        <v>2.8</v>
      </c>
    </row>
    <row r="2243" spans="2:4" x14ac:dyDescent="0.3">
      <c r="B2243" s="14">
        <v>-4.8</v>
      </c>
      <c r="C2243" s="69"/>
      <c r="D2243" s="70">
        <v>2.2999999999999998</v>
      </c>
    </row>
    <row r="2244" spans="2:4" x14ac:dyDescent="0.3">
      <c r="B2244" s="14">
        <v>-1</v>
      </c>
      <c r="C2244" s="69"/>
      <c r="D2244" s="70">
        <v>0.3</v>
      </c>
    </row>
    <row r="2245" spans="2:4" x14ac:dyDescent="0.3">
      <c r="B2245" s="14">
        <v>4</v>
      </c>
      <c r="C2245" s="69"/>
      <c r="D2245" s="70">
        <v>0.2</v>
      </c>
    </row>
    <row r="2246" spans="2:4" x14ac:dyDescent="0.3">
      <c r="B2246" s="14">
        <v>7.7</v>
      </c>
      <c r="C2246" s="69"/>
      <c r="D2246" s="70">
        <v>0.2</v>
      </c>
    </row>
    <row r="2247" spans="2:4" x14ac:dyDescent="0.3">
      <c r="B2247" s="14">
        <v>12.4</v>
      </c>
      <c r="C2247" s="69"/>
      <c r="D2247" s="70">
        <v>0.4</v>
      </c>
    </row>
    <row r="2248" spans="2:4" x14ac:dyDescent="0.3">
      <c r="B2248" s="14">
        <v>10.8</v>
      </c>
      <c r="C2248" s="69"/>
      <c r="D2248" s="70">
        <v>3.9</v>
      </c>
    </row>
    <row r="2249" spans="2:4" x14ac:dyDescent="0.3">
      <c r="B2249" s="14">
        <v>4.4000000000000004</v>
      </c>
      <c r="C2249" s="69"/>
      <c r="D2249" s="70">
        <v>0.3</v>
      </c>
    </row>
    <row r="2250" spans="2:4" x14ac:dyDescent="0.3">
      <c r="B2250" s="14">
        <v>10.3</v>
      </c>
      <c r="C2250" s="69"/>
      <c r="D2250" s="70">
        <v>1.5</v>
      </c>
    </row>
    <row r="2251" spans="2:4" x14ac:dyDescent="0.3">
      <c r="B2251" s="14">
        <v>-5.0999999999999996</v>
      </c>
      <c r="C2251" s="69"/>
      <c r="D2251" s="70">
        <v>0.4</v>
      </c>
    </row>
    <row r="2252" spans="2:4" x14ac:dyDescent="0.3">
      <c r="B2252" s="14">
        <v>9.9</v>
      </c>
      <c r="C2252" s="69"/>
      <c r="D2252" s="70">
        <v>-0.3</v>
      </c>
    </row>
    <row r="2253" spans="2:4" x14ac:dyDescent="0.3">
      <c r="B2253" s="14">
        <v>4.2</v>
      </c>
      <c r="C2253" s="69"/>
      <c r="D2253" s="70">
        <v>2.2000000000000002</v>
      </c>
    </row>
    <row r="2254" spans="2:4" x14ac:dyDescent="0.3">
      <c r="B2254" s="14">
        <v>8</v>
      </c>
      <c r="C2254" s="69"/>
      <c r="D2254" s="70">
        <v>0.6</v>
      </c>
    </row>
    <row r="2255" spans="2:4" x14ac:dyDescent="0.3">
      <c r="B2255" s="14">
        <v>16.3</v>
      </c>
      <c r="C2255" s="69"/>
      <c r="D2255" s="70">
        <v>1.4</v>
      </c>
    </row>
    <row r="2256" spans="2:4" x14ac:dyDescent="0.3">
      <c r="B2256" s="14">
        <v>-4.8</v>
      </c>
      <c r="C2256" s="69"/>
      <c r="D2256" s="70">
        <v>2.6</v>
      </c>
    </row>
    <row r="2257" spans="2:4" x14ac:dyDescent="0.3">
      <c r="B2257" s="14">
        <v>-3.8</v>
      </c>
      <c r="C2257" s="69"/>
      <c r="D2257" s="70">
        <v>-0.3</v>
      </c>
    </row>
    <row r="2258" spans="2:4" x14ac:dyDescent="0.3">
      <c r="B2258" s="14">
        <v>40.299999999999997</v>
      </c>
      <c r="C2258" s="69"/>
      <c r="D2258" s="70">
        <v>0.7</v>
      </c>
    </row>
    <row r="2259" spans="2:4" x14ac:dyDescent="0.3">
      <c r="B2259" s="14">
        <v>14</v>
      </c>
      <c r="C2259" s="69"/>
      <c r="D2259" s="70">
        <v>0.8</v>
      </c>
    </row>
    <row r="2260" spans="2:4" x14ac:dyDescent="0.3">
      <c r="B2260" s="14">
        <v>1.5</v>
      </c>
      <c r="C2260" s="69"/>
      <c r="D2260" s="70">
        <v>0.5</v>
      </c>
    </row>
    <row r="2261" spans="2:4" x14ac:dyDescent="0.3">
      <c r="B2261" s="14">
        <v>-12.4</v>
      </c>
      <c r="C2261" s="69"/>
      <c r="D2261" s="70">
        <v>3.8</v>
      </c>
    </row>
    <row r="2262" spans="2:4" x14ac:dyDescent="0.3">
      <c r="B2262" s="14">
        <v>-29.9</v>
      </c>
      <c r="C2262" s="69"/>
      <c r="D2262" s="70">
        <v>2.6</v>
      </c>
    </row>
    <row r="2263" spans="2:4" x14ac:dyDescent="0.3">
      <c r="B2263" s="14">
        <v>-19.8</v>
      </c>
      <c r="C2263" s="69"/>
      <c r="D2263" s="70">
        <v>1.7</v>
      </c>
    </row>
    <row r="2264" spans="2:4" x14ac:dyDescent="0.3">
      <c r="B2264" s="14">
        <v>-0.5</v>
      </c>
      <c r="C2264" s="69"/>
      <c r="D2264" s="70">
        <v>1</v>
      </c>
    </row>
    <row r="2265" spans="2:4" x14ac:dyDescent="0.3">
      <c r="B2265" s="14">
        <v>13.4</v>
      </c>
      <c r="C2265" s="69"/>
      <c r="D2265" s="70">
        <v>0.2</v>
      </c>
    </row>
    <row r="2266" spans="2:4" x14ac:dyDescent="0.3">
      <c r="B2266" s="14">
        <v>-13.6</v>
      </c>
      <c r="C2266" s="69"/>
      <c r="D2266" s="70">
        <v>2.4</v>
      </c>
    </row>
    <row r="2267" spans="2:4" x14ac:dyDescent="0.3">
      <c r="B2267" s="14">
        <v>8.5</v>
      </c>
      <c r="C2267" s="69"/>
      <c r="D2267" s="70">
        <v>5.4</v>
      </c>
    </row>
    <row r="2268" spans="2:4" x14ac:dyDescent="0.3">
      <c r="B2268" s="14">
        <v>12.8</v>
      </c>
      <c r="C2268" s="69"/>
      <c r="D2268" s="70">
        <v>0</v>
      </c>
    </row>
    <row r="2269" spans="2:4" x14ac:dyDescent="0.3">
      <c r="B2269" s="14">
        <v>-7.7</v>
      </c>
      <c r="C2269" s="69"/>
      <c r="D2269" s="70">
        <v>0.6</v>
      </c>
    </row>
    <row r="2270" spans="2:4" x14ac:dyDescent="0.3">
      <c r="B2270" s="14">
        <v>4.0999999999999996</v>
      </c>
      <c r="C2270" s="69"/>
      <c r="D2270" s="70">
        <v>-0.3</v>
      </c>
    </row>
    <row r="2271" spans="2:4" x14ac:dyDescent="0.3">
      <c r="B2271" s="14">
        <v>-3.3</v>
      </c>
      <c r="C2271" s="69"/>
      <c r="D2271" s="70">
        <v>2.7</v>
      </c>
    </row>
    <row r="2272" spans="2:4" x14ac:dyDescent="0.3">
      <c r="B2272" s="14">
        <v>1.2</v>
      </c>
      <c r="C2272" s="69"/>
      <c r="D2272" s="70">
        <v>0.8</v>
      </c>
    </row>
    <row r="2273" spans="2:4" x14ac:dyDescent="0.3">
      <c r="B2273" s="14">
        <v>5.9</v>
      </c>
      <c r="C2273" s="69"/>
      <c r="D2273" s="70">
        <v>2.2000000000000002</v>
      </c>
    </row>
    <row r="2274" spans="2:4" x14ac:dyDescent="0.3">
      <c r="B2274" s="14">
        <v>-5.2</v>
      </c>
      <c r="C2274" s="69"/>
      <c r="D2274" s="70">
        <v>0.2</v>
      </c>
    </row>
    <row r="2275" spans="2:4" x14ac:dyDescent="0.3">
      <c r="B2275" s="14">
        <v>5.6</v>
      </c>
      <c r="C2275" s="69"/>
      <c r="D2275" s="70">
        <v>1.2</v>
      </c>
    </row>
    <row r="2276" spans="2:4" x14ac:dyDescent="0.3">
      <c r="B2276" s="14">
        <v>10.1</v>
      </c>
      <c r="C2276" s="69"/>
      <c r="D2276" s="70">
        <v>0.1</v>
      </c>
    </row>
    <row r="2277" spans="2:4" x14ac:dyDescent="0.3">
      <c r="B2277" s="14">
        <v>5.5</v>
      </c>
      <c r="C2277" s="69"/>
      <c r="D2277" s="70">
        <v>1.2</v>
      </c>
    </row>
    <row r="2278" spans="2:4" x14ac:dyDescent="0.3">
      <c r="B2278" s="14">
        <v>36.700000000000003</v>
      </c>
      <c r="C2278" s="69"/>
      <c r="D2278" s="70">
        <v>2.4</v>
      </c>
    </row>
    <row r="2279" spans="2:4" x14ac:dyDescent="0.3">
      <c r="B2279" s="14">
        <v>19</v>
      </c>
      <c r="C2279" s="69"/>
      <c r="D2279" s="70">
        <v>1</v>
      </c>
    </row>
    <row r="2280" spans="2:4" x14ac:dyDescent="0.3">
      <c r="B2280" s="14">
        <v>-6.2</v>
      </c>
      <c r="C2280" s="69"/>
      <c r="D2280" s="70">
        <v>0.5</v>
      </c>
    </row>
    <row r="2281" spans="2:4" x14ac:dyDescent="0.3">
      <c r="B2281" s="14">
        <v>13</v>
      </c>
      <c r="C2281" s="69"/>
      <c r="D2281" s="70">
        <v>0.5</v>
      </c>
    </row>
    <row r="2282" spans="2:4" x14ac:dyDescent="0.3">
      <c r="B2282" s="14">
        <v>-6.1</v>
      </c>
      <c r="C2282" s="69"/>
      <c r="D2282" s="70">
        <v>1.1000000000000001</v>
      </c>
    </row>
    <row r="2283" spans="2:4" x14ac:dyDescent="0.3">
      <c r="B2283" s="14">
        <v>9</v>
      </c>
      <c r="C2283" s="69"/>
      <c r="D2283" s="70">
        <v>2.6</v>
      </c>
    </row>
    <row r="2284" spans="2:4" x14ac:dyDescent="0.3">
      <c r="B2284" s="14">
        <v>7.3</v>
      </c>
      <c r="C2284" s="69"/>
      <c r="D2284" s="70">
        <v>0.2</v>
      </c>
    </row>
    <row r="2285" spans="2:4" x14ac:dyDescent="0.3">
      <c r="B2285" s="14">
        <v>-0.4</v>
      </c>
      <c r="C2285" s="69"/>
      <c r="D2285" s="70">
        <v>0</v>
      </c>
    </row>
    <row r="2286" spans="2:4" x14ac:dyDescent="0.3">
      <c r="B2286" s="14">
        <v>4.2</v>
      </c>
      <c r="C2286" s="69"/>
      <c r="D2286" s="70">
        <v>0.3</v>
      </c>
    </row>
    <row r="2287" spans="2:4" x14ac:dyDescent="0.3">
      <c r="B2287" s="14">
        <v>3</v>
      </c>
      <c r="C2287" s="69"/>
      <c r="D2287" s="70">
        <v>0.2</v>
      </c>
    </row>
    <row r="2288" spans="2:4" x14ac:dyDescent="0.3">
      <c r="B2288" s="14">
        <v>-16.100000000000001</v>
      </c>
      <c r="C2288" s="69"/>
      <c r="D2288" s="70">
        <v>0.1</v>
      </c>
    </row>
    <row r="2289" spans="2:4" x14ac:dyDescent="0.3">
      <c r="B2289" s="14">
        <v>1.8</v>
      </c>
      <c r="C2289" s="69"/>
      <c r="D2289" s="70">
        <v>-0.1</v>
      </c>
    </row>
    <row r="2290" spans="2:4" x14ac:dyDescent="0.3">
      <c r="B2290" s="14">
        <v>-2.8</v>
      </c>
      <c r="C2290" s="69"/>
      <c r="D2290" s="70">
        <v>2.4</v>
      </c>
    </row>
    <row r="2291" spans="2:4" x14ac:dyDescent="0.3">
      <c r="B2291" s="14">
        <v>2.1</v>
      </c>
      <c r="C2291" s="69"/>
      <c r="D2291" s="70">
        <v>1.9</v>
      </c>
    </row>
    <row r="2292" spans="2:4" x14ac:dyDescent="0.3">
      <c r="B2292" s="14">
        <v>3.3</v>
      </c>
      <c r="C2292" s="69"/>
      <c r="D2292" s="70">
        <v>0.8</v>
      </c>
    </row>
    <row r="2293" spans="2:4" x14ac:dyDescent="0.3">
      <c r="B2293" s="14">
        <v>6.9</v>
      </c>
      <c r="C2293" s="69"/>
      <c r="D2293" s="70">
        <v>1.7</v>
      </c>
    </row>
    <row r="2294" spans="2:4" x14ac:dyDescent="0.3">
      <c r="B2294" s="14">
        <v>7.1</v>
      </c>
      <c r="C2294" s="69"/>
      <c r="D2294" s="70">
        <v>0</v>
      </c>
    </row>
    <row r="2295" spans="2:4" x14ac:dyDescent="0.3">
      <c r="B2295" s="14">
        <v>-22.4</v>
      </c>
      <c r="C2295" s="69"/>
      <c r="D2295" s="70">
        <v>0.6</v>
      </c>
    </row>
    <row r="2296" spans="2:4" x14ac:dyDescent="0.3">
      <c r="B2296" s="14">
        <v>-7.2</v>
      </c>
      <c r="C2296" s="69"/>
      <c r="D2296" s="70">
        <v>0.5</v>
      </c>
    </row>
    <row r="2297" spans="2:4" x14ac:dyDescent="0.3">
      <c r="B2297" s="14">
        <v>4.2</v>
      </c>
      <c r="C2297" s="69"/>
      <c r="D2297" s="70">
        <v>0.8</v>
      </c>
    </row>
    <row r="2298" spans="2:4" x14ac:dyDescent="0.3">
      <c r="B2298" s="14">
        <v>-2</v>
      </c>
      <c r="C2298" s="69"/>
      <c r="D2298" s="70">
        <v>0.4</v>
      </c>
    </row>
    <row r="2299" spans="2:4" x14ac:dyDescent="0.3">
      <c r="B2299" s="14">
        <v>0.1</v>
      </c>
      <c r="C2299" s="69"/>
      <c r="D2299" s="70">
        <v>0.2</v>
      </c>
    </row>
    <row r="2300" spans="2:4" x14ac:dyDescent="0.3">
      <c r="B2300" s="14">
        <v>-1.5</v>
      </c>
      <c r="C2300" s="69"/>
      <c r="D2300" s="70">
        <v>1.7</v>
      </c>
    </row>
    <row r="2301" spans="2:4" x14ac:dyDescent="0.3">
      <c r="B2301" s="14">
        <v>0.9</v>
      </c>
      <c r="C2301" s="69"/>
      <c r="D2301" s="70">
        <v>3.6</v>
      </c>
    </row>
    <row r="2302" spans="2:4" x14ac:dyDescent="0.3">
      <c r="B2302" s="14">
        <v>1.9</v>
      </c>
      <c r="C2302" s="69"/>
      <c r="D2302" s="70">
        <v>0.6</v>
      </c>
    </row>
    <row r="2303" spans="2:4" x14ac:dyDescent="0.3">
      <c r="B2303" s="14">
        <v>3.4</v>
      </c>
      <c r="C2303" s="69"/>
      <c r="D2303" s="70">
        <v>0.7</v>
      </c>
    </row>
    <row r="2304" spans="2:4" x14ac:dyDescent="0.3">
      <c r="B2304" s="14">
        <v>3.5</v>
      </c>
      <c r="C2304" s="69"/>
      <c r="D2304" s="70">
        <v>1</v>
      </c>
    </row>
    <row r="2305" spans="2:4" x14ac:dyDescent="0.3">
      <c r="B2305" s="14">
        <v>3.2</v>
      </c>
      <c r="C2305" s="69"/>
      <c r="D2305" s="70">
        <v>1.9</v>
      </c>
    </row>
    <row r="2306" spans="2:4" x14ac:dyDescent="0.3">
      <c r="B2306" s="14">
        <v>34.1</v>
      </c>
      <c r="C2306" s="69"/>
      <c r="D2306" s="70">
        <v>-0.2</v>
      </c>
    </row>
    <row r="2307" spans="2:4" x14ac:dyDescent="0.3">
      <c r="B2307" s="14">
        <v>4.4000000000000004</v>
      </c>
      <c r="C2307" s="69"/>
      <c r="D2307" s="70">
        <v>0.1</v>
      </c>
    </row>
    <row r="2308" spans="2:4" x14ac:dyDescent="0.3">
      <c r="B2308" s="14">
        <v>-1.8</v>
      </c>
      <c r="C2308" s="69"/>
      <c r="D2308" s="70">
        <v>0.2</v>
      </c>
    </row>
    <row r="2309" spans="2:4" x14ac:dyDescent="0.3">
      <c r="B2309" s="14">
        <v>3</v>
      </c>
      <c r="C2309" s="69"/>
      <c r="D2309" s="70">
        <v>0.7</v>
      </c>
    </row>
    <row r="2310" spans="2:4" x14ac:dyDescent="0.3">
      <c r="B2310" s="14">
        <v>4.3</v>
      </c>
      <c r="C2310" s="69"/>
      <c r="D2310" s="70">
        <v>-0.3</v>
      </c>
    </row>
    <row r="2311" spans="2:4" x14ac:dyDescent="0.3">
      <c r="B2311" s="14">
        <v>-30.8</v>
      </c>
      <c r="C2311" s="69"/>
      <c r="D2311" s="70">
        <v>0.3</v>
      </c>
    </row>
    <row r="2312" spans="2:4" x14ac:dyDescent="0.3">
      <c r="B2312" s="14">
        <v>12.8</v>
      </c>
      <c r="C2312" s="69"/>
      <c r="D2312" s="70">
        <v>1.3</v>
      </c>
    </row>
    <row r="2313" spans="2:4" x14ac:dyDescent="0.3">
      <c r="B2313" s="14">
        <v>-1.9</v>
      </c>
      <c r="C2313" s="69"/>
      <c r="D2313" s="70">
        <v>6.2</v>
      </c>
    </row>
    <row r="2314" spans="2:4" x14ac:dyDescent="0.3">
      <c r="B2314" s="14">
        <v>17.7</v>
      </c>
      <c r="C2314" s="69"/>
      <c r="D2314" s="70">
        <v>0.5</v>
      </c>
    </row>
    <row r="2315" spans="2:4" x14ac:dyDescent="0.3">
      <c r="B2315" s="14">
        <v>-13.7</v>
      </c>
      <c r="C2315" s="69"/>
      <c r="D2315" s="70">
        <v>2.7</v>
      </c>
    </row>
    <row r="2316" spans="2:4" x14ac:dyDescent="0.3">
      <c r="B2316" s="14">
        <v>3.6</v>
      </c>
      <c r="C2316" s="69"/>
      <c r="D2316" s="70">
        <v>1.4</v>
      </c>
    </row>
    <row r="2317" spans="2:4" x14ac:dyDescent="0.3">
      <c r="B2317" s="14">
        <v>0.8</v>
      </c>
      <c r="C2317" s="69"/>
      <c r="D2317" s="70">
        <v>0.4</v>
      </c>
    </row>
    <row r="2318" spans="2:4" x14ac:dyDescent="0.3">
      <c r="B2318" s="14">
        <v>9.9</v>
      </c>
      <c r="C2318" s="69"/>
      <c r="D2318" s="70">
        <v>0.7</v>
      </c>
    </row>
    <row r="2319" spans="2:4" x14ac:dyDescent="0.3">
      <c r="B2319" s="14">
        <v>-7.8</v>
      </c>
      <c r="C2319" s="69"/>
      <c r="D2319" s="70">
        <v>0.8</v>
      </c>
    </row>
    <row r="2320" spans="2:4" x14ac:dyDescent="0.3">
      <c r="B2320" s="14">
        <v>-7.2</v>
      </c>
      <c r="C2320" s="69"/>
      <c r="D2320" s="70">
        <v>0.8</v>
      </c>
    </row>
    <row r="2321" spans="2:4" x14ac:dyDescent="0.3">
      <c r="B2321" s="14">
        <v>-5.2</v>
      </c>
      <c r="C2321" s="69"/>
      <c r="D2321" s="70">
        <v>0.4</v>
      </c>
    </row>
    <row r="2322" spans="2:4" x14ac:dyDescent="0.3">
      <c r="B2322" s="14">
        <v>-5.4</v>
      </c>
      <c r="C2322" s="69"/>
      <c r="D2322" s="70">
        <v>0.5</v>
      </c>
    </row>
    <row r="2323" spans="2:4" x14ac:dyDescent="0.3">
      <c r="B2323" s="14">
        <v>-7.1</v>
      </c>
      <c r="C2323" s="69"/>
      <c r="D2323" s="70">
        <v>2.5</v>
      </c>
    </row>
    <row r="2324" spans="2:4" x14ac:dyDescent="0.3">
      <c r="B2324" s="14">
        <v>10.9</v>
      </c>
      <c r="C2324" s="69"/>
      <c r="D2324" s="70">
        <v>-0.1</v>
      </c>
    </row>
    <row r="2325" spans="2:4" x14ac:dyDescent="0.3">
      <c r="B2325" s="14">
        <v>-4.0999999999999996</v>
      </c>
      <c r="C2325" s="69"/>
      <c r="D2325" s="70">
        <v>-0.2</v>
      </c>
    </row>
    <row r="2326" spans="2:4" x14ac:dyDescent="0.3">
      <c r="B2326" s="14">
        <v>-7.1</v>
      </c>
      <c r="C2326" s="69"/>
      <c r="D2326" s="70">
        <v>2.2999999999999998</v>
      </c>
    </row>
    <row r="2327" spans="2:4" x14ac:dyDescent="0.3">
      <c r="B2327" s="14">
        <v>-4.9000000000000004</v>
      </c>
      <c r="C2327" s="69"/>
      <c r="D2327" s="70">
        <v>0.7</v>
      </c>
    </row>
    <row r="2328" spans="2:4" x14ac:dyDescent="0.3">
      <c r="B2328" s="14">
        <v>-7.7</v>
      </c>
      <c r="C2328" s="69"/>
      <c r="D2328" s="70">
        <v>0.9</v>
      </c>
    </row>
    <row r="2329" spans="2:4" x14ac:dyDescent="0.3">
      <c r="B2329" s="14">
        <v>2.8</v>
      </c>
      <c r="C2329" s="69"/>
      <c r="D2329" s="70">
        <v>0</v>
      </c>
    </row>
    <row r="2330" spans="2:4" x14ac:dyDescent="0.3">
      <c r="B2330" s="14">
        <v>-0.8</v>
      </c>
      <c r="C2330" s="69"/>
      <c r="D2330" s="70">
        <v>0.1</v>
      </c>
    </row>
    <row r="2331" spans="2:4" x14ac:dyDescent="0.3">
      <c r="B2331" s="14">
        <v>-9.6</v>
      </c>
      <c r="C2331" s="69"/>
      <c r="D2331" s="70">
        <v>0</v>
      </c>
    </row>
    <row r="2332" spans="2:4" x14ac:dyDescent="0.3">
      <c r="B2332" s="14">
        <v>15.9</v>
      </c>
      <c r="C2332" s="69"/>
      <c r="D2332" s="70">
        <v>1.9</v>
      </c>
    </row>
    <row r="2333" spans="2:4" x14ac:dyDescent="0.3">
      <c r="B2333" s="14">
        <v>-7.4</v>
      </c>
      <c r="C2333" s="69"/>
      <c r="D2333" s="70">
        <v>0.8</v>
      </c>
    </row>
    <row r="2334" spans="2:4" x14ac:dyDescent="0.3">
      <c r="B2334" s="14">
        <v>-10.3</v>
      </c>
      <c r="C2334" s="69"/>
      <c r="D2334" s="70">
        <v>4.8</v>
      </c>
    </row>
    <row r="2335" spans="2:4" x14ac:dyDescent="0.3">
      <c r="B2335" s="14">
        <v>7.3</v>
      </c>
      <c r="C2335" s="69"/>
      <c r="D2335" s="70">
        <v>1</v>
      </c>
    </row>
    <row r="2336" spans="2:4" x14ac:dyDescent="0.3">
      <c r="B2336" s="14">
        <v>-6</v>
      </c>
      <c r="C2336" s="69"/>
      <c r="D2336" s="70">
        <v>1.3</v>
      </c>
    </row>
    <row r="2337" spans="2:4" x14ac:dyDescent="0.3">
      <c r="B2337" s="14">
        <v>-12.1</v>
      </c>
      <c r="C2337" s="69"/>
      <c r="D2337" s="70">
        <v>1.1000000000000001</v>
      </c>
    </row>
    <row r="2338" spans="2:4" x14ac:dyDescent="0.3">
      <c r="B2338" s="14">
        <v>9.6999999999999993</v>
      </c>
      <c r="C2338" s="69"/>
      <c r="D2338" s="70">
        <v>-0.1</v>
      </c>
    </row>
    <row r="2339" spans="2:4" x14ac:dyDescent="0.3">
      <c r="B2339" s="14">
        <v>-10.6</v>
      </c>
      <c r="C2339" s="69"/>
      <c r="D2339" s="70">
        <v>0.4</v>
      </c>
    </row>
    <row r="2340" spans="2:4" x14ac:dyDescent="0.3">
      <c r="B2340" s="14">
        <v>24.8</v>
      </c>
      <c r="C2340" s="69"/>
      <c r="D2340" s="70">
        <v>0.7</v>
      </c>
    </row>
    <row r="2341" spans="2:4" x14ac:dyDescent="0.3">
      <c r="B2341" s="14">
        <v>1.3</v>
      </c>
      <c r="C2341" s="69"/>
      <c r="D2341" s="70">
        <v>0.7</v>
      </c>
    </row>
    <row r="2342" spans="2:4" x14ac:dyDescent="0.3">
      <c r="B2342" s="14">
        <v>5.4</v>
      </c>
      <c r="C2342" s="69"/>
      <c r="D2342" s="70">
        <v>0.5</v>
      </c>
    </row>
    <row r="2343" spans="2:4" x14ac:dyDescent="0.3">
      <c r="B2343" s="14">
        <v>-11.9</v>
      </c>
      <c r="C2343" s="69"/>
      <c r="D2343" s="70">
        <v>0.3</v>
      </c>
    </row>
    <row r="2344" spans="2:4" x14ac:dyDescent="0.3">
      <c r="B2344" s="14">
        <v>4.7</v>
      </c>
      <c r="C2344" s="69"/>
      <c r="D2344" s="70">
        <v>0.1</v>
      </c>
    </row>
    <row r="2345" spans="2:4" x14ac:dyDescent="0.3">
      <c r="B2345" s="14">
        <v>-6.9</v>
      </c>
      <c r="C2345" s="69"/>
      <c r="D2345" s="70">
        <v>5.4</v>
      </c>
    </row>
    <row r="2346" spans="2:4" x14ac:dyDescent="0.3">
      <c r="B2346" s="14">
        <v>-2.4</v>
      </c>
      <c r="C2346" s="69"/>
      <c r="D2346" s="70">
        <v>0.2</v>
      </c>
    </row>
    <row r="2347" spans="2:4" x14ac:dyDescent="0.3">
      <c r="B2347" s="14">
        <v>7.4</v>
      </c>
      <c r="C2347" s="69"/>
      <c r="D2347" s="70">
        <v>-0.2</v>
      </c>
    </row>
    <row r="2348" spans="2:4" x14ac:dyDescent="0.3">
      <c r="B2348" s="14">
        <v>-9.3000000000000007</v>
      </c>
      <c r="C2348" s="69"/>
      <c r="D2348" s="70">
        <v>0</v>
      </c>
    </row>
    <row r="2349" spans="2:4" x14ac:dyDescent="0.3">
      <c r="B2349" s="14">
        <v>2.9</v>
      </c>
      <c r="C2349" s="69"/>
      <c r="D2349" s="70">
        <v>0.3</v>
      </c>
    </row>
    <row r="2350" spans="2:4" x14ac:dyDescent="0.3">
      <c r="B2350" s="14">
        <v>3.3</v>
      </c>
      <c r="C2350" s="69"/>
      <c r="D2350" s="70">
        <v>0.6</v>
      </c>
    </row>
    <row r="2351" spans="2:4" x14ac:dyDescent="0.3">
      <c r="B2351" s="14">
        <v>18</v>
      </c>
      <c r="C2351" s="69"/>
      <c r="D2351" s="70">
        <v>1.9</v>
      </c>
    </row>
    <row r="2352" spans="2:4" x14ac:dyDescent="0.3">
      <c r="B2352" s="14">
        <v>0.4</v>
      </c>
      <c r="C2352" s="69"/>
      <c r="D2352" s="70">
        <v>0.7</v>
      </c>
    </row>
    <row r="2353" spans="2:4" x14ac:dyDescent="0.3">
      <c r="B2353" s="14">
        <v>20.9</v>
      </c>
      <c r="C2353" s="69"/>
      <c r="D2353" s="70">
        <v>0.8</v>
      </c>
    </row>
    <row r="2354" spans="2:4" x14ac:dyDescent="0.3">
      <c r="B2354" s="14">
        <v>-7.1</v>
      </c>
      <c r="C2354" s="69"/>
      <c r="D2354" s="70">
        <v>0.5</v>
      </c>
    </row>
    <row r="2355" spans="2:4" x14ac:dyDescent="0.3">
      <c r="B2355" s="14">
        <v>2.2999999999999998</v>
      </c>
      <c r="C2355" s="69"/>
      <c r="D2355" s="70">
        <v>1.1000000000000001</v>
      </c>
    </row>
    <row r="2356" spans="2:4" x14ac:dyDescent="0.3">
      <c r="B2356" s="14">
        <v>13.3</v>
      </c>
      <c r="C2356" s="69"/>
      <c r="D2356" s="70">
        <v>0.1</v>
      </c>
    </row>
    <row r="2357" spans="2:4" x14ac:dyDescent="0.3">
      <c r="B2357" s="14">
        <v>-8.1999999999999993</v>
      </c>
      <c r="C2357" s="69"/>
      <c r="D2357" s="70">
        <v>0.2</v>
      </c>
    </row>
    <row r="2358" spans="2:4" x14ac:dyDescent="0.3">
      <c r="B2358" s="14">
        <v>-7.5</v>
      </c>
      <c r="C2358" s="69"/>
      <c r="D2358" s="70">
        <v>1.3</v>
      </c>
    </row>
    <row r="2359" spans="2:4" x14ac:dyDescent="0.3">
      <c r="B2359" s="14">
        <v>5.0999999999999996</v>
      </c>
      <c r="C2359" s="69"/>
      <c r="D2359" s="70">
        <v>0.4</v>
      </c>
    </row>
    <row r="2360" spans="2:4" x14ac:dyDescent="0.3">
      <c r="B2360" s="14">
        <v>-1.1000000000000001</v>
      </c>
      <c r="C2360" s="69"/>
      <c r="D2360" s="70">
        <v>0.2</v>
      </c>
    </row>
    <row r="2361" spans="2:4" x14ac:dyDescent="0.3">
      <c r="B2361" s="14">
        <v>-1.3</v>
      </c>
      <c r="C2361" s="69"/>
      <c r="D2361" s="70">
        <v>8.1</v>
      </c>
    </row>
    <row r="2362" spans="2:4" x14ac:dyDescent="0.3">
      <c r="B2362" s="14">
        <v>0.3</v>
      </c>
      <c r="C2362" s="69"/>
      <c r="D2362" s="70">
        <v>2.5</v>
      </c>
    </row>
    <row r="2363" spans="2:4" x14ac:dyDescent="0.3">
      <c r="B2363" s="14">
        <v>-3.2</v>
      </c>
      <c r="C2363" s="69"/>
      <c r="D2363" s="70">
        <v>4.5999999999999996</v>
      </c>
    </row>
    <row r="2364" spans="2:4" x14ac:dyDescent="0.3">
      <c r="B2364" s="14">
        <v>-13.3</v>
      </c>
      <c r="C2364" s="69"/>
      <c r="D2364" s="70">
        <v>1.3</v>
      </c>
    </row>
    <row r="2365" spans="2:4" x14ac:dyDescent="0.3">
      <c r="B2365" s="14">
        <v>-15.3</v>
      </c>
      <c r="C2365" s="69"/>
      <c r="D2365" s="70">
        <v>0</v>
      </c>
    </row>
    <row r="2366" spans="2:4" x14ac:dyDescent="0.3">
      <c r="B2366" s="14">
        <v>0.2</v>
      </c>
      <c r="C2366" s="69"/>
      <c r="D2366" s="70">
        <v>0.7</v>
      </c>
    </row>
    <row r="2367" spans="2:4" x14ac:dyDescent="0.3">
      <c r="B2367" s="14">
        <v>-1.6</v>
      </c>
      <c r="C2367" s="69"/>
      <c r="D2367" s="70">
        <v>1.1000000000000001</v>
      </c>
    </row>
    <row r="2368" spans="2:4" x14ac:dyDescent="0.3">
      <c r="B2368" s="14">
        <v>-14.4</v>
      </c>
      <c r="C2368" s="69"/>
      <c r="D2368" s="70">
        <v>1.5</v>
      </c>
    </row>
    <row r="2369" spans="2:4" x14ac:dyDescent="0.3">
      <c r="B2369" s="14">
        <v>-38.5</v>
      </c>
      <c r="C2369" s="69"/>
      <c r="D2369" s="70">
        <v>0.2</v>
      </c>
    </row>
    <row r="2370" spans="2:4" x14ac:dyDescent="0.3">
      <c r="B2370" s="14">
        <v>-4.4000000000000004</v>
      </c>
      <c r="C2370" s="69"/>
      <c r="D2370" s="70">
        <v>-0.2</v>
      </c>
    </row>
    <row r="2371" spans="2:4" x14ac:dyDescent="0.3">
      <c r="B2371" s="14">
        <v>-3</v>
      </c>
      <c r="C2371" s="69"/>
      <c r="D2371" s="70">
        <v>9.3000000000000007</v>
      </c>
    </row>
    <row r="2372" spans="2:4" x14ac:dyDescent="0.3">
      <c r="B2372" s="14">
        <v>-21.2</v>
      </c>
      <c r="C2372" s="69"/>
      <c r="D2372" s="70">
        <v>0.5</v>
      </c>
    </row>
    <row r="2373" spans="2:4" x14ac:dyDescent="0.3">
      <c r="B2373" s="14">
        <v>-6.2</v>
      </c>
      <c r="C2373" s="69"/>
      <c r="D2373" s="70">
        <v>1</v>
      </c>
    </row>
    <row r="2374" spans="2:4" x14ac:dyDescent="0.3">
      <c r="B2374" s="14">
        <v>26</v>
      </c>
      <c r="C2374" s="69"/>
      <c r="D2374" s="70">
        <v>2</v>
      </c>
    </row>
    <row r="2375" spans="2:4" x14ac:dyDescent="0.3">
      <c r="B2375" s="14">
        <v>27</v>
      </c>
      <c r="C2375" s="69"/>
      <c r="D2375" s="70">
        <v>2.2999999999999998</v>
      </c>
    </row>
    <row r="2376" spans="2:4" x14ac:dyDescent="0.3">
      <c r="B2376" s="14">
        <v>0.7</v>
      </c>
      <c r="C2376" s="69"/>
      <c r="D2376" s="70">
        <v>1.3</v>
      </c>
    </row>
    <row r="2377" spans="2:4" x14ac:dyDescent="0.3">
      <c r="B2377" s="14">
        <v>25.5</v>
      </c>
      <c r="C2377" s="69"/>
      <c r="D2377" s="70">
        <v>0.7</v>
      </c>
    </row>
    <row r="2378" spans="2:4" x14ac:dyDescent="0.3">
      <c r="B2378" s="14">
        <v>18.399999999999999</v>
      </c>
      <c r="C2378" s="69"/>
      <c r="D2378" s="70">
        <v>0.5</v>
      </c>
    </row>
    <row r="2379" spans="2:4" x14ac:dyDescent="0.3">
      <c r="B2379" s="14">
        <v>4.3</v>
      </c>
      <c r="C2379" s="69"/>
      <c r="D2379" s="70">
        <v>5.5</v>
      </c>
    </row>
    <row r="2380" spans="2:4" x14ac:dyDescent="0.3">
      <c r="B2380" s="14">
        <v>-0.3</v>
      </c>
      <c r="C2380" s="69"/>
      <c r="D2380" s="70">
        <v>2.6</v>
      </c>
    </row>
    <row r="2381" spans="2:4" x14ac:dyDescent="0.3">
      <c r="B2381" s="14">
        <v>-5.8</v>
      </c>
      <c r="C2381" s="69"/>
      <c r="D2381" s="70">
        <v>0.9</v>
      </c>
    </row>
    <row r="2382" spans="2:4" x14ac:dyDescent="0.3">
      <c r="B2382" s="14">
        <v>-0.4</v>
      </c>
      <c r="C2382" s="69"/>
      <c r="D2382" s="70">
        <v>0.1</v>
      </c>
    </row>
    <row r="2383" spans="2:4" x14ac:dyDescent="0.3">
      <c r="B2383" s="14">
        <v>-13.2</v>
      </c>
      <c r="C2383" s="69"/>
      <c r="D2383" s="70">
        <v>-0.1</v>
      </c>
    </row>
    <row r="2384" spans="2:4" x14ac:dyDescent="0.3">
      <c r="B2384" s="14">
        <v>-0.5</v>
      </c>
      <c r="C2384" s="69"/>
      <c r="D2384" s="70">
        <v>0</v>
      </c>
    </row>
    <row r="2385" spans="2:4" x14ac:dyDescent="0.3">
      <c r="B2385" s="14">
        <v>-9</v>
      </c>
      <c r="C2385" s="69"/>
      <c r="D2385" s="70">
        <v>1.6</v>
      </c>
    </row>
    <row r="2386" spans="2:4" x14ac:dyDescent="0.3">
      <c r="B2386" s="14">
        <v>1.8</v>
      </c>
      <c r="C2386" s="69"/>
      <c r="D2386" s="70">
        <v>0.7</v>
      </c>
    </row>
    <row r="2387" spans="2:4" x14ac:dyDescent="0.3">
      <c r="B2387" s="14">
        <v>-9.6</v>
      </c>
      <c r="C2387" s="69"/>
      <c r="D2387" s="70">
        <v>0.1</v>
      </c>
    </row>
    <row r="2388" spans="2:4" x14ac:dyDescent="0.3">
      <c r="B2388" s="14">
        <v>-2.4</v>
      </c>
      <c r="C2388" s="69"/>
      <c r="D2388" s="70">
        <v>1.5</v>
      </c>
    </row>
    <row r="2389" spans="2:4" x14ac:dyDescent="0.3">
      <c r="B2389" s="14">
        <v>-3.1</v>
      </c>
      <c r="C2389" s="69"/>
      <c r="D2389" s="70">
        <v>0</v>
      </c>
    </row>
    <row r="2390" spans="2:4" x14ac:dyDescent="0.3">
      <c r="B2390" s="14">
        <v>-4.5999999999999996</v>
      </c>
      <c r="C2390" s="69"/>
      <c r="D2390" s="70">
        <v>-0.1</v>
      </c>
    </row>
    <row r="2391" spans="2:4" x14ac:dyDescent="0.3">
      <c r="B2391" s="14">
        <v>22.3</v>
      </c>
      <c r="C2391" s="69"/>
      <c r="D2391" s="70">
        <v>0.8</v>
      </c>
    </row>
    <row r="2392" spans="2:4" x14ac:dyDescent="0.3">
      <c r="B2392" s="14">
        <v>-9.6999999999999993</v>
      </c>
      <c r="C2392" s="69"/>
      <c r="D2392" s="70">
        <v>0.2</v>
      </c>
    </row>
    <row r="2393" spans="2:4" x14ac:dyDescent="0.3">
      <c r="B2393" s="14">
        <v>2.4</v>
      </c>
      <c r="C2393" s="69"/>
      <c r="D2393" s="70">
        <v>1.6</v>
      </c>
    </row>
    <row r="2394" spans="2:4" x14ac:dyDescent="0.3">
      <c r="B2394" s="14">
        <v>15.8</v>
      </c>
      <c r="C2394" s="69"/>
      <c r="D2394" s="70">
        <v>0</v>
      </c>
    </row>
    <row r="2395" spans="2:4" x14ac:dyDescent="0.3">
      <c r="B2395" s="14">
        <v>-2.1</v>
      </c>
      <c r="C2395" s="69"/>
      <c r="D2395" s="70">
        <v>0.2</v>
      </c>
    </row>
    <row r="2396" spans="2:4" x14ac:dyDescent="0.3">
      <c r="B2396" s="14">
        <v>-5.5</v>
      </c>
      <c r="C2396" s="69"/>
      <c r="D2396" s="70">
        <v>-0.2</v>
      </c>
    </row>
    <row r="2397" spans="2:4" x14ac:dyDescent="0.3">
      <c r="B2397" s="14">
        <v>-11</v>
      </c>
      <c r="C2397" s="69"/>
      <c r="D2397" s="70">
        <v>2.2000000000000002</v>
      </c>
    </row>
    <row r="2398" spans="2:4" x14ac:dyDescent="0.3">
      <c r="B2398" s="14">
        <v>-6.4</v>
      </c>
      <c r="C2398" s="69"/>
      <c r="D2398" s="70">
        <v>0.4</v>
      </c>
    </row>
    <row r="2399" spans="2:4" x14ac:dyDescent="0.3">
      <c r="B2399" s="14">
        <v>7.4</v>
      </c>
      <c r="C2399" s="69"/>
      <c r="D2399" s="70">
        <v>0.3</v>
      </c>
    </row>
    <row r="2400" spans="2:4" x14ac:dyDescent="0.3">
      <c r="B2400" s="14">
        <v>-25.8</v>
      </c>
      <c r="C2400" s="69"/>
      <c r="D2400" s="70">
        <v>2</v>
      </c>
    </row>
    <row r="2401" spans="2:4" x14ac:dyDescent="0.3">
      <c r="B2401" s="14">
        <v>-0.4</v>
      </c>
      <c r="C2401" s="69"/>
      <c r="D2401" s="70">
        <v>5.0999999999999996</v>
      </c>
    </row>
    <row r="2402" spans="2:4" x14ac:dyDescent="0.3">
      <c r="B2402" s="14">
        <v>7.2</v>
      </c>
      <c r="C2402" s="69"/>
      <c r="D2402" s="70">
        <v>0.9</v>
      </c>
    </row>
    <row r="2403" spans="2:4" x14ac:dyDescent="0.3">
      <c r="B2403" s="14">
        <v>-8.6</v>
      </c>
      <c r="C2403" s="69"/>
      <c r="D2403" s="70">
        <v>0</v>
      </c>
    </row>
    <row r="2404" spans="2:4" x14ac:dyDescent="0.3">
      <c r="B2404" s="14">
        <v>-5.3</v>
      </c>
      <c r="C2404" s="69"/>
      <c r="D2404" s="70">
        <v>1.5</v>
      </c>
    </row>
    <row r="2405" spans="2:4" x14ac:dyDescent="0.3">
      <c r="B2405" s="14">
        <v>6.8</v>
      </c>
      <c r="C2405" s="69"/>
      <c r="D2405" s="70">
        <v>0.6</v>
      </c>
    </row>
    <row r="2406" spans="2:4" x14ac:dyDescent="0.3">
      <c r="B2406" s="14">
        <v>2.6</v>
      </c>
      <c r="C2406" s="69"/>
      <c r="D2406" s="70">
        <v>-0.1</v>
      </c>
    </row>
    <row r="2407" spans="2:4" x14ac:dyDescent="0.3">
      <c r="B2407" s="14">
        <v>-0.5</v>
      </c>
      <c r="C2407" s="69"/>
      <c r="D2407" s="70">
        <v>0.2</v>
      </c>
    </row>
    <row r="2408" spans="2:4" x14ac:dyDescent="0.3">
      <c r="B2408" s="14">
        <v>-7.2</v>
      </c>
      <c r="C2408" s="69"/>
      <c r="D2408" s="70">
        <v>4.5</v>
      </c>
    </row>
    <row r="2409" spans="2:4" x14ac:dyDescent="0.3">
      <c r="B2409" s="14">
        <v>0.4</v>
      </c>
      <c r="C2409" s="69"/>
      <c r="D2409" s="70">
        <v>0.4</v>
      </c>
    </row>
    <row r="2410" spans="2:4" x14ac:dyDescent="0.3">
      <c r="B2410" s="14">
        <v>-4.4000000000000004</v>
      </c>
      <c r="C2410" s="69"/>
      <c r="D2410" s="70">
        <v>0.4</v>
      </c>
    </row>
    <row r="2411" spans="2:4" x14ac:dyDescent="0.3">
      <c r="B2411" s="14">
        <v>-18.3</v>
      </c>
      <c r="C2411" s="69"/>
      <c r="D2411" s="70">
        <v>0</v>
      </c>
    </row>
    <row r="2412" spans="2:4" x14ac:dyDescent="0.3">
      <c r="B2412" s="14">
        <v>0.9</v>
      </c>
      <c r="C2412" s="69"/>
      <c r="D2412" s="70">
        <v>0.1</v>
      </c>
    </row>
    <row r="2413" spans="2:4" x14ac:dyDescent="0.3">
      <c r="B2413" s="14">
        <v>0.9</v>
      </c>
      <c r="C2413" s="69"/>
      <c r="D2413" s="70">
        <v>0.8</v>
      </c>
    </row>
    <row r="2414" spans="2:4" x14ac:dyDescent="0.3">
      <c r="B2414" s="14">
        <v>-4.7</v>
      </c>
      <c r="C2414" s="69"/>
      <c r="D2414" s="70">
        <v>0.5</v>
      </c>
    </row>
    <row r="2415" spans="2:4" x14ac:dyDescent="0.3">
      <c r="B2415" s="14">
        <v>1.6</v>
      </c>
      <c r="C2415" s="69"/>
      <c r="D2415" s="70">
        <v>0</v>
      </c>
    </row>
    <row r="2416" spans="2:4" x14ac:dyDescent="0.3">
      <c r="B2416" s="14">
        <v>11.5</v>
      </c>
      <c r="C2416" s="69"/>
      <c r="D2416" s="70">
        <v>0.9</v>
      </c>
    </row>
    <row r="2417" spans="2:4" x14ac:dyDescent="0.3">
      <c r="B2417" s="14">
        <v>8.5</v>
      </c>
      <c r="C2417" s="69"/>
      <c r="D2417" s="70">
        <v>0.1</v>
      </c>
    </row>
    <row r="2418" spans="2:4" x14ac:dyDescent="0.3">
      <c r="B2418" s="14">
        <v>-2.2999999999999998</v>
      </c>
      <c r="C2418" s="69"/>
      <c r="D2418" s="70">
        <v>0.2</v>
      </c>
    </row>
    <row r="2419" spans="2:4" x14ac:dyDescent="0.3">
      <c r="B2419" s="14">
        <v>-6.1</v>
      </c>
      <c r="C2419" s="69"/>
      <c r="D2419" s="70">
        <v>0.7</v>
      </c>
    </row>
    <row r="2420" spans="2:4" x14ac:dyDescent="0.3">
      <c r="B2420" s="14">
        <v>20.9</v>
      </c>
      <c r="C2420" s="69"/>
      <c r="D2420" s="70">
        <v>0.3</v>
      </c>
    </row>
    <row r="2421" spans="2:4" x14ac:dyDescent="0.3">
      <c r="B2421" s="14">
        <v>-7.3</v>
      </c>
      <c r="C2421" s="69"/>
      <c r="D2421" s="70">
        <v>0.7</v>
      </c>
    </row>
    <row r="2422" spans="2:4" x14ac:dyDescent="0.3">
      <c r="B2422" s="14">
        <v>-1</v>
      </c>
      <c r="C2422" s="69"/>
      <c r="D2422" s="70">
        <v>1.5</v>
      </c>
    </row>
    <row r="2423" spans="2:4" x14ac:dyDescent="0.3">
      <c r="B2423" s="14">
        <v>5.0999999999999996</v>
      </c>
      <c r="C2423" s="69"/>
      <c r="D2423" s="70">
        <v>0</v>
      </c>
    </row>
    <row r="2424" spans="2:4" x14ac:dyDescent="0.3">
      <c r="B2424" s="14">
        <v>3.3</v>
      </c>
      <c r="C2424" s="69"/>
      <c r="D2424" s="70">
        <v>6.3</v>
      </c>
    </row>
    <row r="2425" spans="2:4" x14ac:dyDescent="0.3">
      <c r="B2425" s="14">
        <v>9.3000000000000007</v>
      </c>
      <c r="C2425" s="69"/>
      <c r="D2425" s="70">
        <v>0.6</v>
      </c>
    </row>
    <row r="2426" spans="2:4" x14ac:dyDescent="0.3">
      <c r="B2426" s="14">
        <v>1.5</v>
      </c>
      <c r="C2426" s="69"/>
      <c r="D2426" s="70">
        <v>0.7</v>
      </c>
    </row>
    <row r="2427" spans="2:4" x14ac:dyDescent="0.3">
      <c r="B2427" s="14">
        <v>1.5</v>
      </c>
      <c r="C2427" s="69"/>
      <c r="D2427" s="70">
        <v>1.6</v>
      </c>
    </row>
    <row r="2428" spans="2:4" x14ac:dyDescent="0.3">
      <c r="B2428" s="14">
        <v>27.7</v>
      </c>
      <c r="C2428" s="69"/>
      <c r="D2428" s="70">
        <v>0.6</v>
      </c>
    </row>
    <row r="2429" spans="2:4" x14ac:dyDescent="0.3">
      <c r="B2429" s="14">
        <v>-4.2</v>
      </c>
      <c r="C2429" s="69"/>
      <c r="D2429" s="70">
        <v>2.2999999999999998</v>
      </c>
    </row>
    <row r="2430" spans="2:4" x14ac:dyDescent="0.3">
      <c r="B2430" s="14">
        <v>-4.9000000000000004</v>
      </c>
      <c r="C2430" s="69"/>
      <c r="D2430" s="70">
        <v>0.8</v>
      </c>
    </row>
    <row r="2431" spans="2:4" x14ac:dyDescent="0.3">
      <c r="B2431" s="14">
        <v>14.3</v>
      </c>
      <c r="C2431" s="69"/>
      <c r="D2431" s="70">
        <v>1.5</v>
      </c>
    </row>
    <row r="2432" spans="2:4" x14ac:dyDescent="0.3">
      <c r="B2432" s="14">
        <v>-0.5</v>
      </c>
      <c r="C2432" s="69"/>
      <c r="D2432" s="70">
        <v>3.8</v>
      </c>
    </row>
    <row r="2433" spans="2:4" x14ac:dyDescent="0.3">
      <c r="B2433" s="14">
        <v>-15.1</v>
      </c>
      <c r="C2433" s="69"/>
      <c r="D2433" s="70">
        <v>5.2</v>
      </c>
    </row>
    <row r="2434" spans="2:4" x14ac:dyDescent="0.3">
      <c r="B2434" s="14">
        <v>-21.4</v>
      </c>
      <c r="C2434" s="69"/>
      <c r="D2434" s="70">
        <v>1.8</v>
      </c>
    </row>
    <row r="2435" spans="2:4" x14ac:dyDescent="0.3">
      <c r="B2435" s="14">
        <v>-22</v>
      </c>
      <c r="C2435" s="69"/>
      <c r="D2435" s="70">
        <v>3.3</v>
      </c>
    </row>
  </sheetData>
  <mergeCells count="13">
    <mergeCell ref="B2:B4"/>
    <mergeCell ref="D2:D4"/>
    <mergeCell ref="J31:M31"/>
    <mergeCell ref="J30:M30"/>
    <mergeCell ref="J3:L3"/>
    <mergeCell ref="G2:G4"/>
    <mergeCell ref="H2:H4"/>
    <mergeCell ref="J11:K11"/>
    <mergeCell ref="J21:J22"/>
    <mergeCell ref="J24:J25"/>
    <mergeCell ref="K24:K25"/>
    <mergeCell ref="L24:L25"/>
    <mergeCell ref="J27:L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6F0A-03C2-4B0F-AF6E-13C8730B5D3A}">
  <dimension ref="B2:P675"/>
  <sheetViews>
    <sheetView topLeftCell="B1" zoomScale="69" zoomScaleNormal="69" workbookViewId="0">
      <selection activeCell="B38" sqref="B38"/>
    </sheetView>
  </sheetViews>
  <sheetFormatPr defaultColWidth="9.109375" defaultRowHeight="14.4" x14ac:dyDescent="0.3"/>
  <cols>
    <col min="1" max="1" width="9.109375" style="10"/>
    <col min="2" max="2" width="30.44140625" style="10" customWidth="1"/>
    <col min="3" max="3" width="22.109375" style="10" customWidth="1"/>
    <col min="4" max="4" width="17.88671875" style="10" customWidth="1"/>
    <col min="5" max="5" width="33.6640625" style="10" customWidth="1"/>
    <col min="6" max="6" width="33.33203125" style="10" customWidth="1"/>
    <col min="7" max="7" width="9.109375" style="10"/>
    <col min="8" max="8" width="29.88671875" style="10" customWidth="1"/>
    <col min="9" max="11" width="23.109375" style="10" customWidth="1"/>
    <col min="12" max="12" width="9.109375" style="10"/>
    <col min="13" max="13" width="12.77734375" style="10" customWidth="1"/>
    <col min="14" max="14" width="28.77734375" style="10" customWidth="1"/>
    <col min="15" max="15" width="36.5546875" style="10" customWidth="1"/>
    <col min="16" max="16" width="33.109375" style="10" customWidth="1"/>
    <col min="17" max="16384" width="9.109375" style="10"/>
  </cols>
  <sheetData>
    <row r="2" spans="2:16" x14ac:dyDescent="0.3">
      <c r="B2" s="10" t="s">
        <v>2478</v>
      </c>
    </row>
    <row r="3" spans="2:16" ht="31.8" thickBot="1" x14ac:dyDescent="0.35">
      <c r="B3" s="80" t="s">
        <v>2431</v>
      </c>
      <c r="C3" s="81" t="s">
        <v>2543</v>
      </c>
      <c r="H3" s="80" t="s">
        <v>2431</v>
      </c>
      <c r="I3" s="81" t="s">
        <v>2544</v>
      </c>
      <c r="J3" s="87"/>
      <c r="K3" s="87"/>
    </row>
    <row r="4" spans="2:16" ht="16.2" thickBot="1" x14ac:dyDescent="0.35">
      <c r="B4" s="82" t="s">
        <v>19</v>
      </c>
      <c r="C4" s="83">
        <v>-7.1</v>
      </c>
      <c r="H4" s="82" t="s">
        <v>253</v>
      </c>
      <c r="I4" s="83">
        <v>1.3</v>
      </c>
      <c r="J4" s="83"/>
      <c r="K4" s="83"/>
    </row>
    <row r="5" spans="2:16" ht="16.2" thickBot="1" x14ac:dyDescent="0.35">
      <c r="B5" s="82" t="s">
        <v>1210</v>
      </c>
      <c r="C5" s="83">
        <v>32</v>
      </c>
      <c r="D5" s="124" t="s">
        <v>3464</v>
      </c>
      <c r="E5" s="125"/>
      <c r="F5" s="126"/>
      <c r="H5" s="82" t="s">
        <v>1479</v>
      </c>
      <c r="I5" s="83">
        <v>9.1</v>
      </c>
      <c r="J5" s="86"/>
      <c r="K5" s="86"/>
    </row>
    <row r="6" spans="2:16" ht="15.6" x14ac:dyDescent="0.3">
      <c r="B6" s="82" t="s">
        <v>287</v>
      </c>
      <c r="C6" s="83">
        <v>10.3</v>
      </c>
      <c r="D6" s="93"/>
      <c r="E6" s="101" t="s">
        <v>3459</v>
      </c>
      <c r="F6" s="101" t="s">
        <v>3460</v>
      </c>
      <c r="H6" s="82" t="s">
        <v>352</v>
      </c>
      <c r="I6" s="83">
        <v>-0.4</v>
      </c>
      <c r="J6" s="86" t="s">
        <v>2544</v>
      </c>
      <c r="K6" s="86"/>
      <c r="M6" s="95" t="s">
        <v>3452</v>
      </c>
      <c r="N6" s="95">
        <f>_xlfn.VAR.S(C4:C134)</f>
        <v>119.58918144450965</v>
      </c>
    </row>
    <row r="7" spans="2:16" ht="15.6" x14ac:dyDescent="0.3">
      <c r="B7" s="82" t="s">
        <v>1057</v>
      </c>
      <c r="C7" s="83">
        <v>10</v>
      </c>
      <c r="D7" s="94" t="s">
        <v>2563</v>
      </c>
      <c r="E7" s="94">
        <v>131</v>
      </c>
      <c r="F7" s="96">
        <v>672</v>
      </c>
      <c r="H7" s="82" t="s">
        <v>1523</v>
      </c>
      <c r="I7" s="83">
        <v>12.9</v>
      </c>
      <c r="J7" s="77"/>
      <c r="K7" s="77"/>
      <c r="M7" s="95"/>
      <c r="N7" s="95"/>
    </row>
    <row r="8" spans="2:16" ht="15.6" x14ac:dyDescent="0.3">
      <c r="B8" s="82" t="s">
        <v>1733</v>
      </c>
      <c r="C8" s="83">
        <v>-1.9</v>
      </c>
      <c r="D8" s="94" t="s">
        <v>2519</v>
      </c>
      <c r="E8" s="94">
        <v>7.4603053435114512</v>
      </c>
      <c r="F8" s="96">
        <v>2.235565476190478</v>
      </c>
      <c r="H8" s="82" t="s">
        <v>110</v>
      </c>
      <c r="I8" s="83">
        <v>20</v>
      </c>
      <c r="J8" s="77" t="s">
        <v>2519</v>
      </c>
      <c r="K8" s="77">
        <v>2.235565476190478</v>
      </c>
      <c r="M8" s="95" t="s">
        <v>3453</v>
      </c>
      <c r="N8" s="95">
        <f>_xlfn.VAR.S(I4:I675)</f>
        <v>128.2588375337094</v>
      </c>
    </row>
    <row r="9" spans="2:16" ht="15.6" x14ac:dyDescent="0.3">
      <c r="B9" s="82" t="s">
        <v>36</v>
      </c>
      <c r="C9" s="83">
        <v>-0.2</v>
      </c>
      <c r="D9" s="94" t="s">
        <v>2553</v>
      </c>
      <c r="E9" s="94">
        <v>0.95545513491926204</v>
      </c>
      <c r="F9" s="96">
        <v>0.43687683090036228</v>
      </c>
      <c r="H9" s="82" t="s">
        <v>16</v>
      </c>
      <c r="I9" s="83">
        <v>-3</v>
      </c>
      <c r="J9" s="77" t="s">
        <v>2553</v>
      </c>
      <c r="K9" s="77">
        <v>0.43687683090036228</v>
      </c>
    </row>
    <row r="10" spans="2:16" ht="15.6" x14ac:dyDescent="0.3">
      <c r="B10" s="82" t="s">
        <v>1508</v>
      </c>
      <c r="C10" s="83">
        <v>-0.7</v>
      </c>
      <c r="D10" s="94" t="s">
        <v>2554</v>
      </c>
      <c r="E10" s="94">
        <v>6.3</v>
      </c>
      <c r="F10" s="96">
        <v>1.3</v>
      </c>
      <c r="H10" s="82" t="s">
        <v>2129</v>
      </c>
      <c r="I10" s="83">
        <v>9</v>
      </c>
      <c r="J10" s="77" t="s">
        <v>2554</v>
      </c>
      <c r="K10" s="77">
        <v>1.3</v>
      </c>
    </row>
    <row r="11" spans="2:16" ht="15.6" x14ac:dyDescent="0.3">
      <c r="B11" s="82" t="s">
        <v>345</v>
      </c>
      <c r="C11" s="83">
        <v>13.6</v>
      </c>
      <c r="D11" s="94" t="s">
        <v>2556</v>
      </c>
      <c r="E11" s="94">
        <v>10.935683858109179</v>
      </c>
      <c r="F11" s="96">
        <v>11.325141832829706</v>
      </c>
      <c r="H11" s="82" t="s">
        <v>358</v>
      </c>
      <c r="I11" s="83">
        <v>28</v>
      </c>
      <c r="J11" s="77" t="s">
        <v>2555</v>
      </c>
      <c r="K11" s="77">
        <v>-3.6</v>
      </c>
    </row>
    <row r="12" spans="2:16" ht="15.6" x14ac:dyDescent="0.3">
      <c r="B12" s="82" t="s">
        <v>44</v>
      </c>
      <c r="C12" s="83">
        <v>-0.4</v>
      </c>
      <c r="D12" s="94" t="s">
        <v>2459</v>
      </c>
      <c r="E12" s="94">
        <v>119.58918144450965</v>
      </c>
      <c r="F12" s="96">
        <v>128.2588375337094</v>
      </c>
      <c r="H12" s="82" t="s">
        <v>445</v>
      </c>
      <c r="I12" s="83">
        <v>28</v>
      </c>
      <c r="J12" s="77" t="s">
        <v>2556</v>
      </c>
      <c r="K12" s="77">
        <v>11.325141832829706</v>
      </c>
    </row>
    <row r="13" spans="2:16" ht="15.6" x14ac:dyDescent="0.3">
      <c r="B13" s="82" t="s">
        <v>1488</v>
      </c>
      <c r="C13" s="83">
        <v>-0.8</v>
      </c>
      <c r="D13" s="94" t="s">
        <v>2560</v>
      </c>
      <c r="E13" s="94">
        <v>-13.6</v>
      </c>
      <c r="F13" s="96">
        <v>-63.8</v>
      </c>
      <c r="H13" s="82" t="s">
        <v>312</v>
      </c>
      <c r="I13" s="83">
        <v>19.899999999999999</v>
      </c>
      <c r="J13" s="77" t="s">
        <v>2459</v>
      </c>
      <c r="K13" s="77">
        <v>128.2588375337094</v>
      </c>
    </row>
    <row r="14" spans="2:16" ht="15.6" x14ac:dyDescent="0.3">
      <c r="B14" s="82" t="s">
        <v>463</v>
      </c>
      <c r="C14" s="83">
        <v>1</v>
      </c>
      <c r="D14" s="94" t="s">
        <v>2561</v>
      </c>
      <c r="E14" s="94">
        <v>38.700000000000003</v>
      </c>
      <c r="F14" s="96">
        <v>40.299999999999997</v>
      </c>
      <c r="H14" s="82" t="s">
        <v>185</v>
      </c>
      <c r="I14" s="83">
        <v>11.9</v>
      </c>
      <c r="J14" s="77" t="s">
        <v>2557</v>
      </c>
      <c r="K14" s="77">
        <v>1.9108040179023527</v>
      </c>
    </row>
    <row r="15" spans="2:16" ht="15.6" x14ac:dyDescent="0.3">
      <c r="B15" s="82" t="s">
        <v>356</v>
      </c>
      <c r="C15" s="83">
        <v>-4.3</v>
      </c>
      <c r="H15" s="82" t="s">
        <v>767</v>
      </c>
      <c r="I15" s="83">
        <v>4.3</v>
      </c>
      <c r="J15" s="77" t="s">
        <v>2558</v>
      </c>
      <c r="K15" s="77">
        <v>9.2752446014211468E-2</v>
      </c>
    </row>
    <row r="16" spans="2:16" ht="15.6" x14ac:dyDescent="0.3">
      <c r="B16" s="82" t="s">
        <v>1914</v>
      </c>
      <c r="C16" s="83">
        <v>-1.3</v>
      </c>
      <c r="H16" s="82" t="s">
        <v>1251</v>
      </c>
      <c r="I16" s="83">
        <v>20.7</v>
      </c>
      <c r="J16" s="77" t="s">
        <v>2559</v>
      </c>
      <c r="K16" s="77">
        <v>104.1</v>
      </c>
      <c r="N16"/>
      <c r="O16"/>
      <c r="P16"/>
    </row>
    <row r="17" spans="2:16" ht="15.6" x14ac:dyDescent="0.3">
      <c r="B17" s="82" t="s">
        <v>60</v>
      </c>
      <c r="C17" s="83">
        <v>-1.8</v>
      </c>
      <c r="H17" s="82" t="s">
        <v>1996</v>
      </c>
      <c r="I17" s="83">
        <v>14.1</v>
      </c>
      <c r="J17" s="77" t="s">
        <v>2560</v>
      </c>
      <c r="K17" s="77">
        <v>-63.8</v>
      </c>
      <c r="N17"/>
      <c r="O17"/>
      <c r="P17"/>
    </row>
    <row r="18" spans="2:16" ht="15.6" x14ac:dyDescent="0.3">
      <c r="B18" s="82" t="s">
        <v>437</v>
      </c>
      <c r="C18" s="83">
        <v>-7.9</v>
      </c>
      <c r="H18" s="82" t="s">
        <v>53</v>
      </c>
      <c r="I18" s="83">
        <v>3.6</v>
      </c>
      <c r="J18" s="77" t="s">
        <v>2561</v>
      </c>
      <c r="K18" s="77">
        <v>40.299999999999997</v>
      </c>
      <c r="N18" t="s">
        <v>3461</v>
      </c>
      <c r="O18"/>
      <c r="P18"/>
    </row>
    <row r="19" spans="2:16" ht="15.6" x14ac:dyDescent="0.3">
      <c r="B19" s="82" t="s">
        <v>825</v>
      </c>
      <c r="C19" s="83">
        <v>6.1</v>
      </c>
      <c r="H19" s="82" t="s">
        <v>218</v>
      </c>
      <c r="I19" s="83">
        <v>2.7</v>
      </c>
      <c r="J19" s="77" t="s">
        <v>2562</v>
      </c>
      <c r="K19" s="77">
        <v>1502.3000000000013</v>
      </c>
      <c r="N19"/>
      <c r="O19" s="103" t="s">
        <v>3461</v>
      </c>
      <c r="P19"/>
    </row>
    <row r="20" spans="2:16" ht="16.2" thickBot="1" x14ac:dyDescent="0.35">
      <c r="B20" s="82" t="s">
        <v>1403</v>
      </c>
      <c r="C20" s="83">
        <v>3.4</v>
      </c>
      <c r="H20" s="82" t="s">
        <v>544</v>
      </c>
      <c r="I20" s="83">
        <v>26.7</v>
      </c>
      <c r="J20" s="78" t="s">
        <v>2563</v>
      </c>
      <c r="K20" s="78">
        <v>672</v>
      </c>
      <c r="N20" s="100"/>
      <c r="O20" s="102" t="s">
        <v>2543</v>
      </c>
      <c r="P20" s="102" t="s">
        <v>2544</v>
      </c>
    </row>
    <row r="21" spans="2:16" ht="15.6" x14ac:dyDescent="0.3">
      <c r="B21" s="82" t="s">
        <v>2430</v>
      </c>
      <c r="C21" s="83">
        <v>-9</v>
      </c>
      <c r="H21" s="82" t="s">
        <v>2309</v>
      </c>
      <c r="I21" s="83">
        <v>-5.2</v>
      </c>
      <c r="J21" s="83"/>
      <c r="K21" s="83"/>
      <c r="N21" s="96" t="s">
        <v>2519</v>
      </c>
      <c r="O21" s="96">
        <v>7.4603053435114512</v>
      </c>
      <c r="P21" s="96">
        <v>2.235565476190478</v>
      </c>
    </row>
    <row r="22" spans="2:16" ht="15.6" x14ac:dyDescent="0.3">
      <c r="B22" s="82" t="s">
        <v>418</v>
      </c>
      <c r="C22" s="83">
        <v>3.1</v>
      </c>
      <c r="H22" s="82" t="s">
        <v>1049</v>
      </c>
      <c r="I22" s="83">
        <v>-5</v>
      </c>
      <c r="J22" s="83"/>
      <c r="K22" s="83"/>
      <c r="N22" s="96" t="s">
        <v>2546</v>
      </c>
      <c r="O22" s="96">
        <v>119.5891814</v>
      </c>
      <c r="P22" s="96">
        <v>128.2588375</v>
      </c>
    </row>
    <row r="23" spans="2:16" ht="15.6" x14ac:dyDescent="0.3">
      <c r="B23" s="82" t="s">
        <v>261</v>
      </c>
      <c r="C23" s="83">
        <v>-6.5</v>
      </c>
      <c r="H23" s="82" t="s">
        <v>1930</v>
      </c>
      <c r="I23" s="83">
        <v>28.5</v>
      </c>
      <c r="J23" s="83"/>
      <c r="K23" s="83"/>
      <c r="N23" s="96" t="s">
        <v>2538</v>
      </c>
      <c r="O23" s="96">
        <v>131</v>
      </c>
      <c r="P23" s="96">
        <v>672</v>
      </c>
    </row>
    <row r="24" spans="2:16" ht="15.6" x14ac:dyDescent="0.3">
      <c r="B24" s="82" t="s">
        <v>1944</v>
      </c>
      <c r="C24" s="83">
        <v>1</v>
      </c>
      <c r="H24" s="82" t="s">
        <v>2179</v>
      </c>
      <c r="I24" s="83">
        <v>22.4</v>
      </c>
      <c r="J24" s="83"/>
      <c r="K24" s="83"/>
      <c r="N24" s="96" t="s">
        <v>2547</v>
      </c>
      <c r="O24" s="96">
        <v>0</v>
      </c>
      <c r="P24" s="96"/>
    </row>
    <row r="25" spans="2:16" ht="15.6" x14ac:dyDescent="0.3">
      <c r="B25" s="82" t="s">
        <v>656</v>
      </c>
      <c r="C25" s="83">
        <v>1.8</v>
      </c>
      <c r="H25" s="82" t="s">
        <v>2029</v>
      </c>
      <c r="I25" s="83">
        <v>6.4</v>
      </c>
      <c r="J25" s="83"/>
      <c r="K25" s="83"/>
      <c r="N25" s="96" t="s">
        <v>2548</v>
      </c>
      <c r="O25" s="96">
        <v>4.9731110517569341</v>
      </c>
      <c r="P25" s="96"/>
    </row>
    <row r="26" spans="2:16" ht="15.6" x14ac:dyDescent="0.3">
      <c r="B26" s="82" t="s">
        <v>249</v>
      </c>
      <c r="C26" s="83">
        <v>3.8</v>
      </c>
      <c r="H26" s="82" t="s">
        <v>2149</v>
      </c>
      <c r="I26" s="83">
        <v>-14.3</v>
      </c>
      <c r="J26" s="83"/>
      <c r="K26" s="83"/>
      <c r="N26" s="96" t="s">
        <v>2549</v>
      </c>
      <c r="O26" s="96">
        <v>3.2943446015565314E-7</v>
      </c>
      <c r="P26" s="96"/>
    </row>
    <row r="27" spans="2:16" ht="15.6" x14ac:dyDescent="0.3">
      <c r="B27" s="82" t="s">
        <v>2150</v>
      </c>
      <c r="C27" s="83">
        <v>-5.6</v>
      </c>
      <c r="H27" s="82" t="s">
        <v>1510</v>
      </c>
      <c r="I27" s="83">
        <v>-8.3000000000000007</v>
      </c>
      <c r="J27" s="83"/>
      <c r="K27" s="83"/>
      <c r="N27" s="96" t="s">
        <v>2550</v>
      </c>
      <c r="O27" s="96">
        <v>1.6448536269514715</v>
      </c>
      <c r="P27" s="96"/>
    </row>
    <row r="28" spans="2:16" ht="15.6" x14ac:dyDescent="0.3">
      <c r="B28" s="82" t="s">
        <v>160</v>
      </c>
      <c r="C28" s="83">
        <v>-7.3</v>
      </c>
      <c r="H28" s="82" t="s">
        <v>1167</v>
      </c>
      <c r="I28" s="83">
        <v>3.5</v>
      </c>
      <c r="J28" s="83"/>
      <c r="K28" s="83"/>
      <c r="N28" s="96" t="s">
        <v>2551</v>
      </c>
      <c r="O28" s="96">
        <v>6.5886892031130628E-7</v>
      </c>
      <c r="P28" s="96"/>
    </row>
    <row r="29" spans="2:16" ht="15.6" x14ac:dyDescent="0.3">
      <c r="B29" s="82" t="s">
        <v>456</v>
      </c>
      <c r="C29" s="83">
        <v>-8</v>
      </c>
      <c r="H29" s="82" t="s">
        <v>350</v>
      </c>
      <c r="I29" s="83">
        <v>28.2</v>
      </c>
      <c r="J29" s="83"/>
      <c r="K29" s="83"/>
      <c r="N29" s="96" t="s">
        <v>2552</v>
      </c>
      <c r="O29" s="96">
        <v>1.9599639845400536</v>
      </c>
      <c r="P29" s="96"/>
    </row>
    <row r="30" spans="2:16" ht="15.6" x14ac:dyDescent="0.3">
      <c r="B30" s="82" t="s">
        <v>597</v>
      </c>
      <c r="C30" s="83">
        <v>8.1</v>
      </c>
      <c r="H30" s="82" t="s">
        <v>585</v>
      </c>
      <c r="I30" s="83">
        <v>15.7</v>
      </c>
      <c r="J30" s="83"/>
      <c r="K30" s="83"/>
    </row>
    <row r="31" spans="2:16" ht="15.6" x14ac:dyDescent="0.3">
      <c r="B31" s="82" t="s">
        <v>4</v>
      </c>
      <c r="C31" s="83">
        <v>-5.6</v>
      </c>
      <c r="H31" s="82" t="s">
        <v>26</v>
      </c>
      <c r="I31" s="83">
        <v>8.1</v>
      </c>
      <c r="J31" s="83"/>
      <c r="K31" s="83"/>
      <c r="N31"/>
      <c r="O31"/>
      <c r="P31"/>
    </row>
    <row r="32" spans="2:16" ht="16.2" thickBot="1" x14ac:dyDescent="0.35">
      <c r="B32" s="82" t="s">
        <v>178</v>
      </c>
      <c r="C32" s="83">
        <v>14.2</v>
      </c>
      <c r="H32" s="82" t="s">
        <v>1846</v>
      </c>
      <c r="I32" s="83">
        <v>9.6</v>
      </c>
      <c r="J32" s="83"/>
      <c r="K32" s="83"/>
      <c r="N32"/>
      <c r="O32"/>
      <c r="P32"/>
    </row>
    <row r="33" spans="2:16" ht="15.6" x14ac:dyDescent="0.3">
      <c r="B33" s="82" t="s">
        <v>1882</v>
      </c>
      <c r="C33" s="83">
        <v>0.6</v>
      </c>
      <c r="H33" s="82" t="s">
        <v>424</v>
      </c>
      <c r="I33" s="83">
        <v>22.5</v>
      </c>
      <c r="J33" s="83"/>
      <c r="K33" s="83"/>
      <c r="N33" s="79"/>
      <c r="O33" s="79"/>
      <c r="P33" s="79"/>
    </row>
    <row r="34" spans="2:16" ht="15.6" x14ac:dyDescent="0.3">
      <c r="B34" s="82" t="s">
        <v>8</v>
      </c>
      <c r="C34" s="83">
        <v>8.1</v>
      </c>
      <c r="H34" s="82" t="s">
        <v>1012</v>
      </c>
      <c r="I34" s="83">
        <v>2</v>
      </c>
      <c r="J34" s="83"/>
      <c r="K34" s="83"/>
      <c r="N34" s="77"/>
      <c r="O34" s="77"/>
      <c r="P34" s="77"/>
    </row>
    <row r="35" spans="2:16" ht="15.6" x14ac:dyDescent="0.3">
      <c r="B35" s="82" t="s">
        <v>22</v>
      </c>
      <c r="C35" s="83">
        <v>2.7</v>
      </c>
      <c r="H35" s="82" t="s">
        <v>2152</v>
      </c>
      <c r="I35" s="83">
        <v>17.8</v>
      </c>
      <c r="J35" s="83"/>
      <c r="K35" s="83"/>
      <c r="N35" s="77"/>
      <c r="O35" s="77"/>
      <c r="P35" s="77"/>
    </row>
    <row r="36" spans="2:16" ht="15.6" x14ac:dyDescent="0.3">
      <c r="B36" s="82" t="s">
        <v>864</v>
      </c>
      <c r="C36" s="83">
        <v>9.4</v>
      </c>
      <c r="H36" s="82" t="s">
        <v>200</v>
      </c>
      <c r="I36" s="83">
        <v>30.6</v>
      </c>
      <c r="J36" s="83"/>
      <c r="K36" s="83"/>
      <c r="N36" s="77"/>
      <c r="O36" s="77"/>
      <c r="P36" s="77"/>
    </row>
    <row r="37" spans="2:16" ht="15.6" x14ac:dyDescent="0.3">
      <c r="B37" s="82" t="s">
        <v>12</v>
      </c>
      <c r="C37" s="83">
        <v>0.8</v>
      </c>
      <c r="H37" s="82" t="s">
        <v>87</v>
      </c>
      <c r="I37" s="83">
        <v>19.2</v>
      </c>
      <c r="J37" s="83"/>
      <c r="K37" s="83"/>
      <c r="N37" s="77"/>
      <c r="O37" s="77"/>
      <c r="P37" s="77"/>
    </row>
    <row r="38" spans="2:16" ht="15.6" x14ac:dyDescent="0.3">
      <c r="B38" s="82" t="s">
        <v>3</v>
      </c>
      <c r="C38" s="83">
        <v>-4.7</v>
      </c>
      <c r="H38" s="82" t="s">
        <v>236</v>
      </c>
      <c r="I38" s="83">
        <v>4.3</v>
      </c>
      <c r="J38" s="83"/>
      <c r="K38" s="83"/>
      <c r="N38" s="77"/>
      <c r="O38" s="77"/>
      <c r="P38" s="77"/>
    </row>
    <row r="39" spans="2:16" ht="15.6" x14ac:dyDescent="0.3">
      <c r="B39" s="82" t="s">
        <v>61</v>
      </c>
      <c r="C39" s="83">
        <v>-3.1</v>
      </c>
      <c r="H39" s="82" t="s">
        <v>1166</v>
      </c>
      <c r="I39" s="83">
        <v>15.8</v>
      </c>
      <c r="J39" s="83"/>
      <c r="K39" s="83"/>
      <c r="N39" s="77"/>
      <c r="O39" s="77"/>
      <c r="P39" s="77"/>
    </row>
    <row r="40" spans="2:16" ht="15.6" x14ac:dyDescent="0.3">
      <c r="B40" s="82" t="s">
        <v>86</v>
      </c>
      <c r="C40" s="83">
        <v>6.3</v>
      </c>
      <c r="H40" s="82" t="s">
        <v>1897</v>
      </c>
      <c r="I40" s="83">
        <v>8.4</v>
      </c>
      <c r="J40" s="83"/>
      <c r="K40" s="83"/>
      <c r="N40" s="77"/>
      <c r="O40" s="77"/>
      <c r="P40" s="77"/>
    </row>
    <row r="41" spans="2:16" ht="15.6" x14ac:dyDescent="0.3">
      <c r="B41" s="82" t="s">
        <v>242</v>
      </c>
      <c r="C41" s="83">
        <v>1.9</v>
      </c>
      <c r="H41" s="82" t="s">
        <v>179</v>
      </c>
      <c r="I41" s="83">
        <v>24.2</v>
      </c>
      <c r="J41" s="83"/>
      <c r="K41" s="83"/>
      <c r="N41" s="77"/>
      <c r="O41" s="77"/>
      <c r="P41" s="77"/>
    </row>
    <row r="42" spans="2:16" ht="16.2" thickBot="1" x14ac:dyDescent="0.35">
      <c r="B42" s="82" t="s">
        <v>80</v>
      </c>
      <c r="C42" s="83">
        <v>-9.9</v>
      </c>
      <c r="H42" s="82" t="s">
        <v>194</v>
      </c>
      <c r="I42" s="83">
        <v>19.600000000000001</v>
      </c>
      <c r="J42" s="83"/>
      <c r="K42" s="83"/>
      <c r="N42" s="78"/>
      <c r="O42" s="78"/>
      <c r="P42" s="78"/>
    </row>
    <row r="43" spans="2:16" ht="15.6" x14ac:dyDescent="0.3">
      <c r="B43" s="82" t="s">
        <v>155</v>
      </c>
      <c r="C43" s="83">
        <v>-5.0999999999999996</v>
      </c>
      <c r="H43" s="82" t="s">
        <v>405</v>
      </c>
      <c r="I43" s="83">
        <v>12.2</v>
      </c>
      <c r="J43" s="83"/>
      <c r="K43" s="83"/>
    </row>
    <row r="44" spans="2:16" ht="15.6" x14ac:dyDescent="0.3">
      <c r="B44" s="82" t="s">
        <v>15</v>
      </c>
      <c r="C44" s="83">
        <v>-13.6</v>
      </c>
      <c r="H44" s="82" t="s">
        <v>5</v>
      </c>
      <c r="I44" s="83">
        <v>-17.399999999999999</v>
      </c>
      <c r="J44" s="83"/>
      <c r="K44" s="83"/>
    </row>
    <row r="45" spans="2:16" ht="15.6" x14ac:dyDescent="0.3">
      <c r="B45" s="82" t="s">
        <v>245</v>
      </c>
      <c r="C45" s="83">
        <v>-2.5</v>
      </c>
      <c r="H45" s="82" t="s">
        <v>719</v>
      </c>
      <c r="I45" s="83">
        <v>-10</v>
      </c>
      <c r="J45" s="83"/>
      <c r="K45" s="83"/>
    </row>
    <row r="46" spans="2:16" ht="15.6" x14ac:dyDescent="0.3">
      <c r="B46" s="82" t="s">
        <v>361</v>
      </c>
      <c r="C46" s="83">
        <v>5.5</v>
      </c>
      <c r="H46" s="82" t="s">
        <v>684</v>
      </c>
      <c r="I46" s="83">
        <v>35.4</v>
      </c>
      <c r="J46" s="83"/>
      <c r="K46" s="83"/>
    </row>
    <row r="47" spans="2:16" ht="15.6" x14ac:dyDescent="0.3">
      <c r="B47" s="82" t="s">
        <v>1094</v>
      </c>
      <c r="C47" s="83">
        <v>9.5</v>
      </c>
      <c r="H47" s="82" t="s">
        <v>325</v>
      </c>
      <c r="I47" s="83">
        <v>9.4</v>
      </c>
      <c r="J47" s="83"/>
      <c r="K47" s="83"/>
    </row>
    <row r="48" spans="2:16" ht="15.6" x14ac:dyDescent="0.3">
      <c r="B48" s="82" t="s">
        <v>158</v>
      </c>
      <c r="C48" s="83">
        <v>5.3</v>
      </c>
      <c r="H48" s="82" t="s">
        <v>1138</v>
      </c>
      <c r="I48" s="83">
        <v>18.3</v>
      </c>
      <c r="J48" s="83"/>
      <c r="K48" s="83"/>
    </row>
    <row r="49" spans="2:11" ht="15.6" x14ac:dyDescent="0.3">
      <c r="B49" s="82" t="s">
        <v>138</v>
      </c>
      <c r="C49" s="83">
        <v>-2.2000000000000002</v>
      </c>
      <c r="H49" s="82" t="s">
        <v>28</v>
      </c>
      <c r="I49" s="83">
        <v>2.2999999999999998</v>
      </c>
      <c r="J49" s="83"/>
      <c r="K49" s="83"/>
    </row>
    <row r="50" spans="2:11" ht="15.6" x14ac:dyDescent="0.3">
      <c r="B50" s="82" t="s">
        <v>121</v>
      </c>
      <c r="C50" s="83">
        <v>3.1</v>
      </c>
      <c r="H50" s="82" t="s">
        <v>196</v>
      </c>
      <c r="I50" s="83">
        <v>19.100000000000001</v>
      </c>
      <c r="J50" s="83"/>
      <c r="K50" s="83"/>
    </row>
    <row r="51" spans="2:11" ht="15.6" x14ac:dyDescent="0.3">
      <c r="B51" s="82" t="s">
        <v>614</v>
      </c>
      <c r="C51" s="83">
        <v>-2.1</v>
      </c>
      <c r="H51" s="82" t="s">
        <v>25</v>
      </c>
      <c r="I51" s="83">
        <v>4.5</v>
      </c>
      <c r="J51" s="83"/>
      <c r="K51" s="83"/>
    </row>
    <row r="52" spans="2:11" ht="15.6" x14ac:dyDescent="0.3">
      <c r="B52" s="82" t="s">
        <v>828</v>
      </c>
      <c r="C52" s="83">
        <v>4.5</v>
      </c>
      <c r="H52" s="82" t="s">
        <v>130</v>
      </c>
      <c r="I52" s="83">
        <v>28.8</v>
      </c>
      <c r="J52" s="83"/>
      <c r="K52" s="83"/>
    </row>
    <row r="53" spans="2:11" ht="15.6" x14ac:dyDescent="0.3">
      <c r="B53" s="82" t="s">
        <v>2244</v>
      </c>
      <c r="C53" s="83">
        <v>-5.3</v>
      </c>
      <c r="H53" s="82" t="s">
        <v>47</v>
      </c>
      <c r="I53" s="83">
        <v>9.5</v>
      </c>
      <c r="J53" s="83"/>
      <c r="K53" s="83"/>
    </row>
    <row r="54" spans="2:11" ht="15.6" x14ac:dyDescent="0.3">
      <c r="B54" s="82" t="s">
        <v>147</v>
      </c>
      <c r="C54" s="83">
        <v>-2.4</v>
      </c>
      <c r="H54" s="82" t="s">
        <v>97</v>
      </c>
      <c r="I54" s="83">
        <v>22.5</v>
      </c>
      <c r="J54" s="83"/>
      <c r="K54" s="83"/>
    </row>
    <row r="55" spans="2:11" ht="15.6" x14ac:dyDescent="0.3">
      <c r="B55" s="82" t="s">
        <v>931</v>
      </c>
      <c r="C55" s="83">
        <v>8.4</v>
      </c>
      <c r="H55" s="82" t="s">
        <v>742</v>
      </c>
      <c r="I55" s="83">
        <v>15.7</v>
      </c>
      <c r="J55" s="83"/>
      <c r="K55" s="83"/>
    </row>
    <row r="56" spans="2:11" ht="15.6" x14ac:dyDescent="0.3">
      <c r="B56" s="82" t="s">
        <v>66</v>
      </c>
      <c r="C56" s="83">
        <v>-3.2</v>
      </c>
      <c r="H56" s="82" t="s">
        <v>372</v>
      </c>
      <c r="I56" s="83">
        <v>21.6</v>
      </c>
      <c r="J56" s="83"/>
      <c r="K56" s="83"/>
    </row>
    <row r="57" spans="2:11" ht="15.6" x14ac:dyDescent="0.3">
      <c r="B57" s="82" t="s">
        <v>303</v>
      </c>
      <c r="C57" s="83">
        <v>3.3</v>
      </c>
      <c r="H57" s="82" t="s">
        <v>165</v>
      </c>
      <c r="I57" s="83">
        <v>19.600000000000001</v>
      </c>
      <c r="J57" s="83"/>
      <c r="K57" s="83"/>
    </row>
    <row r="58" spans="2:11" ht="15.6" x14ac:dyDescent="0.3">
      <c r="B58" s="82" t="s">
        <v>718</v>
      </c>
      <c r="C58" s="83">
        <v>14.3</v>
      </c>
      <c r="H58" s="82" t="s">
        <v>149</v>
      </c>
      <c r="I58" s="83">
        <v>6.9</v>
      </c>
      <c r="J58" s="83"/>
      <c r="K58" s="83"/>
    </row>
    <row r="59" spans="2:11" ht="15.6" x14ac:dyDescent="0.3">
      <c r="B59" s="82" t="s">
        <v>2033</v>
      </c>
      <c r="C59" s="83">
        <v>9.1999999999999993</v>
      </c>
      <c r="H59" s="82" t="s">
        <v>275</v>
      </c>
      <c r="I59" s="83">
        <v>34.4</v>
      </c>
      <c r="J59" s="83"/>
      <c r="K59" s="83"/>
    </row>
    <row r="60" spans="2:11" ht="15.6" x14ac:dyDescent="0.3">
      <c r="B60" s="82" t="s">
        <v>643</v>
      </c>
      <c r="C60" s="83">
        <v>10.7</v>
      </c>
      <c r="H60" s="82" t="s">
        <v>219</v>
      </c>
      <c r="I60" s="83">
        <v>21.3</v>
      </c>
      <c r="J60" s="83"/>
      <c r="K60" s="83"/>
    </row>
    <row r="61" spans="2:11" ht="15.6" x14ac:dyDescent="0.3">
      <c r="B61" s="82" t="s">
        <v>168</v>
      </c>
      <c r="C61" s="83">
        <v>12</v>
      </c>
      <c r="H61" s="82" t="s">
        <v>502</v>
      </c>
      <c r="I61" s="83">
        <v>35.200000000000003</v>
      </c>
      <c r="J61" s="83"/>
      <c r="K61" s="83"/>
    </row>
    <row r="62" spans="2:11" ht="15.6" x14ac:dyDescent="0.3">
      <c r="B62" s="82" t="s">
        <v>1196</v>
      </c>
      <c r="C62" s="83">
        <v>13</v>
      </c>
      <c r="H62" s="82" t="s">
        <v>1086</v>
      </c>
      <c r="I62" s="83">
        <v>10</v>
      </c>
      <c r="J62" s="83"/>
      <c r="K62" s="83"/>
    </row>
    <row r="63" spans="2:11" ht="15.6" x14ac:dyDescent="0.3">
      <c r="B63" s="82" t="s">
        <v>961</v>
      </c>
      <c r="C63" s="83">
        <v>15.5</v>
      </c>
      <c r="H63" s="82" t="s">
        <v>1731</v>
      </c>
      <c r="I63" s="83">
        <v>-13.6</v>
      </c>
      <c r="J63" s="83"/>
      <c r="K63" s="83"/>
    </row>
    <row r="64" spans="2:11" ht="15.6" x14ac:dyDescent="0.3">
      <c r="B64" s="82" t="s">
        <v>829</v>
      </c>
      <c r="C64" s="83">
        <v>11.4</v>
      </c>
      <c r="H64" s="82" t="s">
        <v>2062</v>
      </c>
      <c r="I64" s="83">
        <v>19.399999999999999</v>
      </c>
      <c r="J64" s="83"/>
      <c r="K64" s="83"/>
    </row>
    <row r="65" spans="2:11" ht="15.6" x14ac:dyDescent="0.3">
      <c r="B65" s="82" t="s">
        <v>1674</v>
      </c>
      <c r="C65" s="83">
        <v>34.4</v>
      </c>
      <c r="H65" s="82" t="s">
        <v>125</v>
      </c>
      <c r="I65" s="83">
        <v>18.7</v>
      </c>
      <c r="J65" s="83"/>
      <c r="K65" s="83"/>
    </row>
    <row r="66" spans="2:11" ht="15.6" x14ac:dyDescent="0.3">
      <c r="B66" s="82" t="s">
        <v>1689</v>
      </c>
      <c r="C66" s="83">
        <v>12.7</v>
      </c>
      <c r="H66" s="82" t="s">
        <v>1375</v>
      </c>
      <c r="I66" s="83">
        <v>4.4000000000000004</v>
      </c>
      <c r="J66" s="83"/>
      <c r="K66" s="83"/>
    </row>
    <row r="67" spans="2:11" ht="15.6" x14ac:dyDescent="0.3">
      <c r="B67" s="82" t="s">
        <v>348</v>
      </c>
      <c r="C67" s="83">
        <v>31.3</v>
      </c>
      <c r="H67" s="82" t="s">
        <v>778</v>
      </c>
      <c r="I67" s="83">
        <v>40.299999999999997</v>
      </c>
      <c r="J67" s="83"/>
      <c r="K67" s="83"/>
    </row>
    <row r="68" spans="2:11" ht="15.6" x14ac:dyDescent="0.3">
      <c r="B68" s="82" t="s">
        <v>551</v>
      </c>
      <c r="C68" s="83">
        <v>14.5</v>
      </c>
      <c r="H68" s="82" t="s">
        <v>1619</v>
      </c>
      <c r="I68" s="83">
        <v>7.3</v>
      </c>
      <c r="J68" s="83"/>
      <c r="K68" s="83"/>
    </row>
    <row r="69" spans="2:11" ht="15.6" x14ac:dyDescent="0.3">
      <c r="B69" s="82" t="s">
        <v>1662</v>
      </c>
      <c r="C69" s="83">
        <v>8.6999999999999993</v>
      </c>
      <c r="H69" s="82" t="s">
        <v>310</v>
      </c>
      <c r="I69" s="83">
        <v>4.8</v>
      </c>
      <c r="J69" s="83"/>
      <c r="K69" s="83"/>
    </row>
    <row r="70" spans="2:11" ht="15.6" x14ac:dyDescent="0.3">
      <c r="B70" s="82" t="s">
        <v>305</v>
      </c>
      <c r="C70" s="83">
        <v>12.6</v>
      </c>
      <c r="H70" s="82" t="s">
        <v>498</v>
      </c>
      <c r="I70" s="83">
        <v>-3.6</v>
      </c>
      <c r="J70" s="83"/>
      <c r="K70" s="83"/>
    </row>
    <row r="71" spans="2:11" ht="15.6" x14ac:dyDescent="0.3">
      <c r="B71" s="82" t="s">
        <v>1649</v>
      </c>
      <c r="C71" s="83">
        <v>23.4</v>
      </c>
      <c r="H71" s="82" t="s">
        <v>118</v>
      </c>
      <c r="I71" s="83">
        <v>2.2999999999999998</v>
      </c>
      <c r="J71" s="83"/>
      <c r="K71" s="83"/>
    </row>
    <row r="72" spans="2:11" ht="15.6" x14ac:dyDescent="0.3">
      <c r="B72" s="82" t="s">
        <v>663</v>
      </c>
      <c r="C72" s="83">
        <v>15.5</v>
      </c>
      <c r="H72" s="82" t="s">
        <v>1956</v>
      </c>
      <c r="I72" s="83">
        <v>-0.6</v>
      </c>
      <c r="J72" s="83"/>
      <c r="K72" s="83"/>
    </row>
    <row r="73" spans="2:11" ht="15.6" x14ac:dyDescent="0.3">
      <c r="B73" s="82" t="s">
        <v>792</v>
      </c>
      <c r="C73" s="83">
        <v>8.8000000000000007</v>
      </c>
      <c r="H73" s="82" t="s">
        <v>79</v>
      </c>
      <c r="I73" s="83">
        <v>-3.1</v>
      </c>
      <c r="J73" s="83"/>
      <c r="K73" s="83"/>
    </row>
    <row r="74" spans="2:11" ht="15.6" x14ac:dyDescent="0.3">
      <c r="B74" s="82" t="s">
        <v>183</v>
      </c>
      <c r="C74" s="83">
        <v>15</v>
      </c>
      <c r="H74" s="82" t="s">
        <v>760</v>
      </c>
      <c r="I74" s="83">
        <v>-0.2</v>
      </c>
      <c r="J74" s="83"/>
      <c r="K74" s="83"/>
    </row>
    <row r="75" spans="2:11" ht="15.6" x14ac:dyDescent="0.3">
      <c r="B75" s="82" t="s">
        <v>1003</v>
      </c>
      <c r="C75" s="83">
        <v>23</v>
      </c>
      <c r="H75" s="82" t="s">
        <v>145</v>
      </c>
      <c r="I75" s="83">
        <v>-6.3</v>
      </c>
      <c r="J75" s="83"/>
      <c r="K75" s="83"/>
    </row>
    <row r="76" spans="2:11" ht="15.6" x14ac:dyDescent="0.3">
      <c r="B76" s="82" t="s">
        <v>504</v>
      </c>
      <c r="C76" s="83">
        <v>16.899999999999999</v>
      </c>
      <c r="H76" s="82" t="s">
        <v>402</v>
      </c>
      <c r="I76" s="83">
        <v>-2.8</v>
      </c>
      <c r="J76" s="83"/>
      <c r="K76" s="83"/>
    </row>
    <row r="77" spans="2:11" ht="15.6" x14ac:dyDescent="0.3">
      <c r="B77" s="82" t="s">
        <v>1419</v>
      </c>
      <c r="C77" s="83">
        <v>-3.2</v>
      </c>
      <c r="H77" s="82" t="s">
        <v>20</v>
      </c>
      <c r="I77" s="83">
        <v>-6.3</v>
      </c>
      <c r="J77" s="83"/>
      <c r="K77" s="83"/>
    </row>
    <row r="78" spans="2:11" ht="15.6" x14ac:dyDescent="0.3">
      <c r="B78" s="82" t="s">
        <v>203</v>
      </c>
      <c r="C78" s="83">
        <v>10.199999999999999</v>
      </c>
      <c r="H78" s="82" t="s">
        <v>2337</v>
      </c>
      <c r="I78" s="83">
        <v>-4.9000000000000004</v>
      </c>
      <c r="J78" s="83"/>
      <c r="K78" s="83"/>
    </row>
    <row r="79" spans="2:11" ht="15.6" x14ac:dyDescent="0.3">
      <c r="B79" s="82" t="s">
        <v>2341</v>
      </c>
      <c r="C79" s="83">
        <v>-13.6</v>
      </c>
      <c r="H79" s="82" t="s">
        <v>90</v>
      </c>
      <c r="I79" s="83">
        <v>-2.1</v>
      </c>
      <c r="J79" s="83"/>
      <c r="K79" s="83"/>
    </row>
    <row r="80" spans="2:11" ht="15.6" x14ac:dyDescent="0.3">
      <c r="B80" s="82" t="s">
        <v>75</v>
      </c>
      <c r="C80" s="83">
        <v>-1.1000000000000001</v>
      </c>
      <c r="H80" s="82" t="s">
        <v>132</v>
      </c>
      <c r="I80" s="83">
        <v>2.6</v>
      </c>
      <c r="J80" s="83"/>
      <c r="K80" s="83"/>
    </row>
    <row r="81" spans="2:11" ht="15.6" x14ac:dyDescent="0.3">
      <c r="B81" s="82" t="s">
        <v>677</v>
      </c>
      <c r="C81" s="83">
        <v>22.8</v>
      </c>
      <c r="H81" s="82" t="s">
        <v>77</v>
      </c>
      <c r="I81" s="83">
        <v>-10.6</v>
      </c>
      <c r="J81" s="83"/>
      <c r="K81" s="83"/>
    </row>
    <row r="82" spans="2:11" ht="15.6" x14ac:dyDescent="0.3">
      <c r="B82" s="82" t="s">
        <v>1538</v>
      </c>
      <c r="C82" s="83">
        <v>18.8</v>
      </c>
      <c r="H82" s="82" t="s">
        <v>71</v>
      </c>
      <c r="I82" s="83">
        <v>-0.4</v>
      </c>
      <c r="J82" s="83"/>
      <c r="K82" s="83"/>
    </row>
    <row r="83" spans="2:11" ht="15.6" x14ac:dyDescent="0.3">
      <c r="B83" s="82" t="s">
        <v>720</v>
      </c>
      <c r="C83" s="83">
        <v>0</v>
      </c>
      <c r="H83" s="82" t="s">
        <v>398</v>
      </c>
      <c r="I83" s="83">
        <v>16.5</v>
      </c>
      <c r="J83" s="83"/>
      <c r="K83" s="83"/>
    </row>
    <row r="84" spans="2:11" ht="15.6" x14ac:dyDescent="0.3">
      <c r="B84" s="82" t="s">
        <v>1555</v>
      </c>
      <c r="C84" s="83">
        <v>4.8</v>
      </c>
      <c r="H84" s="82" t="s">
        <v>1241</v>
      </c>
      <c r="I84" s="83">
        <v>0.8</v>
      </c>
      <c r="J84" s="83"/>
      <c r="K84" s="83"/>
    </row>
    <row r="85" spans="2:11" ht="15.6" x14ac:dyDescent="0.3">
      <c r="B85" s="82" t="s">
        <v>1548</v>
      </c>
      <c r="C85" s="83">
        <v>19</v>
      </c>
      <c r="H85" s="82" t="s">
        <v>2350</v>
      </c>
      <c r="I85" s="83">
        <v>11</v>
      </c>
      <c r="J85" s="83"/>
      <c r="K85" s="83"/>
    </row>
    <row r="86" spans="2:11" ht="15.6" x14ac:dyDescent="0.3">
      <c r="B86" s="82" t="s">
        <v>111</v>
      </c>
      <c r="C86" s="83">
        <v>0.9</v>
      </c>
      <c r="H86" s="82" t="s">
        <v>1607</v>
      </c>
      <c r="I86" s="83">
        <v>-3.9</v>
      </c>
      <c r="J86" s="83"/>
      <c r="K86" s="83"/>
    </row>
    <row r="87" spans="2:11" ht="15.6" x14ac:dyDescent="0.3">
      <c r="B87" s="82" t="s">
        <v>567</v>
      </c>
      <c r="C87" s="83">
        <v>11.5</v>
      </c>
      <c r="H87" s="82" t="s">
        <v>1525</v>
      </c>
      <c r="I87" s="83">
        <v>11.6</v>
      </c>
      <c r="J87" s="83"/>
      <c r="K87" s="83"/>
    </row>
    <row r="88" spans="2:11" ht="15.6" x14ac:dyDescent="0.3">
      <c r="B88" s="82" t="s">
        <v>1849</v>
      </c>
      <c r="C88" s="83">
        <v>-0.5</v>
      </c>
      <c r="H88" s="82" t="s">
        <v>1947</v>
      </c>
      <c r="I88" s="83">
        <v>4.3</v>
      </c>
      <c r="J88" s="83"/>
      <c r="K88" s="83"/>
    </row>
    <row r="89" spans="2:11" ht="15.6" x14ac:dyDescent="0.3">
      <c r="B89" s="82" t="s">
        <v>1701</v>
      </c>
      <c r="C89" s="83">
        <v>12.7</v>
      </c>
      <c r="H89" s="82" t="s">
        <v>1029</v>
      </c>
      <c r="I89" s="83">
        <v>-2.9</v>
      </c>
      <c r="J89" s="83"/>
      <c r="K89" s="83"/>
    </row>
    <row r="90" spans="2:11" ht="15.6" x14ac:dyDescent="0.3">
      <c r="B90" s="82" t="s">
        <v>335</v>
      </c>
      <c r="C90" s="83">
        <v>15.7</v>
      </c>
      <c r="H90" s="82" t="s">
        <v>1863</v>
      </c>
      <c r="I90" s="83">
        <v>-9.1</v>
      </c>
      <c r="J90" s="83"/>
      <c r="K90" s="83"/>
    </row>
    <row r="91" spans="2:11" ht="15.6" x14ac:dyDescent="0.3">
      <c r="B91" s="82" t="s">
        <v>722</v>
      </c>
      <c r="C91" s="83">
        <v>2.8</v>
      </c>
      <c r="H91" s="82" t="s">
        <v>1338</v>
      </c>
      <c r="I91" s="83">
        <v>-7.1</v>
      </c>
      <c r="J91" s="83"/>
      <c r="K91" s="83"/>
    </row>
    <row r="92" spans="2:11" ht="15.6" x14ac:dyDescent="0.3">
      <c r="B92" s="82" t="s">
        <v>732</v>
      </c>
      <c r="C92" s="83">
        <v>22.1</v>
      </c>
      <c r="H92" s="82" t="s">
        <v>485</v>
      </c>
      <c r="I92" s="83">
        <v>38.700000000000003</v>
      </c>
      <c r="J92" s="83"/>
      <c r="K92" s="83"/>
    </row>
    <row r="93" spans="2:11" ht="15.6" x14ac:dyDescent="0.3">
      <c r="B93" s="82" t="s">
        <v>144</v>
      </c>
      <c r="C93" s="83">
        <v>14.1</v>
      </c>
      <c r="H93" s="82" t="s">
        <v>262</v>
      </c>
      <c r="I93" s="83">
        <v>8.1</v>
      </c>
      <c r="J93" s="83"/>
      <c r="K93" s="83"/>
    </row>
    <row r="94" spans="2:11" ht="15.6" x14ac:dyDescent="0.3">
      <c r="B94" s="82" t="s">
        <v>561</v>
      </c>
      <c r="C94" s="83">
        <v>18.3</v>
      </c>
      <c r="H94" s="82" t="s">
        <v>650</v>
      </c>
      <c r="I94" s="83">
        <v>6</v>
      </c>
      <c r="J94" s="83"/>
      <c r="K94" s="83"/>
    </row>
    <row r="95" spans="2:11" ht="15.6" x14ac:dyDescent="0.3">
      <c r="B95" s="82" t="s">
        <v>1132</v>
      </c>
      <c r="C95" s="83">
        <v>9.1999999999999993</v>
      </c>
      <c r="H95" s="82" t="s">
        <v>320</v>
      </c>
      <c r="I95" s="83">
        <v>20</v>
      </c>
      <c r="J95" s="83"/>
      <c r="K95" s="83"/>
    </row>
    <row r="96" spans="2:11" ht="15.6" x14ac:dyDescent="0.3">
      <c r="B96" s="82" t="s">
        <v>635</v>
      </c>
      <c r="C96" s="83">
        <v>4</v>
      </c>
      <c r="H96" s="82" t="s">
        <v>688</v>
      </c>
      <c r="I96" s="83">
        <v>3.4</v>
      </c>
      <c r="J96" s="83"/>
      <c r="K96" s="83"/>
    </row>
    <row r="97" spans="2:16" ht="15.6" x14ac:dyDescent="0.3">
      <c r="B97" s="82" t="s">
        <v>617</v>
      </c>
      <c r="C97" s="83">
        <v>2.8</v>
      </c>
      <c r="H97" s="82" t="s">
        <v>2384</v>
      </c>
      <c r="I97" s="83">
        <v>11.8</v>
      </c>
      <c r="J97" s="83"/>
      <c r="K97" s="83"/>
    </row>
    <row r="98" spans="2:16" ht="15.6" x14ac:dyDescent="0.3">
      <c r="B98" s="82" t="s">
        <v>745</v>
      </c>
      <c r="C98" s="83">
        <v>14.9</v>
      </c>
      <c r="H98" s="82" t="s">
        <v>773</v>
      </c>
      <c r="I98" s="83">
        <v>3.7</v>
      </c>
      <c r="J98" s="83"/>
      <c r="K98" s="83"/>
    </row>
    <row r="99" spans="2:16" ht="15.6" x14ac:dyDescent="0.3">
      <c r="B99" s="82" t="s">
        <v>682</v>
      </c>
      <c r="C99" s="83">
        <v>14.8</v>
      </c>
      <c r="H99" s="82" t="s">
        <v>1694</v>
      </c>
      <c r="I99" s="83">
        <v>-2.4</v>
      </c>
      <c r="J99" s="83"/>
      <c r="K99" s="83"/>
    </row>
    <row r="100" spans="2:16" ht="15.6" x14ac:dyDescent="0.3">
      <c r="B100" s="82" t="s">
        <v>1400</v>
      </c>
      <c r="C100" s="83">
        <v>16</v>
      </c>
      <c r="H100" s="82" t="s">
        <v>413</v>
      </c>
      <c r="I100" s="83">
        <v>6.1</v>
      </c>
      <c r="J100" s="83"/>
      <c r="K100" s="83"/>
    </row>
    <row r="101" spans="2:16" ht="15.6" x14ac:dyDescent="0.3">
      <c r="B101" s="82" t="s">
        <v>11</v>
      </c>
      <c r="C101" s="83">
        <v>1.3</v>
      </c>
      <c r="H101" s="82" t="s">
        <v>756</v>
      </c>
      <c r="I101" s="83">
        <v>23.9</v>
      </c>
      <c r="J101" s="83"/>
      <c r="K101" s="83"/>
      <c r="N101" t="s">
        <v>2545</v>
      </c>
      <c r="O101"/>
      <c r="P101"/>
    </row>
    <row r="102" spans="2:16" ht="16.2" thickBot="1" x14ac:dyDescent="0.35">
      <c r="B102" s="82" t="s">
        <v>255</v>
      </c>
      <c r="C102" s="83">
        <v>8.8000000000000007</v>
      </c>
      <c r="H102" s="82" t="s">
        <v>1489</v>
      </c>
      <c r="I102" s="83">
        <v>10.4</v>
      </c>
      <c r="J102" s="83"/>
      <c r="K102" s="83"/>
      <c r="N102"/>
      <c r="O102"/>
      <c r="P102"/>
    </row>
    <row r="103" spans="2:16" ht="15.6" x14ac:dyDescent="0.3">
      <c r="B103" s="82" t="s">
        <v>1046</v>
      </c>
      <c r="C103" s="83">
        <v>23</v>
      </c>
      <c r="H103" s="82" t="s">
        <v>2157</v>
      </c>
      <c r="I103" s="83">
        <v>-6.5</v>
      </c>
      <c r="J103" s="83"/>
      <c r="K103" s="83"/>
      <c r="N103" s="79"/>
      <c r="O103" s="79" t="s">
        <v>2535</v>
      </c>
      <c r="P103" s="79" t="s">
        <v>2536</v>
      </c>
    </row>
    <row r="104" spans="2:16" ht="15.6" x14ac:dyDescent="0.3">
      <c r="B104" s="82" t="s">
        <v>1732</v>
      </c>
      <c r="C104" s="83">
        <v>22.2</v>
      </c>
      <c r="H104" s="82" t="s">
        <v>2346</v>
      </c>
      <c r="I104" s="83">
        <v>27.8</v>
      </c>
      <c r="J104" s="83"/>
      <c r="K104" s="83"/>
      <c r="N104" s="77" t="s">
        <v>2519</v>
      </c>
      <c r="O104" s="77">
        <v>7.1121951219512187</v>
      </c>
      <c r="P104" s="77">
        <v>7.4165714285714293</v>
      </c>
    </row>
    <row r="105" spans="2:16" ht="15.6" x14ac:dyDescent="0.3">
      <c r="B105" s="82" t="s">
        <v>708</v>
      </c>
      <c r="C105" s="83">
        <v>19</v>
      </c>
      <c r="H105" s="82" t="s">
        <v>610</v>
      </c>
      <c r="I105" s="83">
        <v>3.3</v>
      </c>
      <c r="J105" s="83"/>
      <c r="K105" s="83"/>
      <c r="N105" s="77" t="s">
        <v>2546</v>
      </c>
      <c r="O105" s="77">
        <v>106.435</v>
      </c>
      <c r="P105" s="77">
        <v>144.30699999999999</v>
      </c>
    </row>
    <row r="106" spans="2:16" ht="15.6" x14ac:dyDescent="0.3">
      <c r="B106" s="82" t="s">
        <v>2385</v>
      </c>
      <c r="C106" s="83">
        <v>24.9</v>
      </c>
      <c r="H106" s="82" t="s">
        <v>909</v>
      </c>
      <c r="I106" s="83">
        <v>-5.0999999999999996</v>
      </c>
      <c r="J106" s="83"/>
      <c r="K106" s="83"/>
      <c r="N106" s="77" t="s">
        <v>2538</v>
      </c>
      <c r="O106" s="77">
        <v>123</v>
      </c>
      <c r="P106" s="77">
        <v>175</v>
      </c>
    </row>
    <row r="107" spans="2:16" ht="15.6" x14ac:dyDescent="0.3">
      <c r="B107" s="82" t="s">
        <v>834</v>
      </c>
      <c r="C107" s="83">
        <v>23.5</v>
      </c>
      <c r="H107" s="82" t="s">
        <v>588</v>
      </c>
      <c r="I107" s="83">
        <v>-7.7</v>
      </c>
      <c r="J107" s="83"/>
      <c r="K107" s="83"/>
      <c r="N107" s="77" t="s">
        <v>2547</v>
      </c>
      <c r="O107" s="77">
        <v>0.30437999999999998</v>
      </c>
      <c r="P107" s="77"/>
    </row>
    <row r="108" spans="2:16" ht="15.6" x14ac:dyDescent="0.3">
      <c r="B108" s="82" t="s">
        <v>1136</v>
      </c>
      <c r="C108" s="83">
        <v>4</v>
      </c>
      <c r="H108" s="82" t="s">
        <v>208</v>
      </c>
      <c r="I108" s="83">
        <v>-13.6</v>
      </c>
      <c r="J108" s="83"/>
      <c r="K108" s="83"/>
      <c r="N108" s="77" t="s">
        <v>2548</v>
      </c>
      <c r="O108" s="77">
        <v>-0.46828286145614012</v>
      </c>
      <c r="P108" s="77"/>
    </row>
    <row r="109" spans="2:16" ht="15.6" x14ac:dyDescent="0.3">
      <c r="B109" s="82" t="s">
        <v>1746</v>
      </c>
      <c r="C109" s="83">
        <v>24.6</v>
      </c>
      <c r="H109" s="82" t="s">
        <v>1553</v>
      </c>
      <c r="I109" s="83">
        <v>23.9</v>
      </c>
      <c r="J109" s="83"/>
      <c r="K109" s="83"/>
      <c r="N109" s="77" t="s">
        <v>2549</v>
      </c>
      <c r="O109" s="77">
        <v>0.31979116144829256</v>
      </c>
      <c r="P109" s="77"/>
    </row>
    <row r="110" spans="2:16" ht="15.6" x14ac:dyDescent="0.3">
      <c r="B110" s="82" t="s">
        <v>2204</v>
      </c>
      <c r="C110" s="83">
        <v>18.600000000000001</v>
      </c>
      <c r="H110" s="82" t="s">
        <v>1268</v>
      </c>
      <c r="I110" s="83">
        <v>9.9</v>
      </c>
      <c r="J110" s="83"/>
      <c r="K110" s="83"/>
      <c r="N110" s="77" t="s">
        <v>2550</v>
      </c>
      <c r="O110" s="77">
        <v>1.6448536269514715</v>
      </c>
      <c r="P110" s="77"/>
    </row>
    <row r="111" spans="2:16" ht="15.6" x14ac:dyDescent="0.3">
      <c r="B111" s="82" t="s">
        <v>62</v>
      </c>
      <c r="C111" s="83">
        <v>12.4</v>
      </c>
      <c r="H111" s="82" t="s">
        <v>390</v>
      </c>
      <c r="I111" s="83">
        <v>5.3</v>
      </c>
      <c r="J111" s="83"/>
      <c r="K111" s="83"/>
      <c r="N111" s="77" t="s">
        <v>2551</v>
      </c>
      <c r="O111" s="77">
        <v>0.63958232289658512</v>
      </c>
      <c r="P111" s="77"/>
    </row>
    <row r="112" spans="2:16" ht="16.2" thickBot="1" x14ac:dyDescent="0.35">
      <c r="B112" s="82" t="s">
        <v>1993</v>
      </c>
      <c r="C112" s="83">
        <v>27.4</v>
      </c>
      <c r="H112" s="82" t="s">
        <v>1123</v>
      </c>
      <c r="I112" s="83">
        <v>11.6</v>
      </c>
      <c r="J112" s="83"/>
      <c r="K112" s="83"/>
      <c r="N112" s="78" t="s">
        <v>2552</v>
      </c>
      <c r="O112" s="78">
        <v>1.9599639845400536</v>
      </c>
      <c r="P112" s="78"/>
    </row>
    <row r="113" spans="2:11" ht="15.6" x14ac:dyDescent="0.3">
      <c r="B113" s="82" t="s">
        <v>501</v>
      </c>
      <c r="C113" s="83">
        <v>14.2</v>
      </c>
      <c r="H113" s="82" t="s">
        <v>877</v>
      </c>
      <c r="I113" s="83">
        <v>-14.5</v>
      </c>
      <c r="J113" s="83"/>
      <c r="K113" s="83"/>
    </row>
    <row r="114" spans="2:11" ht="15.6" x14ac:dyDescent="0.3">
      <c r="B114" s="82" t="s">
        <v>2302</v>
      </c>
      <c r="C114" s="83">
        <v>19.399999999999999</v>
      </c>
      <c r="H114" s="82" t="s">
        <v>220</v>
      </c>
      <c r="I114" s="83">
        <v>1.9</v>
      </c>
      <c r="J114" s="83"/>
      <c r="K114" s="83"/>
    </row>
    <row r="115" spans="2:11" ht="15.6" x14ac:dyDescent="0.3">
      <c r="B115" s="82" t="s">
        <v>76</v>
      </c>
      <c r="C115" s="83">
        <v>9.5</v>
      </c>
      <c r="H115" s="82" t="s">
        <v>951</v>
      </c>
      <c r="I115" s="83">
        <v>-9.3000000000000007</v>
      </c>
      <c r="J115" s="83"/>
      <c r="K115" s="83"/>
    </row>
    <row r="116" spans="2:11" ht="15.6" x14ac:dyDescent="0.3">
      <c r="B116" s="82" t="s">
        <v>137</v>
      </c>
      <c r="C116" s="83">
        <v>12.9</v>
      </c>
      <c r="H116" s="82" t="s">
        <v>182</v>
      </c>
      <c r="I116" s="83">
        <v>7.8</v>
      </c>
      <c r="J116" s="83"/>
      <c r="K116" s="83"/>
    </row>
    <row r="117" spans="2:11" ht="15.6" x14ac:dyDescent="0.3">
      <c r="B117" s="82" t="s">
        <v>1077</v>
      </c>
      <c r="C117" s="83">
        <v>11.6</v>
      </c>
      <c r="H117" s="82" t="s">
        <v>807</v>
      </c>
      <c r="I117" s="83">
        <v>20.3</v>
      </c>
      <c r="J117" s="83"/>
      <c r="K117" s="83"/>
    </row>
    <row r="118" spans="2:11" ht="15.6" x14ac:dyDescent="0.3">
      <c r="B118" s="82" t="s">
        <v>243</v>
      </c>
      <c r="C118" s="83">
        <v>18.5</v>
      </c>
      <c r="H118" s="82" t="s">
        <v>302</v>
      </c>
      <c r="I118" s="83">
        <v>12.7</v>
      </c>
      <c r="J118" s="83"/>
      <c r="K118" s="83"/>
    </row>
    <row r="119" spans="2:11" ht="15.6" x14ac:dyDescent="0.3">
      <c r="B119" s="82" t="s">
        <v>861</v>
      </c>
      <c r="C119" s="83">
        <v>8</v>
      </c>
      <c r="H119" s="82" t="s">
        <v>2318</v>
      </c>
      <c r="I119" s="83">
        <v>-3.6</v>
      </c>
      <c r="J119" s="83"/>
      <c r="K119" s="83"/>
    </row>
    <row r="120" spans="2:11" ht="15.6" x14ac:dyDescent="0.3">
      <c r="B120" s="82" t="s">
        <v>301</v>
      </c>
      <c r="C120" s="83">
        <v>18</v>
      </c>
      <c r="H120" s="82" t="s">
        <v>871</v>
      </c>
      <c r="I120" s="83">
        <v>11.9</v>
      </c>
      <c r="J120" s="83"/>
      <c r="K120" s="83"/>
    </row>
    <row r="121" spans="2:11" ht="15.6" x14ac:dyDescent="0.3">
      <c r="B121" s="82" t="s">
        <v>1000</v>
      </c>
      <c r="C121" s="83">
        <v>-1.3</v>
      </c>
      <c r="H121" s="82" t="s">
        <v>1773</v>
      </c>
      <c r="I121" s="83">
        <v>-6.5</v>
      </c>
      <c r="J121" s="83"/>
      <c r="K121" s="83"/>
    </row>
    <row r="122" spans="2:11" ht="15.6" x14ac:dyDescent="0.3">
      <c r="B122" s="82" t="s">
        <v>270</v>
      </c>
      <c r="C122" s="83">
        <v>-4.7</v>
      </c>
      <c r="H122" s="82" t="s">
        <v>129</v>
      </c>
      <c r="I122" s="83">
        <v>2.9</v>
      </c>
      <c r="J122" s="83"/>
      <c r="K122" s="83"/>
    </row>
    <row r="123" spans="2:11" ht="15.6" x14ac:dyDescent="0.3">
      <c r="B123" s="84" t="s">
        <v>329</v>
      </c>
      <c r="C123" s="85">
        <v>3.2</v>
      </c>
      <c r="H123" s="82" t="s">
        <v>967</v>
      </c>
      <c r="I123" s="83">
        <v>-9</v>
      </c>
      <c r="J123" s="83"/>
      <c r="K123" s="83"/>
    </row>
    <row r="124" spans="2:11" ht="15.6" x14ac:dyDescent="0.3">
      <c r="B124" s="84" t="s">
        <v>45</v>
      </c>
      <c r="C124" s="85">
        <v>-13.6</v>
      </c>
      <c r="H124" s="82" t="s">
        <v>477</v>
      </c>
      <c r="I124" s="83">
        <v>6.5</v>
      </c>
      <c r="J124" s="83"/>
      <c r="K124" s="83"/>
    </row>
    <row r="125" spans="2:11" ht="15.6" x14ac:dyDescent="0.3">
      <c r="B125" s="84" t="s">
        <v>751</v>
      </c>
      <c r="C125" s="85">
        <v>-2.8</v>
      </c>
      <c r="H125" s="82" t="s">
        <v>854</v>
      </c>
      <c r="I125" s="83">
        <v>13.9</v>
      </c>
      <c r="J125" s="83"/>
      <c r="K125" s="83"/>
    </row>
    <row r="126" spans="2:11" ht="15.6" x14ac:dyDescent="0.3">
      <c r="B126" s="84" t="s">
        <v>387</v>
      </c>
      <c r="C126" s="85">
        <v>-3</v>
      </c>
      <c r="H126" s="82" t="s">
        <v>531</v>
      </c>
      <c r="I126" s="83">
        <v>19</v>
      </c>
      <c r="J126" s="83"/>
      <c r="K126" s="83"/>
    </row>
    <row r="127" spans="2:11" ht="15.6" x14ac:dyDescent="0.3">
      <c r="B127" s="84" t="s">
        <v>231</v>
      </c>
      <c r="C127" s="85">
        <v>38.700000000000003</v>
      </c>
      <c r="H127" s="82" t="s">
        <v>1645</v>
      </c>
      <c r="I127" s="83">
        <v>-7.6</v>
      </c>
      <c r="J127" s="83"/>
      <c r="K127" s="83"/>
    </row>
    <row r="128" spans="2:11" ht="15.6" x14ac:dyDescent="0.3">
      <c r="B128" s="84" t="s">
        <v>2572</v>
      </c>
      <c r="C128" s="85">
        <v>-9.1999999999999993</v>
      </c>
      <c r="H128" s="82" t="s">
        <v>935</v>
      </c>
      <c r="I128" s="83">
        <v>6.2</v>
      </c>
      <c r="J128" s="83"/>
      <c r="K128" s="83"/>
    </row>
    <row r="129" spans="2:11" ht="15.6" x14ac:dyDescent="0.3">
      <c r="B129" s="84" t="s">
        <v>2573</v>
      </c>
      <c r="C129" s="85">
        <v>3.6</v>
      </c>
      <c r="H129" s="82" t="s">
        <v>371</v>
      </c>
      <c r="I129" s="83">
        <v>14.9</v>
      </c>
      <c r="J129" s="83"/>
      <c r="K129" s="83"/>
    </row>
    <row r="130" spans="2:11" ht="15.6" x14ac:dyDescent="0.3">
      <c r="B130" s="84" t="s">
        <v>2574</v>
      </c>
      <c r="C130" s="85">
        <v>21.2</v>
      </c>
      <c r="H130" s="82" t="s">
        <v>1112</v>
      </c>
      <c r="I130" s="83">
        <v>14.2</v>
      </c>
      <c r="J130" s="83"/>
      <c r="K130" s="83"/>
    </row>
    <row r="131" spans="2:11" ht="15.6" x14ac:dyDescent="0.3">
      <c r="B131" s="84" t="s">
        <v>2575</v>
      </c>
      <c r="C131" s="85">
        <v>0</v>
      </c>
      <c r="H131" s="82" t="s">
        <v>336</v>
      </c>
      <c r="I131" s="83">
        <v>23.6</v>
      </c>
      <c r="J131" s="83"/>
      <c r="K131" s="83"/>
    </row>
    <row r="132" spans="2:11" ht="15.6" x14ac:dyDescent="0.3">
      <c r="B132" s="84" t="s">
        <v>2576</v>
      </c>
      <c r="C132" s="85">
        <v>0.1</v>
      </c>
      <c r="H132" s="82" t="s">
        <v>862</v>
      </c>
      <c r="I132" s="83">
        <v>6.2</v>
      </c>
      <c r="J132" s="83"/>
      <c r="K132" s="83"/>
    </row>
    <row r="133" spans="2:11" ht="15.6" x14ac:dyDescent="0.3">
      <c r="B133" s="84" t="s">
        <v>2577</v>
      </c>
      <c r="C133" s="85">
        <v>9.4</v>
      </c>
      <c r="H133" s="82" t="s">
        <v>898</v>
      </c>
      <c r="I133" s="83">
        <v>-8.6</v>
      </c>
      <c r="J133" s="83"/>
      <c r="K133" s="83"/>
    </row>
    <row r="134" spans="2:11" ht="15.6" x14ac:dyDescent="0.3">
      <c r="B134" s="84" t="s">
        <v>2578</v>
      </c>
      <c r="C134" s="85">
        <v>38.700000000000003</v>
      </c>
      <c r="H134" s="82" t="s">
        <v>685</v>
      </c>
      <c r="I134" s="83">
        <v>16.7</v>
      </c>
      <c r="J134" s="83"/>
      <c r="K134" s="83"/>
    </row>
    <row r="135" spans="2:11" ht="15.6" x14ac:dyDescent="0.3">
      <c r="H135" s="82" t="s">
        <v>1303</v>
      </c>
      <c r="I135" s="83">
        <v>13.7</v>
      </c>
      <c r="J135" s="83"/>
      <c r="K135" s="83"/>
    </row>
    <row r="136" spans="2:11" ht="15.6" x14ac:dyDescent="0.3">
      <c r="H136" s="82" t="s">
        <v>1736</v>
      </c>
      <c r="I136" s="83">
        <v>13.9</v>
      </c>
      <c r="J136" s="83"/>
      <c r="K136" s="83"/>
    </row>
    <row r="137" spans="2:11" ht="15.6" x14ac:dyDescent="0.3">
      <c r="H137" s="82" t="s">
        <v>1683</v>
      </c>
      <c r="I137" s="83">
        <v>-10.199999999999999</v>
      </c>
      <c r="J137" s="83"/>
      <c r="K137" s="83"/>
    </row>
    <row r="138" spans="2:11" ht="15.6" x14ac:dyDescent="0.3">
      <c r="H138" s="82" t="s">
        <v>1067</v>
      </c>
      <c r="I138" s="83">
        <v>3.2</v>
      </c>
      <c r="J138" s="83"/>
      <c r="K138" s="83"/>
    </row>
    <row r="139" spans="2:11" ht="15.6" x14ac:dyDescent="0.3">
      <c r="H139" s="82" t="s">
        <v>38</v>
      </c>
      <c r="I139" s="83">
        <v>5.5</v>
      </c>
      <c r="J139" s="83"/>
      <c r="K139" s="83"/>
    </row>
    <row r="140" spans="2:11" ht="15.6" x14ac:dyDescent="0.3">
      <c r="H140" s="82" t="s">
        <v>2089</v>
      </c>
      <c r="I140" s="83">
        <v>4</v>
      </c>
      <c r="J140" s="83"/>
      <c r="K140" s="83"/>
    </row>
    <row r="141" spans="2:11" ht="15.6" x14ac:dyDescent="0.3">
      <c r="H141" s="82" t="s">
        <v>1509</v>
      </c>
      <c r="I141" s="83">
        <v>-2.2000000000000002</v>
      </c>
      <c r="J141" s="83"/>
      <c r="K141" s="83"/>
    </row>
    <row r="142" spans="2:11" ht="15.6" x14ac:dyDescent="0.3">
      <c r="H142" s="82" t="s">
        <v>611</v>
      </c>
      <c r="I142" s="83">
        <v>19.100000000000001</v>
      </c>
      <c r="J142" s="83"/>
      <c r="K142" s="83"/>
    </row>
    <row r="143" spans="2:11" ht="15.6" x14ac:dyDescent="0.3">
      <c r="H143" s="82" t="s">
        <v>624</v>
      </c>
      <c r="I143" s="83">
        <v>-1</v>
      </c>
      <c r="J143" s="83"/>
      <c r="K143" s="83"/>
    </row>
    <row r="144" spans="2:11" ht="15.6" x14ac:dyDescent="0.3">
      <c r="H144" s="82" t="s">
        <v>292</v>
      </c>
      <c r="I144" s="83">
        <v>15.1</v>
      </c>
      <c r="J144" s="83"/>
      <c r="K144" s="83"/>
    </row>
    <row r="145" spans="8:11" ht="15.6" x14ac:dyDescent="0.3">
      <c r="H145" s="82" t="s">
        <v>1831</v>
      </c>
      <c r="I145" s="83">
        <v>-10.5</v>
      </c>
      <c r="J145" s="83"/>
      <c r="K145" s="83"/>
    </row>
    <row r="146" spans="8:11" ht="15.6" x14ac:dyDescent="0.3">
      <c r="H146" s="82" t="s">
        <v>340</v>
      </c>
      <c r="I146" s="83">
        <v>-5.5</v>
      </c>
      <c r="J146" s="83"/>
      <c r="K146" s="83"/>
    </row>
    <row r="147" spans="8:11" ht="15.6" x14ac:dyDescent="0.3">
      <c r="H147" s="82" t="s">
        <v>446</v>
      </c>
      <c r="I147" s="83">
        <v>7.3</v>
      </c>
      <c r="J147" s="83"/>
      <c r="K147" s="83"/>
    </row>
    <row r="148" spans="8:11" ht="15.6" x14ac:dyDescent="0.3">
      <c r="H148" s="82" t="s">
        <v>2245</v>
      </c>
      <c r="I148" s="83">
        <v>-4.2</v>
      </c>
      <c r="J148" s="83"/>
      <c r="K148" s="83"/>
    </row>
    <row r="149" spans="8:11" ht="15.6" x14ac:dyDescent="0.3">
      <c r="H149" s="82" t="s">
        <v>1181</v>
      </c>
      <c r="I149" s="83">
        <v>-0.8</v>
      </c>
      <c r="J149" s="83"/>
      <c r="K149" s="83"/>
    </row>
    <row r="150" spans="8:11" ht="15.6" x14ac:dyDescent="0.3">
      <c r="H150" s="82" t="s">
        <v>855</v>
      </c>
      <c r="I150" s="83">
        <v>32.5</v>
      </c>
      <c r="J150" s="83"/>
      <c r="K150" s="83"/>
    </row>
    <row r="151" spans="8:11" ht="15.6" x14ac:dyDescent="0.3">
      <c r="H151" s="82" t="s">
        <v>2194</v>
      </c>
      <c r="I151" s="83">
        <v>6.2</v>
      </c>
      <c r="J151" s="83"/>
      <c r="K151" s="83"/>
    </row>
    <row r="152" spans="8:11" ht="15.6" x14ac:dyDescent="0.3">
      <c r="H152" s="82" t="s">
        <v>1191</v>
      </c>
      <c r="I152" s="83">
        <v>3.2</v>
      </c>
      <c r="J152" s="83"/>
      <c r="K152" s="83"/>
    </row>
    <row r="153" spans="8:11" ht="15.6" x14ac:dyDescent="0.3">
      <c r="H153" s="82" t="s">
        <v>364</v>
      </c>
      <c r="I153" s="83">
        <v>2.2000000000000002</v>
      </c>
      <c r="J153" s="83"/>
      <c r="K153" s="83"/>
    </row>
    <row r="154" spans="8:11" ht="15.6" x14ac:dyDescent="0.3">
      <c r="H154" s="82" t="s">
        <v>1791</v>
      </c>
      <c r="I154" s="83">
        <v>13.9</v>
      </c>
      <c r="J154" s="83"/>
      <c r="K154" s="83"/>
    </row>
    <row r="155" spans="8:11" ht="15.6" x14ac:dyDescent="0.3">
      <c r="H155" s="82" t="s">
        <v>449</v>
      </c>
      <c r="I155" s="83">
        <v>-0.5</v>
      </c>
      <c r="J155" s="83"/>
      <c r="K155" s="83"/>
    </row>
    <row r="156" spans="8:11" ht="15.6" x14ac:dyDescent="0.3">
      <c r="H156" s="82" t="s">
        <v>1074</v>
      </c>
      <c r="I156" s="83">
        <v>-5</v>
      </c>
      <c r="J156" s="83"/>
      <c r="K156" s="83"/>
    </row>
    <row r="157" spans="8:11" ht="15.6" x14ac:dyDescent="0.3">
      <c r="H157" s="82" t="s">
        <v>479</v>
      </c>
      <c r="I157" s="83">
        <v>-9.8000000000000007</v>
      </c>
      <c r="J157" s="83"/>
      <c r="K157" s="83"/>
    </row>
    <row r="158" spans="8:11" ht="15.6" x14ac:dyDescent="0.3">
      <c r="H158" s="82" t="s">
        <v>644</v>
      </c>
      <c r="I158" s="83">
        <v>-2.2000000000000002</v>
      </c>
      <c r="J158" s="83"/>
      <c r="K158" s="83"/>
    </row>
    <row r="159" spans="8:11" ht="15.6" x14ac:dyDescent="0.3">
      <c r="H159" s="82" t="s">
        <v>458</v>
      </c>
      <c r="I159" s="83">
        <v>7.1</v>
      </c>
      <c r="J159" s="83"/>
      <c r="K159" s="83"/>
    </row>
    <row r="160" spans="8:11" ht="15.6" x14ac:dyDescent="0.3">
      <c r="H160" s="82" t="s">
        <v>798</v>
      </c>
      <c r="I160" s="83">
        <v>6.1</v>
      </c>
      <c r="J160" s="83"/>
      <c r="K160" s="83"/>
    </row>
    <row r="161" spans="8:11" ht="15.6" x14ac:dyDescent="0.3">
      <c r="H161" s="82" t="s">
        <v>837</v>
      </c>
      <c r="I161" s="83">
        <v>-3.6</v>
      </c>
      <c r="J161" s="83"/>
      <c r="K161" s="83"/>
    </row>
    <row r="162" spans="8:11" ht="15.6" x14ac:dyDescent="0.3">
      <c r="H162" s="82" t="s">
        <v>1298</v>
      </c>
      <c r="I162" s="83">
        <v>-5.5</v>
      </c>
      <c r="J162" s="83"/>
      <c r="K162" s="83"/>
    </row>
    <row r="163" spans="8:11" ht="15.6" x14ac:dyDescent="0.3">
      <c r="H163" s="82" t="s">
        <v>848</v>
      </c>
      <c r="I163" s="83">
        <v>9.3000000000000007</v>
      </c>
      <c r="J163" s="83"/>
      <c r="K163" s="83"/>
    </row>
    <row r="164" spans="8:11" ht="15.6" x14ac:dyDescent="0.3">
      <c r="H164" s="82" t="s">
        <v>1056</v>
      </c>
      <c r="I164" s="83">
        <v>-0.3</v>
      </c>
      <c r="J164" s="83"/>
      <c r="K164" s="83"/>
    </row>
    <row r="165" spans="8:11" ht="15.6" x14ac:dyDescent="0.3">
      <c r="H165" s="82" t="s">
        <v>749</v>
      </c>
      <c r="I165" s="83">
        <v>4</v>
      </c>
      <c r="J165" s="83"/>
      <c r="K165" s="83"/>
    </row>
    <row r="166" spans="8:11" ht="15.6" x14ac:dyDescent="0.3">
      <c r="H166" s="82" t="s">
        <v>2141</v>
      </c>
      <c r="I166" s="83">
        <v>8.5</v>
      </c>
      <c r="J166" s="83"/>
      <c r="K166" s="83"/>
    </row>
    <row r="167" spans="8:11" ht="15.6" x14ac:dyDescent="0.3">
      <c r="H167" s="82" t="s">
        <v>1326</v>
      </c>
      <c r="I167" s="83">
        <v>18</v>
      </c>
      <c r="J167" s="83"/>
      <c r="K167" s="83"/>
    </row>
    <row r="168" spans="8:11" ht="15.6" x14ac:dyDescent="0.3">
      <c r="H168" s="82" t="s">
        <v>282</v>
      </c>
      <c r="I168" s="83">
        <v>16</v>
      </c>
      <c r="J168" s="83"/>
      <c r="K168" s="83"/>
    </row>
    <row r="169" spans="8:11" ht="15.6" x14ac:dyDescent="0.3">
      <c r="H169" s="82" t="s">
        <v>1084</v>
      </c>
      <c r="I169" s="83">
        <v>-5</v>
      </c>
      <c r="J169" s="83"/>
      <c r="K169" s="83"/>
    </row>
    <row r="170" spans="8:11" ht="15.6" x14ac:dyDescent="0.3">
      <c r="H170" s="82" t="s">
        <v>39</v>
      </c>
      <c r="I170" s="83">
        <v>10.8</v>
      </c>
      <c r="J170" s="83"/>
      <c r="K170" s="83"/>
    </row>
    <row r="171" spans="8:11" ht="15.6" x14ac:dyDescent="0.3">
      <c r="H171" s="82" t="s">
        <v>1828</v>
      </c>
      <c r="I171" s="83">
        <v>4.0999999999999996</v>
      </c>
      <c r="J171" s="83"/>
      <c r="K171" s="83"/>
    </row>
    <row r="172" spans="8:11" ht="15.6" x14ac:dyDescent="0.3">
      <c r="H172" s="82" t="s">
        <v>2290</v>
      </c>
      <c r="I172" s="83">
        <v>-7.2</v>
      </c>
      <c r="J172" s="83"/>
      <c r="K172" s="83"/>
    </row>
    <row r="173" spans="8:11" ht="15.6" x14ac:dyDescent="0.3">
      <c r="H173" s="82" t="s">
        <v>918</v>
      </c>
      <c r="I173" s="83">
        <v>17.7</v>
      </c>
      <c r="J173" s="83"/>
      <c r="K173" s="83"/>
    </row>
    <row r="174" spans="8:11" ht="15.6" x14ac:dyDescent="0.3">
      <c r="H174" s="82" t="s">
        <v>507</v>
      </c>
      <c r="I174" s="83">
        <v>-7.1</v>
      </c>
      <c r="J174" s="83"/>
      <c r="K174" s="83"/>
    </row>
    <row r="175" spans="8:11" ht="15.6" x14ac:dyDescent="0.3">
      <c r="H175" s="82" t="s">
        <v>776</v>
      </c>
      <c r="I175" s="83">
        <v>0.2</v>
      </c>
      <c r="J175" s="83"/>
      <c r="K175" s="83"/>
    </row>
    <row r="176" spans="8:11" ht="15.6" x14ac:dyDescent="0.3">
      <c r="H176" s="82" t="s">
        <v>690</v>
      </c>
      <c r="I176" s="83">
        <v>0.7</v>
      </c>
      <c r="J176" s="83"/>
      <c r="K176" s="83"/>
    </row>
    <row r="177" spans="8:11" ht="15.6" x14ac:dyDescent="0.3">
      <c r="H177" s="82" t="s">
        <v>1227</v>
      </c>
      <c r="I177" s="83">
        <v>0.9</v>
      </c>
      <c r="J177" s="83"/>
      <c r="K177" s="83"/>
    </row>
    <row r="178" spans="8:11" ht="15.6" x14ac:dyDescent="0.3">
      <c r="H178" s="82" t="s">
        <v>1929</v>
      </c>
      <c r="I178" s="83">
        <v>8.5</v>
      </c>
      <c r="J178" s="83"/>
      <c r="K178" s="83"/>
    </row>
    <row r="179" spans="8:11" ht="15.6" x14ac:dyDescent="0.3">
      <c r="H179" s="84" t="s">
        <v>2595</v>
      </c>
      <c r="I179" s="85">
        <v>2.6</v>
      </c>
    </row>
    <row r="180" spans="8:11" ht="15.6" x14ac:dyDescent="0.3">
      <c r="H180" s="84" t="s">
        <v>2596</v>
      </c>
      <c r="I180" s="85">
        <v>-3.8</v>
      </c>
    </row>
    <row r="181" spans="8:11" ht="15.6" x14ac:dyDescent="0.3">
      <c r="H181" s="84" t="s">
        <v>2597</v>
      </c>
      <c r="I181" s="85">
        <v>-1.5</v>
      </c>
    </row>
    <row r="182" spans="8:11" ht="15.6" x14ac:dyDescent="0.3">
      <c r="H182" s="84" t="s">
        <v>2598</v>
      </c>
      <c r="I182" s="85">
        <v>-7.7</v>
      </c>
    </row>
    <row r="183" spans="8:11" ht="15.6" x14ac:dyDescent="0.3">
      <c r="H183" s="84" t="s">
        <v>2599</v>
      </c>
      <c r="I183" s="85">
        <v>-10.3</v>
      </c>
    </row>
    <row r="184" spans="8:11" ht="15.6" x14ac:dyDescent="0.3">
      <c r="H184" s="84" t="s">
        <v>2600</v>
      </c>
      <c r="I184" s="85">
        <v>10.9</v>
      </c>
    </row>
    <row r="185" spans="8:11" ht="15.6" x14ac:dyDescent="0.3">
      <c r="H185" s="84" t="s">
        <v>2601</v>
      </c>
      <c r="I185" s="85">
        <v>-2.2999999999999998</v>
      </c>
    </row>
    <row r="186" spans="8:11" ht="15.6" x14ac:dyDescent="0.3">
      <c r="H186" s="84" t="s">
        <v>2602</v>
      </c>
      <c r="I186" s="85">
        <v>-5.2</v>
      </c>
    </row>
    <row r="187" spans="8:11" ht="15.6" x14ac:dyDescent="0.3">
      <c r="H187" s="84" t="s">
        <v>2603</v>
      </c>
      <c r="I187" s="85">
        <v>-13.6</v>
      </c>
    </row>
    <row r="188" spans="8:11" ht="15.6" x14ac:dyDescent="0.3">
      <c r="H188" s="84" t="s">
        <v>2604</v>
      </c>
      <c r="I188" s="85">
        <v>11.9</v>
      </c>
    </row>
    <row r="189" spans="8:11" ht="15.6" x14ac:dyDescent="0.3">
      <c r="H189" s="84" t="s">
        <v>2605</v>
      </c>
      <c r="I189" s="85">
        <v>-5.6</v>
      </c>
    </row>
    <row r="190" spans="8:11" ht="15.6" x14ac:dyDescent="0.3">
      <c r="H190" s="84" t="s">
        <v>2606</v>
      </c>
      <c r="I190" s="85">
        <v>-5.7</v>
      </c>
    </row>
    <row r="191" spans="8:11" ht="15.6" x14ac:dyDescent="0.3">
      <c r="H191" s="84" t="s">
        <v>2607</v>
      </c>
      <c r="I191" s="85">
        <v>15.4</v>
      </c>
    </row>
    <row r="192" spans="8:11" ht="15.6" x14ac:dyDescent="0.3">
      <c r="H192" s="84" t="s">
        <v>2608</v>
      </c>
      <c r="I192" s="85">
        <v>-13.3</v>
      </c>
    </row>
    <row r="193" spans="8:9" ht="15.6" x14ac:dyDescent="0.3">
      <c r="H193" s="84" t="s">
        <v>2609</v>
      </c>
      <c r="I193" s="85">
        <v>3.2</v>
      </c>
    </row>
    <row r="194" spans="8:9" ht="15.6" x14ac:dyDescent="0.3">
      <c r="H194" s="84" t="s">
        <v>2610</v>
      </c>
      <c r="I194" s="85">
        <v>3.8</v>
      </c>
    </row>
    <row r="195" spans="8:9" ht="15.6" x14ac:dyDescent="0.3">
      <c r="H195" s="84" t="s">
        <v>170</v>
      </c>
      <c r="I195" s="85">
        <v>5.7</v>
      </c>
    </row>
    <row r="196" spans="8:9" ht="15.6" x14ac:dyDescent="0.3">
      <c r="H196" s="84" t="s">
        <v>226</v>
      </c>
      <c r="I196" s="85">
        <v>-3.9</v>
      </c>
    </row>
    <row r="197" spans="8:9" ht="15.6" x14ac:dyDescent="0.3">
      <c r="H197" s="84" t="s">
        <v>439</v>
      </c>
      <c r="I197" s="85">
        <v>20.100000000000001</v>
      </c>
    </row>
    <row r="198" spans="8:9" ht="15.6" x14ac:dyDescent="0.3">
      <c r="H198" s="84" t="s">
        <v>492</v>
      </c>
      <c r="I198" s="85">
        <v>-0.2</v>
      </c>
    </row>
    <row r="199" spans="8:9" ht="15.6" x14ac:dyDescent="0.3">
      <c r="H199" s="84" t="s">
        <v>649</v>
      </c>
      <c r="I199" s="85">
        <v>-4.4000000000000004</v>
      </c>
    </row>
    <row r="200" spans="8:9" ht="15.6" x14ac:dyDescent="0.3">
      <c r="H200" s="84" t="s">
        <v>726</v>
      </c>
      <c r="I200" s="85">
        <v>7.2</v>
      </c>
    </row>
    <row r="201" spans="8:9" ht="15.6" x14ac:dyDescent="0.3">
      <c r="H201" s="84" t="s">
        <v>858</v>
      </c>
      <c r="I201" s="85">
        <v>-8.8000000000000007</v>
      </c>
    </row>
    <row r="202" spans="8:9" ht="15.6" x14ac:dyDescent="0.3">
      <c r="H202" s="84" t="s">
        <v>1017</v>
      </c>
      <c r="I202" s="85">
        <v>8.5</v>
      </c>
    </row>
    <row r="203" spans="8:9" ht="15.6" x14ac:dyDescent="0.3">
      <c r="H203" s="84" t="s">
        <v>1109</v>
      </c>
      <c r="I203" s="85">
        <v>23.6</v>
      </c>
    </row>
    <row r="204" spans="8:9" ht="15.6" x14ac:dyDescent="0.3">
      <c r="H204" s="84" t="s">
        <v>1385</v>
      </c>
      <c r="I204" s="85">
        <v>-3.8</v>
      </c>
    </row>
    <row r="205" spans="8:9" ht="15.6" x14ac:dyDescent="0.3">
      <c r="H205" s="84" t="s">
        <v>103</v>
      </c>
      <c r="I205" s="85">
        <v>-19</v>
      </c>
    </row>
    <row r="206" spans="8:9" ht="15.6" x14ac:dyDescent="0.3">
      <c r="H206" s="84" t="s">
        <v>394</v>
      </c>
      <c r="I206" s="85">
        <v>-10</v>
      </c>
    </row>
    <row r="207" spans="8:9" ht="15.6" x14ac:dyDescent="0.3">
      <c r="H207" s="84" t="s">
        <v>500</v>
      </c>
      <c r="I207" s="85">
        <v>11.4</v>
      </c>
    </row>
    <row r="208" spans="8:9" ht="15.6" x14ac:dyDescent="0.3">
      <c r="H208" s="84" t="s">
        <v>680</v>
      </c>
      <c r="I208" s="85">
        <v>8.8000000000000007</v>
      </c>
    </row>
    <row r="209" spans="8:9" ht="15.6" x14ac:dyDescent="0.3">
      <c r="H209" s="84" t="s">
        <v>1004</v>
      </c>
      <c r="I209" s="85">
        <v>-11.6</v>
      </c>
    </row>
    <row r="210" spans="8:9" ht="15.6" x14ac:dyDescent="0.3">
      <c r="H210" s="84" t="s">
        <v>51</v>
      </c>
      <c r="I210" s="85">
        <v>10.9</v>
      </c>
    </row>
    <row r="211" spans="8:9" ht="15.6" x14ac:dyDescent="0.3">
      <c r="H211" s="84" t="s">
        <v>59</v>
      </c>
      <c r="I211" s="85">
        <v>-3.3</v>
      </c>
    </row>
    <row r="212" spans="8:9" ht="15.6" x14ac:dyDescent="0.3">
      <c r="H212" s="84" t="s">
        <v>65</v>
      </c>
      <c r="I212" s="85">
        <v>33.5</v>
      </c>
    </row>
    <row r="213" spans="8:9" ht="15.6" x14ac:dyDescent="0.3">
      <c r="H213" s="84" t="s">
        <v>252</v>
      </c>
      <c r="I213" s="85">
        <v>-2.2999999999999998</v>
      </c>
    </row>
    <row r="214" spans="8:9" ht="15.6" x14ac:dyDescent="0.3">
      <c r="H214" s="84" t="s">
        <v>357</v>
      </c>
      <c r="I214" s="85">
        <v>7.5</v>
      </c>
    </row>
    <row r="215" spans="8:9" ht="15.6" x14ac:dyDescent="0.3">
      <c r="H215" s="84" t="s">
        <v>396</v>
      </c>
      <c r="I215" s="85">
        <v>8.5</v>
      </c>
    </row>
    <row r="216" spans="8:9" ht="15.6" x14ac:dyDescent="0.3">
      <c r="H216" s="84" t="s">
        <v>435</v>
      </c>
      <c r="I216" s="85">
        <v>10.7</v>
      </c>
    </row>
    <row r="217" spans="8:9" ht="15.6" x14ac:dyDescent="0.3">
      <c r="H217" s="84" t="s">
        <v>529</v>
      </c>
      <c r="I217" s="85">
        <v>-17.899999999999999</v>
      </c>
    </row>
    <row r="218" spans="8:9" ht="15.6" x14ac:dyDescent="0.3">
      <c r="H218" s="84" t="s">
        <v>6</v>
      </c>
      <c r="I218" s="85">
        <v>1.8</v>
      </c>
    </row>
    <row r="219" spans="8:9" ht="15.6" x14ac:dyDescent="0.3">
      <c r="H219" s="84" t="s">
        <v>9</v>
      </c>
      <c r="I219" s="85">
        <v>-16.600000000000001</v>
      </c>
    </row>
    <row r="220" spans="8:9" ht="15.6" x14ac:dyDescent="0.3">
      <c r="H220" s="84" t="s">
        <v>18</v>
      </c>
      <c r="I220" s="85">
        <v>1.3</v>
      </c>
    </row>
    <row r="221" spans="8:9" ht="15.6" x14ac:dyDescent="0.3">
      <c r="H221" s="84" t="s">
        <v>23</v>
      </c>
      <c r="I221" s="85">
        <v>-0.6</v>
      </c>
    </row>
    <row r="222" spans="8:9" ht="15.6" x14ac:dyDescent="0.3">
      <c r="H222" s="84" t="s">
        <v>24</v>
      </c>
      <c r="I222" s="85">
        <v>6.3</v>
      </c>
    </row>
    <row r="223" spans="8:9" ht="15.6" x14ac:dyDescent="0.3">
      <c r="H223" s="84" t="s">
        <v>27</v>
      </c>
      <c r="I223" s="85">
        <v>0.8</v>
      </c>
    </row>
    <row r="224" spans="8:9" ht="15.6" x14ac:dyDescent="0.3">
      <c r="H224" s="84" t="s">
        <v>46</v>
      </c>
      <c r="I224" s="85">
        <v>-22.1</v>
      </c>
    </row>
    <row r="225" spans="8:9" ht="15.6" x14ac:dyDescent="0.3">
      <c r="H225" s="84" t="s">
        <v>56</v>
      </c>
      <c r="I225" s="85">
        <v>4.0999999999999996</v>
      </c>
    </row>
    <row r="226" spans="8:9" ht="15.6" x14ac:dyDescent="0.3">
      <c r="H226" s="84" t="s">
        <v>85</v>
      </c>
      <c r="I226" s="85">
        <v>-12</v>
      </c>
    </row>
    <row r="227" spans="8:9" ht="15.6" x14ac:dyDescent="0.3">
      <c r="H227" s="84" t="s">
        <v>143</v>
      </c>
      <c r="I227" s="85">
        <v>-3</v>
      </c>
    </row>
    <row r="228" spans="8:9" ht="15.6" x14ac:dyDescent="0.3">
      <c r="H228" s="84" t="s">
        <v>146</v>
      </c>
      <c r="I228" s="85">
        <v>10.7</v>
      </c>
    </row>
    <row r="229" spans="8:9" ht="15.6" x14ac:dyDescent="0.3">
      <c r="H229" s="84" t="s">
        <v>180</v>
      </c>
      <c r="I229" s="85">
        <v>7</v>
      </c>
    </row>
    <row r="230" spans="8:9" ht="15.6" x14ac:dyDescent="0.3">
      <c r="H230" s="84" t="s">
        <v>209</v>
      </c>
      <c r="I230" s="85">
        <v>15.1</v>
      </c>
    </row>
    <row r="231" spans="8:9" ht="15.6" x14ac:dyDescent="0.3">
      <c r="H231" s="84" t="s">
        <v>221</v>
      </c>
      <c r="I231" s="85">
        <v>-5.0999999999999996</v>
      </c>
    </row>
    <row r="232" spans="8:9" ht="15.6" x14ac:dyDescent="0.3">
      <c r="H232" s="84" t="s">
        <v>230</v>
      </c>
      <c r="I232" s="85">
        <v>2.2000000000000002</v>
      </c>
    </row>
    <row r="233" spans="8:9" ht="15.6" x14ac:dyDescent="0.3">
      <c r="H233" s="84" t="s">
        <v>283</v>
      </c>
      <c r="I233" s="85">
        <v>-3.6</v>
      </c>
    </row>
    <row r="234" spans="8:9" ht="15.6" x14ac:dyDescent="0.3">
      <c r="H234" s="84" t="s">
        <v>285</v>
      </c>
      <c r="I234" s="85">
        <v>5</v>
      </c>
    </row>
    <row r="235" spans="8:9" ht="15.6" x14ac:dyDescent="0.3">
      <c r="H235" s="84" t="s">
        <v>313</v>
      </c>
      <c r="I235" s="85">
        <v>-3.7</v>
      </c>
    </row>
    <row r="236" spans="8:9" ht="15.6" x14ac:dyDescent="0.3">
      <c r="H236" s="84" t="s">
        <v>341</v>
      </c>
      <c r="I236" s="85">
        <v>-2.4</v>
      </c>
    </row>
    <row r="237" spans="8:9" ht="15.6" x14ac:dyDescent="0.3">
      <c r="H237" s="84" t="s">
        <v>362</v>
      </c>
      <c r="I237" s="85">
        <v>-11.8</v>
      </c>
    </row>
    <row r="238" spans="8:9" ht="15.6" x14ac:dyDescent="0.3">
      <c r="H238" s="84" t="s">
        <v>406</v>
      </c>
      <c r="I238" s="85">
        <v>28</v>
      </c>
    </row>
    <row r="239" spans="8:9" ht="15.6" x14ac:dyDescent="0.3">
      <c r="H239" s="84" t="s">
        <v>421</v>
      </c>
      <c r="I239" s="85">
        <v>-4.5</v>
      </c>
    </row>
    <row r="240" spans="8:9" ht="15.6" x14ac:dyDescent="0.3">
      <c r="H240" s="84" t="s">
        <v>490</v>
      </c>
      <c r="I240" s="85">
        <v>-7</v>
      </c>
    </row>
    <row r="241" spans="8:9" ht="15.6" x14ac:dyDescent="0.3">
      <c r="H241" s="84" t="s">
        <v>522</v>
      </c>
      <c r="I241" s="85">
        <v>-3.5</v>
      </c>
    </row>
    <row r="242" spans="8:9" ht="15.6" x14ac:dyDescent="0.3">
      <c r="H242" s="84" t="s">
        <v>538</v>
      </c>
      <c r="I242" s="85">
        <v>-13.6</v>
      </c>
    </row>
    <row r="243" spans="8:9" ht="15.6" x14ac:dyDescent="0.3">
      <c r="H243" s="84" t="s">
        <v>548</v>
      </c>
      <c r="I243" s="85">
        <v>-8.1</v>
      </c>
    </row>
    <row r="244" spans="8:9" ht="15.6" x14ac:dyDescent="0.3">
      <c r="H244" s="84" t="s">
        <v>549</v>
      </c>
      <c r="I244" s="85">
        <v>3.6</v>
      </c>
    </row>
    <row r="245" spans="8:9" ht="15.6" x14ac:dyDescent="0.3">
      <c r="H245" s="84" t="s">
        <v>572</v>
      </c>
      <c r="I245" s="85">
        <v>-25.3</v>
      </c>
    </row>
    <row r="246" spans="8:9" ht="15.6" x14ac:dyDescent="0.3">
      <c r="H246" s="84" t="s">
        <v>599</v>
      </c>
      <c r="I246" s="85">
        <v>-6.7</v>
      </c>
    </row>
    <row r="247" spans="8:9" ht="15.6" x14ac:dyDescent="0.3">
      <c r="H247" s="84" t="s">
        <v>615</v>
      </c>
      <c r="I247" s="85">
        <v>-3.5</v>
      </c>
    </row>
    <row r="248" spans="8:9" ht="15.6" x14ac:dyDescent="0.3">
      <c r="H248" s="84" t="s">
        <v>645</v>
      </c>
      <c r="I248" s="85">
        <v>1.9</v>
      </c>
    </row>
    <row r="249" spans="8:9" ht="15.6" x14ac:dyDescent="0.3">
      <c r="H249" s="84" t="s">
        <v>666</v>
      </c>
      <c r="I249" s="85">
        <v>9.6</v>
      </c>
    </row>
    <row r="250" spans="8:9" ht="15.6" x14ac:dyDescent="0.3">
      <c r="H250" s="84" t="s">
        <v>696</v>
      </c>
      <c r="I250" s="85">
        <v>-13.4</v>
      </c>
    </row>
    <row r="251" spans="8:9" ht="15.6" x14ac:dyDescent="0.3">
      <c r="H251" s="84" t="s">
        <v>713</v>
      </c>
      <c r="I251" s="85">
        <v>1.6</v>
      </c>
    </row>
    <row r="252" spans="8:9" ht="15.6" x14ac:dyDescent="0.3">
      <c r="H252" s="84" t="s">
        <v>714</v>
      </c>
      <c r="I252" s="85">
        <v>-3.9</v>
      </c>
    </row>
    <row r="253" spans="8:9" ht="15.6" x14ac:dyDescent="0.3">
      <c r="H253" s="84" t="s">
        <v>731</v>
      </c>
      <c r="I253" s="85">
        <v>9.3000000000000007</v>
      </c>
    </row>
    <row r="254" spans="8:9" ht="15.6" x14ac:dyDescent="0.3">
      <c r="H254" s="84" t="s">
        <v>758</v>
      </c>
      <c r="I254" s="85">
        <v>11.3</v>
      </c>
    </row>
    <row r="255" spans="8:9" ht="15.6" x14ac:dyDescent="0.3">
      <c r="H255" s="84" t="s">
        <v>819</v>
      </c>
      <c r="I255" s="85">
        <v>-5.0999999999999996</v>
      </c>
    </row>
    <row r="256" spans="8:9" ht="15.6" x14ac:dyDescent="0.3">
      <c r="H256" s="84" t="s">
        <v>833</v>
      </c>
      <c r="I256" s="85">
        <v>3.1</v>
      </c>
    </row>
    <row r="257" spans="8:9" ht="15.6" x14ac:dyDescent="0.3">
      <c r="H257" s="84" t="s">
        <v>843</v>
      </c>
      <c r="I257" s="85">
        <v>-3.6</v>
      </c>
    </row>
    <row r="258" spans="8:9" ht="15.6" x14ac:dyDescent="0.3">
      <c r="H258" s="84" t="s">
        <v>844</v>
      </c>
      <c r="I258" s="85">
        <v>-18.600000000000001</v>
      </c>
    </row>
    <row r="259" spans="8:9" ht="15.6" x14ac:dyDescent="0.3">
      <c r="H259" s="84" t="s">
        <v>859</v>
      </c>
      <c r="I259" s="85">
        <v>-6.5</v>
      </c>
    </row>
    <row r="260" spans="8:9" ht="15.6" x14ac:dyDescent="0.3">
      <c r="H260" s="84" t="s">
        <v>868</v>
      </c>
      <c r="I260" s="85">
        <v>0.6</v>
      </c>
    </row>
    <row r="261" spans="8:9" ht="15.6" x14ac:dyDescent="0.3">
      <c r="H261" s="84" t="s">
        <v>888</v>
      </c>
      <c r="I261" s="85">
        <v>-13</v>
      </c>
    </row>
    <row r="262" spans="8:9" ht="15.6" x14ac:dyDescent="0.3">
      <c r="H262" s="84" t="s">
        <v>938</v>
      </c>
      <c r="I262" s="85">
        <v>13.9</v>
      </c>
    </row>
    <row r="263" spans="8:9" ht="15.6" x14ac:dyDescent="0.3">
      <c r="H263" s="84" t="s">
        <v>973</v>
      </c>
      <c r="I263" s="85">
        <v>2.6</v>
      </c>
    </row>
    <row r="264" spans="8:9" ht="15.6" x14ac:dyDescent="0.3">
      <c r="H264" s="84" t="s">
        <v>995</v>
      </c>
      <c r="I264" s="85">
        <v>2.1</v>
      </c>
    </row>
    <row r="265" spans="8:9" ht="15.6" x14ac:dyDescent="0.3">
      <c r="H265" s="84" t="s">
        <v>1009</v>
      </c>
      <c r="I265" s="85">
        <v>-2.2000000000000002</v>
      </c>
    </row>
    <row r="266" spans="8:9" ht="15.6" x14ac:dyDescent="0.3">
      <c r="H266" s="84" t="s">
        <v>1020</v>
      </c>
      <c r="I266" s="85">
        <v>-2.8</v>
      </c>
    </row>
    <row r="267" spans="8:9" ht="15.6" x14ac:dyDescent="0.3">
      <c r="H267" s="84" t="s">
        <v>1021</v>
      </c>
      <c r="I267" s="85">
        <v>-1.3</v>
      </c>
    </row>
    <row r="268" spans="8:9" ht="15.6" x14ac:dyDescent="0.3">
      <c r="H268" s="84" t="s">
        <v>1024</v>
      </c>
      <c r="I268" s="85">
        <v>-4.5999999999999996</v>
      </c>
    </row>
    <row r="269" spans="8:9" ht="15.6" x14ac:dyDescent="0.3">
      <c r="H269" s="84" t="s">
        <v>1032</v>
      </c>
      <c r="I269" s="85">
        <v>16.899999999999999</v>
      </c>
    </row>
    <row r="270" spans="8:9" ht="15.6" x14ac:dyDescent="0.3">
      <c r="H270" s="84" t="s">
        <v>1072</v>
      </c>
      <c r="I270" s="85">
        <v>17.8</v>
      </c>
    </row>
    <row r="271" spans="8:9" ht="15.6" x14ac:dyDescent="0.3">
      <c r="H271" s="84" t="s">
        <v>1152</v>
      </c>
      <c r="I271" s="85">
        <v>-19.100000000000001</v>
      </c>
    </row>
    <row r="272" spans="8:9" ht="15.6" x14ac:dyDescent="0.3">
      <c r="H272" s="84" t="s">
        <v>1164</v>
      </c>
      <c r="I272" s="85">
        <v>8.6999999999999993</v>
      </c>
    </row>
    <row r="273" spans="8:9" ht="15.6" x14ac:dyDescent="0.3">
      <c r="H273" s="84" t="s">
        <v>1224</v>
      </c>
      <c r="I273" s="85">
        <v>-2</v>
      </c>
    </row>
    <row r="274" spans="8:9" ht="15.6" x14ac:dyDescent="0.3">
      <c r="H274" s="84" t="s">
        <v>1308</v>
      </c>
      <c r="I274" s="85">
        <v>-16.8</v>
      </c>
    </row>
    <row r="275" spans="8:9" ht="15.6" x14ac:dyDescent="0.3">
      <c r="H275" s="84" t="s">
        <v>1394</v>
      </c>
      <c r="I275" s="85">
        <v>-8.1999999999999993</v>
      </c>
    </row>
    <row r="276" spans="8:9" ht="15.6" x14ac:dyDescent="0.3">
      <c r="H276" s="84" t="s">
        <v>1543</v>
      </c>
      <c r="I276" s="85">
        <v>-9.9</v>
      </c>
    </row>
    <row r="277" spans="8:9" ht="15.6" x14ac:dyDescent="0.3">
      <c r="H277" s="84" t="s">
        <v>1609</v>
      </c>
      <c r="I277" s="85">
        <v>-3.9</v>
      </c>
    </row>
    <row r="278" spans="8:9" ht="15.6" x14ac:dyDescent="0.3">
      <c r="H278" s="84" t="s">
        <v>1917</v>
      </c>
      <c r="I278" s="85">
        <v>0.5</v>
      </c>
    </row>
    <row r="279" spans="8:9" ht="15.6" x14ac:dyDescent="0.3">
      <c r="H279" s="84" t="s">
        <v>52</v>
      </c>
      <c r="I279" s="85">
        <v>-20.9</v>
      </c>
    </row>
    <row r="280" spans="8:9" ht="15.6" x14ac:dyDescent="0.3">
      <c r="H280" s="84" t="s">
        <v>67</v>
      </c>
      <c r="I280" s="85">
        <v>-15</v>
      </c>
    </row>
    <row r="281" spans="8:9" ht="15.6" x14ac:dyDescent="0.3">
      <c r="H281" s="84" t="s">
        <v>74</v>
      </c>
      <c r="I281" s="85">
        <v>-9.3000000000000007</v>
      </c>
    </row>
    <row r="282" spans="8:9" ht="15.6" x14ac:dyDescent="0.3">
      <c r="H282" s="84" t="s">
        <v>95</v>
      </c>
      <c r="I282" s="85">
        <v>22.4</v>
      </c>
    </row>
    <row r="283" spans="8:9" ht="15.6" x14ac:dyDescent="0.3">
      <c r="H283" s="84" t="s">
        <v>105</v>
      </c>
      <c r="I283" s="85">
        <v>-18.399999999999999</v>
      </c>
    </row>
    <row r="284" spans="8:9" ht="15.6" x14ac:dyDescent="0.3">
      <c r="H284" s="84" t="s">
        <v>108</v>
      </c>
      <c r="I284" s="85">
        <v>-1.7</v>
      </c>
    </row>
    <row r="285" spans="8:9" ht="15.6" x14ac:dyDescent="0.3">
      <c r="H285" s="84" t="s">
        <v>116</v>
      </c>
      <c r="I285" s="85">
        <v>11.3</v>
      </c>
    </row>
    <row r="286" spans="8:9" ht="15.6" x14ac:dyDescent="0.3">
      <c r="H286" s="84" t="s">
        <v>134</v>
      </c>
      <c r="I286" s="85">
        <v>-13.9</v>
      </c>
    </row>
    <row r="287" spans="8:9" ht="15.6" x14ac:dyDescent="0.3">
      <c r="H287" s="84" t="s">
        <v>135</v>
      </c>
      <c r="I287" s="85">
        <v>6</v>
      </c>
    </row>
    <row r="288" spans="8:9" ht="15.6" x14ac:dyDescent="0.3">
      <c r="H288" s="84" t="s">
        <v>140</v>
      </c>
      <c r="I288" s="85">
        <v>-12.3</v>
      </c>
    </row>
    <row r="289" spans="8:9" ht="15.6" x14ac:dyDescent="0.3">
      <c r="H289" s="84" t="s">
        <v>154</v>
      </c>
      <c r="I289" s="85">
        <v>-3.6</v>
      </c>
    </row>
    <row r="290" spans="8:9" ht="15.6" x14ac:dyDescent="0.3">
      <c r="H290" s="84" t="s">
        <v>184</v>
      </c>
      <c r="I290" s="85">
        <v>3.1</v>
      </c>
    </row>
    <row r="291" spans="8:9" ht="15.6" x14ac:dyDescent="0.3">
      <c r="H291" s="84" t="s">
        <v>204</v>
      </c>
      <c r="I291" s="85">
        <v>-11.1</v>
      </c>
    </row>
    <row r="292" spans="8:9" ht="15.6" x14ac:dyDescent="0.3">
      <c r="H292" s="84" t="s">
        <v>233</v>
      </c>
      <c r="I292" s="85">
        <v>25.3</v>
      </c>
    </row>
    <row r="293" spans="8:9" ht="15.6" x14ac:dyDescent="0.3">
      <c r="H293" s="84" t="s">
        <v>251</v>
      </c>
      <c r="I293" s="85">
        <v>9.4</v>
      </c>
    </row>
    <row r="294" spans="8:9" ht="15.6" x14ac:dyDescent="0.3">
      <c r="H294" s="84" t="s">
        <v>430</v>
      </c>
      <c r="I294" s="85">
        <v>-11.3</v>
      </c>
    </row>
    <row r="295" spans="8:9" ht="15.6" x14ac:dyDescent="0.3">
      <c r="H295" s="84" t="s">
        <v>454</v>
      </c>
      <c r="I295" s="85">
        <v>-2.2000000000000002</v>
      </c>
    </row>
    <row r="296" spans="8:9" ht="15.6" x14ac:dyDescent="0.3">
      <c r="H296" s="84" t="s">
        <v>503</v>
      </c>
      <c r="I296" s="85">
        <v>-4.4000000000000004</v>
      </c>
    </row>
    <row r="297" spans="8:9" ht="15.6" x14ac:dyDescent="0.3">
      <c r="H297" s="84" t="s">
        <v>563</v>
      </c>
      <c r="I297" s="85">
        <v>5.3</v>
      </c>
    </row>
    <row r="298" spans="8:9" ht="15.6" x14ac:dyDescent="0.3">
      <c r="H298" s="84" t="s">
        <v>628</v>
      </c>
      <c r="I298" s="85">
        <v>-0.5</v>
      </c>
    </row>
    <row r="299" spans="8:9" ht="15.6" x14ac:dyDescent="0.3">
      <c r="H299" s="84" t="s">
        <v>839</v>
      </c>
      <c r="I299" s="85">
        <v>2.2999999999999998</v>
      </c>
    </row>
    <row r="300" spans="8:9" ht="15.6" x14ac:dyDescent="0.3">
      <c r="H300" s="84" t="s">
        <v>21</v>
      </c>
      <c r="I300" s="85">
        <v>0.7</v>
      </c>
    </row>
    <row r="301" spans="8:9" ht="15.6" x14ac:dyDescent="0.3">
      <c r="H301" s="84" t="s">
        <v>34</v>
      </c>
      <c r="I301" s="85">
        <v>-8.4</v>
      </c>
    </row>
    <row r="302" spans="8:9" ht="15.6" x14ac:dyDescent="0.3">
      <c r="H302" s="84" t="s">
        <v>72</v>
      </c>
      <c r="I302" s="85">
        <v>11.6</v>
      </c>
    </row>
    <row r="303" spans="8:9" ht="15.6" x14ac:dyDescent="0.3">
      <c r="H303" s="84" t="s">
        <v>104</v>
      </c>
      <c r="I303" s="85">
        <v>-10.6</v>
      </c>
    </row>
    <row r="304" spans="8:9" ht="15.6" x14ac:dyDescent="0.3">
      <c r="H304" s="84" t="s">
        <v>115</v>
      </c>
      <c r="I304" s="85">
        <v>-2.7</v>
      </c>
    </row>
    <row r="305" spans="8:9" ht="15.6" x14ac:dyDescent="0.3">
      <c r="H305" s="84" t="s">
        <v>123</v>
      </c>
      <c r="I305" s="85">
        <v>8.6</v>
      </c>
    </row>
    <row r="306" spans="8:9" ht="15.6" x14ac:dyDescent="0.3">
      <c r="H306" s="84" t="s">
        <v>131</v>
      </c>
      <c r="I306" s="85">
        <v>-2</v>
      </c>
    </row>
    <row r="307" spans="8:9" ht="15.6" x14ac:dyDescent="0.3">
      <c r="H307" s="84" t="s">
        <v>157</v>
      </c>
      <c r="I307" s="85">
        <v>-2.6</v>
      </c>
    </row>
    <row r="308" spans="8:9" ht="15.6" x14ac:dyDescent="0.3">
      <c r="H308" s="84" t="s">
        <v>166</v>
      </c>
      <c r="I308" s="85">
        <v>6.9</v>
      </c>
    </row>
    <row r="309" spans="8:9" ht="15.6" x14ac:dyDescent="0.3">
      <c r="H309" s="84" t="s">
        <v>189</v>
      </c>
      <c r="I309" s="85">
        <v>-16.2</v>
      </c>
    </row>
    <row r="310" spans="8:9" ht="15.6" x14ac:dyDescent="0.3">
      <c r="H310" s="84" t="s">
        <v>195</v>
      </c>
      <c r="I310" s="85">
        <v>-0.4</v>
      </c>
    </row>
    <row r="311" spans="8:9" ht="15.6" x14ac:dyDescent="0.3">
      <c r="H311" s="84" t="s">
        <v>215</v>
      </c>
      <c r="I311" s="85">
        <v>-3.4</v>
      </c>
    </row>
    <row r="312" spans="8:9" ht="15.6" x14ac:dyDescent="0.3">
      <c r="H312" s="84" t="s">
        <v>229</v>
      </c>
      <c r="I312" s="85">
        <v>-0.2</v>
      </c>
    </row>
    <row r="313" spans="8:9" ht="15.6" x14ac:dyDescent="0.3">
      <c r="H313" s="84" t="s">
        <v>246</v>
      </c>
      <c r="I313" s="85">
        <v>8.1</v>
      </c>
    </row>
    <row r="314" spans="8:9" ht="15.6" x14ac:dyDescent="0.3">
      <c r="H314" s="84" t="s">
        <v>248</v>
      </c>
      <c r="I314" s="85">
        <v>-6.3</v>
      </c>
    </row>
    <row r="315" spans="8:9" ht="15.6" x14ac:dyDescent="0.3">
      <c r="H315" s="84" t="s">
        <v>271</v>
      </c>
      <c r="I315" s="85">
        <v>3.9</v>
      </c>
    </row>
    <row r="316" spans="8:9" ht="15.6" x14ac:dyDescent="0.3">
      <c r="H316" s="84" t="s">
        <v>314</v>
      </c>
      <c r="I316" s="85">
        <v>-4.5999999999999996</v>
      </c>
    </row>
    <row r="317" spans="8:9" ht="15.6" x14ac:dyDescent="0.3">
      <c r="H317" s="84" t="s">
        <v>318</v>
      </c>
      <c r="I317" s="85">
        <v>-4.9000000000000004</v>
      </c>
    </row>
    <row r="318" spans="8:9" ht="15.6" x14ac:dyDescent="0.3">
      <c r="H318" s="84" t="s">
        <v>347</v>
      </c>
      <c r="I318" s="85">
        <v>6.9</v>
      </c>
    </row>
    <row r="319" spans="8:9" ht="15.6" x14ac:dyDescent="0.3">
      <c r="H319" s="84" t="s">
        <v>382</v>
      </c>
      <c r="I319" s="85">
        <v>5.3</v>
      </c>
    </row>
    <row r="320" spans="8:9" ht="15.6" x14ac:dyDescent="0.3">
      <c r="H320" s="84" t="s">
        <v>388</v>
      </c>
      <c r="I320" s="85">
        <v>7.9</v>
      </c>
    </row>
    <row r="321" spans="8:9" ht="15.6" x14ac:dyDescent="0.3">
      <c r="H321" s="84" t="s">
        <v>397</v>
      </c>
      <c r="I321" s="85">
        <v>-1.9</v>
      </c>
    </row>
    <row r="322" spans="8:9" ht="15.6" x14ac:dyDescent="0.3">
      <c r="H322" s="84" t="s">
        <v>426</v>
      </c>
      <c r="I322" s="85">
        <v>13</v>
      </c>
    </row>
    <row r="323" spans="8:9" ht="15.6" x14ac:dyDescent="0.3">
      <c r="H323" s="84" t="s">
        <v>451</v>
      </c>
      <c r="I323" s="85">
        <v>2.2999999999999998</v>
      </c>
    </row>
    <row r="324" spans="8:9" ht="15.6" x14ac:dyDescent="0.3">
      <c r="H324" s="84" t="s">
        <v>460</v>
      </c>
      <c r="I324" s="85">
        <v>14.1</v>
      </c>
    </row>
    <row r="325" spans="8:9" ht="15.6" x14ac:dyDescent="0.3">
      <c r="H325" s="84" t="s">
        <v>475</v>
      </c>
      <c r="I325" s="85">
        <v>7.1</v>
      </c>
    </row>
    <row r="326" spans="8:9" ht="15.6" x14ac:dyDescent="0.3">
      <c r="H326" s="84" t="s">
        <v>483</v>
      </c>
      <c r="I326" s="85">
        <v>4</v>
      </c>
    </row>
    <row r="327" spans="8:9" ht="15.6" x14ac:dyDescent="0.3">
      <c r="H327" s="84" t="s">
        <v>510</v>
      </c>
      <c r="I327" s="85">
        <v>-9.6999999999999993</v>
      </c>
    </row>
    <row r="328" spans="8:9" ht="15.6" x14ac:dyDescent="0.3">
      <c r="H328" s="84" t="s">
        <v>539</v>
      </c>
      <c r="I328" s="85">
        <v>-15.8</v>
      </c>
    </row>
    <row r="329" spans="8:9" ht="15.6" x14ac:dyDescent="0.3">
      <c r="H329" s="84" t="s">
        <v>543</v>
      </c>
      <c r="I329" s="85">
        <v>-19.100000000000001</v>
      </c>
    </row>
    <row r="330" spans="8:9" ht="15.6" x14ac:dyDescent="0.3">
      <c r="H330" s="84" t="s">
        <v>591</v>
      </c>
      <c r="I330" s="85">
        <v>11.8</v>
      </c>
    </row>
    <row r="331" spans="8:9" ht="15.6" x14ac:dyDescent="0.3">
      <c r="H331" s="84" t="s">
        <v>637</v>
      </c>
      <c r="I331" s="85">
        <v>-3.2</v>
      </c>
    </row>
    <row r="332" spans="8:9" ht="15.6" x14ac:dyDescent="0.3">
      <c r="H332" s="84" t="s">
        <v>661</v>
      </c>
      <c r="I332" s="85">
        <v>6.6</v>
      </c>
    </row>
    <row r="333" spans="8:9" ht="15.6" x14ac:dyDescent="0.3">
      <c r="H333" s="84" t="s">
        <v>664</v>
      </c>
      <c r="I333" s="85">
        <v>-5.9</v>
      </c>
    </row>
    <row r="334" spans="8:9" ht="15.6" x14ac:dyDescent="0.3">
      <c r="H334" s="84" t="s">
        <v>673</v>
      </c>
      <c r="I334" s="85">
        <v>-10.199999999999999</v>
      </c>
    </row>
    <row r="335" spans="8:9" ht="15.6" x14ac:dyDescent="0.3">
      <c r="H335" s="84" t="s">
        <v>700</v>
      </c>
      <c r="I335" s="85">
        <v>34.6</v>
      </c>
    </row>
    <row r="336" spans="8:9" ht="15.6" x14ac:dyDescent="0.3">
      <c r="H336" s="84" t="s">
        <v>740</v>
      </c>
      <c r="I336" s="85">
        <v>-6.1</v>
      </c>
    </row>
    <row r="337" spans="8:9" ht="15.6" x14ac:dyDescent="0.3">
      <c r="H337" s="84" t="s">
        <v>809</v>
      </c>
      <c r="I337" s="85">
        <v>14.1</v>
      </c>
    </row>
    <row r="338" spans="8:9" ht="15.6" x14ac:dyDescent="0.3">
      <c r="H338" s="84" t="s">
        <v>812</v>
      </c>
      <c r="I338" s="85">
        <v>22.4</v>
      </c>
    </row>
    <row r="339" spans="8:9" ht="15.6" x14ac:dyDescent="0.3">
      <c r="H339" s="84" t="s">
        <v>830</v>
      </c>
      <c r="I339" s="85">
        <v>7.2</v>
      </c>
    </row>
    <row r="340" spans="8:9" ht="15.6" x14ac:dyDescent="0.3">
      <c r="H340" s="84" t="s">
        <v>857</v>
      </c>
      <c r="I340" s="85">
        <v>2.9</v>
      </c>
    </row>
    <row r="341" spans="8:9" ht="15.6" x14ac:dyDescent="0.3">
      <c r="H341" s="84" t="s">
        <v>910</v>
      </c>
      <c r="I341" s="85">
        <v>1</v>
      </c>
    </row>
    <row r="342" spans="8:9" ht="15.6" x14ac:dyDescent="0.3">
      <c r="H342" s="84" t="s">
        <v>962</v>
      </c>
      <c r="I342" s="85">
        <v>-7.6</v>
      </c>
    </row>
    <row r="343" spans="8:9" ht="15.6" x14ac:dyDescent="0.3">
      <c r="H343" s="84" t="s">
        <v>972</v>
      </c>
      <c r="I343" s="85">
        <v>-15</v>
      </c>
    </row>
    <row r="344" spans="8:9" ht="15.6" x14ac:dyDescent="0.3">
      <c r="H344" s="84" t="s">
        <v>1010</v>
      </c>
      <c r="I344" s="85">
        <v>-1.6</v>
      </c>
    </row>
    <row r="345" spans="8:9" ht="15.6" x14ac:dyDescent="0.3">
      <c r="H345" s="84" t="s">
        <v>1039</v>
      </c>
      <c r="I345" s="85">
        <v>-10</v>
      </c>
    </row>
    <row r="346" spans="8:9" ht="15.6" x14ac:dyDescent="0.3">
      <c r="H346" s="84" t="s">
        <v>1048</v>
      </c>
      <c r="I346" s="85">
        <v>2.7</v>
      </c>
    </row>
    <row r="347" spans="8:9" ht="15.6" x14ac:dyDescent="0.3">
      <c r="H347" s="84" t="s">
        <v>1063</v>
      </c>
      <c r="I347" s="85">
        <v>2.2999999999999998</v>
      </c>
    </row>
    <row r="348" spans="8:9" ht="15.6" x14ac:dyDescent="0.3">
      <c r="H348" s="84" t="s">
        <v>1079</v>
      </c>
      <c r="I348" s="85">
        <v>-1.7</v>
      </c>
    </row>
    <row r="349" spans="8:9" ht="15.6" x14ac:dyDescent="0.3">
      <c r="H349" s="84" t="s">
        <v>1095</v>
      </c>
      <c r="I349" s="85">
        <v>1.7</v>
      </c>
    </row>
    <row r="350" spans="8:9" ht="15.6" x14ac:dyDescent="0.3">
      <c r="H350" s="84" t="s">
        <v>1142</v>
      </c>
      <c r="I350" s="85">
        <v>-1.8</v>
      </c>
    </row>
    <row r="351" spans="8:9" ht="15.6" x14ac:dyDescent="0.3">
      <c r="H351" s="84" t="s">
        <v>1151</v>
      </c>
      <c r="I351" s="85">
        <v>-7.9</v>
      </c>
    </row>
    <row r="352" spans="8:9" ht="15.6" x14ac:dyDescent="0.3">
      <c r="H352" s="84" t="s">
        <v>1158</v>
      </c>
      <c r="I352" s="85">
        <v>-12.4</v>
      </c>
    </row>
    <row r="353" spans="8:9" ht="15.6" x14ac:dyDescent="0.3">
      <c r="H353" s="84" t="s">
        <v>1159</v>
      </c>
      <c r="I353" s="85">
        <v>-7</v>
      </c>
    </row>
    <row r="354" spans="8:9" ht="15.6" x14ac:dyDescent="0.3">
      <c r="H354" s="84" t="s">
        <v>1182</v>
      </c>
      <c r="I354" s="85">
        <v>6.1</v>
      </c>
    </row>
    <row r="355" spans="8:9" ht="15.6" x14ac:dyDescent="0.3">
      <c r="H355" s="84" t="s">
        <v>1204</v>
      </c>
      <c r="I355" s="85">
        <v>-5.5</v>
      </c>
    </row>
    <row r="356" spans="8:9" ht="15.6" x14ac:dyDescent="0.3">
      <c r="H356" s="84" t="s">
        <v>1215</v>
      </c>
      <c r="I356" s="85">
        <v>-18</v>
      </c>
    </row>
    <row r="357" spans="8:9" ht="15.6" x14ac:dyDescent="0.3">
      <c r="H357" s="84" t="s">
        <v>1256</v>
      </c>
      <c r="I357" s="85">
        <v>2.5</v>
      </c>
    </row>
    <row r="358" spans="8:9" ht="15.6" x14ac:dyDescent="0.3">
      <c r="H358" s="84" t="s">
        <v>1425</v>
      </c>
      <c r="I358" s="85">
        <v>0.7</v>
      </c>
    </row>
    <row r="359" spans="8:9" ht="15.6" x14ac:dyDescent="0.3">
      <c r="H359" s="84" t="s">
        <v>1513</v>
      </c>
      <c r="I359" s="85">
        <v>-5.6</v>
      </c>
    </row>
    <row r="360" spans="8:9" ht="15.6" x14ac:dyDescent="0.3">
      <c r="H360" s="84" t="s">
        <v>1624</v>
      </c>
      <c r="I360" s="85">
        <v>-18.8</v>
      </c>
    </row>
    <row r="361" spans="8:9" ht="15.6" x14ac:dyDescent="0.3">
      <c r="H361" s="84" t="s">
        <v>1905</v>
      </c>
      <c r="I361" s="85">
        <v>14.3</v>
      </c>
    </row>
    <row r="362" spans="8:9" ht="15.6" x14ac:dyDescent="0.3">
      <c r="H362" s="84" t="s">
        <v>1987</v>
      </c>
      <c r="I362" s="85">
        <v>-3.3</v>
      </c>
    </row>
    <row r="363" spans="8:9" ht="15.6" x14ac:dyDescent="0.3">
      <c r="H363" s="84" t="s">
        <v>2121</v>
      </c>
      <c r="I363" s="85">
        <v>0.2</v>
      </c>
    </row>
    <row r="364" spans="8:9" ht="15.6" x14ac:dyDescent="0.3">
      <c r="H364" s="84" t="s">
        <v>119</v>
      </c>
      <c r="I364" s="85">
        <v>7.7</v>
      </c>
    </row>
    <row r="365" spans="8:9" ht="15.6" x14ac:dyDescent="0.3">
      <c r="H365" s="84" t="s">
        <v>297</v>
      </c>
      <c r="I365" s="85">
        <v>-63.8</v>
      </c>
    </row>
    <row r="366" spans="8:9" ht="15.6" x14ac:dyDescent="0.3">
      <c r="H366" s="84" t="s">
        <v>370</v>
      </c>
      <c r="I366" s="85">
        <v>4.4000000000000004</v>
      </c>
    </row>
    <row r="367" spans="8:9" ht="15.6" x14ac:dyDescent="0.3">
      <c r="H367" s="88" t="s">
        <v>40</v>
      </c>
      <c r="I367" s="85">
        <v>-4.5</v>
      </c>
    </row>
    <row r="368" spans="8:9" ht="15.6" x14ac:dyDescent="0.3">
      <c r="H368" s="84" t="s">
        <v>2731</v>
      </c>
      <c r="I368" s="85">
        <v>12</v>
      </c>
    </row>
    <row r="369" spans="8:9" ht="15.6" x14ac:dyDescent="0.3">
      <c r="H369" s="84" t="s">
        <v>2732</v>
      </c>
      <c r="I369" s="85">
        <v>-4.9000000000000004</v>
      </c>
    </row>
    <row r="370" spans="8:9" ht="15.6" x14ac:dyDescent="0.3">
      <c r="H370" s="84" t="s">
        <v>2733</v>
      </c>
      <c r="I370" s="85">
        <v>4.8</v>
      </c>
    </row>
    <row r="371" spans="8:9" ht="15.6" x14ac:dyDescent="0.3">
      <c r="H371" s="84" t="s">
        <v>2734</v>
      </c>
      <c r="I371" s="85">
        <v>-7.7</v>
      </c>
    </row>
    <row r="372" spans="8:9" ht="15.6" x14ac:dyDescent="0.3">
      <c r="H372" s="84" t="s">
        <v>2735</v>
      </c>
      <c r="I372" s="85">
        <v>20</v>
      </c>
    </row>
    <row r="373" spans="8:9" ht="15.6" x14ac:dyDescent="0.3">
      <c r="H373" s="84" t="s">
        <v>2736</v>
      </c>
      <c r="I373" s="85">
        <v>-8.1</v>
      </c>
    </row>
    <row r="374" spans="8:9" ht="15.6" x14ac:dyDescent="0.3">
      <c r="H374" s="84" t="s">
        <v>2737</v>
      </c>
      <c r="I374" s="85">
        <v>-0.4</v>
      </c>
    </row>
    <row r="375" spans="8:9" ht="15.6" x14ac:dyDescent="0.3">
      <c r="H375" s="84" t="s">
        <v>2617</v>
      </c>
      <c r="I375" s="85">
        <v>3.3</v>
      </c>
    </row>
    <row r="376" spans="8:9" ht="15.6" x14ac:dyDescent="0.3">
      <c r="H376" s="84" t="s">
        <v>2738</v>
      </c>
      <c r="I376" s="85">
        <v>12</v>
      </c>
    </row>
    <row r="377" spans="8:9" ht="15.6" x14ac:dyDescent="0.3">
      <c r="H377" s="84" t="s">
        <v>2592</v>
      </c>
      <c r="I377" s="85">
        <v>-10</v>
      </c>
    </row>
    <row r="378" spans="8:9" ht="15.6" x14ac:dyDescent="0.3">
      <c r="H378" s="84" t="s">
        <v>2739</v>
      </c>
      <c r="I378" s="85">
        <v>4.5</v>
      </c>
    </row>
    <row r="379" spans="8:9" ht="15.6" x14ac:dyDescent="0.3">
      <c r="H379" s="84" t="s">
        <v>2740</v>
      </c>
      <c r="I379" s="85">
        <v>2.5</v>
      </c>
    </row>
    <row r="380" spans="8:9" ht="15.6" x14ac:dyDescent="0.3">
      <c r="H380" s="84" t="s">
        <v>2741</v>
      </c>
      <c r="I380" s="85">
        <v>-0.7</v>
      </c>
    </row>
    <row r="381" spans="8:9" ht="15.6" x14ac:dyDescent="0.3">
      <c r="H381" s="84" t="s">
        <v>2742</v>
      </c>
      <c r="I381" s="85">
        <v>-0.6</v>
      </c>
    </row>
    <row r="382" spans="8:9" ht="15.6" x14ac:dyDescent="0.3">
      <c r="H382" s="84" t="s">
        <v>2671</v>
      </c>
      <c r="I382" s="85">
        <v>-0.8</v>
      </c>
    </row>
    <row r="383" spans="8:9" ht="15.6" x14ac:dyDescent="0.3">
      <c r="H383" s="84" t="s">
        <v>2743</v>
      </c>
      <c r="I383" s="85">
        <v>-4.2</v>
      </c>
    </row>
    <row r="384" spans="8:9" ht="15.6" x14ac:dyDescent="0.3">
      <c r="H384" s="84" t="s">
        <v>2744</v>
      </c>
      <c r="I384" s="85">
        <v>-4.7</v>
      </c>
    </row>
    <row r="385" spans="8:9" ht="15.6" x14ac:dyDescent="0.3">
      <c r="H385" s="84" t="s">
        <v>2745</v>
      </c>
      <c r="I385" s="85">
        <v>2</v>
      </c>
    </row>
    <row r="386" spans="8:9" ht="15.6" x14ac:dyDescent="0.3">
      <c r="H386" s="84" t="s">
        <v>2746</v>
      </c>
      <c r="I386" s="85">
        <v>12.5</v>
      </c>
    </row>
    <row r="387" spans="8:9" ht="15.6" x14ac:dyDescent="0.3">
      <c r="H387" s="84" t="s">
        <v>2747</v>
      </c>
      <c r="I387" s="85">
        <v>9.1</v>
      </c>
    </row>
    <row r="388" spans="8:9" ht="15.6" x14ac:dyDescent="0.3">
      <c r="H388" s="84" t="s">
        <v>2748</v>
      </c>
      <c r="I388" s="85">
        <v>6</v>
      </c>
    </row>
    <row r="389" spans="8:9" ht="15.6" x14ac:dyDescent="0.3">
      <c r="H389" s="84" t="s">
        <v>2587</v>
      </c>
      <c r="I389" s="85">
        <v>-0.1</v>
      </c>
    </row>
    <row r="390" spans="8:9" ht="15.6" x14ac:dyDescent="0.3">
      <c r="H390" s="84" t="s">
        <v>1857</v>
      </c>
      <c r="I390" s="85">
        <v>-0.7</v>
      </c>
    </row>
    <row r="391" spans="8:9" ht="15.6" x14ac:dyDescent="0.3">
      <c r="H391" s="88" t="s">
        <v>35</v>
      </c>
      <c r="I391" s="85">
        <v>-6.4</v>
      </c>
    </row>
    <row r="392" spans="8:9" ht="15.6" x14ac:dyDescent="0.3">
      <c r="H392" s="84" t="s">
        <v>2749</v>
      </c>
      <c r="I392" s="85">
        <v>15.7</v>
      </c>
    </row>
    <row r="393" spans="8:9" ht="15.6" x14ac:dyDescent="0.3">
      <c r="H393" s="84" t="s">
        <v>2750</v>
      </c>
      <c r="I393" s="85">
        <v>-1.3</v>
      </c>
    </row>
    <row r="394" spans="8:9" ht="15.6" x14ac:dyDescent="0.3">
      <c r="H394" s="84" t="s">
        <v>2751</v>
      </c>
      <c r="I394" s="85">
        <v>7.8</v>
      </c>
    </row>
    <row r="395" spans="8:9" ht="15.6" x14ac:dyDescent="0.3">
      <c r="H395" s="84" t="s">
        <v>2752</v>
      </c>
      <c r="I395" s="85">
        <v>12.9</v>
      </c>
    </row>
    <row r="396" spans="8:9" ht="15.6" x14ac:dyDescent="0.3">
      <c r="H396" s="84" t="s">
        <v>2753</v>
      </c>
      <c r="I396" s="85">
        <v>-0.7</v>
      </c>
    </row>
    <row r="397" spans="8:9" ht="15.6" x14ac:dyDescent="0.3">
      <c r="H397" s="84" t="s">
        <v>2754</v>
      </c>
      <c r="I397" s="85">
        <v>23.2</v>
      </c>
    </row>
    <row r="398" spans="8:9" ht="15.6" x14ac:dyDescent="0.3">
      <c r="H398" s="84" t="s">
        <v>2755</v>
      </c>
      <c r="I398" s="85">
        <v>-4.4000000000000004</v>
      </c>
    </row>
    <row r="399" spans="8:9" ht="15.6" x14ac:dyDescent="0.3">
      <c r="H399" s="84" t="s">
        <v>2756</v>
      </c>
      <c r="I399" s="85">
        <v>-0.4</v>
      </c>
    </row>
    <row r="400" spans="8:9" ht="15.6" x14ac:dyDescent="0.3">
      <c r="H400" s="84" t="s">
        <v>2757</v>
      </c>
      <c r="I400" s="85">
        <v>-0.6</v>
      </c>
    </row>
    <row r="401" spans="8:9" ht="15.6" x14ac:dyDescent="0.3">
      <c r="H401" s="84" t="s">
        <v>2758</v>
      </c>
      <c r="I401" s="85">
        <v>-4</v>
      </c>
    </row>
    <row r="402" spans="8:9" ht="15.6" x14ac:dyDescent="0.3">
      <c r="H402" s="84" t="s">
        <v>2759</v>
      </c>
      <c r="I402" s="85">
        <v>5.6</v>
      </c>
    </row>
    <row r="403" spans="8:9" ht="15.6" x14ac:dyDescent="0.3">
      <c r="H403" s="84" t="s">
        <v>2760</v>
      </c>
      <c r="I403" s="85">
        <v>4.5999999999999996</v>
      </c>
    </row>
    <row r="404" spans="8:9" ht="15.6" x14ac:dyDescent="0.3">
      <c r="H404" s="84" t="s">
        <v>2761</v>
      </c>
      <c r="I404" s="85">
        <v>-10.1</v>
      </c>
    </row>
    <row r="405" spans="8:9" ht="15.6" x14ac:dyDescent="0.3">
      <c r="H405" s="84" t="s">
        <v>2762</v>
      </c>
      <c r="I405" s="85">
        <v>-2.1</v>
      </c>
    </row>
    <row r="406" spans="8:9" ht="15.6" x14ac:dyDescent="0.3">
      <c r="H406" s="84" t="s">
        <v>2763</v>
      </c>
      <c r="I406" s="85">
        <v>2.5</v>
      </c>
    </row>
    <row r="407" spans="8:9" ht="15.6" x14ac:dyDescent="0.3">
      <c r="H407" s="84" t="s">
        <v>2764</v>
      </c>
      <c r="I407" s="85">
        <v>11.6</v>
      </c>
    </row>
    <row r="408" spans="8:9" ht="15.6" x14ac:dyDescent="0.3">
      <c r="H408" s="84" t="s">
        <v>2765</v>
      </c>
      <c r="I408" s="85">
        <v>4.4000000000000004</v>
      </c>
    </row>
    <row r="409" spans="8:9" ht="15.6" x14ac:dyDescent="0.3">
      <c r="H409" s="84" t="s">
        <v>2666</v>
      </c>
      <c r="I409" s="85">
        <v>20.7</v>
      </c>
    </row>
    <row r="410" spans="8:9" ht="15.6" x14ac:dyDescent="0.3">
      <c r="H410" s="84" t="s">
        <v>2766</v>
      </c>
      <c r="I410" s="85">
        <v>-10.9</v>
      </c>
    </row>
    <row r="411" spans="8:9" ht="15.6" x14ac:dyDescent="0.3">
      <c r="H411" s="84" t="s">
        <v>2767</v>
      </c>
      <c r="I411" s="85">
        <v>-7.4</v>
      </c>
    </row>
    <row r="412" spans="8:9" ht="15.6" x14ac:dyDescent="0.3">
      <c r="H412" s="84" t="s">
        <v>2768</v>
      </c>
      <c r="I412" s="85">
        <v>3.6</v>
      </c>
    </row>
    <row r="413" spans="8:9" ht="15.6" x14ac:dyDescent="0.3">
      <c r="H413" s="84" t="s">
        <v>2737</v>
      </c>
      <c r="I413" s="85">
        <v>16.100000000000001</v>
      </c>
    </row>
    <row r="414" spans="8:9" ht="15.6" x14ac:dyDescent="0.3">
      <c r="H414" s="84" t="s">
        <v>2769</v>
      </c>
      <c r="I414" s="85">
        <v>-16.8</v>
      </c>
    </row>
    <row r="415" spans="8:9" ht="15.6" x14ac:dyDescent="0.3">
      <c r="H415" s="84" t="s">
        <v>2611</v>
      </c>
      <c r="I415" s="85">
        <v>9.6999999999999993</v>
      </c>
    </row>
    <row r="416" spans="8:9" ht="15.6" x14ac:dyDescent="0.3">
      <c r="H416" s="84" t="s">
        <v>2719</v>
      </c>
      <c r="I416" s="85">
        <v>-2.9</v>
      </c>
    </row>
    <row r="417" spans="8:9" ht="15.6" x14ac:dyDescent="0.3">
      <c r="H417" s="84" t="s">
        <v>2770</v>
      </c>
      <c r="I417" s="85">
        <v>7.9</v>
      </c>
    </row>
    <row r="418" spans="8:9" ht="15.6" x14ac:dyDescent="0.3">
      <c r="H418" s="84" t="s">
        <v>2771</v>
      </c>
      <c r="I418" s="85">
        <v>-7.3</v>
      </c>
    </row>
    <row r="419" spans="8:9" ht="15.6" x14ac:dyDescent="0.3">
      <c r="H419" s="84" t="s">
        <v>2772</v>
      </c>
      <c r="I419" s="85">
        <v>17.2</v>
      </c>
    </row>
    <row r="420" spans="8:9" ht="15.6" x14ac:dyDescent="0.3">
      <c r="H420" s="84" t="s">
        <v>2580</v>
      </c>
      <c r="I420" s="85">
        <v>-1.2</v>
      </c>
    </row>
    <row r="421" spans="8:9" ht="15.6" x14ac:dyDescent="0.3">
      <c r="H421" s="84" t="s">
        <v>2773</v>
      </c>
      <c r="I421" s="85">
        <v>4.7</v>
      </c>
    </row>
    <row r="422" spans="8:9" ht="15.6" x14ac:dyDescent="0.3">
      <c r="H422" s="84" t="s">
        <v>2593</v>
      </c>
      <c r="I422" s="85">
        <v>8.9</v>
      </c>
    </row>
    <row r="423" spans="8:9" ht="15.6" x14ac:dyDescent="0.3">
      <c r="H423" s="84" t="s">
        <v>2774</v>
      </c>
      <c r="I423" s="85">
        <v>-9.6999999999999993</v>
      </c>
    </row>
    <row r="424" spans="8:9" ht="15.6" x14ac:dyDescent="0.3">
      <c r="H424" s="84" t="s">
        <v>2592</v>
      </c>
      <c r="I424" s="85">
        <v>-13.2</v>
      </c>
    </row>
    <row r="425" spans="8:9" ht="15.6" x14ac:dyDescent="0.3">
      <c r="H425" s="84" t="s">
        <v>2775</v>
      </c>
      <c r="I425" s="85">
        <v>-7</v>
      </c>
    </row>
    <row r="426" spans="8:9" ht="15.6" x14ac:dyDescent="0.3">
      <c r="H426" s="84" t="s">
        <v>2776</v>
      </c>
      <c r="I426" s="85">
        <v>8.1</v>
      </c>
    </row>
    <row r="427" spans="8:9" ht="15.6" x14ac:dyDescent="0.3">
      <c r="H427" s="84" t="s">
        <v>2777</v>
      </c>
      <c r="I427" s="85">
        <v>-0.4</v>
      </c>
    </row>
    <row r="428" spans="8:9" ht="15.6" x14ac:dyDescent="0.3">
      <c r="H428" s="84" t="s">
        <v>2778</v>
      </c>
      <c r="I428" s="85">
        <v>22.5</v>
      </c>
    </row>
    <row r="429" spans="8:9" ht="15.6" x14ac:dyDescent="0.3">
      <c r="H429" s="84" t="s">
        <v>2779</v>
      </c>
      <c r="I429" s="85">
        <v>21.6</v>
      </c>
    </row>
    <row r="430" spans="8:9" ht="15.6" x14ac:dyDescent="0.3">
      <c r="H430" s="84" t="s">
        <v>2780</v>
      </c>
      <c r="I430" s="85">
        <v>0.4</v>
      </c>
    </row>
    <row r="431" spans="8:9" ht="15.6" x14ac:dyDescent="0.3">
      <c r="H431" s="84" t="s">
        <v>2781</v>
      </c>
      <c r="I431" s="85">
        <v>1.5</v>
      </c>
    </row>
    <row r="432" spans="8:9" ht="15.6" x14ac:dyDescent="0.3">
      <c r="H432" s="84" t="s">
        <v>2782</v>
      </c>
      <c r="I432" s="85">
        <v>13.5</v>
      </c>
    </row>
    <row r="433" spans="8:9" ht="15.6" x14ac:dyDescent="0.3">
      <c r="H433" s="84" t="s">
        <v>2659</v>
      </c>
      <c r="I433" s="85">
        <v>14.7</v>
      </c>
    </row>
    <row r="434" spans="8:9" ht="15.6" x14ac:dyDescent="0.3">
      <c r="H434" s="84" t="s">
        <v>2783</v>
      </c>
      <c r="I434" s="85">
        <v>-4.9000000000000004</v>
      </c>
    </row>
    <row r="435" spans="8:9" ht="15.6" x14ac:dyDescent="0.3">
      <c r="H435" s="84" t="s">
        <v>2784</v>
      </c>
      <c r="I435" s="85">
        <v>2.7</v>
      </c>
    </row>
    <row r="436" spans="8:9" ht="15.6" x14ac:dyDescent="0.3">
      <c r="H436" s="84" t="s">
        <v>2685</v>
      </c>
      <c r="I436" s="85">
        <v>7.3</v>
      </c>
    </row>
    <row r="437" spans="8:9" ht="15.6" x14ac:dyDescent="0.3">
      <c r="H437" s="84" t="s">
        <v>2785</v>
      </c>
      <c r="I437" s="85">
        <v>15.8</v>
      </c>
    </row>
    <row r="438" spans="8:9" ht="15.6" x14ac:dyDescent="0.3">
      <c r="H438" s="84" t="s">
        <v>2634</v>
      </c>
      <c r="I438" s="85">
        <v>6.6</v>
      </c>
    </row>
    <row r="439" spans="8:9" ht="15.6" x14ac:dyDescent="0.3">
      <c r="H439" s="84" t="s">
        <v>2786</v>
      </c>
      <c r="I439" s="85">
        <v>15.5</v>
      </c>
    </row>
    <row r="440" spans="8:9" ht="15.6" x14ac:dyDescent="0.3">
      <c r="H440" s="84" t="s">
        <v>2787</v>
      </c>
      <c r="I440" s="85">
        <v>1.8</v>
      </c>
    </row>
    <row r="441" spans="8:9" ht="15.6" x14ac:dyDescent="0.3">
      <c r="H441" s="84" t="s">
        <v>2788</v>
      </c>
      <c r="I441" s="85">
        <v>4.7</v>
      </c>
    </row>
    <row r="442" spans="8:9" ht="15.6" x14ac:dyDescent="0.3">
      <c r="H442" s="84" t="s">
        <v>2789</v>
      </c>
      <c r="I442" s="85">
        <v>-16</v>
      </c>
    </row>
    <row r="443" spans="8:9" ht="15.6" x14ac:dyDescent="0.3">
      <c r="H443" s="84" t="s">
        <v>2790</v>
      </c>
      <c r="I443" s="85">
        <v>-20.100000000000001</v>
      </c>
    </row>
    <row r="444" spans="8:9" ht="15.6" x14ac:dyDescent="0.3">
      <c r="H444" s="84" t="s">
        <v>2791</v>
      </c>
      <c r="I444" s="85">
        <v>-6.7</v>
      </c>
    </row>
    <row r="445" spans="8:9" ht="15.6" x14ac:dyDescent="0.3">
      <c r="H445" s="84" t="s">
        <v>2792</v>
      </c>
      <c r="I445" s="85">
        <v>10.199999999999999</v>
      </c>
    </row>
    <row r="446" spans="8:9" ht="15.6" x14ac:dyDescent="0.3">
      <c r="H446" s="84" t="s">
        <v>2793</v>
      </c>
      <c r="I446" s="85">
        <v>-2.8</v>
      </c>
    </row>
    <row r="447" spans="8:9" ht="15.6" x14ac:dyDescent="0.3">
      <c r="H447" s="84" t="s">
        <v>2794</v>
      </c>
      <c r="I447" s="85">
        <v>7.5</v>
      </c>
    </row>
    <row r="448" spans="8:9" ht="15.6" x14ac:dyDescent="0.3">
      <c r="H448" s="84" t="s">
        <v>2746</v>
      </c>
      <c r="I448" s="85">
        <v>-3</v>
      </c>
    </row>
    <row r="449" spans="8:9" ht="15.6" x14ac:dyDescent="0.3">
      <c r="H449" s="84" t="s">
        <v>2617</v>
      </c>
      <c r="I449" s="85">
        <v>-4.5999999999999996</v>
      </c>
    </row>
    <row r="450" spans="8:9" ht="15.6" x14ac:dyDescent="0.3">
      <c r="H450" s="84" t="s">
        <v>2795</v>
      </c>
      <c r="I450" s="85">
        <v>-5.6</v>
      </c>
    </row>
    <row r="451" spans="8:9" ht="15.6" x14ac:dyDescent="0.3">
      <c r="H451" s="84" t="s">
        <v>2796</v>
      </c>
      <c r="I451" s="85">
        <v>0</v>
      </c>
    </row>
    <row r="452" spans="8:9" ht="15.6" x14ac:dyDescent="0.3">
      <c r="H452" s="84" t="s">
        <v>2797</v>
      </c>
      <c r="I452" s="85">
        <v>-4.4000000000000004</v>
      </c>
    </row>
    <row r="453" spans="8:9" ht="15.6" x14ac:dyDescent="0.3">
      <c r="H453" s="84" t="s">
        <v>2798</v>
      </c>
      <c r="I453" s="85">
        <v>-0.6</v>
      </c>
    </row>
    <row r="454" spans="8:9" ht="15.6" x14ac:dyDescent="0.3">
      <c r="H454" s="84" t="s">
        <v>2799</v>
      </c>
      <c r="I454" s="85">
        <v>9.3000000000000007</v>
      </c>
    </row>
    <row r="455" spans="8:9" ht="15.6" x14ac:dyDescent="0.3">
      <c r="H455" s="84" t="s">
        <v>2800</v>
      </c>
      <c r="I455" s="85">
        <v>6.3</v>
      </c>
    </row>
    <row r="456" spans="8:9" ht="15.6" x14ac:dyDescent="0.3">
      <c r="H456" s="84" t="s">
        <v>2801</v>
      </c>
      <c r="I456" s="85">
        <v>13.4</v>
      </c>
    </row>
    <row r="457" spans="8:9" ht="15.6" x14ac:dyDescent="0.3">
      <c r="H457" s="84" t="s">
        <v>2802</v>
      </c>
      <c r="I457" s="85">
        <v>-3.3</v>
      </c>
    </row>
    <row r="458" spans="8:9" ht="15.6" x14ac:dyDescent="0.3">
      <c r="H458" s="84" t="s">
        <v>2803</v>
      </c>
      <c r="I458" s="85">
        <v>1.4</v>
      </c>
    </row>
    <row r="459" spans="8:9" ht="15.6" x14ac:dyDescent="0.3">
      <c r="H459" s="84" t="s">
        <v>2804</v>
      </c>
      <c r="I459" s="85">
        <v>13.8</v>
      </c>
    </row>
    <row r="460" spans="8:9" ht="15.6" x14ac:dyDescent="0.3">
      <c r="H460" s="84" t="s">
        <v>2805</v>
      </c>
      <c r="I460" s="85">
        <v>-11.6</v>
      </c>
    </row>
    <row r="461" spans="8:9" ht="15.6" x14ac:dyDescent="0.3">
      <c r="H461" s="84" t="s">
        <v>2806</v>
      </c>
      <c r="I461" s="85">
        <v>-0.3</v>
      </c>
    </row>
    <row r="462" spans="8:9" ht="15.6" x14ac:dyDescent="0.3">
      <c r="H462" s="84" t="s">
        <v>2807</v>
      </c>
      <c r="I462" s="85">
        <v>-3.5</v>
      </c>
    </row>
    <row r="463" spans="8:9" ht="15.6" x14ac:dyDescent="0.3">
      <c r="H463" s="84" t="s">
        <v>2808</v>
      </c>
      <c r="I463" s="85">
        <v>0.9</v>
      </c>
    </row>
    <row r="464" spans="8:9" ht="15.6" x14ac:dyDescent="0.3">
      <c r="H464" s="84" t="s">
        <v>2809</v>
      </c>
      <c r="I464" s="85">
        <v>5.3</v>
      </c>
    </row>
    <row r="465" spans="8:9" ht="15.6" x14ac:dyDescent="0.3">
      <c r="H465" s="84" t="s">
        <v>2810</v>
      </c>
      <c r="I465" s="85">
        <v>24.6</v>
      </c>
    </row>
    <row r="466" spans="8:9" ht="15.6" x14ac:dyDescent="0.3">
      <c r="H466" s="84" t="s">
        <v>2811</v>
      </c>
      <c r="I466" s="85">
        <v>8.1999999999999993</v>
      </c>
    </row>
    <row r="467" spans="8:9" ht="15.6" x14ac:dyDescent="0.3">
      <c r="H467" s="84" t="s">
        <v>2812</v>
      </c>
      <c r="I467" s="85">
        <v>-3</v>
      </c>
    </row>
    <row r="468" spans="8:9" ht="15.6" x14ac:dyDescent="0.3">
      <c r="H468" s="84" t="s">
        <v>2813</v>
      </c>
      <c r="I468" s="85">
        <v>0.9</v>
      </c>
    </row>
    <row r="469" spans="8:9" ht="15.6" x14ac:dyDescent="0.3">
      <c r="H469" s="84" t="s">
        <v>2814</v>
      </c>
      <c r="I469" s="85">
        <v>-5.9</v>
      </c>
    </row>
    <row r="470" spans="8:9" ht="15.6" x14ac:dyDescent="0.3">
      <c r="H470" s="84" t="s">
        <v>2815</v>
      </c>
      <c r="I470" s="85">
        <v>-23.1</v>
      </c>
    </row>
    <row r="471" spans="8:9" ht="15.6" x14ac:dyDescent="0.3">
      <c r="H471" s="84" t="s">
        <v>2670</v>
      </c>
      <c r="I471" s="85">
        <v>10.199999999999999</v>
      </c>
    </row>
    <row r="472" spans="8:9" ht="15.6" x14ac:dyDescent="0.3">
      <c r="H472" s="84" t="s">
        <v>2816</v>
      </c>
      <c r="I472" s="85">
        <v>-4.5</v>
      </c>
    </row>
    <row r="473" spans="8:9" ht="15.6" x14ac:dyDescent="0.3">
      <c r="H473" s="84" t="s">
        <v>2694</v>
      </c>
      <c r="I473" s="85">
        <v>11.8</v>
      </c>
    </row>
    <row r="474" spans="8:9" ht="15.6" x14ac:dyDescent="0.3">
      <c r="H474" s="84" t="s">
        <v>2817</v>
      </c>
      <c r="I474" s="85">
        <v>-9.8000000000000007</v>
      </c>
    </row>
    <row r="475" spans="8:9" ht="15.6" x14ac:dyDescent="0.3">
      <c r="H475" s="84" t="s">
        <v>2818</v>
      </c>
      <c r="I475" s="85">
        <v>-3.1</v>
      </c>
    </row>
    <row r="476" spans="8:9" ht="15.6" x14ac:dyDescent="0.3">
      <c r="H476" s="84" t="s">
        <v>2819</v>
      </c>
      <c r="I476" s="85">
        <v>19</v>
      </c>
    </row>
    <row r="477" spans="8:9" ht="15.6" x14ac:dyDescent="0.3">
      <c r="H477" s="84" t="s">
        <v>2820</v>
      </c>
      <c r="I477" s="85">
        <v>6.3</v>
      </c>
    </row>
    <row r="478" spans="8:9" ht="15.6" x14ac:dyDescent="0.3">
      <c r="H478" s="84" t="s">
        <v>2821</v>
      </c>
      <c r="I478" s="85">
        <v>6.9</v>
      </c>
    </row>
    <row r="479" spans="8:9" ht="15.6" x14ac:dyDescent="0.3">
      <c r="H479" s="84" t="s">
        <v>2822</v>
      </c>
      <c r="I479" s="85">
        <v>-1.5</v>
      </c>
    </row>
    <row r="480" spans="8:9" ht="15.6" x14ac:dyDescent="0.3">
      <c r="H480" s="84" t="s">
        <v>2823</v>
      </c>
      <c r="I480" s="85">
        <v>3.4</v>
      </c>
    </row>
    <row r="481" spans="8:9" ht="15.6" x14ac:dyDescent="0.3">
      <c r="H481" s="84" t="s">
        <v>2824</v>
      </c>
      <c r="I481" s="85">
        <v>7.1</v>
      </c>
    </row>
    <row r="482" spans="8:9" ht="15.6" x14ac:dyDescent="0.3">
      <c r="H482" s="84" t="s">
        <v>2825</v>
      </c>
      <c r="I482" s="85">
        <v>4.0999999999999996</v>
      </c>
    </row>
    <row r="483" spans="8:9" ht="15.6" x14ac:dyDescent="0.3">
      <c r="H483" s="84" t="s">
        <v>2826</v>
      </c>
      <c r="I483" s="85">
        <v>-9</v>
      </c>
    </row>
    <row r="484" spans="8:9" ht="15.6" x14ac:dyDescent="0.3">
      <c r="H484" s="84" t="s">
        <v>2827</v>
      </c>
      <c r="I484" s="85">
        <v>-3.2</v>
      </c>
    </row>
    <row r="485" spans="8:9" ht="15.6" x14ac:dyDescent="0.3">
      <c r="H485" s="84" t="s">
        <v>2828</v>
      </c>
      <c r="I485" s="85">
        <v>-6.1</v>
      </c>
    </row>
    <row r="486" spans="8:9" ht="15.6" x14ac:dyDescent="0.3">
      <c r="H486" s="84" t="s">
        <v>2829</v>
      </c>
      <c r="I486" s="85">
        <v>3.1</v>
      </c>
    </row>
    <row r="487" spans="8:9" ht="15.6" x14ac:dyDescent="0.3">
      <c r="H487" s="84" t="s">
        <v>2830</v>
      </c>
      <c r="I487" s="85">
        <v>6.9</v>
      </c>
    </row>
    <row r="488" spans="8:9" ht="15.6" x14ac:dyDescent="0.3">
      <c r="H488" s="84" t="s">
        <v>2831</v>
      </c>
      <c r="I488" s="85">
        <v>4.7</v>
      </c>
    </row>
    <row r="489" spans="8:9" ht="15.6" x14ac:dyDescent="0.3">
      <c r="H489" s="84" t="s">
        <v>2832</v>
      </c>
      <c r="I489" s="85">
        <v>7.9</v>
      </c>
    </row>
    <row r="490" spans="8:9" ht="15.6" x14ac:dyDescent="0.3">
      <c r="H490" s="84" t="s">
        <v>2833</v>
      </c>
      <c r="I490" s="85">
        <v>-18.100000000000001</v>
      </c>
    </row>
    <row r="491" spans="8:9" ht="15.6" x14ac:dyDescent="0.3">
      <c r="H491" s="84" t="s">
        <v>2834</v>
      </c>
      <c r="I491" s="85">
        <v>-1.8</v>
      </c>
    </row>
    <row r="492" spans="8:9" ht="15.6" x14ac:dyDescent="0.3">
      <c r="H492" s="84" t="s">
        <v>2835</v>
      </c>
      <c r="I492" s="85">
        <v>7.9</v>
      </c>
    </row>
    <row r="493" spans="8:9" ht="15.6" x14ac:dyDescent="0.3">
      <c r="H493" s="84" t="s">
        <v>2658</v>
      </c>
      <c r="I493" s="85">
        <v>-8.1</v>
      </c>
    </row>
    <row r="494" spans="8:9" ht="15.6" x14ac:dyDescent="0.3">
      <c r="H494" s="84" t="s">
        <v>2836</v>
      </c>
      <c r="I494" s="85">
        <v>-5</v>
      </c>
    </row>
    <row r="495" spans="8:9" ht="15.6" x14ac:dyDescent="0.3">
      <c r="H495" s="84" t="s">
        <v>2837</v>
      </c>
      <c r="I495" s="85">
        <v>-10.3</v>
      </c>
    </row>
    <row r="496" spans="8:9" ht="15.6" x14ac:dyDescent="0.3">
      <c r="H496" s="84" t="s">
        <v>2709</v>
      </c>
      <c r="I496" s="85">
        <v>10.1</v>
      </c>
    </row>
    <row r="497" spans="8:9" ht="15.6" x14ac:dyDescent="0.3">
      <c r="H497" s="84" t="s">
        <v>2838</v>
      </c>
      <c r="I497" s="85">
        <v>-6.2</v>
      </c>
    </row>
    <row r="498" spans="8:9" ht="15.6" x14ac:dyDescent="0.3">
      <c r="H498" s="84" t="s">
        <v>2839</v>
      </c>
      <c r="I498" s="85">
        <v>-16.100000000000001</v>
      </c>
    </row>
    <row r="499" spans="8:9" ht="15.6" x14ac:dyDescent="0.3">
      <c r="H499" s="84" t="s">
        <v>2840</v>
      </c>
      <c r="I499" s="85">
        <v>3.3</v>
      </c>
    </row>
    <row r="500" spans="8:9" ht="15.6" x14ac:dyDescent="0.3">
      <c r="H500" s="84" t="s">
        <v>2696</v>
      </c>
      <c r="I500" s="85">
        <v>4.4000000000000004</v>
      </c>
    </row>
    <row r="501" spans="8:9" ht="15.6" x14ac:dyDescent="0.3">
      <c r="H501" s="84" t="s">
        <v>2841</v>
      </c>
      <c r="I501" s="85">
        <v>9.9</v>
      </c>
    </row>
    <row r="502" spans="8:9" ht="15.6" x14ac:dyDescent="0.3">
      <c r="H502" s="84" t="s">
        <v>2686</v>
      </c>
      <c r="I502" s="85">
        <v>15.9</v>
      </c>
    </row>
    <row r="503" spans="8:9" ht="15.6" x14ac:dyDescent="0.3">
      <c r="H503" s="84" t="s">
        <v>2675</v>
      </c>
      <c r="I503" s="85">
        <v>-8.1999999999999993</v>
      </c>
    </row>
    <row r="504" spans="8:9" ht="15.6" x14ac:dyDescent="0.3">
      <c r="H504" s="84" t="s">
        <v>2690</v>
      </c>
      <c r="I504" s="85">
        <v>-1.6</v>
      </c>
    </row>
    <row r="505" spans="8:9" ht="15.6" x14ac:dyDescent="0.3">
      <c r="H505" s="84" t="s">
        <v>2377</v>
      </c>
      <c r="I505" s="85">
        <v>-13.2</v>
      </c>
    </row>
    <row r="506" spans="8:9" ht="15.6" x14ac:dyDescent="0.3">
      <c r="H506" s="88" t="s">
        <v>136</v>
      </c>
      <c r="I506" s="85">
        <v>-9.9</v>
      </c>
    </row>
    <row r="507" spans="8:9" ht="15.6" x14ac:dyDescent="0.3">
      <c r="H507" s="84" t="s">
        <v>2842</v>
      </c>
      <c r="I507" s="85">
        <v>-7.1</v>
      </c>
    </row>
    <row r="508" spans="8:9" ht="15.6" x14ac:dyDescent="0.3">
      <c r="H508" s="84" t="s">
        <v>2843</v>
      </c>
      <c r="I508" s="85">
        <v>23.5</v>
      </c>
    </row>
    <row r="509" spans="8:9" ht="15.6" x14ac:dyDescent="0.3">
      <c r="H509" s="84" t="s">
        <v>2844</v>
      </c>
      <c r="I509" s="85">
        <v>20</v>
      </c>
    </row>
    <row r="510" spans="8:9" ht="15.6" x14ac:dyDescent="0.3">
      <c r="H510" s="84" t="s">
        <v>2845</v>
      </c>
      <c r="I510" s="85">
        <v>3.1</v>
      </c>
    </row>
    <row r="511" spans="8:9" ht="15.6" x14ac:dyDescent="0.3">
      <c r="H511" s="84" t="s">
        <v>2846</v>
      </c>
      <c r="I511" s="85">
        <v>16.899999999999999</v>
      </c>
    </row>
    <row r="512" spans="8:9" ht="15.6" x14ac:dyDescent="0.3">
      <c r="H512" s="84" t="s">
        <v>2580</v>
      </c>
      <c r="I512" s="85">
        <v>8.6</v>
      </c>
    </row>
    <row r="513" spans="8:9" ht="15.6" x14ac:dyDescent="0.3">
      <c r="H513" s="84" t="s">
        <v>2847</v>
      </c>
      <c r="I513" s="85">
        <v>20.100000000000001</v>
      </c>
    </row>
    <row r="514" spans="8:9" ht="15.6" x14ac:dyDescent="0.3">
      <c r="H514" s="84" t="s">
        <v>2848</v>
      </c>
      <c r="I514" s="85">
        <v>4.7</v>
      </c>
    </row>
    <row r="515" spans="8:9" ht="15.6" x14ac:dyDescent="0.3">
      <c r="H515" s="84" t="s">
        <v>2849</v>
      </c>
      <c r="I515" s="85">
        <v>-5.3</v>
      </c>
    </row>
    <row r="516" spans="8:9" ht="15.6" x14ac:dyDescent="0.3">
      <c r="H516" s="84" t="s">
        <v>2850</v>
      </c>
      <c r="I516" s="85">
        <v>1</v>
      </c>
    </row>
    <row r="517" spans="8:9" ht="15.6" x14ac:dyDescent="0.3">
      <c r="H517" s="84" t="s">
        <v>2747</v>
      </c>
      <c r="I517" s="85">
        <v>0.3</v>
      </c>
    </row>
    <row r="518" spans="8:9" ht="15.6" x14ac:dyDescent="0.3">
      <c r="H518" s="84" t="s">
        <v>2851</v>
      </c>
      <c r="I518" s="85">
        <v>-1.7</v>
      </c>
    </row>
    <row r="519" spans="8:9" ht="15.6" x14ac:dyDescent="0.3">
      <c r="H519" s="84" t="s">
        <v>2852</v>
      </c>
      <c r="I519" s="85">
        <v>13.2</v>
      </c>
    </row>
    <row r="520" spans="8:9" ht="15.6" x14ac:dyDescent="0.3">
      <c r="H520" s="84" t="s">
        <v>2853</v>
      </c>
      <c r="I520" s="85">
        <v>-1.4</v>
      </c>
    </row>
    <row r="521" spans="8:9" ht="15.6" x14ac:dyDescent="0.3">
      <c r="H521" s="84" t="s">
        <v>2690</v>
      </c>
      <c r="I521" s="85">
        <v>-2.4</v>
      </c>
    </row>
    <row r="522" spans="8:9" ht="15.6" x14ac:dyDescent="0.3">
      <c r="H522" s="84" t="s">
        <v>2854</v>
      </c>
      <c r="I522" s="85">
        <v>-4.7</v>
      </c>
    </row>
    <row r="523" spans="8:9" ht="15.6" x14ac:dyDescent="0.3">
      <c r="H523" s="84" t="s">
        <v>2855</v>
      </c>
      <c r="I523" s="85">
        <v>7.8</v>
      </c>
    </row>
    <row r="524" spans="8:9" ht="15.6" x14ac:dyDescent="0.3">
      <c r="H524" s="84" t="s">
        <v>2856</v>
      </c>
      <c r="I524" s="85">
        <v>9</v>
      </c>
    </row>
    <row r="525" spans="8:9" ht="15.6" x14ac:dyDescent="0.3">
      <c r="H525" s="84" t="s">
        <v>2857</v>
      </c>
      <c r="I525" s="85">
        <v>4.5</v>
      </c>
    </row>
    <row r="526" spans="8:9" ht="15.6" x14ac:dyDescent="0.3">
      <c r="H526" s="84" t="s">
        <v>2858</v>
      </c>
      <c r="I526" s="85">
        <v>-3.6</v>
      </c>
    </row>
    <row r="527" spans="8:9" ht="15.6" x14ac:dyDescent="0.3">
      <c r="H527" s="84" t="s">
        <v>2859</v>
      </c>
      <c r="I527" s="85">
        <v>7.1</v>
      </c>
    </row>
    <row r="528" spans="8:9" ht="15.6" x14ac:dyDescent="0.3">
      <c r="H528" s="84" t="s">
        <v>2860</v>
      </c>
      <c r="I528" s="85">
        <v>14.9</v>
      </c>
    </row>
    <row r="529" spans="8:9" ht="15.6" x14ac:dyDescent="0.3">
      <c r="H529" s="84" t="s">
        <v>2861</v>
      </c>
      <c r="I529" s="85">
        <v>6.2</v>
      </c>
    </row>
    <row r="530" spans="8:9" ht="15.6" x14ac:dyDescent="0.3">
      <c r="H530" s="84" t="s">
        <v>2752</v>
      </c>
      <c r="I530" s="85">
        <v>14.2</v>
      </c>
    </row>
    <row r="531" spans="8:9" ht="15.6" x14ac:dyDescent="0.3">
      <c r="H531" s="84" t="s">
        <v>2862</v>
      </c>
      <c r="I531" s="85">
        <v>4.3</v>
      </c>
    </row>
    <row r="532" spans="8:9" ht="15.6" x14ac:dyDescent="0.3">
      <c r="H532" s="84" t="s">
        <v>2863</v>
      </c>
      <c r="I532" s="85">
        <v>-4.9000000000000004</v>
      </c>
    </row>
    <row r="533" spans="8:9" ht="15.6" x14ac:dyDescent="0.3">
      <c r="H533" s="84" t="s">
        <v>2864</v>
      </c>
      <c r="I533" s="85">
        <v>-7.5</v>
      </c>
    </row>
    <row r="534" spans="8:9" ht="15.6" x14ac:dyDescent="0.3">
      <c r="H534" s="84" t="s">
        <v>2691</v>
      </c>
      <c r="I534" s="85">
        <v>-0.1</v>
      </c>
    </row>
    <row r="535" spans="8:9" ht="15.6" x14ac:dyDescent="0.3">
      <c r="H535" s="84" t="s">
        <v>2865</v>
      </c>
      <c r="I535" s="85">
        <v>-2.2999999999999998</v>
      </c>
    </row>
    <row r="536" spans="8:9" ht="15.6" x14ac:dyDescent="0.3">
      <c r="H536" s="84" t="s">
        <v>2866</v>
      </c>
      <c r="I536" s="85">
        <v>27.2</v>
      </c>
    </row>
    <row r="537" spans="8:9" ht="15.6" x14ac:dyDescent="0.3">
      <c r="H537" s="84" t="s">
        <v>2867</v>
      </c>
      <c r="I537" s="85">
        <v>0.4</v>
      </c>
    </row>
    <row r="538" spans="8:9" ht="15.6" x14ac:dyDescent="0.3">
      <c r="H538" s="84" t="s">
        <v>2868</v>
      </c>
      <c r="I538" s="85">
        <v>-17.399999999999999</v>
      </c>
    </row>
    <row r="539" spans="8:9" ht="15.6" x14ac:dyDescent="0.3">
      <c r="H539" s="84" t="s">
        <v>2681</v>
      </c>
      <c r="I539" s="85">
        <v>-10</v>
      </c>
    </row>
    <row r="540" spans="8:9" ht="15.6" x14ac:dyDescent="0.3">
      <c r="H540" s="84" t="s">
        <v>2869</v>
      </c>
      <c r="I540" s="85">
        <v>-1.1000000000000001</v>
      </c>
    </row>
    <row r="541" spans="8:9" ht="15.6" x14ac:dyDescent="0.3">
      <c r="H541" s="84" t="s">
        <v>2870</v>
      </c>
      <c r="I541" s="85">
        <v>20</v>
      </c>
    </row>
    <row r="542" spans="8:9" ht="15.6" x14ac:dyDescent="0.3">
      <c r="H542" s="84" t="s">
        <v>2871</v>
      </c>
      <c r="I542" s="85">
        <v>-10.5</v>
      </c>
    </row>
    <row r="543" spans="8:9" ht="15.6" x14ac:dyDescent="0.3">
      <c r="H543" s="84" t="s">
        <v>2621</v>
      </c>
      <c r="I543" s="85">
        <v>14.7</v>
      </c>
    </row>
    <row r="544" spans="8:9" ht="15.6" x14ac:dyDescent="0.3">
      <c r="H544" s="84" t="s">
        <v>2872</v>
      </c>
      <c r="I544" s="85">
        <v>10</v>
      </c>
    </row>
    <row r="545" spans="8:9" ht="15.6" x14ac:dyDescent="0.3">
      <c r="H545" s="84" t="s">
        <v>2873</v>
      </c>
      <c r="I545" s="85">
        <v>5.2</v>
      </c>
    </row>
    <row r="546" spans="8:9" ht="15.6" x14ac:dyDescent="0.3">
      <c r="H546" s="84" t="s">
        <v>2874</v>
      </c>
      <c r="I546" s="85">
        <v>12.9</v>
      </c>
    </row>
    <row r="547" spans="8:9" ht="15.6" x14ac:dyDescent="0.3">
      <c r="H547" s="84" t="s">
        <v>2806</v>
      </c>
      <c r="I547" s="85">
        <v>-5.9</v>
      </c>
    </row>
    <row r="548" spans="8:9" ht="15.6" x14ac:dyDescent="0.3">
      <c r="H548" s="84" t="s">
        <v>2875</v>
      </c>
      <c r="I548" s="85">
        <v>-0.8</v>
      </c>
    </row>
    <row r="549" spans="8:9" ht="15.6" x14ac:dyDescent="0.3">
      <c r="H549" s="84" t="s">
        <v>2135</v>
      </c>
      <c r="I549" s="85">
        <v>-0.5</v>
      </c>
    </row>
    <row r="550" spans="8:9" ht="15.6" x14ac:dyDescent="0.3">
      <c r="H550" s="88" t="s">
        <v>41</v>
      </c>
      <c r="I550" s="85">
        <v>-4</v>
      </c>
    </row>
    <row r="551" spans="8:9" ht="15.6" x14ac:dyDescent="0.3">
      <c r="H551" s="84" t="s">
        <v>2876</v>
      </c>
      <c r="I551" s="85">
        <v>-3.9</v>
      </c>
    </row>
    <row r="552" spans="8:9" ht="15.6" x14ac:dyDescent="0.3">
      <c r="H552" s="84" t="s">
        <v>2877</v>
      </c>
      <c r="I552" s="85">
        <v>-5.9</v>
      </c>
    </row>
    <row r="553" spans="8:9" ht="15.6" x14ac:dyDescent="0.3">
      <c r="H553" s="84" t="s">
        <v>2878</v>
      </c>
      <c r="I553" s="85">
        <v>-3.6</v>
      </c>
    </row>
    <row r="554" spans="8:9" ht="15.6" x14ac:dyDescent="0.3">
      <c r="H554" s="84" t="s">
        <v>2879</v>
      </c>
      <c r="I554" s="85">
        <v>2.9</v>
      </c>
    </row>
    <row r="555" spans="8:9" ht="15.6" x14ac:dyDescent="0.3">
      <c r="H555" s="84" t="s">
        <v>2880</v>
      </c>
      <c r="I555" s="85">
        <v>-18.5</v>
      </c>
    </row>
    <row r="556" spans="8:9" ht="15.6" x14ac:dyDescent="0.3">
      <c r="H556" s="84" t="s">
        <v>2861</v>
      </c>
      <c r="I556" s="85">
        <v>3.6</v>
      </c>
    </row>
    <row r="557" spans="8:9" ht="15.6" x14ac:dyDescent="0.3">
      <c r="H557" s="84" t="s">
        <v>2881</v>
      </c>
      <c r="I557" s="85">
        <v>11.8</v>
      </c>
    </row>
    <row r="558" spans="8:9" ht="15.6" x14ac:dyDescent="0.3">
      <c r="H558" s="84" t="s">
        <v>2777</v>
      </c>
      <c r="I558" s="85">
        <v>-3.7</v>
      </c>
    </row>
    <row r="559" spans="8:9" ht="15.6" x14ac:dyDescent="0.3">
      <c r="H559" s="84" t="s">
        <v>2632</v>
      </c>
      <c r="I559" s="85">
        <v>3.7</v>
      </c>
    </row>
    <row r="560" spans="8:9" ht="15.6" x14ac:dyDescent="0.3">
      <c r="H560" s="84" t="s">
        <v>2882</v>
      </c>
      <c r="I560" s="85">
        <v>-5.4</v>
      </c>
    </row>
    <row r="561" spans="8:9" ht="15.6" x14ac:dyDescent="0.3">
      <c r="H561" s="84" t="s">
        <v>2883</v>
      </c>
      <c r="I561" s="85">
        <v>0</v>
      </c>
    </row>
    <row r="562" spans="8:9" ht="15.6" x14ac:dyDescent="0.3">
      <c r="H562" s="84" t="s">
        <v>2884</v>
      </c>
      <c r="I562" s="85">
        <v>-9.5</v>
      </c>
    </row>
    <row r="563" spans="8:9" ht="15.6" x14ac:dyDescent="0.3">
      <c r="H563" s="84" t="s">
        <v>2885</v>
      </c>
      <c r="I563" s="85">
        <v>-6.6</v>
      </c>
    </row>
    <row r="564" spans="8:9" ht="15.6" x14ac:dyDescent="0.3">
      <c r="H564" s="84" t="s">
        <v>2886</v>
      </c>
      <c r="I564" s="85">
        <v>19.899999999999999</v>
      </c>
    </row>
    <row r="565" spans="8:9" ht="15.6" x14ac:dyDescent="0.3">
      <c r="H565" s="84" t="s">
        <v>2662</v>
      </c>
      <c r="I565" s="85">
        <v>2.7</v>
      </c>
    </row>
    <row r="566" spans="8:9" ht="15.6" x14ac:dyDescent="0.3">
      <c r="H566" s="84" t="s">
        <v>2887</v>
      </c>
      <c r="I566" s="85">
        <v>-7</v>
      </c>
    </row>
    <row r="567" spans="8:9" ht="15.6" x14ac:dyDescent="0.3">
      <c r="H567" s="84" t="s">
        <v>2888</v>
      </c>
      <c r="I567" s="85">
        <v>-2.9</v>
      </c>
    </row>
    <row r="568" spans="8:9" ht="15.6" x14ac:dyDescent="0.3">
      <c r="H568" s="84" t="s">
        <v>2835</v>
      </c>
      <c r="I568" s="85">
        <v>-12.6</v>
      </c>
    </row>
    <row r="569" spans="8:9" ht="15.6" x14ac:dyDescent="0.3">
      <c r="H569" s="84" t="s">
        <v>2617</v>
      </c>
      <c r="I569" s="85">
        <v>-4.0999999999999996</v>
      </c>
    </row>
    <row r="570" spans="8:9" ht="15.6" x14ac:dyDescent="0.3">
      <c r="H570" s="84" t="s">
        <v>2889</v>
      </c>
      <c r="I570" s="85">
        <v>-11</v>
      </c>
    </row>
    <row r="571" spans="8:9" ht="15.6" x14ac:dyDescent="0.3">
      <c r="H571" s="84" t="s">
        <v>2705</v>
      </c>
      <c r="I571" s="85">
        <v>13</v>
      </c>
    </row>
    <row r="572" spans="8:9" ht="15.6" x14ac:dyDescent="0.3">
      <c r="H572" s="84" t="s">
        <v>2890</v>
      </c>
      <c r="I572" s="85">
        <v>22.2</v>
      </c>
    </row>
    <row r="573" spans="8:9" ht="15.6" x14ac:dyDescent="0.3">
      <c r="H573" s="84" t="s">
        <v>2891</v>
      </c>
      <c r="I573" s="85">
        <v>28.5</v>
      </c>
    </row>
    <row r="574" spans="8:9" ht="15.6" x14ac:dyDescent="0.3">
      <c r="H574" s="84" t="s">
        <v>2892</v>
      </c>
      <c r="I574" s="85">
        <v>-12.6</v>
      </c>
    </row>
    <row r="575" spans="8:9" ht="15.6" x14ac:dyDescent="0.3">
      <c r="H575" s="84" t="s">
        <v>2826</v>
      </c>
      <c r="I575" s="85">
        <v>-1.8</v>
      </c>
    </row>
    <row r="576" spans="8:9" ht="15.6" x14ac:dyDescent="0.3">
      <c r="H576" s="84" t="s">
        <v>2893</v>
      </c>
      <c r="I576" s="85">
        <v>-29</v>
      </c>
    </row>
    <row r="577" spans="8:9" ht="15.6" x14ac:dyDescent="0.3">
      <c r="H577" s="84" t="s">
        <v>2894</v>
      </c>
      <c r="I577" s="85">
        <v>0.7</v>
      </c>
    </row>
    <row r="578" spans="8:9" ht="15.6" x14ac:dyDescent="0.3">
      <c r="H578" s="84" t="s">
        <v>2895</v>
      </c>
      <c r="I578" s="85">
        <v>-18.7</v>
      </c>
    </row>
    <row r="579" spans="8:9" ht="15.6" x14ac:dyDescent="0.3">
      <c r="H579" s="84" t="s">
        <v>2896</v>
      </c>
      <c r="I579" s="85">
        <v>20.5</v>
      </c>
    </row>
    <row r="580" spans="8:9" ht="15.6" x14ac:dyDescent="0.3">
      <c r="H580" s="84" t="s">
        <v>2897</v>
      </c>
      <c r="I580" s="85">
        <v>-4.2</v>
      </c>
    </row>
    <row r="581" spans="8:9" ht="15.6" x14ac:dyDescent="0.3">
      <c r="H581" s="84" t="s">
        <v>2898</v>
      </c>
      <c r="I581" s="85">
        <v>-0.6</v>
      </c>
    </row>
    <row r="582" spans="8:9" ht="15.6" x14ac:dyDescent="0.3">
      <c r="H582" s="84" t="s">
        <v>2899</v>
      </c>
      <c r="I582" s="85">
        <v>-5.6</v>
      </c>
    </row>
    <row r="583" spans="8:9" ht="15.6" x14ac:dyDescent="0.3">
      <c r="H583" s="84" t="s">
        <v>2900</v>
      </c>
      <c r="I583" s="85">
        <v>-5.3</v>
      </c>
    </row>
    <row r="584" spans="8:9" ht="15.6" x14ac:dyDescent="0.3">
      <c r="H584" s="84" t="s">
        <v>2901</v>
      </c>
      <c r="I584" s="85">
        <v>-5.3</v>
      </c>
    </row>
    <row r="585" spans="8:9" ht="15.6" x14ac:dyDescent="0.3">
      <c r="H585" s="84" t="s">
        <v>2902</v>
      </c>
      <c r="I585" s="85">
        <v>-3.2</v>
      </c>
    </row>
    <row r="586" spans="8:9" ht="15.6" x14ac:dyDescent="0.3">
      <c r="H586" s="84" t="s">
        <v>2903</v>
      </c>
      <c r="I586" s="85">
        <v>-0.6</v>
      </c>
    </row>
    <row r="587" spans="8:9" ht="15.6" x14ac:dyDescent="0.3">
      <c r="H587" s="84" t="s">
        <v>2904</v>
      </c>
      <c r="I587" s="85">
        <v>7.5</v>
      </c>
    </row>
    <row r="588" spans="8:9" ht="15.6" x14ac:dyDescent="0.3">
      <c r="H588" s="84" t="s">
        <v>2905</v>
      </c>
      <c r="I588" s="85">
        <v>-8</v>
      </c>
    </row>
    <row r="589" spans="8:9" ht="15.6" x14ac:dyDescent="0.3">
      <c r="H589" s="84" t="s">
        <v>2906</v>
      </c>
      <c r="I589" s="85">
        <v>-6.3</v>
      </c>
    </row>
    <row r="590" spans="8:9" ht="15.6" x14ac:dyDescent="0.3">
      <c r="H590" s="84" t="s">
        <v>2682</v>
      </c>
      <c r="I590" s="85">
        <v>-1.5</v>
      </c>
    </row>
    <row r="591" spans="8:9" ht="15.6" x14ac:dyDescent="0.3">
      <c r="H591" s="84" t="s">
        <v>2858</v>
      </c>
      <c r="I591" s="85">
        <v>3.6</v>
      </c>
    </row>
    <row r="592" spans="8:9" ht="15.6" x14ac:dyDescent="0.3">
      <c r="H592" s="84" t="s">
        <v>2907</v>
      </c>
      <c r="I592" s="85">
        <v>10.3</v>
      </c>
    </row>
    <row r="593" spans="8:9" ht="15.6" x14ac:dyDescent="0.3">
      <c r="H593" s="84" t="s">
        <v>2908</v>
      </c>
      <c r="I593" s="85">
        <v>-8.6999999999999993</v>
      </c>
    </row>
    <row r="594" spans="8:9" ht="15.6" x14ac:dyDescent="0.3">
      <c r="H594" s="84" t="s">
        <v>2909</v>
      </c>
      <c r="I594" s="85">
        <v>11.2</v>
      </c>
    </row>
    <row r="595" spans="8:9" ht="15.6" x14ac:dyDescent="0.3">
      <c r="H595" s="84" t="s">
        <v>2910</v>
      </c>
      <c r="I595" s="85">
        <v>-0.6</v>
      </c>
    </row>
    <row r="596" spans="8:9" ht="15.6" x14ac:dyDescent="0.3">
      <c r="H596" s="84" t="s">
        <v>2911</v>
      </c>
      <c r="I596" s="85">
        <v>1.9</v>
      </c>
    </row>
    <row r="597" spans="8:9" ht="15.6" x14ac:dyDescent="0.3">
      <c r="H597" s="84" t="s">
        <v>2912</v>
      </c>
      <c r="I597" s="85">
        <v>-9</v>
      </c>
    </row>
    <row r="598" spans="8:9" ht="15.6" x14ac:dyDescent="0.3">
      <c r="H598" s="84" t="s">
        <v>2913</v>
      </c>
      <c r="I598" s="85">
        <v>5.0999999999999996</v>
      </c>
    </row>
    <row r="599" spans="8:9" ht="15.6" x14ac:dyDescent="0.3">
      <c r="H599" s="84" t="s">
        <v>2914</v>
      </c>
      <c r="I599" s="85">
        <v>-7.8</v>
      </c>
    </row>
    <row r="600" spans="8:9" ht="15.6" x14ac:dyDescent="0.3">
      <c r="H600" s="84" t="s">
        <v>2855</v>
      </c>
      <c r="I600" s="85">
        <v>7.7</v>
      </c>
    </row>
    <row r="601" spans="8:9" ht="15.6" x14ac:dyDescent="0.3">
      <c r="H601" s="84" t="s">
        <v>2915</v>
      </c>
      <c r="I601" s="85">
        <v>-8.1999999999999993</v>
      </c>
    </row>
    <row r="602" spans="8:9" ht="15.6" x14ac:dyDescent="0.3">
      <c r="H602" s="84" t="s">
        <v>2916</v>
      </c>
      <c r="I602" s="85">
        <v>-2.1</v>
      </c>
    </row>
    <row r="603" spans="8:9" ht="15.6" x14ac:dyDescent="0.3">
      <c r="H603" s="84" t="s">
        <v>2917</v>
      </c>
      <c r="I603" s="85">
        <v>1.5</v>
      </c>
    </row>
    <row r="604" spans="8:9" ht="15.6" x14ac:dyDescent="0.3">
      <c r="H604" s="84" t="s">
        <v>2918</v>
      </c>
      <c r="I604" s="85">
        <v>5.7</v>
      </c>
    </row>
    <row r="605" spans="8:9" ht="15.6" x14ac:dyDescent="0.3">
      <c r="H605" s="84" t="s">
        <v>2852</v>
      </c>
      <c r="I605" s="85">
        <v>5</v>
      </c>
    </row>
    <row r="606" spans="8:9" ht="15.6" x14ac:dyDescent="0.3">
      <c r="H606" s="84" t="s">
        <v>2919</v>
      </c>
      <c r="I606" s="85">
        <v>2.7</v>
      </c>
    </row>
    <row r="607" spans="8:9" ht="15.6" x14ac:dyDescent="0.3">
      <c r="H607" s="84" t="s">
        <v>2853</v>
      </c>
      <c r="I607" s="85">
        <v>-1.4</v>
      </c>
    </row>
    <row r="608" spans="8:9" ht="15.6" x14ac:dyDescent="0.3">
      <c r="H608" s="84" t="s">
        <v>2653</v>
      </c>
      <c r="I608" s="85">
        <v>2.7</v>
      </c>
    </row>
    <row r="609" spans="8:9" ht="15.6" x14ac:dyDescent="0.3">
      <c r="H609" s="84" t="s">
        <v>2806</v>
      </c>
      <c r="I609" s="85">
        <v>7.9</v>
      </c>
    </row>
    <row r="610" spans="8:9" ht="15.6" x14ac:dyDescent="0.3">
      <c r="H610" s="84" t="s">
        <v>2920</v>
      </c>
      <c r="I610" s="85">
        <v>1.3</v>
      </c>
    </row>
    <row r="611" spans="8:9" ht="15.6" x14ac:dyDescent="0.3">
      <c r="H611" s="84" t="s">
        <v>2658</v>
      </c>
      <c r="I611" s="85">
        <v>5.5</v>
      </c>
    </row>
    <row r="612" spans="8:9" ht="15.6" x14ac:dyDescent="0.3">
      <c r="H612" s="84" t="s">
        <v>2921</v>
      </c>
      <c r="I612" s="85">
        <v>2.7</v>
      </c>
    </row>
    <row r="613" spans="8:9" ht="15.6" x14ac:dyDescent="0.3">
      <c r="H613" s="84" t="s">
        <v>2922</v>
      </c>
      <c r="I613" s="85">
        <v>12.6</v>
      </c>
    </row>
    <row r="614" spans="8:9" ht="15.6" x14ac:dyDescent="0.3">
      <c r="H614" s="84" t="s">
        <v>2631</v>
      </c>
      <c r="I614" s="85">
        <v>-4.0999999999999996</v>
      </c>
    </row>
    <row r="615" spans="8:9" ht="15.6" x14ac:dyDescent="0.3">
      <c r="H615" s="84" t="s">
        <v>2923</v>
      </c>
      <c r="I615" s="85">
        <v>5</v>
      </c>
    </row>
    <row r="616" spans="8:9" ht="15.6" x14ac:dyDescent="0.3">
      <c r="H616" s="84" t="s">
        <v>2924</v>
      </c>
      <c r="I616" s="85">
        <v>-0.7</v>
      </c>
    </row>
    <row r="617" spans="8:9" ht="15.6" x14ac:dyDescent="0.3">
      <c r="H617" s="84" t="s">
        <v>2925</v>
      </c>
      <c r="I617" s="85">
        <v>1.9</v>
      </c>
    </row>
    <row r="618" spans="8:9" ht="15.6" x14ac:dyDescent="0.3">
      <c r="H618" s="84" t="s">
        <v>2926</v>
      </c>
      <c r="I618" s="85">
        <v>-13.6</v>
      </c>
    </row>
    <row r="619" spans="8:9" ht="15.6" x14ac:dyDescent="0.3">
      <c r="H619" s="84" t="s">
        <v>2927</v>
      </c>
      <c r="I619" s="85">
        <v>-5.0999999999999996</v>
      </c>
    </row>
    <row r="620" spans="8:9" ht="15.6" x14ac:dyDescent="0.3">
      <c r="H620" s="84" t="s">
        <v>2928</v>
      </c>
      <c r="I620" s="85">
        <v>1.3</v>
      </c>
    </row>
    <row r="621" spans="8:9" ht="15.6" x14ac:dyDescent="0.3">
      <c r="H621" s="84" t="s">
        <v>2929</v>
      </c>
      <c r="I621" s="85">
        <v>-3.6</v>
      </c>
    </row>
    <row r="622" spans="8:9" ht="15.6" x14ac:dyDescent="0.3">
      <c r="H622" s="84" t="s">
        <v>2930</v>
      </c>
      <c r="I622" s="85">
        <v>15.1</v>
      </c>
    </row>
    <row r="623" spans="8:9" ht="15.6" x14ac:dyDescent="0.3">
      <c r="H623" s="84" t="s">
        <v>2931</v>
      </c>
      <c r="I623" s="85">
        <v>-12.3</v>
      </c>
    </row>
    <row r="624" spans="8:9" ht="15.6" x14ac:dyDescent="0.3">
      <c r="H624" s="84" t="s">
        <v>2932</v>
      </c>
      <c r="I624" s="85">
        <v>-2.1</v>
      </c>
    </row>
    <row r="625" spans="8:9" ht="15.6" x14ac:dyDescent="0.3">
      <c r="H625" s="84" t="s">
        <v>2933</v>
      </c>
      <c r="I625" s="85">
        <v>-4.2</v>
      </c>
    </row>
    <row r="626" spans="8:9" ht="15.6" x14ac:dyDescent="0.3">
      <c r="H626" s="84" t="s">
        <v>2934</v>
      </c>
      <c r="I626" s="85">
        <v>9.4</v>
      </c>
    </row>
    <row r="627" spans="8:9" ht="15.6" x14ac:dyDescent="0.3">
      <c r="H627" s="84" t="s">
        <v>2681</v>
      </c>
      <c r="I627" s="85">
        <v>4</v>
      </c>
    </row>
    <row r="628" spans="8:9" ht="15.6" x14ac:dyDescent="0.3">
      <c r="H628" s="84" t="s">
        <v>2593</v>
      </c>
      <c r="I628" s="85">
        <v>-4.8</v>
      </c>
    </row>
    <row r="629" spans="8:9" ht="15.6" x14ac:dyDescent="0.3">
      <c r="H629" s="84" t="s">
        <v>2935</v>
      </c>
      <c r="I629" s="85">
        <v>-4.0999999999999996</v>
      </c>
    </row>
    <row r="630" spans="8:9" ht="15.6" x14ac:dyDescent="0.3">
      <c r="H630" s="84" t="s">
        <v>2936</v>
      </c>
      <c r="I630" s="85">
        <v>16.100000000000001</v>
      </c>
    </row>
    <row r="631" spans="8:9" ht="15.6" x14ac:dyDescent="0.3">
      <c r="H631" s="84" t="s">
        <v>2937</v>
      </c>
      <c r="I631" s="85">
        <v>-6.8</v>
      </c>
    </row>
    <row r="632" spans="8:9" ht="15.6" x14ac:dyDescent="0.3">
      <c r="H632" s="84" t="s">
        <v>2938</v>
      </c>
      <c r="I632" s="85">
        <v>-6.2</v>
      </c>
    </row>
    <row r="633" spans="8:9" ht="15.6" x14ac:dyDescent="0.3">
      <c r="H633" s="84" t="s">
        <v>2651</v>
      </c>
      <c r="I633" s="85">
        <v>-8.1999999999999993</v>
      </c>
    </row>
    <row r="634" spans="8:9" ht="15.6" x14ac:dyDescent="0.3">
      <c r="H634" s="84" t="s">
        <v>2939</v>
      </c>
      <c r="I634" s="85">
        <v>1.8</v>
      </c>
    </row>
    <row r="635" spans="8:9" ht="15.6" x14ac:dyDescent="0.3">
      <c r="H635" s="84" t="s">
        <v>2940</v>
      </c>
      <c r="I635" s="85">
        <v>17.2</v>
      </c>
    </row>
    <row r="636" spans="8:9" ht="15.6" x14ac:dyDescent="0.3">
      <c r="H636" s="84" t="s">
        <v>2941</v>
      </c>
      <c r="I636" s="85">
        <v>2.6</v>
      </c>
    </row>
    <row r="637" spans="8:9" ht="15.6" x14ac:dyDescent="0.3">
      <c r="H637" s="84" t="s">
        <v>2942</v>
      </c>
      <c r="I637" s="85">
        <v>0.7</v>
      </c>
    </row>
    <row r="638" spans="8:9" ht="15.6" x14ac:dyDescent="0.3">
      <c r="H638" s="84" t="s">
        <v>2592</v>
      </c>
      <c r="I638" s="85">
        <v>-7.7</v>
      </c>
    </row>
    <row r="639" spans="8:9" ht="15.6" x14ac:dyDescent="0.3">
      <c r="H639" s="84" t="s">
        <v>2943</v>
      </c>
      <c r="I639" s="85">
        <v>4.0999999999999996</v>
      </c>
    </row>
    <row r="640" spans="8:9" ht="15.6" x14ac:dyDescent="0.3">
      <c r="H640" s="84" t="s">
        <v>2944</v>
      </c>
      <c r="I640" s="85">
        <v>-38.200000000000003</v>
      </c>
    </row>
    <row r="641" spans="8:9" ht="15.6" x14ac:dyDescent="0.3">
      <c r="H641" s="84" t="s">
        <v>2945</v>
      </c>
      <c r="I641" s="85">
        <v>-5.0999999999999996</v>
      </c>
    </row>
    <row r="642" spans="8:9" ht="15.6" x14ac:dyDescent="0.3">
      <c r="H642" s="84" t="s">
        <v>2946</v>
      </c>
      <c r="I642" s="85">
        <v>0</v>
      </c>
    </row>
    <row r="643" spans="8:9" ht="15.6" x14ac:dyDescent="0.3">
      <c r="H643" s="84" t="s">
        <v>2947</v>
      </c>
      <c r="I643" s="85">
        <v>-1.2</v>
      </c>
    </row>
    <row r="644" spans="8:9" ht="15.6" x14ac:dyDescent="0.3">
      <c r="H644" s="84" t="s">
        <v>2948</v>
      </c>
      <c r="I644" s="85">
        <v>16.3</v>
      </c>
    </row>
    <row r="645" spans="8:9" ht="15.6" x14ac:dyDescent="0.3">
      <c r="H645" s="84" t="s">
        <v>2949</v>
      </c>
      <c r="I645" s="85">
        <v>-9.8000000000000007</v>
      </c>
    </row>
    <row r="646" spans="8:9" ht="15.6" x14ac:dyDescent="0.3">
      <c r="H646" s="84" t="s">
        <v>2950</v>
      </c>
      <c r="I646" s="85">
        <v>5</v>
      </c>
    </row>
    <row r="647" spans="8:9" ht="15.6" x14ac:dyDescent="0.3">
      <c r="H647" s="84" t="s">
        <v>2951</v>
      </c>
      <c r="I647" s="85">
        <v>-14.2</v>
      </c>
    </row>
    <row r="648" spans="8:9" ht="15.6" x14ac:dyDescent="0.3">
      <c r="H648" s="84" t="s">
        <v>2717</v>
      </c>
      <c r="I648" s="85">
        <v>7.1</v>
      </c>
    </row>
    <row r="649" spans="8:9" ht="15.6" x14ac:dyDescent="0.3">
      <c r="H649" s="84" t="s">
        <v>2670</v>
      </c>
      <c r="I649" s="85">
        <v>21.6</v>
      </c>
    </row>
    <row r="650" spans="8:9" ht="15.6" x14ac:dyDescent="0.3">
      <c r="H650" s="84" t="s">
        <v>2952</v>
      </c>
      <c r="I650" s="85">
        <v>19.600000000000001</v>
      </c>
    </row>
    <row r="651" spans="8:9" ht="15.6" x14ac:dyDescent="0.3">
      <c r="H651" s="84" t="s">
        <v>2953</v>
      </c>
      <c r="I651" s="85">
        <v>-2.5</v>
      </c>
    </row>
    <row r="652" spans="8:9" ht="15.6" x14ac:dyDescent="0.3">
      <c r="H652" s="84" t="s">
        <v>2954</v>
      </c>
      <c r="I652" s="85">
        <v>-0.8</v>
      </c>
    </row>
    <row r="653" spans="8:9" ht="15.6" x14ac:dyDescent="0.3">
      <c r="H653" s="84" t="s">
        <v>2955</v>
      </c>
      <c r="I653" s="85">
        <v>7.5</v>
      </c>
    </row>
    <row r="654" spans="8:9" ht="15.6" x14ac:dyDescent="0.3">
      <c r="H654" s="84" t="s">
        <v>2956</v>
      </c>
      <c r="I654" s="85">
        <v>12.7</v>
      </c>
    </row>
    <row r="655" spans="8:9" ht="15.6" x14ac:dyDescent="0.3">
      <c r="H655" s="84" t="s">
        <v>2647</v>
      </c>
      <c r="I655" s="85">
        <v>-5.6</v>
      </c>
    </row>
    <row r="656" spans="8:9" ht="15.6" x14ac:dyDescent="0.3">
      <c r="H656" s="84" t="s">
        <v>2957</v>
      </c>
      <c r="I656" s="85">
        <v>-5.2</v>
      </c>
    </row>
    <row r="657" spans="8:9" ht="15.6" x14ac:dyDescent="0.3">
      <c r="H657" s="84" t="s">
        <v>2958</v>
      </c>
      <c r="I657" s="85">
        <v>-6</v>
      </c>
    </row>
    <row r="658" spans="8:9" ht="15.6" x14ac:dyDescent="0.3">
      <c r="H658" s="84" t="s">
        <v>2959</v>
      </c>
      <c r="I658" s="85">
        <v>8.8000000000000007</v>
      </c>
    </row>
    <row r="659" spans="8:9" ht="15.6" x14ac:dyDescent="0.3">
      <c r="H659" s="84" t="s">
        <v>2960</v>
      </c>
      <c r="I659" s="85">
        <v>-0.7</v>
      </c>
    </row>
    <row r="660" spans="8:9" ht="15.6" x14ac:dyDescent="0.3">
      <c r="H660" s="84" t="s">
        <v>2868</v>
      </c>
      <c r="I660" s="85">
        <v>-17.5</v>
      </c>
    </row>
    <row r="661" spans="8:9" ht="15.6" x14ac:dyDescent="0.3">
      <c r="H661" s="84" t="s">
        <v>2961</v>
      </c>
      <c r="I661" s="85">
        <v>-1.7</v>
      </c>
    </row>
    <row r="662" spans="8:9" ht="15.6" x14ac:dyDescent="0.3">
      <c r="H662" s="84" t="s">
        <v>2962</v>
      </c>
      <c r="I662" s="85">
        <v>-6.4</v>
      </c>
    </row>
    <row r="663" spans="8:9" ht="15.6" x14ac:dyDescent="0.3">
      <c r="H663" s="84" t="s">
        <v>2963</v>
      </c>
      <c r="I663" s="85">
        <v>8.9</v>
      </c>
    </row>
    <row r="664" spans="8:9" ht="15.6" x14ac:dyDescent="0.3">
      <c r="H664" s="84" t="s">
        <v>2964</v>
      </c>
      <c r="I664" s="85">
        <v>5.7</v>
      </c>
    </row>
    <row r="665" spans="8:9" ht="15.6" x14ac:dyDescent="0.3">
      <c r="H665" s="84" t="s">
        <v>2965</v>
      </c>
      <c r="I665" s="85">
        <v>10.8</v>
      </c>
    </row>
    <row r="666" spans="8:9" ht="15.6" x14ac:dyDescent="0.3">
      <c r="H666" s="84" t="s">
        <v>2711</v>
      </c>
      <c r="I666" s="85">
        <v>5.6</v>
      </c>
    </row>
    <row r="667" spans="8:9" ht="15.6" x14ac:dyDescent="0.3">
      <c r="H667" s="84" t="s">
        <v>2966</v>
      </c>
      <c r="I667" s="85">
        <v>-1.9</v>
      </c>
    </row>
    <row r="668" spans="8:9" ht="15.6" x14ac:dyDescent="0.3">
      <c r="H668" s="84" t="s">
        <v>2967</v>
      </c>
      <c r="I668" s="85">
        <v>-7.1</v>
      </c>
    </row>
    <row r="669" spans="8:9" ht="15.6" x14ac:dyDescent="0.3">
      <c r="H669" s="84" t="s">
        <v>2968</v>
      </c>
      <c r="I669" s="85">
        <v>-7.4</v>
      </c>
    </row>
    <row r="670" spans="8:9" ht="15.6" x14ac:dyDescent="0.3">
      <c r="H670" s="84" t="s">
        <v>2788</v>
      </c>
      <c r="I670" s="85">
        <v>4.7</v>
      </c>
    </row>
    <row r="671" spans="8:9" ht="15.6" x14ac:dyDescent="0.3">
      <c r="H671" s="84" t="s">
        <v>2969</v>
      </c>
      <c r="I671" s="85">
        <v>0.2</v>
      </c>
    </row>
    <row r="672" spans="8:9" ht="15.6" x14ac:dyDescent="0.3">
      <c r="H672" s="84" t="s">
        <v>2970</v>
      </c>
      <c r="I672" s="85">
        <v>-14.4</v>
      </c>
    </row>
    <row r="673" spans="8:9" ht="15.6" x14ac:dyDescent="0.3">
      <c r="H673" s="84" t="s">
        <v>2971</v>
      </c>
      <c r="I673" s="85">
        <v>-11</v>
      </c>
    </row>
    <row r="674" spans="8:9" ht="15.6" x14ac:dyDescent="0.3">
      <c r="H674" s="84" t="s">
        <v>2972</v>
      </c>
      <c r="I674" s="85">
        <v>-5.3</v>
      </c>
    </row>
    <row r="675" spans="8:9" ht="15.6" x14ac:dyDescent="0.3">
      <c r="H675" s="84" t="s">
        <v>2402</v>
      </c>
      <c r="I675" s="85">
        <v>-7.2</v>
      </c>
    </row>
  </sheetData>
  <mergeCells count="1">
    <mergeCell ref="D5:F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9B84-62DA-4358-A026-9E4794B1A407}">
  <dimension ref="B3:N591"/>
  <sheetViews>
    <sheetView zoomScale="85" zoomScaleNormal="85" workbookViewId="0">
      <selection activeCell="H44" sqref="H44"/>
    </sheetView>
  </sheetViews>
  <sheetFormatPr defaultRowHeight="13.8" x14ac:dyDescent="0.3"/>
  <cols>
    <col min="1" max="1" width="8.88671875" style="91"/>
    <col min="2" max="2" width="26.21875" style="91" customWidth="1"/>
    <col min="3" max="3" width="26.88671875" style="91" customWidth="1"/>
    <col min="4" max="4" width="19.109375" style="91" customWidth="1"/>
    <col min="5" max="5" width="22.21875" style="91" customWidth="1"/>
    <col min="6" max="6" width="21.21875" style="91" customWidth="1"/>
    <col min="7" max="7" width="8.88671875" style="91"/>
    <col min="8" max="8" width="17" style="91" customWidth="1"/>
    <col min="9" max="9" width="22.88671875" style="91" customWidth="1"/>
    <col min="10" max="10" width="28.44140625" style="91" customWidth="1"/>
    <col min="11" max="11" width="8.88671875" style="91"/>
    <col min="12" max="12" width="29.6640625" style="91" customWidth="1"/>
    <col min="13" max="13" width="28.77734375" style="91" customWidth="1"/>
    <col min="14" max="14" width="26.44140625" style="91" customWidth="1"/>
    <col min="15" max="16384" width="8.88671875" style="91"/>
  </cols>
  <sheetData>
    <row r="3" spans="2:13" ht="15.6" x14ac:dyDescent="0.3">
      <c r="B3" s="3" t="s">
        <v>2973</v>
      </c>
      <c r="C3" s="3" t="s">
        <v>2974</v>
      </c>
      <c r="E3" s="91" t="s">
        <v>3454</v>
      </c>
      <c r="F3" s="91" t="s">
        <v>3455</v>
      </c>
      <c r="I3" s="3" t="s">
        <v>2975</v>
      </c>
      <c r="J3" s="3" t="s">
        <v>2436</v>
      </c>
      <c r="L3" s="91" t="s">
        <v>3454</v>
      </c>
      <c r="M3" s="91" t="s">
        <v>3456</v>
      </c>
    </row>
    <row r="4" spans="2:13" x14ac:dyDescent="0.3">
      <c r="B4" s="92" t="s">
        <v>231</v>
      </c>
      <c r="C4" s="90">
        <v>0</v>
      </c>
      <c r="E4" s="91" t="s">
        <v>3435</v>
      </c>
      <c r="F4" s="91">
        <f>SUM(C4:C11)</f>
        <v>10.3</v>
      </c>
      <c r="I4" s="92" t="s">
        <v>2</v>
      </c>
      <c r="J4" s="90">
        <v>2.1</v>
      </c>
      <c r="L4" s="91" t="s">
        <v>3448</v>
      </c>
      <c r="M4" s="91">
        <f>SUM(J4:J17)</f>
        <v>14.9</v>
      </c>
    </row>
    <row r="5" spans="2:13" x14ac:dyDescent="0.3">
      <c r="B5" s="89" t="s">
        <v>2565</v>
      </c>
      <c r="C5" s="90">
        <v>5.8</v>
      </c>
      <c r="E5" s="91" t="s">
        <v>3436</v>
      </c>
      <c r="F5" s="91">
        <f>SUM(C12:C40)</f>
        <v>47.900000000000006</v>
      </c>
      <c r="I5" s="89" t="s">
        <v>3225</v>
      </c>
      <c r="J5" s="90">
        <v>0.7</v>
      </c>
      <c r="L5" s="91" t="s">
        <v>3449</v>
      </c>
      <c r="M5" s="91">
        <f>SUM(J18:J72)</f>
        <v>69.099999999999994</v>
      </c>
    </row>
    <row r="6" spans="2:13" x14ac:dyDescent="0.3">
      <c r="B6" s="89" t="s">
        <v>2566</v>
      </c>
      <c r="C6" s="90">
        <v>3.2</v>
      </c>
      <c r="E6" s="91" t="s">
        <v>3437</v>
      </c>
      <c r="F6" s="91">
        <f>SUM(C41:C56)</f>
        <v>23.300000000000004</v>
      </c>
      <c r="I6" s="89" t="s">
        <v>3226</v>
      </c>
      <c r="J6" s="90">
        <v>1.5</v>
      </c>
      <c r="L6" s="91" t="s">
        <v>3450</v>
      </c>
      <c r="M6" s="91">
        <f>SUM(J73:J97)</f>
        <v>30.4</v>
      </c>
    </row>
    <row r="7" spans="2:13" x14ac:dyDescent="0.3">
      <c r="B7" s="89" t="s">
        <v>2567</v>
      </c>
      <c r="C7" s="90">
        <v>-0.2</v>
      </c>
      <c r="E7" s="91" t="s">
        <v>3438</v>
      </c>
      <c r="F7" s="91">
        <f>SUM(C57:C131)</f>
        <v>105.1</v>
      </c>
      <c r="I7" s="89" t="s">
        <v>3227</v>
      </c>
      <c r="J7" s="90">
        <v>0.9</v>
      </c>
      <c r="L7" s="91" t="s">
        <v>3451</v>
      </c>
      <c r="M7" s="91">
        <f>SUM(J98:J265)</f>
        <v>193.19999999999993</v>
      </c>
    </row>
    <row r="8" spans="2:13" x14ac:dyDescent="0.3">
      <c r="B8" s="89" t="s">
        <v>2568</v>
      </c>
      <c r="C8" s="90">
        <v>0</v>
      </c>
      <c r="E8" s="91" t="s">
        <v>3439</v>
      </c>
      <c r="F8" s="91">
        <f>SUM(C132:C197)</f>
        <v>66.5</v>
      </c>
      <c r="I8" s="89" t="s">
        <v>3228</v>
      </c>
      <c r="J8" s="90">
        <v>0.4</v>
      </c>
      <c r="M8" s="91">
        <f>SUM(M4:M7)</f>
        <v>307.59999999999991</v>
      </c>
    </row>
    <row r="9" spans="2:13" ht="14.4" thickBot="1" x14ac:dyDescent="0.35">
      <c r="B9" s="89" t="s">
        <v>2569</v>
      </c>
      <c r="C9" s="90">
        <v>1</v>
      </c>
      <c r="E9" s="91" t="s">
        <v>3440</v>
      </c>
      <c r="F9" s="91">
        <f>SUM(C198:C218)</f>
        <v>27.299999999999994</v>
      </c>
      <c r="I9" s="89" t="s">
        <v>3229</v>
      </c>
      <c r="J9" s="90">
        <v>0.4</v>
      </c>
    </row>
    <row r="10" spans="2:13" ht="14.4" x14ac:dyDescent="0.3">
      <c r="B10" s="89" t="s">
        <v>2570</v>
      </c>
      <c r="C10" s="90">
        <v>0.3</v>
      </c>
      <c r="E10" s="91" t="s">
        <v>3441</v>
      </c>
      <c r="F10" s="91">
        <f>SUM(C219:C228)</f>
        <v>11.200000000000001</v>
      </c>
      <c r="I10" s="89" t="s">
        <v>3230</v>
      </c>
      <c r="J10" s="90">
        <v>0</v>
      </c>
      <c r="L10" s="86" t="s">
        <v>2436</v>
      </c>
      <c r="M10" s="86"/>
    </row>
    <row r="11" spans="2:13" ht="14.4" x14ac:dyDescent="0.3">
      <c r="B11" s="89" t="s">
        <v>2571</v>
      </c>
      <c r="C11" s="90">
        <v>0.2</v>
      </c>
      <c r="E11" s="91" t="s">
        <v>3442</v>
      </c>
      <c r="F11" s="91">
        <f>SUM(C229:C243)</f>
        <v>8.1</v>
      </c>
      <c r="I11" s="89" t="s">
        <v>3231</v>
      </c>
      <c r="J11" s="90">
        <v>0.3</v>
      </c>
      <c r="L11" s="77"/>
      <c r="M11" s="77"/>
    </row>
    <row r="12" spans="2:13" ht="14.4" x14ac:dyDescent="0.3">
      <c r="B12" s="92" t="s">
        <v>152</v>
      </c>
      <c r="C12" s="90">
        <v>0</v>
      </c>
      <c r="E12" s="91" t="s">
        <v>3443</v>
      </c>
      <c r="F12" s="91">
        <f>SUM(C244:C304)</f>
        <v>107.40000000000002</v>
      </c>
      <c r="I12" s="89" t="s">
        <v>3232</v>
      </c>
      <c r="J12" s="90">
        <v>0</v>
      </c>
      <c r="L12" s="77" t="s">
        <v>2519</v>
      </c>
      <c r="M12" s="77">
        <v>1.1740458015267179</v>
      </c>
    </row>
    <row r="13" spans="2:13" ht="14.4" x14ac:dyDescent="0.3">
      <c r="B13" s="89" t="s">
        <v>2976</v>
      </c>
      <c r="C13" s="90">
        <v>0.2</v>
      </c>
      <c r="E13" s="91" t="s">
        <v>3444</v>
      </c>
      <c r="F13" s="91">
        <f>SUM(C305:C392)</f>
        <v>131.99999999999994</v>
      </c>
      <c r="I13" s="89" t="s">
        <v>3233</v>
      </c>
      <c r="J13" s="90">
        <v>5.0999999999999996</v>
      </c>
      <c r="L13" s="77" t="s">
        <v>2553</v>
      </c>
      <c r="M13" s="77">
        <v>0.10650396631808752</v>
      </c>
    </row>
    <row r="14" spans="2:13" ht="14.4" x14ac:dyDescent="0.3">
      <c r="B14" s="89" t="s">
        <v>2977</v>
      </c>
      <c r="C14" s="90">
        <v>-0.1</v>
      </c>
      <c r="E14" s="91" t="s">
        <v>3445</v>
      </c>
      <c r="F14" s="91">
        <f>SUM(C393:C544)</f>
        <v>210.2999999999999</v>
      </c>
      <c r="I14" s="89" t="s">
        <v>3234</v>
      </c>
      <c r="J14" s="90">
        <v>0</v>
      </c>
      <c r="L14" s="77" t="s">
        <v>2554</v>
      </c>
      <c r="M14" s="77">
        <v>0.6</v>
      </c>
    </row>
    <row r="15" spans="2:13" ht="14.4" x14ac:dyDescent="0.3">
      <c r="B15" s="89" t="s">
        <v>2978</v>
      </c>
      <c r="C15" s="90">
        <v>2.9</v>
      </c>
      <c r="E15" s="91" t="s">
        <v>3446</v>
      </c>
      <c r="F15" s="91">
        <f>SUM(C545:C556)</f>
        <v>18.100000000000001</v>
      </c>
      <c r="I15" s="89" t="s">
        <v>3235</v>
      </c>
      <c r="J15" s="90">
        <v>0</v>
      </c>
      <c r="L15" s="77" t="s">
        <v>2555</v>
      </c>
      <c r="M15" s="77">
        <v>0</v>
      </c>
    </row>
    <row r="16" spans="2:13" ht="14.4" x14ac:dyDescent="0.3">
      <c r="B16" s="89" t="s">
        <v>2979</v>
      </c>
      <c r="C16" s="90">
        <v>0.4</v>
      </c>
      <c r="E16" s="91" t="s">
        <v>3447</v>
      </c>
      <c r="F16" s="91">
        <f>SUM(C557:C591)</f>
        <v>45</v>
      </c>
      <c r="I16" s="89" t="s">
        <v>3236</v>
      </c>
      <c r="J16" s="90">
        <v>2</v>
      </c>
      <c r="L16" s="77" t="s">
        <v>2556</v>
      </c>
      <c r="M16" s="77">
        <v>1.7239172974562593</v>
      </c>
    </row>
    <row r="17" spans="2:14" ht="14.4" x14ac:dyDescent="0.3">
      <c r="B17" s="89" t="s">
        <v>2980</v>
      </c>
      <c r="C17" s="90">
        <v>0.1</v>
      </c>
      <c r="F17" s="91">
        <f>SUM(F4:F16)</f>
        <v>812.49999999999989</v>
      </c>
      <c r="I17" s="89" t="s">
        <v>3237</v>
      </c>
      <c r="J17" s="90">
        <v>1.5</v>
      </c>
      <c r="L17" s="77" t="s">
        <v>2459</v>
      </c>
      <c r="M17" s="77">
        <v>2.9718908484688926</v>
      </c>
    </row>
    <row r="18" spans="2:14" ht="14.4" x14ac:dyDescent="0.3">
      <c r="B18" s="89" t="s">
        <v>2981</v>
      </c>
      <c r="C18" s="90">
        <v>1.9</v>
      </c>
      <c r="I18" s="92" t="s">
        <v>2430</v>
      </c>
      <c r="J18" s="90">
        <v>-0.2</v>
      </c>
      <c r="L18" s="77" t="s">
        <v>2557</v>
      </c>
      <c r="M18" s="77">
        <v>9.2972716634310562</v>
      </c>
    </row>
    <row r="19" spans="2:14" ht="14.4" x14ac:dyDescent="0.3">
      <c r="B19" s="89" t="s">
        <v>2982</v>
      </c>
      <c r="C19" s="90">
        <v>1.2</v>
      </c>
      <c r="D19" s="127" t="s">
        <v>2974</v>
      </c>
      <c r="E19" s="128"/>
      <c r="F19" s="129"/>
      <c r="I19" s="89" t="s">
        <v>3238</v>
      </c>
      <c r="J19" s="90">
        <v>0.3</v>
      </c>
      <c r="L19" s="77" t="s">
        <v>2558</v>
      </c>
      <c r="M19" s="77">
        <v>2.7125463346636756</v>
      </c>
    </row>
    <row r="20" spans="2:14" ht="14.4" x14ac:dyDescent="0.3">
      <c r="B20" s="89" t="s">
        <v>2983</v>
      </c>
      <c r="C20" s="90">
        <v>3.8</v>
      </c>
      <c r="D20" s="98"/>
      <c r="E20" s="98" t="s">
        <v>3458</v>
      </c>
      <c r="F20" s="99" t="s">
        <v>3457</v>
      </c>
      <c r="I20" s="89" t="s">
        <v>2634</v>
      </c>
      <c r="J20" s="90">
        <v>2.7</v>
      </c>
      <c r="L20" s="77" t="s">
        <v>2559</v>
      </c>
      <c r="M20" s="77">
        <v>11.8</v>
      </c>
    </row>
    <row r="21" spans="2:14" ht="14.4" x14ac:dyDescent="0.3">
      <c r="B21" s="89" t="s">
        <v>2984</v>
      </c>
      <c r="C21" s="90">
        <v>-0.2</v>
      </c>
      <c r="D21" s="98" t="s">
        <v>2563</v>
      </c>
      <c r="E21" s="98">
        <v>588</v>
      </c>
      <c r="F21" s="98">
        <v>262</v>
      </c>
      <c r="I21" s="89" t="s">
        <v>3239</v>
      </c>
      <c r="J21" s="90">
        <v>0.1</v>
      </c>
      <c r="L21" s="77" t="s">
        <v>2560</v>
      </c>
      <c r="M21" s="77">
        <v>-0.8</v>
      </c>
    </row>
    <row r="22" spans="2:14" ht="14.4" x14ac:dyDescent="0.3">
      <c r="B22" s="89" t="s">
        <v>2658</v>
      </c>
      <c r="C22" s="90">
        <v>3.1</v>
      </c>
      <c r="D22" s="98" t="s">
        <v>2519</v>
      </c>
      <c r="E22" s="98">
        <v>1.3818027210884358</v>
      </c>
      <c r="F22" s="98">
        <v>1.1740458015267179</v>
      </c>
      <c r="I22" s="89" t="s">
        <v>3240</v>
      </c>
      <c r="J22" s="90">
        <v>0.7</v>
      </c>
      <c r="L22" s="77" t="s">
        <v>2561</v>
      </c>
      <c r="M22" s="77">
        <v>11</v>
      </c>
    </row>
    <row r="23" spans="2:14" ht="14.4" x14ac:dyDescent="0.3">
      <c r="B23" s="89" t="s">
        <v>2647</v>
      </c>
      <c r="C23" s="90">
        <v>2.1</v>
      </c>
      <c r="D23" s="98" t="s">
        <v>2553</v>
      </c>
      <c r="E23" s="98">
        <v>8.6952524335075984E-2</v>
      </c>
      <c r="F23" s="98">
        <v>0.10650396631808752</v>
      </c>
      <c r="I23" s="89" t="s">
        <v>3241</v>
      </c>
      <c r="J23" s="90">
        <v>1.8</v>
      </c>
      <c r="L23" s="77" t="s">
        <v>2562</v>
      </c>
      <c r="M23" s="77">
        <v>307.60000000000008</v>
      </c>
    </row>
    <row r="24" spans="2:14" ht="15" thickBot="1" x14ac:dyDescent="0.35">
      <c r="B24" s="89" t="s">
        <v>2985</v>
      </c>
      <c r="C24" s="90">
        <v>0.4</v>
      </c>
      <c r="D24" s="98" t="s">
        <v>2554</v>
      </c>
      <c r="E24" s="98">
        <v>0.6</v>
      </c>
      <c r="F24" s="98">
        <v>0.6</v>
      </c>
      <c r="I24" s="89" t="s">
        <v>3242</v>
      </c>
      <c r="J24" s="90">
        <v>1.2</v>
      </c>
      <c r="L24" s="78" t="s">
        <v>2563</v>
      </c>
      <c r="M24" s="78">
        <v>262</v>
      </c>
    </row>
    <row r="25" spans="2:14" ht="14.4" x14ac:dyDescent="0.3">
      <c r="B25" s="89" t="s">
        <v>2986</v>
      </c>
      <c r="C25" s="90">
        <v>1.4</v>
      </c>
      <c r="D25" s="98" t="s">
        <v>2556</v>
      </c>
      <c r="E25" s="98">
        <v>2.1084866599260912</v>
      </c>
      <c r="F25" s="98">
        <v>1.7239172974562593</v>
      </c>
      <c r="I25" s="89" t="s">
        <v>3243</v>
      </c>
      <c r="J25" s="90">
        <v>4.5</v>
      </c>
    </row>
    <row r="26" spans="2:14" ht="14.4" x14ac:dyDescent="0.3">
      <c r="B26" s="89" t="s">
        <v>2987</v>
      </c>
      <c r="C26" s="90">
        <v>10.3</v>
      </c>
      <c r="D26" s="98" t="s">
        <v>2459</v>
      </c>
      <c r="E26" s="98">
        <v>4.4457159950862835</v>
      </c>
      <c r="F26" s="98">
        <v>2.9718908484688926</v>
      </c>
      <c r="I26" s="89" t="s">
        <v>3244</v>
      </c>
      <c r="J26" s="90">
        <v>2</v>
      </c>
    </row>
    <row r="27" spans="2:14" ht="14.4" x14ac:dyDescent="0.3">
      <c r="B27" s="89" t="s">
        <v>2988</v>
      </c>
      <c r="C27" s="90">
        <v>2.5</v>
      </c>
      <c r="D27" s="98" t="s">
        <v>2560</v>
      </c>
      <c r="E27" s="98">
        <v>-0.4</v>
      </c>
      <c r="F27" s="98">
        <v>-0.8</v>
      </c>
      <c r="I27" s="89" t="s">
        <v>3245</v>
      </c>
      <c r="J27" s="90">
        <v>0.3</v>
      </c>
      <c r="L27" t="s">
        <v>2545</v>
      </c>
      <c r="M27"/>
      <c r="N27"/>
    </row>
    <row r="28" spans="2:14" ht="14.4" x14ac:dyDescent="0.3">
      <c r="B28" s="89" t="s">
        <v>2989</v>
      </c>
      <c r="C28" s="90">
        <v>0.2</v>
      </c>
      <c r="D28" s="98" t="s">
        <v>2561</v>
      </c>
      <c r="E28" s="98">
        <v>16.5</v>
      </c>
      <c r="F28" s="98">
        <v>11</v>
      </c>
      <c r="I28" s="89" t="s">
        <v>3246</v>
      </c>
      <c r="J28" s="90">
        <v>0.1</v>
      </c>
      <c r="L28"/>
      <c r="M28" s="104" t="s">
        <v>2545</v>
      </c>
      <c r="N28"/>
    </row>
    <row r="29" spans="2:14" ht="15" thickBot="1" x14ac:dyDescent="0.35">
      <c r="B29" s="89" t="s">
        <v>2990</v>
      </c>
      <c r="C29" s="90">
        <v>2.9</v>
      </c>
      <c r="D29" s="97"/>
      <c r="E29" s="97"/>
      <c r="F29" s="97"/>
      <c r="I29" s="89" t="s">
        <v>3247</v>
      </c>
      <c r="J29" s="90">
        <v>0.2</v>
      </c>
      <c r="L29" s="100"/>
      <c r="M29" s="102" t="s">
        <v>3462</v>
      </c>
      <c r="N29" s="102" t="s">
        <v>3463</v>
      </c>
    </row>
    <row r="30" spans="2:14" ht="14.4" x14ac:dyDescent="0.3">
      <c r="B30" s="89" t="s">
        <v>2991</v>
      </c>
      <c r="C30" s="90">
        <v>10.7</v>
      </c>
      <c r="I30" s="89" t="s">
        <v>3248</v>
      </c>
      <c r="J30" s="90">
        <v>-0.1</v>
      </c>
      <c r="L30" s="96" t="s">
        <v>2519</v>
      </c>
      <c r="M30" s="96">
        <v>1.3818027210884358</v>
      </c>
      <c r="N30" s="96">
        <v>1.1740458015267179</v>
      </c>
    </row>
    <row r="31" spans="2:14" ht="14.4" x14ac:dyDescent="0.3">
      <c r="B31" s="89" t="s">
        <v>2992</v>
      </c>
      <c r="C31" s="90">
        <v>0.2</v>
      </c>
      <c r="I31" s="89" t="s">
        <v>3249</v>
      </c>
      <c r="J31" s="90">
        <v>-0.1</v>
      </c>
      <c r="L31" s="96" t="s">
        <v>2546</v>
      </c>
      <c r="M31" s="96">
        <v>4.4457159949999996</v>
      </c>
      <c r="N31" s="96">
        <v>2.9718908480000001</v>
      </c>
    </row>
    <row r="32" spans="2:14" ht="14.4" x14ac:dyDescent="0.3">
      <c r="B32" s="89" t="s">
        <v>2993</v>
      </c>
      <c r="C32" s="90">
        <v>0.1</v>
      </c>
      <c r="I32" s="89" t="s">
        <v>3250</v>
      </c>
      <c r="J32" s="90">
        <v>1</v>
      </c>
      <c r="L32" s="96" t="s">
        <v>2538</v>
      </c>
      <c r="M32" s="96">
        <v>588</v>
      </c>
      <c r="N32" s="96">
        <v>262</v>
      </c>
    </row>
    <row r="33" spans="2:14" ht="15" thickBot="1" x14ac:dyDescent="0.35">
      <c r="B33" s="89" t="s">
        <v>2593</v>
      </c>
      <c r="C33" s="90">
        <v>0.1</v>
      </c>
      <c r="D33" s="97"/>
      <c r="E33" s="97"/>
      <c r="F33" s="97"/>
      <c r="I33" s="89" t="s">
        <v>3251</v>
      </c>
      <c r="J33" s="90">
        <v>1.3</v>
      </c>
      <c r="L33" s="96" t="s">
        <v>2547</v>
      </c>
      <c r="M33" s="96">
        <v>0</v>
      </c>
      <c r="N33" s="96"/>
    </row>
    <row r="34" spans="2:14" ht="14.4" x14ac:dyDescent="0.3">
      <c r="B34" s="89" t="s">
        <v>2994</v>
      </c>
      <c r="C34" s="90">
        <v>0</v>
      </c>
      <c r="I34" s="89" t="s">
        <v>3252</v>
      </c>
      <c r="J34" s="90">
        <v>-0.3</v>
      </c>
      <c r="L34" s="96" t="s">
        <v>2548</v>
      </c>
      <c r="M34" s="96">
        <v>1.5110558727789207</v>
      </c>
      <c r="N34" s="96"/>
    </row>
    <row r="35" spans="2:14" ht="14.4" x14ac:dyDescent="0.3">
      <c r="B35" s="89" t="s">
        <v>2995</v>
      </c>
      <c r="C35" s="90">
        <v>2.6</v>
      </c>
      <c r="I35" s="89" t="s">
        <v>3253</v>
      </c>
      <c r="J35" s="90">
        <v>0.2</v>
      </c>
      <c r="L35" s="96" t="s">
        <v>2549</v>
      </c>
      <c r="M35" s="96">
        <v>6.538710808204129E-2</v>
      </c>
      <c r="N35" s="96"/>
    </row>
    <row r="36" spans="2:14" ht="14.4" x14ac:dyDescent="0.3">
      <c r="B36" s="89" t="s">
        <v>2996</v>
      </c>
      <c r="C36" s="90">
        <v>0.6</v>
      </c>
      <c r="I36" s="89" t="s">
        <v>3254</v>
      </c>
      <c r="J36" s="90">
        <v>1.6</v>
      </c>
      <c r="L36" s="96" t="s">
        <v>2550</v>
      </c>
      <c r="M36" s="96">
        <v>1.6448536269514715</v>
      </c>
      <c r="N36" s="96"/>
    </row>
    <row r="37" spans="2:14" ht="14.4" x14ac:dyDescent="0.3">
      <c r="B37" s="89" t="s">
        <v>2997</v>
      </c>
      <c r="C37" s="90">
        <v>0.4</v>
      </c>
      <c r="I37" s="89" t="s">
        <v>3255</v>
      </c>
      <c r="J37" s="90">
        <v>1.4</v>
      </c>
      <c r="L37" s="96" t="s">
        <v>2551</v>
      </c>
      <c r="M37" s="96">
        <v>0.13077421616408258</v>
      </c>
      <c r="N37" s="96"/>
    </row>
    <row r="38" spans="2:14" ht="14.4" x14ac:dyDescent="0.3">
      <c r="B38" s="89" t="s">
        <v>2998</v>
      </c>
      <c r="C38" s="90">
        <v>0</v>
      </c>
      <c r="I38" s="89" t="s">
        <v>3256</v>
      </c>
      <c r="J38" s="90">
        <v>3</v>
      </c>
      <c r="L38" s="96" t="s">
        <v>2552</v>
      </c>
      <c r="M38" s="96">
        <v>1.9599639845400536</v>
      </c>
      <c r="N38" s="96"/>
    </row>
    <row r="39" spans="2:14" x14ac:dyDescent="0.3">
      <c r="B39" s="89" t="s">
        <v>2999</v>
      </c>
      <c r="C39" s="90">
        <v>0.1</v>
      </c>
      <c r="I39" s="89" t="s">
        <v>3257</v>
      </c>
      <c r="J39" s="90">
        <v>0.5</v>
      </c>
    </row>
    <row r="40" spans="2:14" x14ac:dyDescent="0.3">
      <c r="B40" s="89" t="s">
        <v>2592</v>
      </c>
      <c r="C40" s="90">
        <v>0</v>
      </c>
      <c r="I40" s="89" t="s">
        <v>3258</v>
      </c>
      <c r="J40" s="90">
        <v>0.9</v>
      </c>
    </row>
    <row r="41" spans="2:14" x14ac:dyDescent="0.3">
      <c r="B41" s="92" t="s">
        <v>232</v>
      </c>
      <c r="C41" s="90">
        <v>1</v>
      </c>
      <c r="I41" s="89" t="s">
        <v>3235</v>
      </c>
      <c r="J41" s="90">
        <v>1.7</v>
      </c>
    </row>
    <row r="42" spans="2:14" x14ac:dyDescent="0.3">
      <c r="B42" s="89" t="s">
        <v>2580</v>
      </c>
      <c r="C42" s="90">
        <v>0.4</v>
      </c>
      <c r="I42" s="89" t="s">
        <v>3259</v>
      </c>
      <c r="J42" s="90">
        <v>0.9</v>
      </c>
    </row>
    <row r="43" spans="2:14" x14ac:dyDescent="0.3">
      <c r="B43" s="89" t="s">
        <v>2581</v>
      </c>
      <c r="C43" s="90">
        <v>-0.1</v>
      </c>
      <c r="I43" s="89" t="s">
        <v>3260</v>
      </c>
      <c r="J43" s="90">
        <v>0.7</v>
      </c>
    </row>
    <row r="44" spans="2:14" x14ac:dyDescent="0.3">
      <c r="B44" s="89" t="s">
        <v>2582</v>
      </c>
      <c r="C44" s="90">
        <v>1.5</v>
      </c>
      <c r="I44" s="89" t="s">
        <v>3261</v>
      </c>
      <c r="J44" s="90">
        <v>0.3</v>
      </c>
    </row>
    <row r="45" spans="2:14" x14ac:dyDescent="0.3">
      <c r="B45" s="89" t="s">
        <v>2583</v>
      </c>
      <c r="C45" s="90">
        <v>1.1000000000000001</v>
      </c>
      <c r="I45" s="89" t="s">
        <v>3262</v>
      </c>
      <c r="J45" s="90">
        <v>1.5</v>
      </c>
    </row>
    <row r="46" spans="2:14" x14ac:dyDescent="0.3">
      <c r="B46" s="89" t="s">
        <v>2584</v>
      </c>
      <c r="C46" s="90">
        <v>2.1</v>
      </c>
      <c r="I46" s="89" t="s">
        <v>3263</v>
      </c>
      <c r="J46" s="90">
        <v>1</v>
      </c>
    </row>
    <row r="47" spans="2:14" x14ac:dyDescent="0.3">
      <c r="B47" s="89" t="s">
        <v>2585</v>
      </c>
      <c r="C47" s="90">
        <v>1.9</v>
      </c>
      <c r="I47" s="89" t="s">
        <v>3264</v>
      </c>
      <c r="J47" s="90">
        <v>1.1000000000000001</v>
      </c>
    </row>
    <row r="48" spans="2:14" x14ac:dyDescent="0.3">
      <c r="B48" s="89" t="s">
        <v>2586</v>
      </c>
      <c r="C48" s="90">
        <v>-0.2</v>
      </c>
      <c r="I48" s="89" t="s">
        <v>3265</v>
      </c>
      <c r="J48" s="90">
        <v>9.5</v>
      </c>
    </row>
    <row r="49" spans="2:10" x14ac:dyDescent="0.3">
      <c r="B49" s="89" t="s">
        <v>2587</v>
      </c>
      <c r="C49" s="90">
        <v>4.9000000000000004</v>
      </c>
      <c r="I49" s="89" t="s">
        <v>3266</v>
      </c>
      <c r="J49" s="90">
        <v>3.3</v>
      </c>
    </row>
    <row r="50" spans="2:10" x14ac:dyDescent="0.3">
      <c r="B50" s="89" t="s">
        <v>2588</v>
      </c>
      <c r="C50" s="90">
        <v>1</v>
      </c>
      <c r="I50" s="89" t="s">
        <v>2623</v>
      </c>
      <c r="J50" s="90">
        <v>1</v>
      </c>
    </row>
    <row r="51" spans="2:10" x14ac:dyDescent="0.3">
      <c r="B51" s="89" t="s">
        <v>2589</v>
      </c>
      <c r="C51" s="90">
        <v>2.2000000000000002</v>
      </c>
      <c r="I51" s="89" t="s">
        <v>3267</v>
      </c>
      <c r="J51" s="90">
        <v>0.7</v>
      </c>
    </row>
    <row r="52" spans="2:10" x14ac:dyDescent="0.3">
      <c r="B52" s="89" t="s">
        <v>2590</v>
      </c>
      <c r="C52" s="90">
        <v>4.4000000000000004</v>
      </c>
      <c r="I52" s="89" t="s">
        <v>3268</v>
      </c>
      <c r="J52" s="90">
        <v>1</v>
      </c>
    </row>
    <row r="53" spans="2:10" x14ac:dyDescent="0.3">
      <c r="B53" s="89" t="s">
        <v>2591</v>
      </c>
      <c r="C53" s="90">
        <v>0.2</v>
      </c>
      <c r="I53" s="89" t="s">
        <v>3269</v>
      </c>
      <c r="J53" s="90">
        <v>3.3</v>
      </c>
    </row>
    <row r="54" spans="2:10" x14ac:dyDescent="0.3">
      <c r="B54" s="89" t="s">
        <v>2592</v>
      </c>
      <c r="C54" s="90">
        <v>1</v>
      </c>
      <c r="I54" s="89" t="s">
        <v>3270</v>
      </c>
      <c r="J54" s="90">
        <v>0</v>
      </c>
    </row>
    <row r="55" spans="2:10" x14ac:dyDescent="0.3">
      <c r="B55" s="89" t="s">
        <v>2593</v>
      </c>
      <c r="C55" s="90">
        <v>1.3</v>
      </c>
      <c r="I55" s="89" t="s">
        <v>3271</v>
      </c>
      <c r="J55" s="90">
        <v>1.1000000000000001</v>
      </c>
    </row>
    <row r="56" spans="2:10" x14ac:dyDescent="0.3">
      <c r="B56" s="89" t="s">
        <v>2594</v>
      </c>
      <c r="C56" s="90">
        <v>0.6</v>
      </c>
      <c r="I56" s="89" t="s">
        <v>3272</v>
      </c>
      <c r="J56" s="90">
        <v>0</v>
      </c>
    </row>
    <row r="57" spans="2:10" x14ac:dyDescent="0.3">
      <c r="B57" s="92" t="s">
        <v>17</v>
      </c>
      <c r="C57" s="90">
        <v>0.1</v>
      </c>
      <c r="I57" s="89" t="s">
        <v>3060</v>
      </c>
      <c r="J57" s="90">
        <v>1.4</v>
      </c>
    </row>
    <row r="58" spans="2:10" x14ac:dyDescent="0.3">
      <c r="B58" s="89" t="s">
        <v>3000</v>
      </c>
      <c r="C58" s="90">
        <v>1.2</v>
      </c>
      <c r="I58" s="89" t="s">
        <v>3273</v>
      </c>
      <c r="J58" s="90">
        <v>1.2</v>
      </c>
    </row>
    <row r="59" spans="2:10" x14ac:dyDescent="0.3">
      <c r="B59" s="89" t="s">
        <v>3001</v>
      </c>
      <c r="C59" s="90">
        <v>0.5</v>
      </c>
      <c r="I59" s="89" t="s">
        <v>3274</v>
      </c>
      <c r="J59" s="90">
        <v>2.8</v>
      </c>
    </row>
    <row r="60" spans="2:10" x14ac:dyDescent="0.3">
      <c r="B60" s="89" t="s">
        <v>2620</v>
      </c>
      <c r="C60" s="90">
        <v>0.2</v>
      </c>
      <c r="I60" s="89" t="s">
        <v>3275</v>
      </c>
      <c r="J60" s="90">
        <v>0.1</v>
      </c>
    </row>
    <row r="61" spans="2:10" x14ac:dyDescent="0.3">
      <c r="B61" s="89" t="s">
        <v>2664</v>
      </c>
      <c r="C61" s="90">
        <v>0.2</v>
      </c>
      <c r="I61" s="89" t="s">
        <v>3276</v>
      </c>
      <c r="J61" s="90">
        <v>0.7</v>
      </c>
    </row>
    <row r="62" spans="2:10" x14ac:dyDescent="0.3">
      <c r="B62" s="89" t="s">
        <v>3002</v>
      </c>
      <c r="C62" s="90">
        <v>4.0999999999999996</v>
      </c>
      <c r="I62" s="89" t="s">
        <v>3277</v>
      </c>
      <c r="J62" s="90">
        <v>-0.2</v>
      </c>
    </row>
    <row r="63" spans="2:10" x14ac:dyDescent="0.3">
      <c r="B63" s="89" t="s">
        <v>3003</v>
      </c>
      <c r="C63" s="90">
        <v>0.3</v>
      </c>
      <c r="I63" s="89" t="s">
        <v>3278</v>
      </c>
      <c r="J63" s="90">
        <v>1.2</v>
      </c>
    </row>
    <row r="64" spans="2:10" x14ac:dyDescent="0.3">
      <c r="B64" s="89" t="s">
        <v>3004</v>
      </c>
      <c r="C64" s="90">
        <v>1.6</v>
      </c>
      <c r="I64" s="89" t="s">
        <v>3279</v>
      </c>
      <c r="J64" s="90">
        <v>1.3</v>
      </c>
    </row>
    <row r="65" spans="2:10" x14ac:dyDescent="0.3">
      <c r="B65" s="89" t="s">
        <v>3005</v>
      </c>
      <c r="C65" s="90">
        <v>0.2</v>
      </c>
      <c r="I65" s="89" t="s">
        <v>3280</v>
      </c>
      <c r="J65" s="90">
        <v>0</v>
      </c>
    </row>
    <row r="66" spans="2:10" x14ac:dyDescent="0.3">
      <c r="B66" s="89" t="s">
        <v>3006</v>
      </c>
      <c r="C66" s="90">
        <v>1.9</v>
      </c>
      <c r="I66" s="89" t="s">
        <v>3281</v>
      </c>
      <c r="J66" s="90">
        <v>-0.1</v>
      </c>
    </row>
    <row r="67" spans="2:10" x14ac:dyDescent="0.3">
      <c r="B67" s="89" t="s">
        <v>2660</v>
      </c>
      <c r="C67" s="90">
        <v>0.8</v>
      </c>
      <c r="I67" s="89" t="s">
        <v>3282</v>
      </c>
      <c r="J67" s="90">
        <v>0.2</v>
      </c>
    </row>
    <row r="68" spans="2:10" x14ac:dyDescent="0.3">
      <c r="B68" s="89" t="s">
        <v>3007</v>
      </c>
      <c r="C68" s="90">
        <v>0.4</v>
      </c>
      <c r="I68" s="89" t="s">
        <v>3283</v>
      </c>
      <c r="J68" s="90">
        <v>5.2</v>
      </c>
    </row>
    <row r="69" spans="2:10" x14ac:dyDescent="0.3">
      <c r="B69" s="89" t="s">
        <v>3008</v>
      </c>
      <c r="C69" s="90">
        <v>0.6</v>
      </c>
      <c r="I69" s="89" t="s">
        <v>3284</v>
      </c>
      <c r="J69" s="90">
        <v>0.4</v>
      </c>
    </row>
    <row r="70" spans="2:10" x14ac:dyDescent="0.3">
      <c r="B70" s="89" t="s">
        <v>2901</v>
      </c>
      <c r="C70" s="90">
        <v>0.1</v>
      </c>
      <c r="I70" s="89" t="s">
        <v>3285</v>
      </c>
      <c r="J70" s="90">
        <v>2.6</v>
      </c>
    </row>
    <row r="71" spans="2:10" x14ac:dyDescent="0.3">
      <c r="B71" s="89" t="s">
        <v>2944</v>
      </c>
      <c r="C71" s="90">
        <v>0.4</v>
      </c>
      <c r="I71" s="89" t="s">
        <v>3286</v>
      </c>
      <c r="J71" s="90">
        <v>0.6</v>
      </c>
    </row>
    <row r="72" spans="2:10" x14ac:dyDescent="0.3">
      <c r="B72" s="89" t="s">
        <v>2631</v>
      </c>
      <c r="C72" s="90">
        <v>1.5</v>
      </c>
      <c r="I72" s="89" t="s">
        <v>3287</v>
      </c>
      <c r="J72" s="90">
        <v>1.5</v>
      </c>
    </row>
    <row r="73" spans="2:10" x14ac:dyDescent="0.3">
      <c r="B73" s="89" t="s">
        <v>2875</v>
      </c>
      <c r="C73" s="90">
        <v>7.2</v>
      </c>
      <c r="I73" s="92" t="s">
        <v>98</v>
      </c>
      <c r="J73" s="90">
        <v>4.3</v>
      </c>
    </row>
    <row r="74" spans="2:10" x14ac:dyDescent="0.3">
      <c r="B74" s="89" t="s">
        <v>3009</v>
      </c>
      <c r="C74" s="90">
        <v>0.7</v>
      </c>
      <c r="I74" s="89" t="s">
        <v>3288</v>
      </c>
      <c r="J74" s="90">
        <v>-0.1</v>
      </c>
    </row>
    <row r="75" spans="2:10" x14ac:dyDescent="0.3">
      <c r="B75" s="89" t="s">
        <v>3010</v>
      </c>
      <c r="C75" s="90">
        <v>0.1</v>
      </c>
      <c r="I75" s="89" t="s">
        <v>3289</v>
      </c>
      <c r="J75" s="90">
        <v>0.3</v>
      </c>
    </row>
    <row r="76" spans="2:10" x14ac:dyDescent="0.3">
      <c r="B76" s="89" t="s">
        <v>3011</v>
      </c>
      <c r="C76" s="90">
        <v>0.1</v>
      </c>
      <c r="I76" s="89" t="s">
        <v>3290</v>
      </c>
      <c r="J76" s="90">
        <v>1.1000000000000001</v>
      </c>
    </row>
    <row r="77" spans="2:10" x14ac:dyDescent="0.3">
      <c r="B77" s="89" t="s">
        <v>3012</v>
      </c>
      <c r="C77" s="90">
        <v>1.9</v>
      </c>
      <c r="I77" s="89" t="s">
        <v>3222</v>
      </c>
      <c r="J77" s="90">
        <v>1.2</v>
      </c>
    </row>
    <row r="78" spans="2:10" x14ac:dyDescent="0.3">
      <c r="B78" s="89" t="s">
        <v>3013</v>
      </c>
      <c r="C78" s="90">
        <v>0.7</v>
      </c>
      <c r="I78" s="89" t="s">
        <v>3291</v>
      </c>
      <c r="J78" s="90">
        <v>-0.2</v>
      </c>
    </row>
    <row r="79" spans="2:10" x14ac:dyDescent="0.3">
      <c r="B79" s="89" t="s">
        <v>3014</v>
      </c>
      <c r="C79" s="90">
        <v>0.9</v>
      </c>
      <c r="I79" s="89" t="s">
        <v>3292</v>
      </c>
      <c r="J79" s="90">
        <v>0.5</v>
      </c>
    </row>
    <row r="80" spans="2:10" x14ac:dyDescent="0.3">
      <c r="B80" s="89" t="s">
        <v>3015</v>
      </c>
      <c r="C80" s="90">
        <v>4.0999999999999996</v>
      </c>
      <c r="I80" s="89" t="s">
        <v>3293</v>
      </c>
      <c r="J80" s="90">
        <v>0.4</v>
      </c>
    </row>
    <row r="81" spans="2:10" x14ac:dyDescent="0.3">
      <c r="B81" s="89" t="s">
        <v>2655</v>
      </c>
      <c r="C81" s="90">
        <v>0</v>
      </c>
      <c r="I81" s="89" t="s">
        <v>3294</v>
      </c>
      <c r="J81" s="90">
        <v>0.3</v>
      </c>
    </row>
    <row r="82" spans="2:10" x14ac:dyDescent="0.3">
      <c r="B82" s="89" t="s">
        <v>3016</v>
      </c>
      <c r="C82" s="90">
        <v>9.6999999999999993</v>
      </c>
      <c r="I82" s="89" t="s">
        <v>3295</v>
      </c>
      <c r="J82" s="90">
        <v>0.5</v>
      </c>
    </row>
    <row r="83" spans="2:10" x14ac:dyDescent="0.3">
      <c r="B83" s="89" t="s">
        <v>3017</v>
      </c>
      <c r="C83" s="90">
        <v>1.3</v>
      </c>
      <c r="I83" s="89" t="s">
        <v>3296</v>
      </c>
      <c r="J83" s="90">
        <v>-0.3</v>
      </c>
    </row>
    <row r="84" spans="2:10" x14ac:dyDescent="0.3">
      <c r="B84" s="89" t="s">
        <v>3018</v>
      </c>
      <c r="C84" s="90">
        <v>0.6</v>
      </c>
      <c r="I84" s="89" t="s">
        <v>3297</v>
      </c>
      <c r="J84" s="90">
        <v>1.1000000000000001</v>
      </c>
    </row>
    <row r="85" spans="2:10" x14ac:dyDescent="0.3">
      <c r="B85" s="89" t="s">
        <v>3019</v>
      </c>
      <c r="C85" s="90">
        <v>-0.2</v>
      </c>
      <c r="I85" s="89" t="s">
        <v>3298</v>
      </c>
      <c r="J85" s="90">
        <v>4</v>
      </c>
    </row>
    <row r="86" spans="2:10" x14ac:dyDescent="0.3">
      <c r="B86" s="89" t="s">
        <v>3020</v>
      </c>
      <c r="C86" s="90">
        <v>1</v>
      </c>
      <c r="I86" s="89" t="s">
        <v>3299</v>
      </c>
      <c r="J86" s="90">
        <v>0</v>
      </c>
    </row>
    <row r="87" spans="2:10" x14ac:dyDescent="0.3">
      <c r="B87" s="89" t="s">
        <v>3021</v>
      </c>
      <c r="C87" s="90">
        <v>0.1</v>
      </c>
      <c r="I87" s="89" t="s">
        <v>3300</v>
      </c>
      <c r="J87" s="90">
        <v>2.1</v>
      </c>
    </row>
    <row r="88" spans="2:10" x14ac:dyDescent="0.3">
      <c r="B88" s="89" t="s">
        <v>3022</v>
      </c>
      <c r="C88" s="90">
        <v>0.2</v>
      </c>
      <c r="I88" s="89" t="s">
        <v>3209</v>
      </c>
      <c r="J88" s="90">
        <v>3.9</v>
      </c>
    </row>
    <row r="89" spans="2:10" x14ac:dyDescent="0.3">
      <c r="B89" s="89" t="s">
        <v>3023</v>
      </c>
      <c r="C89" s="90">
        <v>1.6</v>
      </c>
      <c r="I89" s="89" t="s">
        <v>3301</v>
      </c>
      <c r="J89" s="90">
        <v>-0.2</v>
      </c>
    </row>
    <row r="90" spans="2:10" x14ac:dyDescent="0.3">
      <c r="B90" s="89" t="s">
        <v>3024</v>
      </c>
      <c r="C90" s="90">
        <v>5.4</v>
      </c>
      <c r="I90" s="89" t="s">
        <v>3302</v>
      </c>
      <c r="J90" s="90">
        <v>0</v>
      </c>
    </row>
    <row r="91" spans="2:10" x14ac:dyDescent="0.3">
      <c r="B91" s="89" t="s">
        <v>3025</v>
      </c>
      <c r="C91" s="90">
        <v>3.2</v>
      </c>
      <c r="I91" s="89" t="s">
        <v>2591</v>
      </c>
      <c r="J91" s="90">
        <v>0.8</v>
      </c>
    </row>
    <row r="92" spans="2:10" x14ac:dyDescent="0.3">
      <c r="B92" s="89" t="s">
        <v>3026</v>
      </c>
      <c r="C92" s="90">
        <v>0.3</v>
      </c>
      <c r="I92" s="89" t="s">
        <v>3134</v>
      </c>
      <c r="J92" s="90">
        <v>7</v>
      </c>
    </row>
    <row r="93" spans="2:10" x14ac:dyDescent="0.3">
      <c r="B93" s="89" t="s">
        <v>3027</v>
      </c>
      <c r="C93" s="90">
        <v>-0.2</v>
      </c>
      <c r="I93" s="89" t="s">
        <v>3303</v>
      </c>
      <c r="J93" s="90">
        <v>2</v>
      </c>
    </row>
    <row r="94" spans="2:10" x14ac:dyDescent="0.3">
      <c r="B94" s="89" t="s">
        <v>3028</v>
      </c>
      <c r="C94" s="90">
        <v>1.3</v>
      </c>
      <c r="I94" s="89" t="s">
        <v>3304</v>
      </c>
      <c r="J94" s="90">
        <v>-0.1</v>
      </c>
    </row>
    <row r="95" spans="2:10" x14ac:dyDescent="0.3">
      <c r="B95" s="89" t="s">
        <v>3029</v>
      </c>
      <c r="C95" s="90">
        <v>0</v>
      </c>
      <c r="I95" s="89" t="s">
        <v>3305</v>
      </c>
      <c r="J95" s="90">
        <v>1</v>
      </c>
    </row>
    <row r="96" spans="2:10" x14ac:dyDescent="0.3">
      <c r="B96" s="89" t="s">
        <v>3030</v>
      </c>
      <c r="C96" s="90">
        <v>0.2</v>
      </c>
      <c r="I96" s="89" t="s">
        <v>3306</v>
      </c>
      <c r="J96" s="90">
        <v>0.2</v>
      </c>
    </row>
    <row r="97" spans="2:10" x14ac:dyDescent="0.3">
      <c r="B97" s="89" t="s">
        <v>3031</v>
      </c>
      <c r="C97" s="90">
        <v>0.6</v>
      </c>
      <c r="I97" s="89" t="s">
        <v>3307</v>
      </c>
      <c r="J97" s="90">
        <v>0.6</v>
      </c>
    </row>
    <row r="98" spans="2:10" x14ac:dyDescent="0.3">
      <c r="B98" s="89" t="s">
        <v>3032</v>
      </c>
      <c r="C98" s="90">
        <v>0</v>
      </c>
      <c r="I98" s="92" t="s">
        <v>1</v>
      </c>
      <c r="J98" s="90">
        <v>2</v>
      </c>
    </row>
    <row r="99" spans="2:10" x14ac:dyDescent="0.3">
      <c r="B99" s="89" t="s">
        <v>3033</v>
      </c>
      <c r="C99" s="90">
        <v>0.7</v>
      </c>
      <c r="I99" s="89" t="s">
        <v>3308</v>
      </c>
      <c r="J99" s="90">
        <v>0.5</v>
      </c>
    </row>
    <row r="100" spans="2:10" x14ac:dyDescent="0.3">
      <c r="B100" s="89" t="s">
        <v>3034</v>
      </c>
      <c r="C100" s="90">
        <v>0</v>
      </c>
      <c r="I100" s="89" t="s">
        <v>3309</v>
      </c>
      <c r="J100" s="90">
        <v>1</v>
      </c>
    </row>
    <row r="101" spans="2:10" x14ac:dyDescent="0.3">
      <c r="B101" s="89" t="s">
        <v>3035</v>
      </c>
      <c r="C101" s="90">
        <v>1.4</v>
      </c>
      <c r="I101" s="89" t="s">
        <v>3310</v>
      </c>
      <c r="J101" s="90">
        <v>0.3</v>
      </c>
    </row>
    <row r="102" spans="2:10" x14ac:dyDescent="0.3">
      <c r="B102" s="89" t="s">
        <v>3036</v>
      </c>
      <c r="C102" s="90">
        <v>0.8</v>
      </c>
      <c r="I102" s="89" t="s">
        <v>3311</v>
      </c>
      <c r="J102" s="90">
        <v>0.4</v>
      </c>
    </row>
    <row r="103" spans="2:10" x14ac:dyDescent="0.3">
      <c r="B103" s="89" t="s">
        <v>3037</v>
      </c>
      <c r="C103" s="90">
        <v>0</v>
      </c>
      <c r="I103" s="89" t="s">
        <v>3312</v>
      </c>
      <c r="J103" s="90">
        <v>0.8</v>
      </c>
    </row>
    <row r="104" spans="2:10" x14ac:dyDescent="0.3">
      <c r="B104" s="89" t="s">
        <v>3038</v>
      </c>
      <c r="C104" s="90">
        <v>1.8</v>
      </c>
      <c r="I104" s="89" t="s">
        <v>3313</v>
      </c>
      <c r="J104" s="90">
        <v>4.3</v>
      </c>
    </row>
    <row r="105" spans="2:10" x14ac:dyDescent="0.3">
      <c r="B105" s="89" t="s">
        <v>3039</v>
      </c>
      <c r="C105" s="90">
        <v>-0.2</v>
      </c>
      <c r="I105" s="89" t="s">
        <v>3314</v>
      </c>
      <c r="J105" s="90">
        <v>9.8000000000000007</v>
      </c>
    </row>
    <row r="106" spans="2:10" x14ac:dyDescent="0.3">
      <c r="B106" s="89" t="s">
        <v>3040</v>
      </c>
      <c r="C106" s="90">
        <v>0.5</v>
      </c>
      <c r="I106" s="89" t="s">
        <v>3315</v>
      </c>
      <c r="J106" s="90">
        <v>0</v>
      </c>
    </row>
    <row r="107" spans="2:10" x14ac:dyDescent="0.3">
      <c r="B107" s="89" t="s">
        <v>3041</v>
      </c>
      <c r="C107" s="90">
        <v>0.9</v>
      </c>
      <c r="I107" s="89" t="s">
        <v>3316</v>
      </c>
      <c r="J107" s="90">
        <v>6</v>
      </c>
    </row>
    <row r="108" spans="2:10" x14ac:dyDescent="0.3">
      <c r="B108" s="89" t="s">
        <v>3042</v>
      </c>
      <c r="C108" s="90">
        <v>0.1</v>
      </c>
      <c r="I108" s="89" t="s">
        <v>2666</v>
      </c>
      <c r="J108" s="90">
        <v>0.8</v>
      </c>
    </row>
    <row r="109" spans="2:10" x14ac:dyDescent="0.3">
      <c r="B109" s="89" t="s">
        <v>3043</v>
      </c>
      <c r="C109" s="90">
        <v>0</v>
      </c>
      <c r="I109" s="89" t="s">
        <v>3317</v>
      </c>
      <c r="J109" s="90">
        <v>0.2</v>
      </c>
    </row>
    <row r="110" spans="2:10" x14ac:dyDescent="0.3">
      <c r="B110" s="89" t="s">
        <v>3044</v>
      </c>
      <c r="C110" s="90">
        <v>-0.2</v>
      </c>
      <c r="I110" s="89" t="s">
        <v>3318</v>
      </c>
      <c r="J110" s="90">
        <v>0.1</v>
      </c>
    </row>
    <row r="111" spans="2:10" x14ac:dyDescent="0.3">
      <c r="B111" s="89" t="s">
        <v>3045</v>
      </c>
      <c r="C111" s="90">
        <v>11.2</v>
      </c>
      <c r="I111" s="89" t="s">
        <v>3319</v>
      </c>
      <c r="J111" s="90">
        <v>0.4</v>
      </c>
    </row>
    <row r="112" spans="2:10" x14ac:dyDescent="0.3">
      <c r="B112" s="89" t="s">
        <v>3046</v>
      </c>
      <c r="C112" s="90">
        <v>0.7</v>
      </c>
      <c r="I112" s="89" t="s">
        <v>3320</v>
      </c>
      <c r="J112" s="90">
        <v>0</v>
      </c>
    </row>
    <row r="113" spans="2:10" x14ac:dyDescent="0.3">
      <c r="B113" s="89" t="s">
        <v>2663</v>
      </c>
      <c r="C113" s="90">
        <v>0.3</v>
      </c>
      <c r="I113" s="89" t="s">
        <v>3321</v>
      </c>
      <c r="J113" s="90">
        <v>0.7</v>
      </c>
    </row>
    <row r="114" spans="2:10" x14ac:dyDescent="0.3">
      <c r="B114" s="89" t="s">
        <v>3047</v>
      </c>
      <c r="C114" s="90">
        <v>4.5999999999999996</v>
      </c>
      <c r="I114" s="89" t="s">
        <v>3322</v>
      </c>
      <c r="J114" s="90">
        <v>1.2</v>
      </c>
    </row>
    <row r="115" spans="2:10" x14ac:dyDescent="0.3">
      <c r="B115" s="89" t="s">
        <v>3048</v>
      </c>
      <c r="C115" s="90">
        <v>3.5</v>
      </c>
      <c r="I115" s="89" t="s">
        <v>3323</v>
      </c>
      <c r="J115" s="90">
        <v>-0.1</v>
      </c>
    </row>
    <row r="116" spans="2:10" x14ac:dyDescent="0.3">
      <c r="B116" s="89" t="s">
        <v>3049</v>
      </c>
      <c r="C116" s="90">
        <v>0.5</v>
      </c>
      <c r="I116" s="89" t="s">
        <v>3324</v>
      </c>
      <c r="J116" s="90">
        <v>0.4</v>
      </c>
    </row>
    <row r="117" spans="2:10" x14ac:dyDescent="0.3">
      <c r="B117" s="89" t="s">
        <v>3050</v>
      </c>
      <c r="C117" s="90">
        <v>0.9</v>
      </c>
      <c r="I117" s="89" t="s">
        <v>2647</v>
      </c>
      <c r="J117" s="90">
        <v>1.1000000000000001</v>
      </c>
    </row>
    <row r="118" spans="2:10" x14ac:dyDescent="0.3">
      <c r="B118" s="89" t="s">
        <v>3051</v>
      </c>
      <c r="C118" s="90">
        <v>3</v>
      </c>
      <c r="I118" s="89" t="s">
        <v>3325</v>
      </c>
      <c r="J118" s="90">
        <v>0.7</v>
      </c>
    </row>
    <row r="119" spans="2:10" x14ac:dyDescent="0.3">
      <c r="B119" s="89" t="s">
        <v>3052</v>
      </c>
      <c r="C119" s="90">
        <v>0.4</v>
      </c>
      <c r="I119" s="89" t="s">
        <v>3326</v>
      </c>
      <c r="J119" s="90">
        <v>3.8</v>
      </c>
    </row>
    <row r="120" spans="2:10" x14ac:dyDescent="0.3">
      <c r="B120" s="89" t="s">
        <v>3053</v>
      </c>
      <c r="C120" s="90">
        <v>2.9</v>
      </c>
      <c r="I120" s="89" t="s">
        <v>3327</v>
      </c>
      <c r="J120" s="90">
        <v>0.8</v>
      </c>
    </row>
    <row r="121" spans="2:10" x14ac:dyDescent="0.3">
      <c r="B121" s="89" t="s">
        <v>3054</v>
      </c>
      <c r="C121" s="90">
        <v>0.7</v>
      </c>
      <c r="I121" s="89" t="s">
        <v>3328</v>
      </c>
      <c r="J121" s="90">
        <v>0.2</v>
      </c>
    </row>
    <row r="122" spans="2:10" x14ac:dyDescent="0.3">
      <c r="B122" s="89" t="s">
        <v>3055</v>
      </c>
      <c r="C122" s="90">
        <v>1.1000000000000001</v>
      </c>
      <c r="I122" s="89" t="s">
        <v>3329</v>
      </c>
      <c r="J122" s="90">
        <v>0.3</v>
      </c>
    </row>
    <row r="123" spans="2:10" x14ac:dyDescent="0.3">
      <c r="B123" s="89" t="s">
        <v>3056</v>
      </c>
      <c r="C123" s="90">
        <v>-0.1</v>
      </c>
      <c r="I123" s="89" t="s">
        <v>3330</v>
      </c>
      <c r="J123" s="90">
        <v>3</v>
      </c>
    </row>
    <row r="124" spans="2:10" x14ac:dyDescent="0.3">
      <c r="B124" s="89" t="s">
        <v>3057</v>
      </c>
      <c r="C124" s="90">
        <v>1.6</v>
      </c>
      <c r="I124" s="89" t="s">
        <v>3015</v>
      </c>
      <c r="J124" s="90">
        <v>1.2</v>
      </c>
    </row>
    <row r="125" spans="2:10" x14ac:dyDescent="0.3">
      <c r="B125" s="89" t="s">
        <v>3058</v>
      </c>
      <c r="C125" s="90">
        <v>3.3</v>
      </c>
      <c r="I125" s="89" t="s">
        <v>3331</v>
      </c>
      <c r="J125" s="90">
        <v>0</v>
      </c>
    </row>
    <row r="126" spans="2:10" x14ac:dyDescent="0.3">
      <c r="B126" s="89" t="s">
        <v>2711</v>
      </c>
      <c r="C126" s="90">
        <v>0.2</v>
      </c>
      <c r="I126" s="89" t="s">
        <v>3332</v>
      </c>
      <c r="J126" s="90">
        <v>0</v>
      </c>
    </row>
    <row r="127" spans="2:10" x14ac:dyDescent="0.3">
      <c r="B127" s="89" t="s">
        <v>3059</v>
      </c>
      <c r="C127" s="90">
        <v>2.2999999999999998</v>
      </c>
      <c r="I127" s="89" t="s">
        <v>3333</v>
      </c>
      <c r="J127" s="90">
        <v>0.4</v>
      </c>
    </row>
    <row r="128" spans="2:10" x14ac:dyDescent="0.3">
      <c r="B128" s="89" t="s">
        <v>3060</v>
      </c>
      <c r="C128" s="90">
        <v>0.6</v>
      </c>
      <c r="I128" s="89" t="s">
        <v>3334</v>
      </c>
      <c r="J128" s="90">
        <v>-0.3</v>
      </c>
    </row>
    <row r="129" spans="2:10" x14ac:dyDescent="0.3">
      <c r="B129" s="89" t="s">
        <v>3061</v>
      </c>
      <c r="C129" s="90">
        <v>0.3</v>
      </c>
      <c r="I129" s="89" t="s">
        <v>3335</v>
      </c>
      <c r="J129" s="90">
        <v>0.7</v>
      </c>
    </row>
    <row r="130" spans="2:10" x14ac:dyDescent="0.3">
      <c r="B130" s="89" t="s">
        <v>3062</v>
      </c>
      <c r="C130" s="90">
        <v>5.5</v>
      </c>
      <c r="I130" s="89" t="s">
        <v>3336</v>
      </c>
      <c r="J130" s="90">
        <v>2.9</v>
      </c>
    </row>
    <row r="131" spans="2:10" x14ac:dyDescent="0.3">
      <c r="B131" s="89" t="s">
        <v>3063</v>
      </c>
      <c r="C131" s="90">
        <v>0.9</v>
      </c>
      <c r="I131" s="89" t="s">
        <v>3337</v>
      </c>
      <c r="J131" s="90">
        <v>0.3</v>
      </c>
    </row>
    <row r="132" spans="2:10" x14ac:dyDescent="0.3">
      <c r="B132" s="92" t="s">
        <v>30</v>
      </c>
      <c r="C132" s="90">
        <v>0.6</v>
      </c>
      <c r="I132" s="89" t="s">
        <v>2828</v>
      </c>
      <c r="J132" s="90">
        <v>-0.1</v>
      </c>
    </row>
    <row r="133" spans="2:10" x14ac:dyDescent="0.3">
      <c r="B133" s="89" t="s">
        <v>3064</v>
      </c>
      <c r="C133" s="90">
        <v>0.4</v>
      </c>
      <c r="I133" s="89" t="s">
        <v>3338</v>
      </c>
      <c r="J133" s="90">
        <v>0.6</v>
      </c>
    </row>
    <row r="134" spans="2:10" x14ac:dyDescent="0.3">
      <c r="B134" s="89" t="s">
        <v>3065</v>
      </c>
      <c r="C134" s="90">
        <v>0.4</v>
      </c>
      <c r="I134" s="89" t="s">
        <v>3339</v>
      </c>
      <c r="J134" s="90">
        <v>1.6</v>
      </c>
    </row>
    <row r="135" spans="2:10" x14ac:dyDescent="0.3">
      <c r="B135" s="89" t="s">
        <v>3066</v>
      </c>
      <c r="C135" s="90">
        <v>0.7</v>
      </c>
      <c r="I135" s="89" t="s">
        <v>2730</v>
      </c>
      <c r="J135" s="90">
        <v>0.2</v>
      </c>
    </row>
    <row r="136" spans="2:10" x14ac:dyDescent="0.3">
      <c r="B136" s="89" t="s">
        <v>2592</v>
      </c>
      <c r="C136" s="90">
        <v>-0.3</v>
      </c>
      <c r="I136" s="89" t="s">
        <v>3340</v>
      </c>
      <c r="J136" s="90">
        <v>0.4</v>
      </c>
    </row>
    <row r="137" spans="2:10" x14ac:dyDescent="0.3">
      <c r="B137" s="89" t="s">
        <v>3067</v>
      </c>
      <c r="C137" s="90">
        <v>4.3</v>
      </c>
      <c r="I137" s="89" t="s">
        <v>3341</v>
      </c>
      <c r="J137" s="90">
        <v>6</v>
      </c>
    </row>
    <row r="138" spans="2:10" x14ac:dyDescent="0.3">
      <c r="B138" s="89" t="s">
        <v>3068</v>
      </c>
      <c r="C138" s="90">
        <v>0.7</v>
      </c>
      <c r="I138" s="89" t="s">
        <v>3342</v>
      </c>
      <c r="J138" s="90">
        <v>0.9</v>
      </c>
    </row>
    <row r="139" spans="2:10" x14ac:dyDescent="0.3">
      <c r="B139" s="89" t="s">
        <v>3069</v>
      </c>
      <c r="C139" s="90">
        <v>0.2</v>
      </c>
      <c r="I139" s="89" t="s">
        <v>3343</v>
      </c>
      <c r="J139" s="90">
        <v>1.3</v>
      </c>
    </row>
    <row r="140" spans="2:10" x14ac:dyDescent="0.3">
      <c r="B140" s="89" t="s">
        <v>2813</v>
      </c>
      <c r="C140" s="90">
        <v>0</v>
      </c>
      <c r="I140" s="89" t="s">
        <v>3344</v>
      </c>
      <c r="J140" s="90">
        <v>0.4</v>
      </c>
    </row>
    <row r="141" spans="2:10" x14ac:dyDescent="0.3">
      <c r="B141" s="89" t="s">
        <v>3070</v>
      </c>
      <c r="C141" s="90">
        <v>-0.1</v>
      </c>
      <c r="I141" s="89" t="s">
        <v>3345</v>
      </c>
      <c r="J141" s="90">
        <v>2.1</v>
      </c>
    </row>
    <row r="142" spans="2:10" x14ac:dyDescent="0.3">
      <c r="B142" s="89" t="s">
        <v>3071</v>
      </c>
      <c r="C142" s="90">
        <v>0.4</v>
      </c>
      <c r="I142" s="89" t="s">
        <v>2634</v>
      </c>
      <c r="J142" s="90">
        <v>0.4</v>
      </c>
    </row>
    <row r="143" spans="2:10" x14ac:dyDescent="0.3">
      <c r="B143" s="89" t="s">
        <v>3072</v>
      </c>
      <c r="C143" s="90">
        <v>0</v>
      </c>
      <c r="I143" s="89" t="s">
        <v>3346</v>
      </c>
      <c r="J143" s="90">
        <v>3.6</v>
      </c>
    </row>
    <row r="144" spans="2:10" x14ac:dyDescent="0.3">
      <c r="B144" s="89" t="s">
        <v>3073</v>
      </c>
      <c r="C144" s="90">
        <v>1.6</v>
      </c>
      <c r="I144" s="89" t="s">
        <v>2904</v>
      </c>
      <c r="J144" s="90">
        <v>0</v>
      </c>
    </row>
    <row r="145" spans="2:10" x14ac:dyDescent="0.3">
      <c r="B145" s="89" t="s">
        <v>3074</v>
      </c>
      <c r="C145" s="90">
        <v>0.5</v>
      </c>
      <c r="I145" s="89" t="s">
        <v>3347</v>
      </c>
      <c r="J145" s="90">
        <v>1.3</v>
      </c>
    </row>
    <row r="146" spans="2:10" x14ac:dyDescent="0.3">
      <c r="B146" s="89" t="s">
        <v>3075</v>
      </c>
      <c r="C146" s="90">
        <v>-0.1</v>
      </c>
      <c r="I146" s="89" t="s">
        <v>3348</v>
      </c>
      <c r="J146" s="90">
        <v>6.9</v>
      </c>
    </row>
    <row r="147" spans="2:10" x14ac:dyDescent="0.3">
      <c r="B147" s="89" t="s">
        <v>3076</v>
      </c>
      <c r="C147" s="90">
        <v>-0.1</v>
      </c>
      <c r="I147" s="89" t="s">
        <v>2900</v>
      </c>
      <c r="J147" s="90">
        <v>0.3</v>
      </c>
    </row>
    <row r="148" spans="2:10" x14ac:dyDescent="0.3">
      <c r="B148" s="89" t="s">
        <v>3077</v>
      </c>
      <c r="C148" s="90">
        <v>4.2</v>
      </c>
      <c r="I148" s="89" t="s">
        <v>3349</v>
      </c>
      <c r="J148" s="90">
        <v>0.1</v>
      </c>
    </row>
    <row r="149" spans="2:10" x14ac:dyDescent="0.3">
      <c r="B149" s="89" t="s">
        <v>3078</v>
      </c>
      <c r="C149" s="90">
        <v>0.7</v>
      </c>
      <c r="I149" s="89" t="s">
        <v>3192</v>
      </c>
      <c r="J149" s="90">
        <v>0.5</v>
      </c>
    </row>
    <row r="150" spans="2:10" x14ac:dyDescent="0.3">
      <c r="B150" s="89" t="s">
        <v>3079</v>
      </c>
      <c r="C150" s="90">
        <v>-0.1</v>
      </c>
      <c r="I150" s="89" t="s">
        <v>2783</v>
      </c>
      <c r="J150" s="90">
        <v>0.3</v>
      </c>
    </row>
    <row r="151" spans="2:10" x14ac:dyDescent="0.3">
      <c r="B151" s="89" t="s">
        <v>3080</v>
      </c>
      <c r="C151" s="90">
        <v>0.9</v>
      </c>
      <c r="I151" s="89" t="s">
        <v>3350</v>
      </c>
      <c r="J151" s="90">
        <v>0</v>
      </c>
    </row>
    <row r="152" spans="2:10" x14ac:dyDescent="0.3">
      <c r="B152" s="89" t="s">
        <v>3081</v>
      </c>
      <c r="C152" s="90">
        <v>0</v>
      </c>
      <c r="I152" s="89" t="s">
        <v>3351</v>
      </c>
      <c r="J152" s="90">
        <v>-0.1</v>
      </c>
    </row>
    <row r="153" spans="2:10" x14ac:dyDescent="0.3">
      <c r="B153" s="89" t="s">
        <v>3082</v>
      </c>
      <c r="C153" s="90">
        <v>0.1</v>
      </c>
      <c r="I153" s="89" t="s">
        <v>3352</v>
      </c>
      <c r="J153" s="90">
        <v>0.6</v>
      </c>
    </row>
    <row r="154" spans="2:10" x14ac:dyDescent="0.3">
      <c r="B154" s="89" t="s">
        <v>3083</v>
      </c>
      <c r="C154" s="90">
        <v>2</v>
      </c>
      <c r="I154" s="89" t="s">
        <v>3353</v>
      </c>
      <c r="J154" s="90">
        <v>-0.1</v>
      </c>
    </row>
    <row r="155" spans="2:10" x14ac:dyDescent="0.3">
      <c r="B155" s="89" t="s">
        <v>3084</v>
      </c>
      <c r="C155" s="90">
        <v>3.7</v>
      </c>
      <c r="I155" s="89" t="s">
        <v>2848</v>
      </c>
      <c r="J155" s="90">
        <v>0.8</v>
      </c>
    </row>
    <row r="156" spans="2:10" x14ac:dyDescent="0.3">
      <c r="B156" s="89" t="s">
        <v>3085</v>
      </c>
      <c r="C156" s="90">
        <v>2.5</v>
      </c>
      <c r="I156" s="89" t="s">
        <v>3186</v>
      </c>
      <c r="J156" s="90">
        <v>2.8</v>
      </c>
    </row>
    <row r="157" spans="2:10" x14ac:dyDescent="0.3">
      <c r="B157" s="89" t="s">
        <v>3086</v>
      </c>
      <c r="C157" s="90">
        <v>0.6</v>
      </c>
      <c r="I157" s="89" t="s">
        <v>3354</v>
      </c>
      <c r="J157" s="90">
        <v>1.1000000000000001</v>
      </c>
    </row>
    <row r="158" spans="2:10" x14ac:dyDescent="0.3">
      <c r="B158" s="89" t="s">
        <v>2887</v>
      </c>
      <c r="C158" s="90">
        <v>-0.2</v>
      </c>
      <c r="I158" s="89" t="s">
        <v>3355</v>
      </c>
      <c r="J158" s="90">
        <v>5.4</v>
      </c>
    </row>
    <row r="159" spans="2:10" x14ac:dyDescent="0.3">
      <c r="B159" s="89" t="s">
        <v>3087</v>
      </c>
      <c r="C159" s="90">
        <v>0.8</v>
      </c>
      <c r="I159" s="89" t="s">
        <v>2861</v>
      </c>
      <c r="J159" s="90">
        <v>0.2</v>
      </c>
    </row>
    <row r="160" spans="2:10" x14ac:dyDescent="0.3">
      <c r="B160" s="89" t="s">
        <v>3088</v>
      </c>
      <c r="C160" s="90">
        <v>0.4</v>
      </c>
      <c r="I160" s="89" t="s">
        <v>3356</v>
      </c>
      <c r="J160" s="90">
        <v>0</v>
      </c>
    </row>
    <row r="161" spans="2:10" x14ac:dyDescent="0.3">
      <c r="B161" s="89" t="s">
        <v>3089</v>
      </c>
      <c r="C161" s="90">
        <v>0.1</v>
      </c>
      <c r="I161" s="89" t="s">
        <v>3357</v>
      </c>
      <c r="J161" s="90">
        <v>1.1000000000000001</v>
      </c>
    </row>
    <row r="162" spans="2:10" x14ac:dyDescent="0.3">
      <c r="B162" s="89" t="s">
        <v>3090</v>
      </c>
      <c r="C162" s="90">
        <v>1.4</v>
      </c>
      <c r="I162" s="89" t="s">
        <v>3155</v>
      </c>
      <c r="J162" s="90">
        <v>-0.2</v>
      </c>
    </row>
    <row r="163" spans="2:10" x14ac:dyDescent="0.3">
      <c r="B163" s="89" t="s">
        <v>3091</v>
      </c>
      <c r="C163" s="90">
        <v>0.2</v>
      </c>
      <c r="I163" s="89" t="s">
        <v>2949</v>
      </c>
      <c r="J163" s="90">
        <v>0.7</v>
      </c>
    </row>
    <row r="164" spans="2:10" x14ac:dyDescent="0.3">
      <c r="B164" s="89" t="s">
        <v>3092</v>
      </c>
      <c r="C164" s="90">
        <v>1.6</v>
      </c>
      <c r="I164" s="89" t="s">
        <v>3358</v>
      </c>
      <c r="J164" s="90">
        <v>0.3</v>
      </c>
    </row>
    <row r="165" spans="2:10" x14ac:dyDescent="0.3">
      <c r="B165" s="89" t="s">
        <v>2912</v>
      </c>
      <c r="C165" s="90">
        <v>-0.1</v>
      </c>
      <c r="I165" s="89" t="s">
        <v>3359</v>
      </c>
      <c r="J165" s="90">
        <v>2.2999999999999998</v>
      </c>
    </row>
    <row r="166" spans="2:10" x14ac:dyDescent="0.3">
      <c r="B166" s="89" t="s">
        <v>3093</v>
      </c>
      <c r="C166" s="90">
        <v>0.4</v>
      </c>
      <c r="I166" s="89" t="s">
        <v>2912</v>
      </c>
      <c r="J166" s="90">
        <v>0.3</v>
      </c>
    </row>
    <row r="167" spans="2:10" x14ac:dyDescent="0.3">
      <c r="B167" s="89" t="s">
        <v>3025</v>
      </c>
      <c r="C167" s="90">
        <v>0.7</v>
      </c>
      <c r="I167" s="89" t="s">
        <v>3360</v>
      </c>
      <c r="J167" s="90">
        <v>-0.4</v>
      </c>
    </row>
    <row r="168" spans="2:10" x14ac:dyDescent="0.3">
      <c r="B168" s="89" t="s">
        <v>3094</v>
      </c>
      <c r="C168" s="90">
        <v>1.4</v>
      </c>
      <c r="I168" s="89" t="s">
        <v>3361</v>
      </c>
      <c r="J168" s="90">
        <v>0.6</v>
      </c>
    </row>
    <row r="169" spans="2:10" x14ac:dyDescent="0.3">
      <c r="B169" s="89" t="s">
        <v>3095</v>
      </c>
      <c r="C169" s="90">
        <v>3.1</v>
      </c>
      <c r="I169" s="89" t="s">
        <v>3362</v>
      </c>
      <c r="J169" s="90">
        <v>0.7</v>
      </c>
    </row>
    <row r="170" spans="2:10" x14ac:dyDescent="0.3">
      <c r="B170" s="89" t="s">
        <v>3096</v>
      </c>
      <c r="C170" s="90">
        <v>0.9</v>
      </c>
      <c r="I170" s="89" t="s">
        <v>3159</v>
      </c>
      <c r="J170" s="90">
        <v>-0.2</v>
      </c>
    </row>
    <row r="171" spans="2:10" x14ac:dyDescent="0.3">
      <c r="B171" s="89" t="s">
        <v>3097</v>
      </c>
      <c r="C171" s="90">
        <v>0.3</v>
      </c>
      <c r="I171" s="89" t="s">
        <v>3363</v>
      </c>
      <c r="J171" s="90">
        <v>0.8</v>
      </c>
    </row>
    <row r="172" spans="2:10" x14ac:dyDescent="0.3">
      <c r="B172" s="89" t="s">
        <v>3098</v>
      </c>
      <c r="C172" s="90">
        <v>2.7</v>
      </c>
      <c r="I172" s="89" t="s">
        <v>3364</v>
      </c>
      <c r="J172" s="90">
        <v>5.3</v>
      </c>
    </row>
    <row r="173" spans="2:10" x14ac:dyDescent="0.3">
      <c r="B173" s="89" t="s">
        <v>3099</v>
      </c>
      <c r="C173" s="90">
        <v>0.1</v>
      </c>
      <c r="I173" s="89" t="s">
        <v>3365</v>
      </c>
      <c r="J173" s="90">
        <v>0.4</v>
      </c>
    </row>
    <row r="174" spans="2:10" x14ac:dyDescent="0.3">
      <c r="B174" s="89" t="s">
        <v>3100</v>
      </c>
      <c r="C174" s="90">
        <v>0.6</v>
      </c>
      <c r="I174" s="89" t="s">
        <v>3366</v>
      </c>
      <c r="J174" s="90">
        <v>1.1000000000000001</v>
      </c>
    </row>
    <row r="175" spans="2:10" x14ac:dyDescent="0.3">
      <c r="B175" s="89" t="s">
        <v>3101</v>
      </c>
      <c r="C175" s="90">
        <v>2.2000000000000002</v>
      </c>
      <c r="I175" s="89" t="s">
        <v>3367</v>
      </c>
      <c r="J175" s="90">
        <v>0.9</v>
      </c>
    </row>
    <row r="176" spans="2:10" x14ac:dyDescent="0.3">
      <c r="B176" s="89" t="s">
        <v>3102</v>
      </c>
      <c r="C176" s="90">
        <v>1.6</v>
      </c>
      <c r="I176" s="89" t="s">
        <v>3368</v>
      </c>
      <c r="J176" s="90">
        <v>0.2</v>
      </c>
    </row>
    <row r="177" spans="2:10" x14ac:dyDescent="0.3">
      <c r="B177" s="89" t="s">
        <v>3103</v>
      </c>
      <c r="C177" s="90">
        <v>0.4</v>
      </c>
      <c r="I177" s="89" t="s">
        <v>3369</v>
      </c>
      <c r="J177" s="90">
        <v>0.8</v>
      </c>
    </row>
    <row r="178" spans="2:10" x14ac:dyDescent="0.3">
      <c r="B178" s="89" t="s">
        <v>3104</v>
      </c>
      <c r="C178" s="90">
        <v>0.6</v>
      </c>
      <c r="I178" s="89" t="s">
        <v>3370</v>
      </c>
      <c r="J178" s="90">
        <v>0.1</v>
      </c>
    </row>
    <row r="179" spans="2:10" x14ac:dyDescent="0.3">
      <c r="B179" s="89" t="s">
        <v>2941</v>
      </c>
      <c r="C179" s="90">
        <v>0.2</v>
      </c>
      <c r="I179" s="89" t="s">
        <v>3098</v>
      </c>
      <c r="J179" s="90">
        <v>0.4</v>
      </c>
    </row>
    <row r="180" spans="2:10" x14ac:dyDescent="0.3">
      <c r="B180" s="89" t="s">
        <v>3105</v>
      </c>
      <c r="C180" s="90">
        <v>12.4</v>
      </c>
      <c r="I180" s="89" t="s">
        <v>3371</v>
      </c>
      <c r="J180" s="90">
        <v>0.4</v>
      </c>
    </row>
    <row r="181" spans="2:10" x14ac:dyDescent="0.3">
      <c r="B181" s="89" t="s">
        <v>3106</v>
      </c>
      <c r="C181" s="90">
        <v>1.1000000000000001</v>
      </c>
      <c r="I181" s="89" t="s">
        <v>3372</v>
      </c>
      <c r="J181" s="90">
        <v>0.9</v>
      </c>
    </row>
    <row r="182" spans="2:10" x14ac:dyDescent="0.3">
      <c r="B182" s="89" t="s">
        <v>2885</v>
      </c>
      <c r="C182" s="90">
        <v>0.9</v>
      </c>
      <c r="I182" s="89" t="s">
        <v>2735</v>
      </c>
      <c r="J182" s="90">
        <v>2.4</v>
      </c>
    </row>
    <row r="183" spans="2:10" x14ac:dyDescent="0.3">
      <c r="B183" s="89" t="s">
        <v>3107</v>
      </c>
      <c r="C183" s="90">
        <v>0.3</v>
      </c>
      <c r="I183" s="89" t="s">
        <v>3127</v>
      </c>
      <c r="J183" s="90">
        <v>-0.2</v>
      </c>
    </row>
    <row r="184" spans="2:10" x14ac:dyDescent="0.3">
      <c r="B184" s="89" t="s">
        <v>3108</v>
      </c>
      <c r="C184" s="90">
        <v>0.3</v>
      </c>
      <c r="I184" s="89" t="s">
        <v>2868</v>
      </c>
      <c r="J184" s="90">
        <v>0.2</v>
      </c>
    </row>
    <row r="185" spans="2:10" x14ac:dyDescent="0.3">
      <c r="B185" s="89" t="s">
        <v>3109</v>
      </c>
      <c r="C185" s="90">
        <v>3.5</v>
      </c>
      <c r="I185" s="89" t="s">
        <v>2592</v>
      </c>
      <c r="J185" s="90">
        <v>0.4</v>
      </c>
    </row>
    <row r="186" spans="2:10" x14ac:dyDescent="0.3">
      <c r="B186" s="89" t="s">
        <v>3110</v>
      </c>
      <c r="C186" s="90">
        <v>0.6</v>
      </c>
      <c r="I186" s="89" t="s">
        <v>2930</v>
      </c>
      <c r="J186" s="90">
        <v>1</v>
      </c>
    </row>
    <row r="187" spans="2:10" x14ac:dyDescent="0.3">
      <c r="B187" s="89" t="s">
        <v>3111</v>
      </c>
      <c r="C187" s="90">
        <v>0.6</v>
      </c>
      <c r="I187" s="89" t="s">
        <v>3373</v>
      </c>
      <c r="J187" s="90">
        <v>-0.1</v>
      </c>
    </row>
    <row r="188" spans="2:10" x14ac:dyDescent="0.3">
      <c r="B188" s="89" t="s">
        <v>3112</v>
      </c>
      <c r="C188" s="90">
        <v>0.3</v>
      </c>
      <c r="I188" s="89" t="s">
        <v>3374</v>
      </c>
      <c r="J188" s="90">
        <v>0.6</v>
      </c>
    </row>
    <row r="189" spans="2:10" x14ac:dyDescent="0.3">
      <c r="B189" s="89" t="s">
        <v>3113</v>
      </c>
      <c r="C189" s="90">
        <v>1.7</v>
      </c>
      <c r="I189" s="89" t="s">
        <v>3375</v>
      </c>
      <c r="J189" s="90">
        <v>1.4</v>
      </c>
    </row>
    <row r="190" spans="2:10" x14ac:dyDescent="0.3">
      <c r="B190" s="89" t="s">
        <v>3114</v>
      </c>
      <c r="C190" s="90">
        <v>0</v>
      </c>
      <c r="I190" s="89" t="s">
        <v>3376</v>
      </c>
      <c r="J190" s="90">
        <v>0</v>
      </c>
    </row>
    <row r="191" spans="2:10" x14ac:dyDescent="0.3">
      <c r="B191" s="89" t="s">
        <v>3115</v>
      </c>
      <c r="C191" s="90">
        <v>0.6</v>
      </c>
      <c r="I191" s="89" t="s">
        <v>3025</v>
      </c>
      <c r="J191" s="90">
        <v>2.7</v>
      </c>
    </row>
    <row r="192" spans="2:10" x14ac:dyDescent="0.3">
      <c r="B192" s="89" t="s">
        <v>3116</v>
      </c>
      <c r="C192" s="90">
        <v>0.5</v>
      </c>
      <c r="I192" s="89" t="s">
        <v>3377</v>
      </c>
      <c r="J192" s="90">
        <v>0.4</v>
      </c>
    </row>
    <row r="193" spans="2:10" x14ac:dyDescent="0.3">
      <c r="B193" s="89" t="s">
        <v>3032</v>
      </c>
      <c r="C193" s="90">
        <v>0.2</v>
      </c>
      <c r="I193" s="89" t="s">
        <v>3378</v>
      </c>
      <c r="J193" s="90">
        <v>2.2999999999999998</v>
      </c>
    </row>
    <row r="194" spans="2:10" x14ac:dyDescent="0.3">
      <c r="B194" s="89" t="s">
        <v>3117</v>
      </c>
      <c r="C194" s="90">
        <v>-0.1</v>
      </c>
      <c r="I194" s="89" t="s">
        <v>3379</v>
      </c>
      <c r="J194" s="90">
        <v>1.5</v>
      </c>
    </row>
    <row r="195" spans="2:10" x14ac:dyDescent="0.3">
      <c r="B195" s="89" t="s">
        <v>3118</v>
      </c>
      <c r="C195" s="90">
        <v>0.4</v>
      </c>
      <c r="I195" s="89" t="s">
        <v>3380</v>
      </c>
      <c r="J195" s="90">
        <v>3.9</v>
      </c>
    </row>
    <row r="196" spans="2:10" x14ac:dyDescent="0.3">
      <c r="B196" s="89" t="s">
        <v>3119</v>
      </c>
      <c r="C196" s="90">
        <v>0</v>
      </c>
      <c r="I196" s="89" t="s">
        <v>3381</v>
      </c>
      <c r="J196" s="90">
        <v>0.1</v>
      </c>
    </row>
    <row r="197" spans="2:10" x14ac:dyDescent="0.3">
      <c r="B197" s="89" t="s">
        <v>3060</v>
      </c>
      <c r="C197" s="90">
        <v>0</v>
      </c>
      <c r="I197" s="89" t="s">
        <v>3382</v>
      </c>
      <c r="J197" s="90">
        <v>2.4</v>
      </c>
    </row>
    <row r="198" spans="2:10" x14ac:dyDescent="0.3">
      <c r="B198" s="92" t="s">
        <v>411</v>
      </c>
      <c r="C198" s="90">
        <v>0.1</v>
      </c>
      <c r="I198" s="89" t="s">
        <v>3383</v>
      </c>
      <c r="J198" s="90">
        <v>0.4</v>
      </c>
    </row>
    <row r="199" spans="2:10" x14ac:dyDescent="0.3">
      <c r="B199" s="89" t="s">
        <v>3120</v>
      </c>
      <c r="C199" s="90">
        <v>0.8</v>
      </c>
      <c r="I199" s="89" t="s">
        <v>3175</v>
      </c>
      <c r="J199" s="90">
        <v>0.5</v>
      </c>
    </row>
    <row r="200" spans="2:10" x14ac:dyDescent="0.3">
      <c r="B200" s="89" t="s">
        <v>3121</v>
      </c>
      <c r="C200" s="90">
        <v>5.6</v>
      </c>
      <c r="I200" s="89" t="s">
        <v>2705</v>
      </c>
      <c r="J200" s="90">
        <v>0.7</v>
      </c>
    </row>
    <row r="201" spans="2:10" x14ac:dyDescent="0.3">
      <c r="B201" s="89" t="s">
        <v>3122</v>
      </c>
      <c r="C201" s="90">
        <v>0</v>
      </c>
      <c r="I201" s="89" t="s">
        <v>3384</v>
      </c>
      <c r="J201" s="90">
        <v>0.1</v>
      </c>
    </row>
    <row r="202" spans="2:10" x14ac:dyDescent="0.3">
      <c r="B202" s="89" t="s">
        <v>3123</v>
      </c>
      <c r="C202" s="90">
        <v>0.1</v>
      </c>
      <c r="I202" s="89" t="s">
        <v>3385</v>
      </c>
      <c r="J202" s="90">
        <v>0.4</v>
      </c>
    </row>
    <row r="203" spans="2:10" x14ac:dyDescent="0.3">
      <c r="B203" s="89" t="s">
        <v>3124</v>
      </c>
      <c r="C203" s="90">
        <v>0.7</v>
      </c>
      <c r="I203" s="89" t="s">
        <v>3386</v>
      </c>
      <c r="J203" s="90">
        <v>0.2</v>
      </c>
    </row>
    <row r="204" spans="2:10" x14ac:dyDescent="0.3">
      <c r="B204" s="89" t="s">
        <v>3125</v>
      </c>
      <c r="C204" s="90">
        <v>2.2000000000000002</v>
      </c>
      <c r="I204" s="89" t="s">
        <v>3387</v>
      </c>
      <c r="J204" s="90">
        <v>0.1</v>
      </c>
    </row>
    <row r="205" spans="2:10" x14ac:dyDescent="0.3">
      <c r="B205" s="89" t="s">
        <v>3126</v>
      </c>
      <c r="C205" s="90">
        <v>-0.2</v>
      </c>
      <c r="I205" s="89" t="s">
        <v>2885</v>
      </c>
      <c r="J205" s="90">
        <v>0.7</v>
      </c>
    </row>
    <row r="206" spans="2:10" x14ac:dyDescent="0.3">
      <c r="B206" s="89" t="s">
        <v>3060</v>
      </c>
      <c r="C206" s="90">
        <v>5.4</v>
      </c>
      <c r="I206" s="89" t="s">
        <v>3388</v>
      </c>
      <c r="J206" s="90">
        <v>1.6</v>
      </c>
    </row>
    <row r="207" spans="2:10" x14ac:dyDescent="0.3">
      <c r="B207" s="89" t="s">
        <v>2591</v>
      </c>
      <c r="C207" s="90">
        <v>-0.3</v>
      </c>
      <c r="I207" s="89" t="s">
        <v>3389</v>
      </c>
      <c r="J207" s="90">
        <v>8.1999999999999993</v>
      </c>
    </row>
    <row r="208" spans="2:10" x14ac:dyDescent="0.3">
      <c r="B208" s="89" t="s">
        <v>3127</v>
      </c>
      <c r="C208" s="90">
        <v>0.5</v>
      </c>
      <c r="I208" s="89" t="s">
        <v>3390</v>
      </c>
      <c r="J208" s="90">
        <v>-0.4</v>
      </c>
    </row>
    <row r="209" spans="2:10" x14ac:dyDescent="0.3">
      <c r="B209" s="89" t="s">
        <v>3128</v>
      </c>
      <c r="C209" s="90">
        <v>1.8</v>
      </c>
      <c r="I209" s="89" t="s">
        <v>2875</v>
      </c>
      <c r="J209" s="90">
        <v>1.3</v>
      </c>
    </row>
    <row r="210" spans="2:10" x14ac:dyDescent="0.3">
      <c r="B210" s="89" t="s">
        <v>3129</v>
      </c>
      <c r="C210" s="90">
        <v>0.4</v>
      </c>
      <c r="I210" s="89" t="s">
        <v>3391</v>
      </c>
      <c r="J210" s="90">
        <v>0.6</v>
      </c>
    </row>
    <row r="211" spans="2:10" x14ac:dyDescent="0.3">
      <c r="B211" s="89" t="s">
        <v>3130</v>
      </c>
      <c r="C211" s="90">
        <v>1.4</v>
      </c>
      <c r="I211" s="89" t="s">
        <v>3392</v>
      </c>
      <c r="J211" s="90">
        <v>0.1</v>
      </c>
    </row>
    <row r="212" spans="2:10" x14ac:dyDescent="0.3">
      <c r="B212" s="89" t="s">
        <v>2647</v>
      </c>
      <c r="C212" s="90">
        <v>1</v>
      </c>
      <c r="I212" s="89" t="s">
        <v>3393</v>
      </c>
      <c r="J212" s="90">
        <v>0.3</v>
      </c>
    </row>
    <row r="213" spans="2:10" x14ac:dyDescent="0.3">
      <c r="B213" s="89" t="s">
        <v>3131</v>
      </c>
      <c r="C213" s="90">
        <v>1.4</v>
      </c>
      <c r="I213" s="89" t="s">
        <v>3394</v>
      </c>
      <c r="J213" s="90">
        <v>3.3</v>
      </c>
    </row>
    <row r="214" spans="2:10" x14ac:dyDescent="0.3">
      <c r="B214" s="89" t="s">
        <v>3132</v>
      </c>
      <c r="C214" s="90">
        <v>0.4</v>
      </c>
      <c r="I214" s="89" t="s">
        <v>3395</v>
      </c>
      <c r="J214" s="90">
        <v>0.1</v>
      </c>
    </row>
    <row r="215" spans="2:10" x14ac:dyDescent="0.3">
      <c r="B215" s="89" t="s">
        <v>3133</v>
      </c>
      <c r="C215" s="90">
        <v>0.4</v>
      </c>
      <c r="I215" s="89" t="s">
        <v>3396</v>
      </c>
      <c r="J215" s="90">
        <v>1.7</v>
      </c>
    </row>
    <row r="216" spans="2:10" x14ac:dyDescent="0.3">
      <c r="B216" s="89" t="s">
        <v>3134</v>
      </c>
      <c r="C216" s="90">
        <v>1.9</v>
      </c>
      <c r="I216" s="89" t="s">
        <v>3397</v>
      </c>
      <c r="J216" s="90">
        <v>3.1</v>
      </c>
    </row>
    <row r="217" spans="2:10" x14ac:dyDescent="0.3">
      <c r="B217" s="89" t="s">
        <v>2842</v>
      </c>
      <c r="C217" s="90">
        <v>1.1000000000000001</v>
      </c>
      <c r="I217" s="89" t="s">
        <v>3398</v>
      </c>
      <c r="J217" s="90">
        <v>1.5</v>
      </c>
    </row>
    <row r="218" spans="2:10" x14ac:dyDescent="0.3">
      <c r="B218" s="89" t="s">
        <v>2715</v>
      </c>
      <c r="C218" s="90">
        <v>2.6</v>
      </c>
      <c r="I218" s="89" t="s">
        <v>3399</v>
      </c>
      <c r="J218" s="90">
        <v>1</v>
      </c>
    </row>
    <row r="219" spans="2:10" x14ac:dyDescent="0.3">
      <c r="B219" s="92" t="s">
        <v>170</v>
      </c>
      <c r="C219" s="90">
        <v>1.8</v>
      </c>
      <c r="I219" s="89" t="s">
        <v>3400</v>
      </c>
      <c r="J219" s="90">
        <v>0.7</v>
      </c>
    </row>
    <row r="220" spans="2:10" x14ac:dyDescent="0.3">
      <c r="B220" s="89" t="s">
        <v>2611</v>
      </c>
      <c r="C220" s="90">
        <v>0.5</v>
      </c>
      <c r="I220" s="89" t="s">
        <v>2922</v>
      </c>
      <c r="J220" s="90">
        <v>0.6</v>
      </c>
    </row>
    <row r="221" spans="2:10" x14ac:dyDescent="0.3">
      <c r="B221" s="89" t="s">
        <v>2612</v>
      </c>
      <c r="C221" s="90">
        <v>0.7</v>
      </c>
      <c r="I221" s="89" t="s">
        <v>3401</v>
      </c>
      <c r="J221" s="90">
        <v>1.4</v>
      </c>
    </row>
    <row r="222" spans="2:10" x14ac:dyDescent="0.3">
      <c r="B222" s="89" t="s">
        <v>2613</v>
      </c>
      <c r="C222" s="90">
        <v>4.2</v>
      </c>
      <c r="I222" s="89" t="s">
        <v>3402</v>
      </c>
      <c r="J222" s="90">
        <v>0</v>
      </c>
    </row>
    <row r="223" spans="2:10" x14ac:dyDescent="0.3">
      <c r="B223" s="89" t="s">
        <v>2614</v>
      </c>
      <c r="C223" s="90">
        <v>0.6</v>
      </c>
      <c r="I223" s="89" t="s">
        <v>3403</v>
      </c>
      <c r="J223" s="90">
        <v>0.6</v>
      </c>
    </row>
    <row r="224" spans="2:10" x14ac:dyDescent="0.3">
      <c r="B224" s="89" t="s">
        <v>2615</v>
      </c>
      <c r="C224" s="90">
        <v>1.6</v>
      </c>
      <c r="I224" s="89" t="s">
        <v>3404</v>
      </c>
      <c r="J224" s="90">
        <v>-0.7</v>
      </c>
    </row>
    <row r="225" spans="2:10" x14ac:dyDescent="0.3">
      <c r="B225" s="89" t="s">
        <v>2616</v>
      </c>
      <c r="C225" s="90">
        <v>0</v>
      </c>
      <c r="I225" s="89" t="s">
        <v>3405</v>
      </c>
      <c r="J225" s="90">
        <v>-0.2</v>
      </c>
    </row>
    <row r="226" spans="2:10" x14ac:dyDescent="0.3">
      <c r="B226" s="89" t="s">
        <v>2617</v>
      </c>
      <c r="C226" s="90">
        <v>0.6</v>
      </c>
      <c r="I226" s="89" t="s">
        <v>3406</v>
      </c>
      <c r="J226" s="90">
        <v>0.5</v>
      </c>
    </row>
    <row r="227" spans="2:10" x14ac:dyDescent="0.3">
      <c r="B227" s="89" t="s">
        <v>2618</v>
      </c>
      <c r="C227" s="90">
        <v>0.8</v>
      </c>
      <c r="I227" s="89" t="s">
        <v>3407</v>
      </c>
      <c r="J227" s="90">
        <v>2.2000000000000002</v>
      </c>
    </row>
    <row r="228" spans="2:10" x14ac:dyDescent="0.3">
      <c r="B228" s="89" t="s">
        <v>2619</v>
      </c>
      <c r="C228" s="90">
        <v>0.4</v>
      </c>
      <c r="I228" s="89" t="s">
        <v>3408</v>
      </c>
      <c r="J228" s="90">
        <v>-0.4</v>
      </c>
    </row>
    <row r="229" spans="2:10" x14ac:dyDescent="0.3">
      <c r="B229" s="92" t="s">
        <v>369</v>
      </c>
      <c r="C229" s="90">
        <v>0</v>
      </c>
      <c r="I229" s="89" t="s">
        <v>3409</v>
      </c>
      <c r="J229" s="90">
        <v>2.9</v>
      </c>
    </row>
    <row r="230" spans="2:10" x14ac:dyDescent="0.3">
      <c r="B230" s="89" t="s">
        <v>3135</v>
      </c>
      <c r="C230" s="90">
        <v>0.4</v>
      </c>
      <c r="I230" s="89" t="s">
        <v>3410</v>
      </c>
      <c r="J230" s="90">
        <v>1</v>
      </c>
    </row>
    <row r="231" spans="2:10" x14ac:dyDescent="0.3">
      <c r="B231" s="89" t="s">
        <v>3136</v>
      </c>
      <c r="C231" s="90">
        <v>-0.1</v>
      </c>
      <c r="I231" s="89" t="s">
        <v>3411</v>
      </c>
      <c r="J231" s="90">
        <v>1.7</v>
      </c>
    </row>
    <row r="232" spans="2:10" x14ac:dyDescent="0.3">
      <c r="B232" s="89" t="s">
        <v>3137</v>
      </c>
      <c r="C232" s="90">
        <v>2.1</v>
      </c>
      <c r="I232" s="89" t="s">
        <v>3412</v>
      </c>
      <c r="J232" s="90">
        <v>1.2</v>
      </c>
    </row>
    <row r="233" spans="2:10" x14ac:dyDescent="0.3">
      <c r="B233" s="89" t="s">
        <v>3138</v>
      </c>
      <c r="C233" s="90">
        <v>0.1</v>
      </c>
      <c r="I233" s="89" t="s">
        <v>2806</v>
      </c>
      <c r="J233" s="90">
        <v>0.6</v>
      </c>
    </row>
    <row r="234" spans="2:10" x14ac:dyDescent="0.3">
      <c r="B234" s="89" t="s">
        <v>3139</v>
      </c>
      <c r="C234" s="90">
        <v>-0.1</v>
      </c>
      <c r="I234" s="89" t="s">
        <v>3413</v>
      </c>
      <c r="J234" s="90">
        <v>0</v>
      </c>
    </row>
    <row r="235" spans="2:10" x14ac:dyDescent="0.3">
      <c r="B235" s="89" t="s">
        <v>3140</v>
      </c>
      <c r="C235" s="90">
        <v>0.3</v>
      </c>
      <c r="I235" s="89" t="s">
        <v>3414</v>
      </c>
      <c r="J235" s="90">
        <v>3.1</v>
      </c>
    </row>
    <row r="236" spans="2:10" x14ac:dyDescent="0.3">
      <c r="B236" s="89" t="s">
        <v>3141</v>
      </c>
      <c r="C236" s="90">
        <v>1.3</v>
      </c>
      <c r="I236" s="89" t="s">
        <v>3415</v>
      </c>
      <c r="J236" s="90">
        <v>0.2</v>
      </c>
    </row>
    <row r="237" spans="2:10" x14ac:dyDescent="0.3">
      <c r="B237" s="89" t="s">
        <v>2842</v>
      </c>
      <c r="C237" s="90">
        <v>0.5</v>
      </c>
      <c r="I237" s="89" t="s">
        <v>3416</v>
      </c>
      <c r="J237" s="90">
        <v>0.7</v>
      </c>
    </row>
    <row r="238" spans="2:10" x14ac:dyDescent="0.3">
      <c r="B238" s="89" t="s">
        <v>3142</v>
      </c>
      <c r="C238" s="90">
        <v>0</v>
      </c>
      <c r="I238" s="89" t="s">
        <v>2901</v>
      </c>
      <c r="J238" s="90">
        <v>0.3</v>
      </c>
    </row>
    <row r="239" spans="2:10" x14ac:dyDescent="0.3">
      <c r="B239" s="89" t="s">
        <v>3143</v>
      </c>
      <c r="C239" s="90">
        <v>0.4</v>
      </c>
      <c r="I239" s="89" t="s">
        <v>3417</v>
      </c>
      <c r="J239" s="90">
        <v>1.1000000000000001</v>
      </c>
    </row>
    <row r="240" spans="2:10" x14ac:dyDescent="0.3">
      <c r="B240" s="89" t="s">
        <v>3064</v>
      </c>
      <c r="C240" s="90">
        <v>-0.2</v>
      </c>
      <c r="I240" s="89" t="s">
        <v>3287</v>
      </c>
      <c r="J240" s="90">
        <v>0.1</v>
      </c>
    </row>
    <row r="241" spans="2:10" x14ac:dyDescent="0.3">
      <c r="B241" s="89" t="s">
        <v>3144</v>
      </c>
      <c r="C241" s="90">
        <v>1.3</v>
      </c>
      <c r="I241" s="89" t="s">
        <v>3418</v>
      </c>
      <c r="J241" s="90">
        <v>0</v>
      </c>
    </row>
    <row r="242" spans="2:10" x14ac:dyDescent="0.3">
      <c r="B242" s="89" t="s">
        <v>3145</v>
      </c>
      <c r="C242" s="90">
        <v>2</v>
      </c>
      <c r="I242" s="89" t="s">
        <v>2658</v>
      </c>
      <c r="J242" s="90">
        <v>0</v>
      </c>
    </row>
    <row r="243" spans="2:10" x14ac:dyDescent="0.3">
      <c r="B243" s="89" t="s">
        <v>3146</v>
      </c>
      <c r="C243" s="90">
        <v>0.1</v>
      </c>
      <c r="I243" s="89" t="s">
        <v>2890</v>
      </c>
      <c r="J243" s="90">
        <v>0.2</v>
      </c>
    </row>
    <row r="244" spans="2:10" x14ac:dyDescent="0.3">
      <c r="B244" s="92" t="s">
        <v>6</v>
      </c>
      <c r="C244" s="90">
        <v>1.8</v>
      </c>
      <c r="I244" s="89" t="s">
        <v>3419</v>
      </c>
      <c r="J244" s="90">
        <v>11</v>
      </c>
    </row>
    <row r="245" spans="2:10" x14ac:dyDescent="0.3">
      <c r="B245" s="89" t="s">
        <v>2624</v>
      </c>
      <c r="C245" s="90">
        <v>4.0999999999999996</v>
      </c>
      <c r="I245" s="89" t="s">
        <v>3420</v>
      </c>
      <c r="J245" s="90">
        <v>2.5</v>
      </c>
    </row>
    <row r="246" spans="2:10" x14ac:dyDescent="0.3">
      <c r="B246" s="89" t="s">
        <v>2625</v>
      </c>
      <c r="C246" s="90">
        <v>5.2</v>
      </c>
      <c r="I246" s="89" t="s">
        <v>3421</v>
      </c>
      <c r="J246" s="90">
        <v>-0.8</v>
      </c>
    </row>
    <row r="247" spans="2:10" x14ac:dyDescent="0.3">
      <c r="B247" s="89" t="s">
        <v>2626</v>
      </c>
      <c r="C247" s="90">
        <v>4.5</v>
      </c>
      <c r="I247" s="89" t="s">
        <v>3422</v>
      </c>
      <c r="J247" s="90">
        <v>1.3</v>
      </c>
    </row>
    <row r="248" spans="2:10" x14ac:dyDescent="0.3">
      <c r="B248" s="89" t="s">
        <v>2627</v>
      </c>
      <c r="C248" s="90">
        <v>4.2</v>
      </c>
      <c r="I248" s="89" t="s">
        <v>2933</v>
      </c>
      <c r="J248" s="90">
        <v>2.4</v>
      </c>
    </row>
    <row r="249" spans="2:10" x14ac:dyDescent="0.3">
      <c r="B249" s="89" t="s">
        <v>2628</v>
      </c>
      <c r="C249" s="90">
        <v>0.6</v>
      </c>
      <c r="I249" s="89" t="s">
        <v>3423</v>
      </c>
      <c r="J249" s="90">
        <v>0.2</v>
      </c>
    </row>
    <row r="250" spans="2:10" x14ac:dyDescent="0.3">
      <c r="B250" s="89" t="s">
        <v>2629</v>
      </c>
      <c r="C250" s="90">
        <v>2.7</v>
      </c>
      <c r="I250" s="89" t="s">
        <v>3424</v>
      </c>
      <c r="J250" s="90">
        <v>0.3</v>
      </c>
    </row>
    <row r="251" spans="2:10" x14ac:dyDescent="0.3">
      <c r="B251" s="89" t="s">
        <v>2630</v>
      </c>
      <c r="C251" s="90">
        <v>1.9</v>
      </c>
      <c r="I251" s="89" t="s">
        <v>2683</v>
      </c>
      <c r="J251" s="90">
        <v>0.2</v>
      </c>
    </row>
    <row r="252" spans="2:10" x14ac:dyDescent="0.3">
      <c r="B252" s="89" t="s">
        <v>2631</v>
      </c>
      <c r="C252" s="90">
        <v>0.1</v>
      </c>
      <c r="I252" s="89" t="s">
        <v>3425</v>
      </c>
      <c r="J252" s="90">
        <v>0.5</v>
      </c>
    </row>
    <row r="253" spans="2:10" x14ac:dyDescent="0.3">
      <c r="B253" s="89" t="s">
        <v>2632</v>
      </c>
      <c r="C253" s="90">
        <v>0.2</v>
      </c>
      <c r="I253" s="89" t="s">
        <v>3426</v>
      </c>
      <c r="J253" s="90">
        <v>0</v>
      </c>
    </row>
    <row r="254" spans="2:10" x14ac:dyDescent="0.3">
      <c r="B254" s="89" t="s">
        <v>2633</v>
      </c>
      <c r="C254" s="90">
        <v>5.6</v>
      </c>
      <c r="I254" s="89" t="s">
        <v>3427</v>
      </c>
      <c r="J254" s="90">
        <v>3.6</v>
      </c>
    </row>
    <row r="255" spans="2:10" x14ac:dyDescent="0.3">
      <c r="B255" s="89" t="s">
        <v>2634</v>
      </c>
      <c r="C255" s="90">
        <v>0.6</v>
      </c>
      <c r="I255" s="89" t="s">
        <v>3428</v>
      </c>
      <c r="J255" s="90">
        <v>0.3</v>
      </c>
    </row>
    <row r="256" spans="2:10" x14ac:dyDescent="0.3">
      <c r="B256" s="89" t="s">
        <v>2635</v>
      </c>
      <c r="C256" s="90">
        <v>2</v>
      </c>
      <c r="I256" s="89" t="s">
        <v>3429</v>
      </c>
      <c r="J256" s="90">
        <v>2.5</v>
      </c>
    </row>
    <row r="257" spans="2:10" x14ac:dyDescent="0.3">
      <c r="B257" s="89" t="s">
        <v>2636</v>
      </c>
      <c r="C257" s="90">
        <v>0.6</v>
      </c>
      <c r="I257" s="89" t="s">
        <v>3137</v>
      </c>
      <c r="J257" s="90">
        <v>0.9</v>
      </c>
    </row>
    <row r="258" spans="2:10" x14ac:dyDescent="0.3">
      <c r="B258" s="89" t="s">
        <v>2637</v>
      </c>
      <c r="C258" s="90">
        <v>1.6</v>
      </c>
      <c r="I258" s="89" t="s">
        <v>3430</v>
      </c>
      <c r="J258" s="90">
        <v>0.7</v>
      </c>
    </row>
    <row r="259" spans="2:10" x14ac:dyDescent="0.3">
      <c r="B259" s="89" t="s">
        <v>2638</v>
      </c>
      <c r="C259" s="90">
        <v>0.6</v>
      </c>
      <c r="I259" s="89" t="s">
        <v>2593</v>
      </c>
      <c r="J259" s="90">
        <v>-0.2</v>
      </c>
    </row>
    <row r="260" spans="2:10" x14ac:dyDescent="0.3">
      <c r="B260" s="89" t="s">
        <v>2639</v>
      </c>
      <c r="C260" s="90">
        <v>0.6</v>
      </c>
      <c r="I260" s="89" t="s">
        <v>3431</v>
      </c>
      <c r="J260" s="90">
        <v>0.2</v>
      </c>
    </row>
    <row r="261" spans="2:10" x14ac:dyDescent="0.3">
      <c r="B261" s="89" t="s">
        <v>2640</v>
      </c>
      <c r="C261" s="90">
        <v>0.3</v>
      </c>
      <c r="I261" s="89" t="s">
        <v>3076</v>
      </c>
      <c r="J261" s="90">
        <v>0.4</v>
      </c>
    </row>
    <row r="262" spans="2:10" x14ac:dyDescent="0.3">
      <c r="B262" s="89" t="s">
        <v>2641</v>
      </c>
      <c r="C262" s="90">
        <v>0.8</v>
      </c>
      <c r="I262" s="89" t="s">
        <v>3432</v>
      </c>
      <c r="J262" s="90">
        <v>0.3</v>
      </c>
    </row>
    <row r="263" spans="2:10" x14ac:dyDescent="0.3">
      <c r="B263" s="89" t="s">
        <v>2642</v>
      </c>
      <c r="C263" s="90">
        <v>5.3</v>
      </c>
      <c r="I263" s="89" t="s">
        <v>3433</v>
      </c>
      <c r="J263" s="90">
        <v>0</v>
      </c>
    </row>
    <row r="264" spans="2:10" x14ac:dyDescent="0.3">
      <c r="B264" s="89" t="s">
        <v>2643</v>
      </c>
      <c r="C264" s="90">
        <v>0.6</v>
      </c>
      <c r="I264" s="89" t="s">
        <v>3434</v>
      </c>
      <c r="J264" s="90">
        <v>1.5</v>
      </c>
    </row>
    <row r="265" spans="2:10" x14ac:dyDescent="0.3">
      <c r="B265" s="89" t="s">
        <v>2644</v>
      </c>
      <c r="C265" s="90">
        <v>0.6</v>
      </c>
      <c r="I265" s="89" t="s">
        <v>2865</v>
      </c>
      <c r="J265" s="90">
        <v>5.2</v>
      </c>
    </row>
    <row r="266" spans="2:10" x14ac:dyDescent="0.3">
      <c r="B266" s="89" t="s">
        <v>2645</v>
      </c>
      <c r="C266" s="90">
        <v>0</v>
      </c>
    </row>
    <row r="267" spans="2:10" x14ac:dyDescent="0.3">
      <c r="B267" s="89" t="s">
        <v>2646</v>
      </c>
      <c r="C267" s="90">
        <v>-0.2</v>
      </c>
    </row>
    <row r="268" spans="2:10" x14ac:dyDescent="0.3">
      <c r="B268" s="89" t="s">
        <v>2647</v>
      </c>
      <c r="C268" s="90">
        <v>2.2999999999999998</v>
      </c>
    </row>
    <row r="269" spans="2:10" x14ac:dyDescent="0.3">
      <c r="B269" s="89" t="s">
        <v>2648</v>
      </c>
      <c r="C269" s="90">
        <v>3.2</v>
      </c>
    </row>
    <row r="270" spans="2:10" x14ac:dyDescent="0.3">
      <c r="B270" s="89" t="s">
        <v>2649</v>
      </c>
      <c r="C270" s="90">
        <v>-0.4</v>
      </c>
    </row>
    <row r="271" spans="2:10" x14ac:dyDescent="0.3">
      <c r="B271" s="89" t="s">
        <v>2650</v>
      </c>
      <c r="C271" s="90">
        <v>2.7</v>
      </c>
    </row>
    <row r="272" spans="2:10" x14ac:dyDescent="0.3">
      <c r="B272" s="89" t="s">
        <v>2651</v>
      </c>
      <c r="C272" s="90">
        <v>0.9</v>
      </c>
    </row>
    <row r="273" spans="2:3" x14ac:dyDescent="0.3">
      <c r="B273" s="89" t="s">
        <v>2652</v>
      </c>
      <c r="C273" s="90">
        <v>0.3</v>
      </c>
    </row>
    <row r="274" spans="2:3" x14ac:dyDescent="0.3">
      <c r="B274" s="89" t="s">
        <v>2653</v>
      </c>
      <c r="C274" s="90">
        <v>5.5</v>
      </c>
    </row>
    <row r="275" spans="2:3" x14ac:dyDescent="0.3">
      <c r="B275" s="89" t="s">
        <v>2654</v>
      </c>
      <c r="C275" s="90">
        <v>1.2</v>
      </c>
    </row>
    <row r="276" spans="2:3" x14ac:dyDescent="0.3">
      <c r="B276" s="89" t="s">
        <v>2655</v>
      </c>
      <c r="C276" s="90">
        <v>9.4</v>
      </c>
    </row>
    <row r="277" spans="2:3" x14ac:dyDescent="0.3">
      <c r="B277" s="89" t="s">
        <v>2656</v>
      </c>
      <c r="C277" s="90">
        <v>0.6</v>
      </c>
    </row>
    <row r="278" spans="2:3" x14ac:dyDescent="0.3">
      <c r="B278" s="89" t="s">
        <v>2657</v>
      </c>
      <c r="C278" s="90">
        <v>0.6</v>
      </c>
    </row>
    <row r="279" spans="2:3" x14ac:dyDescent="0.3">
      <c r="B279" s="89" t="s">
        <v>2618</v>
      </c>
      <c r="C279" s="90">
        <v>0</v>
      </c>
    </row>
    <row r="280" spans="2:3" x14ac:dyDescent="0.3">
      <c r="B280" s="89" t="s">
        <v>2658</v>
      </c>
      <c r="C280" s="90">
        <v>0</v>
      </c>
    </row>
    <row r="281" spans="2:3" x14ac:dyDescent="0.3">
      <c r="B281" s="89" t="s">
        <v>2659</v>
      </c>
      <c r="C281" s="90">
        <v>0.9</v>
      </c>
    </row>
    <row r="282" spans="2:3" x14ac:dyDescent="0.3">
      <c r="B282" s="89" t="s">
        <v>2660</v>
      </c>
      <c r="C282" s="90">
        <v>0.1</v>
      </c>
    </row>
    <row r="283" spans="2:3" x14ac:dyDescent="0.3">
      <c r="B283" s="89" t="s">
        <v>2661</v>
      </c>
      <c r="C283" s="90">
        <v>0.9</v>
      </c>
    </row>
    <row r="284" spans="2:3" x14ac:dyDescent="0.3">
      <c r="B284" s="89" t="s">
        <v>2592</v>
      </c>
      <c r="C284" s="90">
        <v>0.8</v>
      </c>
    </row>
    <row r="285" spans="2:3" x14ac:dyDescent="0.3">
      <c r="B285" s="89" t="s">
        <v>2662</v>
      </c>
      <c r="C285" s="90">
        <v>0.8</v>
      </c>
    </row>
    <row r="286" spans="2:3" x14ac:dyDescent="0.3">
      <c r="B286" s="89" t="s">
        <v>2663</v>
      </c>
      <c r="C286" s="90">
        <v>1.7</v>
      </c>
    </row>
    <row r="287" spans="2:3" x14ac:dyDescent="0.3">
      <c r="B287" s="89" t="s">
        <v>2664</v>
      </c>
      <c r="C287" s="90">
        <v>5.9</v>
      </c>
    </row>
    <row r="288" spans="2:3" x14ac:dyDescent="0.3">
      <c r="B288" s="89" t="s">
        <v>2665</v>
      </c>
      <c r="C288" s="90">
        <v>-0.2</v>
      </c>
    </row>
    <row r="289" spans="2:3" x14ac:dyDescent="0.3">
      <c r="B289" s="89" t="s">
        <v>2593</v>
      </c>
      <c r="C289" s="90">
        <v>0.1</v>
      </c>
    </row>
    <row r="290" spans="2:3" x14ac:dyDescent="0.3">
      <c r="B290" s="89" t="s">
        <v>2666</v>
      </c>
      <c r="C290" s="90">
        <v>5.4</v>
      </c>
    </row>
    <row r="291" spans="2:3" x14ac:dyDescent="0.3">
      <c r="B291" s="89" t="s">
        <v>2667</v>
      </c>
      <c r="C291" s="90">
        <v>0.5</v>
      </c>
    </row>
    <row r="292" spans="2:3" x14ac:dyDescent="0.3">
      <c r="B292" s="89" t="s">
        <v>2668</v>
      </c>
      <c r="C292" s="90">
        <v>6.7</v>
      </c>
    </row>
    <row r="293" spans="2:3" x14ac:dyDescent="0.3">
      <c r="B293" s="89" t="s">
        <v>2669</v>
      </c>
      <c r="C293" s="90">
        <v>0.9</v>
      </c>
    </row>
    <row r="294" spans="2:3" x14ac:dyDescent="0.3">
      <c r="B294" s="89" t="s">
        <v>2670</v>
      </c>
      <c r="C294" s="90">
        <v>-0.4</v>
      </c>
    </row>
    <row r="295" spans="2:3" x14ac:dyDescent="0.3">
      <c r="B295" s="89" t="s">
        <v>2671</v>
      </c>
      <c r="C295" s="90">
        <v>0.6</v>
      </c>
    </row>
    <row r="296" spans="2:3" x14ac:dyDescent="0.3">
      <c r="B296" s="89" t="s">
        <v>2672</v>
      </c>
      <c r="C296" s="90">
        <v>-0.1</v>
      </c>
    </row>
    <row r="297" spans="2:3" x14ac:dyDescent="0.3">
      <c r="B297" s="89" t="s">
        <v>2673</v>
      </c>
      <c r="C297" s="90">
        <v>9.5</v>
      </c>
    </row>
    <row r="298" spans="2:3" x14ac:dyDescent="0.3">
      <c r="B298" s="89" t="s">
        <v>2674</v>
      </c>
      <c r="C298" s="90">
        <v>1.5</v>
      </c>
    </row>
    <row r="299" spans="2:3" x14ac:dyDescent="0.3">
      <c r="B299" s="89" t="s">
        <v>2675</v>
      </c>
      <c r="C299" s="90">
        <v>0.3</v>
      </c>
    </row>
    <row r="300" spans="2:3" x14ac:dyDescent="0.3">
      <c r="B300" s="89" t="s">
        <v>2676</v>
      </c>
      <c r="C300" s="90">
        <v>-0.1</v>
      </c>
    </row>
    <row r="301" spans="2:3" x14ac:dyDescent="0.3">
      <c r="B301" s="89" t="s">
        <v>2677</v>
      </c>
      <c r="C301" s="90">
        <v>0.4</v>
      </c>
    </row>
    <row r="302" spans="2:3" x14ac:dyDescent="0.3">
      <c r="B302" s="89" t="s">
        <v>2678</v>
      </c>
      <c r="C302" s="90">
        <v>0.2</v>
      </c>
    </row>
    <row r="303" spans="2:3" x14ac:dyDescent="0.3">
      <c r="B303" s="89" t="s">
        <v>2679</v>
      </c>
      <c r="C303" s="90">
        <v>0</v>
      </c>
    </row>
    <row r="304" spans="2:3" x14ac:dyDescent="0.3">
      <c r="B304" s="89" t="s">
        <v>2680</v>
      </c>
      <c r="C304" s="90">
        <v>0.4</v>
      </c>
    </row>
    <row r="305" spans="2:3" x14ac:dyDescent="0.3">
      <c r="B305" s="92" t="s">
        <v>29</v>
      </c>
      <c r="C305" s="90">
        <v>1.9</v>
      </c>
    </row>
    <row r="306" spans="2:3" x14ac:dyDescent="0.3">
      <c r="B306" s="89" t="s">
        <v>3147</v>
      </c>
      <c r="C306" s="90">
        <v>1.4</v>
      </c>
    </row>
    <row r="307" spans="2:3" x14ac:dyDescent="0.3">
      <c r="B307" s="89" t="s">
        <v>3148</v>
      </c>
      <c r="C307" s="90">
        <v>1.7</v>
      </c>
    </row>
    <row r="308" spans="2:3" x14ac:dyDescent="0.3">
      <c r="B308" s="89" t="s">
        <v>3149</v>
      </c>
      <c r="C308" s="90">
        <v>9</v>
      </c>
    </row>
    <row r="309" spans="2:3" x14ac:dyDescent="0.3">
      <c r="B309" s="89" t="s">
        <v>2666</v>
      </c>
      <c r="C309" s="90">
        <v>0.2</v>
      </c>
    </row>
    <row r="310" spans="2:3" x14ac:dyDescent="0.3">
      <c r="B310" s="89" t="s">
        <v>3150</v>
      </c>
      <c r="C310" s="90">
        <v>0.9</v>
      </c>
    </row>
    <row r="311" spans="2:3" x14ac:dyDescent="0.3">
      <c r="B311" s="89" t="s">
        <v>2699</v>
      </c>
      <c r="C311" s="90">
        <v>-0.1</v>
      </c>
    </row>
    <row r="312" spans="2:3" x14ac:dyDescent="0.3">
      <c r="B312" s="89" t="s">
        <v>3140</v>
      </c>
      <c r="C312" s="90">
        <v>2.1</v>
      </c>
    </row>
    <row r="313" spans="2:3" x14ac:dyDescent="0.3">
      <c r="B313" s="89" t="s">
        <v>3151</v>
      </c>
      <c r="C313" s="90">
        <v>9.5</v>
      </c>
    </row>
    <row r="314" spans="2:3" x14ac:dyDescent="0.3">
      <c r="B314" s="89" t="s">
        <v>3060</v>
      </c>
      <c r="C314" s="90">
        <v>5.6</v>
      </c>
    </row>
    <row r="315" spans="2:3" x14ac:dyDescent="0.3">
      <c r="B315" s="89" t="s">
        <v>3152</v>
      </c>
      <c r="C315" s="90">
        <v>0.6</v>
      </c>
    </row>
    <row r="316" spans="2:3" x14ac:dyDescent="0.3">
      <c r="B316" s="89" t="s">
        <v>2659</v>
      </c>
      <c r="C316" s="90">
        <v>0</v>
      </c>
    </row>
    <row r="317" spans="2:3" x14ac:dyDescent="0.3">
      <c r="B317" s="89" t="s">
        <v>3153</v>
      </c>
      <c r="C317" s="90">
        <v>0.3</v>
      </c>
    </row>
    <row r="318" spans="2:3" x14ac:dyDescent="0.3">
      <c r="B318" s="89" t="s">
        <v>2672</v>
      </c>
      <c r="C318" s="90">
        <v>0.7</v>
      </c>
    </row>
    <row r="319" spans="2:3" x14ac:dyDescent="0.3">
      <c r="B319" s="89" t="s">
        <v>3154</v>
      </c>
      <c r="C319" s="90">
        <v>-0.3</v>
      </c>
    </row>
    <row r="320" spans="2:3" x14ac:dyDescent="0.3">
      <c r="B320" s="89" t="s">
        <v>3155</v>
      </c>
      <c r="C320" s="90">
        <v>0.3</v>
      </c>
    </row>
    <row r="321" spans="2:3" x14ac:dyDescent="0.3">
      <c r="B321" s="89" t="s">
        <v>3156</v>
      </c>
      <c r="C321" s="90">
        <v>0.8</v>
      </c>
    </row>
    <row r="322" spans="2:3" x14ac:dyDescent="0.3">
      <c r="B322" s="89" t="s">
        <v>2670</v>
      </c>
      <c r="C322" s="90">
        <v>-0.1</v>
      </c>
    </row>
    <row r="323" spans="2:3" x14ac:dyDescent="0.3">
      <c r="B323" s="89" t="s">
        <v>3157</v>
      </c>
      <c r="C323" s="90">
        <v>0</v>
      </c>
    </row>
    <row r="324" spans="2:3" x14ac:dyDescent="0.3">
      <c r="B324" s="89" t="s">
        <v>2621</v>
      </c>
      <c r="C324" s="90">
        <v>3.9</v>
      </c>
    </row>
    <row r="325" spans="2:3" x14ac:dyDescent="0.3">
      <c r="B325" s="89" t="s">
        <v>3158</v>
      </c>
      <c r="C325" s="90">
        <v>11</v>
      </c>
    </row>
    <row r="326" spans="2:3" x14ac:dyDescent="0.3">
      <c r="B326" s="89" t="s">
        <v>3159</v>
      </c>
      <c r="C326" s="90">
        <v>0.9</v>
      </c>
    </row>
    <row r="327" spans="2:3" x14ac:dyDescent="0.3">
      <c r="B327" s="89" t="s">
        <v>2842</v>
      </c>
      <c r="C327" s="90">
        <v>2.2999999999999998</v>
      </c>
    </row>
    <row r="328" spans="2:3" x14ac:dyDescent="0.3">
      <c r="B328" s="89" t="s">
        <v>2653</v>
      </c>
      <c r="C328" s="90">
        <v>0.4</v>
      </c>
    </row>
    <row r="329" spans="2:3" x14ac:dyDescent="0.3">
      <c r="B329" s="89" t="s">
        <v>3160</v>
      </c>
      <c r="C329" s="90">
        <v>-0.1</v>
      </c>
    </row>
    <row r="330" spans="2:3" x14ac:dyDescent="0.3">
      <c r="B330" s="89" t="s">
        <v>3161</v>
      </c>
      <c r="C330" s="90">
        <v>1.3</v>
      </c>
    </row>
    <row r="331" spans="2:3" x14ac:dyDescent="0.3">
      <c r="B331" s="89" t="s">
        <v>3162</v>
      </c>
      <c r="C331" s="90">
        <v>2.1</v>
      </c>
    </row>
    <row r="332" spans="2:3" x14ac:dyDescent="0.3">
      <c r="B332" s="89" t="s">
        <v>3163</v>
      </c>
      <c r="C332" s="90">
        <v>0.1</v>
      </c>
    </row>
    <row r="333" spans="2:3" x14ac:dyDescent="0.3">
      <c r="B333" s="89" t="s">
        <v>3164</v>
      </c>
      <c r="C333" s="90">
        <v>1.6</v>
      </c>
    </row>
    <row r="334" spans="2:3" x14ac:dyDescent="0.3">
      <c r="B334" s="89" t="s">
        <v>3165</v>
      </c>
      <c r="C334" s="90">
        <v>0.1</v>
      </c>
    </row>
    <row r="335" spans="2:3" x14ac:dyDescent="0.3">
      <c r="B335" s="89" t="s">
        <v>3166</v>
      </c>
      <c r="C335" s="90">
        <v>1.1000000000000001</v>
      </c>
    </row>
    <row r="336" spans="2:3" x14ac:dyDescent="0.3">
      <c r="B336" s="89" t="s">
        <v>3167</v>
      </c>
      <c r="C336" s="90">
        <v>0.6</v>
      </c>
    </row>
    <row r="337" spans="2:3" x14ac:dyDescent="0.3">
      <c r="B337" s="89" t="s">
        <v>3168</v>
      </c>
      <c r="C337" s="90">
        <v>0.4</v>
      </c>
    </row>
    <row r="338" spans="2:3" x14ac:dyDescent="0.3">
      <c r="B338" s="89" t="s">
        <v>2586</v>
      </c>
      <c r="C338" s="90">
        <v>0.3</v>
      </c>
    </row>
    <row r="339" spans="2:3" x14ac:dyDescent="0.3">
      <c r="B339" s="89" t="s">
        <v>2630</v>
      </c>
      <c r="C339" s="90">
        <v>0.1</v>
      </c>
    </row>
    <row r="340" spans="2:3" x14ac:dyDescent="0.3">
      <c r="B340" s="89" t="s">
        <v>3169</v>
      </c>
      <c r="C340" s="90">
        <v>1.8</v>
      </c>
    </row>
    <row r="341" spans="2:3" x14ac:dyDescent="0.3">
      <c r="B341" s="89" t="s">
        <v>3170</v>
      </c>
      <c r="C341" s="90">
        <v>0.6</v>
      </c>
    </row>
    <row r="342" spans="2:3" x14ac:dyDescent="0.3">
      <c r="B342" s="89" t="s">
        <v>2647</v>
      </c>
      <c r="C342" s="90">
        <v>0.1</v>
      </c>
    </row>
    <row r="343" spans="2:3" x14ac:dyDescent="0.3">
      <c r="B343" s="89" t="s">
        <v>2865</v>
      </c>
      <c r="C343" s="90">
        <v>2.2000000000000002</v>
      </c>
    </row>
    <row r="344" spans="2:3" x14ac:dyDescent="0.3">
      <c r="B344" s="89" t="s">
        <v>2589</v>
      </c>
      <c r="C344" s="90">
        <v>2.7</v>
      </c>
    </row>
    <row r="345" spans="2:3" x14ac:dyDescent="0.3">
      <c r="B345" s="89" t="s">
        <v>2592</v>
      </c>
      <c r="C345" s="90">
        <v>0.3</v>
      </c>
    </row>
    <row r="346" spans="2:3" x14ac:dyDescent="0.3">
      <c r="B346" s="89" t="s">
        <v>2710</v>
      </c>
      <c r="C346" s="90">
        <v>0.5</v>
      </c>
    </row>
    <row r="347" spans="2:3" x14ac:dyDescent="0.3">
      <c r="B347" s="89" t="s">
        <v>3171</v>
      </c>
      <c r="C347" s="90">
        <v>0.1</v>
      </c>
    </row>
    <row r="348" spans="2:3" x14ac:dyDescent="0.3">
      <c r="B348" s="89" t="s">
        <v>3037</v>
      </c>
      <c r="C348" s="90">
        <v>0.5</v>
      </c>
    </row>
    <row r="349" spans="2:3" x14ac:dyDescent="0.3">
      <c r="B349" s="89" t="s">
        <v>3172</v>
      </c>
      <c r="C349" s="90">
        <v>2.1</v>
      </c>
    </row>
    <row r="350" spans="2:3" x14ac:dyDescent="0.3">
      <c r="B350" s="89" t="s">
        <v>2681</v>
      </c>
      <c r="C350" s="90">
        <v>0.3</v>
      </c>
    </row>
    <row r="351" spans="2:3" x14ac:dyDescent="0.3">
      <c r="B351" s="89" t="s">
        <v>2676</v>
      </c>
      <c r="C351" s="90">
        <v>2.7</v>
      </c>
    </row>
    <row r="352" spans="2:3" x14ac:dyDescent="0.3">
      <c r="B352" s="89" t="s">
        <v>3173</v>
      </c>
      <c r="C352" s="90">
        <v>-0.1</v>
      </c>
    </row>
    <row r="353" spans="2:3" x14ac:dyDescent="0.3">
      <c r="B353" s="89" t="s">
        <v>3174</v>
      </c>
      <c r="C353" s="90">
        <v>0.3</v>
      </c>
    </row>
    <row r="354" spans="2:3" x14ac:dyDescent="0.3">
      <c r="B354" s="89" t="s">
        <v>3175</v>
      </c>
      <c r="C354" s="90">
        <v>1.2</v>
      </c>
    </row>
    <row r="355" spans="2:3" x14ac:dyDescent="0.3">
      <c r="B355" s="89" t="s">
        <v>3176</v>
      </c>
      <c r="C355" s="90">
        <v>0.8</v>
      </c>
    </row>
    <row r="356" spans="2:3" x14ac:dyDescent="0.3">
      <c r="B356" s="89" t="s">
        <v>3177</v>
      </c>
      <c r="C356" s="90">
        <v>0.8</v>
      </c>
    </row>
    <row r="357" spans="2:3" x14ac:dyDescent="0.3">
      <c r="B357" s="89" t="s">
        <v>2658</v>
      </c>
      <c r="C357" s="90">
        <v>0.6</v>
      </c>
    </row>
    <row r="358" spans="2:3" x14ac:dyDescent="0.3">
      <c r="B358" s="89" t="s">
        <v>3178</v>
      </c>
      <c r="C358" s="90">
        <v>0</v>
      </c>
    </row>
    <row r="359" spans="2:3" x14ac:dyDescent="0.3">
      <c r="B359" s="89" t="s">
        <v>3098</v>
      </c>
      <c r="C359" s="90">
        <v>2.6</v>
      </c>
    </row>
    <row r="360" spans="2:3" x14ac:dyDescent="0.3">
      <c r="B360" s="89" t="s">
        <v>3179</v>
      </c>
      <c r="C360" s="90">
        <v>0.1</v>
      </c>
    </row>
    <row r="361" spans="2:3" x14ac:dyDescent="0.3">
      <c r="B361" s="89" t="s">
        <v>2665</v>
      </c>
      <c r="C361" s="90">
        <v>1.8</v>
      </c>
    </row>
    <row r="362" spans="2:3" x14ac:dyDescent="0.3">
      <c r="B362" s="89" t="s">
        <v>2655</v>
      </c>
      <c r="C362" s="90">
        <v>0.9</v>
      </c>
    </row>
    <row r="363" spans="2:3" x14ac:dyDescent="0.3">
      <c r="B363" s="89" t="s">
        <v>2711</v>
      </c>
      <c r="C363" s="90">
        <v>0.4</v>
      </c>
    </row>
    <row r="364" spans="2:3" x14ac:dyDescent="0.3">
      <c r="B364" s="89" t="s">
        <v>3180</v>
      </c>
      <c r="C364" s="90">
        <v>8</v>
      </c>
    </row>
    <row r="365" spans="2:3" x14ac:dyDescent="0.3">
      <c r="B365" s="89" t="s">
        <v>2684</v>
      </c>
      <c r="C365" s="90">
        <v>3.3</v>
      </c>
    </row>
    <row r="366" spans="2:3" x14ac:dyDescent="0.3">
      <c r="B366" s="89" t="s">
        <v>3004</v>
      </c>
      <c r="C366" s="90">
        <v>-0.2</v>
      </c>
    </row>
    <row r="367" spans="2:3" x14ac:dyDescent="0.3">
      <c r="B367" s="89" t="s">
        <v>3181</v>
      </c>
      <c r="C367" s="90">
        <v>1.1000000000000001</v>
      </c>
    </row>
    <row r="368" spans="2:3" x14ac:dyDescent="0.3">
      <c r="B368" s="89" t="s">
        <v>3182</v>
      </c>
      <c r="C368" s="90">
        <v>0</v>
      </c>
    </row>
    <row r="369" spans="2:3" x14ac:dyDescent="0.3">
      <c r="B369" s="89" t="s">
        <v>3183</v>
      </c>
      <c r="C369" s="90">
        <v>0.4</v>
      </c>
    </row>
    <row r="370" spans="2:3" x14ac:dyDescent="0.3">
      <c r="B370" s="89" t="s">
        <v>3138</v>
      </c>
      <c r="C370" s="90">
        <v>1.2</v>
      </c>
    </row>
    <row r="371" spans="2:3" x14ac:dyDescent="0.3">
      <c r="B371" s="89" t="s">
        <v>3184</v>
      </c>
      <c r="C371" s="90">
        <v>-0.1</v>
      </c>
    </row>
    <row r="372" spans="2:3" x14ac:dyDescent="0.3">
      <c r="B372" s="89" t="s">
        <v>2721</v>
      </c>
      <c r="C372" s="90">
        <v>-0.2</v>
      </c>
    </row>
    <row r="373" spans="2:3" x14ac:dyDescent="0.3">
      <c r="B373" s="89" t="s">
        <v>3185</v>
      </c>
      <c r="C373" s="90">
        <v>0.1</v>
      </c>
    </row>
    <row r="374" spans="2:3" x14ac:dyDescent="0.3">
      <c r="B374" s="89" t="s">
        <v>2651</v>
      </c>
      <c r="C374" s="90">
        <v>0.6</v>
      </c>
    </row>
    <row r="375" spans="2:3" x14ac:dyDescent="0.3">
      <c r="B375" s="89" t="s">
        <v>2901</v>
      </c>
      <c r="C375" s="90">
        <v>3.4</v>
      </c>
    </row>
    <row r="376" spans="2:3" x14ac:dyDescent="0.3">
      <c r="B376" s="89" t="s">
        <v>3186</v>
      </c>
      <c r="C376" s="90">
        <v>0.1</v>
      </c>
    </row>
    <row r="377" spans="2:3" x14ac:dyDescent="0.3">
      <c r="B377" s="89" t="s">
        <v>3187</v>
      </c>
      <c r="C377" s="90">
        <v>1</v>
      </c>
    </row>
    <row r="378" spans="2:3" x14ac:dyDescent="0.3">
      <c r="B378" s="89" t="s">
        <v>2705</v>
      </c>
      <c r="C378" s="90">
        <v>8.6</v>
      </c>
    </row>
    <row r="379" spans="2:3" x14ac:dyDescent="0.3">
      <c r="B379" s="89" t="s">
        <v>3188</v>
      </c>
      <c r="C379" s="90">
        <v>0.6</v>
      </c>
    </row>
    <row r="380" spans="2:3" x14ac:dyDescent="0.3">
      <c r="B380" s="89" t="s">
        <v>2717</v>
      </c>
      <c r="C380" s="90">
        <v>1</v>
      </c>
    </row>
    <row r="381" spans="2:3" x14ac:dyDescent="0.3">
      <c r="B381" s="89" t="s">
        <v>3189</v>
      </c>
      <c r="C381" s="90">
        <v>0.3</v>
      </c>
    </row>
    <row r="382" spans="2:3" x14ac:dyDescent="0.3">
      <c r="B382" s="89" t="s">
        <v>2708</v>
      </c>
      <c r="C382" s="90">
        <v>3.2</v>
      </c>
    </row>
    <row r="383" spans="2:3" x14ac:dyDescent="0.3">
      <c r="B383" s="89" t="s">
        <v>2617</v>
      </c>
      <c r="C383" s="90">
        <v>0.5</v>
      </c>
    </row>
    <row r="384" spans="2:3" x14ac:dyDescent="0.3">
      <c r="B384" s="89" t="s">
        <v>2777</v>
      </c>
      <c r="C384" s="90">
        <v>2</v>
      </c>
    </row>
    <row r="385" spans="2:3" x14ac:dyDescent="0.3">
      <c r="B385" s="89" t="s">
        <v>3190</v>
      </c>
      <c r="C385" s="90">
        <v>5.7</v>
      </c>
    </row>
    <row r="386" spans="2:3" x14ac:dyDescent="0.3">
      <c r="B386" s="89" t="s">
        <v>3191</v>
      </c>
      <c r="C386" s="90">
        <v>0.6</v>
      </c>
    </row>
    <row r="387" spans="2:3" x14ac:dyDescent="0.3">
      <c r="B387" s="89" t="s">
        <v>2884</v>
      </c>
      <c r="C387" s="90">
        <v>0.8</v>
      </c>
    </row>
    <row r="388" spans="2:3" x14ac:dyDescent="0.3">
      <c r="B388" s="89" t="s">
        <v>3192</v>
      </c>
      <c r="C388" s="90">
        <v>0.6</v>
      </c>
    </row>
    <row r="389" spans="2:3" x14ac:dyDescent="0.3">
      <c r="B389" s="89" t="s">
        <v>2951</v>
      </c>
      <c r="C389" s="90">
        <v>0.7</v>
      </c>
    </row>
    <row r="390" spans="2:3" x14ac:dyDescent="0.3">
      <c r="B390" s="89" t="s">
        <v>3193</v>
      </c>
      <c r="C390" s="90">
        <v>1.9</v>
      </c>
    </row>
    <row r="391" spans="2:3" x14ac:dyDescent="0.3">
      <c r="B391" s="89" t="s">
        <v>2631</v>
      </c>
      <c r="C391" s="90">
        <v>0.5</v>
      </c>
    </row>
    <row r="392" spans="2:3" x14ac:dyDescent="0.3">
      <c r="B392" s="89" t="s">
        <v>3194</v>
      </c>
      <c r="C392" s="90">
        <v>2.4</v>
      </c>
    </row>
    <row r="393" spans="2:3" x14ac:dyDescent="0.3">
      <c r="B393" s="92" t="s">
        <v>426</v>
      </c>
      <c r="C393" s="90">
        <v>1.9</v>
      </c>
    </row>
    <row r="394" spans="2:3" x14ac:dyDescent="0.3">
      <c r="B394" s="89" t="s">
        <v>3147</v>
      </c>
      <c r="C394" s="90">
        <v>1.4</v>
      </c>
    </row>
    <row r="395" spans="2:3" x14ac:dyDescent="0.3">
      <c r="B395" s="89" t="s">
        <v>3148</v>
      </c>
      <c r="C395" s="90">
        <v>1.7</v>
      </c>
    </row>
    <row r="396" spans="2:3" x14ac:dyDescent="0.3">
      <c r="B396" s="89" t="s">
        <v>3149</v>
      </c>
      <c r="C396" s="90">
        <v>9</v>
      </c>
    </row>
    <row r="397" spans="2:3" x14ac:dyDescent="0.3">
      <c r="B397" s="89" t="s">
        <v>2666</v>
      </c>
      <c r="C397" s="90">
        <v>0.2</v>
      </c>
    </row>
    <row r="398" spans="2:3" x14ac:dyDescent="0.3">
      <c r="B398" s="89" t="s">
        <v>3150</v>
      </c>
      <c r="C398" s="90">
        <v>0.9</v>
      </c>
    </row>
    <row r="399" spans="2:3" x14ac:dyDescent="0.3">
      <c r="B399" s="89" t="s">
        <v>2699</v>
      </c>
      <c r="C399" s="90">
        <v>-0.1</v>
      </c>
    </row>
    <row r="400" spans="2:3" x14ac:dyDescent="0.3">
      <c r="B400" s="89" t="s">
        <v>3140</v>
      </c>
      <c r="C400" s="90">
        <v>2.1</v>
      </c>
    </row>
    <row r="401" spans="2:3" x14ac:dyDescent="0.3">
      <c r="B401" s="89" t="s">
        <v>3151</v>
      </c>
      <c r="C401" s="90">
        <v>9.5</v>
      </c>
    </row>
    <row r="402" spans="2:3" x14ac:dyDescent="0.3">
      <c r="B402" s="89" t="s">
        <v>3060</v>
      </c>
      <c r="C402" s="90">
        <v>5.6</v>
      </c>
    </row>
    <row r="403" spans="2:3" x14ac:dyDescent="0.3">
      <c r="B403" s="89" t="s">
        <v>3152</v>
      </c>
      <c r="C403" s="90">
        <v>0.6</v>
      </c>
    </row>
    <row r="404" spans="2:3" x14ac:dyDescent="0.3">
      <c r="B404" s="89" t="s">
        <v>2659</v>
      </c>
      <c r="C404" s="90">
        <v>0</v>
      </c>
    </row>
    <row r="405" spans="2:3" x14ac:dyDescent="0.3">
      <c r="B405" s="89" t="s">
        <v>3153</v>
      </c>
      <c r="C405" s="90">
        <v>0.3</v>
      </c>
    </row>
    <row r="406" spans="2:3" x14ac:dyDescent="0.3">
      <c r="B406" s="89" t="s">
        <v>2672</v>
      </c>
      <c r="C406" s="90">
        <v>0.7</v>
      </c>
    </row>
    <row r="407" spans="2:3" x14ac:dyDescent="0.3">
      <c r="B407" s="89" t="s">
        <v>3154</v>
      </c>
      <c r="C407" s="90">
        <v>-0.3</v>
      </c>
    </row>
    <row r="408" spans="2:3" x14ac:dyDescent="0.3">
      <c r="B408" s="89" t="s">
        <v>3155</v>
      </c>
      <c r="C408" s="90">
        <v>0.3</v>
      </c>
    </row>
    <row r="409" spans="2:3" x14ac:dyDescent="0.3">
      <c r="B409" s="89" t="s">
        <v>3156</v>
      </c>
      <c r="C409" s="90">
        <v>0.8</v>
      </c>
    </row>
    <row r="410" spans="2:3" x14ac:dyDescent="0.3">
      <c r="B410" s="89" t="s">
        <v>2670</v>
      </c>
      <c r="C410" s="90">
        <v>-0.1</v>
      </c>
    </row>
    <row r="411" spans="2:3" x14ac:dyDescent="0.3">
      <c r="B411" s="89" t="s">
        <v>3157</v>
      </c>
      <c r="C411" s="90">
        <v>0</v>
      </c>
    </row>
    <row r="412" spans="2:3" x14ac:dyDescent="0.3">
      <c r="B412" s="89" t="s">
        <v>2621</v>
      </c>
      <c r="C412" s="90">
        <v>3.9</v>
      </c>
    </row>
    <row r="413" spans="2:3" x14ac:dyDescent="0.3">
      <c r="B413" s="89" t="s">
        <v>3158</v>
      </c>
      <c r="C413" s="90">
        <v>11</v>
      </c>
    </row>
    <row r="414" spans="2:3" x14ac:dyDescent="0.3">
      <c r="B414" s="89" t="s">
        <v>3159</v>
      </c>
      <c r="C414" s="90">
        <v>0.9</v>
      </c>
    </row>
    <row r="415" spans="2:3" x14ac:dyDescent="0.3">
      <c r="B415" s="89" t="s">
        <v>2842</v>
      </c>
      <c r="C415" s="90">
        <v>2.2999999999999998</v>
      </c>
    </row>
    <row r="416" spans="2:3" x14ac:dyDescent="0.3">
      <c r="B416" s="89" t="s">
        <v>2653</v>
      </c>
      <c r="C416" s="90">
        <v>0.4</v>
      </c>
    </row>
    <row r="417" spans="2:3" x14ac:dyDescent="0.3">
      <c r="B417" s="89" t="s">
        <v>3160</v>
      </c>
      <c r="C417" s="90">
        <v>-0.1</v>
      </c>
    </row>
    <row r="418" spans="2:3" x14ac:dyDescent="0.3">
      <c r="B418" s="89" t="s">
        <v>3161</v>
      </c>
      <c r="C418" s="90">
        <v>1.3</v>
      </c>
    </row>
    <row r="419" spans="2:3" x14ac:dyDescent="0.3">
      <c r="B419" s="89" t="s">
        <v>3162</v>
      </c>
      <c r="C419" s="90">
        <v>2.1</v>
      </c>
    </row>
    <row r="420" spans="2:3" x14ac:dyDescent="0.3">
      <c r="B420" s="89" t="s">
        <v>3163</v>
      </c>
      <c r="C420" s="90">
        <v>0.1</v>
      </c>
    </row>
    <row r="421" spans="2:3" x14ac:dyDescent="0.3">
      <c r="B421" s="89" t="s">
        <v>3164</v>
      </c>
      <c r="C421" s="90">
        <v>1.6</v>
      </c>
    </row>
    <row r="422" spans="2:3" x14ac:dyDescent="0.3">
      <c r="B422" s="89" t="s">
        <v>3165</v>
      </c>
      <c r="C422" s="90">
        <v>0.1</v>
      </c>
    </row>
    <row r="423" spans="2:3" x14ac:dyDescent="0.3">
      <c r="B423" s="89" t="s">
        <v>3166</v>
      </c>
      <c r="C423" s="90">
        <v>1.1000000000000001</v>
      </c>
    </row>
    <row r="424" spans="2:3" x14ac:dyDescent="0.3">
      <c r="B424" s="89" t="s">
        <v>3167</v>
      </c>
      <c r="C424" s="90">
        <v>0.6</v>
      </c>
    </row>
    <row r="425" spans="2:3" x14ac:dyDescent="0.3">
      <c r="B425" s="89" t="s">
        <v>3168</v>
      </c>
      <c r="C425" s="90">
        <v>0.4</v>
      </c>
    </row>
    <row r="426" spans="2:3" x14ac:dyDescent="0.3">
      <c r="B426" s="89" t="s">
        <v>2586</v>
      </c>
      <c r="C426" s="90">
        <v>0.3</v>
      </c>
    </row>
    <row r="427" spans="2:3" x14ac:dyDescent="0.3">
      <c r="B427" s="89" t="s">
        <v>2630</v>
      </c>
      <c r="C427" s="90">
        <v>0.1</v>
      </c>
    </row>
    <row r="428" spans="2:3" x14ac:dyDescent="0.3">
      <c r="B428" s="89" t="s">
        <v>3169</v>
      </c>
      <c r="C428" s="90">
        <v>1.8</v>
      </c>
    </row>
    <row r="429" spans="2:3" x14ac:dyDescent="0.3">
      <c r="B429" s="89" t="s">
        <v>3170</v>
      </c>
      <c r="C429" s="90">
        <v>0.6</v>
      </c>
    </row>
    <row r="430" spans="2:3" x14ac:dyDescent="0.3">
      <c r="B430" s="89" t="s">
        <v>2647</v>
      </c>
      <c r="C430" s="90">
        <v>0.1</v>
      </c>
    </row>
    <row r="431" spans="2:3" x14ac:dyDescent="0.3">
      <c r="B431" s="89" t="s">
        <v>2865</v>
      </c>
      <c r="C431" s="90">
        <v>2.2000000000000002</v>
      </c>
    </row>
    <row r="432" spans="2:3" x14ac:dyDescent="0.3">
      <c r="B432" s="89" t="s">
        <v>2589</v>
      </c>
      <c r="C432" s="90">
        <v>2.7</v>
      </c>
    </row>
    <row r="433" spans="2:3" x14ac:dyDescent="0.3">
      <c r="B433" s="89" t="s">
        <v>2592</v>
      </c>
      <c r="C433" s="90">
        <v>0.3</v>
      </c>
    </row>
    <row r="434" spans="2:3" x14ac:dyDescent="0.3">
      <c r="B434" s="89" t="s">
        <v>2710</v>
      </c>
      <c r="C434" s="90">
        <v>0.5</v>
      </c>
    </row>
    <row r="435" spans="2:3" x14ac:dyDescent="0.3">
      <c r="B435" s="89" t="s">
        <v>3171</v>
      </c>
      <c r="C435" s="90">
        <v>0.1</v>
      </c>
    </row>
    <row r="436" spans="2:3" x14ac:dyDescent="0.3">
      <c r="B436" s="89" t="s">
        <v>3037</v>
      </c>
      <c r="C436" s="90">
        <v>0.5</v>
      </c>
    </row>
    <row r="437" spans="2:3" x14ac:dyDescent="0.3">
      <c r="B437" s="89" t="s">
        <v>3172</v>
      </c>
      <c r="C437" s="90">
        <v>2.1</v>
      </c>
    </row>
    <row r="438" spans="2:3" x14ac:dyDescent="0.3">
      <c r="B438" s="89" t="s">
        <v>2681</v>
      </c>
      <c r="C438" s="90">
        <v>0.3</v>
      </c>
    </row>
    <row r="439" spans="2:3" x14ac:dyDescent="0.3">
      <c r="B439" s="89" t="s">
        <v>2676</v>
      </c>
      <c r="C439" s="90">
        <v>2.7</v>
      </c>
    </row>
    <row r="440" spans="2:3" x14ac:dyDescent="0.3">
      <c r="B440" s="89" t="s">
        <v>3173</v>
      </c>
      <c r="C440" s="90">
        <v>-0.1</v>
      </c>
    </row>
    <row r="441" spans="2:3" x14ac:dyDescent="0.3">
      <c r="B441" s="89" t="s">
        <v>3174</v>
      </c>
      <c r="C441" s="90">
        <v>0.3</v>
      </c>
    </row>
    <row r="442" spans="2:3" x14ac:dyDescent="0.3">
      <c r="B442" s="89" t="s">
        <v>3175</v>
      </c>
      <c r="C442" s="90">
        <v>1.2</v>
      </c>
    </row>
    <row r="443" spans="2:3" x14ac:dyDescent="0.3">
      <c r="B443" s="89" t="s">
        <v>3176</v>
      </c>
      <c r="C443" s="90">
        <v>0.8</v>
      </c>
    </row>
    <row r="444" spans="2:3" x14ac:dyDescent="0.3">
      <c r="B444" s="89" t="s">
        <v>3177</v>
      </c>
      <c r="C444" s="90">
        <v>0.8</v>
      </c>
    </row>
    <row r="445" spans="2:3" x14ac:dyDescent="0.3">
      <c r="B445" s="89" t="s">
        <v>2658</v>
      </c>
      <c r="C445" s="90">
        <v>0.6</v>
      </c>
    </row>
    <row r="446" spans="2:3" x14ac:dyDescent="0.3">
      <c r="B446" s="89" t="s">
        <v>3178</v>
      </c>
      <c r="C446" s="90">
        <v>0</v>
      </c>
    </row>
    <row r="447" spans="2:3" x14ac:dyDescent="0.3">
      <c r="B447" s="89" t="s">
        <v>3098</v>
      </c>
      <c r="C447" s="90">
        <v>2.6</v>
      </c>
    </row>
    <row r="448" spans="2:3" x14ac:dyDescent="0.3">
      <c r="B448" s="89" t="s">
        <v>3179</v>
      </c>
      <c r="C448" s="90">
        <v>0.1</v>
      </c>
    </row>
    <row r="449" spans="2:3" x14ac:dyDescent="0.3">
      <c r="B449" s="89" t="s">
        <v>2665</v>
      </c>
      <c r="C449" s="90">
        <v>1.8</v>
      </c>
    </row>
    <row r="450" spans="2:3" x14ac:dyDescent="0.3">
      <c r="B450" s="89" t="s">
        <v>2655</v>
      </c>
      <c r="C450" s="90">
        <v>0.9</v>
      </c>
    </row>
    <row r="451" spans="2:3" x14ac:dyDescent="0.3">
      <c r="B451" s="89" t="s">
        <v>2711</v>
      </c>
      <c r="C451" s="90">
        <v>0.4</v>
      </c>
    </row>
    <row r="452" spans="2:3" x14ac:dyDescent="0.3">
      <c r="B452" s="89" t="s">
        <v>3180</v>
      </c>
      <c r="C452" s="90">
        <v>8</v>
      </c>
    </row>
    <row r="453" spans="2:3" x14ac:dyDescent="0.3">
      <c r="B453" s="89" t="s">
        <v>2684</v>
      </c>
      <c r="C453" s="90">
        <v>3.3</v>
      </c>
    </row>
    <row r="454" spans="2:3" x14ac:dyDescent="0.3">
      <c r="B454" s="89" t="s">
        <v>3004</v>
      </c>
      <c r="C454" s="90">
        <v>-0.2</v>
      </c>
    </row>
    <row r="455" spans="2:3" x14ac:dyDescent="0.3">
      <c r="B455" s="89" t="s">
        <v>3181</v>
      </c>
      <c r="C455" s="90">
        <v>1.1000000000000001</v>
      </c>
    </row>
    <row r="456" spans="2:3" x14ac:dyDescent="0.3">
      <c r="B456" s="89" t="s">
        <v>3182</v>
      </c>
      <c r="C456" s="90">
        <v>0</v>
      </c>
    </row>
    <row r="457" spans="2:3" x14ac:dyDescent="0.3">
      <c r="B457" s="89" t="s">
        <v>3183</v>
      </c>
      <c r="C457" s="90">
        <v>0.4</v>
      </c>
    </row>
    <row r="458" spans="2:3" x14ac:dyDescent="0.3">
      <c r="B458" s="89" t="s">
        <v>3138</v>
      </c>
      <c r="C458" s="90">
        <v>1.2</v>
      </c>
    </row>
    <row r="459" spans="2:3" x14ac:dyDescent="0.3">
      <c r="B459" s="89" t="s">
        <v>3184</v>
      </c>
      <c r="C459" s="90">
        <v>-0.1</v>
      </c>
    </row>
    <row r="460" spans="2:3" x14ac:dyDescent="0.3">
      <c r="B460" s="89" t="s">
        <v>2721</v>
      </c>
      <c r="C460" s="90">
        <v>-0.2</v>
      </c>
    </row>
    <row r="461" spans="2:3" x14ac:dyDescent="0.3">
      <c r="B461" s="89" t="s">
        <v>3185</v>
      </c>
      <c r="C461" s="90">
        <v>0.1</v>
      </c>
    </row>
    <row r="462" spans="2:3" x14ac:dyDescent="0.3">
      <c r="B462" s="89" t="s">
        <v>2651</v>
      </c>
      <c r="C462" s="90">
        <v>0.6</v>
      </c>
    </row>
    <row r="463" spans="2:3" x14ac:dyDescent="0.3">
      <c r="B463" s="89" t="s">
        <v>2901</v>
      </c>
      <c r="C463" s="90">
        <v>3.4</v>
      </c>
    </row>
    <row r="464" spans="2:3" x14ac:dyDescent="0.3">
      <c r="B464" s="89" t="s">
        <v>3186</v>
      </c>
      <c r="C464" s="90">
        <v>0.1</v>
      </c>
    </row>
    <row r="465" spans="2:3" x14ac:dyDescent="0.3">
      <c r="B465" s="89" t="s">
        <v>3187</v>
      </c>
      <c r="C465" s="90">
        <v>1</v>
      </c>
    </row>
    <row r="466" spans="2:3" x14ac:dyDescent="0.3">
      <c r="B466" s="89" t="s">
        <v>2705</v>
      </c>
      <c r="C466" s="90">
        <v>8.6</v>
      </c>
    </row>
    <row r="467" spans="2:3" x14ac:dyDescent="0.3">
      <c r="B467" s="89" t="s">
        <v>3188</v>
      </c>
      <c r="C467" s="90">
        <v>0.6</v>
      </c>
    </row>
    <row r="468" spans="2:3" x14ac:dyDescent="0.3">
      <c r="B468" s="89" t="s">
        <v>2717</v>
      </c>
      <c r="C468" s="90">
        <v>1</v>
      </c>
    </row>
    <row r="469" spans="2:3" x14ac:dyDescent="0.3">
      <c r="B469" s="89" t="s">
        <v>3189</v>
      </c>
      <c r="C469" s="90">
        <v>0.3</v>
      </c>
    </row>
    <row r="470" spans="2:3" x14ac:dyDescent="0.3">
      <c r="B470" s="89" t="s">
        <v>2708</v>
      </c>
      <c r="C470" s="90">
        <v>3.2</v>
      </c>
    </row>
    <row r="471" spans="2:3" x14ac:dyDescent="0.3">
      <c r="B471" s="89" t="s">
        <v>2617</v>
      </c>
      <c r="C471" s="90">
        <v>0.5</v>
      </c>
    </row>
    <row r="472" spans="2:3" x14ac:dyDescent="0.3">
      <c r="B472" s="89" t="s">
        <v>2777</v>
      </c>
      <c r="C472" s="90">
        <v>2</v>
      </c>
    </row>
    <row r="473" spans="2:3" x14ac:dyDescent="0.3">
      <c r="B473" s="89" t="s">
        <v>3190</v>
      </c>
      <c r="C473" s="90">
        <v>5.7</v>
      </c>
    </row>
    <row r="474" spans="2:3" x14ac:dyDescent="0.3">
      <c r="B474" s="89" t="s">
        <v>3191</v>
      </c>
      <c r="C474" s="90">
        <v>0.6</v>
      </c>
    </row>
    <row r="475" spans="2:3" x14ac:dyDescent="0.3">
      <c r="B475" s="89" t="s">
        <v>2884</v>
      </c>
      <c r="C475" s="90">
        <v>0.8</v>
      </c>
    </row>
    <row r="476" spans="2:3" x14ac:dyDescent="0.3">
      <c r="B476" s="89" t="s">
        <v>3192</v>
      </c>
      <c r="C476" s="90">
        <v>0.6</v>
      </c>
    </row>
    <row r="477" spans="2:3" x14ac:dyDescent="0.3">
      <c r="B477" s="89" t="s">
        <v>2951</v>
      </c>
      <c r="C477" s="90">
        <v>0.7</v>
      </c>
    </row>
    <row r="478" spans="2:3" x14ac:dyDescent="0.3">
      <c r="B478" s="89" t="s">
        <v>3193</v>
      </c>
      <c r="C478" s="90">
        <v>1.9</v>
      </c>
    </row>
    <row r="479" spans="2:3" x14ac:dyDescent="0.3">
      <c r="B479" s="89" t="s">
        <v>2631</v>
      </c>
      <c r="C479" s="90">
        <v>0.5</v>
      </c>
    </row>
    <row r="480" spans="2:3" x14ac:dyDescent="0.3">
      <c r="B480" s="89" t="s">
        <v>3194</v>
      </c>
      <c r="C480" s="90">
        <v>2.4</v>
      </c>
    </row>
    <row r="481" spans="2:3" x14ac:dyDescent="0.3">
      <c r="B481" s="89" t="s">
        <v>2687</v>
      </c>
      <c r="C481" s="90">
        <v>-0.2</v>
      </c>
    </row>
    <row r="482" spans="2:3" x14ac:dyDescent="0.3">
      <c r="B482" s="89" t="s">
        <v>2688</v>
      </c>
      <c r="C482" s="90">
        <v>0.1</v>
      </c>
    </row>
    <row r="483" spans="2:3" x14ac:dyDescent="0.3">
      <c r="B483" s="89" t="s">
        <v>2666</v>
      </c>
      <c r="C483" s="90">
        <v>0.8</v>
      </c>
    </row>
    <row r="484" spans="2:3" x14ac:dyDescent="0.3">
      <c r="B484" s="89" t="s">
        <v>2689</v>
      </c>
      <c r="C484" s="90">
        <v>-0.3</v>
      </c>
    </row>
    <row r="485" spans="2:3" x14ac:dyDescent="0.3">
      <c r="B485" s="89" t="s">
        <v>2672</v>
      </c>
      <c r="C485" s="90">
        <v>0.4</v>
      </c>
    </row>
    <row r="486" spans="2:3" x14ac:dyDescent="0.3">
      <c r="B486" s="89" t="s">
        <v>2690</v>
      </c>
      <c r="C486" s="90">
        <v>0.3</v>
      </c>
    </row>
    <row r="487" spans="2:3" x14ac:dyDescent="0.3">
      <c r="B487" s="89" t="s">
        <v>2691</v>
      </c>
      <c r="C487" s="90">
        <v>0.2</v>
      </c>
    </row>
    <row r="488" spans="2:3" x14ac:dyDescent="0.3">
      <c r="B488" s="89" t="s">
        <v>2580</v>
      </c>
      <c r="C488" s="90">
        <v>2.8</v>
      </c>
    </row>
    <row r="489" spans="2:3" x14ac:dyDescent="0.3">
      <c r="B489" s="89" t="s">
        <v>2692</v>
      </c>
      <c r="C489" s="90">
        <v>0.5</v>
      </c>
    </row>
    <row r="490" spans="2:3" x14ac:dyDescent="0.3">
      <c r="B490" s="89" t="s">
        <v>2693</v>
      </c>
      <c r="C490" s="90">
        <v>-0.2</v>
      </c>
    </row>
    <row r="491" spans="2:3" x14ac:dyDescent="0.3">
      <c r="B491" s="89" t="s">
        <v>2694</v>
      </c>
      <c r="C491" s="90">
        <v>1.9</v>
      </c>
    </row>
    <row r="492" spans="2:3" x14ac:dyDescent="0.3">
      <c r="B492" s="89" t="s">
        <v>2695</v>
      </c>
      <c r="C492" s="90">
        <v>-0.1</v>
      </c>
    </row>
    <row r="493" spans="2:3" x14ac:dyDescent="0.3">
      <c r="B493" s="89" t="s">
        <v>2696</v>
      </c>
      <c r="C493" s="90">
        <v>1.2</v>
      </c>
    </row>
    <row r="494" spans="2:3" x14ac:dyDescent="0.3">
      <c r="B494" s="89" t="s">
        <v>2697</v>
      </c>
      <c r="C494" s="90">
        <v>0.8</v>
      </c>
    </row>
    <row r="495" spans="2:3" x14ac:dyDescent="0.3">
      <c r="B495" s="89" t="s">
        <v>2630</v>
      </c>
      <c r="C495" s="90">
        <v>0.2</v>
      </c>
    </row>
    <row r="496" spans="2:3" x14ac:dyDescent="0.3">
      <c r="B496" s="89" t="s">
        <v>2579</v>
      </c>
      <c r="C496" s="90">
        <v>0.8</v>
      </c>
    </row>
    <row r="497" spans="2:3" x14ac:dyDescent="0.3">
      <c r="B497" s="89" t="s">
        <v>2698</v>
      </c>
      <c r="C497" s="90">
        <v>0.5</v>
      </c>
    </row>
    <row r="498" spans="2:3" x14ac:dyDescent="0.3">
      <c r="B498" s="89" t="s">
        <v>2592</v>
      </c>
      <c r="C498" s="90">
        <v>-0.1</v>
      </c>
    </row>
    <row r="499" spans="2:3" x14ac:dyDescent="0.3">
      <c r="B499" s="89" t="s">
        <v>2699</v>
      </c>
      <c r="C499" s="90">
        <v>0.7</v>
      </c>
    </row>
    <row r="500" spans="2:3" x14ac:dyDescent="0.3">
      <c r="B500" s="89" t="s">
        <v>2631</v>
      </c>
      <c r="C500" s="90">
        <v>1.6</v>
      </c>
    </row>
    <row r="501" spans="2:3" x14ac:dyDescent="0.3">
      <c r="B501" s="89" t="s">
        <v>2700</v>
      </c>
      <c r="C501" s="90">
        <v>2.1</v>
      </c>
    </row>
    <row r="502" spans="2:3" x14ac:dyDescent="0.3">
      <c r="B502" s="89" t="s">
        <v>2701</v>
      </c>
      <c r="C502" s="90">
        <v>4.2</v>
      </c>
    </row>
    <row r="503" spans="2:3" x14ac:dyDescent="0.3">
      <c r="B503" s="89" t="s">
        <v>2593</v>
      </c>
      <c r="C503" s="90">
        <v>0</v>
      </c>
    </row>
    <row r="504" spans="2:3" x14ac:dyDescent="0.3">
      <c r="B504" s="89" t="s">
        <v>2702</v>
      </c>
      <c r="C504" s="90">
        <v>1.4</v>
      </c>
    </row>
    <row r="505" spans="2:3" x14ac:dyDescent="0.3">
      <c r="B505" s="89" t="s">
        <v>2703</v>
      </c>
      <c r="C505" s="90">
        <v>-0.1</v>
      </c>
    </row>
    <row r="506" spans="2:3" x14ac:dyDescent="0.3">
      <c r="B506" s="89" t="s">
        <v>2704</v>
      </c>
      <c r="C506" s="90">
        <v>2.8</v>
      </c>
    </row>
    <row r="507" spans="2:3" x14ac:dyDescent="0.3">
      <c r="B507" s="89" t="s">
        <v>2705</v>
      </c>
      <c r="C507" s="90">
        <v>0.5</v>
      </c>
    </row>
    <row r="508" spans="2:3" x14ac:dyDescent="0.3">
      <c r="B508" s="89" t="s">
        <v>2706</v>
      </c>
      <c r="C508" s="90">
        <v>1.7</v>
      </c>
    </row>
    <row r="509" spans="2:3" x14ac:dyDescent="0.3">
      <c r="B509" s="89" t="s">
        <v>2707</v>
      </c>
      <c r="C509" s="90">
        <v>3.5</v>
      </c>
    </row>
    <row r="510" spans="2:3" x14ac:dyDescent="0.3">
      <c r="B510" s="89" t="s">
        <v>2684</v>
      </c>
      <c r="C510" s="90">
        <v>1.6</v>
      </c>
    </row>
    <row r="511" spans="2:3" x14ac:dyDescent="0.3">
      <c r="B511" s="89" t="s">
        <v>2708</v>
      </c>
      <c r="C511" s="90">
        <v>1.7</v>
      </c>
    </row>
    <row r="512" spans="2:3" x14ac:dyDescent="0.3">
      <c r="B512" s="89" t="s">
        <v>2709</v>
      </c>
      <c r="C512" s="90">
        <v>1.6</v>
      </c>
    </row>
    <row r="513" spans="2:3" x14ac:dyDescent="0.3">
      <c r="B513" s="89" t="s">
        <v>2710</v>
      </c>
      <c r="C513" s="90">
        <v>0.2</v>
      </c>
    </row>
    <row r="514" spans="2:3" x14ac:dyDescent="0.3">
      <c r="B514" s="89" t="s">
        <v>2711</v>
      </c>
      <c r="C514" s="90">
        <v>0.7</v>
      </c>
    </row>
    <row r="515" spans="2:3" x14ac:dyDescent="0.3">
      <c r="B515" s="89" t="s">
        <v>2712</v>
      </c>
      <c r="C515" s="90">
        <v>1.8</v>
      </c>
    </row>
    <row r="516" spans="2:3" x14ac:dyDescent="0.3">
      <c r="B516" s="89" t="s">
        <v>2713</v>
      </c>
      <c r="C516" s="90">
        <v>5.8</v>
      </c>
    </row>
    <row r="517" spans="2:3" x14ac:dyDescent="0.3">
      <c r="B517" s="89" t="s">
        <v>2587</v>
      </c>
      <c r="C517" s="90">
        <v>1.7</v>
      </c>
    </row>
    <row r="518" spans="2:3" x14ac:dyDescent="0.3">
      <c r="B518" s="89" t="s">
        <v>2662</v>
      </c>
      <c r="C518" s="90">
        <v>2.8</v>
      </c>
    </row>
    <row r="519" spans="2:3" x14ac:dyDescent="0.3">
      <c r="B519" s="89" t="s">
        <v>2714</v>
      </c>
      <c r="C519" s="90">
        <v>2.5</v>
      </c>
    </row>
    <row r="520" spans="2:3" x14ac:dyDescent="0.3">
      <c r="B520" s="89" t="s">
        <v>2715</v>
      </c>
      <c r="C520" s="90">
        <v>-0.1</v>
      </c>
    </row>
    <row r="521" spans="2:3" x14ac:dyDescent="0.3">
      <c r="B521" s="89" t="s">
        <v>2716</v>
      </c>
      <c r="C521" s="90">
        <v>1.2</v>
      </c>
    </row>
    <row r="522" spans="2:3" x14ac:dyDescent="0.3">
      <c r="B522" s="89" t="s">
        <v>2717</v>
      </c>
      <c r="C522" s="90">
        <v>0</v>
      </c>
    </row>
    <row r="523" spans="2:3" x14ac:dyDescent="0.3">
      <c r="B523" s="89" t="s">
        <v>2718</v>
      </c>
      <c r="C523" s="90">
        <v>1.6</v>
      </c>
    </row>
    <row r="524" spans="2:3" x14ac:dyDescent="0.3">
      <c r="B524" s="89" t="s">
        <v>2653</v>
      </c>
      <c r="C524" s="90">
        <v>1.2</v>
      </c>
    </row>
    <row r="525" spans="2:3" x14ac:dyDescent="0.3">
      <c r="B525" s="89" t="s">
        <v>2719</v>
      </c>
      <c r="C525" s="90">
        <v>0.5</v>
      </c>
    </row>
    <row r="526" spans="2:3" x14ac:dyDescent="0.3">
      <c r="B526" s="89" t="s">
        <v>2720</v>
      </c>
      <c r="C526" s="90">
        <v>0.1</v>
      </c>
    </row>
    <row r="527" spans="2:3" x14ac:dyDescent="0.3">
      <c r="B527" s="89" t="s">
        <v>2721</v>
      </c>
      <c r="C527" s="90">
        <v>1.4</v>
      </c>
    </row>
    <row r="528" spans="2:3" x14ac:dyDescent="0.3">
      <c r="B528" s="89" t="s">
        <v>2722</v>
      </c>
      <c r="C528" s="90">
        <v>1.1000000000000001</v>
      </c>
    </row>
    <row r="529" spans="2:3" x14ac:dyDescent="0.3">
      <c r="B529" s="89" t="s">
        <v>2681</v>
      </c>
      <c r="C529" s="90">
        <v>3.4</v>
      </c>
    </row>
    <row r="530" spans="2:3" x14ac:dyDescent="0.3">
      <c r="B530" s="89" t="s">
        <v>2647</v>
      </c>
      <c r="C530" s="90">
        <v>3.1</v>
      </c>
    </row>
    <row r="531" spans="2:3" x14ac:dyDescent="0.3">
      <c r="B531" s="89" t="s">
        <v>2723</v>
      </c>
      <c r="C531" s="90">
        <v>2.2999999999999998</v>
      </c>
    </row>
    <row r="532" spans="2:3" x14ac:dyDescent="0.3">
      <c r="B532" s="89" t="s">
        <v>2724</v>
      </c>
      <c r="C532" s="90">
        <v>0.9</v>
      </c>
    </row>
    <row r="533" spans="2:3" x14ac:dyDescent="0.3">
      <c r="B533" s="89" t="s">
        <v>2725</v>
      </c>
      <c r="C533" s="90">
        <v>0.1</v>
      </c>
    </row>
    <row r="534" spans="2:3" x14ac:dyDescent="0.3">
      <c r="B534" s="89" t="s">
        <v>2667</v>
      </c>
      <c r="C534" s="90">
        <v>1.8</v>
      </c>
    </row>
    <row r="535" spans="2:3" x14ac:dyDescent="0.3">
      <c r="B535" s="89" t="s">
        <v>2659</v>
      </c>
      <c r="C535" s="90">
        <v>0</v>
      </c>
    </row>
    <row r="536" spans="2:3" x14ac:dyDescent="0.3">
      <c r="B536" s="89" t="s">
        <v>2655</v>
      </c>
      <c r="C536" s="90">
        <v>0.2</v>
      </c>
    </row>
    <row r="537" spans="2:3" x14ac:dyDescent="0.3">
      <c r="B537" s="89" t="s">
        <v>2726</v>
      </c>
      <c r="C537" s="90">
        <v>0.4</v>
      </c>
    </row>
    <row r="538" spans="2:3" x14ac:dyDescent="0.3">
      <c r="B538" s="89" t="s">
        <v>2670</v>
      </c>
      <c r="C538" s="90">
        <v>0.2</v>
      </c>
    </row>
    <row r="539" spans="2:3" x14ac:dyDescent="0.3">
      <c r="B539" s="89" t="s">
        <v>2727</v>
      </c>
      <c r="C539" s="90">
        <v>0.2</v>
      </c>
    </row>
    <row r="540" spans="2:3" x14ac:dyDescent="0.3">
      <c r="B540" s="89" t="s">
        <v>2674</v>
      </c>
      <c r="C540" s="90">
        <v>4.0999999999999996</v>
      </c>
    </row>
    <row r="541" spans="2:3" x14ac:dyDescent="0.3">
      <c r="B541" s="89" t="s">
        <v>2728</v>
      </c>
      <c r="C541" s="90">
        <v>1.5</v>
      </c>
    </row>
    <row r="542" spans="2:3" x14ac:dyDescent="0.3">
      <c r="B542" s="89" t="s">
        <v>2729</v>
      </c>
      <c r="C542" s="90">
        <v>2.7</v>
      </c>
    </row>
    <row r="543" spans="2:3" x14ac:dyDescent="0.3">
      <c r="B543" s="89" t="s">
        <v>2730</v>
      </c>
      <c r="C543" s="90">
        <v>0.7</v>
      </c>
    </row>
    <row r="544" spans="2:3" x14ac:dyDescent="0.3">
      <c r="B544" s="89" t="s">
        <v>2665</v>
      </c>
      <c r="C544" s="90">
        <v>1.3</v>
      </c>
    </row>
    <row r="545" spans="2:3" x14ac:dyDescent="0.3">
      <c r="B545" s="92" t="s">
        <v>399</v>
      </c>
      <c r="C545" s="90">
        <v>0.2</v>
      </c>
    </row>
    <row r="546" spans="2:3" x14ac:dyDescent="0.3">
      <c r="B546" s="89" t="s">
        <v>3195</v>
      </c>
      <c r="C546" s="90">
        <v>0.9</v>
      </c>
    </row>
    <row r="547" spans="2:3" x14ac:dyDescent="0.3">
      <c r="B547" s="89" t="s">
        <v>2592</v>
      </c>
      <c r="C547" s="90">
        <v>-0.1</v>
      </c>
    </row>
    <row r="548" spans="2:3" x14ac:dyDescent="0.3">
      <c r="B548" s="89" t="s">
        <v>3196</v>
      </c>
      <c r="C548" s="90">
        <v>1.3</v>
      </c>
    </row>
    <row r="549" spans="2:3" x14ac:dyDescent="0.3">
      <c r="B549" s="89" t="s">
        <v>2593</v>
      </c>
      <c r="C549" s="90">
        <v>0.2</v>
      </c>
    </row>
    <row r="550" spans="2:3" x14ac:dyDescent="0.3">
      <c r="B550" s="89" t="s">
        <v>2622</v>
      </c>
      <c r="C550" s="90">
        <v>-0.1</v>
      </c>
    </row>
    <row r="551" spans="2:3" x14ac:dyDescent="0.3">
      <c r="B551" s="89" t="s">
        <v>3197</v>
      </c>
      <c r="C551" s="90">
        <v>2.9</v>
      </c>
    </row>
    <row r="552" spans="2:3" x14ac:dyDescent="0.3">
      <c r="B552" s="89" t="s">
        <v>3198</v>
      </c>
      <c r="C552" s="90">
        <v>1.1000000000000001</v>
      </c>
    </row>
    <row r="553" spans="2:3" x14ac:dyDescent="0.3">
      <c r="B553" s="89" t="s">
        <v>3199</v>
      </c>
      <c r="C553" s="90">
        <v>0</v>
      </c>
    </row>
    <row r="554" spans="2:3" x14ac:dyDescent="0.3">
      <c r="B554" s="89" t="s">
        <v>2634</v>
      </c>
      <c r="C554" s="90">
        <v>0.9</v>
      </c>
    </row>
    <row r="555" spans="2:3" x14ac:dyDescent="0.3">
      <c r="B555" s="89" t="s">
        <v>2673</v>
      </c>
      <c r="C555" s="90">
        <v>10.5</v>
      </c>
    </row>
    <row r="556" spans="2:3" x14ac:dyDescent="0.3">
      <c r="B556" s="89" t="s">
        <v>3200</v>
      </c>
      <c r="C556" s="90">
        <v>0.3</v>
      </c>
    </row>
    <row r="557" spans="2:3" x14ac:dyDescent="0.3">
      <c r="B557" s="92" t="s">
        <v>11</v>
      </c>
      <c r="C557" s="90">
        <v>0.1</v>
      </c>
    </row>
    <row r="558" spans="2:3" x14ac:dyDescent="0.3">
      <c r="B558" s="89" t="s">
        <v>2943</v>
      </c>
      <c r="C558" s="90">
        <v>-0.1</v>
      </c>
    </row>
    <row r="559" spans="2:3" x14ac:dyDescent="0.3">
      <c r="B559" s="89" t="s">
        <v>3201</v>
      </c>
      <c r="C559" s="90">
        <v>0.8</v>
      </c>
    </row>
    <row r="560" spans="2:3" x14ac:dyDescent="0.3">
      <c r="B560" s="89" t="s">
        <v>3202</v>
      </c>
      <c r="C560" s="90">
        <v>2.7</v>
      </c>
    </row>
    <row r="561" spans="2:3" x14ac:dyDescent="0.3">
      <c r="B561" s="89" t="s">
        <v>3158</v>
      </c>
      <c r="C561" s="90">
        <v>0.3</v>
      </c>
    </row>
    <row r="562" spans="2:3" x14ac:dyDescent="0.3">
      <c r="B562" s="89" t="s">
        <v>3203</v>
      </c>
      <c r="C562" s="90">
        <v>0.1</v>
      </c>
    </row>
    <row r="563" spans="2:3" x14ac:dyDescent="0.3">
      <c r="B563" s="89" t="s">
        <v>3204</v>
      </c>
      <c r="C563" s="90">
        <v>0.4</v>
      </c>
    </row>
    <row r="564" spans="2:3" x14ac:dyDescent="0.3">
      <c r="B564" s="89" t="s">
        <v>3205</v>
      </c>
      <c r="C564" s="90">
        <v>0.6</v>
      </c>
    </row>
    <row r="565" spans="2:3" x14ac:dyDescent="0.3">
      <c r="B565" s="89" t="s">
        <v>3206</v>
      </c>
      <c r="C565" s="90">
        <v>-0.1</v>
      </c>
    </row>
    <row r="566" spans="2:3" x14ac:dyDescent="0.3">
      <c r="B566" s="89" t="s">
        <v>3084</v>
      </c>
      <c r="C566" s="90">
        <v>0.3</v>
      </c>
    </row>
    <row r="567" spans="2:3" x14ac:dyDescent="0.3">
      <c r="B567" s="89" t="s">
        <v>3207</v>
      </c>
      <c r="C567" s="90">
        <v>0.3</v>
      </c>
    </row>
    <row r="568" spans="2:3" x14ac:dyDescent="0.3">
      <c r="B568" s="89" t="s">
        <v>3208</v>
      </c>
      <c r="C568" s="90">
        <v>0.2</v>
      </c>
    </row>
    <row r="569" spans="2:3" x14ac:dyDescent="0.3">
      <c r="B569" s="89" t="s">
        <v>3209</v>
      </c>
      <c r="C569" s="90">
        <v>1.1000000000000001</v>
      </c>
    </row>
    <row r="570" spans="2:3" x14ac:dyDescent="0.3">
      <c r="B570" s="89" t="s">
        <v>2593</v>
      </c>
      <c r="C570" s="90">
        <v>0.8</v>
      </c>
    </row>
    <row r="571" spans="2:3" x14ac:dyDescent="0.3">
      <c r="B571" s="89" t="s">
        <v>3210</v>
      </c>
      <c r="C571" s="90">
        <v>0.3</v>
      </c>
    </row>
    <row r="572" spans="2:3" x14ac:dyDescent="0.3">
      <c r="B572" s="89" t="s">
        <v>2678</v>
      </c>
      <c r="C572" s="90">
        <v>2</v>
      </c>
    </row>
    <row r="573" spans="2:3" x14ac:dyDescent="0.3">
      <c r="B573" s="89" t="s">
        <v>3211</v>
      </c>
      <c r="C573" s="90">
        <v>2.1</v>
      </c>
    </row>
    <row r="574" spans="2:3" x14ac:dyDescent="0.3">
      <c r="B574" s="89" t="s">
        <v>3212</v>
      </c>
      <c r="C574" s="90">
        <v>1.8</v>
      </c>
    </row>
    <row r="575" spans="2:3" x14ac:dyDescent="0.3">
      <c r="B575" s="89" t="s">
        <v>3213</v>
      </c>
      <c r="C575" s="90">
        <v>-0.4</v>
      </c>
    </row>
    <row r="576" spans="2:3" x14ac:dyDescent="0.3">
      <c r="B576" s="89" t="s">
        <v>3039</v>
      </c>
      <c r="C576" s="90">
        <v>0.2</v>
      </c>
    </row>
    <row r="577" spans="2:3" x14ac:dyDescent="0.3">
      <c r="B577" s="89" t="s">
        <v>3214</v>
      </c>
      <c r="C577" s="90">
        <v>2.9</v>
      </c>
    </row>
    <row r="578" spans="2:3" x14ac:dyDescent="0.3">
      <c r="B578" s="89" t="s">
        <v>3215</v>
      </c>
      <c r="C578" s="90">
        <v>16.5</v>
      </c>
    </row>
    <row r="579" spans="2:3" x14ac:dyDescent="0.3">
      <c r="B579" s="89" t="s">
        <v>3216</v>
      </c>
      <c r="C579" s="90">
        <v>0</v>
      </c>
    </row>
    <row r="580" spans="2:3" x14ac:dyDescent="0.3">
      <c r="B580" s="89" t="s">
        <v>3217</v>
      </c>
      <c r="C580" s="90">
        <v>0.4</v>
      </c>
    </row>
    <row r="581" spans="2:3" x14ac:dyDescent="0.3">
      <c r="B581" s="89" t="s">
        <v>2887</v>
      </c>
      <c r="C581" s="90">
        <v>1.2</v>
      </c>
    </row>
    <row r="582" spans="2:3" x14ac:dyDescent="0.3">
      <c r="B582" s="89" t="s">
        <v>3218</v>
      </c>
      <c r="C582" s="90">
        <v>1.6</v>
      </c>
    </row>
    <row r="583" spans="2:3" x14ac:dyDescent="0.3">
      <c r="B583" s="89" t="s">
        <v>2647</v>
      </c>
      <c r="C583" s="90">
        <v>1</v>
      </c>
    </row>
    <row r="584" spans="2:3" x14ac:dyDescent="0.3">
      <c r="B584" s="89" t="s">
        <v>3219</v>
      </c>
      <c r="C584" s="90">
        <v>0.1</v>
      </c>
    </row>
    <row r="585" spans="2:3" x14ac:dyDescent="0.3">
      <c r="B585" s="89" t="s">
        <v>3220</v>
      </c>
      <c r="C585" s="90">
        <v>-0.2</v>
      </c>
    </row>
    <row r="586" spans="2:3" x14ac:dyDescent="0.3">
      <c r="B586" s="89" t="s">
        <v>3221</v>
      </c>
      <c r="C586" s="90">
        <v>0</v>
      </c>
    </row>
    <row r="587" spans="2:3" x14ac:dyDescent="0.3">
      <c r="B587" s="89" t="s">
        <v>2708</v>
      </c>
      <c r="C587" s="90">
        <v>0.4</v>
      </c>
    </row>
    <row r="588" spans="2:3" x14ac:dyDescent="0.3">
      <c r="B588" s="89" t="s">
        <v>3222</v>
      </c>
      <c r="C588" s="90">
        <v>5.4</v>
      </c>
    </row>
    <row r="589" spans="2:3" x14ac:dyDescent="0.3">
      <c r="B589" s="89" t="s">
        <v>3223</v>
      </c>
      <c r="C589" s="90">
        <v>1.2</v>
      </c>
    </row>
    <row r="590" spans="2:3" x14ac:dyDescent="0.3">
      <c r="B590" s="89" t="s">
        <v>3224</v>
      </c>
      <c r="C590" s="90">
        <v>0.2</v>
      </c>
    </row>
    <row r="591" spans="2:3" x14ac:dyDescent="0.3">
      <c r="B591" s="89" t="s">
        <v>2591</v>
      </c>
      <c r="C591" s="90">
        <v>0.8</v>
      </c>
    </row>
  </sheetData>
  <mergeCells count="1">
    <mergeCell ref="D19:F19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42"/>
  <sheetViews>
    <sheetView zoomScale="80" zoomScaleNormal="80" workbookViewId="0">
      <pane ySplit="10" topLeftCell="A2427" activePane="bottomLeft" state="frozen"/>
      <selection pane="bottomLeft" activeCell="I945" sqref="I945"/>
    </sheetView>
  </sheetViews>
  <sheetFormatPr defaultColWidth="9.109375" defaultRowHeight="15.6" x14ac:dyDescent="0.3"/>
  <cols>
    <col min="1" max="1" width="5.88671875" style="1" customWidth="1"/>
    <col min="2" max="2" width="34.88671875" style="7" bestFit="1" customWidth="1"/>
    <col min="3" max="3" width="19.6640625" style="2" customWidth="1"/>
    <col min="4" max="4" width="25.6640625" style="2" customWidth="1"/>
    <col min="5" max="5" width="31.109375" style="2" customWidth="1"/>
    <col min="6" max="6" width="32.109375" style="2" customWidth="1"/>
    <col min="7" max="7" width="33.44140625" style="2" customWidth="1"/>
    <col min="8" max="8" width="21.33203125" style="2" customWidth="1"/>
    <col min="9" max="11" width="49.44140625" style="1" customWidth="1"/>
    <col min="12" max="16384" width="9.109375" style="3"/>
  </cols>
  <sheetData>
    <row r="1" spans="1:8" x14ac:dyDescent="0.3">
      <c r="B1" s="130" t="s">
        <v>2440</v>
      </c>
      <c r="C1" s="130"/>
      <c r="D1" s="130"/>
      <c r="E1" s="130"/>
      <c r="F1" s="130"/>
      <c r="G1" s="130"/>
      <c r="H1" s="130"/>
    </row>
    <row r="2" spans="1:8" x14ac:dyDescent="0.3">
      <c r="B2" s="130" t="s">
        <v>2439</v>
      </c>
      <c r="C2" s="130"/>
      <c r="D2" s="130"/>
      <c r="E2" s="130"/>
      <c r="F2" s="130"/>
      <c r="G2" s="130"/>
      <c r="H2" s="130"/>
    </row>
    <row r="3" spans="1:8" ht="15.75" customHeight="1" x14ac:dyDescent="0.3">
      <c r="B3" s="130" t="s">
        <v>2441</v>
      </c>
      <c r="C3" s="130"/>
      <c r="D3" s="130"/>
      <c r="E3" s="130"/>
      <c r="F3" s="130"/>
      <c r="G3" s="130"/>
      <c r="H3" s="130"/>
    </row>
    <row r="4" spans="1:8" ht="15.75" customHeight="1" x14ac:dyDescent="0.3">
      <c r="A4" s="1" t="s">
        <v>2529</v>
      </c>
      <c r="B4" s="1"/>
      <c r="C4" s="1"/>
      <c r="D4" s="55" t="s">
        <v>2497</v>
      </c>
      <c r="E4" s="2">
        <v>9</v>
      </c>
      <c r="F4" s="55" t="s">
        <v>2497</v>
      </c>
      <c r="G4" s="2">
        <v>2</v>
      </c>
      <c r="H4" s="1"/>
    </row>
    <row r="5" spans="1:8" x14ac:dyDescent="0.3">
      <c r="D5" s="55" t="s">
        <v>2496</v>
      </c>
      <c r="E5" s="2">
        <f>COUNTIF(E11:E2441,"&gt;9")</f>
        <v>471</v>
      </c>
      <c r="F5" s="55" t="s">
        <v>2496</v>
      </c>
      <c r="G5" s="2">
        <f>COUNTIF(G11:G2441,"&gt;2")</f>
        <v>442</v>
      </c>
    </row>
    <row r="6" spans="1:8" x14ac:dyDescent="0.3">
      <c r="D6" s="55" t="s">
        <v>2494</v>
      </c>
      <c r="E6" s="2">
        <f>COUNTA(E11:E2441)</f>
        <v>2431</v>
      </c>
      <c r="F6" s="55" t="s">
        <v>2494</v>
      </c>
      <c r="G6" s="2">
        <f>COUNTA(G11:G2441)</f>
        <v>2431</v>
      </c>
    </row>
    <row r="7" spans="1:8" x14ac:dyDescent="0.3">
      <c r="D7" s="55" t="s">
        <v>2495</v>
      </c>
      <c r="E7" s="54">
        <f>E5/E6</f>
        <v>0.19374742904154668</v>
      </c>
      <c r="F7" s="55" t="s">
        <v>2495</v>
      </c>
      <c r="G7" s="54">
        <f>G5/G6</f>
        <v>0.18181818181818182</v>
      </c>
    </row>
    <row r="8" spans="1:8" x14ac:dyDescent="0.3">
      <c r="D8" s="55" t="s">
        <v>2519</v>
      </c>
      <c r="E8" s="67">
        <f>AVERAGE(E11:E2441)</f>
        <v>0.91883998354586904</v>
      </c>
      <c r="F8" s="55" t="s">
        <v>2519</v>
      </c>
      <c r="G8" s="67">
        <f>AVERAGE(G11:G2441)</f>
        <v>1.2438502673796756</v>
      </c>
    </row>
    <row r="9" spans="1:8" x14ac:dyDescent="0.3">
      <c r="D9" s="55"/>
      <c r="E9" s="54"/>
      <c r="F9" s="55"/>
      <c r="G9" s="54"/>
    </row>
    <row r="10" spans="1:8" ht="21.75" customHeight="1" thickBot="1" x14ac:dyDescent="0.35">
      <c r="B10" s="8" t="s">
        <v>2431</v>
      </c>
      <c r="C10" s="4" t="s">
        <v>2432</v>
      </c>
      <c r="D10" s="4" t="s">
        <v>2433</v>
      </c>
      <c r="E10" s="4" t="s">
        <v>2434</v>
      </c>
      <c r="F10" s="4" t="s">
        <v>2435</v>
      </c>
      <c r="G10" s="4" t="s">
        <v>2436</v>
      </c>
      <c r="H10" s="4" t="s">
        <v>2437</v>
      </c>
    </row>
    <row r="11" spans="1:8" ht="19.5" customHeight="1" x14ac:dyDescent="0.3">
      <c r="B11" s="9" t="s">
        <v>1617</v>
      </c>
      <c r="C11" s="6">
        <v>24722</v>
      </c>
      <c r="D11" s="5">
        <v>48</v>
      </c>
      <c r="E11" s="5">
        <v>1.9</v>
      </c>
      <c r="F11" s="5">
        <v>-4</v>
      </c>
      <c r="G11" s="5">
        <v>-0.2</v>
      </c>
      <c r="H11" s="5">
        <v>-36</v>
      </c>
    </row>
    <row r="12" spans="1:8" ht="19.5" customHeight="1" x14ac:dyDescent="0.3">
      <c r="B12" s="9" t="s">
        <v>840</v>
      </c>
      <c r="C12" s="6">
        <v>62590</v>
      </c>
      <c r="D12" s="5">
        <v>-508</v>
      </c>
      <c r="E12" s="5">
        <v>-8.1</v>
      </c>
      <c r="F12" s="5">
        <v>59</v>
      </c>
      <c r="G12" s="5">
        <v>0.9</v>
      </c>
      <c r="H12" s="5">
        <v>239</v>
      </c>
    </row>
    <row r="13" spans="1:8" ht="19.5" customHeight="1" x14ac:dyDescent="0.3">
      <c r="B13" s="9" t="s">
        <v>1367</v>
      </c>
      <c r="C13" s="6">
        <v>32545</v>
      </c>
      <c r="D13" s="5">
        <v>-237</v>
      </c>
      <c r="E13" s="5">
        <v>-7.3</v>
      </c>
      <c r="F13" s="5">
        <v>66</v>
      </c>
      <c r="G13" s="5">
        <v>2</v>
      </c>
      <c r="H13" s="5">
        <v>-102</v>
      </c>
    </row>
    <row r="14" spans="1:8" ht="19.5" customHeight="1" x14ac:dyDescent="0.3">
      <c r="B14" s="9" t="s">
        <v>152</v>
      </c>
      <c r="C14" s="6">
        <v>456849</v>
      </c>
      <c r="D14" s="6">
        <v>9322</v>
      </c>
      <c r="E14" s="5">
        <v>20.7</v>
      </c>
      <c r="F14" s="5">
        <v>946</v>
      </c>
      <c r="G14" s="5">
        <v>2.1</v>
      </c>
      <c r="H14" s="6">
        <v>2271</v>
      </c>
    </row>
    <row r="15" spans="1:8" ht="19.5" customHeight="1" x14ac:dyDescent="0.3">
      <c r="B15" s="9" t="s">
        <v>1850</v>
      </c>
      <c r="C15" s="6">
        <v>19485</v>
      </c>
      <c r="D15" s="5">
        <v>104</v>
      </c>
      <c r="E15" s="5">
        <v>5.4</v>
      </c>
      <c r="F15" s="5">
        <v>5</v>
      </c>
      <c r="G15" s="5">
        <v>0.3</v>
      </c>
      <c r="H15" s="5">
        <v>-2</v>
      </c>
    </row>
    <row r="16" spans="1:8" ht="19.5" customHeight="1" x14ac:dyDescent="0.3">
      <c r="B16" s="9" t="s">
        <v>1586</v>
      </c>
      <c r="C16" s="6">
        <v>25377</v>
      </c>
      <c r="D16" s="5">
        <v>20</v>
      </c>
      <c r="E16" s="5">
        <v>0.8</v>
      </c>
      <c r="F16" s="5">
        <v>68</v>
      </c>
      <c r="G16" s="5">
        <v>2.7</v>
      </c>
      <c r="H16" s="5">
        <v>69</v>
      </c>
    </row>
    <row r="17" spans="2:8" ht="19.5" customHeight="1" x14ac:dyDescent="0.3">
      <c r="B17" s="9" t="s">
        <v>1727</v>
      </c>
      <c r="C17" s="6">
        <v>21909</v>
      </c>
      <c r="D17" s="5">
        <v>-238</v>
      </c>
      <c r="E17" s="5">
        <v>-10.8</v>
      </c>
      <c r="F17" s="5">
        <v>8</v>
      </c>
      <c r="G17" s="5">
        <v>0.4</v>
      </c>
      <c r="H17" s="5">
        <v>28</v>
      </c>
    </row>
    <row r="18" spans="2:8" ht="19.5" customHeight="1" x14ac:dyDescent="0.3">
      <c r="B18" s="9" t="s">
        <v>139</v>
      </c>
      <c r="C18" s="6">
        <v>503167</v>
      </c>
      <c r="D18" s="5">
        <v>900</v>
      </c>
      <c r="E18" s="5">
        <v>1.8</v>
      </c>
      <c r="F18" s="5">
        <v>901</v>
      </c>
      <c r="G18" s="5">
        <v>1.8</v>
      </c>
      <c r="H18" s="6">
        <v>3968</v>
      </c>
    </row>
    <row r="19" spans="2:8" ht="19.5" customHeight="1" x14ac:dyDescent="0.3">
      <c r="B19" s="9" t="s">
        <v>804</v>
      </c>
      <c r="C19" s="6">
        <v>66234</v>
      </c>
      <c r="D19" s="5">
        <v>-483</v>
      </c>
      <c r="E19" s="5">
        <v>-7.3</v>
      </c>
      <c r="F19" s="5">
        <v>35</v>
      </c>
      <c r="G19" s="5">
        <v>0.5</v>
      </c>
      <c r="H19" s="5">
        <v>12</v>
      </c>
    </row>
    <row r="20" spans="2:8" ht="19.5" customHeight="1" x14ac:dyDescent="0.3">
      <c r="B20" s="9" t="s">
        <v>1287</v>
      </c>
      <c r="C20" s="6">
        <v>35491</v>
      </c>
      <c r="D20" s="5">
        <v>-162</v>
      </c>
      <c r="E20" s="5">
        <v>-4.5999999999999996</v>
      </c>
      <c r="F20" s="5">
        <v>3</v>
      </c>
      <c r="G20" s="5">
        <v>0.1</v>
      </c>
      <c r="H20" s="5">
        <v>418</v>
      </c>
    </row>
    <row r="21" spans="2:8" ht="19.5" customHeight="1" x14ac:dyDescent="0.3">
      <c r="B21" s="9" t="s">
        <v>1406</v>
      </c>
      <c r="C21" s="6">
        <v>31003</v>
      </c>
      <c r="D21" s="5">
        <v>-517</v>
      </c>
      <c r="E21" s="5">
        <v>-16.600000000000001</v>
      </c>
      <c r="F21" s="5">
        <v>128</v>
      </c>
      <c r="G21" s="5">
        <v>4.0999999999999996</v>
      </c>
      <c r="H21" s="5">
        <v>-47</v>
      </c>
    </row>
    <row r="22" spans="2:8" ht="19.5" customHeight="1" x14ac:dyDescent="0.3">
      <c r="B22" s="9" t="s">
        <v>1383</v>
      </c>
      <c r="C22" s="6">
        <v>31678</v>
      </c>
      <c r="D22" s="5">
        <v>-102</v>
      </c>
      <c r="E22" s="5">
        <v>-3.2</v>
      </c>
      <c r="F22" s="5">
        <v>30</v>
      </c>
      <c r="G22" s="5">
        <v>0.9</v>
      </c>
      <c r="H22" s="5">
        <v>93</v>
      </c>
    </row>
    <row r="23" spans="2:8" ht="19.5" customHeight="1" x14ac:dyDescent="0.3">
      <c r="B23" s="9" t="s">
        <v>1503</v>
      </c>
      <c r="C23" s="6">
        <v>27726</v>
      </c>
      <c r="D23" s="5">
        <v>-89</v>
      </c>
      <c r="E23" s="5">
        <v>-3.2</v>
      </c>
      <c r="F23" s="5">
        <v>3</v>
      </c>
      <c r="G23" s="5">
        <v>0.1</v>
      </c>
      <c r="H23" s="5">
        <v>-19</v>
      </c>
    </row>
    <row r="24" spans="2:8" ht="19.5" customHeight="1" x14ac:dyDescent="0.3">
      <c r="B24" s="9" t="s">
        <v>591</v>
      </c>
      <c r="C24" s="6">
        <v>102336</v>
      </c>
      <c r="D24" s="5">
        <v>567</v>
      </c>
      <c r="E24" s="5">
        <v>5.6</v>
      </c>
      <c r="F24" s="5">
        <v>73</v>
      </c>
      <c r="G24" s="5">
        <v>0.7</v>
      </c>
      <c r="H24" s="5">
        <v>18</v>
      </c>
    </row>
    <row r="25" spans="2:8" ht="19.5" customHeight="1" x14ac:dyDescent="0.3">
      <c r="B25" s="9" t="s">
        <v>1849</v>
      </c>
      <c r="C25" s="6">
        <v>19506</v>
      </c>
      <c r="D25" s="5">
        <v>-10</v>
      </c>
      <c r="E25" s="5">
        <v>-0.5</v>
      </c>
      <c r="F25" s="5">
        <v>20</v>
      </c>
      <c r="G25" s="5">
        <v>1</v>
      </c>
      <c r="H25" s="5">
        <v>234</v>
      </c>
    </row>
    <row r="26" spans="2:8" ht="19.5" customHeight="1" x14ac:dyDescent="0.3">
      <c r="B26" s="9" t="s">
        <v>1827</v>
      </c>
      <c r="C26" s="6">
        <v>19973</v>
      </c>
      <c r="D26" s="5">
        <v>95</v>
      </c>
      <c r="E26" s="5">
        <v>4.8</v>
      </c>
      <c r="F26" s="5">
        <v>5</v>
      </c>
      <c r="G26" s="5">
        <v>0.3</v>
      </c>
      <c r="H26" s="5">
        <v>-122</v>
      </c>
    </row>
    <row r="27" spans="2:8" ht="19.5" customHeight="1" x14ac:dyDescent="0.3">
      <c r="B27" s="9" t="s">
        <v>1255</v>
      </c>
      <c r="C27" s="6">
        <v>36776</v>
      </c>
      <c r="D27" s="5">
        <v>-132</v>
      </c>
      <c r="E27" s="5">
        <v>-3.6</v>
      </c>
      <c r="F27" s="5">
        <v>68</v>
      </c>
      <c r="G27" s="5">
        <v>1.8</v>
      </c>
      <c r="H27" s="5">
        <v>-2</v>
      </c>
    </row>
    <row r="28" spans="2:8" ht="19.5" customHeight="1" x14ac:dyDescent="0.3">
      <c r="B28" s="9" t="s">
        <v>381</v>
      </c>
      <c r="C28" s="6">
        <v>168179</v>
      </c>
      <c r="D28" s="5">
        <v>961</v>
      </c>
      <c r="E28" s="5">
        <v>5.7</v>
      </c>
      <c r="F28" s="5">
        <v>101</v>
      </c>
      <c r="G28" s="5">
        <v>0.6</v>
      </c>
      <c r="H28" s="5">
        <v>203</v>
      </c>
    </row>
    <row r="29" spans="2:8" ht="19.5" customHeight="1" x14ac:dyDescent="0.3">
      <c r="B29" s="9" t="s">
        <v>2045</v>
      </c>
      <c r="C29" s="6">
        <v>15829</v>
      </c>
      <c r="D29" s="5">
        <v>157</v>
      </c>
      <c r="E29" s="5">
        <v>9.9</v>
      </c>
      <c r="F29" s="5">
        <v>2</v>
      </c>
      <c r="G29" s="5">
        <v>0.1</v>
      </c>
      <c r="H29" s="5">
        <v>-105</v>
      </c>
    </row>
    <row r="30" spans="2:8" ht="19.5" customHeight="1" x14ac:dyDescent="0.3">
      <c r="B30" s="9" t="s">
        <v>253</v>
      </c>
      <c r="C30" s="6">
        <v>266944</v>
      </c>
      <c r="D30" s="5">
        <v>334</v>
      </c>
      <c r="E30" s="5">
        <v>1.3</v>
      </c>
      <c r="F30" s="6">
        <v>1390</v>
      </c>
      <c r="G30" s="5">
        <v>5.2</v>
      </c>
      <c r="H30" s="5">
        <v>882</v>
      </c>
    </row>
    <row r="31" spans="2:8" ht="19.5" customHeight="1" x14ac:dyDescent="0.3">
      <c r="B31" s="9" t="s">
        <v>398</v>
      </c>
      <c r="C31" s="6">
        <v>162391</v>
      </c>
      <c r="D31" s="6">
        <v>2653</v>
      </c>
      <c r="E31" s="5">
        <v>16.5</v>
      </c>
      <c r="F31" s="5">
        <v>188</v>
      </c>
      <c r="G31" s="5">
        <v>1.2</v>
      </c>
      <c r="H31" s="5">
        <v>219</v>
      </c>
    </row>
    <row r="32" spans="2:8" ht="19.5" customHeight="1" x14ac:dyDescent="0.3">
      <c r="B32" s="9" t="s">
        <v>19</v>
      </c>
      <c r="C32" s="6">
        <v>1663190</v>
      </c>
      <c r="D32" s="6">
        <v>-11730</v>
      </c>
      <c r="E32" s="5">
        <v>-7.1</v>
      </c>
      <c r="F32" s="6">
        <v>13016</v>
      </c>
      <c r="G32" s="5">
        <v>7.8</v>
      </c>
      <c r="H32" s="6">
        <v>8697</v>
      </c>
    </row>
    <row r="33" spans="2:8" ht="19.5" customHeight="1" x14ac:dyDescent="0.3">
      <c r="B33" s="9" t="s">
        <v>2003</v>
      </c>
      <c r="C33" s="6">
        <v>16551</v>
      </c>
      <c r="D33" s="5">
        <v>12</v>
      </c>
      <c r="E33" s="5">
        <v>0.7</v>
      </c>
      <c r="F33" s="5">
        <v>-3</v>
      </c>
      <c r="G33" s="5">
        <v>-0.2</v>
      </c>
      <c r="H33" s="5">
        <v>86</v>
      </c>
    </row>
    <row r="34" spans="2:8" ht="19.5" customHeight="1" x14ac:dyDescent="0.3">
      <c r="B34" s="9" t="s">
        <v>221</v>
      </c>
      <c r="C34" s="6">
        <v>309612</v>
      </c>
      <c r="D34" s="6">
        <v>-1205</v>
      </c>
      <c r="E34" s="5">
        <v>-3.9</v>
      </c>
      <c r="F34" s="6">
        <v>1387</v>
      </c>
      <c r="G34" s="5">
        <v>4.5</v>
      </c>
      <c r="H34" s="5">
        <v>351</v>
      </c>
    </row>
    <row r="35" spans="2:8" ht="19.5" customHeight="1" x14ac:dyDescent="0.3">
      <c r="B35" s="9" t="s">
        <v>1217</v>
      </c>
      <c r="C35" s="6">
        <v>38332</v>
      </c>
      <c r="D35" s="5">
        <v>-23</v>
      </c>
      <c r="E35" s="5">
        <v>-0.6</v>
      </c>
      <c r="F35" s="5">
        <v>173</v>
      </c>
      <c r="G35" s="5">
        <v>4.5</v>
      </c>
      <c r="H35" s="5">
        <v>195</v>
      </c>
    </row>
    <row r="36" spans="2:8" ht="19.5" customHeight="1" x14ac:dyDescent="0.3">
      <c r="B36" s="9" t="s">
        <v>557</v>
      </c>
      <c r="C36" s="6">
        <v>107702</v>
      </c>
      <c r="D36" s="5">
        <v>670</v>
      </c>
      <c r="E36" s="5">
        <v>6.3</v>
      </c>
      <c r="F36" s="5">
        <v>447</v>
      </c>
      <c r="G36" s="5">
        <v>4.2</v>
      </c>
      <c r="H36" s="5">
        <v>166</v>
      </c>
    </row>
    <row r="37" spans="2:8" ht="19.5" customHeight="1" x14ac:dyDescent="0.3">
      <c r="B37" s="9" t="s">
        <v>2396</v>
      </c>
      <c r="C37" s="6">
        <v>10351</v>
      </c>
      <c r="D37" s="5">
        <v>73</v>
      </c>
      <c r="E37" s="5">
        <v>7</v>
      </c>
      <c r="F37" s="5">
        <v>4</v>
      </c>
      <c r="G37" s="5">
        <v>0.4</v>
      </c>
      <c r="H37" s="5">
        <v>-110</v>
      </c>
    </row>
    <row r="38" spans="2:8" ht="19.5" customHeight="1" x14ac:dyDescent="0.3">
      <c r="B38" s="9" t="s">
        <v>1242</v>
      </c>
      <c r="C38" s="6">
        <v>37210</v>
      </c>
      <c r="D38" s="5">
        <v>-33</v>
      </c>
      <c r="E38" s="5">
        <v>-0.9</v>
      </c>
      <c r="F38" s="5">
        <v>8</v>
      </c>
      <c r="G38" s="5">
        <v>0.2</v>
      </c>
      <c r="H38" s="5">
        <v>-2</v>
      </c>
    </row>
    <row r="39" spans="2:8" ht="19.5" customHeight="1" x14ac:dyDescent="0.3">
      <c r="B39" s="9" t="s">
        <v>1241</v>
      </c>
      <c r="C39" s="6">
        <v>37286</v>
      </c>
      <c r="D39" s="5">
        <v>28</v>
      </c>
      <c r="E39" s="5">
        <v>0.8</v>
      </c>
      <c r="F39" s="5">
        <v>24</v>
      </c>
      <c r="G39" s="5">
        <v>0.6</v>
      </c>
      <c r="H39" s="5">
        <v>-34</v>
      </c>
    </row>
    <row r="40" spans="2:8" ht="19.5" customHeight="1" x14ac:dyDescent="0.3">
      <c r="B40" s="9" t="s">
        <v>404</v>
      </c>
      <c r="C40" s="6">
        <v>160035</v>
      </c>
      <c r="D40" s="6">
        <v>-1697</v>
      </c>
      <c r="E40" s="5">
        <v>-10.7</v>
      </c>
      <c r="F40" s="6">
        <v>2412</v>
      </c>
      <c r="G40" s="5">
        <v>15.2</v>
      </c>
      <c r="H40" s="6">
        <v>2048</v>
      </c>
    </row>
    <row r="41" spans="2:8" ht="19.5" customHeight="1" x14ac:dyDescent="0.3">
      <c r="B41" s="9" t="s">
        <v>2171</v>
      </c>
      <c r="C41" s="6">
        <v>13884</v>
      </c>
      <c r="D41" s="5">
        <v>-36</v>
      </c>
      <c r="E41" s="5">
        <v>-2.6</v>
      </c>
      <c r="F41" s="5">
        <v>26</v>
      </c>
      <c r="G41" s="5">
        <v>1.9</v>
      </c>
      <c r="H41" s="5">
        <v>25</v>
      </c>
    </row>
    <row r="42" spans="2:8" ht="19.5" customHeight="1" x14ac:dyDescent="0.3">
      <c r="B42" s="9" t="s">
        <v>528</v>
      </c>
      <c r="C42" s="6">
        <v>116447</v>
      </c>
      <c r="D42" s="5">
        <v>987</v>
      </c>
      <c r="E42" s="5">
        <v>8.5</v>
      </c>
      <c r="F42" s="5">
        <v>73</v>
      </c>
      <c r="G42" s="5">
        <v>0.6</v>
      </c>
      <c r="H42" s="5">
        <v>437</v>
      </c>
    </row>
    <row r="43" spans="2:8" ht="19.5" customHeight="1" x14ac:dyDescent="0.3">
      <c r="B43" s="9" t="s">
        <v>754</v>
      </c>
      <c r="C43" s="6">
        <v>71615</v>
      </c>
      <c r="D43" s="5">
        <v>-473</v>
      </c>
      <c r="E43" s="5">
        <v>-6.6</v>
      </c>
      <c r="F43" s="5">
        <v>84</v>
      </c>
      <c r="G43" s="5">
        <v>1.2</v>
      </c>
      <c r="H43" s="5">
        <v>-190</v>
      </c>
    </row>
    <row r="44" spans="2:8" ht="19.5" customHeight="1" x14ac:dyDescent="0.3">
      <c r="B44" s="9" t="s">
        <v>1032</v>
      </c>
      <c r="C44" s="6">
        <v>46894</v>
      </c>
      <c r="D44" s="5">
        <v>-331</v>
      </c>
      <c r="E44" s="5">
        <v>-7</v>
      </c>
      <c r="F44" s="5">
        <v>67</v>
      </c>
      <c r="G44" s="5">
        <v>1.4</v>
      </c>
      <c r="H44" s="5">
        <v>46</v>
      </c>
    </row>
    <row r="45" spans="2:8" ht="19.5" customHeight="1" x14ac:dyDescent="0.3">
      <c r="B45" s="9" t="s">
        <v>2350</v>
      </c>
      <c r="C45" s="6">
        <v>11031</v>
      </c>
      <c r="D45" s="5">
        <v>121</v>
      </c>
      <c r="E45" s="5">
        <v>11</v>
      </c>
      <c r="F45" s="5">
        <v>4</v>
      </c>
      <c r="G45" s="5">
        <v>0.4</v>
      </c>
      <c r="H45" s="5">
        <v>-39</v>
      </c>
    </row>
    <row r="46" spans="2:8" ht="19.5" customHeight="1" x14ac:dyDescent="0.3">
      <c r="B46" s="9" t="s">
        <v>2087</v>
      </c>
      <c r="C46" s="6">
        <v>15122</v>
      </c>
      <c r="D46" s="5">
        <v>-128</v>
      </c>
      <c r="E46" s="5">
        <v>-8.4</v>
      </c>
      <c r="F46" s="5">
        <v>1</v>
      </c>
      <c r="G46" s="5">
        <v>0.1</v>
      </c>
      <c r="H46" s="5">
        <v>-123</v>
      </c>
    </row>
    <row r="47" spans="2:8" ht="19.5" customHeight="1" x14ac:dyDescent="0.3">
      <c r="B47" s="9" t="s">
        <v>34</v>
      </c>
      <c r="C47" s="6">
        <v>1223048</v>
      </c>
      <c r="D47" s="6">
        <v>-7835</v>
      </c>
      <c r="E47" s="5">
        <v>-6.4</v>
      </c>
      <c r="F47" s="6">
        <v>3895</v>
      </c>
      <c r="G47" s="5">
        <v>3.2</v>
      </c>
      <c r="H47" s="5">
        <v>-550</v>
      </c>
    </row>
    <row r="48" spans="2:8" ht="19.5" customHeight="1" x14ac:dyDescent="0.3">
      <c r="B48" s="9" t="s">
        <v>186</v>
      </c>
      <c r="C48" s="6">
        <v>372877</v>
      </c>
      <c r="D48" s="5">
        <v>21</v>
      </c>
      <c r="E48" s="5">
        <v>0.1</v>
      </c>
      <c r="F48" s="5">
        <v>733</v>
      </c>
      <c r="G48" s="5">
        <v>2</v>
      </c>
      <c r="H48" s="6">
        <v>2167</v>
      </c>
    </row>
    <row r="49" spans="2:8" ht="19.5" customHeight="1" x14ac:dyDescent="0.3">
      <c r="B49" s="9" t="s">
        <v>2255</v>
      </c>
      <c r="C49" s="6">
        <v>12519</v>
      </c>
      <c r="D49" s="5">
        <v>-110</v>
      </c>
      <c r="E49" s="5">
        <v>-8.6999999999999993</v>
      </c>
      <c r="F49" s="5">
        <v>8</v>
      </c>
      <c r="G49" s="5">
        <v>0.6</v>
      </c>
      <c r="H49" s="5">
        <v>-26</v>
      </c>
    </row>
    <row r="50" spans="2:8" ht="19.5" customHeight="1" x14ac:dyDescent="0.3">
      <c r="B50" s="9" t="s">
        <v>1777</v>
      </c>
      <c r="C50" s="6">
        <v>20933</v>
      </c>
      <c r="D50" s="5">
        <v>189</v>
      </c>
      <c r="E50" s="5">
        <v>9.1</v>
      </c>
      <c r="F50" s="5">
        <v>-1</v>
      </c>
      <c r="G50" s="5">
        <v>0</v>
      </c>
      <c r="H50" s="5">
        <v>15</v>
      </c>
    </row>
    <row r="51" spans="2:8" ht="19.5" customHeight="1" x14ac:dyDescent="0.3">
      <c r="B51" s="9" t="s">
        <v>581</v>
      </c>
      <c r="C51" s="6">
        <v>103198</v>
      </c>
      <c r="D51" s="5">
        <v>-618</v>
      </c>
      <c r="E51" s="5">
        <v>-6</v>
      </c>
      <c r="F51" s="5">
        <v>22</v>
      </c>
      <c r="G51" s="5">
        <v>0.2</v>
      </c>
      <c r="H51" s="5">
        <v>168</v>
      </c>
    </row>
    <row r="52" spans="2:8" ht="19.5" customHeight="1" x14ac:dyDescent="0.3">
      <c r="B52" s="9" t="s">
        <v>1578</v>
      </c>
      <c r="C52" s="6">
        <v>25621</v>
      </c>
      <c r="D52" s="5">
        <v>-116</v>
      </c>
      <c r="E52" s="5">
        <v>-4.5</v>
      </c>
      <c r="F52" s="5">
        <v>3</v>
      </c>
      <c r="G52" s="5">
        <v>0.1</v>
      </c>
      <c r="H52" s="5">
        <v>49</v>
      </c>
    </row>
    <row r="53" spans="2:8" ht="19.5" customHeight="1" x14ac:dyDescent="0.3">
      <c r="B53" s="9" t="s">
        <v>1471</v>
      </c>
      <c r="C53" s="6">
        <v>28462</v>
      </c>
      <c r="D53" s="5">
        <v>-113</v>
      </c>
      <c r="E53" s="5">
        <v>-4</v>
      </c>
      <c r="F53" s="5">
        <v>1</v>
      </c>
      <c r="G53" s="5">
        <v>0</v>
      </c>
      <c r="H53" s="5">
        <v>-83</v>
      </c>
    </row>
    <row r="54" spans="2:8" ht="19.5" customHeight="1" x14ac:dyDescent="0.3">
      <c r="B54" s="9" t="s">
        <v>1210</v>
      </c>
      <c r="C54" s="6">
        <v>38626</v>
      </c>
      <c r="D54" s="6">
        <v>1217</v>
      </c>
      <c r="E54" s="5">
        <v>32</v>
      </c>
      <c r="F54" s="5">
        <v>25</v>
      </c>
      <c r="G54" s="5">
        <v>0.7</v>
      </c>
      <c r="H54" s="5">
        <v>-99</v>
      </c>
    </row>
    <row r="55" spans="2:8" ht="19.5" customHeight="1" x14ac:dyDescent="0.3">
      <c r="B55" s="9" t="s">
        <v>2225</v>
      </c>
      <c r="C55" s="6">
        <v>13020</v>
      </c>
      <c r="D55" s="5">
        <v>183</v>
      </c>
      <c r="E55" s="5">
        <v>14.2</v>
      </c>
      <c r="F55" s="5">
        <v>0</v>
      </c>
      <c r="G55" s="5">
        <v>0</v>
      </c>
      <c r="H55" s="5">
        <v>4</v>
      </c>
    </row>
    <row r="56" spans="2:8" ht="19.5" customHeight="1" x14ac:dyDescent="0.3">
      <c r="B56" s="9" t="s">
        <v>1388</v>
      </c>
      <c r="C56" s="6">
        <v>31594</v>
      </c>
      <c r="D56" s="5">
        <v>-66</v>
      </c>
      <c r="E56" s="5">
        <v>-2.1</v>
      </c>
      <c r="F56" s="5">
        <v>8</v>
      </c>
      <c r="G56" s="5">
        <v>0.3</v>
      </c>
      <c r="H56" s="5">
        <v>-14</v>
      </c>
    </row>
    <row r="57" spans="2:8" ht="19.5" customHeight="1" x14ac:dyDescent="0.3">
      <c r="B57" s="9" t="s">
        <v>2261</v>
      </c>
      <c r="C57" s="6">
        <v>12447</v>
      </c>
      <c r="D57" s="5">
        <v>55</v>
      </c>
      <c r="E57" s="5">
        <v>4.4000000000000004</v>
      </c>
      <c r="F57" s="5">
        <v>-1</v>
      </c>
      <c r="G57" s="5">
        <v>-0.1</v>
      </c>
      <c r="H57" s="5">
        <v>-38</v>
      </c>
    </row>
    <row r="58" spans="2:8" ht="19.5" customHeight="1" x14ac:dyDescent="0.3">
      <c r="B58" s="9" t="s">
        <v>231</v>
      </c>
      <c r="C58" s="6">
        <v>294356</v>
      </c>
      <c r="D58" s="6">
        <v>-6537</v>
      </c>
      <c r="E58" s="5">
        <v>-22.1</v>
      </c>
      <c r="F58" s="5">
        <v>786</v>
      </c>
      <c r="G58" s="5">
        <v>2.7</v>
      </c>
      <c r="H58" s="6">
        <v>2706</v>
      </c>
    </row>
    <row r="59" spans="2:8" ht="19.5" customHeight="1" x14ac:dyDescent="0.3">
      <c r="B59" s="9" t="s">
        <v>1700</v>
      </c>
      <c r="C59" s="6">
        <v>22544</v>
      </c>
      <c r="D59" s="5">
        <v>325</v>
      </c>
      <c r="E59" s="5">
        <v>14.5</v>
      </c>
      <c r="F59" s="5">
        <v>6</v>
      </c>
      <c r="G59" s="5">
        <v>0.3</v>
      </c>
      <c r="H59" s="5">
        <v>70</v>
      </c>
    </row>
    <row r="60" spans="2:8" ht="19.5" customHeight="1" x14ac:dyDescent="0.3">
      <c r="B60" s="9" t="s">
        <v>334</v>
      </c>
      <c r="C60" s="6">
        <v>198759</v>
      </c>
      <c r="D60" s="6">
        <v>2448</v>
      </c>
      <c r="E60" s="5">
        <v>12.4</v>
      </c>
      <c r="F60" s="5">
        <v>156</v>
      </c>
      <c r="G60" s="5">
        <v>0.8</v>
      </c>
      <c r="H60" s="5">
        <v>185</v>
      </c>
    </row>
    <row r="61" spans="2:8" ht="19.5" customHeight="1" x14ac:dyDescent="0.3">
      <c r="B61" s="9" t="s">
        <v>723</v>
      </c>
      <c r="C61" s="6">
        <v>76257</v>
      </c>
      <c r="D61" s="5">
        <v>713</v>
      </c>
      <c r="E61" s="5">
        <v>9.4</v>
      </c>
      <c r="F61" s="5">
        <v>62</v>
      </c>
      <c r="G61" s="5">
        <v>0.8</v>
      </c>
      <c r="H61" s="5">
        <v>-98</v>
      </c>
    </row>
    <row r="62" spans="2:8" ht="19.5" customHeight="1" x14ac:dyDescent="0.3">
      <c r="B62" s="9" t="s">
        <v>890</v>
      </c>
      <c r="C62" s="6">
        <v>57741</v>
      </c>
      <c r="D62" s="5">
        <v>165</v>
      </c>
      <c r="E62" s="5">
        <v>2.9</v>
      </c>
      <c r="F62" s="5">
        <v>62</v>
      </c>
      <c r="G62" s="5">
        <v>1.1000000000000001</v>
      </c>
      <c r="H62" s="5">
        <v>-43</v>
      </c>
    </row>
    <row r="63" spans="2:8" ht="19.5" customHeight="1" x14ac:dyDescent="0.3">
      <c r="B63" s="9" t="s">
        <v>1946</v>
      </c>
      <c r="C63" s="6">
        <v>17555</v>
      </c>
      <c r="D63" s="5">
        <v>191</v>
      </c>
      <c r="E63" s="5">
        <v>10.9</v>
      </c>
      <c r="F63" s="5">
        <v>-3</v>
      </c>
      <c r="G63" s="5">
        <v>-0.2</v>
      </c>
      <c r="H63" s="5">
        <v>28</v>
      </c>
    </row>
    <row r="64" spans="2:8" ht="19.5" customHeight="1" x14ac:dyDescent="0.3">
      <c r="B64" s="9" t="s">
        <v>1932</v>
      </c>
      <c r="C64" s="6">
        <v>17722</v>
      </c>
      <c r="D64" s="5">
        <v>-371</v>
      </c>
      <c r="E64" s="5">
        <v>-20.9</v>
      </c>
      <c r="F64" s="5">
        <v>48</v>
      </c>
      <c r="G64" s="5">
        <v>2.7</v>
      </c>
      <c r="H64" s="5">
        <v>209</v>
      </c>
    </row>
    <row r="65" spans="2:8" ht="19.5" customHeight="1" x14ac:dyDescent="0.3">
      <c r="B65" s="9" t="s">
        <v>558</v>
      </c>
      <c r="C65" s="6">
        <v>107651</v>
      </c>
      <c r="D65" s="5">
        <v>23</v>
      </c>
      <c r="E65" s="5">
        <v>0.2</v>
      </c>
      <c r="F65" s="5">
        <v>165</v>
      </c>
      <c r="G65" s="5">
        <v>1.5</v>
      </c>
      <c r="H65" s="5">
        <v>200</v>
      </c>
    </row>
    <row r="66" spans="2:8" ht="19.5" customHeight="1" x14ac:dyDescent="0.3">
      <c r="B66" s="9" t="s">
        <v>657</v>
      </c>
      <c r="C66" s="6">
        <v>87805</v>
      </c>
      <c r="D66" s="5">
        <v>-337</v>
      </c>
      <c r="E66" s="5">
        <v>-3.8</v>
      </c>
      <c r="F66" s="5">
        <v>61</v>
      </c>
      <c r="G66" s="5">
        <v>0.7</v>
      </c>
      <c r="H66" s="5">
        <v>254</v>
      </c>
    </row>
    <row r="67" spans="2:8" ht="19.5" customHeight="1" x14ac:dyDescent="0.3">
      <c r="B67" s="9" t="s">
        <v>113</v>
      </c>
      <c r="C67" s="6">
        <v>573235</v>
      </c>
      <c r="D67" s="5">
        <v>756</v>
      </c>
      <c r="E67" s="5">
        <v>1.3</v>
      </c>
      <c r="F67" s="6">
        <v>1077</v>
      </c>
      <c r="G67" s="5">
        <v>1.9</v>
      </c>
      <c r="H67" s="6">
        <v>2498</v>
      </c>
    </row>
    <row r="68" spans="2:8" ht="19.5" customHeight="1" x14ac:dyDescent="0.3">
      <c r="B68" s="9" t="s">
        <v>197</v>
      </c>
      <c r="C68" s="6">
        <v>351373</v>
      </c>
      <c r="D68" s="6">
        <v>1432</v>
      </c>
      <c r="E68" s="5">
        <v>4.0999999999999996</v>
      </c>
      <c r="F68" s="5">
        <v>648</v>
      </c>
      <c r="G68" s="5">
        <v>1.9</v>
      </c>
      <c r="H68" s="6">
        <v>2220</v>
      </c>
    </row>
    <row r="69" spans="2:8" ht="19.5" customHeight="1" x14ac:dyDescent="0.3">
      <c r="B69" s="9" t="s">
        <v>1607</v>
      </c>
      <c r="C69" s="6">
        <v>24991</v>
      </c>
      <c r="D69" s="5">
        <v>-98</v>
      </c>
      <c r="E69" s="5">
        <v>-3.9</v>
      </c>
      <c r="F69" s="5">
        <v>13</v>
      </c>
      <c r="G69" s="5">
        <v>0.5</v>
      </c>
      <c r="H69" s="5">
        <v>-44</v>
      </c>
    </row>
    <row r="70" spans="2:8" ht="19.5" customHeight="1" x14ac:dyDescent="0.3">
      <c r="B70" s="9" t="s">
        <v>1664</v>
      </c>
      <c r="C70" s="6">
        <v>23292</v>
      </c>
      <c r="D70" s="5">
        <v>279</v>
      </c>
      <c r="E70" s="5">
        <v>12</v>
      </c>
      <c r="F70" s="5">
        <v>8</v>
      </c>
      <c r="G70" s="5">
        <v>0.3</v>
      </c>
      <c r="H70" s="5">
        <v>-62</v>
      </c>
    </row>
    <row r="71" spans="2:8" ht="19.5" customHeight="1" x14ac:dyDescent="0.3">
      <c r="B71" s="9" t="s">
        <v>755</v>
      </c>
      <c r="C71" s="6">
        <v>71606</v>
      </c>
      <c r="D71" s="5">
        <v>-234</v>
      </c>
      <c r="E71" s="5">
        <v>-3.3</v>
      </c>
      <c r="F71" s="5">
        <v>79</v>
      </c>
      <c r="G71" s="5">
        <v>1.1000000000000001</v>
      </c>
      <c r="H71" s="5">
        <v>389</v>
      </c>
    </row>
    <row r="72" spans="2:8" ht="19.5" customHeight="1" x14ac:dyDescent="0.3">
      <c r="B72" s="9" t="s">
        <v>2266</v>
      </c>
      <c r="C72" s="6">
        <v>12352</v>
      </c>
      <c r="D72" s="5">
        <v>-138</v>
      </c>
      <c r="E72" s="5">
        <v>-11.1</v>
      </c>
      <c r="F72" s="5">
        <v>1</v>
      </c>
      <c r="G72" s="5">
        <v>0.1</v>
      </c>
      <c r="H72" s="5">
        <v>-7</v>
      </c>
    </row>
    <row r="73" spans="2:8" ht="19.5" customHeight="1" x14ac:dyDescent="0.3">
      <c r="B73" s="9" t="s">
        <v>1892</v>
      </c>
      <c r="C73" s="6">
        <v>18521</v>
      </c>
      <c r="D73" s="5">
        <v>-18</v>
      </c>
      <c r="E73" s="5">
        <v>-1</v>
      </c>
      <c r="F73" s="5">
        <v>4</v>
      </c>
      <c r="G73" s="5">
        <v>0.2</v>
      </c>
      <c r="H73" s="5">
        <v>52</v>
      </c>
    </row>
    <row r="74" spans="2:8" ht="19.5" customHeight="1" x14ac:dyDescent="0.3">
      <c r="B74" s="9" t="s">
        <v>2055</v>
      </c>
      <c r="C74" s="6">
        <v>15681</v>
      </c>
      <c r="D74" s="5">
        <v>181</v>
      </c>
      <c r="E74" s="5">
        <v>11.6</v>
      </c>
      <c r="F74" s="5">
        <v>-2</v>
      </c>
      <c r="G74" s="5">
        <v>-0.1</v>
      </c>
      <c r="H74" s="5">
        <v>-2</v>
      </c>
    </row>
    <row r="75" spans="2:8" ht="19.5" customHeight="1" x14ac:dyDescent="0.3">
      <c r="B75" s="9" t="s">
        <v>1580</v>
      </c>
      <c r="C75" s="6">
        <v>25572</v>
      </c>
      <c r="D75" s="5">
        <v>374</v>
      </c>
      <c r="E75" s="5">
        <v>14.7</v>
      </c>
      <c r="F75" s="5">
        <v>12</v>
      </c>
      <c r="G75" s="5">
        <v>0.5</v>
      </c>
      <c r="H75" s="5">
        <v>-91</v>
      </c>
    </row>
    <row r="76" spans="2:8" ht="19.5" customHeight="1" x14ac:dyDescent="0.3">
      <c r="B76" s="9" t="s">
        <v>102</v>
      </c>
      <c r="C76" s="6">
        <v>643052</v>
      </c>
      <c r="D76" s="5">
        <v>-648</v>
      </c>
      <c r="E76" s="5">
        <v>-1</v>
      </c>
      <c r="F76" s="6">
        <v>2742</v>
      </c>
      <c r="G76" s="5">
        <v>4.3</v>
      </c>
      <c r="H76" s="6">
        <v>4015</v>
      </c>
    </row>
    <row r="77" spans="2:8" ht="19.5" customHeight="1" x14ac:dyDescent="0.3">
      <c r="B77" s="9" t="s">
        <v>2208</v>
      </c>
      <c r="C77" s="6">
        <v>13315</v>
      </c>
      <c r="D77" s="5">
        <v>438</v>
      </c>
      <c r="E77" s="5">
        <v>33.5</v>
      </c>
      <c r="F77" s="5">
        <v>8</v>
      </c>
      <c r="G77" s="5">
        <v>0.6</v>
      </c>
      <c r="H77" s="5">
        <v>31</v>
      </c>
    </row>
    <row r="78" spans="2:8" ht="19.5" customHeight="1" x14ac:dyDescent="0.3">
      <c r="B78" s="9" t="s">
        <v>2091</v>
      </c>
      <c r="C78" s="6">
        <v>15045</v>
      </c>
      <c r="D78" s="5">
        <v>-4</v>
      </c>
      <c r="E78" s="5">
        <v>-0.3</v>
      </c>
      <c r="F78" s="5">
        <v>-1</v>
      </c>
      <c r="G78" s="5">
        <v>-0.1</v>
      </c>
      <c r="H78" s="5">
        <v>-75</v>
      </c>
    </row>
    <row r="79" spans="2:8" ht="19.5" customHeight="1" x14ac:dyDescent="0.3">
      <c r="B79" s="9" t="s">
        <v>1919</v>
      </c>
      <c r="C79" s="6">
        <v>17967</v>
      </c>
      <c r="D79" s="5">
        <v>-272</v>
      </c>
      <c r="E79" s="5">
        <v>-15</v>
      </c>
      <c r="F79" s="5">
        <v>13</v>
      </c>
      <c r="G79" s="5">
        <v>0.7</v>
      </c>
      <c r="H79" s="5">
        <v>10</v>
      </c>
    </row>
    <row r="80" spans="2:8" ht="19.5" customHeight="1" x14ac:dyDescent="0.3">
      <c r="B80" s="9" t="s">
        <v>280</v>
      </c>
      <c r="C80" s="6">
        <v>234965</v>
      </c>
      <c r="D80" s="5">
        <v>-947</v>
      </c>
      <c r="E80" s="5">
        <v>-4.0999999999999996</v>
      </c>
      <c r="F80" s="6">
        <v>2296</v>
      </c>
      <c r="G80" s="5">
        <v>9.8000000000000007</v>
      </c>
      <c r="H80" s="6">
        <v>2011</v>
      </c>
    </row>
    <row r="81" spans="2:8" ht="19.5" customHeight="1" x14ac:dyDescent="0.3">
      <c r="B81" s="9" t="s">
        <v>812</v>
      </c>
      <c r="C81" s="6">
        <v>65642</v>
      </c>
      <c r="D81" s="5">
        <v>-165</v>
      </c>
      <c r="E81" s="5">
        <v>-2.5</v>
      </c>
      <c r="F81" s="5">
        <v>2</v>
      </c>
      <c r="G81" s="5">
        <v>0</v>
      </c>
      <c r="H81" s="5">
        <v>-323</v>
      </c>
    </row>
    <row r="82" spans="2:8" ht="19.5" customHeight="1" x14ac:dyDescent="0.3">
      <c r="B82" s="9" t="s">
        <v>785</v>
      </c>
      <c r="C82" s="6">
        <v>67653</v>
      </c>
      <c r="D82" s="5">
        <v>-333</v>
      </c>
      <c r="E82" s="5">
        <v>-4.9000000000000004</v>
      </c>
      <c r="F82" s="5">
        <v>38</v>
      </c>
      <c r="G82" s="5">
        <v>0.6</v>
      </c>
      <c r="H82" s="5">
        <v>-168</v>
      </c>
    </row>
    <row r="83" spans="2:8" ht="19.5" customHeight="1" x14ac:dyDescent="0.3">
      <c r="B83" s="9" t="s">
        <v>512</v>
      </c>
      <c r="C83" s="6">
        <v>122948</v>
      </c>
      <c r="D83" s="5">
        <v>553</v>
      </c>
      <c r="E83" s="5">
        <v>4.5</v>
      </c>
      <c r="F83" s="5">
        <v>102</v>
      </c>
      <c r="G83" s="5">
        <v>0.8</v>
      </c>
      <c r="H83" s="5">
        <v>808</v>
      </c>
    </row>
    <row r="84" spans="2:8" ht="19.5" customHeight="1" x14ac:dyDescent="0.3">
      <c r="B84" s="9" t="s">
        <v>1525</v>
      </c>
      <c r="C84" s="6">
        <v>26957</v>
      </c>
      <c r="D84" s="5">
        <v>311</v>
      </c>
      <c r="E84" s="5">
        <v>11.6</v>
      </c>
      <c r="F84" s="5">
        <v>22</v>
      </c>
      <c r="G84" s="5">
        <v>0.8</v>
      </c>
      <c r="H84" s="5">
        <v>-129</v>
      </c>
    </row>
    <row r="85" spans="2:8" ht="19.5" customHeight="1" x14ac:dyDescent="0.3">
      <c r="B85" s="9" t="s">
        <v>940</v>
      </c>
      <c r="C85" s="6">
        <v>53628</v>
      </c>
      <c r="D85" s="5">
        <v>86</v>
      </c>
      <c r="E85" s="5">
        <v>1.6</v>
      </c>
      <c r="F85" s="5">
        <v>89</v>
      </c>
      <c r="G85" s="5">
        <v>1.7</v>
      </c>
      <c r="H85" s="5">
        <v>40</v>
      </c>
    </row>
    <row r="86" spans="2:8" ht="19.5" customHeight="1" x14ac:dyDescent="0.3">
      <c r="B86" s="9" t="s">
        <v>2065</v>
      </c>
      <c r="C86" s="6">
        <v>15500</v>
      </c>
      <c r="D86" s="5">
        <v>-145</v>
      </c>
      <c r="E86" s="5">
        <v>-9.3000000000000007</v>
      </c>
      <c r="F86" s="5">
        <v>6</v>
      </c>
      <c r="G86" s="5">
        <v>0.4</v>
      </c>
      <c r="H86" s="5">
        <v>4</v>
      </c>
    </row>
    <row r="87" spans="2:8" ht="19.5" customHeight="1" x14ac:dyDescent="0.3">
      <c r="B87" s="9" t="s">
        <v>1809</v>
      </c>
      <c r="C87" s="6">
        <v>20283</v>
      </c>
      <c r="D87" s="5">
        <v>-174</v>
      </c>
      <c r="E87" s="5">
        <v>-8.5</v>
      </c>
      <c r="F87" s="5">
        <v>-5</v>
      </c>
      <c r="G87" s="5">
        <v>-0.2</v>
      </c>
      <c r="H87" s="5">
        <v>-36</v>
      </c>
    </row>
    <row r="88" spans="2:8" ht="19.5" customHeight="1" x14ac:dyDescent="0.3">
      <c r="B88" s="9" t="s">
        <v>605</v>
      </c>
      <c r="C88" s="6">
        <v>97807</v>
      </c>
      <c r="D88" s="5">
        <v>-412</v>
      </c>
      <c r="E88" s="5">
        <v>-4.2</v>
      </c>
      <c r="F88" s="5">
        <v>76</v>
      </c>
      <c r="G88" s="5">
        <v>0.8</v>
      </c>
      <c r="H88" s="5">
        <v>-24</v>
      </c>
    </row>
    <row r="89" spans="2:8" ht="19.5" customHeight="1" x14ac:dyDescent="0.3">
      <c r="B89" s="9" t="s">
        <v>1701</v>
      </c>
      <c r="C89" s="6">
        <v>22535</v>
      </c>
      <c r="D89" s="5">
        <v>284</v>
      </c>
      <c r="E89" s="5">
        <v>12.7</v>
      </c>
      <c r="F89" s="5">
        <v>-20</v>
      </c>
      <c r="G89" s="5">
        <v>-0.9</v>
      </c>
      <c r="H89" s="5">
        <v>-39</v>
      </c>
    </row>
    <row r="90" spans="2:8" ht="19.5" customHeight="1" x14ac:dyDescent="0.3">
      <c r="B90" s="9" t="s">
        <v>1703</v>
      </c>
      <c r="C90" s="6">
        <v>22526</v>
      </c>
      <c r="D90" s="5">
        <v>-276</v>
      </c>
      <c r="E90" s="5">
        <v>-12.2</v>
      </c>
      <c r="F90" s="5">
        <v>21</v>
      </c>
      <c r="G90" s="5">
        <v>0.9</v>
      </c>
      <c r="H90" s="5">
        <v>25</v>
      </c>
    </row>
    <row r="91" spans="2:8" ht="19.5" customHeight="1" x14ac:dyDescent="0.3">
      <c r="B91" s="9" t="s">
        <v>1002</v>
      </c>
      <c r="C91" s="6">
        <v>48981</v>
      </c>
      <c r="D91" s="5">
        <v>28</v>
      </c>
      <c r="E91" s="5">
        <v>0.6</v>
      </c>
      <c r="F91" s="5">
        <v>18</v>
      </c>
      <c r="G91" s="5">
        <v>0.4</v>
      </c>
      <c r="H91" s="5">
        <v>272</v>
      </c>
    </row>
    <row r="92" spans="2:8" ht="19.5" customHeight="1" x14ac:dyDescent="0.3">
      <c r="B92" s="9" t="s">
        <v>2022</v>
      </c>
      <c r="C92" s="6">
        <v>16332</v>
      </c>
      <c r="D92" s="5">
        <v>-78</v>
      </c>
      <c r="E92" s="5">
        <v>-4.8</v>
      </c>
      <c r="F92" s="5">
        <v>-2</v>
      </c>
      <c r="G92" s="5">
        <v>-0.1</v>
      </c>
      <c r="H92" s="5">
        <v>38</v>
      </c>
    </row>
    <row r="93" spans="2:8" ht="19.5" customHeight="1" x14ac:dyDescent="0.3">
      <c r="B93" s="9" t="s">
        <v>797</v>
      </c>
      <c r="C93" s="6">
        <v>66597</v>
      </c>
      <c r="D93" s="5">
        <v>-107</v>
      </c>
      <c r="E93" s="5">
        <v>-1.6</v>
      </c>
      <c r="F93" s="5">
        <v>326</v>
      </c>
      <c r="G93" s="5">
        <v>4.9000000000000004</v>
      </c>
      <c r="H93" s="5">
        <v>58</v>
      </c>
    </row>
    <row r="94" spans="2:8" ht="19.5" customHeight="1" x14ac:dyDescent="0.3">
      <c r="B94" s="9" t="s">
        <v>251</v>
      </c>
      <c r="C94" s="6">
        <v>269918</v>
      </c>
      <c r="D94" s="6">
        <v>-2630</v>
      </c>
      <c r="E94" s="5">
        <v>-9.6999999999999993</v>
      </c>
      <c r="F94" s="6">
        <v>1609</v>
      </c>
      <c r="G94" s="5">
        <v>6</v>
      </c>
      <c r="H94" s="5">
        <v>104</v>
      </c>
    </row>
    <row r="95" spans="2:8" ht="19.5" customHeight="1" x14ac:dyDescent="0.3">
      <c r="B95" s="9" t="s">
        <v>2170</v>
      </c>
      <c r="C95" s="6">
        <v>13887</v>
      </c>
      <c r="D95" s="5">
        <v>-82</v>
      </c>
      <c r="E95" s="5">
        <v>-5.9</v>
      </c>
      <c r="F95" s="5">
        <v>8</v>
      </c>
      <c r="G95" s="5">
        <v>0.6</v>
      </c>
      <c r="H95" s="5">
        <v>36</v>
      </c>
    </row>
    <row r="96" spans="2:8" ht="19.5" customHeight="1" x14ac:dyDescent="0.3">
      <c r="B96" s="9" t="s">
        <v>1895</v>
      </c>
      <c r="C96" s="6">
        <v>18477</v>
      </c>
      <c r="D96" s="5">
        <v>-67</v>
      </c>
      <c r="E96" s="5">
        <v>-3.6</v>
      </c>
      <c r="F96" s="5">
        <v>3</v>
      </c>
      <c r="G96" s="5">
        <v>0.2</v>
      </c>
      <c r="H96" s="5">
        <v>-24</v>
      </c>
    </row>
    <row r="97" spans="2:8" ht="19.5" customHeight="1" x14ac:dyDescent="0.3">
      <c r="B97" s="9" t="s">
        <v>1577</v>
      </c>
      <c r="C97" s="6">
        <v>25641</v>
      </c>
      <c r="D97" s="5">
        <v>-309</v>
      </c>
      <c r="E97" s="5">
        <v>-12</v>
      </c>
      <c r="F97" s="5">
        <v>3</v>
      </c>
      <c r="G97" s="5">
        <v>0.1</v>
      </c>
      <c r="H97" s="5">
        <v>72</v>
      </c>
    </row>
    <row r="98" spans="2:8" ht="19.5" customHeight="1" x14ac:dyDescent="0.3">
      <c r="B98" s="9" t="s">
        <v>1055</v>
      </c>
      <c r="C98" s="6">
        <v>45778</v>
      </c>
      <c r="D98" s="5">
        <v>-134</v>
      </c>
      <c r="E98" s="5">
        <v>-2.9</v>
      </c>
      <c r="F98" s="5">
        <v>45</v>
      </c>
      <c r="G98" s="5">
        <v>1</v>
      </c>
      <c r="H98" s="5">
        <v>72</v>
      </c>
    </row>
    <row r="99" spans="2:8" ht="19.5" customHeight="1" x14ac:dyDescent="0.3">
      <c r="B99" s="9" t="s">
        <v>735</v>
      </c>
      <c r="C99" s="6">
        <v>75144</v>
      </c>
      <c r="D99" s="5">
        <v>416</v>
      </c>
      <c r="E99" s="5">
        <v>5.5</v>
      </c>
      <c r="F99" s="5">
        <v>21</v>
      </c>
      <c r="G99" s="5">
        <v>0.3</v>
      </c>
      <c r="H99" s="5">
        <v>-66</v>
      </c>
    </row>
    <row r="100" spans="2:8" ht="19.5" customHeight="1" x14ac:dyDescent="0.3">
      <c r="B100" s="9" t="s">
        <v>1436</v>
      </c>
      <c r="C100" s="6">
        <v>29786</v>
      </c>
      <c r="D100" s="5">
        <v>42</v>
      </c>
      <c r="E100" s="5">
        <v>1.4</v>
      </c>
      <c r="F100" s="5">
        <v>36</v>
      </c>
      <c r="G100" s="5">
        <v>1.2</v>
      </c>
      <c r="H100" s="5">
        <v>74</v>
      </c>
    </row>
    <row r="101" spans="2:8" ht="19.5" customHeight="1" x14ac:dyDescent="0.3">
      <c r="B101" s="9" t="s">
        <v>912</v>
      </c>
      <c r="C101" s="6">
        <v>55504</v>
      </c>
      <c r="D101" s="5">
        <v>58</v>
      </c>
      <c r="E101" s="5">
        <v>1</v>
      </c>
      <c r="F101" s="5">
        <v>15</v>
      </c>
      <c r="G101" s="5">
        <v>0.3</v>
      </c>
      <c r="H101" s="5">
        <v>154</v>
      </c>
    </row>
    <row r="102" spans="2:8" ht="19.5" customHeight="1" x14ac:dyDescent="0.3">
      <c r="B102" s="9" t="s">
        <v>1947</v>
      </c>
      <c r="C102" s="6">
        <v>17536</v>
      </c>
      <c r="D102" s="5">
        <v>75</v>
      </c>
      <c r="E102" s="5">
        <v>4.3</v>
      </c>
      <c r="F102" s="5">
        <v>15</v>
      </c>
      <c r="G102" s="5">
        <v>0.9</v>
      </c>
      <c r="H102" s="5">
        <v>-54</v>
      </c>
    </row>
    <row r="103" spans="2:8" ht="19.5" customHeight="1" x14ac:dyDescent="0.3">
      <c r="B103" s="9" t="s">
        <v>1153</v>
      </c>
      <c r="C103" s="6">
        <v>40980</v>
      </c>
      <c r="D103" s="5">
        <v>-183</v>
      </c>
      <c r="E103" s="5">
        <v>-4.5</v>
      </c>
      <c r="F103" s="5">
        <v>41</v>
      </c>
      <c r="G103" s="5">
        <v>1</v>
      </c>
      <c r="H103" s="5">
        <v>83</v>
      </c>
    </row>
    <row r="104" spans="2:8" ht="19.5" customHeight="1" x14ac:dyDescent="0.3">
      <c r="B104" s="9" t="s">
        <v>2327</v>
      </c>
      <c r="C104" s="6">
        <v>11319</v>
      </c>
      <c r="D104" s="5">
        <v>-99</v>
      </c>
      <c r="E104" s="5">
        <v>-8.6999999999999993</v>
      </c>
      <c r="F104" s="5">
        <v>14</v>
      </c>
      <c r="G104" s="5">
        <v>1.2</v>
      </c>
      <c r="H104" s="5">
        <v>39</v>
      </c>
    </row>
    <row r="105" spans="2:8" ht="19.5" customHeight="1" x14ac:dyDescent="0.3">
      <c r="B105" s="9" t="s">
        <v>1479</v>
      </c>
      <c r="C105" s="6">
        <v>28283</v>
      </c>
      <c r="D105" s="5">
        <v>256</v>
      </c>
      <c r="E105" s="5">
        <v>9.1</v>
      </c>
      <c r="F105" s="5">
        <v>9</v>
      </c>
      <c r="G105" s="5">
        <v>0.3</v>
      </c>
      <c r="H105" s="5">
        <v>101</v>
      </c>
    </row>
    <row r="106" spans="2:8" ht="19.5" customHeight="1" x14ac:dyDescent="0.3">
      <c r="B106" s="9" t="s">
        <v>2033</v>
      </c>
      <c r="C106" s="6">
        <v>16054</v>
      </c>
      <c r="D106" s="5">
        <v>148</v>
      </c>
      <c r="E106" s="5">
        <v>9.1999999999999993</v>
      </c>
      <c r="F106" s="5">
        <v>2</v>
      </c>
      <c r="G106" s="5">
        <v>0.1</v>
      </c>
      <c r="H106" s="5">
        <v>-44</v>
      </c>
    </row>
    <row r="107" spans="2:8" ht="19.5" customHeight="1" x14ac:dyDescent="0.3">
      <c r="B107" s="9" t="s">
        <v>311</v>
      </c>
      <c r="C107" s="6">
        <v>212628</v>
      </c>
      <c r="D107" s="6">
        <v>4702</v>
      </c>
      <c r="E107" s="5">
        <v>22.4</v>
      </c>
      <c r="F107" s="5">
        <v>164</v>
      </c>
      <c r="G107" s="5">
        <v>0.8</v>
      </c>
      <c r="H107" s="5">
        <v>235</v>
      </c>
    </row>
    <row r="108" spans="2:8" ht="19.5" customHeight="1" x14ac:dyDescent="0.3">
      <c r="B108" s="9" t="s">
        <v>1073</v>
      </c>
      <c r="C108" s="6">
        <v>44906</v>
      </c>
      <c r="D108" s="5">
        <v>-255</v>
      </c>
      <c r="E108" s="5">
        <v>-5.7</v>
      </c>
      <c r="F108" s="5">
        <v>28</v>
      </c>
      <c r="G108" s="5">
        <v>0.6</v>
      </c>
      <c r="H108" s="5">
        <v>-58</v>
      </c>
    </row>
    <row r="109" spans="2:8" ht="19.5" customHeight="1" x14ac:dyDescent="0.3">
      <c r="B109" s="9" t="s">
        <v>106</v>
      </c>
      <c r="C109" s="6">
        <v>611648</v>
      </c>
      <c r="D109" s="6">
        <v>-9209</v>
      </c>
      <c r="E109" s="5">
        <v>-15</v>
      </c>
      <c r="F109" s="6">
        <v>2282</v>
      </c>
      <c r="G109" s="5">
        <v>3.7</v>
      </c>
      <c r="H109" s="6">
        <v>1629</v>
      </c>
    </row>
    <row r="110" spans="2:8" ht="19.5" customHeight="1" x14ac:dyDescent="0.3">
      <c r="B110" s="9" t="s">
        <v>70</v>
      </c>
      <c r="C110" s="6">
        <v>832468</v>
      </c>
      <c r="D110" s="6">
        <v>-3867</v>
      </c>
      <c r="E110" s="5">
        <v>-4.5999999999999996</v>
      </c>
      <c r="F110" s="6">
        <v>3546</v>
      </c>
      <c r="G110" s="5">
        <v>4.3</v>
      </c>
      <c r="H110" s="6">
        <v>1361</v>
      </c>
    </row>
    <row r="111" spans="2:8" ht="19.5" customHeight="1" x14ac:dyDescent="0.3">
      <c r="B111" s="9" t="s">
        <v>2135</v>
      </c>
      <c r="C111" s="6">
        <v>14381</v>
      </c>
      <c r="D111" s="5">
        <v>-91</v>
      </c>
      <c r="E111" s="5">
        <v>-6.3</v>
      </c>
      <c r="F111" s="5">
        <v>4</v>
      </c>
      <c r="G111" s="5">
        <v>0.3</v>
      </c>
      <c r="H111" s="5">
        <v>-61</v>
      </c>
    </row>
    <row r="112" spans="2:8" ht="19.5" customHeight="1" x14ac:dyDescent="0.3">
      <c r="B112" s="9" t="s">
        <v>1708</v>
      </c>
      <c r="C112" s="6">
        <v>22351</v>
      </c>
      <c r="D112" s="5">
        <v>667</v>
      </c>
      <c r="E112" s="5">
        <v>30.3</v>
      </c>
      <c r="F112" s="5">
        <v>5</v>
      </c>
      <c r="G112" s="5">
        <v>0.2</v>
      </c>
      <c r="H112" s="5">
        <v>-33</v>
      </c>
    </row>
    <row r="113" spans="2:8" ht="19.5" customHeight="1" x14ac:dyDescent="0.3">
      <c r="B113" s="9" t="s">
        <v>1886</v>
      </c>
      <c r="C113" s="6">
        <v>18634</v>
      </c>
      <c r="D113" s="5">
        <v>260</v>
      </c>
      <c r="E113" s="5">
        <v>14.1</v>
      </c>
      <c r="F113" s="5">
        <v>2</v>
      </c>
      <c r="G113" s="5">
        <v>0.1</v>
      </c>
      <c r="H113" s="5">
        <v>62</v>
      </c>
    </row>
    <row r="114" spans="2:8" ht="19.5" customHeight="1" x14ac:dyDescent="0.3">
      <c r="B114" s="9" t="s">
        <v>669</v>
      </c>
      <c r="C114" s="6">
        <v>85269</v>
      </c>
      <c r="D114" s="5">
        <v>109</v>
      </c>
      <c r="E114" s="5">
        <v>1.3</v>
      </c>
      <c r="F114" s="5">
        <v>235</v>
      </c>
      <c r="G114" s="5">
        <v>2.8</v>
      </c>
      <c r="H114" s="5">
        <v>548</v>
      </c>
    </row>
    <row r="115" spans="2:8" ht="19.5" customHeight="1" x14ac:dyDescent="0.3">
      <c r="B115" s="9" t="s">
        <v>1593</v>
      </c>
      <c r="C115" s="6">
        <v>25270</v>
      </c>
      <c r="D115" s="5">
        <v>-486</v>
      </c>
      <c r="E115" s="5">
        <v>-19</v>
      </c>
      <c r="F115" s="5">
        <v>-3</v>
      </c>
      <c r="G115" s="5">
        <v>-0.1</v>
      </c>
      <c r="H115" s="5">
        <v>-16</v>
      </c>
    </row>
    <row r="116" spans="2:8" ht="19.5" customHeight="1" x14ac:dyDescent="0.3">
      <c r="B116" s="9" t="s">
        <v>2008</v>
      </c>
      <c r="C116" s="6">
        <v>16497</v>
      </c>
      <c r="D116" s="5">
        <v>-176</v>
      </c>
      <c r="E116" s="5">
        <v>-10.6</v>
      </c>
      <c r="F116" s="5">
        <v>-5</v>
      </c>
      <c r="G116" s="5">
        <v>-0.3</v>
      </c>
      <c r="H116" s="5">
        <v>-41</v>
      </c>
    </row>
    <row r="117" spans="2:8" ht="19.5" customHeight="1" x14ac:dyDescent="0.3">
      <c r="B117" s="9" t="s">
        <v>2368</v>
      </c>
      <c r="C117" s="6">
        <v>10734</v>
      </c>
      <c r="D117" s="5">
        <v>-199</v>
      </c>
      <c r="E117" s="5">
        <v>-18.399999999999999</v>
      </c>
      <c r="F117" s="5">
        <v>9</v>
      </c>
      <c r="G117" s="5">
        <v>0.8</v>
      </c>
      <c r="H117" s="5">
        <v>-5</v>
      </c>
    </row>
    <row r="118" spans="2:8" ht="19.5" customHeight="1" x14ac:dyDescent="0.3">
      <c r="B118" s="9" t="s">
        <v>310</v>
      </c>
      <c r="C118" s="6">
        <v>213444</v>
      </c>
      <c r="D118" s="6">
        <v>1023</v>
      </c>
      <c r="E118" s="5">
        <v>4.8</v>
      </c>
      <c r="F118" s="5">
        <v>307</v>
      </c>
      <c r="G118" s="5">
        <v>1.4</v>
      </c>
      <c r="H118" s="6">
        <v>-1313</v>
      </c>
    </row>
    <row r="119" spans="2:8" ht="19.5" customHeight="1" x14ac:dyDescent="0.3">
      <c r="B119" s="9" t="s">
        <v>1758</v>
      </c>
      <c r="C119" s="6">
        <v>21345</v>
      </c>
      <c r="D119" s="5">
        <v>-220</v>
      </c>
      <c r="E119" s="5">
        <v>-10.199999999999999</v>
      </c>
      <c r="F119" s="5">
        <v>0</v>
      </c>
      <c r="G119" s="5">
        <v>0</v>
      </c>
      <c r="H119" s="5">
        <v>-27</v>
      </c>
    </row>
    <row r="120" spans="2:8" ht="19.5" customHeight="1" x14ac:dyDescent="0.3">
      <c r="B120" s="9" t="s">
        <v>1096</v>
      </c>
      <c r="C120" s="6">
        <v>43801</v>
      </c>
      <c r="D120" s="5">
        <v>-76</v>
      </c>
      <c r="E120" s="5">
        <v>-1.7</v>
      </c>
      <c r="F120" s="5">
        <v>33</v>
      </c>
      <c r="G120" s="5">
        <v>0.8</v>
      </c>
      <c r="H120" s="5">
        <v>56</v>
      </c>
    </row>
    <row r="121" spans="2:8" ht="19.5" customHeight="1" x14ac:dyDescent="0.3">
      <c r="B121" s="9" t="s">
        <v>1066</v>
      </c>
      <c r="C121" s="6">
        <v>45251</v>
      </c>
      <c r="D121" s="5">
        <v>-66</v>
      </c>
      <c r="E121" s="5">
        <v>-1.5</v>
      </c>
      <c r="F121" s="5">
        <v>39</v>
      </c>
      <c r="G121" s="5">
        <v>0.9</v>
      </c>
      <c r="H121" s="5">
        <v>15</v>
      </c>
    </row>
    <row r="122" spans="2:8" ht="19.5" customHeight="1" x14ac:dyDescent="0.3">
      <c r="B122" s="9" t="s">
        <v>704</v>
      </c>
      <c r="C122" s="6">
        <v>79061</v>
      </c>
      <c r="D122" s="6">
        <v>1374</v>
      </c>
      <c r="E122" s="5">
        <v>17.600000000000001</v>
      </c>
      <c r="F122" s="5">
        <v>64</v>
      </c>
      <c r="G122" s="5">
        <v>0.8</v>
      </c>
      <c r="H122" s="5">
        <v>524</v>
      </c>
    </row>
    <row r="123" spans="2:8" ht="19.5" customHeight="1" x14ac:dyDescent="0.3">
      <c r="B123" s="9" t="s">
        <v>860</v>
      </c>
      <c r="C123" s="6">
        <v>60586</v>
      </c>
      <c r="D123" s="5">
        <v>790</v>
      </c>
      <c r="E123" s="5">
        <v>13.1</v>
      </c>
      <c r="F123" s="5">
        <v>9</v>
      </c>
      <c r="G123" s="5">
        <v>0.1</v>
      </c>
      <c r="H123" s="5">
        <v>73</v>
      </c>
    </row>
    <row r="124" spans="2:8" ht="19.5" customHeight="1" x14ac:dyDescent="0.3">
      <c r="B124" s="9" t="s">
        <v>1280</v>
      </c>
      <c r="C124" s="6">
        <v>35668</v>
      </c>
      <c r="D124" s="5">
        <v>255</v>
      </c>
      <c r="E124" s="5">
        <v>7.2</v>
      </c>
      <c r="F124" s="5">
        <v>57</v>
      </c>
      <c r="G124" s="5">
        <v>1.6</v>
      </c>
      <c r="H124" s="5">
        <v>17</v>
      </c>
    </row>
    <row r="125" spans="2:8" ht="19.5" customHeight="1" x14ac:dyDescent="0.3">
      <c r="B125" s="9" t="s">
        <v>687</v>
      </c>
      <c r="C125" s="6">
        <v>82040</v>
      </c>
      <c r="D125" s="5">
        <v>-633</v>
      </c>
      <c r="E125" s="5">
        <v>-7.7</v>
      </c>
      <c r="F125" s="5">
        <v>392</v>
      </c>
      <c r="G125" s="5">
        <v>4.8</v>
      </c>
      <c r="H125" s="5">
        <v>409</v>
      </c>
    </row>
    <row r="126" spans="2:8" ht="19.5" customHeight="1" x14ac:dyDescent="0.3">
      <c r="B126" s="9" t="s">
        <v>1545</v>
      </c>
      <c r="C126" s="6">
        <v>26476</v>
      </c>
      <c r="D126" s="5">
        <v>-498</v>
      </c>
      <c r="E126" s="5">
        <v>-18.7</v>
      </c>
      <c r="F126" s="5">
        <v>21</v>
      </c>
      <c r="G126" s="5">
        <v>0.8</v>
      </c>
      <c r="H126" s="5">
        <v>42</v>
      </c>
    </row>
    <row r="127" spans="2:8" ht="19.5" customHeight="1" x14ac:dyDescent="0.3">
      <c r="B127" s="9" t="s">
        <v>2300</v>
      </c>
      <c r="C127" s="6">
        <v>11850</v>
      </c>
      <c r="D127" s="5">
        <v>-32</v>
      </c>
      <c r="E127" s="5">
        <v>-2.7</v>
      </c>
      <c r="F127" s="5">
        <v>5</v>
      </c>
      <c r="G127" s="5">
        <v>0.4</v>
      </c>
      <c r="H127" s="5">
        <v>19</v>
      </c>
    </row>
    <row r="128" spans="2:8" ht="19.5" customHeight="1" x14ac:dyDescent="0.3">
      <c r="B128" s="9" t="s">
        <v>570</v>
      </c>
      <c r="C128" s="6">
        <v>105054</v>
      </c>
      <c r="D128" s="6">
        <v>1181</v>
      </c>
      <c r="E128" s="5">
        <v>11.3</v>
      </c>
      <c r="F128" s="5">
        <v>9</v>
      </c>
      <c r="G128" s="5">
        <v>0.1</v>
      </c>
      <c r="H128" s="5">
        <v>431</v>
      </c>
    </row>
    <row r="129" spans="2:8" ht="19.5" customHeight="1" x14ac:dyDescent="0.3">
      <c r="B129" s="9" t="s">
        <v>676</v>
      </c>
      <c r="C129" s="6">
        <v>84761</v>
      </c>
      <c r="D129" s="6">
        <v>1553</v>
      </c>
      <c r="E129" s="5">
        <v>18.5</v>
      </c>
      <c r="F129" s="5">
        <v>16</v>
      </c>
      <c r="G129" s="5">
        <v>0.2</v>
      </c>
      <c r="H129" s="5">
        <v>437</v>
      </c>
    </row>
    <row r="130" spans="2:8" ht="19.5" customHeight="1" x14ac:dyDescent="0.3">
      <c r="B130" s="9" t="s">
        <v>2021</v>
      </c>
      <c r="C130" s="6">
        <v>16334</v>
      </c>
      <c r="D130" s="5">
        <v>-27</v>
      </c>
      <c r="E130" s="5">
        <v>-1.7</v>
      </c>
      <c r="F130" s="5">
        <v>1</v>
      </c>
      <c r="G130" s="5">
        <v>0.1</v>
      </c>
      <c r="H130" s="5">
        <v>-11</v>
      </c>
    </row>
    <row r="131" spans="2:8" ht="19.5" customHeight="1" x14ac:dyDescent="0.3">
      <c r="B131" s="9" t="s">
        <v>2262</v>
      </c>
      <c r="C131" s="6">
        <v>12378</v>
      </c>
      <c r="D131" s="5">
        <v>95</v>
      </c>
      <c r="E131" s="5">
        <v>7.7</v>
      </c>
      <c r="F131" s="5">
        <v>-2</v>
      </c>
      <c r="G131" s="5">
        <v>-0.2</v>
      </c>
      <c r="H131" s="5">
        <v>16</v>
      </c>
    </row>
    <row r="132" spans="2:8" ht="19.5" customHeight="1" x14ac:dyDescent="0.3">
      <c r="B132" s="9" t="s">
        <v>1141</v>
      </c>
      <c r="C132" s="6">
        <v>41355</v>
      </c>
      <c r="D132" s="5">
        <v>499</v>
      </c>
      <c r="E132" s="5">
        <v>12.1</v>
      </c>
      <c r="F132" s="5">
        <v>17</v>
      </c>
      <c r="G132" s="5">
        <v>0.4</v>
      </c>
      <c r="H132" s="5">
        <v>-306</v>
      </c>
    </row>
    <row r="133" spans="2:8" ht="19.5" customHeight="1" x14ac:dyDescent="0.3">
      <c r="B133" s="9" t="s">
        <v>352</v>
      </c>
      <c r="C133" s="6">
        <v>183563</v>
      </c>
      <c r="D133" s="5">
        <v>-76</v>
      </c>
      <c r="E133" s="5">
        <v>-0.4</v>
      </c>
      <c r="F133" s="5">
        <v>239</v>
      </c>
      <c r="G133" s="5">
        <v>1.3</v>
      </c>
      <c r="H133" s="5">
        <v>417</v>
      </c>
    </row>
    <row r="134" spans="2:8" ht="19.5" customHeight="1" x14ac:dyDescent="0.3">
      <c r="B134" s="9" t="s">
        <v>577</v>
      </c>
      <c r="C134" s="6">
        <v>104239</v>
      </c>
      <c r="D134" s="5">
        <v>-114</v>
      </c>
      <c r="E134" s="5">
        <v>-1.1000000000000001</v>
      </c>
      <c r="F134" s="5">
        <v>20</v>
      </c>
      <c r="G134" s="5">
        <v>0.2</v>
      </c>
      <c r="H134" s="5">
        <v>-143</v>
      </c>
    </row>
    <row r="135" spans="2:8" ht="19.5" customHeight="1" x14ac:dyDescent="0.3">
      <c r="B135" s="9" t="s">
        <v>2096</v>
      </c>
      <c r="C135" s="6">
        <v>15008</v>
      </c>
      <c r="D135" s="5">
        <v>129</v>
      </c>
      <c r="E135" s="5">
        <v>8.6</v>
      </c>
      <c r="F135" s="5">
        <v>4</v>
      </c>
      <c r="G135" s="5">
        <v>0.3</v>
      </c>
      <c r="H135" s="5">
        <v>-63</v>
      </c>
    </row>
    <row r="136" spans="2:8" ht="19.5" customHeight="1" x14ac:dyDescent="0.3">
      <c r="B136" s="9" t="s">
        <v>1909</v>
      </c>
      <c r="C136" s="6">
        <v>18157</v>
      </c>
      <c r="D136" s="5">
        <v>-214</v>
      </c>
      <c r="E136" s="5">
        <v>-11.8</v>
      </c>
      <c r="F136" s="5">
        <v>163</v>
      </c>
      <c r="G136" s="5">
        <v>9</v>
      </c>
      <c r="H136" s="5">
        <v>122</v>
      </c>
    </row>
    <row r="137" spans="2:8" ht="19.5" customHeight="1" x14ac:dyDescent="0.3">
      <c r="B137" s="9" t="s">
        <v>1029</v>
      </c>
      <c r="C137" s="6">
        <v>47088</v>
      </c>
      <c r="D137" s="5">
        <v>-137</v>
      </c>
      <c r="E137" s="5">
        <v>-2.9</v>
      </c>
      <c r="F137" s="5">
        <v>7</v>
      </c>
      <c r="G137" s="5">
        <v>0.1</v>
      </c>
      <c r="H137" s="5">
        <v>-140</v>
      </c>
    </row>
    <row r="138" spans="2:8" ht="19.5" customHeight="1" x14ac:dyDescent="0.3">
      <c r="B138" s="9" t="s">
        <v>349</v>
      </c>
      <c r="C138" s="6">
        <v>186844</v>
      </c>
      <c r="D138" s="6">
        <v>2779</v>
      </c>
      <c r="E138" s="5">
        <v>15</v>
      </c>
      <c r="F138" s="5">
        <v>154</v>
      </c>
      <c r="G138" s="5">
        <v>0.8</v>
      </c>
      <c r="H138" s="5">
        <v>398</v>
      </c>
    </row>
    <row r="139" spans="2:8" ht="19.5" customHeight="1" x14ac:dyDescent="0.3">
      <c r="B139" s="9" t="s">
        <v>1249</v>
      </c>
      <c r="C139" s="6">
        <v>36928</v>
      </c>
      <c r="D139" s="5">
        <v>-221</v>
      </c>
      <c r="E139" s="5">
        <v>-6</v>
      </c>
      <c r="F139" s="5">
        <v>13</v>
      </c>
      <c r="G139" s="5">
        <v>0.4</v>
      </c>
      <c r="H139" s="5">
        <v>138</v>
      </c>
    </row>
    <row r="140" spans="2:8" ht="19.5" customHeight="1" x14ac:dyDescent="0.3">
      <c r="B140" s="9" t="s">
        <v>388</v>
      </c>
      <c r="C140" s="6">
        <v>166140</v>
      </c>
      <c r="D140" s="5">
        <v>-564</v>
      </c>
      <c r="E140" s="5">
        <v>-3.4</v>
      </c>
      <c r="F140" s="5">
        <v>39</v>
      </c>
      <c r="G140" s="5">
        <v>0.2</v>
      </c>
      <c r="H140" s="5">
        <v>-450</v>
      </c>
    </row>
    <row r="141" spans="2:8" ht="19.5" customHeight="1" x14ac:dyDescent="0.3">
      <c r="B141" s="9" t="s">
        <v>1321</v>
      </c>
      <c r="C141" s="6">
        <v>34098</v>
      </c>
      <c r="D141" s="5">
        <v>249</v>
      </c>
      <c r="E141" s="5">
        <v>7.3</v>
      </c>
      <c r="F141" s="5">
        <v>49</v>
      </c>
      <c r="G141" s="5">
        <v>1.4</v>
      </c>
      <c r="H141" s="5">
        <v>51</v>
      </c>
    </row>
    <row r="142" spans="2:8" ht="19.5" customHeight="1" x14ac:dyDescent="0.3">
      <c r="B142" s="9" t="s">
        <v>1734</v>
      </c>
      <c r="C142" s="6">
        <v>21793</v>
      </c>
      <c r="D142" s="5">
        <v>-692</v>
      </c>
      <c r="E142" s="5">
        <v>-31.3</v>
      </c>
      <c r="F142" s="5">
        <v>17</v>
      </c>
      <c r="G142" s="5">
        <v>0.8</v>
      </c>
      <c r="H142" s="5">
        <v>34</v>
      </c>
    </row>
    <row r="143" spans="2:8" ht="19.5" customHeight="1" x14ac:dyDescent="0.3">
      <c r="B143" s="9" t="s">
        <v>1010</v>
      </c>
      <c r="C143" s="6">
        <v>48480</v>
      </c>
      <c r="D143" s="5">
        <v>-96</v>
      </c>
      <c r="E143" s="5">
        <v>-2</v>
      </c>
      <c r="F143" s="5">
        <v>10</v>
      </c>
      <c r="G143" s="5">
        <v>0.2</v>
      </c>
      <c r="H143" s="5">
        <v>-84</v>
      </c>
    </row>
    <row r="144" spans="2:8" ht="19.5" customHeight="1" x14ac:dyDescent="0.3">
      <c r="B144" s="9" t="s">
        <v>1016</v>
      </c>
      <c r="C144" s="6">
        <v>48117</v>
      </c>
      <c r="D144" s="5">
        <v>522</v>
      </c>
      <c r="E144" s="5">
        <v>10.9</v>
      </c>
      <c r="F144" s="5">
        <v>46</v>
      </c>
      <c r="G144" s="5">
        <v>1</v>
      </c>
      <c r="H144" s="5">
        <v>129</v>
      </c>
    </row>
    <row r="145" spans="2:8" ht="19.5" customHeight="1" x14ac:dyDescent="0.3">
      <c r="B145" s="9" t="s">
        <v>710</v>
      </c>
      <c r="C145" s="6">
        <v>77974</v>
      </c>
      <c r="D145" s="5">
        <v>331</v>
      </c>
      <c r="E145" s="5">
        <v>4.2</v>
      </c>
      <c r="F145" s="5">
        <v>25</v>
      </c>
      <c r="G145" s="5">
        <v>0.3</v>
      </c>
      <c r="H145" s="5">
        <v>-206</v>
      </c>
    </row>
    <row r="146" spans="2:8" ht="19.5" customHeight="1" x14ac:dyDescent="0.3">
      <c r="B146" s="9" t="s">
        <v>1365</v>
      </c>
      <c r="C146" s="6">
        <v>32563</v>
      </c>
      <c r="D146" s="5">
        <v>-453</v>
      </c>
      <c r="E146" s="5">
        <v>-13.9</v>
      </c>
      <c r="F146" s="5">
        <v>11</v>
      </c>
      <c r="G146" s="5">
        <v>0.3</v>
      </c>
      <c r="H146" s="5">
        <v>168</v>
      </c>
    </row>
    <row r="147" spans="2:8" ht="19.5" customHeight="1" x14ac:dyDescent="0.3">
      <c r="B147" s="9" t="s">
        <v>858</v>
      </c>
      <c r="C147" s="6">
        <v>60785</v>
      </c>
      <c r="D147" s="5">
        <v>364</v>
      </c>
      <c r="E147" s="5">
        <v>6</v>
      </c>
      <c r="F147" s="5">
        <v>47</v>
      </c>
      <c r="G147" s="5">
        <v>0.8</v>
      </c>
      <c r="H147" s="5">
        <v>-229</v>
      </c>
    </row>
    <row r="148" spans="2:8" ht="19.5" customHeight="1" x14ac:dyDescent="0.3">
      <c r="B148" s="9" t="s">
        <v>1527</v>
      </c>
      <c r="C148" s="6">
        <v>26894</v>
      </c>
      <c r="D148" s="5">
        <v>-268</v>
      </c>
      <c r="E148" s="5">
        <v>-9.9</v>
      </c>
      <c r="F148" s="5">
        <v>4</v>
      </c>
      <c r="G148" s="5">
        <v>0.1</v>
      </c>
      <c r="H148" s="5">
        <v>-34</v>
      </c>
    </row>
    <row r="149" spans="2:8" ht="19.5" customHeight="1" x14ac:dyDescent="0.3">
      <c r="B149" s="9" t="s">
        <v>198</v>
      </c>
      <c r="C149" s="6">
        <v>347833</v>
      </c>
      <c r="D149" s="6">
        <v>1552</v>
      </c>
      <c r="E149" s="5">
        <v>4.5</v>
      </c>
      <c r="F149" s="5">
        <v>940</v>
      </c>
      <c r="G149" s="5">
        <v>2.7</v>
      </c>
      <c r="H149" s="6">
        <v>4131</v>
      </c>
    </row>
    <row r="150" spans="2:8" ht="19.5" customHeight="1" x14ac:dyDescent="0.3">
      <c r="B150" s="9" t="s">
        <v>780</v>
      </c>
      <c r="C150" s="6">
        <v>68029</v>
      </c>
      <c r="D150" s="5">
        <v>-323</v>
      </c>
      <c r="E150" s="5">
        <v>-4.7</v>
      </c>
      <c r="F150" s="5">
        <v>-18</v>
      </c>
      <c r="G150" s="5">
        <v>-0.3</v>
      </c>
      <c r="H150" s="5">
        <v>-197</v>
      </c>
    </row>
    <row r="151" spans="2:8" ht="19.5" customHeight="1" x14ac:dyDescent="0.3">
      <c r="B151" s="9" t="s">
        <v>1037</v>
      </c>
      <c r="C151" s="6">
        <v>46513</v>
      </c>
      <c r="D151" s="5">
        <v>170</v>
      </c>
      <c r="E151" s="5">
        <v>3.7</v>
      </c>
      <c r="F151" s="5">
        <v>64</v>
      </c>
      <c r="G151" s="5">
        <v>1.4</v>
      </c>
      <c r="H151" s="5">
        <v>269</v>
      </c>
    </row>
    <row r="152" spans="2:8" ht="19.5" customHeight="1" x14ac:dyDescent="0.3">
      <c r="B152" s="9" t="s">
        <v>1978</v>
      </c>
      <c r="C152" s="6">
        <v>16996</v>
      </c>
      <c r="D152" s="5">
        <v>-210</v>
      </c>
      <c r="E152" s="5">
        <v>-12.3</v>
      </c>
      <c r="F152" s="5">
        <v>-4</v>
      </c>
      <c r="G152" s="5">
        <v>-0.2</v>
      </c>
      <c r="H152" s="5">
        <v>21</v>
      </c>
    </row>
    <row r="153" spans="2:8" ht="19.5" customHeight="1" x14ac:dyDescent="0.3">
      <c r="B153" s="9" t="s">
        <v>1282</v>
      </c>
      <c r="C153" s="6">
        <v>35594</v>
      </c>
      <c r="D153" s="5">
        <v>-164</v>
      </c>
      <c r="E153" s="5">
        <v>-4.5999999999999996</v>
      </c>
      <c r="F153" s="5">
        <v>15</v>
      </c>
      <c r="G153" s="5">
        <v>0.4</v>
      </c>
      <c r="H153" s="5">
        <v>-110</v>
      </c>
    </row>
    <row r="154" spans="2:8" ht="19.5" customHeight="1" x14ac:dyDescent="0.3">
      <c r="B154" s="9" t="s">
        <v>256</v>
      </c>
      <c r="C154" s="6">
        <v>266300</v>
      </c>
      <c r="D154" s="6">
        <v>4784</v>
      </c>
      <c r="E154" s="5">
        <v>18.2</v>
      </c>
      <c r="F154" s="5">
        <v>802</v>
      </c>
      <c r="G154" s="5">
        <v>3.1</v>
      </c>
      <c r="H154" s="6">
        <v>1991</v>
      </c>
    </row>
    <row r="155" spans="2:8" ht="19.5" customHeight="1" x14ac:dyDescent="0.3">
      <c r="B155" s="9" t="s">
        <v>1575</v>
      </c>
      <c r="C155" s="6">
        <v>25642</v>
      </c>
      <c r="D155" s="5">
        <v>-76</v>
      </c>
      <c r="E155" s="5">
        <v>-3</v>
      </c>
      <c r="F155" s="5">
        <v>4</v>
      </c>
      <c r="G155" s="5">
        <v>0.2</v>
      </c>
      <c r="H155" s="5">
        <v>73</v>
      </c>
    </row>
    <row r="156" spans="2:8" ht="19.5" customHeight="1" x14ac:dyDescent="0.3">
      <c r="B156" s="9" t="s">
        <v>1174</v>
      </c>
      <c r="C156" s="6">
        <v>39937</v>
      </c>
      <c r="D156" s="5">
        <v>197</v>
      </c>
      <c r="E156" s="5">
        <v>5</v>
      </c>
      <c r="F156" s="5">
        <v>13</v>
      </c>
      <c r="G156" s="5">
        <v>0.3</v>
      </c>
      <c r="H156" s="5">
        <v>262</v>
      </c>
    </row>
    <row r="157" spans="2:8" ht="19.5" customHeight="1" x14ac:dyDescent="0.3">
      <c r="B157" s="9" t="s">
        <v>1869</v>
      </c>
      <c r="C157" s="6">
        <v>19074</v>
      </c>
      <c r="D157" s="5">
        <v>282</v>
      </c>
      <c r="E157" s="5">
        <v>14.8</v>
      </c>
      <c r="F157" s="5">
        <v>-2</v>
      </c>
      <c r="G157" s="5">
        <v>-0.1</v>
      </c>
      <c r="H157" s="5">
        <v>-126</v>
      </c>
    </row>
    <row r="158" spans="2:8" ht="19.5" customHeight="1" x14ac:dyDescent="0.3">
      <c r="B158" s="9" t="s">
        <v>643</v>
      </c>
      <c r="C158" s="6">
        <v>90951</v>
      </c>
      <c r="D158" s="5">
        <v>966</v>
      </c>
      <c r="E158" s="5">
        <v>10.7</v>
      </c>
      <c r="F158" s="5">
        <v>508</v>
      </c>
      <c r="G158" s="5">
        <v>5.6</v>
      </c>
      <c r="H158" s="5">
        <v>178</v>
      </c>
    </row>
    <row r="159" spans="2:8" ht="19.5" customHeight="1" x14ac:dyDescent="0.3">
      <c r="B159" s="9" t="s">
        <v>2040</v>
      </c>
      <c r="C159" s="6">
        <v>15986</v>
      </c>
      <c r="D159" s="5">
        <v>24</v>
      </c>
      <c r="E159" s="5">
        <v>1.5</v>
      </c>
      <c r="F159" s="5">
        <v>4</v>
      </c>
      <c r="G159" s="5">
        <v>0.2</v>
      </c>
      <c r="H159" s="5">
        <v>-100</v>
      </c>
    </row>
    <row r="160" spans="2:8" ht="19.5" customHeight="1" x14ac:dyDescent="0.3">
      <c r="B160" s="9" t="s">
        <v>335</v>
      </c>
      <c r="C160" s="6">
        <v>198171</v>
      </c>
      <c r="D160" s="6">
        <v>3077</v>
      </c>
      <c r="E160" s="5">
        <v>15.7</v>
      </c>
      <c r="F160" s="5">
        <v>313</v>
      </c>
      <c r="G160" s="5">
        <v>1.6</v>
      </c>
      <c r="H160" s="6">
        <v>1298</v>
      </c>
    </row>
    <row r="161" spans="2:8" ht="19.5" customHeight="1" x14ac:dyDescent="0.3">
      <c r="B161" s="9" t="s">
        <v>1943</v>
      </c>
      <c r="C161" s="6">
        <v>17573</v>
      </c>
      <c r="D161" s="5">
        <v>108</v>
      </c>
      <c r="E161" s="5">
        <v>6.2</v>
      </c>
      <c r="F161" s="5">
        <v>-3</v>
      </c>
      <c r="G161" s="5">
        <v>-0.2</v>
      </c>
      <c r="H161" s="5">
        <v>-55</v>
      </c>
    </row>
    <row r="162" spans="2:8" ht="19.5" customHeight="1" x14ac:dyDescent="0.3">
      <c r="B162" s="9" t="s">
        <v>52</v>
      </c>
      <c r="C162" s="6">
        <v>948406</v>
      </c>
      <c r="D162" s="6">
        <v>-2446</v>
      </c>
      <c r="E162" s="5">
        <v>-2.6</v>
      </c>
      <c r="F162" s="6">
        <v>6188</v>
      </c>
      <c r="G162" s="5">
        <v>6.5</v>
      </c>
      <c r="H162" s="6">
        <v>2296</v>
      </c>
    </row>
    <row r="163" spans="2:8" ht="19.5" customHeight="1" x14ac:dyDescent="0.3">
      <c r="B163" s="9" t="s">
        <v>304</v>
      </c>
      <c r="C163" s="6">
        <v>217937</v>
      </c>
      <c r="D163" s="6">
        <v>4454</v>
      </c>
      <c r="E163" s="5">
        <v>20.7</v>
      </c>
      <c r="F163" s="5">
        <v>261</v>
      </c>
      <c r="G163" s="5">
        <v>1.2</v>
      </c>
      <c r="H163" s="6">
        <v>1338</v>
      </c>
    </row>
    <row r="164" spans="2:8" ht="19.5" customHeight="1" x14ac:dyDescent="0.3">
      <c r="B164" s="9" t="s">
        <v>535</v>
      </c>
      <c r="C164" s="6">
        <v>114920</v>
      </c>
      <c r="D164" s="6">
        <v>1276</v>
      </c>
      <c r="E164" s="5">
        <v>11.2</v>
      </c>
      <c r="F164" s="5">
        <v>-5</v>
      </c>
      <c r="G164" s="5">
        <v>0</v>
      </c>
      <c r="H164" s="5">
        <v>375</v>
      </c>
    </row>
    <row r="165" spans="2:8" ht="19.5" customHeight="1" x14ac:dyDescent="0.3">
      <c r="B165" s="9" t="s">
        <v>166</v>
      </c>
      <c r="C165" s="6">
        <v>417854</v>
      </c>
      <c r="D165" s="5">
        <v>-522</v>
      </c>
      <c r="E165" s="5">
        <v>-1.3</v>
      </c>
      <c r="F165" s="6">
        <v>1738</v>
      </c>
      <c r="G165" s="5">
        <v>4.2</v>
      </c>
      <c r="H165" s="5">
        <v>922</v>
      </c>
    </row>
    <row r="166" spans="2:8" ht="19.5" customHeight="1" x14ac:dyDescent="0.3">
      <c r="B166" s="9" t="s">
        <v>498</v>
      </c>
      <c r="C166" s="6">
        <v>126313</v>
      </c>
      <c r="D166" s="5">
        <v>-453</v>
      </c>
      <c r="E166" s="5">
        <v>-3.6</v>
      </c>
      <c r="F166" s="5">
        <v>288</v>
      </c>
      <c r="G166" s="5">
        <v>2.2999999999999998</v>
      </c>
      <c r="H166" s="5">
        <v>-375</v>
      </c>
    </row>
    <row r="167" spans="2:8" ht="19.5" customHeight="1" x14ac:dyDescent="0.3">
      <c r="B167" s="9" t="s">
        <v>98</v>
      </c>
      <c r="C167" s="6">
        <v>676773</v>
      </c>
      <c r="D167" s="6">
        <v>-1860</v>
      </c>
      <c r="E167" s="5">
        <v>-2.8</v>
      </c>
      <c r="F167" s="6">
        <v>1111</v>
      </c>
      <c r="G167" s="5">
        <v>1.6</v>
      </c>
      <c r="H167" s="6">
        <v>1968</v>
      </c>
    </row>
    <row r="168" spans="2:8" ht="19.5" customHeight="1" x14ac:dyDescent="0.3">
      <c r="B168" s="9" t="s">
        <v>1864</v>
      </c>
      <c r="C168" s="6">
        <v>19186</v>
      </c>
      <c r="D168" s="5">
        <v>112</v>
      </c>
      <c r="E168" s="5">
        <v>5.9</v>
      </c>
      <c r="F168" s="5">
        <v>20</v>
      </c>
      <c r="G168" s="5">
        <v>1</v>
      </c>
      <c r="H168" s="5">
        <v>41</v>
      </c>
    </row>
    <row r="169" spans="2:8" ht="19.5" customHeight="1" x14ac:dyDescent="0.3">
      <c r="B169" s="9" t="s">
        <v>425</v>
      </c>
      <c r="C169" s="6">
        <v>154259</v>
      </c>
      <c r="D169" s="5">
        <v>-407</v>
      </c>
      <c r="E169" s="5">
        <v>-2.6</v>
      </c>
      <c r="F169" s="5">
        <v>434</v>
      </c>
      <c r="G169" s="5">
        <v>2.8</v>
      </c>
      <c r="H169" s="5">
        <v>79</v>
      </c>
    </row>
    <row r="170" spans="2:8" ht="19.5" customHeight="1" x14ac:dyDescent="0.3">
      <c r="B170" s="9" t="s">
        <v>1863</v>
      </c>
      <c r="C170" s="6">
        <v>19224</v>
      </c>
      <c r="D170" s="5">
        <v>-176</v>
      </c>
      <c r="E170" s="5">
        <v>-9.1</v>
      </c>
      <c r="F170" s="5">
        <v>27</v>
      </c>
      <c r="G170" s="5">
        <v>1.4</v>
      </c>
      <c r="H170" s="5">
        <v>-77</v>
      </c>
    </row>
    <row r="171" spans="2:8" ht="19.5" customHeight="1" x14ac:dyDescent="0.3">
      <c r="B171" s="9" t="s">
        <v>1913</v>
      </c>
      <c r="C171" s="6">
        <v>18076</v>
      </c>
      <c r="D171" s="5">
        <v>-187</v>
      </c>
      <c r="E171" s="5">
        <v>-10.4</v>
      </c>
      <c r="F171" s="5">
        <v>4</v>
      </c>
      <c r="G171" s="5">
        <v>0.2</v>
      </c>
      <c r="H171" s="5">
        <v>278</v>
      </c>
    </row>
    <row r="172" spans="2:8" ht="19.5" customHeight="1" x14ac:dyDescent="0.3">
      <c r="B172" s="9" t="s">
        <v>14</v>
      </c>
      <c r="C172" s="6">
        <v>1958578</v>
      </c>
      <c r="D172" s="6">
        <v>10304</v>
      </c>
      <c r="E172" s="5">
        <v>5.3</v>
      </c>
      <c r="F172" s="6">
        <v>5788</v>
      </c>
      <c r="G172" s="5">
        <v>3</v>
      </c>
      <c r="H172" s="6">
        <v>14729</v>
      </c>
    </row>
    <row r="173" spans="2:8" ht="19.5" customHeight="1" x14ac:dyDescent="0.3">
      <c r="B173" s="9" t="s">
        <v>1690</v>
      </c>
      <c r="C173" s="6">
        <v>22668</v>
      </c>
      <c r="D173" s="5">
        <v>-20</v>
      </c>
      <c r="E173" s="5">
        <v>-0.9</v>
      </c>
      <c r="F173" s="5">
        <v>20</v>
      </c>
      <c r="G173" s="5">
        <v>0.9</v>
      </c>
      <c r="H173" s="5">
        <v>37</v>
      </c>
    </row>
    <row r="174" spans="2:8" ht="19.5" customHeight="1" x14ac:dyDescent="0.3">
      <c r="B174" s="9" t="s">
        <v>429</v>
      </c>
      <c r="C174" s="6">
        <v>152862</v>
      </c>
      <c r="D174" s="6">
        <v>-1017</v>
      </c>
      <c r="E174" s="5">
        <v>-6.6</v>
      </c>
      <c r="F174" s="5">
        <v>230</v>
      </c>
      <c r="G174" s="5">
        <v>1.5</v>
      </c>
      <c r="H174" s="5">
        <v>445</v>
      </c>
    </row>
    <row r="175" spans="2:8" ht="19.5" customHeight="1" x14ac:dyDescent="0.3">
      <c r="B175" s="9" t="s">
        <v>2188</v>
      </c>
      <c r="C175" s="6">
        <v>13638</v>
      </c>
      <c r="D175" s="5">
        <v>-131</v>
      </c>
      <c r="E175" s="5">
        <v>-9.5</v>
      </c>
      <c r="F175" s="5">
        <v>1</v>
      </c>
      <c r="G175" s="5">
        <v>0.1</v>
      </c>
      <c r="H175" s="5">
        <v>-40</v>
      </c>
    </row>
    <row r="176" spans="2:8" ht="19.5" customHeight="1" x14ac:dyDescent="0.3">
      <c r="B176" s="9" t="s">
        <v>2202</v>
      </c>
      <c r="C176" s="6">
        <v>13360</v>
      </c>
      <c r="D176" s="5">
        <v>-129</v>
      </c>
      <c r="E176" s="5">
        <v>-9.6999999999999993</v>
      </c>
      <c r="F176" s="5">
        <v>5</v>
      </c>
      <c r="G176" s="5">
        <v>0.4</v>
      </c>
      <c r="H176" s="5">
        <v>112</v>
      </c>
    </row>
    <row r="177" spans="2:8" ht="19.5" customHeight="1" x14ac:dyDescent="0.3">
      <c r="B177" s="9" t="s">
        <v>2297</v>
      </c>
      <c r="C177" s="6">
        <v>11906</v>
      </c>
      <c r="D177" s="5">
        <v>-56</v>
      </c>
      <c r="E177" s="5">
        <v>-4.7</v>
      </c>
      <c r="F177" s="5">
        <v>-2</v>
      </c>
      <c r="G177" s="5">
        <v>-0.2</v>
      </c>
      <c r="H177" s="5">
        <v>24</v>
      </c>
    </row>
    <row r="178" spans="2:8" ht="19.5" customHeight="1" x14ac:dyDescent="0.3">
      <c r="B178" s="9" t="s">
        <v>1052</v>
      </c>
      <c r="C178" s="6">
        <v>45927</v>
      </c>
      <c r="D178" s="5">
        <v>315</v>
      </c>
      <c r="E178" s="5">
        <v>6.9</v>
      </c>
      <c r="F178" s="5">
        <v>22</v>
      </c>
      <c r="G178" s="5">
        <v>0.5</v>
      </c>
      <c r="H178" s="5">
        <v>339</v>
      </c>
    </row>
    <row r="179" spans="2:8" ht="19.5" customHeight="1" x14ac:dyDescent="0.3">
      <c r="B179" s="9" t="s">
        <v>478</v>
      </c>
      <c r="C179" s="6">
        <v>132648</v>
      </c>
      <c r="D179" s="5">
        <v>-978</v>
      </c>
      <c r="E179" s="5">
        <v>-7.4</v>
      </c>
      <c r="F179" s="5">
        <v>325</v>
      </c>
      <c r="G179" s="5">
        <v>2.4</v>
      </c>
      <c r="H179" s="5">
        <v>487</v>
      </c>
    </row>
    <row r="180" spans="2:8" ht="19.5" customHeight="1" x14ac:dyDescent="0.3">
      <c r="B180" s="9" t="s">
        <v>2294</v>
      </c>
      <c r="C180" s="6">
        <v>11976</v>
      </c>
      <c r="D180" s="5">
        <v>-51</v>
      </c>
      <c r="E180" s="5">
        <v>-4.2</v>
      </c>
      <c r="F180" s="5">
        <v>0</v>
      </c>
      <c r="G180" s="5">
        <v>0</v>
      </c>
      <c r="H180" s="5">
        <v>-47</v>
      </c>
    </row>
    <row r="181" spans="2:8" ht="19.5" customHeight="1" x14ac:dyDescent="0.3">
      <c r="B181" s="9" t="s">
        <v>1338</v>
      </c>
      <c r="C181" s="6">
        <v>33478</v>
      </c>
      <c r="D181" s="5">
        <v>-239</v>
      </c>
      <c r="E181" s="5">
        <v>-7.1</v>
      </c>
      <c r="F181" s="5">
        <v>38</v>
      </c>
      <c r="G181" s="5">
        <v>1.1000000000000001</v>
      </c>
      <c r="H181" s="5">
        <v>-118</v>
      </c>
    </row>
    <row r="182" spans="2:8" ht="19.5" customHeight="1" x14ac:dyDescent="0.3">
      <c r="B182" s="9" t="s">
        <v>1721</v>
      </c>
      <c r="C182" s="6">
        <v>22024</v>
      </c>
      <c r="D182" s="5">
        <v>125</v>
      </c>
      <c r="E182" s="5">
        <v>5.7</v>
      </c>
      <c r="F182" s="5">
        <v>39</v>
      </c>
      <c r="G182" s="5">
        <v>1.8</v>
      </c>
      <c r="H182" s="5">
        <v>118</v>
      </c>
    </row>
    <row r="183" spans="2:8" ht="19.5" customHeight="1" x14ac:dyDescent="0.3">
      <c r="B183" s="9" t="s">
        <v>510</v>
      </c>
      <c r="C183" s="6">
        <v>123457</v>
      </c>
      <c r="D183" s="5">
        <v>-123</v>
      </c>
      <c r="E183" s="5">
        <v>-1</v>
      </c>
      <c r="F183" s="5">
        <v>24</v>
      </c>
      <c r="G183" s="5">
        <v>0.2</v>
      </c>
      <c r="H183" s="5">
        <v>-364</v>
      </c>
    </row>
    <row r="184" spans="2:8" ht="19.5" customHeight="1" x14ac:dyDescent="0.3">
      <c r="B184" s="9" t="s">
        <v>2317</v>
      </c>
      <c r="C184" s="6">
        <v>11626</v>
      </c>
      <c r="D184" s="5">
        <v>270</v>
      </c>
      <c r="E184" s="5">
        <v>23.5</v>
      </c>
      <c r="F184" s="5">
        <v>29</v>
      </c>
      <c r="G184" s="5">
        <v>2.5</v>
      </c>
      <c r="H184" s="5">
        <v>-15</v>
      </c>
    </row>
    <row r="185" spans="2:8" ht="19.5" customHeight="1" x14ac:dyDescent="0.3">
      <c r="B185" s="9" t="s">
        <v>2234</v>
      </c>
      <c r="C185" s="6">
        <v>12830</v>
      </c>
      <c r="D185" s="5">
        <v>-97</v>
      </c>
      <c r="E185" s="5">
        <v>-7.5</v>
      </c>
      <c r="F185" s="5">
        <v>17</v>
      </c>
      <c r="G185" s="5">
        <v>1.3</v>
      </c>
      <c r="H185" s="5">
        <v>11</v>
      </c>
    </row>
    <row r="186" spans="2:8" ht="19.5" customHeight="1" x14ac:dyDescent="0.3">
      <c r="B186" s="9" t="s">
        <v>2113</v>
      </c>
      <c r="C186" s="6">
        <v>14717</v>
      </c>
      <c r="D186" s="5">
        <v>115</v>
      </c>
      <c r="E186" s="5">
        <v>7.8</v>
      </c>
      <c r="F186" s="5">
        <v>-1</v>
      </c>
      <c r="G186" s="5">
        <v>-0.1</v>
      </c>
      <c r="H186" s="5">
        <v>6</v>
      </c>
    </row>
    <row r="187" spans="2:8" ht="19.5" customHeight="1" x14ac:dyDescent="0.3">
      <c r="B187" s="9" t="s">
        <v>887</v>
      </c>
      <c r="C187" s="6">
        <v>58013</v>
      </c>
      <c r="D187" s="5">
        <v>359</v>
      </c>
      <c r="E187" s="5">
        <v>6.2</v>
      </c>
      <c r="F187" s="5">
        <v>62</v>
      </c>
      <c r="G187" s="5">
        <v>1.1000000000000001</v>
      </c>
      <c r="H187" s="5">
        <v>32</v>
      </c>
    </row>
    <row r="188" spans="2:8" ht="19.5" customHeight="1" x14ac:dyDescent="0.3">
      <c r="B188" s="9" t="s">
        <v>488</v>
      </c>
      <c r="C188" s="6">
        <v>129929</v>
      </c>
      <c r="D188" s="6">
        <v>1736</v>
      </c>
      <c r="E188" s="5">
        <v>13.4</v>
      </c>
      <c r="F188" s="5">
        <v>50</v>
      </c>
      <c r="G188" s="5">
        <v>0.4</v>
      </c>
      <c r="H188" s="5">
        <v>-103</v>
      </c>
    </row>
    <row r="189" spans="2:8" ht="19.5" customHeight="1" x14ac:dyDescent="0.3">
      <c r="B189" s="9" t="s">
        <v>791</v>
      </c>
      <c r="C189" s="6">
        <v>66973</v>
      </c>
      <c r="D189" s="5">
        <v>315</v>
      </c>
      <c r="E189" s="5">
        <v>4.7</v>
      </c>
      <c r="F189" s="5">
        <v>147</v>
      </c>
      <c r="G189" s="5">
        <v>2.2000000000000002</v>
      </c>
      <c r="H189" s="5">
        <v>269</v>
      </c>
    </row>
    <row r="190" spans="2:8" ht="19.5" customHeight="1" x14ac:dyDescent="0.3">
      <c r="B190" s="9" t="s">
        <v>1379</v>
      </c>
      <c r="C190" s="6">
        <v>31945</v>
      </c>
      <c r="D190" s="5">
        <v>-739</v>
      </c>
      <c r="E190" s="5">
        <v>-22.9</v>
      </c>
      <c r="F190" s="5">
        <v>15</v>
      </c>
      <c r="G190" s="5">
        <v>0.5</v>
      </c>
      <c r="H190" s="5">
        <v>34</v>
      </c>
    </row>
    <row r="191" spans="2:8" ht="19.5" customHeight="1" x14ac:dyDescent="0.3">
      <c r="B191" s="9" t="s">
        <v>2268</v>
      </c>
      <c r="C191" s="6">
        <v>12306</v>
      </c>
      <c r="D191" s="5">
        <v>118</v>
      </c>
      <c r="E191" s="5">
        <v>9.6</v>
      </c>
      <c r="F191" s="5">
        <v>0</v>
      </c>
      <c r="G191" s="5">
        <v>0</v>
      </c>
      <c r="H191" s="5">
        <v>-15</v>
      </c>
    </row>
    <row r="192" spans="2:8" ht="19.5" customHeight="1" x14ac:dyDescent="0.3">
      <c r="B192" s="9" t="s">
        <v>1979</v>
      </c>
      <c r="C192" s="6">
        <v>16948</v>
      </c>
      <c r="D192" s="5">
        <v>118</v>
      </c>
      <c r="E192" s="5">
        <v>7</v>
      </c>
      <c r="F192" s="5">
        <v>10</v>
      </c>
      <c r="G192" s="5">
        <v>0.6</v>
      </c>
      <c r="H192" s="5">
        <v>-21</v>
      </c>
    </row>
    <row r="193" spans="2:8" ht="19.5" customHeight="1" x14ac:dyDescent="0.3">
      <c r="B193" s="9" t="s">
        <v>1098</v>
      </c>
      <c r="C193" s="6">
        <v>43560</v>
      </c>
      <c r="D193" s="6">
        <v>1226</v>
      </c>
      <c r="E193" s="5">
        <v>28.5</v>
      </c>
      <c r="F193" s="5">
        <v>-4</v>
      </c>
      <c r="G193" s="5">
        <v>-0.1</v>
      </c>
      <c r="H193" s="5">
        <v>-7</v>
      </c>
    </row>
    <row r="194" spans="2:8" ht="19.5" customHeight="1" x14ac:dyDescent="0.3">
      <c r="B194" s="9" t="s">
        <v>537</v>
      </c>
      <c r="C194" s="6">
        <v>114595</v>
      </c>
      <c r="D194" s="6">
        <v>1378</v>
      </c>
      <c r="E194" s="5">
        <v>12.2</v>
      </c>
      <c r="F194" s="5">
        <v>44</v>
      </c>
      <c r="G194" s="5">
        <v>0.4</v>
      </c>
      <c r="H194" s="6">
        <v>1147</v>
      </c>
    </row>
    <row r="195" spans="2:8" ht="19.5" customHeight="1" x14ac:dyDescent="0.3">
      <c r="B195" s="9" t="s">
        <v>1239</v>
      </c>
      <c r="C195" s="6">
        <v>37381</v>
      </c>
      <c r="D195" s="5">
        <v>205</v>
      </c>
      <c r="E195" s="5">
        <v>5.5</v>
      </c>
      <c r="F195" s="5">
        <v>-7</v>
      </c>
      <c r="G195" s="5">
        <v>-0.2</v>
      </c>
      <c r="H195" s="5">
        <v>-7</v>
      </c>
    </row>
    <row r="196" spans="2:8" ht="19.5" customHeight="1" x14ac:dyDescent="0.3">
      <c r="B196" s="9" t="s">
        <v>1544</v>
      </c>
      <c r="C196" s="6">
        <v>26484</v>
      </c>
      <c r="D196" s="5">
        <v>81</v>
      </c>
      <c r="E196" s="5">
        <v>3.1</v>
      </c>
      <c r="F196" s="5">
        <v>-15</v>
      </c>
      <c r="G196" s="5">
        <v>-0.6</v>
      </c>
      <c r="H196" s="5">
        <v>1</v>
      </c>
    </row>
    <row r="197" spans="2:8" ht="19.5" customHeight="1" x14ac:dyDescent="0.3">
      <c r="B197" s="9" t="s">
        <v>941</v>
      </c>
      <c r="C197" s="6">
        <v>53513</v>
      </c>
      <c r="D197" s="5">
        <v>-256</v>
      </c>
      <c r="E197" s="5">
        <v>-4.8</v>
      </c>
      <c r="F197" s="5">
        <v>-4</v>
      </c>
      <c r="G197" s="5">
        <v>-0.1</v>
      </c>
      <c r="H197" s="5">
        <v>211</v>
      </c>
    </row>
    <row r="198" spans="2:8" ht="19.5" customHeight="1" x14ac:dyDescent="0.3">
      <c r="B198" s="9" t="s">
        <v>810</v>
      </c>
      <c r="C198" s="6">
        <v>65875</v>
      </c>
      <c r="D198" s="6">
        <v>1244</v>
      </c>
      <c r="E198" s="5">
        <v>19.100000000000001</v>
      </c>
      <c r="F198" s="5">
        <v>60</v>
      </c>
      <c r="G198" s="5">
        <v>0.9</v>
      </c>
      <c r="H198" s="5">
        <v>331</v>
      </c>
    </row>
    <row r="199" spans="2:8" ht="19.5" customHeight="1" x14ac:dyDescent="0.3">
      <c r="B199" s="9" t="s">
        <v>486</v>
      </c>
      <c r="C199" s="6">
        <v>130728</v>
      </c>
      <c r="D199" s="5">
        <v>588</v>
      </c>
      <c r="E199" s="5">
        <v>4.5</v>
      </c>
      <c r="F199" s="5">
        <v>272</v>
      </c>
      <c r="G199" s="5">
        <v>2.1</v>
      </c>
      <c r="H199" s="5">
        <v>720</v>
      </c>
    </row>
    <row r="200" spans="2:8" ht="19.5" customHeight="1" x14ac:dyDescent="0.3">
      <c r="B200" s="9" t="s">
        <v>367</v>
      </c>
      <c r="C200" s="6">
        <v>178271</v>
      </c>
      <c r="D200" s="5">
        <v>-29</v>
      </c>
      <c r="E200" s="5">
        <v>-0.2</v>
      </c>
      <c r="F200" s="5">
        <v>730</v>
      </c>
      <c r="G200" s="5">
        <v>4.0999999999999996</v>
      </c>
      <c r="H200" s="6">
        <v>1017</v>
      </c>
    </row>
    <row r="201" spans="2:8" ht="19.5" customHeight="1" x14ac:dyDescent="0.3">
      <c r="B201" s="9" t="s">
        <v>1709</v>
      </c>
      <c r="C201" s="6">
        <v>22349</v>
      </c>
      <c r="D201" s="5">
        <v>-366</v>
      </c>
      <c r="E201" s="5">
        <v>-16.2</v>
      </c>
      <c r="F201" s="5">
        <v>-4</v>
      </c>
      <c r="G201" s="5">
        <v>-0.2</v>
      </c>
      <c r="H201" s="5">
        <v>-78</v>
      </c>
    </row>
    <row r="202" spans="2:8" ht="19.5" customHeight="1" x14ac:dyDescent="0.3">
      <c r="B202" s="9" t="s">
        <v>1903</v>
      </c>
      <c r="C202" s="6">
        <v>18326</v>
      </c>
      <c r="D202" s="5">
        <v>345</v>
      </c>
      <c r="E202" s="5">
        <v>19</v>
      </c>
      <c r="F202" s="5">
        <v>8</v>
      </c>
      <c r="G202" s="5">
        <v>0.4</v>
      </c>
      <c r="H202" s="5">
        <v>-39</v>
      </c>
    </row>
    <row r="203" spans="2:8" ht="19.5" customHeight="1" x14ac:dyDescent="0.3">
      <c r="B203" s="9" t="s">
        <v>495</v>
      </c>
      <c r="C203" s="6">
        <v>127634</v>
      </c>
      <c r="D203" s="5">
        <v>387</v>
      </c>
      <c r="E203" s="5">
        <v>3</v>
      </c>
      <c r="F203" s="5">
        <v>241</v>
      </c>
      <c r="G203" s="5">
        <v>1.9</v>
      </c>
      <c r="H203" s="5">
        <v>758</v>
      </c>
    </row>
    <row r="204" spans="2:8" ht="19.5" customHeight="1" x14ac:dyDescent="0.3">
      <c r="B204" s="9" t="s">
        <v>1349</v>
      </c>
      <c r="C204" s="6">
        <v>33192</v>
      </c>
      <c r="D204" s="5">
        <v>161</v>
      </c>
      <c r="E204" s="5">
        <v>4.9000000000000004</v>
      </c>
      <c r="F204" s="5">
        <v>-1</v>
      </c>
      <c r="G204" s="5">
        <v>0</v>
      </c>
      <c r="H204" s="5">
        <v>-117</v>
      </c>
    </row>
    <row r="205" spans="2:8" ht="19.5" customHeight="1" x14ac:dyDescent="0.3">
      <c r="B205" s="9" t="s">
        <v>212</v>
      </c>
      <c r="C205" s="6">
        <v>322514</v>
      </c>
      <c r="D205" s="5">
        <v>-504</v>
      </c>
      <c r="E205" s="5">
        <v>-1.6</v>
      </c>
      <c r="F205" s="5">
        <v>863</v>
      </c>
      <c r="G205" s="5">
        <v>2.7</v>
      </c>
      <c r="H205" s="5">
        <v>987</v>
      </c>
    </row>
    <row r="206" spans="2:8" ht="19.5" customHeight="1" x14ac:dyDescent="0.3">
      <c r="B206" s="9" t="s">
        <v>2296</v>
      </c>
      <c r="C206" s="6">
        <v>11922</v>
      </c>
      <c r="D206" s="5">
        <v>233</v>
      </c>
      <c r="E206" s="5">
        <v>19.8</v>
      </c>
      <c r="F206" s="5">
        <v>4</v>
      </c>
      <c r="G206" s="5">
        <v>0.3</v>
      </c>
      <c r="H206" s="5">
        <v>35</v>
      </c>
    </row>
    <row r="207" spans="2:8" ht="19.5" customHeight="1" x14ac:dyDescent="0.3">
      <c r="B207" s="9" t="s">
        <v>2110</v>
      </c>
      <c r="C207" s="6">
        <v>14754</v>
      </c>
      <c r="D207" s="5">
        <v>-6</v>
      </c>
      <c r="E207" s="5">
        <v>-0.4</v>
      </c>
      <c r="F207" s="5">
        <v>28</v>
      </c>
      <c r="G207" s="5">
        <v>1.9</v>
      </c>
      <c r="H207" s="5">
        <v>59</v>
      </c>
    </row>
    <row r="208" spans="2:8" ht="19.5" customHeight="1" x14ac:dyDescent="0.3">
      <c r="B208" s="9" t="s">
        <v>1824</v>
      </c>
      <c r="C208" s="6">
        <v>20029</v>
      </c>
      <c r="D208" s="5">
        <v>-22</v>
      </c>
      <c r="E208" s="5">
        <v>-1.1000000000000001</v>
      </c>
      <c r="F208" s="5">
        <v>20</v>
      </c>
      <c r="G208" s="5">
        <v>1</v>
      </c>
      <c r="H208" s="5">
        <v>-25</v>
      </c>
    </row>
    <row r="209" spans="2:8" ht="19.5" customHeight="1" x14ac:dyDescent="0.3">
      <c r="B209" s="9" t="s">
        <v>623</v>
      </c>
      <c r="C209" s="6">
        <v>94012</v>
      </c>
      <c r="D209" s="5">
        <v>-197</v>
      </c>
      <c r="E209" s="5">
        <v>-2.1</v>
      </c>
      <c r="F209" s="5">
        <v>69</v>
      </c>
      <c r="G209" s="5">
        <v>0.7</v>
      </c>
      <c r="H209" s="5">
        <v>263</v>
      </c>
    </row>
    <row r="210" spans="2:8" ht="19.5" customHeight="1" x14ac:dyDescent="0.3">
      <c r="B210" s="9" t="s">
        <v>2356</v>
      </c>
      <c r="C210" s="6">
        <v>10886</v>
      </c>
      <c r="D210" s="5">
        <v>-369</v>
      </c>
      <c r="E210" s="5">
        <v>-33.4</v>
      </c>
      <c r="F210" s="5">
        <v>8</v>
      </c>
      <c r="G210" s="5">
        <v>0.7</v>
      </c>
      <c r="H210" s="5">
        <v>53</v>
      </c>
    </row>
    <row r="211" spans="2:8" ht="19.5" customHeight="1" x14ac:dyDescent="0.3">
      <c r="B211" s="9" t="s">
        <v>936</v>
      </c>
      <c r="C211" s="6">
        <v>54079</v>
      </c>
      <c r="D211" s="5">
        <v>541</v>
      </c>
      <c r="E211" s="5">
        <v>10.1</v>
      </c>
      <c r="F211" s="5">
        <v>-3</v>
      </c>
      <c r="G211" s="5">
        <v>-0.1</v>
      </c>
      <c r="H211" s="5">
        <v>568</v>
      </c>
    </row>
    <row r="212" spans="2:8" ht="19.5" customHeight="1" x14ac:dyDescent="0.3">
      <c r="B212" s="9" t="s">
        <v>1019</v>
      </c>
      <c r="C212" s="6">
        <v>47979</v>
      </c>
      <c r="D212" s="5">
        <v>-209</v>
      </c>
      <c r="E212" s="5">
        <v>-4.3</v>
      </c>
      <c r="F212" s="5">
        <v>4</v>
      </c>
      <c r="G212" s="5">
        <v>0.1</v>
      </c>
      <c r="H212" s="5">
        <v>-9</v>
      </c>
    </row>
    <row r="213" spans="2:8" ht="19.5" customHeight="1" x14ac:dyDescent="0.3">
      <c r="B213" s="9" t="s">
        <v>1432</v>
      </c>
      <c r="C213" s="6">
        <v>29924</v>
      </c>
      <c r="D213" s="5">
        <v>16</v>
      </c>
      <c r="E213" s="5">
        <v>0.5</v>
      </c>
      <c r="F213" s="5">
        <v>17</v>
      </c>
      <c r="G213" s="5">
        <v>0.6</v>
      </c>
      <c r="H213" s="5">
        <v>3</v>
      </c>
    </row>
    <row r="214" spans="2:8" ht="19.5" customHeight="1" x14ac:dyDescent="0.3">
      <c r="B214" s="9" t="s">
        <v>1523</v>
      </c>
      <c r="C214" s="6">
        <v>27038</v>
      </c>
      <c r="D214" s="5">
        <v>347</v>
      </c>
      <c r="E214" s="5">
        <v>12.9</v>
      </c>
      <c r="F214" s="5">
        <v>1</v>
      </c>
      <c r="G214" s="5">
        <v>0</v>
      </c>
      <c r="H214" s="5">
        <v>-36</v>
      </c>
    </row>
    <row r="215" spans="2:8" ht="19.5" customHeight="1" x14ac:dyDescent="0.3">
      <c r="B215" s="9" t="s">
        <v>857</v>
      </c>
      <c r="C215" s="6">
        <v>60853</v>
      </c>
      <c r="D215" s="5">
        <v>-142</v>
      </c>
      <c r="E215" s="5">
        <v>-2.2999999999999998</v>
      </c>
      <c r="F215" s="5">
        <v>24</v>
      </c>
      <c r="G215" s="5">
        <v>0.4</v>
      </c>
      <c r="H215" s="5">
        <v>-12</v>
      </c>
    </row>
    <row r="216" spans="2:8" ht="19.5" customHeight="1" x14ac:dyDescent="0.3">
      <c r="B216" s="9" t="s">
        <v>2357</v>
      </c>
      <c r="C216" s="6">
        <v>10864</v>
      </c>
      <c r="D216" s="5">
        <v>-121</v>
      </c>
      <c r="E216" s="5">
        <v>-11.1</v>
      </c>
      <c r="F216" s="5">
        <v>4</v>
      </c>
      <c r="G216" s="5">
        <v>0.4</v>
      </c>
      <c r="H216" s="5">
        <v>1</v>
      </c>
    </row>
    <row r="217" spans="2:8" ht="19.5" customHeight="1" x14ac:dyDescent="0.3">
      <c r="B217" s="9" t="s">
        <v>568</v>
      </c>
      <c r="C217" s="6">
        <v>105560</v>
      </c>
      <c r="D217" s="5">
        <v>846</v>
      </c>
      <c r="E217" s="5">
        <v>8.1</v>
      </c>
      <c r="F217" s="5">
        <v>154</v>
      </c>
      <c r="G217" s="5">
        <v>1.5</v>
      </c>
      <c r="H217" s="5">
        <v>151</v>
      </c>
    </row>
    <row r="218" spans="2:8" ht="19.5" customHeight="1" x14ac:dyDescent="0.3">
      <c r="B218" s="9" t="s">
        <v>1103</v>
      </c>
      <c r="C218" s="6">
        <v>43410</v>
      </c>
      <c r="D218" s="5">
        <v>-194</v>
      </c>
      <c r="E218" s="5">
        <v>-4.5</v>
      </c>
      <c r="F218" s="5">
        <v>50</v>
      </c>
      <c r="G218" s="5">
        <v>1.2</v>
      </c>
      <c r="H218" s="5">
        <v>100</v>
      </c>
    </row>
    <row r="219" spans="2:8" ht="19.5" customHeight="1" x14ac:dyDescent="0.3">
      <c r="B219" s="9" t="s">
        <v>1884</v>
      </c>
      <c r="C219" s="6">
        <v>18731</v>
      </c>
      <c r="D219" s="5">
        <v>371</v>
      </c>
      <c r="E219" s="5">
        <v>20</v>
      </c>
      <c r="F219" s="5">
        <v>-23</v>
      </c>
      <c r="G219" s="5">
        <v>-1.2</v>
      </c>
      <c r="H219" s="5">
        <v>27</v>
      </c>
    </row>
    <row r="220" spans="2:8" ht="19.5" customHeight="1" x14ac:dyDescent="0.3">
      <c r="B220" s="9" t="s">
        <v>2145</v>
      </c>
      <c r="C220" s="6">
        <v>14237</v>
      </c>
      <c r="D220" s="5">
        <v>-91</v>
      </c>
      <c r="E220" s="5">
        <v>-6.4</v>
      </c>
      <c r="F220" s="5">
        <v>-2</v>
      </c>
      <c r="G220" s="5">
        <v>-0.1</v>
      </c>
      <c r="H220" s="5">
        <v>-10</v>
      </c>
    </row>
    <row r="221" spans="2:8" ht="19.5" customHeight="1" x14ac:dyDescent="0.3">
      <c r="B221" s="9" t="s">
        <v>190</v>
      </c>
      <c r="C221" s="6">
        <v>362457</v>
      </c>
      <c r="D221" s="6">
        <v>5401</v>
      </c>
      <c r="E221" s="5">
        <v>15.1</v>
      </c>
      <c r="F221" s="5">
        <v>701</v>
      </c>
      <c r="G221" s="5">
        <v>2</v>
      </c>
      <c r="H221" s="6">
        <v>2523</v>
      </c>
    </row>
    <row r="222" spans="2:8" ht="19.5" customHeight="1" x14ac:dyDescent="0.3">
      <c r="B222" s="9" t="s">
        <v>300</v>
      </c>
      <c r="C222" s="6">
        <v>222830</v>
      </c>
      <c r="D222" s="5">
        <v>-151</v>
      </c>
      <c r="E222" s="5">
        <v>-0.7</v>
      </c>
      <c r="F222" s="6">
        <v>1548</v>
      </c>
      <c r="G222" s="5">
        <v>7</v>
      </c>
      <c r="H222" s="6">
        <v>1871</v>
      </c>
    </row>
    <row r="223" spans="2:8" ht="19.5" customHeight="1" x14ac:dyDescent="0.3">
      <c r="B223" s="9" t="s">
        <v>2228</v>
      </c>
      <c r="C223" s="6">
        <v>12946</v>
      </c>
      <c r="D223" s="5">
        <v>-206</v>
      </c>
      <c r="E223" s="5">
        <v>-15.8</v>
      </c>
      <c r="F223" s="5">
        <v>0</v>
      </c>
      <c r="G223" s="5">
        <v>0</v>
      </c>
      <c r="H223" s="5">
        <v>-38</v>
      </c>
    </row>
    <row r="224" spans="2:8" ht="19.5" customHeight="1" x14ac:dyDescent="0.3">
      <c r="B224" s="9" t="s">
        <v>1819</v>
      </c>
      <c r="C224" s="6">
        <v>20111</v>
      </c>
      <c r="D224" s="5">
        <v>124</v>
      </c>
      <c r="E224" s="5">
        <v>6.2</v>
      </c>
      <c r="F224" s="5">
        <v>-2</v>
      </c>
      <c r="G224" s="5">
        <v>-0.1</v>
      </c>
      <c r="H224" s="5">
        <v>36</v>
      </c>
    </row>
    <row r="225" spans="2:8" ht="19.5" customHeight="1" x14ac:dyDescent="0.3">
      <c r="B225" s="9" t="s">
        <v>1612</v>
      </c>
      <c r="C225" s="6">
        <v>24911</v>
      </c>
      <c r="D225" s="5">
        <v>29</v>
      </c>
      <c r="E225" s="5">
        <v>1.2</v>
      </c>
      <c r="F225" s="5">
        <v>46</v>
      </c>
      <c r="G225" s="5">
        <v>1.9</v>
      </c>
      <c r="H225" s="5">
        <v>53</v>
      </c>
    </row>
    <row r="226" spans="2:8" ht="19.5" customHeight="1" x14ac:dyDescent="0.3">
      <c r="B226" s="9" t="s">
        <v>110</v>
      </c>
      <c r="C226" s="6">
        <v>589162</v>
      </c>
      <c r="D226" s="6">
        <v>11689</v>
      </c>
      <c r="E226" s="5">
        <v>20</v>
      </c>
      <c r="F226" s="6">
        <v>1437</v>
      </c>
      <c r="G226" s="5">
        <v>2.5</v>
      </c>
      <c r="H226" s="6">
        <v>-1899</v>
      </c>
    </row>
    <row r="227" spans="2:8" ht="19.5" customHeight="1" x14ac:dyDescent="0.3">
      <c r="B227" s="9" t="s">
        <v>1989</v>
      </c>
      <c r="C227" s="6">
        <v>16790</v>
      </c>
      <c r="D227" s="5">
        <v>-57</v>
      </c>
      <c r="E227" s="5">
        <v>-3.4</v>
      </c>
      <c r="F227" s="5">
        <v>-1</v>
      </c>
      <c r="G227" s="5">
        <v>-0.1</v>
      </c>
      <c r="H227" s="5">
        <v>-79</v>
      </c>
    </row>
    <row r="228" spans="2:8" ht="19.5" customHeight="1" x14ac:dyDescent="0.3">
      <c r="B228" s="9" t="s">
        <v>118</v>
      </c>
      <c r="C228" s="6">
        <v>561483</v>
      </c>
      <c r="D228" s="6">
        <v>1266</v>
      </c>
      <c r="E228" s="5">
        <v>2.2999999999999998</v>
      </c>
      <c r="F228" s="6">
        <v>1583</v>
      </c>
      <c r="G228" s="5">
        <v>2.8</v>
      </c>
      <c r="H228" s="5">
        <v>356</v>
      </c>
    </row>
    <row r="229" spans="2:8" ht="19.5" customHeight="1" x14ac:dyDescent="0.3">
      <c r="B229" s="9" t="s">
        <v>1004</v>
      </c>
      <c r="C229" s="6">
        <v>48912</v>
      </c>
      <c r="D229" s="5">
        <v>127</v>
      </c>
      <c r="E229" s="5">
        <v>2.6</v>
      </c>
      <c r="F229" s="5">
        <v>88</v>
      </c>
      <c r="G229" s="5">
        <v>1.8</v>
      </c>
      <c r="H229" s="5">
        <v>-178</v>
      </c>
    </row>
    <row r="230" spans="2:8" ht="19.5" customHeight="1" x14ac:dyDescent="0.3">
      <c r="B230" s="9" t="s">
        <v>24</v>
      </c>
      <c r="C230" s="6">
        <v>1471160</v>
      </c>
      <c r="D230" s="6">
        <v>-27949</v>
      </c>
      <c r="E230" s="5">
        <v>-19</v>
      </c>
      <c r="F230" s="6">
        <v>19568</v>
      </c>
      <c r="G230" s="5">
        <v>13.3</v>
      </c>
      <c r="H230" s="6">
        <v>10480</v>
      </c>
    </row>
    <row r="231" spans="2:8" ht="19.5" customHeight="1" x14ac:dyDescent="0.3">
      <c r="B231" s="9" t="s">
        <v>1706</v>
      </c>
      <c r="C231" s="6">
        <v>22443</v>
      </c>
      <c r="D231" s="5">
        <v>-124</v>
      </c>
      <c r="E231" s="5">
        <v>-5.5</v>
      </c>
      <c r="F231" s="5">
        <v>-7</v>
      </c>
      <c r="G231" s="5">
        <v>-0.3</v>
      </c>
      <c r="H231" s="5">
        <v>-133</v>
      </c>
    </row>
    <row r="232" spans="2:8" ht="19.5" customHeight="1" x14ac:dyDescent="0.3">
      <c r="B232" s="9" t="s">
        <v>1316</v>
      </c>
      <c r="C232" s="6">
        <v>34255</v>
      </c>
      <c r="D232" s="5">
        <v>-166</v>
      </c>
      <c r="E232" s="5">
        <v>-4.9000000000000004</v>
      </c>
      <c r="F232" s="5">
        <v>122</v>
      </c>
      <c r="G232" s="5">
        <v>3.6</v>
      </c>
      <c r="H232" s="5">
        <v>242</v>
      </c>
    </row>
    <row r="233" spans="2:8" ht="19.5" customHeight="1" x14ac:dyDescent="0.3">
      <c r="B233" s="9" t="s">
        <v>2061</v>
      </c>
      <c r="C233" s="6">
        <v>15587</v>
      </c>
      <c r="D233" s="5">
        <v>-79</v>
      </c>
      <c r="E233" s="5">
        <v>-5.0999999999999996</v>
      </c>
      <c r="F233" s="5">
        <v>9</v>
      </c>
      <c r="G233" s="5">
        <v>0.6</v>
      </c>
      <c r="H233" s="5">
        <v>-36</v>
      </c>
    </row>
    <row r="234" spans="2:8" ht="19.5" customHeight="1" x14ac:dyDescent="0.3">
      <c r="B234" s="9" t="s">
        <v>341</v>
      </c>
      <c r="C234" s="6">
        <v>193639</v>
      </c>
      <c r="D234" s="6">
        <v>-1591</v>
      </c>
      <c r="E234" s="5">
        <v>-8.1999999999999993</v>
      </c>
      <c r="F234" s="5">
        <v>584</v>
      </c>
      <c r="G234" s="5">
        <v>3</v>
      </c>
      <c r="H234" s="5">
        <v>-188</v>
      </c>
    </row>
    <row r="235" spans="2:8" ht="19.5" customHeight="1" x14ac:dyDescent="0.3">
      <c r="B235" s="9" t="s">
        <v>779</v>
      </c>
      <c r="C235" s="6">
        <v>68341</v>
      </c>
      <c r="D235" s="6">
        <v>1331</v>
      </c>
      <c r="E235" s="5">
        <v>19.7</v>
      </c>
      <c r="F235" s="5">
        <v>112</v>
      </c>
      <c r="G235" s="5">
        <v>1.7</v>
      </c>
      <c r="H235" s="5">
        <v>383</v>
      </c>
    </row>
    <row r="236" spans="2:8" ht="19.5" customHeight="1" x14ac:dyDescent="0.3">
      <c r="B236" s="9" t="s">
        <v>16</v>
      </c>
      <c r="C236" s="6">
        <v>1935878</v>
      </c>
      <c r="D236" s="6">
        <v>-5858</v>
      </c>
      <c r="E236" s="5">
        <v>-3</v>
      </c>
      <c r="F236" s="6">
        <v>18285</v>
      </c>
      <c r="G236" s="5">
        <v>9.5</v>
      </c>
      <c r="H236" s="6">
        <v>6387</v>
      </c>
    </row>
    <row r="237" spans="2:8" ht="19.5" customHeight="1" x14ac:dyDescent="0.3">
      <c r="B237" s="9" t="s">
        <v>2092</v>
      </c>
      <c r="C237" s="6">
        <v>15035</v>
      </c>
      <c r="D237" s="5">
        <v>46</v>
      </c>
      <c r="E237" s="5">
        <v>3.1</v>
      </c>
      <c r="F237" s="5">
        <v>-1</v>
      </c>
      <c r="G237" s="5">
        <v>-0.1</v>
      </c>
      <c r="H237" s="5">
        <v>-17</v>
      </c>
    </row>
    <row r="238" spans="2:8" ht="19.5" customHeight="1" x14ac:dyDescent="0.3">
      <c r="B238" s="9" t="s">
        <v>1599</v>
      </c>
      <c r="C238" s="6">
        <v>25194</v>
      </c>
      <c r="D238" s="5">
        <v>-99</v>
      </c>
      <c r="E238" s="5">
        <v>-3.9</v>
      </c>
      <c r="F238" s="5">
        <v>13</v>
      </c>
      <c r="G238" s="5">
        <v>0.5</v>
      </c>
      <c r="H238" s="5">
        <v>20</v>
      </c>
    </row>
    <row r="239" spans="2:8" ht="19.5" customHeight="1" x14ac:dyDescent="0.3">
      <c r="B239" s="9" t="s">
        <v>1097</v>
      </c>
      <c r="C239" s="6">
        <v>43576</v>
      </c>
      <c r="D239" s="5">
        <v>-60</v>
      </c>
      <c r="E239" s="5">
        <v>-1.4</v>
      </c>
      <c r="F239" s="5">
        <v>-4</v>
      </c>
      <c r="G239" s="5">
        <v>-0.1</v>
      </c>
      <c r="H239" s="5">
        <v>-2</v>
      </c>
    </row>
    <row r="240" spans="2:8" ht="19.5" customHeight="1" x14ac:dyDescent="0.3">
      <c r="B240" s="9" t="s">
        <v>1197</v>
      </c>
      <c r="C240" s="6">
        <v>39178</v>
      </c>
      <c r="D240" s="5">
        <v>19</v>
      </c>
      <c r="E240" s="5">
        <v>0.5</v>
      </c>
      <c r="F240" s="5">
        <v>77</v>
      </c>
      <c r="G240" s="5">
        <v>2</v>
      </c>
      <c r="H240" s="5">
        <v>167</v>
      </c>
    </row>
    <row r="241" spans="2:8" ht="19.5" customHeight="1" x14ac:dyDescent="0.3">
      <c r="B241" s="9" t="s">
        <v>1221</v>
      </c>
      <c r="C241" s="6">
        <v>38053</v>
      </c>
      <c r="D241" s="5">
        <v>-6</v>
      </c>
      <c r="E241" s="5">
        <v>-0.2</v>
      </c>
      <c r="F241" s="5">
        <v>45</v>
      </c>
      <c r="G241" s="5">
        <v>1.2</v>
      </c>
      <c r="H241" s="5">
        <v>-49</v>
      </c>
    </row>
    <row r="242" spans="2:8" ht="19.5" customHeight="1" x14ac:dyDescent="0.3">
      <c r="B242" s="9" t="s">
        <v>260</v>
      </c>
      <c r="C242" s="6">
        <v>262052</v>
      </c>
      <c r="D242" s="5">
        <v>584</v>
      </c>
      <c r="E242" s="5">
        <v>2.2000000000000002</v>
      </c>
      <c r="F242" s="5">
        <v>409</v>
      </c>
      <c r="G242" s="5">
        <v>1.6</v>
      </c>
      <c r="H242" s="6">
        <v>1486</v>
      </c>
    </row>
    <row r="243" spans="2:8" ht="19.5" customHeight="1" x14ac:dyDescent="0.3">
      <c r="B243" s="9" t="s">
        <v>485</v>
      </c>
      <c r="C243" s="6">
        <v>130897</v>
      </c>
      <c r="D243" s="6">
        <v>4973</v>
      </c>
      <c r="E243" s="5">
        <v>38.700000000000003</v>
      </c>
      <c r="F243" s="5">
        <v>-2</v>
      </c>
      <c r="G243" s="5">
        <v>0</v>
      </c>
      <c r="H243" s="5">
        <v>-471</v>
      </c>
    </row>
    <row r="244" spans="2:8" ht="19.5" customHeight="1" x14ac:dyDescent="0.3">
      <c r="B244" s="9" t="s">
        <v>2024</v>
      </c>
      <c r="C244" s="6">
        <v>16244</v>
      </c>
      <c r="D244" s="5">
        <v>42</v>
      </c>
      <c r="E244" s="5">
        <v>2.6</v>
      </c>
      <c r="F244" s="5">
        <v>17</v>
      </c>
      <c r="G244" s="5">
        <v>1</v>
      </c>
      <c r="H244" s="5">
        <v>-88</v>
      </c>
    </row>
    <row r="245" spans="2:8" ht="19.5" customHeight="1" x14ac:dyDescent="0.3">
      <c r="B245" s="9" t="s">
        <v>1247</v>
      </c>
      <c r="C245" s="6">
        <v>37060</v>
      </c>
      <c r="D245" s="5">
        <v>922</v>
      </c>
      <c r="E245" s="5">
        <v>25.3</v>
      </c>
      <c r="F245" s="5">
        <v>6</v>
      </c>
      <c r="G245" s="5">
        <v>0.2</v>
      </c>
      <c r="H245" s="5">
        <v>289</v>
      </c>
    </row>
    <row r="246" spans="2:8" ht="19.5" customHeight="1" x14ac:dyDescent="0.3">
      <c r="B246" s="9" t="s">
        <v>1040</v>
      </c>
      <c r="C246" s="6">
        <v>46319</v>
      </c>
      <c r="D246" s="5">
        <v>776</v>
      </c>
      <c r="E246" s="5">
        <v>16.899999999999999</v>
      </c>
      <c r="F246" s="5">
        <v>7</v>
      </c>
      <c r="G246" s="5">
        <v>0.2</v>
      </c>
      <c r="H246" s="5">
        <v>41</v>
      </c>
    </row>
    <row r="247" spans="2:8" ht="19.5" customHeight="1" x14ac:dyDescent="0.3">
      <c r="B247" s="9" t="s">
        <v>1765</v>
      </c>
      <c r="C247" s="6">
        <v>21202</v>
      </c>
      <c r="D247" s="5">
        <v>61</v>
      </c>
      <c r="E247" s="5">
        <v>2.9</v>
      </c>
      <c r="F247" s="5">
        <v>10</v>
      </c>
      <c r="G247" s="5">
        <v>0.5</v>
      </c>
      <c r="H247" s="5">
        <v>99</v>
      </c>
    </row>
    <row r="248" spans="2:8" ht="19.5" customHeight="1" x14ac:dyDescent="0.3">
      <c r="B248" s="9" t="s">
        <v>651</v>
      </c>
      <c r="C248" s="6">
        <v>89065</v>
      </c>
      <c r="D248" s="5">
        <v>-878</v>
      </c>
      <c r="E248" s="5">
        <v>-9.8000000000000007</v>
      </c>
      <c r="F248" s="5">
        <v>319</v>
      </c>
      <c r="G248" s="5">
        <v>3.6</v>
      </c>
      <c r="H248" s="5">
        <v>268</v>
      </c>
    </row>
    <row r="249" spans="2:8" ht="19.5" customHeight="1" x14ac:dyDescent="0.3">
      <c r="B249" s="9" t="s">
        <v>1754</v>
      </c>
      <c r="C249" s="6">
        <v>21514</v>
      </c>
      <c r="D249" s="5">
        <v>-470</v>
      </c>
      <c r="E249" s="5">
        <v>-21.6</v>
      </c>
      <c r="F249" s="5">
        <v>7</v>
      </c>
      <c r="G249" s="5">
        <v>0.3</v>
      </c>
      <c r="H249" s="5">
        <v>-130</v>
      </c>
    </row>
    <row r="250" spans="2:8" ht="19.5" customHeight="1" x14ac:dyDescent="0.3">
      <c r="B250" s="9" t="s">
        <v>1972</v>
      </c>
      <c r="C250" s="6">
        <v>17065</v>
      </c>
      <c r="D250" s="5">
        <v>27</v>
      </c>
      <c r="E250" s="5">
        <v>1.6</v>
      </c>
      <c r="F250" s="5">
        <v>5</v>
      </c>
      <c r="G250" s="5">
        <v>0.3</v>
      </c>
      <c r="H250" s="5">
        <v>-27</v>
      </c>
    </row>
    <row r="251" spans="2:8" ht="19.5" customHeight="1" x14ac:dyDescent="0.3">
      <c r="B251" s="9" t="s">
        <v>104</v>
      </c>
      <c r="C251" s="6">
        <v>628341</v>
      </c>
      <c r="D251" s="5">
        <v>651</v>
      </c>
      <c r="E251" s="5">
        <v>1</v>
      </c>
      <c r="F251" s="6">
        <v>1002</v>
      </c>
      <c r="G251" s="5">
        <v>1.6</v>
      </c>
      <c r="H251" s="5">
        <v>-21</v>
      </c>
    </row>
    <row r="252" spans="2:8" ht="19.5" customHeight="1" x14ac:dyDescent="0.3">
      <c r="B252" s="9" t="s">
        <v>1820</v>
      </c>
      <c r="C252" s="6">
        <v>20110</v>
      </c>
      <c r="D252" s="5">
        <v>-373</v>
      </c>
      <c r="E252" s="5">
        <v>-18.5</v>
      </c>
      <c r="F252" s="5">
        <v>83</v>
      </c>
      <c r="G252" s="5">
        <v>4.0999999999999996</v>
      </c>
      <c r="H252" s="5">
        <v>130</v>
      </c>
    </row>
    <row r="253" spans="2:8" ht="19.5" customHeight="1" x14ac:dyDescent="0.3">
      <c r="B253" s="9" t="s">
        <v>990</v>
      </c>
      <c r="C253" s="6">
        <v>49732</v>
      </c>
      <c r="D253" s="5">
        <v>-164</v>
      </c>
      <c r="E253" s="5">
        <v>-3.3</v>
      </c>
      <c r="F253" s="5">
        <v>164</v>
      </c>
      <c r="G253" s="5">
        <v>3.3</v>
      </c>
      <c r="H253" s="5">
        <v>352</v>
      </c>
    </row>
    <row r="254" spans="2:8" ht="19.5" customHeight="1" x14ac:dyDescent="0.3">
      <c r="B254" s="9" t="s">
        <v>2219</v>
      </c>
      <c r="C254" s="6">
        <v>13167</v>
      </c>
      <c r="D254" s="5">
        <v>-27</v>
      </c>
      <c r="E254" s="5">
        <v>-2.1</v>
      </c>
      <c r="F254" s="5">
        <v>12</v>
      </c>
      <c r="G254" s="5">
        <v>0.9</v>
      </c>
      <c r="H254" s="5">
        <v>23</v>
      </c>
    </row>
    <row r="255" spans="2:8" ht="19.5" customHeight="1" x14ac:dyDescent="0.3">
      <c r="B255" s="9" t="s">
        <v>697</v>
      </c>
      <c r="C255" s="6">
        <v>80246</v>
      </c>
      <c r="D255" s="5">
        <v>900</v>
      </c>
      <c r="E255" s="5">
        <v>11.3</v>
      </c>
      <c r="F255" s="5">
        <v>7</v>
      </c>
      <c r="G255" s="5">
        <v>0.1</v>
      </c>
      <c r="H255" s="5">
        <v>130</v>
      </c>
    </row>
    <row r="256" spans="2:8" ht="19.5" customHeight="1" x14ac:dyDescent="0.3">
      <c r="B256" s="9" t="s">
        <v>725</v>
      </c>
      <c r="C256" s="6">
        <v>76149</v>
      </c>
      <c r="D256" s="5">
        <v>930</v>
      </c>
      <c r="E256" s="5">
        <v>12.3</v>
      </c>
      <c r="F256" s="5">
        <v>146</v>
      </c>
      <c r="G256" s="5">
        <v>1.9</v>
      </c>
      <c r="H256" s="5">
        <v>348</v>
      </c>
    </row>
    <row r="257" spans="2:8" ht="19.5" customHeight="1" x14ac:dyDescent="0.3">
      <c r="B257" s="9" t="s">
        <v>2400</v>
      </c>
      <c r="C257" s="6">
        <v>10309</v>
      </c>
      <c r="D257" s="5">
        <v>-170</v>
      </c>
      <c r="E257" s="5">
        <v>-16.399999999999999</v>
      </c>
      <c r="F257" s="5">
        <v>18</v>
      </c>
      <c r="G257" s="5">
        <v>1.7</v>
      </c>
      <c r="H257" s="5">
        <v>20</v>
      </c>
    </row>
    <row r="258" spans="2:8" ht="19.5" customHeight="1" x14ac:dyDescent="0.3">
      <c r="B258" s="9" t="s">
        <v>262</v>
      </c>
      <c r="C258" s="6">
        <v>257607</v>
      </c>
      <c r="D258" s="6">
        <v>2078</v>
      </c>
      <c r="E258" s="5">
        <v>8.1</v>
      </c>
      <c r="F258" s="5">
        <v>209</v>
      </c>
      <c r="G258" s="5">
        <v>0.8</v>
      </c>
      <c r="H258" s="5">
        <v>-19</v>
      </c>
    </row>
    <row r="259" spans="2:8" ht="19.5" customHeight="1" x14ac:dyDescent="0.3">
      <c r="B259" s="9" t="s">
        <v>1346</v>
      </c>
      <c r="C259" s="6">
        <v>33243</v>
      </c>
      <c r="D259" s="5">
        <v>-192</v>
      </c>
      <c r="E259" s="5">
        <v>-5.8</v>
      </c>
      <c r="F259" s="5">
        <v>15</v>
      </c>
      <c r="G259" s="5">
        <v>0.4</v>
      </c>
      <c r="H259" s="5">
        <v>-13</v>
      </c>
    </row>
    <row r="260" spans="2:8" ht="19.5" customHeight="1" x14ac:dyDescent="0.3">
      <c r="B260" s="9" t="s">
        <v>1704</v>
      </c>
      <c r="C260" s="6">
        <v>22522</v>
      </c>
      <c r="D260" s="5">
        <v>-143</v>
      </c>
      <c r="E260" s="5">
        <v>-6.3</v>
      </c>
      <c r="F260" s="5">
        <v>5</v>
      </c>
      <c r="G260" s="5">
        <v>0.2</v>
      </c>
      <c r="H260" s="5">
        <v>53</v>
      </c>
    </row>
    <row r="261" spans="2:8" ht="19.5" customHeight="1" x14ac:dyDescent="0.3">
      <c r="B261" s="9" t="s">
        <v>650</v>
      </c>
      <c r="C261" s="6">
        <v>89293</v>
      </c>
      <c r="D261" s="5">
        <v>537</v>
      </c>
      <c r="E261" s="5">
        <v>6</v>
      </c>
      <c r="F261" s="5">
        <v>78</v>
      </c>
      <c r="G261" s="5">
        <v>0.9</v>
      </c>
      <c r="H261" s="5">
        <v>-120</v>
      </c>
    </row>
    <row r="262" spans="2:8" ht="19.5" customHeight="1" x14ac:dyDescent="0.3">
      <c r="B262" s="9" t="s">
        <v>618</v>
      </c>
      <c r="C262" s="6">
        <v>95030</v>
      </c>
      <c r="D262" s="5">
        <v>-81</v>
      </c>
      <c r="E262" s="5">
        <v>-0.9</v>
      </c>
      <c r="F262" s="5">
        <v>78</v>
      </c>
      <c r="G262" s="5">
        <v>0.8</v>
      </c>
      <c r="H262" s="5">
        <v>605</v>
      </c>
    </row>
    <row r="263" spans="2:8" ht="19.5" customHeight="1" x14ac:dyDescent="0.3">
      <c r="B263" s="9" t="s">
        <v>1916</v>
      </c>
      <c r="C263" s="6">
        <v>18011</v>
      </c>
      <c r="D263" s="5">
        <v>168</v>
      </c>
      <c r="E263" s="5">
        <v>9.4</v>
      </c>
      <c r="F263" s="5">
        <v>29</v>
      </c>
      <c r="G263" s="5">
        <v>1.6</v>
      </c>
      <c r="H263" s="5">
        <v>2</v>
      </c>
    </row>
    <row r="264" spans="2:8" ht="19.5" customHeight="1" x14ac:dyDescent="0.3">
      <c r="B264" s="9" t="s">
        <v>154</v>
      </c>
      <c r="C264" s="6">
        <v>448596</v>
      </c>
      <c r="D264" s="6">
        <v>-1018</v>
      </c>
      <c r="E264" s="5">
        <v>-2.2999999999999998</v>
      </c>
      <c r="F264" s="5">
        <v>930</v>
      </c>
      <c r="G264" s="5">
        <v>2.1</v>
      </c>
      <c r="H264" s="5">
        <v>352</v>
      </c>
    </row>
    <row r="265" spans="2:8" ht="19.5" customHeight="1" x14ac:dyDescent="0.3">
      <c r="B265" s="9" t="s">
        <v>1033</v>
      </c>
      <c r="C265" s="6">
        <v>46804</v>
      </c>
      <c r="D265" s="5">
        <v>823</v>
      </c>
      <c r="E265" s="5">
        <v>17.8</v>
      </c>
      <c r="F265" s="5">
        <v>6</v>
      </c>
      <c r="G265" s="5">
        <v>0.1</v>
      </c>
      <c r="H265" s="5">
        <v>58</v>
      </c>
    </row>
    <row r="266" spans="2:8" ht="19.5" customHeight="1" x14ac:dyDescent="0.3">
      <c r="B266" s="9" t="s">
        <v>2071</v>
      </c>
      <c r="C266" s="6">
        <v>15352</v>
      </c>
      <c r="D266" s="5">
        <v>132</v>
      </c>
      <c r="E266" s="5">
        <v>8.6</v>
      </c>
      <c r="F266" s="5">
        <v>3</v>
      </c>
      <c r="G266" s="5">
        <v>0.2</v>
      </c>
      <c r="H266" s="5">
        <v>-12</v>
      </c>
    </row>
    <row r="267" spans="2:8" ht="19.5" customHeight="1" x14ac:dyDescent="0.3">
      <c r="B267" s="9" t="s">
        <v>1834</v>
      </c>
      <c r="C267" s="6">
        <v>19825</v>
      </c>
      <c r="D267" s="5">
        <v>-121</v>
      </c>
      <c r="E267" s="5">
        <v>-6.1</v>
      </c>
      <c r="F267" s="5">
        <v>7</v>
      </c>
      <c r="G267" s="5">
        <v>0.4</v>
      </c>
      <c r="H267" s="5">
        <v>-25</v>
      </c>
    </row>
    <row r="268" spans="2:8" ht="19.5" customHeight="1" x14ac:dyDescent="0.3">
      <c r="B268" s="9" t="s">
        <v>2120</v>
      </c>
      <c r="C268" s="6">
        <v>14606</v>
      </c>
      <c r="D268" s="5">
        <v>-56</v>
      </c>
      <c r="E268" s="5">
        <v>-3.8</v>
      </c>
      <c r="F268" s="5">
        <v>12</v>
      </c>
      <c r="G268" s="5">
        <v>0.8</v>
      </c>
      <c r="H268" s="5">
        <v>-38</v>
      </c>
    </row>
    <row r="269" spans="2:8" ht="19.5" customHeight="1" x14ac:dyDescent="0.3">
      <c r="B269" s="9" t="s">
        <v>793</v>
      </c>
      <c r="C269" s="6">
        <v>66878</v>
      </c>
      <c r="D269" s="5">
        <v>88</v>
      </c>
      <c r="E269" s="5">
        <v>1.3</v>
      </c>
      <c r="F269" s="5">
        <v>29</v>
      </c>
      <c r="G269" s="5">
        <v>0.4</v>
      </c>
      <c r="H269" s="5">
        <v>116</v>
      </c>
    </row>
    <row r="270" spans="2:8" ht="19.5" customHeight="1" x14ac:dyDescent="0.3">
      <c r="B270" s="9" t="s">
        <v>2233</v>
      </c>
      <c r="C270" s="6">
        <v>12831</v>
      </c>
      <c r="D270" s="5">
        <v>109</v>
      </c>
      <c r="E270" s="5">
        <v>8.5</v>
      </c>
      <c r="F270" s="5">
        <v>2</v>
      </c>
      <c r="G270" s="5">
        <v>0.2</v>
      </c>
      <c r="H270" s="5">
        <v>19</v>
      </c>
    </row>
    <row r="271" spans="2:8" ht="19.5" customHeight="1" x14ac:dyDescent="0.3">
      <c r="B271" s="9" t="s">
        <v>1118</v>
      </c>
      <c r="C271" s="6">
        <v>42666</v>
      </c>
      <c r="D271" s="5">
        <v>-148</v>
      </c>
      <c r="E271" s="5">
        <v>-3.5</v>
      </c>
      <c r="F271" s="5">
        <v>3</v>
      </c>
      <c r="G271" s="5">
        <v>0.1</v>
      </c>
      <c r="H271" s="5">
        <v>24</v>
      </c>
    </row>
    <row r="272" spans="2:8" ht="19.5" customHeight="1" x14ac:dyDescent="0.3">
      <c r="B272" s="9" t="s">
        <v>181</v>
      </c>
      <c r="C272" s="6">
        <v>380604</v>
      </c>
      <c r="D272" s="5">
        <v>668</v>
      </c>
      <c r="E272" s="5">
        <v>1.8</v>
      </c>
      <c r="F272" s="5">
        <v>839</v>
      </c>
      <c r="G272" s="5">
        <v>2.2000000000000002</v>
      </c>
      <c r="H272" s="6">
        <v>1184</v>
      </c>
    </row>
    <row r="273" spans="2:8" ht="19.5" customHeight="1" x14ac:dyDescent="0.3">
      <c r="B273" s="9" t="s">
        <v>347</v>
      </c>
      <c r="C273" s="6">
        <v>187108</v>
      </c>
      <c r="D273" s="5">
        <v>913</v>
      </c>
      <c r="E273" s="5">
        <v>4.9000000000000004</v>
      </c>
      <c r="F273" s="5">
        <v>129</v>
      </c>
      <c r="G273" s="5">
        <v>0.7</v>
      </c>
      <c r="H273" s="5">
        <v>-131</v>
      </c>
    </row>
    <row r="274" spans="2:8" ht="19.5" customHeight="1" x14ac:dyDescent="0.3">
      <c r="B274" s="9" t="s">
        <v>287</v>
      </c>
      <c r="C274" s="6">
        <v>229294</v>
      </c>
      <c r="D274" s="6">
        <v>2346</v>
      </c>
      <c r="E274" s="5">
        <v>10.3</v>
      </c>
      <c r="F274" s="5">
        <v>316</v>
      </c>
      <c r="G274" s="5">
        <v>1.4</v>
      </c>
      <c r="H274" s="5">
        <v>100</v>
      </c>
    </row>
    <row r="275" spans="2:8" ht="19.5" customHeight="1" x14ac:dyDescent="0.3">
      <c r="B275" s="9" t="s">
        <v>2419</v>
      </c>
      <c r="C275" s="6">
        <v>10107</v>
      </c>
      <c r="D275" s="5">
        <v>-30</v>
      </c>
      <c r="E275" s="5">
        <v>-3</v>
      </c>
      <c r="F275" s="5">
        <v>-3</v>
      </c>
      <c r="G275" s="5">
        <v>-0.3</v>
      </c>
      <c r="H275" s="5">
        <v>14</v>
      </c>
    </row>
    <row r="276" spans="2:8" ht="19.5" customHeight="1" x14ac:dyDescent="0.3">
      <c r="B276" s="9" t="s">
        <v>1642</v>
      </c>
      <c r="C276" s="6">
        <v>24059</v>
      </c>
      <c r="D276" s="5">
        <v>337</v>
      </c>
      <c r="E276" s="5">
        <v>14.1</v>
      </c>
      <c r="F276" s="5">
        <v>1</v>
      </c>
      <c r="G276" s="5">
        <v>0</v>
      </c>
      <c r="H276" s="5">
        <v>9</v>
      </c>
    </row>
    <row r="277" spans="2:8" ht="19.5" customHeight="1" x14ac:dyDescent="0.3">
      <c r="B277" s="9" t="s">
        <v>320</v>
      </c>
      <c r="C277" s="6">
        <v>206872</v>
      </c>
      <c r="D277" s="6">
        <v>4086</v>
      </c>
      <c r="E277" s="5">
        <v>20</v>
      </c>
      <c r="F277" s="5">
        <v>229</v>
      </c>
      <c r="G277" s="5">
        <v>1.1000000000000001</v>
      </c>
      <c r="H277" s="5">
        <v>975</v>
      </c>
    </row>
    <row r="278" spans="2:8" ht="19.5" customHeight="1" x14ac:dyDescent="0.3">
      <c r="B278" s="9" t="s">
        <v>619</v>
      </c>
      <c r="C278" s="6">
        <v>94958</v>
      </c>
      <c r="D278" s="5">
        <v>-769</v>
      </c>
      <c r="E278" s="5">
        <v>-8.1</v>
      </c>
      <c r="F278" s="5">
        <v>69</v>
      </c>
      <c r="G278" s="5">
        <v>0.7</v>
      </c>
      <c r="H278" s="5">
        <v>-8</v>
      </c>
    </row>
    <row r="279" spans="2:8" ht="19.5" customHeight="1" x14ac:dyDescent="0.3">
      <c r="B279" s="9" t="s">
        <v>506</v>
      </c>
      <c r="C279" s="6">
        <v>124438</v>
      </c>
      <c r="D279" s="5">
        <v>-48</v>
      </c>
      <c r="E279" s="5">
        <v>-0.4</v>
      </c>
      <c r="F279" s="5">
        <v>242</v>
      </c>
      <c r="G279" s="5">
        <v>2</v>
      </c>
      <c r="H279" s="6">
        <v>1906</v>
      </c>
    </row>
    <row r="280" spans="2:8" ht="19.5" customHeight="1" x14ac:dyDescent="0.3">
      <c r="B280" s="9" t="s">
        <v>1453</v>
      </c>
      <c r="C280" s="6">
        <v>29173</v>
      </c>
      <c r="D280" s="5">
        <v>-404</v>
      </c>
      <c r="E280" s="5">
        <v>-13.8</v>
      </c>
      <c r="F280" s="5">
        <v>30</v>
      </c>
      <c r="G280" s="5">
        <v>1</v>
      </c>
      <c r="H280" s="5">
        <v>6</v>
      </c>
    </row>
    <row r="281" spans="2:8" ht="19.5" customHeight="1" x14ac:dyDescent="0.3">
      <c r="B281" s="9" t="s">
        <v>273</v>
      </c>
      <c r="C281" s="6">
        <v>246581</v>
      </c>
      <c r="D281" s="6">
        <v>-3430</v>
      </c>
      <c r="E281" s="5">
        <v>-13.8</v>
      </c>
      <c r="F281" s="5">
        <v>167</v>
      </c>
      <c r="G281" s="5">
        <v>0.7</v>
      </c>
      <c r="H281" s="5">
        <v>691</v>
      </c>
    </row>
    <row r="282" spans="2:8" ht="19.5" customHeight="1" x14ac:dyDescent="0.3">
      <c r="B282" s="9" t="s">
        <v>1057</v>
      </c>
      <c r="C282" s="6">
        <v>45670</v>
      </c>
      <c r="D282" s="5">
        <v>455</v>
      </c>
      <c r="E282" s="5">
        <v>10</v>
      </c>
      <c r="F282" s="5">
        <v>27</v>
      </c>
      <c r="G282" s="5">
        <v>0.6</v>
      </c>
      <c r="H282" s="5">
        <v>-128</v>
      </c>
    </row>
    <row r="283" spans="2:8" ht="19.5" customHeight="1" x14ac:dyDescent="0.3">
      <c r="B283" s="9" t="s">
        <v>326</v>
      </c>
      <c r="C283" s="6">
        <v>202445</v>
      </c>
      <c r="D283" s="5">
        <v>779</v>
      </c>
      <c r="E283" s="5">
        <v>3.9</v>
      </c>
      <c r="F283" s="5">
        <v>170</v>
      </c>
      <c r="G283" s="5">
        <v>0.8</v>
      </c>
      <c r="H283" s="5">
        <v>869</v>
      </c>
    </row>
    <row r="284" spans="2:8" ht="19.5" customHeight="1" x14ac:dyDescent="0.3">
      <c r="B284" s="9" t="s">
        <v>2248</v>
      </c>
      <c r="C284" s="6">
        <v>12639</v>
      </c>
      <c r="D284" s="5">
        <v>46</v>
      </c>
      <c r="E284" s="5">
        <v>3.6</v>
      </c>
      <c r="F284" s="5">
        <v>-1</v>
      </c>
      <c r="G284" s="5">
        <v>-0.1</v>
      </c>
      <c r="H284" s="5">
        <v>-24</v>
      </c>
    </row>
    <row r="285" spans="2:8" ht="19.5" customHeight="1" x14ac:dyDescent="0.3">
      <c r="B285" s="9" t="s">
        <v>688</v>
      </c>
      <c r="C285" s="6">
        <v>81981</v>
      </c>
      <c r="D285" s="5">
        <v>278</v>
      </c>
      <c r="E285" s="5">
        <v>3.4</v>
      </c>
      <c r="F285" s="5">
        <v>63</v>
      </c>
      <c r="G285" s="5">
        <v>0.8</v>
      </c>
      <c r="H285" s="5">
        <v>-140</v>
      </c>
    </row>
    <row r="286" spans="2:8" ht="19.5" customHeight="1" x14ac:dyDescent="0.3">
      <c r="B286" s="9" t="s">
        <v>1124</v>
      </c>
      <c r="C286" s="6">
        <v>42338</v>
      </c>
      <c r="D286" s="5">
        <v>967</v>
      </c>
      <c r="E286" s="5">
        <v>23.2</v>
      </c>
      <c r="F286" s="5">
        <v>12</v>
      </c>
      <c r="G286" s="5">
        <v>0.3</v>
      </c>
      <c r="H286" s="5">
        <v>249</v>
      </c>
    </row>
    <row r="287" spans="2:8" ht="19.5" customHeight="1" x14ac:dyDescent="0.3">
      <c r="B287" s="9" t="s">
        <v>1426</v>
      </c>
      <c r="C287" s="6">
        <v>30164</v>
      </c>
      <c r="D287" s="5">
        <v>20</v>
      </c>
      <c r="E287" s="5">
        <v>0.7</v>
      </c>
      <c r="F287" s="5">
        <v>2</v>
      </c>
      <c r="G287" s="5">
        <v>0.1</v>
      </c>
      <c r="H287" s="5">
        <v>-22</v>
      </c>
    </row>
    <row r="288" spans="2:8" ht="19.5" customHeight="1" x14ac:dyDescent="0.3">
      <c r="B288" s="9" t="s">
        <v>536</v>
      </c>
      <c r="C288" s="6">
        <v>114728</v>
      </c>
      <c r="D288" s="5">
        <v>-247</v>
      </c>
      <c r="E288" s="5">
        <v>-2.2000000000000002</v>
      </c>
      <c r="F288" s="5">
        <v>82</v>
      </c>
      <c r="G288" s="5">
        <v>0.7</v>
      </c>
      <c r="H288" s="5">
        <v>-85</v>
      </c>
    </row>
    <row r="289" spans="2:8" ht="19.5" customHeight="1" x14ac:dyDescent="0.3">
      <c r="B289" s="9" t="s">
        <v>2129</v>
      </c>
      <c r="C289" s="6">
        <v>14483</v>
      </c>
      <c r="D289" s="5">
        <v>130</v>
      </c>
      <c r="E289" s="5">
        <v>9</v>
      </c>
      <c r="F289" s="5">
        <v>5</v>
      </c>
      <c r="G289" s="5">
        <v>0.3</v>
      </c>
      <c r="H289" s="5">
        <v>-15</v>
      </c>
    </row>
    <row r="290" spans="2:8" ht="19.5" customHeight="1" x14ac:dyDescent="0.3">
      <c r="B290" s="9" t="s">
        <v>472</v>
      </c>
      <c r="C290" s="6">
        <v>134128</v>
      </c>
      <c r="D290" s="5">
        <v>-590</v>
      </c>
      <c r="E290" s="5">
        <v>-4.4000000000000004</v>
      </c>
      <c r="F290" s="5">
        <v>318</v>
      </c>
      <c r="G290" s="5">
        <v>2.4</v>
      </c>
      <c r="H290" s="5">
        <v>223</v>
      </c>
    </row>
    <row r="291" spans="2:8" ht="19.5" customHeight="1" x14ac:dyDescent="0.3">
      <c r="B291" s="9" t="s">
        <v>2128</v>
      </c>
      <c r="C291" s="6">
        <v>14492</v>
      </c>
      <c r="D291" s="5">
        <v>-70</v>
      </c>
      <c r="E291" s="5">
        <v>-4.8</v>
      </c>
      <c r="F291" s="5">
        <v>3</v>
      </c>
      <c r="G291" s="5">
        <v>0.2</v>
      </c>
      <c r="H291" s="5">
        <v>-3</v>
      </c>
    </row>
    <row r="292" spans="2:8" ht="19.5" customHeight="1" x14ac:dyDescent="0.3">
      <c r="B292" s="9" t="s">
        <v>2115</v>
      </c>
      <c r="C292" s="6">
        <v>14704</v>
      </c>
      <c r="D292" s="5">
        <v>-6</v>
      </c>
      <c r="E292" s="5">
        <v>-0.4</v>
      </c>
      <c r="F292" s="5">
        <v>8</v>
      </c>
      <c r="G292" s="5">
        <v>0.5</v>
      </c>
      <c r="H292" s="5">
        <v>-48</v>
      </c>
    </row>
    <row r="293" spans="2:8" ht="19.5" customHeight="1" x14ac:dyDescent="0.3">
      <c r="B293" s="9" t="s">
        <v>1737</v>
      </c>
      <c r="C293" s="6">
        <v>21744</v>
      </c>
      <c r="D293" s="5">
        <v>-328</v>
      </c>
      <c r="E293" s="5">
        <v>-15</v>
      </c>
      <c r="F293" s="5">
        <v>41</v>
      </c>
      <c r="G293" s="5">
        <v>1.9</v>
      </c>
      <c r="H293" s="5">
        <v>89</v>
      </c>
    </row>
    <row r="294" spans="2:8" ht="19.5" customHeight="1" x14ac:dyDescent="0.3">
      <c r="B294" s="9" t="s">
        <v>2165</v>
      </c>
      <c r="C294" s="6">
        <v>13946</v>
      </c>
      <c r="D294" s="5">
        <v>185</v>
      </c>
      <c r="E294" s="5">
        <v>13.3</v>
      </c>
      <c r="F294" s="5">
        <v>7</v>
      </c>
      <c r="G294" s="5">
        <v>0.5</v>
      </c>
      <c r="H294" s="5">
        <v>-24</v>
      </c>
    </row>
    <row r="295" spans="2:8" ht="19.5" customHeight="1" x14ac:dyDescent="0.3">
      <c r="B295" s="9" t="s">
        <v>1071</v>
      </c>
      <c r="C295" s="6">
        <v>45032</v>
      </c>
      <c r="D295" s="5">
        <v>-160</v>
      </c>
      <c r="E295" s="5">
        <v>-3.6</v>
      </c>
      <c r="F295" s="5">
        <v>27</v>
      </c>
      <c r="G295" s="5">
        <v>0.6</v>
      </c>
      <c r="H295" s="5">
        <v>89</v>
      </c>
    </row>
    <row r="296" spans="2:8" ht="19.5" customHeight="1" x14ac:dyDescent="0.3">
      <c r="B296" s="9" t="s">
        <v>1206</v>
      </c>
      <c r="C296" s="6">
        <v>38919</v>
      </c>
      <c r="D296" s="5">
        <v>-47</v>
      </c>
      <c r="E296" s="5">
        <v>-1.2</v>
      </c>
      <c r="F296" s="5">
        <v>218</v>
      </c>
      <c r="G296" s="5">
        <v>5.6</v>
      </c>
      <c r="H296" s="5">
        <v>-23</v>
      </c>
    </row>
    <row r="297" spans="2:8" ht="19.5" customHeight="1" x14ac:dyDescent="0.3">
      <c r="B297" s="9" t="s">
        <v>984</v>
      </c>
      <c r="C297" s="6">
        <v>50067</v>
      </c>
      <c r="D297" s="5">
        <v>251</v>
      </c>
      <c r="E297" s="5">
        <v>5</v>
      </c>
      <c r="F297" s="5">
        <v>31</v>
      </c>
      <c r="G297" s="5">
        <v>0.6</v>
      </c>
      <c r="H297" s="5">
        <v>141</v>
      </c>
    </row>
    <row r="298" spans="2:8" ht="19.5" customHeight="1" x14ac:dyDescent="0.3">
      <c r="B298" s="9" t="s">
        <v>640</v>
      </c>
      <c r="C298" s="6">
        <v>91502</v>
      </c>
      <c r="D298" s="5">
        <v>131</v>
      </c>
      <c r="E298" s="5">
        <v>1.4</v>
      </c>
      <c r="F298" s="5">
        <v>58</v>
      </c>
      <c r="G298" s="5">
        <v>0.6</v>
      </c>
      <c r="H298" s="5">
        <v>219</v>
      </c>
    </row>
    <row r="299" spans="2:8" ht="19.5" customHeight="1" x14ac:dyDescent="0.3">
      <c r="B299" s="9" t="s">
        <v>475</v>
      </c>
      <c r="C299" s="6">
        <v>133054</v>
      </c>
      <c r="D299" s="5">
        <v>-834</v>
      </c>
      <c r="E299" s="5">
        <v>-6.2</v>
      </c>
      <c r="F299" s="5">
        <v>46</v>
      </c>
      <c r="G299" s="5">
        <v>0.3</v>
      </c>
      <c r="H299" s="5">
        <v>-469</v>
      </c>
    </row>
    <row r="300" spans="2:8" ht="19.5" customHeight="1" x14ac:dyDescent="0.3">
      <c r="B300" s="9" t="s">
        <v>944</v>
      </c>
      <c r="C300" s="6">
        <v>53044</v>
      </c>
      <c r="D300" s="5">
        <v>192</v>
      </c>
      <c r="E300" s="5">
        <v>3.6</v>
      </c>
      <c r="F300" s="5">
        <v>1</v>
      </c>
      <c r="G300" s="5">
        <v>0</v>
      </c>
      <c r="H300" s="5">
        <v>435</v>
      </c>
    </row>
    <row r="301" spans="2:8" ht="19.5" customHeight="1" x14ac:dyDescent="0.3">
      <c r="B301" s="9" t="s">
        <v>1060</v>
      </c>
      <c r="C301" s="6">
        <v>45632</v>
      </c>
      <c r="D301" s="5">
        <v>668</v>
      </c>
      <c r="E301" s="5">
        <v>14.7</v>
      </c>
      <c r="F301" s="5">
        <v>42</v>
      </c>
      <c r="G301" s="5">
        <v>0.9</v>
      </c>
      <c r="H301" s="5">
        <v>-89</v>
      </c>
    </row>
    <row r="302" spans="2:8" ht="19.5" customHeight="1" x14ac:dyDescent="0.3">
      <c r="B302" s="9" t="s">
        <v>2384</v>
      </c>
      <c r="C302" s="6">
        <v>10581</v>
      </c>
      <c r="D302" s="5">
        <v>124</v>
      </c>
      <c r="E302" s="5">
        <v>11.8</v>
      </c>
      <c r="F302" s="5">
        <v>16</v>
      </c>
      <c r="G302" s="5">
        <v>1.5</v>
      </c>
      <c r="H302" s="5">
        <v>19</v>
      </c>
    </row>
    <row r="303" spans="2:8" ht="19.5" customHeight="1" x14ac:dyDescent="0.3">
      <c r="B303" s="9" t="s">
        <v>135</v>
      </c>
      <c r="C303" s="6">
        <v>510719</v>
      </c>
      <c r="D303" s="6">
        <v>-3438</v>
      </c>
      <c r="E303" s="5">
        <v>-6.7</v>
      </c>
      <c r="F303" s="6">
        <v>1930</v>
      </c>
      <c r="G303" s="5">
        <v>3.8</v>
      </c>
      <c r="H303" s="6">
        <v>1477</v>
      </c>
    </row>
    <row r="304" spans="2:8" ht="19.5" customHeight="1" x14ac:dyDescent="0.3">
      <c r="B304" s="9" t="s">
        <v>163</v>
      </c>
      <c r="C304" s="6">
        <v>423725</v>
      </c>
      <c r="D304" s="6">
        <v>-3403</v>
      </c>
      <c r="E304" s="5">
        <v>-8</v>
      </c>
      <c r="F304" s="6">
        <v>1047</v>
      </c>
      <c r="G304" s="5">
        <v>2.5</v>
      </c>
      <c r="H304" s="6">
        <v>4308</v>
      </c>
    </row>
    <row r="305" spans="2:8" ht="19.5" customHeight="1" x14ac:dyDescent="0.3">
      <c r="B305" s="9" t="s">
        <v>2232</v>
      </c>
      <c r="C305" s="6">
        <v>12855</v>
      </c>
      <c r="D305" s="5">
        <v>-8</v>
      </c>
      <c r="E305" s="5">
        <v>-0.6</v>
      </c>
      <c r="F305" s="5">
        <v>46</v>
      </c>
      <c r="G305" s="5">
        <v>3.6</v>
      </c>
      <c r="H305" s="5">
        <v>44</v>
      </c>
    </row>
    <row r="306" spans="2:8" ht="19.5" customHeight="1" x14ac:dyDescent="0.3">
      <c r="B306" s="9" t="s">
        <v>632</v>
      </c>
      <c r="C306" s="6">
        <v>92488</v>
      </c>
      <c r="D306" s="5">
        <v>134</v>
      </c>
      <c r="E306" s="5">
        <v>1.5</v>
      </c>
      <c r="F306" s="5">
        <v>145</v>
      </c>
      <c r="G306" s="5">
        <v>1.6</v>
      </c>
      <c r="H306" s="5">
        <v>178</v>
      </c>
    </row>
    <row r="307" spans="2:8" ht="19.5" customHeight="1" x14ac:dyDescent="0.3">
      <c r="B307" s="9" t="s">
        <v>1183</v>
      </c>
      <c r="C307" s="6">
        <v>39648</v>
      </c>
      <c r="D307" s="5">
        <v>134</v>
      </c>
      <c r="E307" s="5">
        <v>3.4</v>
      </c>
      <c r="F307" s="5">
        <v>-10</v>
      </c>
      <c r="G307" s="5">
        <v>-0.3</v>
      </c>
      <c r="H307" s="5">
        <v>-146</v>
      </c>
    </row>
    <row r="308" spans="2:8" ht="19.5" customHeight="1" x14ac:dyDescent="0.3">
      <c r="B308" s="9" t="s">
        <v>921</v>
      </c>
      <c r="C308" s="6">
        <v>55010</v>
      </c>
      <c r="D308" s="5">
        <v>-204</v>
      </c>
      <c r="E308" s="5">
        <v>-3.7</v>
      </c>
      <c r="F308" s="5">
        <v>52</v>
      </c>
      <c r="G308" s="5">
        <v>0.9</v>
      </c>
      <c r="H308" s="5">
        <v>-15</v>
      </c>
    </row>
    <row r="309" spans="2:8" ht="19.5" customHeight="1" x14ac:dyDescent="0.3">
      <c r="B309" s="9" t="s">
        <v>1042</v>
      </c>
      <c r="C309" s="6">
        <v>46242</v>
      </c>
      <c r="D309" s="6">
        <v>-3032</v>
      </c>
      <c r="E309" s="5">
        <v>-63.8</v>
      </c>
      <c r="F309" s="5">
        <v>5</v>
      </c>
      <c r="G309" s="5">
        <v>0.1</v>
      </c>
      <c r="H309" s="5">
        <v>455</v>
      </c>
    </row>
    <row r="310" spans="2:8" ht="19.5" customHeight="1" x14ac:dyDescent="0.3">
      <c r="B310" s="9" t="s">
        <v>459</v>
      </c>
      <c r="C310" s="6">
        <v>139926</v>
      </c>
      <c r="D310" s="6">
        <v>2753</v>
      </c>
      <c r="E310" s="5">
        <v>19.899999999999999</v>
      </c>
      <c r="F310" s="5">
        <v>83</v>
      </c>
      <c r="G310" s="5">
        <v>0.6</v>
      </c>
      <c r="H310" s="5">
        <v>777</v>
      </c>
    </row>
    <row r="311" spans="2:8" ht="19.5" customHeight="1" x14ac:dyDescent="0.3">
      <c r="B311" s="9" t="s">
        <v>2360</v>
      </c>
      <c r="C311" s="6">
        <v>10797</v>
      </c>
      <c r="D311" s="5">
        <v>-150</v>
      </c>
      <c r="E311" s="5">
        <v>-13.8</v>
      </c>
      <c r="F311" s="5">
        <v>25</v>
      </c>
      <c r="G311" s="5">
        <v>2.2999999999999998</v>
      </c>
      <c r="H311" s="5">
        <v>8</v>
      </c>
    </row>
    <row r="312" spans="2:8" ht="19.5" customHeight="1" x14ac:dyDescent="0.3">
      <c r="B312" s="9" t="s">
        <v>2147</v>
      </c>
      <c r="C312" s="6">
        <v>14216</v>
      </c>
      <c r="D312" s="5">
        <v>275</v>
      </c>
      <c r="E312" s="5">
        <v>19.600000000000001</v>
      </c>
      <c r="F312" s="5">
        <v>11</v>
      </c>
      <c r="G312" s="5">
        <v>0.8</v>
      </c>
      <c r="H312" s="5">
        <v>23</v>
      </c>
    </row>
    <row r="313" spans="2:8" ht="19.5" customHeight="1" x14ac:dyDescent="0.3">
      <c r="B313" s="9" t="s">
        <v>306</v>
      </c>
      <c r="C313" s="6">
        <v>216699</v>
      </c>
      <c r="D313" s="6">
        <v>3826</v>
      </c>
      <c r="E313" s="5">
        <v>17.899999999999999</v>
      </c>
      <c r="F313" s="5">
        <v>-18</v>
      </c>
      <c r="G313" s="5">
        <v>-0.1</v>
      </c>
      <c r="H313" s="6">
        <v>1763</v>
      </c>
    </row>
    <row r="314" spans="2:8" ht="19.5" customHeight="1" x14ac:dyDescent="0.3">
      <c r="B314" s="9" t="s">
        <v>709</v>
      </c>
      <c r="C314" s="6">
        <v>78161</v>
      </c>
      <c r="D314" s="5">
        <v>-471</v>
      </c>
      <c r="E314" s="5">
        <v>-6</v>
      </c>
      <c r="F314" s="5">
        <v>109</v>
      </c>
      <c r="G314" s="5">
        <v>1.4</v>
      </c>
      <c r="H314" s="5">
        <v>132</v>
      </c>
    </row>
    <row r="315" spans="2:8" ht="19.5" customHeight="1" x14ac:dyDescent="0.3">
      <c r="B315" s="9" t="s">
        <v>628</v>
      </c>
      <c r="C315" s="6">
        <v>93553</v>
      </c>
      <c r="D315" s="5">
        <v>-95</v>
      </c>
      <c r="E315" s="5">
        <v>-1</v>
      </c>
      <c r="F315" s="5">
        <v>145</v>
      </c>
      <c r="G315" s="5">
        <v>1.5</v>
      </c>
      <c r="H315" s="5">
        <v>-410</v>
      </c>
    </row>
    <row r="316" spans="2:8" ht="19.5" customHeight="1" x14ac:dyDescent="0.3">
      <c r="B316" s="9" t="s">
        <v>2374</v>
      </c>
      <c r="C316" s="6">
        <v>10696</v>
      </c>
      <c r="D316" s="5">
        <v>213</v>
      </c>
      <c r="E316" s="5">
        <v>20.100000000000001</v>
      </c>
      <c r="F316" s="5">
        <v>2</v>
      </c>
      <c r="G316" s="5">
        <v>0.2</v>
      </c>
      <c r="H316" s="5">
        <v>-14</v>
      </c>
    </row>
    <row r="317" spans="2:8" ht="19.5" customHeight="1" x14ac:dyDescent="0.3">
      <c r="B317" s="9" t="s">
        <v>830</v>
      </c>
      <c r="C317" s="6">
        <v>63853</v>
      </c>
      <c r="D317" s="5">
        <v>522</v>
      </c>
      <c r="E317" s="5">
        <v>8.1999999999999993</v>
      </c>
      <c r="F317" s="5">
        <v>12</v>
      </c>
      <c r="G317" s="5">
        <v>0.2</v>
      </c>
      <c r="H317" s="5">
        <v>-195</v>
      </c>
    </row>
    <row r="318" spans="2:8" ht="19.5" customHeight="1" x14ac:dyDescent="0.3">
      <c r="B318" s="9" t="s">
        <v>1808</v>
      </c>
      <c r="C318" s="6">
        <v>20295</v>
      </c>
      <c r="D318" s="5">
        <v>-195</v>
      </c>
      <c r="E318" s="5">
        <v>-9.6</v>
      </c>
      <c r="F318" s="5">
        <v>5</v>
      </c>
      <c r="G318" s="5">
        <v>0.2</v>
      </c>
      <c r="H318" s="5">
        <v>113</v>
      </c>
    </row>
    <row r="319" spans="2:8" ht="19.5" customHeight="1" x14ac:dyDescent="0.3">
      <c r="B319" s="9" t="s">
        <v>2076</v>
      </c>
      <c r="C319" s="6">
        <v>15303</v>
      </c>
      <c r="D319" s="5">
        <v>-503</v>
      </c>
      <c r="E319" s="5">
        <v>-32.4</v>
      </c>
      <c r="F319" s="5">
        <v>-1</v>
      </c>
      <c r="G319" s="5">
        <v>-0.1</v>
      </c>
      <c r="H319" s="5">
        <v>79</v>
      </c>
    </row>
    <row r="320" spans="2:8" ht="19.5" customHeight="1" x14ac:dyDescent="0.3">
      <c r="B320" s="9" t="s">
        <v>1286</v>
      </c>
      <c r="C320" s="6">
        <v>35498</v>
      </c>
      <c r="D320" s="5">
        <v>-49</v>
      </c>
      <c r="E320" s="5">
        <v>-1.4</v>
      </c>
      <c r="F320" s="5">
        <v>6</v>
      </c>
      <c r="G320" s="5">
        <v>0.2</v>
      </c>
      <c r="H320" s="5">
        <v>-2</v>
      </c>
    </row>
    <row r="321" spans="2:8" ht="19.5" customHeight="1" x14ac:dyDescent="0.3">
      <c r="B321" s="9" t="s">
        <v>1348</v>
      </c>
      <c r="C321" s="6">
        <v>33193</v>
      </c>
      <c r="D321" s="5">
        <v>176</v>
      </c>
      <c r="E321" s="5">
        <v>5.3</v>
      </c>
      <c r="F321" s="5">
        <v>76</v>
      </c>
      <c r="G321" s="5">
        <v>2.2999999999999998</v>
      </c>
      <c r="H321" s="5">
        <v>56</v>
      </c>
    </row>
    <row r="322" spans="2:8" ht="19.5" customHeight="1" x14ac:dyDescent="0.3">
      <c r="B322" s="9" t="s">
        <v>1420</v>
      </c>
      <c r="C322" s="6">
        <v>30461</v>
      </c>
      <c r="D322" s="5">
        <v>264</v>
      </c>
      <c r="E322" s="5">
        <v>8.6999999999999993</v>
      </c>
      <c r="F322" s="5">
        <v>13</v>
      </c>
      <c r="G322" s="5">
        <v>0.4</v>
      </c>
      <c r="H322" s="5">
        <v>111</v>
      </c>
    </row>
    <row r="323" spans="2:8" ht="19.5" customHeight="1" x14ac:dyDescent="0.3">
      <c r="B323" s="9" t="s">
        <v>1493</v>
      </c>
      <c r="C323" s="6">
        <v>27944</v>
      </c>
      <c r="D323" s="5">
        <v>130</v>
      </c>
      <c r="E323" s="5">
        <v>4.7</v>
      </c>
      <c r="F323" s="5">
        <v>59</v>
      </c>
      <c r="G323" s="5">
        <v>2.1</v>
      </c>
      <c r="H323" s="5">
        <v>28</v>
      </c>
    </row>
    <row r="324" spans="2:8" ht="19.5" customHeight="1" x14ac:dyDescent="0.3">
      <c r="B324" s="9" t="s">
        <v>525</v>
      </c>
      <c r="C324" s="6">
        <v>117812</v>
      </c>
      <c r="D324" s="5">
        <v>822</v>
      </c>
      <c r="E324" s="5">
        <v>7</v>
      </c>
      <c r="F324" s="5">
        <v>197</v>
      </c>
      <c r="G324" s="5">
        <v>1.7</v>
      </c>
      <c r="H324" s="5">
        <v>502</v>
      </c>
    </row>
    <row r="325" spans="2:8" ht="19.5" customHeight="1" x14ac:dyDescent="0.3">
      <c r="B325" s="9" t="s">
        <v>1806</v>
      </c>
      <c r="C325" s="6">
        <v>20320</v>
      </c>
      <c r="D325" s="5">
        <v>-76</v>
      </c>
      <c r="E325" s="5">
        <v>-3.7</v>
      </c>
      <c r="F325" s="5">
        <v>7</v>
      </c>
      <c r="G325" s="5">
        <v>0.3</v>
      </c>
      <c r="H325" s="5">
        <v>22</v>
      </c>
    </row>
    <row r="326" spans="2:8" ht="19.5" customHeight="1" x14ac:dyDescent="0.3">
      <c r="B326" s="9" t="s">
        <v>2125</v>
      </c>
      <c r="C326" s="6">
        <v>14518</v>
      </c>
      <c r="D326" s="5">
        <v>-67</v>
      </c>
      <c r="E326" s="5">
        <v>-4.5999999999999996</v>
      </c>
      <c r="F326" s="5">
        <v>8</v>
      </c>
      <c r="G326" s="5">
        <v>0.5</v>
      </c>
      <c r="H326" s="5">
        <v>-33</v>
      </c>
    </row>
    <row r="327" spans="2:8" ht="19.5" customHeight="1" x14ac:dyDescent="0.3">
      <c r="B327" s="9" t="s">
        <v>1823</v>
      </c>
      <c r="C327" s="6">
        <v>20039</v>
      </c>
      <c r="D327" s="5">
        <v>64</v>
      </c>
      <c r="E327" s="5">
        <v>3.2</v>
      </c>
      <c r="F327" s="5">
        <v>7</v>
      </c>
      <c r="G327" s="5">
        <v>0.3</v>
      </c>
      <c r="H327" s="5">
        <v>2</v>
      </c>
    </row>
    <row r="328" spans="2:8" ht="19.5" customHeight="1" x14ac:dyDescent="0.3">
      <c r="B328" s="9" t="s">
        <v>2372</v>
      </c>
      <c r="C328" s="6">
        <v>10713</v>
      </c>
      <c r="D328" s="5">
        <v>70</v>
      </c>
      <c r="E328" s="5">
        <v>6.6</v>
      </c>
      <c r="F328" s="5">
        <v>0</v>
      </c>
      <c r="G328" s="5">
        <v>0</v>
      </c>
      <c r="H328" s="5">
        <v>44</v>
      </c>
    </row>
    <row r="329" spans="2:8" ht="19.5" customHeight="1" x14ac:dyDescent="0.3">
      <c r="B329" s="9" t="s">
        <v>383</v>
      </c>
      <c r="C329" s="6">
        <v>167781</v>
      </c>
      <c r="D329" s="5">
        <v>419</v>
      </c>
      <c r="E329" s="5">
        <v>2.5</v>
      </c>
      <c r="F329" s="5">
        <v>65</v>
      </c>
      <c r="G329" s="5">
        <v>0.4</v>
      </c>
      <c r="H329" s="5">
        <v>170</v>
      </c>
    </row>
    <row r="330" spans="2:8" ht="19.5" customHeight="1" x14ac:dyDescent="0.3">
      <c r="B330" s="9" t="s">
        <v>2414</v>
      </c>
      <c r="C330" s="6">
        <v>10139</v>
      </c>
      <c r="D330" s="5">
        <v>-50</v>
      </c>
      <c r="E330" s="5">
        <v>-4.9000000000000004</v>
      </c>
      <c r="F330" s="5">
        <v>-1</v>
      </c>
      <c r="G330" s="5">
        <v>-0.1</v>
      </c>
      <c r="H330" s="5">
        <v>-20</v>
      </c>
    </row>
    <row r="331" spans="2:8" ht="19.5" customHeight="1" x14ac:dyDescent="0.3">
      <c r="B331" s="9" t="s">
        <v>1017</v>
      </c>
      <c r="C331" s="6">
        <v>48064</v>
      </c>
      <c r="D331" s="5">
        <v>843</v>
      </c>
      <c r="E331" s="5">
        <v>17.7</v>
      </c>
      <c r="F331" s="5">
        <v>18</v>
      </c>
      <c r="G331" s="5">
        <v>0.4</v>
      </c>
      <c r="H331" s="5">
        <v>-200</v>
      </c>
    </row>
    <row r="332" spans="2:8" ht="19.5" customHeight="1" x14ac:dyDescent="0.3">
      <c r="B332" s="9" t="s">
        <v>1511</v>
      </c>
      <c r="C332" s="6">
        <v>27385</v>
      </c>
      <c r="D332" s="5">
        <v>-237</v>
      </c>
      <c r="E332" s="5">
        <v>-8.6</v>
      </c>
      <c r="F332" s="5">
        <v>3</v>
      </c>
      <c r="G332" s="5">
        <v>0.1</v>
      </c>
      <c r="H332" s="5">
        <v>-18</v>
      </c>
    </row>
    <row r="333" spans="2:8" ht="19.5" customHeight="1" x14ac:dyDescent="0.3">
      <c r="B333" s="9" t="s">
        <v>1498</v>
      </c>
      <c r="C333" s="6">
        <v>27860</v>
      </c>
      <c r="D333" s="5">
        <v>15</v>
      </c>
      <c r="E333" s="5">
        <v>0.5</v>
      </c>
      <c r="F333" s="5">
        <v>5</v>
      </c>
      <c r="G333" s="5">
        <v>0.2</v>
      </c>
      <c r="H333" s="5">
        <v>-83</v>
      </c>
    </row>
    <row r="334" spans="2:8" ht="19.5" customHeight="1" x14ac:dyDescent="0.3">
      <c r="B334" s="9" t="s">
        <v>1437</v>
      </c>
      <c r="C334" s="6">
        <v>29708</v>
      </c>
      <c r="D334" s="5">
        <v>125</v>
      </c>
      <c r="E334" s="5">
        <v>4.2</v>
      </c>
      <c r="F334" s="5">
        <v>12</v>
      </c>
      <c r="G334" s="5">
        <v>0.4</v>
      </c>
      <c r="H334" s="5">
        <v>-126</v>
      </c>
    </row>
    <row r="335" spans="2:8" ht="19.5" customHeight="1" x14ac:dyDescent="0.3">
      <c r="B335" s="9" t="s">
        <v>925</v>
      </c>
      <c r="C335" s="6">
        <v>54745</v>
      </c>
      <c r="D335" s="5">
        <v>526</v>
      </c>
      <c r="E335" s="5">
        <v>9.6</v>
      </c>
      <c r="F335" s="5">
        <v>19</v>
      </c>
      <c r="G335" s="5">
        <v>0.3</v>
      </c>
      <c r="H335" s="5">
        <v>-85</v>
      </c>
    </row>
    <row r="336" spans="2:8" ht="19.5" customHeight="1" x14ac:dyDescent="0.3">
      <c r="B336" s="9" t="s">
        <v>1516</v>
      </c>
      <c r="C336" s="6">
        <v>27144</v>
      </c>
      <c r="D336" s="5">
        <v>-104</v>
      </c>
      <c r="E336" s="5">
        <v>-3.8</v>
      </c>
      <c r="F336" s="5">
        <v>12</v>
      </c>
      <c r="G336" s="5">
        <v>0.4</v>
      </c>
      <c r="H336" s="5">
        <v>-9</v>
      </c>
    </row>
    <row r="337" spans="2:8" ht="19.5" customHeight="1" x14ac:dyDescent="0.3">
      <c r="B337" s="9" t="s">
        <v>1015</v>
      </c>
      <c r="C337" s="6">
        <v>48190</v>
      </c>
      <c r="D337" s="5">
        <v>-221</v>
      </c>
      <c r="E337" s="5">
        <v>-4.5999999999999996</v>
      </c>
      <c r="F337" s="5">
        <v>12</v>
      </c>
      <c r="G337" s="5">
        <v>0.2</v>
      </c>
      <c r="H337" s="5">
        <v>40</v>
      </c>
    </row>
    <row r="338" spans="2:8" ht="19.5" customHeight="1" x14ac:dyDescent="0.3">
      <c r="B338" s="9" t="s">
        <v>902</v>
      </c>
      <c r="C338" s="6">
        <v>56488</v>
      </c>
      <c r="D338" s="5">
        <v>253</v>
      </c>
      <c r="E338" s="5">
        <v>4.5</v>
      </c>
      <c r="F338" s="5">
        <v>3</v>
      </c>
      <c r="G338" s="5">
        <v>0.1</v>
      </c>
      <c r="H338" s="5">
        <v>-224</v>
      </c>
    </row>
    <row r="339" spans="2:8" ht="19.5" customHeight="1" x14ac:dyDescent="0.3">
      <c r="B339" s="9" t="s">
        <v>773</v>
      </c>
      <c r="C339" s="6">
        <v>68881</v>
      </c>
      <c r="D339" s="5">
        <v>253</v>
      </c>
      <c r="E339" s="5">
        <v>3.7</v>
      </c>
      <c r="F339" s="5">
        <v>40</v>
      </c>
      <c r="G339" s="5">
        <v>0.6</v>
      </c>
      <c r="H339" s="5">
        <v>-261</v>
      </c>
    </row>
    <row r="340" spans="2:8" ht="19.5" customHeight="1" x14ac:dyDescent="0.3">
      <c r="B340" s="9" t="s">
        <v>592</v>
      </c>
      <c r="C340" s="6">
        <v>102119</v>
      </c>
      <c r="D340" s="6">
        <v>1037</v>
      </c>
      <c r="E340" s="5">
        <v>10.199999999999999</v>
      </c>
      <c r="F340" s="5">
        <v>67</v>
      </c>
      <c r="G340" s="5">
        <v>0.7</v>
      </c>
      <c r="H340" s="5">
        <v>694</v>
      </c>
    </row>
    <row r="341" spans="2:8" ht="19.5" customHeight="1" x14ac:dyDescent="0.3">
      <c r="B341" s="9" t="s">
        <v>691</v>
      </c>
      <c r="C341" s="6">
        <v>81654</v>
      </c>
      <c r="D341" s="5">
        <v>-121</v>
      </c>
      <c r="E341" s="5">
        <v>-1.5</v>
      </c>
      <c r="F341" s="5">
        <v>-2</v>
      </c>
      <c r="G341" s="5">
        <v>0</v>
      </c>
      <c r="H341" s="5">
        <v>294</v>
      </c>
    </row>
    <row r="342" spans="2:8" ht="19.5" customHeight="1" x14ac:dyDescent="0.3">
      <c r="B342" s="9" t="s">
        <v>2052</v>
      </c>
      <c r="C342" s="6">
        <v>15750</v>
      </c>
      <c r="D342" s="5">
        <v>23</v>
      </c>
      <c r="E342" s="5">
        <v>1.5</v>
      </c>
      <c r="F342" s="5">
        <v>-4</v>
      </c>
      <c r="G342" s="5">
        <v>-0.3</v>
      </c>
      <c r="H342" s="5">
        <v>-29</v>
      </c>
    </row>
    <row r="343" spans="2:8" ht="19.5" customHeight="1" x14ac:dyDescent="0.3">
      <c r="B343" s="9" t="s">
        <v>2220</v>
      </c>
      <c r="C343" s="6">
        <v>13145</v>
      </c>
      <c r="D343" s="5">
        <v>8</v>
      </c>
      <c r="E343" s="5">
        <v>0.6</v>
      </c>
      <c r="F343" s="5">
        <v>0</v>
      </c>
      <c r="G343" s="5">
        <v>0</v>
      </c>
      <c r="H343" s="5">
        <v>-42</v>
      </c>
    </row>
    <row r="344" spans="2:8" ht="19.5" customHeight="1" x14ac:dyDescent="0.3">
      <c r="B344" s="9" t="s">
        <v>2256</v>
      </c>
      <c r="C344" s="6">
        <v>12505</v>
      </c>
      <c r="D344" s="5">
        <v>-267</v>
      </c>
      <c r="E344" s="5">
        <v>-21.2</v>
      </c>
      <c r="F344" s="5">
        <v>54</v>
      </c>
      <c r="G344" s="5">
        <v>4.3</v>
      </c>
      <c r="H344" s="5">
        <v>35</v>
      </c>
    </row>
    <row r="345" spans="2:8" ht="19.5" customHeight="1" x14ac:dyDescent="0.3">
      <c r="B345" s="9" t="s">
        <v>1223</v>
      </c>
      <c r="C345" s="6">
        <v>37994</v>
      </c>
      <c r="D345" s="5">
        <v>-204</v>
      </c>
      <c r="E345" s="5">
        <v>-5.4</v>
      </c>
      <c r="F345" s="5">
        <v>121</v>
      </c>
      <c r="G345" s="5">
        <v>3.2</v>
      </c>
      <c r="H345" s="5">
        <v>64</v>
      </c>
    </row>
    <row r="346" spans="2:8" ht="19.5" customHeight="1" x14ac:dyDescent="0.3">
      <c r="B346" s="9" t="s">
        <v>966</v>
      </c>
      <c r="C346" s="6">
        <v>51381</v>
      </c>
      <c r="D346" s="5">
        <v>243</v>
      </c>
      <c r="E346" s="5">
        <v>4.7</v>
      </c>
      <c r="F346" s="5">
        <v>-11</v>
      </c>
      <c r="G346" s="5">
        <v>-0.2</v>
      </c>
      <c r="H346" s="5">
        <v>-54</v>
      </c>
    </row>
    <row r="347" spans="2:8" ht="19.5" customHeight="1" x14ac:dyDescent="0.3">
      <c r="B347" s="9" t="s">
        <v>1446</v>
      </c>
      <c r="C347" s="6">
        <v>29355</v>
      </c>
      <c r="D347" s="5">
        <v>343</v>
      </c>
      <c r="E347" s="5">
        <v>11.8</v>
      </c>
      <c r="F347" s="5">
        <v>8</v>
      </c>
      <c r="G347" s="5">
        <v>0.3</v>
      </c>
      <c r="H347" s="5">
        <v>3</v>
      </c>
    </row>
    <row r="348" spans="2:8" ht="19.5" customHeight="1" x14ac:dyDescent="0.3">
      <c r="B348" s="9" t="s">
        <v>578</v>
      </c>
      <c r="C348" s="6">
        <v>103724</v>
      </c>
      <c r="D348" s="5">
        <v>653</v>
      </c>
      <c r="E348" s="5">
        <v>6.3</v>
      </c>
      <c r="F348" s="5">
        <v>58</v>
      </c>
      <c r="G348" s="5">
        <v>0.6</v>
      </c>
      <c r="H348" s="5">
        <v>241</v>
      </c>
    </row>
    <row r="349" spans="2:8" ht="19.5" customHeight="1" x14ac:dyDescent="0.3">
      <c r="B349" s="9" t="s">
        <v>369</v>
      </c>
      <c r="C349" s="6">
        <v>177787</v>
      </c>
      <c r="D349" s="5">
        <v>847</v>
      </c>
      <c r="E349" s="5">
        <v>4.8</v>
      </c>
      <c r="F349" s="5">
        <v>786</v>
      </c>
      <c r="G349" s="5">
        <v>4.5</v>
      </c>
      <c r="H349" s="6">
        <v>1524</v>
      </c>
    </row>
    <row r="350" spans="2:8" ht="19.5" customHeight="1" x14ac:dyDescent="0.3">
      <c r="B350" s="9" t="s">
        <v>1565</v>
      </c>
      <c r="C350" s="6">
        <v>25889</v>
      </c>
      <c r="D350" s="5">
        <v>252</v>
      </c>
      <c r="E350" s="5">
        <v>9.8000000000000007</v>
      </c>
      <c r="F350" s="5">
        <v>-6</v>
      </c>
      <c r="G350" s="5">
        <v>-0.2</v>
      </c>
      <c r="H350" s="5">
        <v>51</v>
      </c>
    </row>
    <row r="351" spans="2:8" ht="19.5" customHeight="1" x14ac:dyDescent="0.3">
      <c r="B351" s="9" t="s">
        <v>1429</v>
      </c>
      <c r="C351" s="6">
        <v>30012</v>
      </c>
      <c r="D351" s="5">
        <v>-1</v>
      </c>
      <c r="E351" s="5">
        <v>0</v>
      </c>
      <c r="F351" s="5">
        <v>18</v>
      </c>
      <c r="G351" s="5">
        <v>0.6</v>
      </c>
      <c r="H351" s="5">
        <v>-84</v>
      </c>
    </row>
    <row r="352" spans="2:8" ht="19.5" customHeight="1" x14ac:dyDescent="0.3">
      <c r="B352" s="9" t="s">
        <v>1655</v>
      </c>
      <c r="C352" s="6">
        <v>23664</v>
      </c>
      <c r="D352" s="5">
        <v>-18</v>
      </c>
      <c r="E352" s="5">
        <v>-0.8</v>
      </c>
      <c r="F352" s="5">
        <v>29</v>
      </c>
      <c r="G352" s="5">
        <v>1.2</v>
      </c>
      <c r="H352" s="5">
        <v>192</v>
      </c>
    </row>
    <row r="353" spans="2:8" ht="19.5" customHeight="1" x14ac:dyDescent="0.3">
      <c r="B353" s="9" t="s">
        <v>1694</v>
      </c>
      <c r="C353" s="6">
        <v>22646</v>
      </c>
      <c r="D353" s="5">
        <v>-54</v>
      </c>
      <c r="E353" s="5">
        <v>-2.4</v>
      </c>
      <c r="F353" s="5">
        <v>19</v>
      </c>
      <c r="G353" s="5">
        <v>0.8</v>
      </c>
      <c r="H353" s="5">
        <v>-59</v>
      </c>
    </row>
    <row r="354" spans="2:8" ht="19.5" customHeight="1" x14ac:dyDescent="0.3">
      <c r="B354" s="9" t="s">
        <v>413</v>
      </c>
      <c r="C354" s="6">
        <v>157974</v>
      </c>
      <c r="D354" s="5">
        <v>960</v>
      </c>
      <c r="E354" s="5">
        <v>6.1</v>
      </c>
      <c r="F354" s="5">
        <v>305</v>
      </c>
      <c r="G354" s="5">
        <v>1.9</v>
      </c>
      <c r="H354" s="5">
        <v>70</v>
      </c>
    </row>
    <row r="355" spans="2:8" ht="19.5" customHeight="1" x14ac:dyDescent="0.3">
      <c r="B355" s="9" t="s">
        <v>799</v>
      </c>
      <c r="C355" s="6">
        <v>66550</v>
      </c>
      <c r="D355" s="5">
        <v>226</v>
      </c>
      <c r="E355" s="5">
        <v>3.4</v>
      </c>
      <c r="F355" s="5">
        <v>24</v>
      </c>
      <c r="G355" s="5">
        <v>0.4</v>
      </c>
      <c r="H355" s="5">
        <v>37</v>
      </c>
    </row>
    <row r="356" spans="2:8" ht="19.5" customHeight="1" x14ac:dyDescent="0.3">
      <c r="B356" s="9" t="s">
        <v>714</v>
      </c>
      <c r="C356" s="6">
        <v>77348</v>
      </c>
      <c r="D356" s="5">
        <v>-494</v>
      </c>
      <c r="E356" s="5">
        <v>-6.4</v>
      </c>
      <c r="F356" s="5">
        <v>59</v>
      </c>
      <c r="G356" s="5">
        <v>0.8</v>
      </c>
      <c r="H356" s="5">
        <v>22</v>
      </c>
    </row>
    <row r="357" spans="2:8" ht="19.5" customHeight="1" x14ac:dyDescent="0.3">
      <c r="B357" s="9" t="s">
        <v>713</v>
      </c>
      <c r="C357" s="6">
        <v>77603</v>
      </c>
      <c r="D357" s="5">
        <v>-238</v>
      </c>
      <c r="E357" s="5">
        <v>-3.1</v>
      </c>
      <c r="F357" s="5">
        <v>76</v>
      </c>
      <c r="G357" s="5">
        <v>1</v>
      </c>
      <c r="H357" s="5">
        <v>10</v>
      </c>
    </row>
    <row r="358" spans="2:8" ht="19.5" customHeight="1" x14ac:dyDescent="0.3">
      <c r="B358" s="9" t="s">
        <v>587</v>
      </c>
      <c r="C358" s="6">
        <v>102746</v>
      </c>
      <c r="D358" s="5">
        <v>-245</v>
      </c>
      <c r="E358" s="5">
        <v>-2.4</v>
      </c>
      <c r="F358" s="5">
        <v>103</v>
      </c>
      <c r="G358" s="5">
        <v>1</v>
      </c>
      <c r="H358" s="5">
        <v>190</v>
      </c>
    </row>
    <row r="359" spans="2:8" ht="19.5" customHeight="1" x14ac:dyDescent="0.3">
      <c r="B359" s="9" t="s">
        <v>1891</v>
      </c>
      <c r="C359" s="6">
        <v>18543</v>
      </c>
      <c r="D359" s="5">
        <v>127</v>
      </c>
      <c r="E359" s="5">
        <v>6.9</v>
      </c>
      <c r="F359" s="5">
        <v>13</v>
      </c>
      <c r="G359" s="5">
        <v>0.7</v>
      </c>
      <c r="H359" s="5">
        <v>-1</v>
      </c>
    </row>
    <row r="360" spans="2:8" ht="19.5" customHeight="1" x14ac:dyDescent="0.3">
      <c r="B360" s="9" t="s">
        <v>2158</v>
      </c>
      <c r="C360" s="6">
        <v>14073</v>
      </c>
      <c r="D360" s="5">
        <v>208</v>
      </c>
      <c r="E360" s="5">
        <v>14.9</v>
      </c>
      <c r="F360" s="5">
        <v>-1</v>
      </c>
      <c r="G360" s="5">
        <v>-0.1</v>
      </c>
      <c r="H360" s="5">
        <v>-21</v>
      </c>
    </row>
    <row r="361" spans="2:8" ht="19.5" customHeight="1" x14ac:dyDescent="0.3">
      <c r="B361" s="9" t="s">
        <v>397</v>
      </c>
      <c r="C361" s="6">
        <v>162660</v>
      </c>
      <c r="D361" s="5">
        <v>-853</v>
      </c>
      <c r="E361" s="5">
        <v>-5.3</v>
      </c>
      <c r="F361" s="6">
        <v>1202</v>
      </c>
      <c r="G361" s="5">
        <v>7.4</v>
      </c>
      <c r="H361" s="5">
        <v>222</v>
      </c>
    </row>
    <row r="362" spans="2:8" ht="19.5" customHeight="1" x14ac:dyDescent="0.3">
      <c r="B362" s="9" t="s">
        <v>1111</v>
      </c>
      <c r="C362" s="6">
        <v>43006</v>
      </c>
      <c r="D362" s="5">
        <v>-55</v>
      </c>
      <c r="E362" s="5">
        <v>-1.3</v>
      </c>
      <c r="F362" s="5">
        <v>44</v>
      </c>
      <c r="G362" s="5">
        <v>1</v>
      </c>
      <c r="H362" s="5">
        <v>-44</v>
      </c>
    </row>
    <row r="363" spans="2:8" ht="19.5" customHeight="1" x14ac:dyDescent="0.3">
      <c r="B363" s="9" t="s">
        <v>1840</v>
      </c>
      <c r="C363" s="6">
        <v>19638</v>
      </c>
      <c r="D363" s="5">
        <v>577</v>
      </c>
      <c r="E363" s="5">
        <v>29.8</v>
      </c>
      <c r="F363" s="5">
        <v>-2</v>
      </c>
      <c r="G363" s="5">
        <v>-0.1</v>
      </c>
      <c r="H363" s="5">
        <v>-23</v>
      </c>
    </row>
    <row r="364" spans="2:8" ht="19.5" customHeight="1" x14ac:dyDescent="0.3">
      <c r="B364" s="9" t="s">
        <v>1333</v>
      </c>
      <c r="C364" s="6">
        <v>33713</v>
      </c>
      <c r="D364" s="5">
        <v>65</v>
      </c>
      <c r="E364" s="5">
        <v>1.9</v>
      </c>
      <c r="F364" s="5">
        <v>17</v>
      </c>
      <c r="G364" s="5">
        <v>0.5</v>
      </c>
      <c r="H364" s="5">
        <v>-84</v>
      </c>
    </row>
    <row r="365" spans="2:8" ht="19.5" customHeight="1" x14ac:dyDescent="0.3">
      <c r="B365" s="9" t="s">
        <v>1140</v>
      </c>
      <c r="C365" s="6">
        <v>41441</v>
      </c>
      <c r="D365" s="5">
        <v>761</v>
      </c>
      <c r="E365" s="5">
        <v>18.600000000000001</v>
      </c>
      <c r="F365" s="5">
        <v>120</v>
      </c>
      <c r="G365" s="5">
        <v>2.9</v>
      </c>
      <c r="H365" s="5">
        <v>279</v>
      </c>
    </row>
    <row r="366" spans="2:8" ht="19.5" customHeight="1" x14ac:dyDescent="0.3">
      <c r="B366" s="9" t="s">
        <v>315</v>
      </c>
      <c r="C366" s="6">
        <v>209399</v>
      </c>
      <c r="D366" s="6">
        <v>-2884</v>
      </c>
      <c r="E366" s="5">
        <v>-13.8</v>
      </c>
      <c r="F366" s="6">
        <v>1971</v>
      </c>
      <c r="G366" s="5">
        <v>9.4</v>
      </c>
      <c r="H366" s="6">
        <v>1022</v>
      </c>
    </row>
    <row r="367" spans="2:8" ht="19.5" customHeight="1" x14ac:dyDescent="0.3">
      <c r="B367" s="9" t="s">
        <v>1207</v>
      </c>
      <c r="C367" s="6">
        <v>38840</v>
      </c>
      <c r="D367" s="5">
        <v>101</v>
      </c>
      <c r="E367" s="5">
        <v>2.6</v>
      </c>
      <c r="F367" s="5">
        <v>5</v>
      </c>
      <c r="G367" s="5">
        <v>0.1</v>
      </c>
      <c r="H367" s="5">
        <v>0</v>
      </c>
    </row>
    <row r="368" spans="2:8" ht="19.5" customHeight="1" x14ac:dyDescent="0.3">
      <c r="B368" s="9" t="s">
        <v>407</v>
      </c>
      <c r="C368" s="6">
        <v>159700</v>
      </c>
      <c r="D368" s="6">
        <v>1359</v>
      </c>
      <c r="E368" s="5">
        <v>8.6</v>
      </c>
      <c r="F368" s="5">
        <v>181</v>
      </c>
      <c r="G368" s="5">
        <v>1.1000000000000001</v>
      </c>
      <c r="H368" s="5">
        <v>739</v>
      </c>
    </row>
    <row r="369" spans="2:8" ht="19.5" customHeight="1" x14ac:dyDescent="0.3">
      <c r="B369" s="9" t="s">
        <v>172</v>
      </c>
      <c r="C369" s="6">
        <v>401438</v>
      </c>
      <c r="D369" s="6">
        <v>2975</v>
      </c>
      <c r="E369" s="5">
        <v>7.5</v>
      </c>
      <c r="F369" s="5">
        <v>299</v>
      </c>
      <c r="G369" s="5">
        <v>0.7</v>
      </c>
      <c r="H369" s="6">
        <v>1575</v>
      </c>
    </row>
    <row r="370" spans="2:8" ht="19.5" customHeight="1" x14ac:dyDescent="0.3">
      <c r="B370" s="9" t="s">
        <v>1558</v>
      </c>
      <c r="C370" s="6">
        <v>26139</v>
      </c>
      <c r="D370" s="5">
        <v>44</v>
      </c>
      <c r="E370" s="5">
        <v>1.7</v>
      </c>
      <c r="F370" s="5">
        <v>26</v>
      </c>
      <c r="G370" s="5">
        <v>1</v>
      </c>
      <c r="H370" s="5">
        <v>-53</v>
      </c>
    </row>
    <row r="371" spans="2:8" ht="19.5" customHeight="1" x14ac:dyDescent="0.3">
      <c r="B371" s="9" t="s">
        <v>358</v>
      </c>
      <c r="C371" s="6">
        <v>182033</v>
      </c>
      <c r="D371" s="6">
        <v>5047</v>
      </c>
      <c r="E371" s="5">
        <v>28</v>
      </c>
      <c r="F371" s="5">
        <v>418</v>
      </c>
      <c r="G371" s="5">
        <v>2.2999999999999998</v>
      </c>
      <c r="H371" s="6">
        <v>-1618</v>
      </c>
    </row>
    <row r="372" spans="2:8" ht="19.5" customHeight="1" x14ac:dyDescent="0.3">
      <c r="B372" s="9" t="s">
        <v>2282</v>
      </c>
      <c r="C372" s="6">
        <v>12119</v>
      </c>
      <c r="D372" s="5">
        <v>-6</v>
      </c>
      <c r="E372" s="5">
        <v>-0.5</v>
      </c>
      <c r="F372" s="5">
        <v>1</v>
      </c>
      <c r="G372" s="5">
        <v>0.1</v>
      </c>
      <c r="H372" s="5">
        <v>-6</v>
      </c>
    </row>
    <row r="373" spans="2:8" ht="19.5" customHeight="1" x14ac:dyDescent="0.3">
      <c r="B373" s="9" t="s">
        <v>1018</v>
      </c>
      <c r="C373" s="6">
        <v>48019</v>
      </c>
      <c r="D373" s="5">
        <v>-20</v>
      </c>
      <c r="E373" s="5">
        <v>-0.4</v>
      </c>
      <c r="F373" s="5">
        <v>452</v>
      </c>
      <c r="G373" s="5">
        <v>9.5</v>
      </c>
      <c r="H373" s="5">
        <v>300</v>
      </c>
    </row>
    <row r="374" spans="2:8" ht="19.5" customHeight="1" x14ac:dyDescent="0.3">
      <c r="B374" s="9" t="s">
        <v>2243</v>
      </c>
      <c r="C374" s="6">
        <v>12715</v>
      </c>
      <c r="D374" s="5">
        <v>-150</v>
      </c>
      <c r="E374" s="5">
        <v>-11.8</v>
      </c>
      <c r="F374" s="5">
        <v>67</v>
      </c>
      <c r="G374" s="5">
        <v>5.3</v>
      </c>
      <c r="H374" s="5">
        <v>45</v>
      </c>
    </row>
    <row r="375" spans="2:8" ht="19.5" customHeight="1" x14ac:dyDescent="0.3">
      <c r="B375" s="9" t="s">
        <v>235</v>
      </c>
      <c r="C375" s="6">
        <v>290501</v>
      </c>
      <c r="D375" s="6">
        <v>-1164</v>
      </c>
      <c r="E375" s="5">
        <v>-4</v>
      </c>
      <c r="F375" s="5">
        <v>810</v>
      </c>
      <c r="G375" s="5">
        <v>2.8</v>
      </c>
      <c r="H375" s="6">
        <v>1489</v>
      </c>
    </row>
    <row r="376" spans="2:8" ht="19.5" customHeight="1" x14ac:dyDescent="0.3">
      <c r="B376" s="9" t="s">
        <v>756</v>
      </c>
      <c r="C376" s="6">
        <v>71472</v>
      </c>
      <c r="D376" s="6">
        <v>1685</v>
      </c>
      <c r="E376" s="5">
        <v>23.9</v>
      </c>
      <c r="F376" s="5">
        <v>38</v>
      </c>
      <c r="G376" s="5">
        <v>0.5</v>
      </c>
      <c r="H376" s="5">
        <v>-80</v>
      </c>
    </row>
    <row r="377" spans="2:8" ht="19.5" customHeight="1" x14ac:dyDescent="0.3">
      <c r="B377" s="9" t="s">
        <v>2398</v>
      </c>
      <c r="C377" s="6">
        <v>10343</v>
      </c>
      <c r="D377" s="5">
        <v>3</v>
      </c>
      <c r="E377" s="5">
        <v>0.3</v>
      </c>
      <c r="F377" s="5">
        <v>74</v>
      </c>
      <c r="G377" s="5">
        <v>7.2</v>
      </c>
      <c r="H377" s="5">
        <v>166</v>
      </c>
    </row>
    <row r="378" spans="2:8" ht="19.5" customHeight="1" x14ac:dyDescent="0.3">
      <c r="B378" s="9" t="s">
        <v>1616</v>
      </c>
      <c r="C378" s="6">
        <v>24770</v>
      </c>
      <c r="D378" s="5">
        <v>-78</v>
      </c>
      <c r="E378" s="5">
        <v>-3.1</v>
      </c>
      <c r="F378" s="5">
        <v>7</v>
      </c>
      <c r="G378" s="5">
        <v>0.3</v>
      </c>
      <c r="H378" s="5">
        <v>9</v>
      </c>
    </row>
    <row r="379" spans="2:8" ht="19.5" customHeight="1" x14ac:dyDescent="0.3">
      <c r="B379" s="9" t="s">
        <v>490</v>
      </c>
      <c r="C379" s="6">
        <v>129046</v>
      </c>
      <c r="D379" s="5">
        <v>-826</v>
      </c>
      <c r="E379" s="5">
        <v>-6.4</v>
      </c>
      <c r="F379" s="5">
        <v>229</v>
      </c>
      <c r="G379" s="5">
        <v>1.8</v>
      </c>
      <c r="H379" s="5">
        <v>6</v>
      </c>
    </row>
    <row r="380" spans="2:8" ht="19.5" customHeight="1" x14ac:dyDescent="0.3">
      <c r="B380" s="9" t="s">
        <v>818</v>
      </c>
      <c r="C380" s="6">
        <v>64866</v>
      </c>
      <c r="D380" s="5">
        <v>-821</v>
      </c>
      <c r="E380" s="5">
        <v>-12.6</v>
      </c>
      <c r="F380" s="5">
        <v>31</v>
      </c>
      <c r="G380" s="5">
        <v>0.5</v>
      </c>
      <c r="H380" s="5">
        <v>282</v>
      </c>
    </row>
    <row r="381" spans="2:8" ht="19.5" customHeight="1" x14ac:dyDescent="0.3">
      <c r="B381" s="9" t="s">
        <v>1168</v>
      </c>
      <c r="C381" s="6">
        <v>40330</v>
      </c>
      <c r="D381" s="5">
        <v>521</v>
      </c>
      <c r="E381" s="5">
        <v>13</v>
      </c>
      <c r="F381" s="5">
        <v>2</v>
      </c>
      <c r="G381" s="5">
        <v>0</v>
      </c>
      <c r="H381" s="5">
        <v>80</v>
      </c>
    </row>
    <row r="382" spans="2:8" ht="19.5" customHeight="1" x14ac:dyDescent="0.3">
      <c r="B382" s="9" t="s">
        <v>1587</v>
      </c>
      <c r="C382" s="6">
        <v>25369</v>
      </c>
      <c r="D382" s="5">
        <v>111</v>
      </c>
      <c r="E382" s="5">
        <v>4.4000000000000004</v>
      </c>
      <c r="F382" s="5">
        <v>1</v>
      </c>
      <c r="G382" s="5">
        <v>0</v>
      </c>
      <c r="H382" s="5">
        <v>-146</v>
      </c>
    </row>
    <row r="383" spans="2:8" ht="19.5" customHeight="1" x14ac:dyDescent="0.3">
      <c r="B383" s="9" t="s">
        <v>722</v>
      </c>
      <c r="C383" s="6">
        <v>76533</v>
      </c>
      <c r="D383" s="5">
        <v>215</v>
      </c>
      <c r="E383" s="5">
        <v>2.8</v>
      </c>
      <c r="F383" s="5">
        <v>81</v>
      </c>
      <c r="G383" s="5">
        <v>1.1000000000000001</v>
      </c>
      <c r="H383" s="5">
        <v>272</v>
      </c>
    </row>
    <row r="384" spans="2:8" ht="19.5" customHeight="1" x14ac:dyDescent="0.3">
      <c r="B384" s="9" t="s">
        <v>666</v>
      </c>
      <c r="C384" s="6">
        <v>85557</v>
      </c>
      <c r="D384" s="5">
        <v>-569</v>
      </c>
      <c r="E384" s="5">
        <v>-6.6</v>
      </c>
      <c r="F384" s="5">
        <v>81</v>
      </c>
      <c r="G384" s="5">
        <v>0.9</v>
      </c>
      <c r="H384" s="5">
        <v>5</v>
      </c>
    </row>
    <row r="385" spans="2:8" ht="19.5" customHeight="1" x14ac:dyDescent="0.3">
      <c r="B385" s="9" t="s">
        <v>1020</v>
      </c>
      <c r="C385" s="6">
        <v>47863</v>
      </c>
      <c r="D385" s="5">
        <v>-408</v>
      </c>
      <c r="E385" s="5">
        <v>-8.5</v>
      </c>
      <c r="F385" s="5">
        <v>17</v>
      </c>
      <c r="G385" s="5">
        <v>0.4</v>
      </c>
      <c r="H385" s="5">
        <v>-69</v>
      </c>
    </row>
    <row r="386" spans="2:8" ht="19.5" customHeight="1" x14ac:dyDescent="0.3">
      <c r="B386" s="9" t="s">
        <v>1568</v>
      </c>
      <c r="C386" s="6">
        <v>25857</v>
      </c>
      <c r="D386" s="5">
        <v>178</v>
      </c>
      <c r="E386" s="5">
        <v>6.9</v>
      </c>
      <c r="F386" s="5">
        <v>7</v>
      </c>
      <c r="G386" s="5">
        <v>0.3</v>
      </c>
      <c r="H386" s="5">
        <v>-94</v>
      </c>
    </row>
    <row r="387" spans="2:8" ht="19.5" customHeight="1" x14ac:dyDescent="0.3">
      <c r="B387" s="9" t="s">
        <v>272</v>
      </c>
      <c r="C387" s="6">
        <v>247573</v>
      </c>
      <c r="D387" s="6">
        <v>4452</v>
      </c>
      <c r="E387" s="5">
        <v>18.2</v>
      </c>
      <c r="F387" s="5">
        <v>198</v>
      </c>
      <c r="G387" s="5">
        <v>0.8</v>
      </c>
      <c r="H387" s="6">
        <v>1302</v>
      </c>
    </row>
    <row r="388" spans="2:8" ht="19.5" customHeight="1" x14ac:dyDescent="0.3">
      <c r="B388" s="9" t="s">
        <v>2329</v>
      </c>
      <c r="C388" s="6">
        <v>11316</v>
      </c>
      <c r="D388" s="5">
        <v>-55</v>
      </c>
      <c r="E388" s="5">
        <v>-4.8</v>
      </c>
      <c r="F388" s="5">
        <v>6</v>
      </c>
      <c r="G388" s="5">
        <v>0.5</v>
      </c>
      <c r="H388" s="5">
        <v>-38</v>
      </c>
    </row>
    <row r="389" spans="2:8" ht="19.5" customHeight="1" x14ac:dyDescent="0.3">
      <c r="B389" s="9" t="s">
        <v>1818</v>
      </c>
      <c r="C389" s="6">
        <v>20115</v>
      </c>
      <c r="D389" s="5">
        <v>-71</v>
      </c>
      <c r="E389" s="5">
        <v>-3.5</v>
      </c>
      <c r="F389" s="5">
        <v>-6</v>
      </c>
      <c r="G389" s="5">
        <v>-0.3</v>
      </c>
      <c r="H389" s="5">
        <v>-26</v>
      </c>
    </row>
    <row r="390" spans="2:8" ht="19.5" customHeight="1" x14ac:dyDescent="0.3">
      <c r="B390" s="9" t="s">
        <v>1489</v>
      </c>
      <c r="C390" s="6">
        <v>28087</v>
      </c>
      <c r="D390" s="5">
        <v>291</v>
      </c>
      <c r="E390" s="5">
        <v>10.4</v>
      </c>
      <c r="F390" s="5">
        <v>3</v>
      </c>
      <c r="G390" s="5">
        <v>0.1</v>
      </c>
      <c r="H390" s="5">
        <v>-89</v>
      </c>
    </row>
    <row r="391" spans="2:8" ht="19.5" customHeight="1" x14ac:dyDescent="0.3">
      <c r="B391" s="9" t="s">
        <v>1005</v>
      </c>
      <c r="C391" s="6">
        <v>48888</v>
      </c>
      <c r="D391" s="5">
        <v>-19</v>
      </c>
      <c r="E391" s="5">
        <v>-0.4</v>
      </c>
      <c r="F391" s="5">
        <v>31</v>
      </c>
      <c r="G391" s="5">
        <v>0.6</v>
      </c>
      <c r="H391" s="5">
        <v>128</v>
      </c>
    </row>
    <row r="392" spans="2:8" ht="19.5" customHeight="1" x14ac:dyDescent="0.3">
      <c r="B392" s="9" t="s">
        <v>894</v>
      </c>
      <c r="C392" s="6">
        <v>57105</v>
      </c>
      <c r="D392" s="5">
        <v>308</v>
      </c>
      <c r="E392" s="5">
        <v>5.4</v>
      </c>
      <c r="F392" s="5">
        <v>-1</v>
      </c>
      <c r="G392" s="5">
        <v>0</v>
      </c>
      <c r="H392" s="5">
        <v>74</v>
      </c>
    </row>
    <row r="393" spans="2:8" ht="19.5" customHeight="1" x14ac:dyDescent="0.3">
      <c r="B393" s="9" t="s">
        <v>953</v>
      </c>
      <c r="C393" s="6">
        <v>52240</v>
      </c>
      <c r="D393" s="5">
        <v>51</v>
      </c>
      <c r="E393" s="5">
        <v>1</v>
      </c>
      <c r="F393" s="5">
        <v>43</v>
      </c>
      <c r="G393" s="5">
        <v>0.8</v>
      </c>
      <c r="H393" s="5">
        <v>254</v>
      </c>
    </row>
    <row r="394" spans="2:8" ht="19.5" customHeight="1" x14ac:dyDescent="0.3">
      <c r="B394" s="9" t="s">
        <v>278</v>
      </c>
      <c r="C394" s="6">
        <v>240397</v>
      </c>
      <c r="D394" s="6">
        <v>1276</v>
      </c>
      <c r="E394" s="5">
        <v>5.3</v>
      </c>
      <c r="F394" s="5">
        <v>375</v>
      </c>
      <c r="G394" s="5">
        <v>1.6</v>
      </c>
      <c r="H394" s="6">
        <v>1143</v>
      </c>
    </row>
    <row r="395" spans="2:8" ht="19.5" customHeight="1" x14ac:dyDescent="0.3">
      <c r="B395" s="9" t="s">
        <v>726</v>
      </c>
      <c r="C395" s="6">
        <v>75960</v>
      </c>
      <c r="D395" s="5">
        <v>249</v>
      </c>
      <c r="E395" s="5">
        <v>3.3</v>
      </c>
      <c r="F395" s="5">
        <v>32</v>
      </c>
      <c r="G395" s="5">
        <v>0.4</v>
      </c>
      <c r="H395" s="5">
        <v>-13</v>
      </c>
    </row>
    <row r="396" spans="2:8" ht="19.5" customHeight="1" x14ac:dyDescent="0.3">
      <c r="B396" s="9" t="s">
        <v>131</v>
      </c>
      <c r="C396" s="6">
        <v>519293</v>
      </c>
      <c r="D396" s="5">
        <v>-105</v>
      </c>
      <c r="E396" s="5">
        <v>-0.2</v>
      </c>
      <c r="F396" s="6">
        <v>1566</v>
      </c>
      <c r="G396" s="5">
        <v>3</v>
      </c>
      <c r="H396" s="6">
        <v>1366</v>
      </c>
    </row>
    <row r="397" spans="2:8" ht="19.5" customHeight="1" x14ac:dyDescent="0.3">
      <c r="B397" s="9" t="s">
        <v>1372</v>
      </c>
      <c r="C397" s="6">
        <v>32301</v>
      </c>
      <c r="D397" s="5">
        <v>70</v>
      </c>
      <c r="E397" s="5">
        <v>2.2000000000000002</v>
      </c>
      <c r="F397" s="5">
        <v>-4</v>
      </c>
      <c r="G397" s="5">
        <v>-0.1</v>
      </c>
      <c r="H397" s="5">
        <v>-44</v>
      </c>
    </row>
    <row r="398" spans="2:8" ht="19.5" customHeight="1" x14ac:dyDescent="0.3">
      <c r="B398" s="9" t="s">
        <v>1970</v>
      </c>
      <c r="C398" s="6">
        <v>17119</v>
      </c>
      <c r="D398" s="5">
        <v>-3</v>
      </c>
      <c r="E398" s="5">
        <v>-0.2</v>
      </c>
      <c r="F398" s="5">
        <v>7</v>
      </c>
      <c r="G398" s="5">
        <v>0.4</v>
      </c>
      <c r="H398" s="5">
        <v>13</v>
      </c>
    </row>
    <row r="399" spans="2:8" ht="19.5" customHeight="1" x14ac:dyDescent="0.3">
      <c r="B399" s="9" t="s">
        <v>1050</v>
      </c>
      <c r="C399" s="6">
        <v>45948</v>
      </c>
      <c r="D399" s="5">
        <v>-200</v>
      </c>
      <c r="E399" s="5">
        <v>-4.3</v>
      </c>
      <c r="F399" s="5">
        <v>32</v>
      </c>
      <c r="G399" s="5">
        <v>0.7</v>
      </c>
      <c r="H399" s="5">
        <v>-54</v>
      </c>
    </row>
    <row r="400" spans="2:8" ht="19.5" customHeight="1" x14ac:dyDescent="0.3">
      <c r="B400" s="9" t="s">
        <v>202</v>
      </c>
      <c r="C400" s="6">
        <v>343599</v>
      </c>
      <c r="D400" s="6">
        <v>2700</v>
      </c>
      <c r="E400" s="5">
        <v>7.9</v>
      </c>
      <c r="F400" s="5">
        <v>714</v>
      </c>
      <c r="G400" s="5">
        <v>2.1</v>
      </c>
      <c r="H400" s="6">
        <v>1390</v>
      </c>
    </row>
    <row r="401" spans="2:8" ht="19.5" customHeight="1" x14ac:dyDescent="0.3">
      <c r="B401" s="9" t="s">
        <v>2291</v>
      </c>
      <c r="C401" s="6">
        <v>12005</v>
      </c>
      <c r="D401" s="5">
        <v>-79</v>
      </c>
      <c r="E401" s="5">
        <v>-6.6</v>
      </c>
      <c r="F401" s="5">
        <v>1</v>
      </c>
      <c r="G401" s="5">
        <v>0.1</v>
      </c>
      <c r="H401" s="5">
        <v>19</v>
      </c>
    </row>
    <row r="402" spans="2:8" ht="19.5" customHeight="1" x14ac:dyDescent="0.3">
      <c r="B402" s="9" t="s">
        <v>1968</v>
      </c>
      <c r="C402" s="6">
        <v>17146</v>
      </c>
      <c r="D402" s="5">
        <v>-137</v>
      </c>
      <c r="E402" s="5">
        <v>-8</v>
      </c>
      <c r="F402" s="5">
        <v>21</v>
      </c>
      <c r="G402" s="5">
        <v>1.2</v>
      </c>
      <c r="H402" s="5">
        <v>28</v>
      </c>
    </row>
    <row r="403" spans="2:8" ht="19.5" customHeight="1" x14ac:dyDescent="0.3">
      <c r="B403" s="9" t="s">
        <v>2380</v>
      </c>
      <c r="C403" s="6">
        <v>10636</v>
      </c>
      <c r="D403" s="5">
        <v>-255</v>
      </c>
      <c r="E403" s="5">
        <v>-23.7</v>
      </c>
      <c r="F403" s="5">
        <v>19</v>
      </c>
      <c r="G403" s="5">
        <v>1.8</v>
      </c>
      <c r="H403" s="5">
        <v>-41</v>
      </c>
    </row>
    <row r="404" spans="2:8" ht="19.5" customHeight="1" x14ac:dyDescent="0.3">
      <c r="B404" s="9" t="s">
        <v>1088</v>
      </c>
      <c r="C404" s="6">
        <v>44067</v>
      </c>
      <c r="D404" s="5">
        <v>167</v>
      </c>
      <c r="E404" s="5">
        <v>3.8</v>
      </c>
      <c r="F404" s="5">
        <v>24</v>
      </c>
      <c r="G404" s="5">
        <v>0.5</v>
      </c>
      <c r="H404" s="5">
        <v>47</v>
      </c>
    </row>
    <row r="405" spans="2:8" ht="19.5" customHeight="1" x14ac:dyDescent="0.3">
      <c r="B405" s="9" t="s">
        <v>1228</v>
      </c>
      <c r="C405" s="6">
        <v>37711</v>
      </c>
      <c r="D405" s="5">
        <v>-10</v>
      </c>
      <c r="E405" s="5">
        <v>-0.3</v>
      </c>
      <c r="F405" s="5">
        <v>46</v>
      </c>
      <c r="G405" s="5">
        <v>1.2</v>
      </c>
      <c r="H405" s="5">
        <v>-20</v>
      </c>
    </row>
    <row r="406" spans="2:8" ht="19.5" customHeight="1" x14ac:dyDescent="0.3">
      <c r="B406" s="9" t="s">
        <v>2293</v>
      </c>
      <c r="C406" s="6">
        <v>11980</v>
      </c>
      <c r="D406" s="5">
        <v>-120</v>
      </c>
      <c r="E406" s="5">
        <v>-10</v>
      </c>
      <c r="F406" s="5">
        <v>26</v>
      </c>
      <c r="G406" s="5">
        <v>2.2000000000000002</v>
      </c>
      <c r="H406" s="5">
        <v>38</v>
      </c>
    </row>
    <row r="407" spans="2:8" ht="19.5" customHeight="1" x14ac:dyDescent="0.3">
      <c r="B407" s="9" t="s">
        <v>832</v>
      </c>
      <c r="C407" s="6">
        <v>63813</v>
      </c>
      <c r="D407" s="5">
        <v>103</v>
      </c>
      <c r="E407" s="5">
        <v>1.6</v>
      </c>
      <c r="F407" s="5">
        <v>18</v>
      </c>
      <c r="G407" s="5">
        <v>0.3</v>
      </c>
      <c r="H407" s="5">
        <v>130</v>
      </c>
    </row>
    <row r="408" spans="2:8" ht="19.5" customHeight="1" x14ac:dyDescent="0.3">
      <c r="B408" s="9" t="s">
        <v>914</v>
      </c>
      <c r="C408" s="6">
        <v>55308</v>
      </c>
      <c r="D408" s="5">
        <v>467</v>
      </c>
      <c r="E408" s="5">
        <v>8.5</v>
      </c>
      <c r="F408" s="5">
        <v>19</v>
      </c>
      <c r="G408" s="5">
        <v>0.3</v>
      </c>
      <c r="H408" s="5">
        <v>227</v>
      </c>
    </row>
    <row r="409" spans="2:8" ht="19.5" customHeight="1" x14ac:dyDescent="0.3">
      <c r="B409" s="9" t="s">
        <v>399</v>
      </c>
      <c r="C409" s="6">
        <v>162372</v>
      </c>
      <c r="D409" s="5">
        <v>-314</v>
      </c>
      <c r="E409" s="5">
        <v>-1.9</v>
      </c>
      <c r="F409" s="5">
        <v>684</v>
      </c>
      <c r="G409" s="5">
        <v>4.2</v>
      </c>
      <c r="H409" s="5">
        <v>480</v>
      </c>
    </row>
    <row r="410" spans="2:8" ht="19.5" customHeight="1" x14ac:dyDescent="0.3">
      <c r="B410" s="9" t="s">
        <v>2229</v>
      </c>
      <c r="C410" s="6">
        <v>12945</v>
      </c>
      <c r="D410" s="5">
        <v>-71</v>
      </c>
      <c r="E410" s="5">
        <v>-5.5</v>
      </c>
      <c r="F410" s="5">
        <v>-2</v>
      </c>
      <c r="G410" s="5">
        <v>-0.2</v>
      </c>
      <c r="H410" s="5">
        <v>-31</v>
      </c>
    </row>
    <row r="411" spans="2:8" ht="19.5" customHeight="1" x14ac:dyDescent="0.3">
      <c r="B411" s="9" t="s">
        <v>2105</v>
      </c>
      <c r="C411" s="6">
        <v>14863</v>
      </c>
      <c r="D411" s="5">
        <v>-53</v>
      </c>
      <c r="E411" s="5">
        <v>-3.6</v>
      </c>
      <c r="F411" s="5">
        <v>3</v>
      </c>
      <c r="G411" s="5">
        <v>0.2</v>
      </c>
      <c r="H411" s="5">
        <v>-2</v>
      </c>
    </row>
    <row r="412" spans="2:8" ht="19.5" customHeight="1" x14ac:dyDescent="0.3">
      <c r="B412" s="9" t="s">
        <v>2157</v>
      </c>
      <c r="C412" s="6">
        <v>14105</v>
      </c>
      <c r="D412" s="5">
        <v>-92</v>
      </c>
      <c r="E412" s="5">
        <v>-6.5</v>
      </c>
      <c r="F412" s="5">
        <v>6</v>
      </c>
      <c r="G412" s="5">
        <v>0.4</v>
      </c>
      <c r="H412" s="5">
        <v>-50</v>
      </c>
    </row>
    <row r="413" spans="2:8" ht="19.5" customHeight="1" x14ac:dyDescent="0.3">
      <c r="B413" s="9" t="s">
        <v>1353</v>
      </c>
      <c r="C413" s="6">
        <v>33102</v>
      </c>
      <c r="D413" s="5">
        <v>-141</v>
      </c>
      <c r="E413" s="5">
        <v>-4.2</v>
      </c>
      <c r="F413" s="5">
        <v>0</v>
      </c>
      <c r="G413" s="5">
        <v>0</v>
      </c>
      <c r="H413" s="5">
        <v>-26</v>
      </c>
    </row>
    <row r="414" spans="2:8" ht="19.5" customHeight="1" x14ac:dyDescent="0.3">
      <c r="B414" s="9" t="s">
        <v>762</v>
      </c>
      <c r="C414" s="6">
        <v>70416</v>
      </c>
      <c r="D414" s="6">
        <v>-2178</v>
      </c>
      <c r="E414" s="5">
        <v>-30.6</v>
      </c>
      <c r="F414" s="5">
        <v>16</v>
      </c>
      <c r="G414" s="5">
        <v>0.2</v>
      </c>
      <c r="H414" s="5">
        <v>844</v>
      </c>
    </row>
    <row r="415" spans="2:8" ht="19.5" customHeight="1" x14ac:dyDescent="0.3">
      <c r="B415" s="9" t="s">
        <v>667</v>
      </c>
      <c r="C415" s="6">
        <v>85432</v>
      </c>
      <c r="D415" s="5">
        <v>843</v>
      </c>
      <c r="E415" s="5">
        <v>9.9</v>
      </c>
      <c r="F415" s="5">
        <v>7</v>
      </c>
      <c r="G415" s="5">
        <v>0.1</v>
      </c>
      <c r="H415" s="5">
        <v>423</v>
      </c>
    </row>
    <row r="416" spans="2:8" ht="19.5" customHeight="1" x14ac:dyDescent="0.3">
      <c r="B416" s="9" t="s">
        <v>1630</v>
      </c>
      <c r="C416" s="6">
        <v>24230</v>
      </c>
      <c r="D416" s="5">
        <v>135</v>
      </c>
      <c r="E416" s="5">
        <v>5.6</v>
      </c>
      <c r="F416" s="5">
        <v>42</v>
      </c>
      <c r="G416" s="5">
        <v>1.7</v>
      </c>
      <c r="H416" s="5">
        <v>38</v>
      </c>
    </row>
    <row r="417" spans="2:8" ht="19.5" customHeight="1" x14ac:dyDescent="0.3">
      <c r="B417" s="9" t="s">
        <v>1528</v>
      </c>
      <c r="C417" s="6">
        <v>26853</v>
      </c>
      <c r="D417" s="5">
        <v>-219</v>
      </c>
      <c r="E417" s="5">
        <v>-8.1</v>
      </c>
      <c r="F417" s="5">
        <v>22</v>
      </c>
      <c r="G417" s="5">
        <v>0.8</v>
      </c>
      <c r="H417" s="5">
        <v>52</v>
      </c>
    </row>
    <row r="418" spans="2:8" ht="19.5" customHeight="1" x14ac:dyDescent="0.3">
      <c r="B418" s="9" t="s">
        <v>445</v>
      </c>
      <c r="C418" s="6">
        <v>145647</v>
      </c>
      <c r="D418" s="6">
        <v>4034</v>
      </c>
      <c r="E418" s="5">
        <v>28</v>
      </c>
      <c r="F418" s="5">
        <v>93</v>
      </c>
      <c r="G418" s="5">
        <v>0.6</v>
      </c>
      <c r="H418" s="6">
        <v>-1481</v>
      </c>
    </row>
    <row r="419" spans="2:8" ht="19.5" customHeight="1" x14ac:dyDescent="0.3">
      <c r="B419" s="9" t="s">
        <v>168</v>
      </c>
      <c r="C419" s="6">
        <v>412672</v>
      </c>
      <c r="D419" s="6">
        <v>4915</v>
      </c>
      <c r="E419" s="5">
        <v>12</v>
      </c>
      <c r="F419" s="5">
        <v>298</v>
      </c>
      <c r="G419" s="5">
        <v>0.7</v>
      </c>
      <c r="H419" s="5">
        <v>784</v>
      </c>
    </row>
    <row r="420" spans="2:8" ht="19.5" customHeight="1" x14ac:dyDescent="0.3">
      <c r="B420" s="9" t="s">
        <v>1387</v>
      </c>
      <c r="C420" s="6">
        <v>31609</v>
      </c>
      <c r="D420" s="5">
        <v>167</v>
      </c>
      <c r="E420" s="5">
        <v>5.3</v>
      </c>
      <c r="F420" s="5">
        <v>0</v>
      </c>
      <c r="G420" s="5">
        <v>0</v>
      </c>
      <c r="H420" s="5">
        <v>-119</v>
      </c>
    </row>
    <row r="421" spans="2:8" ht="19.5" customHeight="1" x14ac:dyDescent="0.3">
      <c r="B421" s="9" t="s">
        <v>2041</v>
      </c>
      <c r="C421" s="6">
        <v>15969</v>
      </c>
      <c r="D421" s="5">
        <v>-153</v>
      </c>
      <c r="E421" s="5">
        <v>-9.5</v>
      </c>
      <c r="F421" s="5">
        <v>-1</v>
      </c>
      <c r="G421" s="5">
        <v>-0.1</v>
      </c>
      <c r="H421" s="5">
        <v>-41</v>
      </c>
    </row>
    <row r="422" spans="2:8" ht="19.5" customHeight="1" x14ac:dyDescent="0.3">
      <c r="B422" s="9" t="s">
        <v>732</v>
      </c>
      <c r="C422" s="6">
        <v>75474</v>
      </c>
      <c r="D422" s="6">
        <v>1654</v>
      </c>
      <c r="E422" s="5">
        <v>22.1</v>
      </c>
      <c r="F422" s="5">
        <v>45</v>
      </c>
      <c r="G422" s="5">
        <v>0.6</v>
      </c>
      <c r="H422" s="5">
        <v>-328</v>
      </c>
    </row>
    <row r="423" spans="2:8" ht="19.5" customHeight="1" x14ac:dyDescent="0.3">
      <c r="B423" s="9" t="s">
        <v>1415</v>
      </c>
      <c r="C423" s="6">
        <v>30653</v>
      </c>
      <c r="D423" s="5">
        <v>313</v>
      </c>
      <c r="E423" s="5">
        <v>10.3</v>
      </c>
      <c r="F423" s="5">
        <v>3</v>
      </c>
      <c r="G423" s="5">
        <v>0.1</v>
      </c>
      <c r="H423" s="5">
        <v>-69</v>
      </c>
    </row>
    <row r="424" spans="2:8" ht="19.5" customHeight="1" x14ac:dyDescent="0.3">
      <c r="B424" s="9" t="s">
        <v>1323</v>
      </c>
      <c r="C424" s="6">
        <v>34057</v>
      </c>
      <c r="D424" s="5">
        <v>-128</v>
      </c>
      <c r="E424" s="5">
        <v>-3.7</v>
      </c>
      <c r="F424" s="5">
        <v>2</v>
      </c>
      <c r="G424" s="5">
        <v>0.1</v>
      </c>
      <c r="H424" s="5">
        <v>-55</v>
      </c>
    </row>
    <row r="425" spans="2:8" ht="19.5" customHeight="1" x14ac:dyDescent="0.3">
      <c r="B425" s="9" t="s">
        <v>1215</v>
      </c>
      <c r="C425" s="6">
        <v>38458</v>
      </c>
      <c r="D425" s="5">
        <v>-114</v>
      </c>
      <c r="E425" s="5">
        <v>-3</v>
      </c>
      <c r="F425" s="5">
        <v>33</v>
      </c>
      <c r="G425" s="5">
        <v>0.9</v>
      </c>
      <c r="H425" s="5">
        <v>-18</v>
      </c>
    </row>
    <row r="426" spans="2:8" ht="19.5" customHeight="1" x14ac:dyDescent="0.3">
      <c r="B426" s="9" t="s">
        <v>1713</v>
      </c>
      <c r="C426" s="6">
        <v>22293</v>
      </c>
      <c r="D426" s="5">
        <v>-242</v>
      </c>
      <c r="E426" s="5">
        <v>-10.8</v>
      </c>
      <c r="F426" s="5">
        <v>15</v>
      </c>
      <c r="G426" s="5">
        <v>0.7</v>
      </c>
      <c r="H426" s="5">
        <v>-30</v>
      </c>
    </row>
    <row r="427" spans="2:8" ht="19.5" customHeight="1" x14ac:dyDescent="0.3">
      <c r="B427" s="9" t="s">
        <v>2049</v>
      </c>
      <c r="C427" s="6">
        <v>15767</v>
      </c>
      <c r="D427" s="5">
        <v>-48</v>
      </c>
      <c r="E427" s="5">
        <v>-3</v>
      </c>
      <c r="F427" s="5">
        <v>-2</v>
      </c>
      <c r="G427" s="5">
        <v>-0.1</v>
      </c>
      <c r="H427" s="5">
        <v>-30</v>
      </c>
    </row>
    <row r="428" spans="2:8" ht="19.5" customHeight="1" x14ac:dyDescent="0.3">
      <c r="B428" s="9" t="s">
        <v>527</v>
      </c>
      <c r="C428" s="6">
        <v>116973</v>
      </c>
      <c r="D428" s="5">
        <v>776</v>
      </c>
      <c r="E428" s="5">
        <v>6.7</v>
      </c>
      <c r="F428" s="5">
        <v>76</v>
      </c>
      <c r="G428" s="5">
        <v>0.7</v>
      </c>
      <c r="H428" s="5">
        <v>320</v>
      </c>
    </row>
    <row r="429" spans="2:8" ht="19.5" customHeight="1" x14ac:dyDescent="0.3">
      <c r="B429" s="9" t="s">
        <v>1270</v>
      </c>
      <c r="C429" s="6">
        <v>36046</v>
      </c>
      <c r="D429" s="5">
        <v>51</v>
      </c>
      <c r="E429" s="5">
        <v>1.4</v>
      </c>
      <c r="F429" s="5">
        <v>1</v>
      </c>
      <c r="G429" s="5">
        <v>0</v>
      </c>
      <c r="H429" s="5">
        <v>107</v>
      </c>
    </row>
    <row r="430" spans="2:8" ht="19.5" customHeight="1" x14ac:dyDescent="0.3">
      <c r="B430" s="9" t="s">
        <v>10</v>
      </c>
      <c r="C430" s="6">
        <v>2204079</v>
      </c>
      <c r="D430" s="6">
        <v>29414</v>
      </c>
      <c r="E430" s="5">
        <v>13.5</v>
      </c>
      <c r="F430" s="6">
        <v>7221</v>
      </c>
      <c r="G430" s="5">
        <v>3.3</v>
      </c>
      <c r="H430" s="6">
        <v>10582</v>
      </c>
    </row>
    <row r="431" spans="2:8" ht="19.5" customHeight="1" x14ac:dyDescent="0.3">
      <c r="B431" s="9" t="s">
        <v>469</v>
      </c>
      <c r="C431" s="6">
        <v>134557</v>
      </c>
      <c r="D431" s="5">
        <v>44</v>
      </c>
      <c r="E431" s="5">
        <v>0.3</v>
      </c>
      <c r="F431" s="5">
        <v>19</v>
      </c>
      <c r="G431" s="5">
        <v>0.1</v>
      </c>
      <c r="H431" s="5">
        <v>-119</v>
      </c>
    </row>
    <row r="432" spans="2:8" ht="19.5" customHeight="1" x14ac:dyDescent="0.3">
      <c r="B432" s="9" t="s">
        <v>144</v>
      </c>
      <c r="C432" s="6">
        <v>474643</v>
      </c>
      <c r="D432" s="6">
        <v>6633</v>
      </c>
      <c r="E432" s="5">
        <v>14.1</v>
      </c>
      <c r="F432" s="5">
        <v>372</v>
      </c>
      <c r="G432" s="5">
        <v>0.8</v>
      </c>
      <c r="H432" s="6">
        <v>2068</v>
      </c>
    </row>
    <row r="433" spans="2:8" ht="19.5" customHeight="1" x14ac:dyDescent="0.3">
      <c r="B433" s="9" t="s">
        <v>1304</v>
      </c>
      <c r="C433" s="6">
        <v>34679</v>
      </c>
      <c r="D433" s="5">
        <v>-156</v>
      </c>
      <c r="E433" s="5">
        <v>-4.5</v>
      </c>
      <c r="F433" s="5">
        <v>22</v>
      </c>
      <c r="G433" s="5">
        <v>0.6</v>
      </c>
      <c r="H433" s="5">
        <v>255</v>
      </c>
    </row>
    <row r="434" spans="2:8" ht="19.5" customHeight="1" x14ac:dyDescent="0.3">
      <c r="B434" s="9" t="s">
        <v>1639</v>
      </c>
      <c r="C434" s="6">
        <v>24083</v>
      </c>
      <c r="D434" s="5">
        <v>-221</v>
      </c>
      <c r="E434" s="5">
        <v>-9.1</v>
      </c>
      <c r="F434" s="5">
        <v>4</v>
      </c>
      <c r="G434" s="5">
        <v>0.2</v>
      </c>
      <c r="H434" s="5">
        <v>-51</v>
      </c>
    </row>
    <row r="435" spans="2:8" ht="19.5" customHeight="1" x14ac:dyDescent="0.3">
      <c r="B435" s="9" t="s">
        <v>496</v>
      </c>
      <c r="C435" s="6">
        <v>127064</v>
      </c>
      <c r="D435" s="5">
        <v>944</v>
      </c>
      <c r="E435" s="5">
        <v>7.5</v>
      </c>
      <c r="F435" s="5">
        <v>490</v>
      </c>
      <c r="G435" s="5">
        <v>3.9</v>
      </c>
      <c r="H435" s="5">
        <v>602</v>
      </c>
    </row>
    <row r="436" spans="2:8" ht="19.5" customHeight="1" x14ac:dyDescent="0.3">
      <c r="B436" s="9" t="s">
        <v>2046</v>
      </c>
      <c r="C436" s="6">
        <v>15828</v>
      </c>
      <c r="D436" s="5">
        <v>-60</v>
      </c>
      <c r="E436" s="5">
        <v>-3.8</v>
      </c>
      <c r="F436" s="5">
        <v>2</v>
      </c>
      <c r="G436" s="5">
        <v>0.1</v>
      </c>
      <c r="H436" s="5">
        <v>-10</v>
      </c>
    </row>
    <row r="437" spans="2:8" ht="19.5" customHeight="1" x14ac:dyDescent="0.3">
      <c r="B437" s="9" t="s">
        <v>2126</v>
      </c>
      <c r="C437" s="6">
        <v>14508</v>
      </c>
      <c r="D437" s="5">
        <v>195</v>
      </c>
      <c r="E437" s="5">
        <v>13.5</v>
      </c>
      <c r="F437" s="5">
        <v>6</v>
      </c>
      <c r="G437" s="5">
        <v>0.4</v>
      </c>
      <c r="H437" s="5">
        <v>-15</v>
      </c>
    </row>
    <row r="438" spans="2:8" ht="19.5" customHeight="1" x14ac:dyDescent="0.3">
      <c r="B438" s="9" t="s">
        <v>1196</v>
      </c>
      <c r="C438" s="6">
        <v>39182</v>
      </c>
      <c r="D438" s="5">
        <v>506</v>
      </c>
      <c r="E438" s="5">
        <v>13</v>
      </c>
      <c r="F438" s="5">
        <v>0</v>
      </c>
      <c r="G438" s="5">
        <v>0</v>
      </c>
      <c r="H438" s="5">
        <v>36</v>
      </c>
    </row>
    <row r="439" spans="2:8" ht="19.5" customHeight="1" x14ac:dyDescent="0.3">
      <c r="B439" s="9" t="s">
        <v>2200</v>
      </c>
      <c r="C439" s="6">
        <v>13367</v>
      </c>
      <c r="D439" s="5">
        <v>8</v>
      </c>
      <c r="E439" s="5">
        <v>0.6</v>
      </c>
      <c r="F439" s="5">
        <v>0</v>
      </c>
      <c r="G439" s="5">
        <v>0</v>
      </c>
      <c r="H439" s="5">
        <v>-50</v>
      </c>
    </row>
    <row r="440" spans="2:8" ht="19.5" customHeight="1" x14ac:dyDescent="0.3">
      <c r="B440" s="9" t="s">
        <v>2101</v>
      </c>
      <c r="C440" s="6">
        <v>14920</v>
      </c>
      <c r="D440" s="5">
        <v>-99</v>
      </c>
      <c r="E440" s="5">
        <v>-6.6</v>
      </c>
      <c r="F440" s="5">
        <v>-2</v>
      </c>
      <c r="G440" s="5">
        <v>-0.1</v>
      </c>
      <c r="H440" s="5">
        <v>-34</v>
      </c>
    </row>
    <row r="441" spans="2:8" ht="19.5" customHeight="1" x14ac:dyDescent="0.3">
      <c r="B441" s="9" t="s">
        <v>312</v>
      </c>
      <c r="C441" s="6">
        <v>212230</v>
      </c>
      <c r="D441" s="6">
        <v>4175</v>
      </c>
      <c r="E441" s="5">
        <v>19.899999999999999</v>
      </c>
      <c r="F441" s="5">
        <v>342</v>
      </c>
      <c r="G441" s="5">
        <v>1.6</v>
      </c>
      <c r="H441" s="5">
        <v>468</v>
      </c>
    </row>
    <row r="442" spans="2:8" ht="19.5" customHeight="1" x14ac:dyDescent="0.3">
      <c r="B442" s="9" t="s">
        <v>2027</v>
      </c>
      <c r="C442" s="6">
        <v>16170</v>
      </c>
      <c r="D442" s="5">
        <v>-184</v>
      </c>
      <c r="E442" s="5">
        <v>-11.3</v>
      </c>
      <c r="F442" s="5">
        <v>12</v>
      </c>
      <c r="G442" s="5">
        <v>0.7</v>
      </c>
      <c r="H442" s="5">
        <v>17</v>
      </c>
    </row>
    <row r="443" spans="2:8" ht="19.5" customHeight="1" x14ac:dyDescent="0.3">
      <c r="B443" s="9" t="s">
        <v>2215</v>
      </c>
      <c r="C443" s="6">
        <v>13269</v>
      </c>
      <c r="D443" s="5">
        <v>-23</v>
      </c>
      <c r="E443" s="5">
        <v>-1.7</v>
      </c>
      <c r="F443" s="5">
        <v>0</v>
      </c>
      <c r="G443" s="5">
        <v>0</v>
      </c>
      <c r="H443" s="5">
        <v>-18</v>
      </c>
    </row>
    <row r="444" spans="2:8" ht="19.5" customHeight="1" x14ac:dyDescent="0.3">
      <c r="B444" s="9" t="s">
        <v>1556</v>
      </c>
      <c r="C444" s="6">
        <v>26198</v>
      </c>
      <c r="D444" s="5">
        <v>-40</v>
      </c>
      <c r="E444" s="5">
        <v>-1.5</v>
      </c>
      <c r="F444" s="5">
        <v>-2</v>
      </c>
      <c r="G444" s="5">
        <v>-0.1</v>
      </c>
      <c r="H444" s="5">
        <v>38</v>
      </c>
    </row>
    <row r="445" spans="2:8" ht="19.5" customHeight="1" x14ac:dyDescent="0.3">
      <c r="B445" s="9" t="s">
        <v>1804</v>
      </c>
      <c r="C445" s="6">
        <v>20366</v>
      </c>
      <c r="D445" s="5">
        <v>-354</v>
      </c>
      <c r="E445" s="5">
        <v>-17.2</v>
      </c>
      <c r="F445" s="5">
        <v>9</v>
      </c>
      <c r="G445" s="5">
        <v>0.4</v>
      </c>
      <c r="H445" s="5">
        <v>26</v>
      </c>
    </row>
    <row r="446" spans="2:8" ht="19.5" customHeight="1" x14ac:dyDescent="0.3">
      <c r="B446" s="9" t="s">
        <v>835</v>
      </c>
      <c r="C446" s="6">
        <v>63569</v>
      </c>
      <c r="D446" s="5">
        <v>172</v>
      </c>
      <c r="E446" s="5">
        <v>2.7</v>
      </c>
      <c r="F446" s="5">
        <v>97</v>
      </c>
      <c r="G446" s="5">
        <v>1.5</v>
      </c>
      <c r="H446" s="5">
        <v>447</v>
      </c>
    </row>
    <row r="447" spans="2:8" ht="19.5" customHeight="1" x14ac:dyDescent="0.3">
      <c r="B447" s="9" t="s">
        <v>276</v>
      </c>
      <c r="C447" s="6">
        <v>242874</v>
      </c>
      <c r="D447" s="6">
        <v>2583</v>
      </c>
      <c r="E447" s="5">
        <v>10.7</v>
      </c>
      <c r="F447" s="5">
        <v>213</v>
      </c>
      <c r="G447" s="5">
        <v>0.9</v>
      </c>
      <c r="H447" s="6">
        <v>1310</v>
      </c>
    </row>
    <row r="448" spans="2:8" ht="19.5" customHeight="1" x14ac:dyDescent="0.3">
      <c r="B448" s="9" t="s">
        <v>1839</v>
      </c>
      <c r="C448" s="6">
        <v>19640</v>
      </c>
      <c r="D448" s="5">
        <v>-197</v>
      </c>
      <c r="E448" s="5">
        <v>-10</v>
      </c>
      <c r="F448" s="5">
        <v>0</v>
      </c>
      <c r="G448" s="5">
        <v>0</v>
      </c>
      <c r="H448" s="5">
        <v>-5</v>
      </c>
    </row>
    <row r="449" spans="2:8" ht="19.5" customHeight="1" x14ac:dyDescent="0.3">
      <c r="B449" s="9" t="s">
        <v>2346</v>
      </c>
      <c r="C449" s="6">
        <v>11074</v>
      </c>
      <c r="D449" s="5">
        <v>304</v>
      </c>
      <c r="E449" s="5">
        <v>27.8</v>
      </c>
      <c r="F449" s="5">
        <v>11</v>
      </c>
      <c r="G449" s="5">
        <v>1</v>
      </c>
      <c r="H449" s="5">
        <v>-63</v>
      </c>
    </row>
    <row r="450" spans="2:8" ht="19.5" customHeight="1" x14ac:dyDescent="0.3">
      <c r="B450" s="9" t="s">
        <v>2161</v>
      </c>
      <c r="C450" s="6">
        <v>13990</v>
      </c>
      <c r="D450" s="5">
        <v>-24</v>
      </c>
      <c r="E450" s="5">
        <v>-1.7</v>
      </c>
      <c r="F450" s="5">
        <v>21</v>
      </c>
      <c r="G450" s="5">
        <v>1.5</v>
      </c>
      <c r="H450" s="5">
        <v>55</v>
      </c>
    </row>
    <row r="451" spans="2:8" ht="19.5" customHeight="1" x14ac:dyDescent="0.3">
      <c r="B451" s="9" t="s">
        <v>2392</v>
      </c>
      <c r="C451" s="6">
        <v>10421</v>
      </c>
      <c r="D451" s="5">
        <v>208</v>
      </c>
      <c r="E451" s="5">
        <v>20.100000000000001</v>
      </c>
      <c r="F451" s="5">
        <v>7</v>
      </c>
      <c r="G451" s="5">
        <v>0.7</v>
      </c>
      <c r="H451" s="5">
        <v>-36</v>
      </c>
    </row>
    <row r="452" spans="2:8" ht="19.5" customHeight="1" x14ac:dyDescent="0.3">
      <c r="B452" s="9" t="s">
        <v>240</v>
      </c>
      <c r="C452" s="6">
        <v>285153</v>
      </c>
      <c r="D452" s="6">
        <v>1784</v>
      </c>
      <c r="E452" s="5">
        <v>6.3</v>
      </c>
      <c r="F452" s="5">
        <v>965</v>
      </c>
      <c r="G452" s="5">
        <v>3.4</v>
      </c>
      <c r="H452" s="6">
        <v>2394</v>
      </c>
    </row>
    <row r="453" spans="2:8" ht="19.5" customHeight="1" x14ac:dyDescent="0.3">
      <c r="B453" s="9" t="s">
        <v>1939</v>
      </c>
      <c r="C453" s="6">
        <v>17637</v>
      </c>
      <c r="D453" s="5">
        <v>-1</v>
      </c>
      <c r="E453" s="5">
        <v>-0.1</v>
      </c>
      <c r="F453" s="5">
        <v>5</v>
      </c>
      <c r="G453" s="5">
        <v>0.3</v>
      </c>
      <c r="H453" s="5">
        <v>-13</v>
      </c>
    </row>
    <row r="454" spans="2:8" ht="19.5" customHeight="1" x14ac:dyDescent="0.3">
      <c r="B454" s="9" t="s">
        <v>700</v>
      </c>
      <c r="C454" s="6">
        <v>79685</v>
      </c>
      <c r="D454" s="5">
        <v>-175</v>
      </c>
      <c r="E454" s="5">
        <v>-2.2000000000000002</v>
      </c>
      <c r="F454" s="5">
        <v>63</v>
      </c>
      <c r="G454" s="5">
        <v>0.8</v>
      </c>
      <c r="H454" s="5">
        <v>-236</v>
      </c>
    </row>
    <row r="455" spans="2:8" ht="19.5" customHeight="1" x14ac:dyDescent="0.3">
      <c r="B455" s="9" t="s">
        <v>2102</v>
      </c>
      <c r="C455" s="6">
        <v>14900</v>
      </c>
      <c r="D455" s="5">
        <v>68</v>
      </c>
      <c r="E455" s="5">
        <v>4.5999999999999996</v>
      </c>
      <c r="F455" s="5">
        <v>-5</v>
      </c>
      <c r="G455" s="5">
        <v>-0.3</v>
      </c>
      <c r="H455" s="5">
        <v>-36</v>
      </c>
    </row>
    <row r="456" spans="2:8" ht="19.5" customHeight="1" x14ac:dyDescent="0.3">
      <c r="B456" s="9" t="s">
        <v>1604</v>
      </c>
      <c r="C456" s="6">
        <v>25048</v>
      </c>
      <c r="D456" s="5">
        <v>47</v>
      </c>
      <c r="E456" s="5">
        <v>1.9</v>
      </c>
      <c r="F456" s="5">
        <v>-1</v>
      </c>
      <c r="G456" s="5">
        <v>0</v>
      </c>
      <c r="H456" s="5">
        <v>-155</v>
      </c>
    </row>
    <row r="457" spans="2:8" ht="19.5" customHeight="1" x14ac:dyDescent="0.3">
      <c r="B457" s="9" t="s">
        <v>323</v>
      </c>
      <c r="C457" s="6">
        <v>204214</v>
      </c>
      <c r="D457" s="5">
        <v>515</v>
      </c>
      <c r="E457" s="5">
        <v>2.5</v>
      </c>
      <c r="F457" s="5">
        <v>94</v>
      </c>
      <c r="G457" s="5">
        <v>0.5</v>
      </c>
      <c r="H457" s="5">
        <v>601</v>
      </c>
    </row>
    <row r="458" spans="2:8" ht="19.5" customHeight="1" x14ac:dyDescent="0.3">
      <c r="B458" s="9" t="s">
        <v>610</v>
      </c>
      <c r="C458" s="6">
        <v>97334</v>
      </c>
      <c r="D458" s="5">
        <v>320</v>
      </c>
      <c r="E458" s="5">
        <v>3.3</v>
      </c>
      <c r="F458" s="5">
        <v>73</v>
      </c>
      <c r="G458" s="5">
        <v>0.8</v>
      </c>
      <c r="H458" s="5">
        <v>-154</v>
      </c>
    </row>
    <row r="459" spans="2:8" ht="19.5" customHeight="1" x14ac:dyDescent="0.3">
      <c r="B459" s="9" t="s">
        <v>244</v>
      </c>
      <c r="C459" s="6">
        <v>279641</v>
      </c>
      <c r="D459" s="5">
        <v>428</v>
      </c>
      <c r="E459" s="5">
        <v>1.5</v>
      </c>
      <c r="F459" s="5">
        <v>671</v>
      </c>
      <c r="G459" s="5">
        <v>2.4</v>
      </c>
      <c r="H459" s="5">
        <v>884</v>
      </c>
    </row>
    <row r="460" spans="2:8" ht="19.5" customHeight="1" x14ac:dyDescent="0.3">
      <c r="B460" s="9" t="s">
        <v>1031</v>
      </c>
      <c r="C460" s="6">
        <v>47010</v>
      </c>
      <c r="D460" s="5">
        <v>-328</v>
      </c>
      <c r="E460" s="5">
        <v>-7</v>
      </c>
      <c r="F460" s="5">
        <v>41</v>
      </c>
      <c r="G460" s="5">
        <v>0.9</v>
      </c>
      <c r="H460" s="5">
        <v>60</v>
      </c>
    </row>
    <row r="461" spans="2:8" ht="19.5" customHeight="1" x14ac:dyDescent="0.3">
      <c r="B461" s="9" t="s">
        <v>1230</v>
      </c>
      <c r="C461" s="6">
        <v>37614</v>
      </c>
      <c r="D461" s="5">
        <v>-17</v>
      </c>
      <c r="E461" s="5">
        <v>-0.5</v>
      </c>
      <c r="F461" s="5">
        <v>-1</v>
      </c>
      <c r="G461" s="5">
        <v>0</v>
      </c>
      <c r="H461" s="5">
        <v>67</v>
      </c>
    </row>
    <row r="462" spans="2:8" ht="19.5" customHeight="1" x14ac:dyDescent="0.3">
      <c r="B462" s="9" t="s">
        <v>1371</v>
      </c>
      <c r="C462" s="6">
        <v>32317</v>
      </c>
      <c r="D462" s="5">
        <v>-93</v>
      </c>
      <c r="E462" s="5">
        <v>-2.9</v>
      </c>
      <c r="F462" s="5">
        <v>7</v>
      </c>
      <c r="G462" s="5">
        <v>0.2</v>
      </c>
      <c r="H462" s="5">
        <v>137</v>
      </c>
    </row>
    <row r="463" spans="2:8" ht="19.5" customHeight="1" x14ac:dyDescent="0.3">
      <c r="B463" s="9" t="s">
        <v>2404</v>
      </c>
      <c r="C463" s="6">
        <v>10276</v>
      </c>
      <c r="D463" s="5">
        <v>24</v>
      </c>
      <c r="E463" s="5">
        <v>2.2999999999999998</v>
      </c>
      <c r="F463" s="5">
        <v>14</v>
      </c>
      <c r="G463" s="5">
        <v>1.4</v>
      </c>
      <c r="H463" s="5">
        <v>19</v>
      </c>
    </row>
    <row r="464" spans="2:8" ht="19.5" customHeight="1" x14ac:dyDescent="0.3">
      <c r="B464" s="9" t="s">
        <v>707</v>
      </c>
      <c r="C464" s="6">
        <v>78443</v>
      </c>
      <c r="D464" s="5">
        <v>601</v>
      </c>
      <c r="E464" s="5">
        <v>7.7</v>
      </c>
      <c r="F464" s="5">
        <v>88</v>
      </c>
      <c r="G464" s="5">
        <v>1.1000000000000001</v>
      </c>
      <c r="H464" s="5">
        <v>227</v>
      </c>
    </row>
    <row r="465" spans="2:8" ht="19.5" customHeight="1" x14ac:dyDescent="0.3">
      <c r="B465" s="9" t="s">
        <v>1792</v>
      </c>
      <c r="C465" s="6">
        <v>20554</v>
      </c>
      <c r="D465" s="5">
        <v>36</v>
      </c>
      <c r="E465" s="5">
        <v>1.8</v>
      </c>
      <c r="F465" s="5">
        <v>-7</v>
      </c>
      <c r="G465" s="5">
        <v>-0.3</v>
      </c>
      <c r="H465" s="5">
        <v>-3</v>
      </c>
    </row>
    <row r="466" spans="2:8" ht="19.5" customHeight="1" x14ac:dyDescent="0.3">
      <c r="B466" s="9" t="s">
        <v>696</v>
      </c>
      <c r="C466" s="6">
        <v>80980</v>
      </c>
      <c r="D466" s="5">
        <v>-178</v>
      </c>
      <c r="E466" s="5">
        <v>-2.2000000000000002</v>
      </c>
      <c r="F466" s="5">
        <v>138</v>
      </c>
      <c r="G466" s="5">
        <v>1.7</v>
      </c>
      <c r="H466" s="5">
        <v>49</v>
      </c>
    </row>
    <row r="467" spans="2:8" ht="19.5" customHeight="1" x14ac:dyDescent="0.3">
      <c r="B467" s="9" t="s">
        <v>1129</v>
      </c>
      <c r="C467" s="6">
        <v>42009</v>
      </c>
      <c r="D467" s="5">
        <v>46</v>
      </c>
      <c r="E467" s="5">
        <v>1.1000000000000001</v>
      </c>
      <c r="F467" s="5">
        <v>17</v>
      </c>
      <c r="G467" s="5">
        <v>0.4</v>
      </c>
      <c r="H467" s="5">
        <v>67</v>
      </c>
    </row>
    <row r="468" spans="2:8" ht="19.5" customHeight="1" x14ac:dyDescent="0.3">
      <c r="B468" s="9" t="s">
        <v>1204</v>
      </c>
      <c r="C468" s="6">
        <v>38998</v>
      </c>
      <c r="D468" s="5">
        <v>-35</v>
      </c>
      <c r="E468" s="5">
        <v>-0.9</v>
      </c>
      <c r="F468" s="5">
        <v>26</v>
      </c>
      <c r="G468" s="5">
        <v>0.7</v>
      </c>
      <c r="H468" s="5">
        <v>24</v>
      </c>
    </row>
    <row r="469" spans="2:8" ht="19.5" customHeight="1" x14ac:dyDescent="0.3">
      <c r="B469" s="9" t="s">
        <v>1671</v>
      </c>
      <c r="C469" s="6">
        <v>23154</v>
      </c>
      <c r="D469" s="5">
        <v>-762</v>
      </c>
      <c r="E469" s="5">
        <v>-32.4</v>
      </c>
      <c r="F469" s="5">
        <v>0</v>
      </c>
      <c r="G469" s="5">
        <v>0</v>
      </c>
      <c r="H469" s="5">
        <v>94</v>
      </c>
    </row>
    <row r="470" spans="2:8" ht="19.5" customHeight="1" x14ac:dyDescent="0.3">
      <c r="B470" s="9" t="s">
        <v>83</v>
      </c>
      <c r="C470" s="6">
        <v>755754</v>
      </c>
      <c r="D470" s="6">
        <v>-2963</v>
      </c>
      <c r="E470" s="5">
        <v>-3.9</v>
      </c>
      <c r="F470" s="6">
        <v>3227</v>
      </c>
      <c r="G470" s="5">
        <v>4.3</v>
      </c>
      <c r="H470" s="6">
        <v>5016</v>
      </c>
    </row>
    <row r="471" spans="2:8" ht="19.5" customHeight="1" x14ac:dyDescent="0.3">
      <c r="B471" s="9" t="s">
        <v>505</v>
      </c>
      <c r="C471" s="6">
        <v>124756</v>
      </c>
      <c r="D471" s="6">
        <v>-1039</v>
      </c>
      <c r="E471" s="5">
        <v>-8.3000000000000007</v>
      </c>
      <c r="F471" s="5">
        <v>231</v>
      </c>
      <c r="G471" s="5">
        <v>1.8</v>
      </c>
      <c r="H471" s="5">
        <v>206</v>
      </c>
    </row>
    <row r="472" spans="2:8" ht="19.5" customHeight="1" x14ac:dyDescent="0.3">
      <c r="B472" s="9" t="s">
        <v>1284</v>
      </c>
      <c r="C472" s="6">
        <v>35556</v>
      </c>
      <c r="D472" s="5">
        <v>499</v>
      </c>
      <c r="E472" s="5">
        <v>14.1</v>
      </c>
      <c r="F472" s="5">
        <v>-2</v>
      </c>
      <c r="G472" s="5">
        <v>-0.1</v>
      </c>
      <c r="H472" s="5">
        <v>-102</v>
      </c>
    </row>
    <row r="473" spans="2:8" ht="19.5" customHeight="1" x14ac:dyDescent="0.3">
      <c r="B473" s="9" t="s">
        <v>457</v>
      </c>
      <c r="C473" s="6">
        <v>140776</v>
      </c>
      <c r="D473" s="5">
        <v>-241</v>
      </c>
      <c r="E473" s="5">
        <v>-1.7</v>
      </c>
      <c r="F473" s="5">
        <v>212</v>
      </c>
      <c r="G473" s="5">
        <v>1.5</v>
      </c>
      <c r="H473" s="5">
        <v>727</v>
      </c>
    </row>
    <row r="474" spans="2:8" ht="19.5" customHeight="1" x14ac:dyDescent="0.3">
      <c r="B474" s="9" t="s">
        <v>1487</v>
      </c>
      <c r="C474" s="6">
        <v>28099</v>
      </c>
      <c r="D474" s="5">
        <v>-82</v>
      </c>
      <c r="E474" s="5">
        <v>-2.9</v>
      </c>
      <c r="F474" s="5">
        <v>11</v>
      </c>
      <c r="G474" s="5">
        <v>0.4</v>
      </c>
      <c r="H474" s="5">
        <v>139</v>
      </c>
    </row>
    <row r="475" spans="2:8" ht="19.5" customHeight="1" x14ac:dyDescent="0.3">
      <c r="B475" s="9" t="s">
        <v>960</v>
      </c>
      <c r="C475" s="6">
        <v>51874</v>
      </c>
      <c r="D475" s="5">
        <v>483</v>
      </c>
      <c r="E475" s="5">
        <v>9.4</v>
      </c>
      <c r="F475" s="5">
        <v>50</v>
      </c>
      <c r="G475" s="5">
        <v>1</v>
      </c>
      <c r="H475" s="5">
        <v>126</v>
      </c>
    </row>
    <row r="476" spans="2:8" ht="19.5" customHeight="1" x14ac:dyDescent="0.3">
      <c r="B476" s="9" t="s">
        <v>1110</v>
      </c>
      <c r="C476" s="6">
        <v>43014</v>
      </c>
      <c r="D476" s="5">
        <v>-198</v>
      </c>
      <c r="E476" s="5">
        <v>-4.5999999999999996</v>
      </c>
      <c r="F476" s="5">
        <v>44</v>
      </c>
      <c r="G476" s="5">
        <v>1</v>
      </c>
      <c r="H476" s="5">
        <v>152</v>
      </c>
    </row>
    <row r="477" spans="2:8" ht="19.5" customHeight="1" x14ac:dyDescent="0.3">
      <c r="B477" s="9" t="s">
        <v>920</v>
      </c>
      <c r="C477" s="6">
        <v>55034</v>
      </c>
      <c r="D477" s="5">
        <v>574</v>
      </c>
      <c r="E477" s="5">
        <v>10.5</v>
      </c>
      <c r="F477" s="5">
        <v>-15</v>
      </c>
      <c r="G477" s="5">
        <v>-0.3</v>
      </c>
      <c r="H477" s="5">
        <v>47</v>
      </c>
    </row>
    <row r="478" spans="2:8" ht="19.5" customHeight="1" x14ac:dyDescent="0.3">
      <c r="B478" s="9" t="s">
        <v>927</v>
      </c>
      <c r="C478" s="6">
        <v>54500</v>
      </c>
      <c r="D478" s="5">
        <v>238</v>
      </c>
      <c r="E478" s="5">
        <v>4.4000000000000004</v>
      </c>
      <c r="F478" s="5">
        <v>3</v>
      </c>
      <c r="G478" s="5">
        <v>0.1</v>
      </c>
      <c r="H478" s="5">
        <v>-66</v>
      </c>
    </row>
    <row r="479" spans="2:8" ht="19.5" customHeight="1" x14ac:dyDescent="0.3">
      <c r="B479" s="9" t="s">
        <v>721</v>
      </c>
      <c r="C479" s="6">
        <v>76708</v>
      </c>
      <c r="D479" s="5">
        <v>-390</v>
      </c>
      <c r="E479" s="5">
        <v>-5.0999999999999996</v>
      </c>
      <c r="F479" s="5">
        <v>97</v>
      </c>
      <c r="G479" s="5">
        <v>1.3</v>
      </c>
      <c r="H479" s="5">
        <v>225</v>
      </c>
    </row>
    <row r="480" spans="2:8" ht="19.5" customHeight="1" x14ac:dyDescent="0.3">
      <c r="B480" s="9" t="s">
        <v>957</v>
      </c>
      <c r="C480" s="6">
        <v>51979</v>
      </c>
      <c r="D480" s="5">
        <v>-526</v>
      </c>
      <c r="E480" s="5">
        <v>-10.1</v>
      </c>
      <c r="F480" s="5">
        <v>59</v>
      </c>
      <c r="G480" s="5">
        <v>1.1000000000000001</v>
      </c>
      <c r="H480" s="5">
        <v>31</v>
      </c>
    </row>
    <row r="481" spans="2:8" ht="19.5" customHeight="1" x14ac:dyDescent="0.3">
      <c r="B481" s="9" t="s">
        <v>2383</v>
      </c>
      <c r="C481" s="6">
        <v>10585</v>
      </c>
      <c r="D481" s="5">
        <v>-314</v>
      </c>
      <c r="E481" s="5">
        <v>-29.6</v>
      </c>
      <c r="F481" s="5">
        <v>117</v>
      </c>
      <c r="G481" s="5">
        <v>11</v>
      </c>
      <c r="H481" s="5">
        <v>123</v>
      </c>
    </row>
    <row r="482" spans="2:8" ht="19.5" customHeight="1" x14ac:dyDescent="0.3">
      <c r="B482" s="9" t="s">
        <v>2278</v>
      </c>
      <c r="C482" s="6">
        <v>12174</v>
      </c>
      <c r="D482" s="5">
        <v>-62</v>
      </c>
      <c r="E482" s="5">
        <v>-5.0999999999999996</v>
      </c>
      <c r="F482" s="5">
        <v>8</v>
      </c>
      <c r="G482" s="5">
        <v>0.7</v>
      </c>
      <c r="H482" s="5">
        <v>-31</v>
      </c>
    </row>
    <row r="483" spans="2:8" ht="19.5" customHeight="1" x14ac:dyDescent="0.3">
      <c r="B483" s="9" t="s">
        <v>1231</v>
      </c>
      <c r="C483" s="6">
        <v>37611</v>
      </c>
      <c r="D483" s="5">
        <v>132</v>
      </c>
      <c r="E483" s="5">
        <v>3.5</v>
      </c>
      <c r="F483" s="5">
        <v>-4</v>
      </c>
      <c r="G483" s="5">
        <v>-0.1</v>
      </c>
      <c r="H483" s="5">
        <v>-116</v>
      </c>
    </row>
    <row r="484" spans="2:8" ht="19.5" customHeight="1" x14ac:dyDescent="0.3">
      <c r="B484" s="9" t="s">
        <v>185</v>
      </c>
      <c r="C484" s="6">
        <v>372880</v>
      </c>
      <c r="D484" s="6">
        <v>4395</v>
      </c>
      <c r="E484" s="5">
        <v>11.9</v>
      </c>
      <c r="F484" s="6">
        <v>2665</v>
      </c>
      <c r="G484" s="5">
        <v>7.2</v>
      </c>
      <c r="H484" s="5">
        <v>-279</v>
      </c>
    </row>
    <row r="485" spans="2:8" ht="19.5" customHeight="1" x14ac:dyDescent="0.3">
      <c r="B485" s="9" t="s">
        <v>48</v>
      </c>
      <c r="C485" s="6">
        <v>969603</v>
      </c>
      <c r="D485" s="6">
        <v>15342</v>
      </c>
      <c r="E485" s="5">
        <v>16</v>
      </c>
      <c r="F485" s="6">
        <v>5163</v>
      </c>
      <c r="G485" s="5">
        <v>5.4</v>
      </c>
      <c r="H485" s="6">
        <v>6629</v>
      </c>
    </row>
    <row r="486" spans="2:8" ht="19.5" customHeight="1" x14ac:dyDescent="0.3">
      <c r="B486" s="9" t="s">
        <v>1924</v>
      </c>
      <c r="C486" s="6">
        <v>17830</v>
      </c>
      <c r="D486" s="5">
        <v>29</v>
      </c>
      <c r="E486" s="5">
        <v>1.6</v>
      </c>
      <c r="F486" s="5">
        <v>51</v>
      </c>
      <c r="G486" s="5">
        <v>2.9</v>
      </c>
      <c r="H486" s="5">
        <v>110</v>
      </c>
    </row>
    <row r="487" spans="2:8" ht="19.5" customHeight="1" x14ac:dyDescent="0.3">
      <c r="B487" s="9" t="s">
        <v>1762</v>
      </c>
      <c r="C487" s="6">
        <v>21232</v>
      </c>
      <c r="D487" s="5">
        <v>149</v>
      </c>
      <c r="E487" s="5">
        <v>7.1</v>
      </c>
      <c r="F487" s="5">
        <v>60</v>
      </c>
      <c r="G487" s="5">
        <v>2.8</v>
      </c>
      <c r="H487" s="5">
        <v>-3</v>
      </c>
    </row>
    <row r="488" spans="2:8" ht="19.5" customHeight="1" x14ac:dyDescent="0.3">
      <c r="B488" s="9" t="s">
        <v>1054</v>
      </c>
      <c r="C488" s="6">
        <v>45835</v>
      </c>
      <c r="D488" s="5">
        <v>-95</v>
      </c>
      <c r="E488" s="5">
        <v>-2.1</v>
      </c>
      <c r="F488" s="5">
        <v>82</v>
      </c>
      <c r="G488" s="5">
        <v>1.8</v>
      </c>
      <c r="H488" s="5">
        <v>178</v>
      </c>
    </row>
    <row r="489" spans="2:8" ht="19.5" customHeight="1" x14ac:dyDescent="0.3">
      <c r="B489" s="9" t="s">
        <v>1656</v>
      </c>
      <c r="C489" s="6">
        <v>23627</v>
      </c>
      <c r="D489" s="5">
        <v>-392</v>
      </c>
      <c r="E489" s="5">
        <v>-16.5</v>
      </c>
      <c r="F489" s="5">
        <v>41</v>
      </c>
      <c r="G489" s="5">
        <v>1.7</v>
      </c>
      <c r="H489" s="5">
        <v>-7</v>
      </c>
    </row>
    <row r="490" spans="2:8" ht="19.5" customHeight="1" x14ac:dyDescent="0.3">
      <c r="B490" s="9" t="s">
        <v>767</v>
      </c>
      <c r="C490" s="6">
        <v>69612</v>
      </c>
      <c r="D490" s="5">
        <v>302</v>
      </c>
      <c r="E490" s="5">
        <v>4.3</v>
      </c>
      <c r="F490" s="5">
        <v>42</v>
      </c>
      <c r="G490" s="5">
        <v>0.6</v>
      </c>
      <c r="H490" s="5">
        <v>-2</v>
      </c>
    </row>
    <row r="491" spans="2:8" ht="19.5" customHeight="1" x14ac:dyDescent="0.3">
      <c r="B491" s="9" t="s">
        <v>434</v>
      </c>
      <c r="C491" s="6">
        <v>151579</v>
      </c>
      <c r="D491" s="6">
        <v>3100</v>
      </c>
      <c r="E491" s="5">
        <v>20.7</v>
      </c>
      <c r="F491" s="5">
        <v>154</v>
      </c>
      <c r="G491" s="5">
        <v>1</v>
      </c>
      <c r="H491" s="5">
        <v>872</v>
      </c>
    </row>
    <row r="492" spans="2:8" ht="19.5" customHeight="1" x14ac:dyDescent="0.3">
      <c r="B492" s="9" t="s">
        <v>859</v>
      </c>
      <c r="C492" s="6">
        <v>60604</v>
      </c>
      <c r="D492" s="5">
        <v>-367</v>
      </c>
      <c r="E492" s="5">
        <v>-6</v>
      </c>
      <c r="F492" s="5">
        <v>111</v>
      </c>
      <c r="G492" s="5">
        <v>1.8</v>
      </c>
      <c r="H492" s="5">
        <v>-148</v>
      </c>
    </row>
    <row r="493" spans="2:8" ht="19.5" customHeight="1" x14ac:dyDescent="0.3">
      <c r="B493" s="9" t="s">
        <v>961</v>
      </c>
      <c r="C493" s="6">
        <v>51782</v>
      </c>
      <c r="D493" s="5">
        <v>797</v>
      </c>
      <c r="E493" s="5">
        <v>15.5</v>
      </c>
      <c r="F493" s="5">
        <v>17</v>
      </c>
      <c r="G493" s="5">
        <v>0.3</v>
      </c>
      <c r="H493" s="5">
        <v>80</v>
      </c>
    </row>
    <row r="494" spans="2:8" ht="19.5" customHeight="1" x14ac:dyDescent="0.3">
      <c r="B494" s="9" t="s">
        <v>809</v>
      </c>
      <c r="C494" s="6">
        <v>65932</v>
      </c>
      <c r="D494" s="5">
        <v>-113</v>
      </c>
      <c r="E494" s="5">
        <v>-1.7</v>
      </c>
      <c r="F494" s="5">
        <v>33</v>
      </c>
      <c r="G494" s="5">
        <v>0.5</v>
      </c>
      <c r="H494" s="5">
        <v>-138</v>
      </c>
    </row>
    <row r="495" spans="2:8" ht="19.5" customHeight="1" x14ac:dyDescent="0.3">
      <c r="B495" s="9" t="s">
        <v>892</v>
      </c>
      <c r="C495" s="6">
        <v>57248</v>
      </c>
      <c r="D495" s="5">
        <v>229</v>
      </c>
      <c r="E495" s="5">
        <v>4</v>
      </c>
      <c r="F495" s="5">
        <v>27</v>
      </c>
      <c r="G495" s="5">
        <v>0.5</v>
      </c>
      <c r="H495" s="5">
        <v>100</v>
      </c>
    </row>
    <row r="496" spans="2:8" ht="19.5" customHeight="1" x14ac:dyDescent="0.3">
      <c r="B496" s="9" t="s">
        <v>583</v>
      </c>
      <c r="C496" s="6">
        <v>103077</v>
      </c>
      <c r="D496" s="5">
        <v>-528</v>
      </c>
      <c r="E496" s="5">
        <v>-5.0999999999999996</v>
      </c>
      <c r="F496" s="5">
        <v>-7</v>
      </c>
      <c r="G496" s="5">
        <v>-0.1</v>
      </c>
      <c r="H496" s="5">
        <v>-130</v>
      </c>
    </row>
    <row r="497" spans="2:8" ht="19.5" customHeight="1" x14ac:dyDescent="0.3">
      <c r="B497" s="9" t="s">
        <v>909</v>
      </c>
      <c r="C497" s="6">
        <v>55936</v>
      </c>
      <c r="D497" s="5">
        <v>-286</v>
      </c>
      <c r="E497" s="5">
        <v>-5.0999999999999996</v>
      </c>
      <c r="F497" s="5">
        <v>22</v>
      </c>
      <c r="G497" s="5">
        <v>0.4</v>
      </c>
      <c r="H497" s="5">
        <v>-133</v>
      </c>
    </row>
    <row r="498" spans="2:8" ht="19.5" customHeight="1" x14ac:dyDescent="0.3">
      <c r="B498" s="9" t="s">
        <v>1733</v>
      </c>
      <c r="C498" s="6">
        <v>21805</v>
      </c>
      <c r="D498" s="5">
        <v>-41</v>
      </c>
      <c r="E498" s="5">
        <v>-1.9</v>
      </c>
      <c r="F498" s="5">
        <v>16</v>
      </c>
      <c r="G498" s="5">
        <v>0.7</v>
      </c>
      <c r="H498" s="5">
        <v>186</v>
      </c>
    </row>
    <row r="499" spans="2:8" ht="19.5" customHeight="1" x14ac:dyDescent="0.3">
      <c r="B499" s="9" t="s">
        <v>455</v>
      </c>
      <c r="C499" s="6">
        <v>141009</v>
      </c>
      <c r="D499" s="6">
        <v>6203</v>
      </c>
      <c r="E499" s="5">
        <v>45.1</v>
      </c>
      <c r="F499" s="5">
        <v>127</v>
      </c>
      <c r="G499" s="5">
        <v>0.9</v>
      </c>
      <c r="H499" s="5">
        <v>507</v>
      </c>
    </row>
    <row r="500" spans="2:8" ht="19.5" customHeight="1" x14ac:dyDescent="0.3">
      <c r="B500" s="9" t="s">
        <v>515</v>
      </c>
      <c r="C500" s="6">
        <v>121526</v>
      </c>
      <c r="D500" s="5">
        <v>-683</v>
      </c>
      <c r="E500" s="5">
        <v>-5.6</v>
      </c>
      <c r="F500" s="5">
        <v>180</v>
      </c>
      <c r="G500" s="5">
        <v>1.5</v>
      </c>
      <c r="H500" s="5">
        <v>635</v>
      </c>
    </row>
    <row r="501" spans="2:8" ht="19.5" customHeight="1" x14ac:dyDescent="0.3">
      <c r="B501" s="9" t="s">
        <v>2190</v>
      </c>
      <c r="C501" s="6">
        <v>13573</v>
      </c>
      <c r="D501" s="5">
        <v>49</v>
      </c>
      <c r="E501" s="5">
        <v>3.6</v>
      </c>
      <c r="F501" s="5">
        <v>14</v>
      </c>
      <c r="G501" s="5">
        <v>1</v>
      </c>
      <c r="H501" s="5">
        <v>-8</v>
      </c>
    </row>
    <row r="502" spans="2:8" ht="19.5" customHeight="1" x14ac:dyDescent="0.3">
      <c r="B502" s="9" t="s">
        <v>1829</v>
      </c>
      <c r="C502" s="6">
        <v>19866</v>
      </c>
      <c r="D502" s="5">
        <v>-140</v>
      </c>
      <c r="E502" s="5">
        <v>-7</v>
      </c>
      <c r="F502" s="5">
        <v>0</v>
      </c>
      <c r="G502" s="5">
        <v>0</v>
      </c>
      <c r="H502" s="5">
        <v>11</v>
      </c>
    </row>
    <row r="503" spans="2:8" ht="19.5" customHeight="1" x14ac:dyDescent="0.3">
      <c r="B503" s="9" t="s">
        <v>2258</v>
      </c>
      <c r="C503" s="6">
        <v>12469</v>
      </c>
      <c r="D503" s="5">
        <v>-28</v>
      </c>
      <c r="E503" s="5">
        <v>-2.2000000000000002</v>
      </c>
      <c r="F503" s="5">
        <v>2</v>
      </c>
      <c r="G503" s="5">
        <v>0.2</v>
      </c>
      <c r="H503" s="5">
        <v>-18</v>
      </c>
    </row>
    <row r="504" spans="2:8" ht="19.5" customHeight="1" x14ac:dyDescent="0.3">
      <c r="B504" s="9" t="s">
        <v>36</v>
      </c>
      <c r="C504" s="6">
        <v>1147439</v>
      </c>
      <c r="D504" s="5">
        <v>-214</v>
      </c>
      <c r="E504" s="5">
        <v>-0.2</v>
      </c>
      <c r="F504" s="6">
        <v>4776</v>
      </c>
      <c r="G504" s="5">
        <v>4.2</v>
      </c>
      <c r="H504" s="6">
        <v>4281</v>
      </c>
    </row>
    <row r="505" spans="2:8" ht="19.5" customHeight="1" x14ac:dyDescent="0.3">
      <c r="B505" s="9" t="s">
        <v>2175</v>
      </c>
      <c r="C505" s="6">
        <v>13809</v>
      </c>
      <c r="D505" s="5">
        <v>-407</v>
      </c>
      <c r="E505" s="5">
        <v>-29.1</v>
      </c>
      <c r="F505" s="5">
        <v>14</v>
      </c>
      <c r="G505" s="5">
        <v>1</v>
      </c>
      <c r="H505" s="5">
        <v>72</v>
      </c>
    </row>
    <row r="506" spans="2:8" ht="19.5" customHeight="1" x14ac:dyDescent="0.3">
      <c r="B506" s="9" t="s">
        <v>1778</v>
      </c>
      <c r="C506" s="6">
        <v>20916</v>
      </c>
      <c r="D506" s="5">
        <v>-5</v>
      </c>
      <c r="E506" s="5">
        <v>-0.2</v>
      </c>
      <c r="F506" s="5">
        <v>-1</v>
      </c>
      <c r="G506" s="5">
        <v>0</v>
      </c>
      <c r="H506" s="5">
        <v>27</v>
      </c>
    </row>
    <row r="507" spans="2:8" ht="19.5" customHeight="1" x14ac:dyDescent="0.3">
      <c r="B507" s="9" t="s">
        <v>1958</v>
      </c>
      <c r="C507" s="6">
        <v>17277</v>
      </c>
      <c r="D507" s="5">
        <v>53</v>
      </c>
      <c r="E507" s="5">
        <v>3.1</v>
      </c>
      <c r="F507" s="5">
        <v>4</v>
      </c>
      <c r="G507" s="5">
        <v>0.2</v>
      </c>
      <c r="H507" s="5">
        <v>33</v>
      </c>
    </row>
    <row r="508" spans="2:8" ht="19.5" customHeight="1" x14ac:dyDescent="0.3">
      <c r="B508" s="9" t="s">
        <v>0</v>
      </c>
      <c r="C508" s="6">
        <v>5211263</v>
      </c>
      <c r="D508" s="6">
        <v>-65871</v>
      </c>
      <c r="E508" s="5">
        <v>-12.6</v>
      </c>
      <c r="F508" s="6">
        <v>20511</v>
      </c>
      <c r="G508" s="5">
        <v>3.9</v>
      </c>
      <c r="H508" s="6">
        <v>25168</v>
      </c>
    </row>
    <row r="509" spans="2:8" ht="19.5" customHeight="1" x14ac:dyDescent="0.3">
      <c r="B509" s="9" t="s">
        <v>1176</v>
      </c>
      <c r="C509" s="6">
        <v>39895</v>
      </c>
      <c r="D509" s="5">
        <v>444</v>
      </c>
      <c r="E509" s="5">
        <v>11.2</v>
      </c>
      <c r="F509" s="5">
        <v>46</v>
      </c>
      <c r="G509" s="5">
        <v>1.2</v>
      </c>
      <c r="H509" s="5">
        <v>162</v>
      </c>
    </row>
    <row r="510" spans="2:8" ht="19.5" customHeight="1" x14ac:dyDescent="0.3">
      <c r="B510" s="9" t="s">
        <v>1938</v>
      </c>
      <c r="C510" s="6">
        <v>17644</v>
      </c>
      <c r="D510" s="5">
        <v>-47</v>
      </c>
      <c r="E510" s="5">
        <v>-2.7</v>
      </c>
      <c r="F510" s="5">
        <v>11</v>
      </c>
      <c r="G510" s="5">
        <v>0.6</v>
      </c>
      <c r="H510" s="5">
        <v>-4</v>
      </c>
    </row>
    <row r="511" spans="2:8" ht="19.5" customHeight="1" x14ac:dyDescent="0.3">
      <c r="B511" s="9" t="s">
        <v>1385</v>
      </c>
      <c r="C511" s="6">
        <v>31634</v>
      </c>
      <c r="D511" s="5">
        <v>-122</v>
      </c>
      <c r="E511" s="5">
        <v>-3.8</v>
      </c>
      <c r="F511" s="5">
        <v>2</v>
      </c>
      <c r="G511" s="5">
        <v>0.1</v>
      </c>
      <c r="H511" s="5">
        <v>-167</v>
      </c>
    </row>
    <row r="512" spans="2:8" ht="19.5" customHeight="1" x14ac:dyDescent="0.3">
      <c r="B512" s="9" t="s">
        <v>829</v>
      </c>
      <c r="C512" s="6">
        <v>63888</v>
      </c>
      <c r="D512" s="5">
        <v>724</v>
      </c>
      <c r="E512" s="5">
        <v>11.4</v>
      </c>
      <c r="F512" s="5">
        <v>41</v>
      </c>
      <c r="G512" s="5">
        <v>0.6</v>
      </c>
      <c r="H512" s="5">
        <v>-253</v>
      </c>
    </row>
    <row r="513" spans="2:8" ht="19.5" customHeight="1" x14ac:dyDescent="0.3">
      <c r="B513" s="9" t="s">
        <v>2366</v>
      </c>
      <c r="C513" s="6">
        <v>10754</v>
      </c>
      <c r="D513" s="5">
        <v>-28</v>
      </c>
      <c r="E513" s="5">
        <v>-2.6</v>
      </c>
      <c r="F513" s="5">
        <v>3</v>
      </c>
      <c r="G513" s="5">
        <v>0.3</v>
      </c>
      <c r="H513" s="5">
        <v>-28</v>
      </c>
    </row>
    <row r="514" spans="2:8" ht="19.5" customHeight="1" x14ac:dyDescent="0.3">
      <c r="B514" s="9" t="s">
        <v>1468</v>
      </c>
      <c r="C514" s="6">
        <v>28516</v>
      </c>
      <c r="D514" s="5">
        <v>-140</v>
      </c>
      <c r="E514" s="5">
        <v>-4.9000000000000004</v>
      </c>
      <c r="F514" s="5">
        <v>31</v>
      </c>
      <c r="G514" s="5">
        <v>1.1000000000000001</v>
      </c>
      <c r="H514" s="5">
        <v>21</v>
      </c>
    </row>
    <row r="515" spans="2:8" ht="19.5" customHeight="1" x14ac:dyDescent="0.3">
      <c r="B515" s="9" t="s">
        <v>1021</v>
      </c>
      <c r="C515" s="6">
        <v>47786</v>
      </c>
      <c r="D515" s="5">
        <v>-211</v>
      </c>
      <c r="E515" s="5">
        <v>-4.4000000000000004</v>
      </c>
      <c r="F515" s="5">
        <v>26</v>
      </c>
      <c r="G515" s="5">
        <v>0.5</v>
      </c>
      <c r="H515" s="5">
        <v>38</v>
      </c>
    </row>
    <row r="516" spans="2:8" ht="19.5" customHeight="1" x14ac:dyDescent="0.3">
      <c r="B516" s="9" t="s">
        <v>738</v>
      </c>
      <c r="C516" s="6">
        <v>74913</v>
      </c>
      <c r="D516" s="5">
        <v>-706</v>
      </c>
      <c r="E516" s="5">
        <v>-9.4</v>
      </c>
      <c r="F516" s="5">
        <v>157</v>
      </c>
      <c r="G516" s="5">
        <v>2.1</v>
      </c>
      <c r="H516" s="5">
        <v>519</v>
      </c>
    </row>
    <row r="517" spans="2:8" ht="19.5" customHeight="1" x14ac:dyDescent="0.3">
      <c r="B517" s="9" t="s">
        <v>1260</v>
      </c>
      <c r="C517" s="6">
        <v>36544</v>
      </c>
      <c r="D517" s="5">
        <v>-205</v>
      </c>
      <c r="E517" s="5">
        <v>-5.6</v>
      </c>
      <c r="F517" s="5">
        <v>12</v>
      </c>
      <c r="G517" s="5">
        <v>0.3</v>
      </c>
      <c r="H517" s="5">
        <v>93</v>
      </c>
    </row>
    <row r="518" spans="2:8" ht="19.5" customHeight="1" x14ac:dyDescent="0.3">
      <c r="B518" s="9" t="s">
        <v>2332</v>
      </c>
      <c r="C518" s="6">
        <v>11295</v>
      </c>
      <c r="D518" s="5">
        <v>-118</v>
      </c>
      <c r="E518" s="5">
        <v>-10.4</v>
      </c>
      <c r="F518" s="5">
        <v>11</v>
      </c>
      <c r="G518" s="5">
        <v>1</v>
      </c>
      <c r="H518" s="5">
        <v>5</v>
      </c>
    </row>
    <row r="519" spans="2:8" ht="19.5" customHeight="1" x14ac:dyDescent="0.3">
      <c r="B519" s="9" t="s">
        <v>1245</v>
      </c>
      <c r="C519" s="6">
        <v>37092</v>
      </c>
      <c r="D519" s="5">
        <v>-222</v>
      </c>
      <c r="E519" s="5">
        <v>-6</v>
      </c>
      <c r="F519" s="5">
        <v>-3</v>
      </c>
      <c r="G519" s="5">
        <v>-0.1</v>
      </c>
      <c r="H519" s="5">
        <v>-68</v>
      </c>
    </row>
    <row r="520" spans="2:8" ht="19.5" customHeight="1" x14ac:dyDescent="0.3">
      <c r="B520" s="9" t="s">
        <v>1868</v>
      </c>
      <c r="C520" s="6">
        <v>19079</v>
      </c>
      <c r="D520" s="5">
        <v>-139</v>
      </c>
      <c r="E520" s="5">
        <v>-7.3</v>
      </c>
      <c r="F520" s="5">
        <v>9</v>
      </c>
      <c r="G520" s="5">
        <v>0.5</v>
      </c>
      <c r="H520" s="5">
        <v>20</v>
      </c>
    </row>
    <row r="521" spans="2:8" ht="19.5" customHeight="1" x14ac:dyDescent="0.3">
      <c r="B521" s="9" t="s">
        <v>450</v>
      </c>
      <c r="C521" s="6">
        <v>143114</v>
      </c>
      <c r="D521" s="6">
        <v>1874</v>
      </c>
      <c r="E521" s="5">
        <v>13.2</v>
      </c>
      <c r="F521" s="5">
        <v>186</v>
      </c>
      <c r="G521" s="5">
        <v>1.3</v>
      </c>
      <c r="H521" s="5">
        <v>578</v>
      </c>
    </row>
    <row r="522" spans="2:8" ht="19.5" customHeight="1" x14ac:dyDescent="0.3">
      <c r="B522" s="9" t="s">
        <v>1290</v>
      </c>
      <c r="C522" s="6">
        <v>35361</v>
      </c>
      <c r="D522" s="5">
        <v>-343</v>
      </c>
      <c r="E522" s="5">
        <v>-9.6999999999999993</v>
      </c>
      <c r="F522" s="5">
        <v>59</v>
      </c>
      <c r="G522" s="5">
        <v>1.7</v>
      </c>
      <c r="H522" s="5">
        <v>22</v>
      </c>
    </row>
    <row r="523" spans="2:8" ht="19.5" customHeight="1" x14ac:dyDescent="0.3">
      <c r="B523" s="9" t="s">
        <v>561</v>
      </c>
      <c r="C523" s="6">
        <v>106910</v>
      </c>
      <c r="D523" s="6">
        <v>1938</v>
      </c>
      <c r="E523" s="5">
        <v>18.3</v>
      </c>
      <c r="F523" s="5">
        <v>62</v>
      </c>
      <c r="G523" s="5">
        <v>0.6</v>
      </c>
      <c r="H523" s="5">
        <v>149</v>
      </c>
    </row>
    <row r="524" spans="2:8" ht="19.5" customHeight="1" x14ac:dyDescent="0.3">
      <c r="B524" s="9" t="s">
        <v>2138</v>
      </c>
      <c r="C524" s="6">
        <v>14327</v>
      </c>
      <c r="D524" s="5">
        <v>-63</v>
      </c>
      <c r="E524" s="5">
        <v>-4.4000000000000004</v>
      </c>
      <c r="F524" s="5">
        <v>6</v>
      </c>
      <c r="G524" s="5">
        <v>0.4</v>
      </c>
      <c r="H524" s="5">
        <v>-75</v>
      </c>
    </row>
    <row r="525" spans="2:8" ht="19.5" customHeight="1" x14ac:dyDescent="0.3">
      <c r="B525" s="9" t="s">
        <v>560</v>
      </c>
      <c r="C525" s="6">
        <v>107115</v>
      </c>
      <c r="D525" s="5">
        <v>585</v>
      </c>
      <c r="E525" s="5">
        <v>5.5</v>
      </c>
      <c r="F525" s="5">
        <v>167</v>
      </c>
      <c r="G525" s="5">
        <v>1.6</v>
      </c>
      <c r="H525" s="5">
        <v>587</v>
      </c>
    </row>
    <row r="526" spans="2:8" ht="19.5" customHeight="1" x14ac:dyDescent="0.3">
      <c r="B526" s="9" t="s">
        <v>588</v>
      </c>
      <c r="C526" s="6">
        <v>102578</v>
      </c>
      <c r="D526" s="5">
        <v>-789</v>
      </c>
      <c r="E526" s="5">
        <v>-7.7</v>
      </c>
      <c r="F526" s="5">
        <v>150</v>
      </c>
      <c r="G526" s="5">
        <v>1.5</v>
      </c>
      <c r="H526" s="5">
        <v>363</v>
      </c>
    </row>
    <row r="527" spans="2:8" ht="19.5" customHeight="1" x14ac:dyDescent="0.3">
      <c r="B527" s="9" t="s">
        <v>838</v>
      </c>
      <c r="C527" s="6">
        <v>62996</v>
      </c>
      <c r="D527" s="5">
        <v>514</v>
      </c>
      <c r="E527" s="5">
        <v>8.1999999999999993</v>
      </c>
      <c r="F527" s="5">
        <v>79</v>
      </c>
      <c r="G527" s="5">
        <v>1.3</v>
      </c>
      <c r="H527" s="5">
        <v>147</v>
      </c>
    </row>
    <row r="528" spans="2:8" ht="19.5" customHeight="1" x14ac:dyDescent="0.3">
      <c r="B528" s="9" t="s">
        <v>2269</v>
      </c>
      <c r="C528" s="6">
        <v>12295</v>
      </c>
      <c r="D528" s="5">
        <v>38</v>
      </c>
      <c r="E528" s="5">
        <v>3.1</v>
      </c>
      <c r="F528" s="5">
        <v>17</v>
      </c>
      <c r="G528" s="5">
        <v>1.4</v>
      </c>
      <c r="H528" s="5">
        <v>-52</v>
      </c>
    </row>
    <row r="529" spans="2:8" ht="19.5" customHeight="1" x14ac:dyDescent="0.3">
      <c r="B529" s="9" t="s">
        <v>1974</v>
      </c>
      <c r="C529" s="6">
        <v>17056</v>
      </c>
      <c r="D529" s="5">
        <v>-109</v>
      </c>
      <c r="E529" s="5">
        <v>-6.4</v>
      </c>
      <c r="F529" s="5">
        <v>40</v>
      </c>
      <c r="G529" s="5">
        <v>2.2999999999999998</v>
      </c>
      <c r="H529" s="5">
        <v>90</v>
      </c>
    </row>
    <row r="530" spans="2:8" ht="19.5" customHeight="1" x14ac:dyDescent="0.3">
      <c r="B530" s="9" t="s">
        <v>1872</v>
      </c>
      <c r="C530" s="6">
        <v>18961</v>
      </c>
      <c r="D530" s="5">
        <v>-147</v>
      </c>
      <c r="E530" s="5">
        <v>-7.7</v>
      </c>
      <c r="F530" s="5">
        <v>4</v>
      </c>
      <c r="G530" s="5">
        <v>0.2</v>
      </c>
      <c r="H530" s="5">
        <v>-37</v>
      </c>
    </row>
    <row r="531" spans="2:8" ht="19.5" customHeight="1" x14ac:dyDescent="0.3">
      <c r="B531" s="9" t="s">
        <v>2386</v>
      </c>
      <c r="C531" s="6">
        <v>10566</v>
      </c>
      <c r="D531" s="5">
        <v>-12</v>
      </c>
      <c r="E531" s="5">
        <v>-1.1000000000000001</v>
      </c>
      <c r="F531" s="5">
        <v>-1</v>
      </c>
      <c r="G531" s="5">
        <v>-0.1</v>
      </c>
      <c r="H531" s="5">
        <v>-2</v>
      </c>
    </row>
    <row r="532" spans="2:8" ht="19.5" customHeight="1" x14ac:dyDescent="0.3">
      <c r="B532" s="9" t="s">
        <v>1202</v>
      </c>
      <c r="C532" s="6">
        <v>39034</v>
      </c>
      <c r="D532" s="5">
        <v>-203</v>
      </c>
      <c r="E532" s="5">
        <v>-5.2</v>
      </c>
      <c r="F532" s="5">
        <v>123</v>
      </c>
      <c r="G532" s="5">
        <v>3.2</v>
      </c>
      <c r="H532" s="5">
        <v>123</v>
      </c>
    </row>
    <row r="533" spans="2:8" ht="19.5" customHeight="1" x14ac:dyDescent="0.3">
      <c r="B533" s="9" t="s">
        <v>2169</v>
      </c>
      <c r="C533" s="6">
        <v>13907</v>
      </c>
      <c r="D533" s="5">
        <v>208</v>
      </c>
      <c r="E533" s="5">
        <v>15</v>
      </c>
      <c r="F533" s="5">
        <v>8</v>
      </c>
      <c r="G533" s="5">
        <v>0.6</v>
      </c>
      <c r="H533" s="5">
        <v>-49</v>
      </c>
    </row>
    <row r="534" spans="2:8" ht="19.5" customHeight="1" x14ac:dyDescent="0.3">
      <c r="B534" s="9" t="s">
        <v>1635</v>
      </c>
      <c r="C534" s="6">
        <v>24102</v>
      </c>
      <c r="D534" s="5">
        <v>-85</v>
      </c>
      <c r="E534" s="5">
        <v>-3.5</v>
      </c>
      <c r="F534" s="5">
        <v>-4</v>
      </c>
      <c r="G534" s="5">
        <v>-0.2</v>
      </c>
      <c r="H534" s="5">
        <v>-41</v>
      </c>
    </row>
    <row r="535" spans="2:8" ht="19.5" customHeight="1" x14ac:dyDescent="0.3">
      <c r="B535" s="9" t="s">
        <v>1135</v>
      </c>
      <c r="C535" s="6">
        <v>41746</v>
      </c>
      <c r="D535" s="5">
        <v>-275</v>
      </c>
      <c r="E535" s="5">
        <v>-6.6</v>
      </c>
      <c r="F535" s="5">
        <v>8</v>
      </c>
      <c r="G535" s="5">
        <v>0.2</v>
      </c>
      <c r="H535" s="5">
        <v>-24</v>
      </c>
    </row>
    <row r="536" spans="2:8" ht="19.5" customHeight="1" x14ac:dyDescent="0.3">
      <c r="B536" s="9" t="s">
        <v>664</v>
      </c>
      <c r="C536" s="6">
        <v>86159</v>
      </c>
      <c r="D536" s="5">
        <v>-350</v>
      </c>
      <c r="E536" s="5">
        <v>-4.0999999999999996</v>
      </c>
      <c r="F536" s="5">
        <v>32</v>
      </c>
      <c r="G536" s="5">
        <v>0.4</v>
      </c>
      <c r="H536" s="5">
        <v>-26</v>
      </c>
    </row>
    <row r="537" spans="2:8" ht="19.5" customHeight="1" x14ac:dyDescent="0.3">
      <c r="B537" s="9" t="s">
        <v>2026</v>
      </c>
      <c r="C537" s="6">
        <v>16214</v>
      </c>
      <c r="D537" s="5">
        <v>-66</v>
      </c>
      <c r="E537" s="5">
        <v>-4.0999999999999996</v>
      </c>
      <c r="F537" s="5">
        <v>8</v>
      </c>
      <c r="G537" s="5">
        <v>0.5</v>
      </c>
      <c r="H537" s="5">
        <v>-8</v>
      </c>
    </row>
    <row r="538" spans="2:8" ht="19.5" customHeight="1" x14ac:dyDescent="0.3">
      <c r="B538" s="9" t="s">
        <v>752</v>
      </c>
      <c r="C538" s="6">
        <v>71704</v>
      </c>
      <c r="D538" s="5">
        <v>676</v>
      </c>
      <c r="E538" s="5">
        <v>9.5</v>
      </c>
      <c r="F538" s="5">
        <v>56</v>
      </c>
      <c r="G538" s="5">
        <v>0.8</v>
      </c>
      <c r="H538" s="5">
        <v>-63</v>
      </c>
    </row>
    <row r="539" spans="2:8" ht="19.5" customHeight="1" x14ac:dyDescent="0.3">
      <c r="B539" s="9" t="s">
        <v>2172</v>
      </c>
      <c r="C539" s="6">
        <v>13871</v>
      </c>
      <c r="D539" s="5">
        <v>-16</v>
      </c>
      <c r="E539" s="5">
        <v>-1.2</v>
      </c>
      <c r="F539" s="5">
        <v>0</v>
      </c>
      <c r="G539" s="5">
        <v>0</v>
      </c>
      <c r="H539" s="5">
        <v>-20</v>
      </c>
    </row>
    <row r="540" spans="2:8" ht="19.5" customHeight="1" x14ac:dyDescent="0.3">
      <c r="B540" s="9" t="s">
        <v>1684</v>
      </c>
      <c r="C540" s="6">
        <v>22736</v>
      </c>
      <c r="D540" s="5">
        <v>-248</v>
      </c>
      <c r="E540" s="5">
        <v>-10.9</v>
      </c>
      <c r="F540" s="5">
        <v>17</v>
      </c>
      <c r="G540" s="5">
        <v>0.7</v>
      </c>
      <c r="H540" s="5">
        <v>33</v>
      </c>
    </row>
    <row r="541" spans="2:8" ht="19.5" customHeight="1" x14ac:dyDescent="0.3">
      <c r="B541" s="9" t="s">
        <v>1007</v>
      </c>
      <c r="C541" s="6">
        <v>48750</v>
      </c>
      <c r="D541" s="5">
        <v>-876</v>
      </c>
      <c r="E541" s="5">
        <v>-17.899999999999999</v>
      </c>
      <c r="F541" s="5">
        <v>-1</v>
      </c>
      <c r="G541" s="5">
        <v>0</v>
      </c>
      <c r="H541" s="5">
        <v>306</v>
      </c>
    </row>
    <row r="542" spans="2:8" ht="19.5" customHeight="1" x14ac:dyDescent="0.3">
      <c r="B542" s="9" t="s">
        <v>2130</v>
      </c>
      <c r="C542" s="6">
        <v>14473</v>
      </c>
      <c r="D542" s="5">
        <v>22</v>
      </c>
      <c r="E542" s="5">
        <v>1.5</v>
      </c>
      <c r="F542" s="5">
        <v>6</v>
      </c>
      <c r="G542" s="5">
        <v>0.4</v>
      </c>
      <c r="H542" s="5">
        <v>-21</v>
      </c>
    </row>
    <row r="543" spans="2:8" ht="19.5" customHeight="1" x14ac:dyDescent="0.3">
      <c r="B543" s="9" t="s">
        <v>1674</v>
      </c>
      <c r="C543" s="6">
        <v>23123</v>
      </c>
      <c r="D543" s="5">
        <v>782</v>
      </c>
      <c r="E543" s="5">
        <v>34.4</v>
      </c>
      <c r="F543" s="5">
        <v>3</v>
      </c>
      <c r="G543" s="5">
        <v>0.1</v>
      </c>
      <c r="H543" s="5">
        <v>-8</v>
      </c>
    </row>
    <row r="544" spans="2:8" ht="19.5" customHeight="1" x14ac:dyDescent="0.3">
      <c r="B544" s="9" t="s">
        <v>1983</v>
      </c>
      <c r="C544" s="6">
        <v>16863</v>
      </c>
      <c r="D544" s="5">
        <v>-186</v>
      </c>
      <c r="E544" s="5">
        <v>-11</v>
      </c>
      <c r="F544" s="5">
        <v>0</v>
      </c>
      <c r="G544" s="5">
        <v>0</v>
      </c>
      <c r="H544" s="5">
        <v>12</v>
      </c>
    </row>
    <row r="545" spans="2:8" ht="19.5" customHeight="1" x14ac:dyDescent="0.3">
      <c r="B545" s="9" t="s">
        <v>822</v>
      </c>
      <c r="C545" s="6">
        <v>64424</v>
      </c>
      <c r="D545" s="5">
        <v>576</v>
      </c>
      <c r="E545" s="5">
        <v>9</v>
      </c>
      <c r="F545" s="5">
        <v>42</v>
      </c>
      <c r="G545" s="5">
        <v>0.7</v>
      </c>
      <c r="H545" s="5">
        <v>38</v>
      </c>
    </row>
    <row r="546" spans="2:8" ht="19.5" customHeight="1" x14ac:dyDescent="0.3">
      <c r="B546" s="9" t="s">
        <v>683</v>
      </c>
      <c r="C546" s="6">
        <v>82755</v>
      </c>
      <c r="D546" s="5">
        <v>427</v>
      </c>
      <c r="E546" s="5">
        <v>5.2</v>
      </c>
      <c r="F546" s="5">
        <v>30</v>
      </c>
      <c r="G546" s="5">
        <v>0.4</v>
      </c>
      <c r="H546" s="5">
        <v>-23</v>
      </c>
    </row>
    <row r="547" spans="2:8" ht="19.5" customHeight="1" x14ac:dyDescent="0.3">
      <c r="B547" s="9" t="s">
        <v>969</v>
      </c>
      <c r="C547" s="6">
        <v>51282</v>
      </c>
      <c r="D547" s="5">
        <v>613</v>
      </c>
      <c r="E547" s="5">
        <v>12.1</v>
      </c>
      <c r="F547" s="5">
        <v>69</v>
      </c>
      <c r="G547" s="5">
        <v>1.4</v>
      </c>
      <c r="H547" s="5">
        <v>265</v>
      </c>
    </row>
    <row r="548" spans="2:8" ht="19.5" customHeight="1" x14ac:dyDescent="0.3">
      <c r="B548" s="9" t="s">
        <v>2354</v>
      </c>
      <c r="C548" s="6">
        <v>10908</v>
      </c>
      <c r="D548" s="5">
        <v>-18</v>
      </c>
      <c r="E548" s="5">
        <v>-1.7</v>
      </c>
      <c r="F548" s="5">
        <v>11</v>
      </c>
      <c r="G548" s="5">
        <v>1</v>
      </c>
      <c r="H548" s="5">
        <v>23</v>
      </c>
    </row>
    <row r="549" spans="2:8" ht="19.5" customHeight="1" x14ac:dyDescent="0.3">
      <c r="B549" s="9" t="s">
        <v>232</v>
      </c>
      <c r="C549" s="6">
        <v>292500</v>
      </c>
      <c r="D549" s="5">
        <v>643</v>
      </c>
      <c r="E549" s="5">
        <v>2.2000000000000002</v>
      </c>
      <c r="F549" s="5">
        <v>836</v>
      </c>
      <c r="G549" s="5">
        <v>2.9</v>
      </c>
      <c r="H549" s="5">
        <v>124</v>
      </c>
    </row>
    <row r="550" spans="2:8" ht="19.5" customHeight="1" x14ac:dyDescent="0.3">
      <c r="B550" s="9" t="s">
        <v>208</v>
      </c>
      <c r="C550" s="6">
        <v>332546</v>
      </c>
      <c r="D550" s="6">
        <v>-4530</v>
      </c>
      <c r="E550" s="5">
        <v>-13.6</v>
      </c>
      <c r="F550" s="5">
        <v>758</v>
      </c>
      <c r="G550" s="5">
        <v>2.2999999999999998</v>
      </c>
      <c r="H550" s="6">
        <v>2772</v>
      </c>
    </row>
    <row r="551" spans="2:8" ht="19.5" customHeight="1" x14ac:dyDescent="0.3">
      <c r="B551" s="9" t="s">
        <v>430</v>
      </c>
      <c r="C551" s="6">
        <v>152538</v>
      </c>
      <c r="D551" s="6">
        <v>-2416</v>
      </c>
      <c r="E551" s="5">
        <v>-15.8</v>
      </c>
      <c r="F551" s="5">
        <v>535</v>
      </c>
      <c r="G551" s="5">
        <v>3.5</v>
      </c>
      <c r="H551" s="5">
        <v>494</v>
      </c>
    </row>
    <row r="552" spans="2:8" ht="19.5" customHeight="1" x14ac:dyDescent="0.3">
      <c r="B552" s="9" t="s">
        <v>271</v>
      </c>
      <c r="C552" s="6">
        <v>250066</v>
      </c>
      <c r="D552" s="6">
        <v>1117</v>
      </c>
      <c r="E552" s="5">
        <v>4.5</v>
      </c>
      <c r="F552" s="5">
        <v>694</v>
      </c>
      <c r="G552" s="5">
        <v>2.8</v>
      </c>
      <c r="H552" s="5">
        <v>364</v>
      </c>
    </row>
    <row r="553" spans="2:8" ht="19.5" customHeight="1" x14ac:dyDescent="0.3">
      <c r="B553" s="9" t="s">
        <v>876</v>
      </c>
      <c r="C553" s="6">
        <v>59078</v>
      </c>
      <c r="D553" s="5">
        <v>767</v>
      </c>
      <c r="E553" s="5">
        <v>13</v>
      </c>
      <c r="F553" s="5">
        <v>36</v>
      </c>
      <c r="G553" s="5">
        <v>0.6</v>
      </c>
      <c r="H553" s="5">
        <v>-259</v>
      </c>
    </row>
    <row r="554" spans="2:8" ht="19.5" customHeight="1" x14ac:dyDescent="0.3">
      <c r="B554" s="9" t="s">
        <v>1553</v>
      </c>
      <c r="C554" s="6">
        <v>26331</v>
      </c>
      <c r="D554" s="5">
        <v>621</v>
      </c>
      <c r="E554" s="5">
        <v>23.9</v>
      </c>
      <c r="F554" s="5">
        <v>2</v>
      </c>
      <c r="G554" s="5">
        <v>0.1</v>
      </c>
      <c r="H554" s="5">
        <v>42</v>
      </c>
    </row>
    <row r="555" spans="2:8" ht="19.5" customHeight="1" x14ac:dyDescent="0.3">
      <c r="B555" s="9" t="s">
        <v>986</v>
      </c>
      <c r="C555" s="6">
        <v>49812</v>
      </c>
      <c r="D555" s="5">
        <v>-955</v>
      </c>
      <c r="E555" s="5">
        <v>-19.100000000000001</v>
      </c>
      <c r="F555" s="5">
        <v>82</v>
      </c>
      <c r="G555" s="5">
        <v>1.6</v>
      </c>
      <c r="H555" s="5">
        <v>516</v>
      </c>
    </row>
    <row r="556" spans="2:8" ht="19.5" customHeight="1" x14ac:dyDescent="0.3">
      <c r="B556" s="9" t="s">
        <v>1689</v>
      </c>
      <c r="C556" s="6">
        <v>22669</v>
      </c>
      <c r="D556" s="5">
        <v>288</v>
      </c>
      <c r="E556" s="5">
        <v>12.7</v>
      </c>
      <c r="F556" s="5">
        <v>-26</v>
      </c>
      <c r="G556" s="5">
        <v>-1.1000000000000001</v>
      </c>
      <c r="H556" s="5">
        <v>-181</v>
      </c>
    </row>
    <row r="557" spans="2:8" ht="19.5" customHeight="1" x14ac:dyDescent="0.3">
      <c r="B557" s="9" t="s">
        <v>2310</v>
      </c>
      <c r="C557" s="6">
        <v>11721</v>
      </c>
      <c r="D557" s="5">
        <v>-111</v>
      </c>
      <c r="E557" s="5">
        <v>-9.4</v>
      </c>
      <c r="F557" s="5">
        <v>-1</v>
      </c>
      <c r="G557" s="5">
        <v>-0.1</v>
      </c>
      <c r="H557" s="5">
        <v>13</v>
      </c>
    </row>
    <row r="558" spans="2:8" ht="19.5" customHeight="1" x14ac:dyDescent="0.3">
      <c r="B558" s="9" t="s">
        <v>2355</v>
      </c>
      <c r="C558" s="6">
        <v>10897</v>
      </c>
      <c r="D558" s="5">
        <v>43</v>
      </c>
      <c r="E558" s="5">
        <v>4</v>
      </c>
      <c r="F558" s="5">
        <v>0</v>
      </c>
      <c r="G558" s="5">
        <v>0</v>
      </c>
      <c r="H558" s="5">
        <v>19</v>
      </c>
    </row>
    <row r="559" spans="2:8" ht="19.5" customHeight="1" x14ac:dyDescent="0.3">
      <c r="B559" s="9" t="s">
        <v>1458</v>
      </c>
      <c r="C559" s="6">
        <v>28800</v>
      </c>
      <c r="D559" s="5">
        <v>-456</v>
      </c>
      <c r="E559" s="5">
        <v>-15.8</v>
      </c>
      <c r="F559" s="5">
        <v>70</v>
      </c>
      <c r="G559" s="5">
        <v>2.4</v>
      </c>
      <c r="H559" s="5">
        <v>139</v>
      </c>
    </row>
    <row r="560" spans="2:8" ht="19.5" customHeight="1" x14ac:dyDescent="0.3">
      <c r="B560" s="9" t="s">
        <v>32</v>
      </c>
      <c r="C560" s="6">
        <v>1248514</v>
      </c>
      <c r="D560" s="6">
        <v>-10087</v>
      </c>
      <c r="E560" s="5">
        <v>-8.1</v>
      </c>
      <c r="F560" s="6">
        <v>3961</v>
      </c>
      <c r="G560" s="5">
        <v>3.2</v>
      </c>
      <c r="H560" s="6">
        <v>1198</v>
      </c>
    </row>
    <row r="561" spans="2:8" ht="19.5" customHeight="1" x14ac:dyDescent="0.3">
      <c r="B561" s="9" t="s">
        <v>2023</v>
      </c>
      <c r="C561" s="6">
        <v>16285</v>
      </c>
      <c r="D561" s="5">
        <v>59</v>
      </c>
      <c r="E561" s="5">
        <v>3.6</v>
      </c>
      <c r="F561" s="5">
        <v>-6</v>
      </c>
      <c r="G561" s="5">
        <v>-0.4</v>
      </c>
      <c r="H561" s="5">
        <v>-8</v>
      </c>
    </row>
    <row r="562" spans="2:8" ht="19.5" customHeight="1" x14ac:dyDescent="0.3">
      <c r="B562" s="9" t="s">
        <v>164</v>
      </c>
      <c r="C562" s="6">
        <v>421751</v>
      </c>
      <c r="D562" s="5">
        <v>956</v>
      </c>
      <c r="E562" s="5">
        <v>2.2999999999999998</v>
      </c>
      <c r="F562" s="5">
        <v>753</v>
      </c>
      <c r="G562" s="5">
        <v>1.8</v>
      </c>
      <c r="H562" s="6">
        <v>2644</v>
      </c>
    </row>
    <row r="563" spans="2:8" ht="19.5" customHeight="1" x14ac:dyDescent="0.3">
      <c r="B563" s="9" t="s">
        <v>1813</v>
      </c>
      <c r="C563" s="6">
        <v>20186</v>
      </c>
      <c r="D563" s="5">
        <v>-463</v>
      </c>
      <c r="E563" s="5">
        <v>-22.8</v>
      </c>
      <c r="F563" s="5">
        <v>49</v>
      </c>
      <c r="G563" s="5">
        <v>2.4</v>
      </c>
      <c r="H563" s="5">
        <v>198</v>
      </c>
    </row>
    <row r="564" spans="2:8" ht="19.5" customHeight="1" x14ac:dyDescent="0.3">
      <c r="B564" s="9" t="s">
        <v>996</v>
      </c>
      <c r="C564" s="6">
        <v>49226</v>
      </c>
      <c r="D564" s="5">
        <v>-101</v>
      </c>
      <c r="E564" s="5">
        <v>-2.1</v>
      </c>
      <c r="F564" s="5">
        <v>7</v>
      </c>
      <c r="G564" s="5">
        <v>0.1</v>
      </c>
      <c r="H564" s="5">
        <v>95</v>
      </c>
    </row>
    <row r="565" spans="2:8" ht="19.5" customHeight="1" x14ac:dyDescent="0.3">
      <c r="B565" s="9" t="s">
        <v>1195</v>
      </c>
      <c r="C565" s="6">
        <v>39215</v>
      </c>
      <c r="D565" s="5">
        <v>-807</v>
      </c>
      <c r="E565" s="5">
        <v>-20.399999999999999</v>
      </c>
      <c r="F565" s="5">
        <v>-1</v>
      </c>
      <c r="G565" s="5">
        <v>0</v>
      </c>
      <c r="H565" s="5">
        <v>-60</v>
      </c>
    </row>
    <row r="566" spans="2:8" ht="19.5" customHeight="1" x14ac:dyDescent="0.3">
      <c r="B566" s="9" t="s">
        <v>660</v>
      </c>
      <c r="C566" s="6">
        <v>87235</v>
      </c>
      <c r="D566" s="6">
        <v>1907</v>
      </c>
      <c r="E566" s="5">
        <v>22.2</v>
      </c>
      <c r="F566" s="5">
        <v>295</v>
      </c>
      <c r="G566" s="5">
        <v>3.4</v>
      </c>
      <c r="H566" s="5">
        <v>838</v>
      </c>
    </row>
    <row r="567" spans="2:8" ht="19.5" customHeight="1" x14ac:dyDescent="0.3">
      <c r="B567" s="9" t="s">
        <v>1997</v>
      </c>
      <c r="C567" s="6">
        <v>16673</v>
      </c>
      <c r="D567" s="5">
        <v>286</v>
      </c>
      <c r="E567" s="5">
        <v>17.3</v>
      </c>
      <c r="F567" s="5">
        <v>-6</v>
      </c>
      <c r="G567" s="5">
        <v>-0.4</v>
      </c>
      <c r="H567" s="5">
        <v>13</v>
      </c>
    </row>
    <row r="568" spans="2:8" ht="19.5" customHeight="1" x14ac:dyDescent="0.3">
      <c r="B568" s="9" t="s">
        <v>7</v>
      </c>
      <c r="C568" s="6">
        <v>2618148</v>
      </c>
      <c r="D568" s="6">
        <v>-7859</v>
      </c>
      <c r="E568" s="5">
        <v>-3</v>
      </c>
      <c r="F568" s="6">
        <v>14647</v>
      </c>
      <c r="G568" s="5">
        <v>5.6</v>
      </c>
      <c r="H568" s="6">
        <v>24010</v>
      </c>
    </row>
    <row r="569" spans="2:8" ht="19.5" customHeight="1" x14ac:dyDescent="0.3">
      <c r="B569" s="9" t="s">
        <v>126</v>
      </c>
      <c r="C569" s="6">
        <v>536416</v>
      </c>
      <c r="D569" s="6">
        <v>1343</v>
      </c>
      <c r="E569" s="5">
        <v>2.5</v>
      </c>
      <c r="F569" s="6">
        <v>1870</v>
      </c>
      <c r="G569" s="5">
        <v>3.5</v>
      </c>
      <c r="H569" s="6">
        <v>2947</v>
      </c>
    </row>
    <row r="570" spans="2:8" ht="19.5" customHeight="1" x14ac:dyDescent="0.3">
      <c r="B570" s="9" t="s">
        <v>1146</v>
      </c>
      <c r="C570" s="6">
        <v>41130</v>
      </c>
      <c r="D570" s="5">
        <v>-428</v>
      </c>
      <c r="E570" s="5">
        <v>-10.3</v>
      </c>
      <c r="F570" s="5">
        <v>44</v>
      </c>
      <c r="G570" s="5">
        <v>1.1000000000000001</v>
      </c>
      <c r="H570" s="5">
        <v>-128</v>
      </c>
    </row>
    <row r="571" spans="2:8" ht="19.5" customHeight="1" x14ac:dyDescent="0.3">
      <c r="B571" s="9" t="s">
        <v>1268</v>
      </c>
      <c r="C571" s="6">
        <v>36099</v>
      </c>
      <c r="D571" s="5">
        <v>355</v>
      </c>
      <c r="E571" s="5">
        <v>9.9</v>
      </c>
      <c r="F571" s="5">
        <v>11</v>
      </c>
      <c r="G571" s="5">
        <v>0.3</v>
      </c>
      <c r="H571" s="5">
        <v>-28</v>
      </c>
    </row>
    <row r="572" spans="2:8" ht="19.5" customHeight="1" x14ac:dyDescent="0.3">
      <c r="B572" s="9" t="s">
        <v>965</v>
      </c>
      <c r="C572" s="6">
        <v>51536</v>
      </c>
      <c r="D572" s="5">
        <v>-107</v>
      </c>
      <c r="E572" s="5">
        <v>-2.1</v>
      </c>
      <c r="F572" s="5">
        <v>7</v>
      </c>
      <c r="G572" s="5">
        <v>0.1</v>
      </c>
      <c r="H572" s="5">
        <v>2</v>
      </c>
    </row>
    <row r="573" spans="2:8" ht="19.5" customHeight="1" x14ac:dyDescent="0.3">
      <c r="B573" s="9" t="s">
        <v>789</v>
      </c>
      <c r="C573" s="6">
        <v>67265</v>
      </c>
      <c r="D573" s="5">
        <v>-93</v>
      </c>
      <c r="E573" s="5">
        <v>-1.4</v>
      </c>
      <c r="F573" s="5">
        <v>13</v>
      </c>
      <c r="G573" s="5">
        <v>0.2</v>
      </c>
      <c r="H573" s="5">
        <v>-21</v>
      </c>
    </row>
    <row r="574" spans="2:8" ht="19.5" customHeight="1" x14ac:dyDescent="0.3">
      <c r="B574" s="9" t="s">
        <v>246</v>
      </c>
      <c r="C574" s="6">
        <v>275710</v>
      </c>
      <c r="D574" s="5">
        <v>-386</v>
      </c>
      <c r="E574" s="5">
        <v>-1.4</v>
      </c>
      <c r="F574" s="6">
        <v>1172</v>
      </c>
      <c r="G574" s="5">
        <v>4.3</v>
      </c>
      <c r="H574" s="5">
        <v>813</v>
      </c>
    </row>
    <row r="575" spans="2:8" ht="19.5" customHeight="1" x14ac:dyDescent="0.3">
      <c r="B575" s="9" t="s">
        <v>390</v>
      </c>
      <c r="C575" s="6">
        <v>165466</v>
      </c>
      <c r="D575" s="5">
        <v>875</v>
      </c>
      <c r="E575" s="5">
        <v>5.3</v>
      </c>
      <c r="F575" s="5">
        <v>66</v>
      </c>
      <c r="G575" s="5">
        <v>0.4</v>
      </c>
      <c r="H575" s="5">
        <v>27</v>
      </c>
    </row>
    <row r="576" spans="2:8" ht="19.5" customHeight="1" x14ac:dyDescent="0.3">
      <c r="B576" s="9" t="s">
        <v>96</v>
      </c>
      <c r="C576" s="6">
        <v>691243</v>
      </c>
      <c r="D576" s="6">
        <v>-6371</v>
      </c>
      <c r="E576" s="5">
        <v>-9.1999999999999993</v>
      </c>
      <c r="F576" s="6">
        <v>3974</v>
      </c>
      <c r="G576" s="5">
        <v>5.8</v>
      </c>
      <c r="H576" s="6">
        <v>4802</v>
      </c>
    </row>
    <row r="577" spans="2:8" ht="19.5" customHeight="1" x14ac:dyDescent="0.3">
      <c r="B577" s="9" t="s">
        <v>1123</v>
      </c>
      <c r="C577" s="6">
        <v>42456</v>
      </c>
      <c r="D577" s="5">
        <v>488</v>
      </c>
      <c r="E577" s="5">
        <v>11.6</v>
      </c>
      <c r="F577" s="5">
        <v>23</v>
      </c>
      <c r="G577" s="5">
        <v>0.5</v>
      </c>
      <c r="H577" s="5">
        <v>-27</v>
      </c>
    </row>
    <row r="578" spans="2:8" ht="19.5" customHeight="1" x14ac:dyDescent="0.3">
      <c r="B578" s="9" t="s">
        <v>1351</v>
      </c>
      <c r="C578" s="6">
        <v>33113</v>
      </c>
      <c r="D578" s="5">
        <v>-95</v>
      </c>
      <c r="E578" s="5">
        <v>-2.9</v>
      </c>
      <c r="F578" s="5">
        <v>8</v>
      </c>
      <c r="G578" s="5">
        <v>0.2</v>
      </c>
      <c r="H578" s="5">
        <v>205</v>
      </c>
    </row>
    <row r="579" spans="2:8" ht="19.5" customHeight="1" x14ac:dyDescent="0.3">
      <c r="B579" s="9" t="s">
        <v>594</v>
      </c>
      <c r="C579" s="6">
        <v>100374</v>
      </c>
      <c r="D579" s="5">
        <v>77</v>
      </c>
      <c r="E579" s="5">
        <v>0.8</v>
      </c>
      <c r="F579" s="5">
        <v>118</v>
      </c>
      <c r="G579" s="5">
        <v>1.2</v>
      </c>
      <c r="H579" s="5">
        <v>340</v>
      </c>
    </row>
    <row r="580" spans="2:8" ht="19.5" customHeight="1" x14ac:dyDescent="0.3">
      <c r="B580" s="9" t="s">
        <v>199</v>
      </c>
      <c r="C580" s="6">
        <v>347637</v>
      </c>
      <c r="D580" s="6">
        <v>1843</v>
      </c>
      <c r="E580" s="5">
        <v>5.4</v>
      </c>
      <c r="F580" s="5">
        <v>222</v>
      </c>
      <c r="G580" s="5">
        <v>0.6</v>
      </c>
      <c r="H580" s="6">
        <v>4258</v>
      </c>
    </row>
    <row r="581" spans="2:8" ht="19.5" customHeight="1" x14ac:dyDescent="0.3">
      <c r="B581" s="9" t="s">
        <v>1838</v>
      </c>
      <c r="C581" s="6">
        <v>19704</v>
      </c>
      <c r="D581" s="5">
        <v>-185</v>
      </c>
      <c r="E581" s="5">
        <v>-9.4</v>
      </c>
      <c r="F581" s="5">
        <v>-2</v>
      </c>
      <c r="G581" s="5">
        <v>-0.1</v>
      </c>
      <c r="H581" s="5">
        <v>60</v>
      </c>
    </row>
    <row r="582" spans="2:8" ht="19.5" customHeight="1" x14ac:dyDescent="0.3">
      <c r="B582" s="9" t="s">
        <v>1628</v>
      </c>
      <c r="C582" s="6">
        <v>24379</v>
      </c>
      <c r="D582" s="5">
        <v>684</v>
      </c>
      <c r="E582" s="5">
        <v>28.5</v>
      </c>
      <c r="F582" s="5">
        <v>11</v>
      </c>
      <c r="G582" s="5">
        <v>0.5</v>
      </c>
      <c r="H582" s="5">
        <v>69</v>
      </c>
    </row>
    <row r="583" spans="2:8" ht="19.5" customHeight="1" x14ac:dyDescent="0.3">
      <c r="B583" s="9" t="s">
        <v>1654</v>
      </c>
      <c r="C583" s="6">
        <v>23709</v>
      </c>
      <c r="D583" s="5">
        <v>-470</v>
      </c>
      <c r="E583" s="5">
        <v>-19.8</v>
      </c>
      <c r="F583" s="5">
        <v>138</v>
      </c>
      <c r="G583" s="5">
        <v>5.8</v>
      </c>
      <c r="H583" s="5">
        <v>218</v>
      </c>
    </row>
    <row r="584" spans="2:8" ht="19.5" customHeight="1" x14ac:dyDescent="0.3">
      <c r="B584" s="9" t="s">
        <v>2235</v>
      </c>
      <c r="C584" s="6">
        <v>12813</v>
      </c>
      <c r="D584" s="5">
        <v>-327</v>
      </c>
      <c r="E584" s="5">
        <v>-25.3</v>
      </c>
      <c r="F584" s="5">
        <v>35</v>
      </c>
      <c r="G584" s="5">
        <v>2.7</v>
      </c>
      <c r="H584" s="5">
        <v>64</v>
      </c>
    </row>
    <row r="585" spans="2:8" ht="19.5" customHeight="1" x14ac:dyDescent="0.3">
      <c r="B585" s="9" t="s">
        <v>1512</v>
      </c>
      <c r="C585" s="6">
        <v>27340</v>
      </c>
      <c r="D585" s="5">
        <v>62</v>
      </c>
      <c r="E585" s="5">
        <v>2.2999999999999998</v>
      </c>
      <c r="F585" s="5">
        <v>3</v>
      </c>
      <c r="G585" s="5">
        <v>0.1</v>
      </c>
      <c r="H585" s="5">
        <v>67</v>
      </c>
    </row>
    <row r="586" spans="2:8" ht="19.5" customHeight="1" x14ac:dyDescent="0.3">
      <c r="B586" s="9" t="s">
        <v>2042</v>
      </c>
      <c r="C586" s="6">
        <v>15942</v>
      </c>
      <c r="D586" s="5">
        <v>-203</v>
      </c>
      <c r="E586" s="5">
        <v>-12.6</v>
      </c>
      <c r="F586" s="5">
        <v>2</v>
      </c>
      <c r="G586" s="5">
        <v>0.1</v>
      </c>
      <c r="H586" s="5">
        <v>-17</v>
      </c>
    </row>
    <row r="587" spans="2:8" ht="19.5" customHeight="1" x14ac:dyDescent="0.3">
      <c r="B587" s="9" t="s">
        <v>1876</v>
      </c>
      <c r="C587" s="6">
        <v>18836</v>
      </c>
      <c r="D587" s="5">
        <v>-230</v>
      </c>
      <c r="E587" s="5">
        <v>-12.2</v>
      </c>
      <c r="F587" s="5">
        <v>37</v>
      </c>
      <c r="G587" s="5">
        <v>2</v>
      </c>
      <c r="H587" s="5">
        <v>178</v>
      </c>
    </row>
    <row r="588" spans="2:8" ht="19.5" customHeight="1" x14ac:dyDescent="0.3">
      <c r="B588" s="9" t="s">
        <v>989</v>
      </c>
      <c r="C588" s="6">
        <v>49741</v>
      </c>
      <c r="D588" s="5">
        <v>204</v>
      </c>
      <c r="E588" s="5">
        <v>4.0999999999999996</v>
      </c>
      <c r="F588" s="5">
        <v>-14</v>
      </c>
      <c r="G588" s="5">
        <v>-0.3</v>
      </c>
      <c r="H588" s="5">
        <v>84</v>
      </c>
    </row>
    <row r="589" spans="2:8" ht="19.5" customHeight="1" x14ac:dyDescent="0.3">
      <c r="B589" s="9" t="s">
        <v>1535</v>
      </c>
      <c r="C589" s="6">
        <v>26716</v>
      </c>
      <c r="D589" s="5">
        <v>-41</v>
      </c>
      <c r="E589" s="5">
        <v>-1.5</v>
      </c>
      <c r="F589" s="5">
        <v>2</v>
      </c>
      <c r="G589" s="5">
        <v>0.1</v>
      </c>
      <c r="H589" s="5">
        <v>42</v>
      </c>
    </row>
    <row r="590" spans="2:8" ht="19.5" customHeight="1" x14ac:dyDescent="0.3">
      <c r="B590" s="9" t="s">
        <v>1534</v>
      </c>
      <c r="C590" s="6">
        <v>26737</v>
      </c>
      <c r="D590" s="5">
        <v>-24</v>
      </c>
      <c r="E590" s="5">
        <v>-0.9</v>
      </c>
      <c r="F590" s="5">
        <v>42</v>
      </c>
      <c r="G590" s="5">
        <v>1.6</v>
      </c>
      <c r="H590" s="5">
        <v>79</v>
      </c>
    </row>
    <row r="591" spans="2:8" ht="19.5" customHeight="1" x14ac:dyDescent="0.3">
      <c r="B591" s="9" t="s">
        <v>2306</v>
      </c>
      <c r="C591" s="6">
        <v>11751</v>
      </c>
      <c r="D591" s="5">
        <v>78</v>
      </c>
      <c r="E591" s="5">
        <v>6.6</v>
      </c>
      <c r="F591" s="5">
        <v>15</v>
      </c>
      <c r="G591" s="5">
        <v>1.3</v>
      </c>
      <c r="H591" s="5">
        <v>-53</v>
      </c>
    </row>
    <row r="592" spans="2:8" ht="19.5" customHeight="1" x14ac:dyDescent="0.3">
      <c r="B592" s="9" t="s">
        <v>1220</v>
      </c>
      <c r="C592" s="6">
        <v>38156</v>
      </c>
      <c r="D592" s="5">
        <v>-26</v>
      </c>
      <c r="E592" s="5">
        <v>-0.7</v>
      </c>
      <c r="F592" s="5">
        <v>37</v>
      </c>
      <c r="G592" s="5">
        <v>1</v>
      </c>
      <c r="H592" s="5">
        <v>27</v>
      </c>
    </row>
    <row r="593" spans="2:8" ht="19.5" customHeight="1" x14ac:dyDescent="0.3">
      <c r="B593" s="9" t="s">
        <v>753</v>
      </c>
      <c r="C593" s="6">
        <v>71617</v>
      </c>
      <c r="D593" s="5">
        <v>246</v>
      </c>
      <c r="E593" s="5">
        <v>3.4</v>
      </c>
      <c r="F593" s="5">
        <v>92</v>
      </c>
      <c r="G593" s="5">
        <v>1.3</v>
      </c>
      <c r="H593" s="5">
        <v>69</v>
      </c>
    </row>
    <row r="594" spans="2:8" ht="19.5" customHeight="1" x14ac:dyDescent="0.3">
      <c r="B594" s="9" t="s">
        <v>84</v>
      </c>
      <c r="C594" s="6">
        <v>753253</v>
      </c>
      <c r="D594" s="6">
        <v>-5506</v>
      </c>
      <c r="E594" s="5">
        <v>-7.3</v>
      </c>
      <c r="F594" s="6">
        <v>5729</v>
      </c>
      <c r="G594" s="5">
        <v>7.6</v>
      </c>
      <c r="H594" s="6">
        <v>6384</v>
      </c>
    </row>
    <row r="595" spans="2:8" ht="19.5" customHeight="1" x14ac:dyDescent="0.3">
      <c r="B595" s="9" t="s">
        <v>573</v>
      </c>
      <c r="C595" s="6">
        <v>104733</v>
      </c>
      <c r="D595" s="5">
        <v>-410</v>
      </c>
      <c r="E595" s="5">
        <v>-3.9</v>
      </c>
      <c r="F595" s="5">
        <v>223</v>
      </c>
      <c r="G595" s="5">
        <v>2.1</v>
      </c>
      <c r="H595" s="5">
        <v>471</v>
      </c>
    </row>
    <row r="596" spans="2:8" ht="19.5" customHeight="1" x14ac:dyDescent="0.3">
      <c r="B596" s="9" t="s">
        <v>1116</v>
      </c>
      <c r="C596" s="6">
        <v>42836</v>
      </c>
      <c r="D596" s="5">
        <v>108</v>
      </c>
      <c r="E596" s="5">
        <v>2.5</v>
      </c>
      <c r="F596" s="5">
        <v>-6</v>
      </c>
      <c r="G596" s="5">
        <v>-0.1</v>
      </c>
      <c r="H596" s="5">
        <v>116</v>
      </c>
    </row>
    <row r="597" spans="2:8" ht="19.5" customHeight="1" x14ac:dyDescent="0.3">
      <c r="B597" s="9" t="s">
        <v>2249</v>
      </c>
      <c r="C597" s="6">
        <v>12588</v>
      </c>
      <c r="D597" s="5">
        <v>71</v>
      </c>
      <c r="E597" s="5">
        <v>5.7</v>
      </c>
      <c r="F597" s="5">
        <v>-7</v>
      </c>
      <c r="G597" s="5">
        <v>-0.6</v>
      </c>
      <c r="H597" s="5">
        <v>20</v>
      </c>
    </row>
    <row r="598" spans="2:8" ht="19.5" customHeight="1" x14ac:dyDescent="0.3">
      <c r="B598" s="9" t="s">
        <v>1832</v>
      </c>
      <c r="C598" s="6">
        <v>19852</v>
      </c>
      <c r="D598" s="5">
        <v>347</v>
      </c>
      <c r="E598" s="5">
        <v>17.7</v>
      </c>
      <c r="F598" s="5">
        <v>69</v>
      </c>
      <c r="G598" s="5">
        <v>3.5</v>
      </c>
      <c r="H598" s="5">
        <v>-7</v>
      </c>
    </row>
    <row r="599" spans="2:8" ht="19.5" customHeight="1" x14ac:dyDescent="0.3">
      <c r="B599" s="9" t="s">
        <v>1508</v>
      </c>
      <c r="C599" s="6">
        <v>27470</v>
      </c>
      <c r="D599" s="5">
        <v>-18</v>
      </c>
      <c r="E599" s="5">
        <v>-0.7</v>
      </c>
      <c r="F599" s="5">
        <v>-2</v>
      </c>
      <c r="G599" s="5">
        <v>-0.1</v>
      </c>
      <c r="H599" s="5">
        <v>42</v>
      </c>
    </row>
    <row r="600" spans="2:8" ht="19.5" customHeight="1" x14ac:dyDescent="0.3">
      <c r="B600" s="9" t="s">
        <v>1966</v>
      </c>
      <c r="C600" s="6">
        <v>17153</v>
      </c>
      <c r="D600" s="5">
        <v>-156</v>
      </c>
      <c r="E600" s="5">
        <v>-9.1</v>
      </c>
      <c r="F600" s="5">
        <v>9</v>
      </c>
      <c r="G600" s="5">
        <v>0.5</v>
      </c>
      <c r="H600" s="5">
        <v>32</v>
      </c>
    </row>
    <row r="601" spans="2:8" ht="19.5" customHeight="1" x14ac:dyDescent="0.3">
      <c r="B601" s="9" t="s">
        <v>534</v>
      </c>
      <c r="C601" s="6">
        <v>115184</v>
      </c>
      <c r="D601" s="5">
        <v>-480</v>
      </c>
      <c r="E601" s="5">
        <v>-4.2</v>
      </c>
      <c r="F601" s="5">
        <v>194</v>
      </c>
      <c r="G601" s="5">
        <v>1.7</v>
      </c>
      <c r="H601" s="5">
        <v>-13</v>
      </c>
    </row>
    <row r="602" spans="2:8" ht="19.5" customHeight="1" x14ac:dyDescent="0.3">
      <c r="B602" s="9" t="s">
        <v>1072</v>
      </c>
      <c r="C602" s="6">
        <v>45001</v>
      </c>
      <c r="D602" s="5">
        <v>-228</v>
      </c>
      <c r="E602" s="5">
        <v>-5</v>
      </c>
      <c r="F602" s="5">
        <v>28</v>
      </c>
      <c r="G602" s="5">
        <v>0.6</v>
      </c>
      <c r="H602" s="5">
        <v>-222</v>
      </c>
    </row>
    <row r="603" spans="2:8" ht="19.5" customHeight="1" x14ac:dyDescent="0.3">
      <c r="B603" s="9" t="s">
        <v>328</v>
      </c>
      <c r="C603" s="6">
        <v>200464</v>
      </c>
      <c r="D603" s="6">
        <v>2346</v>
      </c>
      <c r="E603" s="5">
        <v>11.8</v>
      </c>
      <c r="F603" s="5">
        <v>336</v>
      </c>
      <c r="G603" s="5">
        <v>1.7</v>
      </c>
      <c r="H603" s="6">
        <v>1013</v>
      </c>
    </row>
    <row r="604" spans="2:8" ht="19.5" customHeight="1" x14ac:dyDescent="0.3">
      <c r="B604" s="9" t="s">
        <v>1119</v>
      </c>
      <c r="C604" s="6">
        <v>42602</v>
      </c>
      <c r="D604" s="5">
        <v>813</v>
      </c>
      <c r="E604" s="5">
        <v>19.2</v>
      </c>
      <c r="F604" s="5">
        <v>18</v>
      </c>
      <c r="G604" s="5">
        <v>0.4</v>
      </c>
      <c r="H604" s="5">
        <v>-110</v>
      </c>
    </row>
    <row r="605" spans="2:8" ht="19.5" customHeight="1" x14ac:dyDescent="0.3">
      <c r="B605" s="9" t="s">
        <v>115</v>
      </c>
      <c r="C605" s="6">
        <v>564696</v>
      </c>
      <c r="D605" s="6">
        <v>-2317</v>
      </c>
      <c r="E605" s="5">
        <v>-4.0999999999999996</v>
      </c>
      <c r="F605" s="6">
        <v>2026</v>
      </c>
      <c r="G605" s="5">
        <v>3.6</v>
      </c>
      <c r="H605" s="5">
        <v>993</v>
      </c>
    </row>
    <row r="606" spans="2:8" ht="19.5" customHeight="1" x14ac:dyDescent="0.3">
      <c r="B606" s="9" t="s">
        <v>1417</v>
      </c>
      <c r="C606" s="6">
        <v>30568</v>
      </c>
      <c r="D606" s="5">
        <v>290</v>
      </c>
      <c r="E606" s="5">
        <v>9.5</v>
      </c>
      <c r="F606" s="5">
        <v>4</v>
      </c>
      <c r="G606" s="5">
        <v>0.1</v>
      </c>
      <c r="H606" s="5">
        <v>-72</v>
      </c>
    </row>
    <row r="607" spans="2:8" ht="19.5" customHeight="1" x14ac:dyDescent="0.3">
      <c r="B607" s="9" t="s">
        <v>1273</v>
      </c>
      <c r="C607" s="6">
        <v>35965</v>
      </c>
      <c r="D607" s="5">
        <v>-184</v>
      </c>
      <c r="E607" s="5">
        <v>-5.0999999999999996</v>
      </c>
      <c r="F607" s="5">
        <v>0</v>
      </c>
      <c r="G607" s="5">
        <v>0</v>
      </c>
      <c r="H607" s="5">
        <v>-76</v>
      </c>
    </row>
    <row r="608" spans="2:8" ht="19.5" customHeight="1" x14ac:dyDescent="0.3">
      <c r="B608" s="9" t="s">
        <v>2066</v>
      </c>
      <c r="C608" s="6">
        <v>15480</v>
      </c>
      <c r="D608" s="5">
        <v>68</v>
      </c>
      <c r="E608" s="5">
        <v>4.4000000000000004</v>
      </c>
      <c r="F608" s="5">
        <v>9</v>
      </c>
      <c r="G608" s="5">
        <v>0.6</v>
      </c>
      <c r="H608" s="5">
        <v>-22</v>
      </c>
    </row>
    <row r="609" spans="2:8" ht="19.5" customHeight="1" x14ac:dyDescent="0.3">
      <c r="B609" s="9" t="s">
        <v>69</v>
      </c>
      <c r="C609" s="6">
        <v>836210</v>
      </c>
      <c r="D609" s="6">
        <v>18633</v>
      </c>
      <c r="E609" s="5">
        <v>22.7</v>
      </c>
      <c r="F609" s="6">
        <v>2700</v>
      </c>
      <c r="G609" s="5">
        <v>3.3</v>
      </c>
      <c r="H609" s="6">
        <v>6478</v>
      </c>
    </row>
    <row r="610" spans="2:8" ht="19.5" customHeight="1" x14ac:dyDescent="0.3">
      <c r="B610" s="9" t="s">
        <v>88</v>
      </c>
      <c r="C610" s="6">
        <v>704621</v>
      </c>
      <c r="D610" s="6">
        <v>2490</v>
      </c>
      <c r="E610" s="5">
        <v>3.6</v>
      </c>
      <c r="F610" s="6">
        <v>2242</v>
      </c>
      <c r="G610" s="5">
        <v>3.2</v>
      </c>
      <c r="H610" s="6">
        <v>5073</v>
      </c>
    </row>
    <row r="611" spans="2:8" ht="19.5" customHeight="1" x14ac:dyDescent="0.3">
      <c r="B611" s="9" t="s">
        <v>1189</v>
      </c>
      <c r="C611" s="6">
        <v>39417</v>
      </c>
      <c r="D611" s="5">
        <v>-266</v>
      </c>
      <c r="E611" s="5">
        <v>-6.7</v>
      </c>
      <c r="F611" s="5">
        <v>35</v>
      </c>
      <c r="G611" s="5">
        <v>0.9</v>
      </c>
      <c r="H611" s="5">
        <v>20</v>
      </c>
    </row>
    <row r="612" spans="2:8" ht="19.5" customHeight="1" x14ac:dyDescent="0.3">
      <c r="B612" s="9" t="s">
        <v>348</v>
      </c>
      <c r="C612" s="6">
        <v>186875</v>
      </c>
      <c r="D612" s="6">
        <v>5753</v>
      </c>
      <c r="E612" s="5">
        <v>31.3</v>
      </c>
      <c r="F612" s="5">
        <v>19</v>
      </c>
      <c r="G612" s="5">
        <v>0.1</v>
      </c>
      <c r="H612" s="5">
        <v>391</v>
      </c>
    </row>
    <row r="613" spans="2:8" ht="19.5" customHeight="1" x14ac:dyDescent="0.3">
      <c r="B613" s="9" t="s">
        <v>2304</v>
      </c>
      <c r="C613" s="6">
        <v>11764</v>
      </c>
      <c r="D613" s="5">
        <v>-163</v>
      </c>
      <c r="E613" s="5">
        <v>-13.8</v>
      </c>
      <c r="F613" s="5">
        <v>22</v>
      </c>
      <c r="G613" s="5">
        <v>1.9</v>
      </c>
      <c r="H613" s="5">
        <v>-16</v>
      </c>
    </row>
    <row r="614" spans="2:8" ht="19.5" customHeight="1" x14ac:dyDescent="0.3">
      <c r="B614" s="9" t="s">
        <v>1251</v>
      </c>
      <c r="C614" s="6">
        <v>36862</v>
      </c>
      <c r="D614" s="5">
        <v>753</v>
      </c>
      <c r="E614" s="5">
        <v>20.7</v>
      </c>
      <c r="F614" s="5">
        <v>120</v>
      </c>
      <c r="G614" s="5">
        <v>3.3</v>
      </c>
      <c r="H614" s="5">
        <v>62</v>
      </c>
    </row>
    <row r="615" spans="2:8" ht="19.5" customHeight="1" x14ac:dyDescent="0.3">
      <c r="B615" s="9" t="s">
        <v>365</v>
      </c>
      <c r="C615" s="6">
        <v>178751</v>
      </c>
      <c r="D615" s="6">
        <v>2357</v>
      </c>
      <c r="E615" s="5">
        <v>13.3</v>
      </c>
      <c r="F615" s="5">
        <v>45</v>
      </c>
      <c r="G615" s="5">
        <v>0.3</v>
      </c>
      <c r="H615" s="5">
        <v>809</v>
      </c>
    </row>
    <row r="616" spans="2:8" ht="19.5" customHeight="1" x14ac:dyDescent="0.3">
      <c r="B616" s="9" t="s">
        <v>1811</v>
      </c>
      <c r="C616" s="6">
        <v>20226</v>
      </c>
      <c r="D616" s="5">
        <v>-425</v>
      </c>
      <c r="E616" s="5">
        <v>-20.8</v>
      </c>
      <c r="F616" s="5">
        <v>0</v>
      </c>
      <c r="G616" s="5">
        <v>0</v>
      </c>
      <c r="H616" s="5">
        <v>33</v>
      </c>
    </row>
    <row r="617" spans="2:8" ht="19.5" customHeight="1" x14ac:dyDescent="0.3">
      <c r="B617" s="9" t="s">
        <v>2108</v>
      </c>
      <c r="C617" s="6">
        <v>14782</v>
      </c>
      <c r="D617" s="5">
        <v>-218</v>
      </c>
      <c r="E617" s="5">
        <v>-14.6</v>
      </c>
      <c r="F617" s="5">
        <v>2</v>
      </c>
      <c r="G617" s="5">
        <v>0.1</v>
      </c>
      <c r="H617" s="5">
        <v>-44</v>
      </c>
    </row>
    <row r="618" spans="2:8" ht="19.5" customHeight="1" x14ac:dyDescent="0.3">
      <c r="B618" s="9" t="s">
        <v>1961</v>
      </c>
      <c r="C618" s="6">
        <v>17199</v>
      </c>
      <c r="D618" s="5">
        <v>98</v>
      </c>
      <c r="E618" s="5">
        <v>5.7</v>
      </c>
      <c r="F618" s="5">
        <v>3</v>
      </c>
      <c r="G618" s="5">
        <v>0.2</v>
      </c>
      <c r="H618" s="5">
        <v>-4</v>
      </c>
    </row>
    <row r="619" spans="2:8" ht="19.5" customHeight="1" x14ac:dyDescent="0.3">
      <c r="B619" s="9" t="s">
        <v>1873</v>
      </c>
      <c r="C619" s="6">
        <v>18902</v>
      </c>
      <c r="D619" s="5">
        <v>-108</v>
      </c>
      <c r="E619" s="5">
        <v>-5.7</v>
      </c>
      <c r="F619" s="5">
        <v>6</v>
      </c>
      <c r="G619" s="5">
        <v>0.3</v>
      </c>
      <c r="H619" s="5">
        <v>23</v>
      </c>
    </row>
    <row r="620" spans="2:8" ht="19.5" customHeight="1" x14ac:dyDescent="0.3">
      <c r="B620" s="9" t="s">
        <v>1585</v>
      </c>
      <c r="C620" s="6">
        <v>25415</v>
      </c>
      <c r="D620" s="5">
        <v>-47</v>
      </c>
      <c r="E620" s="5">
        <v>-1.8</v>
      </c>
      <c r="F620" s="5">
        <v>-2</v>
      </c>
      <c r="G620" s="5">
        <v>-0.1</v>
      </c>
      <c r="H620" s="5">
        <v>-49</v>
      </c>
    </row>
    <row r="621" spans="2:8" ht="19.5" customHeight="1" x14ac:dyDescent="0.3">
      <c r="B621" s="9" t="s">
        <v>947</v>
      </c>
      <c r="C621" s="6">
        <v>52853</v>
      </c>
      <c r="D621" s="5">
        <v>843</v>
      </c>
      <c r="E621" s="5">
        <v>16.100000000000001</v>
      </c>
      <c r="F621" s="5">
        <v>0</v>
      </c>
      <c r="G621" s="5">
        <v>0</v>
      </c>
      <c r="H621" s="5">
        <v>88</v>
      </c>
    </row>
    <row r="622" spans="2:8" ht="19.5" customHeight="1" x14ac:dyDescent="0.3">
      <c r="B622" s="9" t="s">
        <v>1413</v>
      </c>
      <c r="C622" s="6">
        <v>30666</v>
      </c>
      <c r="D622" s="5">
        <v>-245</v>
      </c>
      <c r="E622" s="5">
        <v>-8</v>
      </c>
      <c r="F622" s="5">
        <v>72</v>
      </c>
      <c r="G622" s="5">
        <v>2.2999999999999998</v>
      </c>
      <c r="H622" s="5">
        <v>22</v>
      </c>
    </row>
    <row r="623" spans="2:8" ht="19.5" customHeight="1" x14ac:dyDescent="0.3">
      <c r="B623" s="9" t="s">
        <v>2393</v>
      </c>
      <c r="C623" s="6">
        <v>10418</v>
      </c>
      <c r="D623" s="5">
        <v>-469</v>
      </c>
      <c r="E623" s="5">
        <v>-44.2</v>
      </c>
      <c r="F623" s="5">
        <v>34</v>
      </c>
      <c r="G623" s="5">
        <v>3.2</v>
      </c>
      <c r="H623" s="5">
        <v>69</v>
      </c>
    </row>
    <row r="624" spans="2:8" ht="19.5" customHeight="1" x14ac:dyDescent="0.3">
      <c r="B624" s="9" t="s">
        <v>1483</v>
      </c>
      <c r="C624" s="6">
        <v>28208</v>
      </c>
      <c r="D624" s="5">
        <v>226</v>
      </c>
      <c r="E624" s="5">
        <v>8</v>
      </c>
      <c r="F624" s="5">
        <v>28</v>
      </c>
      <c r="G624" s="5">
        <v>1</v>
      </c>
      <c r="H624" s="5">
        <v>-70</v>
      </c>
    </row>
    <row r="625" spans="2:8" ht="19.5" customHeight="1" x14ac:dyDescent="0.3">
      <c r="B625" s="9" t="s">
        <v>93</v>
      </c>
      <c r="C625" s="6">
        <v>693972</v>
      </c>
      <c r="D625" s="6">
        <v>1152</v>
      </c>
      <c r="E625" s="5">
        <v>1.7</v>
      </c>
      <c r="F625" s="6">
        <v>4160</v>
      </c>
      <c r="G625" s="5">
        <v>6</v>
      </c>
      <c r="H625" s="6">
        <v>4293</v>
      </c>
    </row>
    <row r="626" spans="2:8" ht="19.5" customHeight="1" x14ac:dyDescent="0.3">
      <c r="B626" s="9" t="s">
        <v>1996</v>
      </c>
      <c r="C626" s="6">
        <v>16673</v>
      </c>
      <c r="D626" s="5">
        <v>234</v>
      </c>
      <c r="E626" s="5">
        <v>14.1</v>
      </c>
      <c r="F626" s="5">
        <v>0</v>
      </c>
      <c r="G626" s="5">
        <v>0</v>
      </c>
      <c r="H626" s="5">
        <v>-38</v>
      </c>
    </row>
    <row r="627" spans="2:8" ht="19.5" customHeight="1" x14ac:dyDescent="0.3">
      <c r="B627" s="9" t="s">
        <v>1785</v>
      </c>
      <c r="C627" s="6">
        <v>20730</v>
      </c>
      <c r="D627" s="5">
        <v>-73</v>
      </c>
      <c r="E627" s="5">
        <v>-3.5</v>
      </c>
      <c r="F627" s="5">
        <v>6</v>
      </c>
      <c r="G627" s="5">
        <v>0.3</v>
      </c>
      <c r="H627" s="5">
        <v>-40</v>
      </c>
    </row>
    <row r="628" spans="2:8" ht="19.5" customHeight="1" x14ac:dyDescent="0.3">
      <c r="B628" s="9" t="s">
        <v>1783</v>
      </c>
      <c r="C628" s="6">
        <v>20762</v>
      </c>
      <c r="D628" s="5">
        <v>70</v>
      </c>
      <c r="E628" s="5">
        <v>3.4</v>
      </c>
      <c r="F628" s="5">
        <v>16</v>
      </c>
      <c r="G628" s="5">
        <v>0.8</v>
      </c>
      <c r="H628" s="5">
        <v>130</v>
      </c>
    </row>
    <row r="629" spans="2:8" ht="19.5" customHeight="1" x14ac:dyDescent="0.3">
      <c r="B629" s="9" t="s">
        <v>1257</v>
      </c>
      <c r="C629" s="6">
        <v>36707</v>
      </c>
      <c r="D629" s="5">
        <v>5</v>
      </c>
      <c r="E629" s="5">
        <v>0.1</v>
      </c>
      <c r="F629" s="5">
        <v>39</v>
      </c>
      <c r="G629" s="5">
        <v>1.1000000000000001</v>
      </c>
      <c r="H629" s="5">
        <v>98</v>
      </c>
    </row>
    <row r="630" spans="2:8" ht="19.5" customHeight="1" x14ac:dyDescent="0.3">
      <c r="B630" s="9" t="s">
        <v>658</v>
      </c>
      <c r="C630" s="6">
        <v>87786</v>
      </c>
      <c r="D630" s="5">
        <v>420</v>
      </c>
      <c r="E630" s="5">
        <v>4.8</v>
      </c>
      <c r="F630" s="5">
        <v>31</v>
      </c>
      <c r="G630" s="5">
        <v>0.4</v>
      </c>
      <c r="H630" s="5">
        <v>-89</v>
      </c>
    </row>
    <row r="631" spans="2:8" ht="19.5" customHeight="1" x14ac:dyDescent="0.3">
      <c r="B631" s="9" t="s">
        <v>307</v>
      </c>
      <c r="C631" s="6">
        <v>215579</v>
      </c>
      <c r="D631" s="5">
        <v>96</v>
      </c>
      <c r="E631" s="5">
        <v>0.4</v>
      </c>
      <c r="F631" s="5">
        <v>294</v>
      </c>
      <c r="G631" s="5">
        <v>1.4</v>
      </c>
      <c r="H631" s="6">
        <v>1324</v>
      </c>
    </row>
    <row r="632" spans="2:8" ht="19.5" customHeight="1" x14ac:dyDescent="0.3">
      <c r="B632" s="9" t="s">
        <v>2180</v>
      </c>
      <c r="C632" s="6">
        <v>13737</v>
      </c>
      <c r="D632" s="5">
        <v>-151</v>
      </c>
      <c r="E632" s="5">
        <v>-10.9</v>
      </c>
      <c r="F632" s="5">
        <v>5</v>
      </c>
      <c r="G632" s="5">
        <v>0.4</v>
      </c>
      <c r="H632" s="5">
        <v>-3</v>
      </c>
    </row>
    <row r="633" spans="2:8" ht="19.5" customHeight="1" x14ac:dyDescent="0.3">
      <c r="B633" s="9" t="s">
        <v>1507</v>
      </c>
      <c r="C633" s="6">
        <v>27483</v>
      </c>
      <c r="D633" s="5">
        <v>260</v>
      </c>
      <c r="E633" s="5">
        <v>9.5</v>
      </c>
      <c r="F633" s="5">
        <v>1</v>
      </c>
      <c r="G633" s="5">
        <v>0</v>
      </c>
      <c r="H633" s="5">
        <v>-125</v>
      </c>
    </row>
    <row r="634" spans="2:8" ht="19.5" customHeight="1" x14ac:dyDescent="0.3">
      <c r="B634" s="9" t="s">
        <v>1374</v>
      </c>
      <c r="C634" s="6">
        <v>32162</v>
      </c>
      <c r="D634" s="5">
        <v>-122</v>
      </c>
      <c r="E634" s="5">
        <v>-3.8</v>
      </c>
      <c r="F634" s="5">
        <v>45</v>
      </c>
      <c r="G634" s="5">
        <v>1.4</v>
      </c>
      <c r="H634" s="5">
        <v>-24</v>
      </c>
    </row>
    <row r="635" spans="2:8" ht="19.5" customHeight="1" x14ac:dyDescent="0.3">
      <c r="B635" s="9" t="s">
        <v>419</v>
      </c>
      <c r="C635" s="6">
        <v>156456</v>
      </c>
      <c r="D635" s="6">
        <v>2159</v>
      </c>
      <c r="E635" s="5">
        <v>13.9</v>
      </c>
      <c r="F635" s="5">
        <v>142</v>
      </c>
      <c r="G635" s="5">
        <v>0.9</v>
      </c>
      <c r="H635" s="5">
        <v>682</v>
      </c>
    </row>
    <row r="636" spans="2:8" ht="19.5" customHeight="1" x14ac:dyDescent="0.3">
      <c r="B636" s="9" t="s">
        <v>648</v>
      </c>
      <c r="C636" s="6">
        <v>89502</v>
      </c>
      <c r="D636" s="6">
        <v>-1288</v>
      </c>
      <c r="E636" s="5">
        <v>-14.3</v>
      </c>
      <c r="F636" s="5">
        <v>104</v>
      </c>
      <c r="G636" s="5">
        <v>1.2</v>
      </c>
      <c r="H636" s="5">
        <v>288</v>
      </c>
    </row>
    <row r="637" spans="2:8" ht="19.5" customHeight="1" x14ac:dyDescent="0.3">
      <c r="B637" s="9" t="s">
        <v>205</v>
      </c>
      <c r="C637" s="6">
        <v>335299</v>
      </c>
      <c r="D637" s="6">
        <v>4934</v>
      </c>
      <c r="E637" s="5">
        <v>14.9</v>
      </c>
      <c r="F637" s="5">
        <v>545</v>
      </c>
      <c r="G637" s="5">
        <v>1.6</v>
      </c>
      <c r="H637" s="6">
        <v>2082</v>
      </c>
    </row>
    <row r="638" spans="2:8" ht="19.5" customHeight="1" x14ac:dyDescent="0.3">
      <c r="B638" s="9" t="s">
        <v>448</v>
      </c>
      <c r="C638" s="6">
        <v>143882</v>
      </c>
      <c r="D638" s="5">
        <v>929</v>
      </c>
      <c r="E638" s="5">
        <v>6.5</v>
      </c>
      <c r="F638" s="5">
        <v>192</v>
      </c>
      <c r="G638" s="5">
        <v>1.3</v>
      </c>
      <c r="H638" s="5">
        <v>747</v>
      </c>
    </row>
    <row r="639" spans="2:8" ht="19.5" customHeight="1" x14ac:dyDescent="0.3">
      <c r="B639" s="9" t="s">
        <v>1836</v>
      </c>
      <c r="C639" s="6">
        <v>19748</v>
      </c>
      <c r="D639" s="5">
        <v>-146</v>
      </c>
      <c r="E639" s="5">
        <v>-7.4</v>
      </c>
      <c r="F639" s="5">
        <v>8</v>
      </c>
      <c r="G639" s="5">
        <v>0.4</v>
      </c>
      <c r="H639" s="5">
        <v>117</v>
      </c>
    </row>
    <row r="640" spans="2:8" ht="19.5" customHeight="1" x14ac:dyDescent="0.3">
      <c r="B640" s="9" t="s">
        <v>516</v>
      </c>
      <c r="C640" s="6">
        <v>120793</v>
      </c>
      <c r="D640" s="5">
        <v>-58</v>
      </c>
      <c r="E640" s="5">
        <v>-0.5</v>
      </c>
      <c r="F640" s="5">
        <v>696</v>
      </c>
      <c r="G640" s="5">
        <v>5.8</v>
      </c>
      <c r="H640" s="5">
        <v>667</v>
      </c>
    </row>
    <row r="641" spans="2:8" ht="19.5" customHeight="1" x14ac:dyDescent="0.3">
      <c r="B641" s="9" t="s">
        <v>1232</v>
      </c>
      <c r="C641" s="6">
        <v>37575</v>
      </c>
      <c r="D641" s="5">
        <v>391</v>
      </c>
      <c r="E641" s="5">
        <v>10.5</v>
      </c>
      <c r="F641" s="5">
        <v>11</v>
      </c>
      <c r="G641" s="5">
        <v>0.3</v>
      </c>
      <c r="H641" s="5">
        <v>0</v>
      </c>
    </row>
    <row r="642" spans="2:8" ht="19.5" customHeight="1" x14ac:dyDescent="0.3">
      <c r="B642" s="9" t="s">
        <v>2211</v>
      </c>
      <c r="C642" s="6">
        <v>13300</v>
      </c>
      <c r="D642" s="5">
        <v>-32</v>
      </c>
      <c r="E642" s="5">
        <v>-2.4</v>
      </c>
      <c r="F642" s="5">
        <v>-4</v>
      </c>
      <c r="G642" s="5">
        <v>-0.3</v>
      </c>
      <c r="H642" s="5">
        <v>-15</v>
      </c>
    </row>
    <row r="643" spans="2:8" ht="19.5" customHeight="1" x14ac:dyDescent="0.3">
      <c r="B643" s="9" t="s">
        <v>117</v>
      </c>
      <c r="C643" s="6">
        <v>561620</v>
      </c>
      <c r="D643" s="6">
        <v>-1017</v>
      </c>
      <c r="E643" s="5">
        <v>-1.8</v>
      </c>
      <c r="F643" s="6">
        <v>1900</v>
      </c>
      <c r="G643" s="5">
        <v>3.4</v>
      </c>
      <c r="H643" s="6">
        <v>4869</v>
      </c>
    </row>
    <row r="644" spans="2:8" ht="19.5" customHeight="1" x14ac:dyDescent="0.3">
      <c r="B644" s="9" t="s">
        <v>1013</v>
      </c>
      <c r="C644" s="6">
        <v>48309</v>
      </c>
      <c r="D644" s="5">
        <v>470</v>
      </c>
      <c r="E644" s="5">
        <v>9.8000000000000007</v>
      </c>
      <c r="F644" s="5">
        <v>51</v>
      </c>
      <c r="G644" s="5">
        <v>1.1000000000000001</v>
      </c>
      <c r="H644" s="5">
        <v>-159</v>
      </c>
    </row>
    <row r="645" spans="2:8" ht="19.5" customHeight="1" x14ac:dyDescent="0.3">
      <c r="B645" s="9" t="s">
        <v>551</v>
      </c>
      <c r="C645" s="6">
        <v>109405</v>
      </c>
      <c r="D645" s="6">
        <v>1582</v>
      </c>
      <c r="E645" s="5">
        <v>14.5</v>
      </c>
      <c r="F645" s="5">
        <v>16</v>
      </c>
      <c r="G645" s="5">
        <v>0.1</v>
      </c>
      <c r="H645" s="5">
        <v>-294</v>
      </c>
    </row>
    <row r="646" spans="2:8" ht="19.5" customHeight="1" x14ac:dyDescent="0.3">
      <c r="B646" s="9" t="s">
        <v>1132</v>
      </c>
      <c r="C646" s="6">
        <v>41945</v>
      </c>
      <c r="D646" s="5">
        <v>381</v>
      </c>
      <c r="E646" s="5">
        <v>9.1999999999999993</v>
      </c>
      <c r="F646" s="5">
        <v>67</v>
      </c>
      <c r="G646" s="5">
        <v>1.6</v>
      </c>
      <c r="H646" s="5">
        <v>225</v>
      </c>
    </row>
    <row r="647" spans="2:8" ht="19.5" customHeight="1" x14ac:dyDescent="0.3">
      <c r="B647" s="9" t="s">
        <v>1107</v>
      </c>
      <c r="C647" s="6">
        <v>43284</v>
      </c>
      <c r="D647" s="5">
        <v>-130</v>
      </c>
      <c r="E647" s="5">
        <v>-3</v>
      </c>
      <c r="F647" s="5">
        <v>33</v>
      </c>
      <c r="G647" s="5">
        <v>0.8</v>
      </c>
      <c r="H647" s="5">
        <v>-10</v>
      </c>
    </row>
    <row r="648" spans="2:8" ht="19.5" customHeight="1" x14ac:dyDescent="0.3">
      <c r="B648" s="9" t="s">
        <v>1890</v>
      </c>
      <c r="C648" s="6">
        <v>18547</v>
      </c>
      <c r="D648" s="5">
        <v>-132</v>
      </c>
      <c r="E648" s="5">
        <v>-7.1</v>
      </c>
      <c r="F648" s="5">
        <v>7</v>
      </c>
      <c r="G648" s="5">
        <v>0.4</v>
      </c>
      <c r="H648" s="5">
        <v>43</v>
      </c>
    </row>
    <row r="649" spans="2:8" ht="19.5" customHeight="1" x14ac:dyDescent="0.3">
      <c r="B649" s="9" t="s">
        <v>1122</v>
      </c>
      <c r="C649" s="6">
        <v>42558</v>
      </c>
      <c r="D649" s="5">
        <v>-135</v>
      </c>
      <c r="E649" s="5">
        <v>-3.2</v>
      </c>
      <c r="F649" s="5">
        <v>69</v>
      </c>
      <c r="G649" s="5">
        <v>1.6</v>
      </c>
      <c r="H649" s="5">
        <v>169</v>
      </c>
    </row>
    <row r="650" spans="2:8" ht="19.5" customHeight="1" x14ac:dyDescent="0.3">
      <c r="B650" s="9" t="s">
        <v>612</v>
      </c>
      <c r="C650" s="6">
        <v>97041</v>
      </c>
      <c r="D650" s="5">
        <v>-85</v>
      </c>
      <c r="E650" s="5">
        <v>-0.9</v>
      </c>
      <c r="F650" s="5">
        <v>71</v>
      </c>
      <c r="G650" s="5">
        <v>0.7</v>
      </c>
      <c r="H650" s="5">
        <v>354</v>
      </c>
    </row>
    <row r="651" spans="2:8" ht="19.5" customHeight="1" x14ac:dyDescent="0.3">
      <c r="B651" s="9" t="s">
        <v>1825</v>
      </c>
      <c r="C651" s="6">
        <v>20026</v>
      </c>
      <c r="D651" s="5">
        <v>-585</v>
      </c>
      <c r="E651" s="5">
        <v>-29</v>
      </c>
      <c r="F651" s="5">
        <v>12</v>
      </c>
      <c r="G651" s="5">
        <v>0.6</v>
      </c>
      <c r="H651" s="5">
        <v>281</v>
      </c>
    </row>
    <row r="652" spans="2:8" ht="19.5" customHeight="1" x14ac:dyDescent="0.3">
      <c r="B652" s="9" t="s">
        <v>1956</v>
      </c>
      <c r="C652" s="6">
        <v>17325</v>
      </c>
      <c r="D652" s="5">
        <v>-11</v>
      </c>
      <c r="E652" s="5">
        <v>-0.6</v>
      </c>
      <c r="F652" s="5">
        <v>2</v>
      </c>
      <c r="G652" s="5">
        <v>0.1</v>
      </c>
      <c r="H652" s="5">
        <v>24</v>
      </c>
    </row>
    <row r="653" spans="2:8" ht="19.5" customHeight="1" x14ac:dyDescent="0.3">
      <c r="B653" s="9" t="s">
        <v>1427</v>
      </c>
      <c r="C653" s="6">
        <v>30119</v>
      </c>
      <c r="D653" s="5">
        <v>-436</v>
      </c>
      <c r="E653" s="5">
        <v>-14.4</v>
      </c>
      <c r="F653" s="5">
        <v>23</v>
      </c>
      <c r="G653" s="5">
        <v>0.8</v>
      </c>
      <c r="H653" s="5">
        <v>-26</v>
      </c>
    </row>
    <row r="654" spans="2:8" ht="19.5" customHeight="1" x14ac:dyDescent="0.3">
      <c r="B654" s="9" t="s">
        <v>1078</v>
      </c>
      <c r="C654" s="6">
        <v>44693</v>
      </c>
      <c r="D654" s="5">
        <v>193</v>
      </c>
      <c r="E654" s="5">
        <v>4.3</v>
      </c>
      <c r="F654" s="5">
        <v>47</v>
      </c>
      <c r="G654" s="5">
        <v>1.1000000000000001</v>
      </c>
      <c r="H654" s="5">
        <v>125</v>
      </c>
    </row>
    <row r="655" spans="2:8" ht="19.5" customHeight="1" x14ac:dyDescent="0.3">
      <c r="B655" s="9" t="s">
        <v>55</v>
      </c>
      <c r="C655" s="6">
        <v>930128</v>
      </c>
      <c r="D655" s="6">
        <v>-8353</v>
      </c>
      <c r="E655" s="5">
        <v>-9</v>
      </c>
      <c r="F655" s="6">
        <v>3070</v>
      </c>
      <c r="G655" s="5">
        <v>3.3</v>
      </c>
      <c r="H655" s="6">
        <v>4201</v>
      </c>
    </row>
    <row r="656" spans="2:8" ht="19.5" customHeight="1" x14ac:dyDescent="0.3">
      <c r="B656" s="9" t="s">
        <v>877</v>
      </c>
      <c r="C656" s="6">
        <v>59039</v>
      </c>
      <c r="D656" s="5">
        <v>-862</v>
      </c>
      <c r="E656" s="5">
        <v>-14.5</v>
      </c>
      <c r="F656" s="5">
        <v>170</v>
      </c>
      <c r="G656" s="5">
        <v>2.9</v>
      </c>
      <c r="H656" s="5">
        <v>170</v>
      </c>
    </row>
    <row r="657" spans="2:8" ht="19.5" customHeight="1" x14ac:dyDescent="0.3">
      <c r="B657" s="9" t="s">
        <v>220</v>
      </c>
      <c r="C657" s="6">
        <v>311640</v>
      </c>
      <c r="D657" s="5">
        <v>599</v>
      </c>
      <c r="E657" s="5">
        <v>1.9</v>
      </c>
      <c r="F657" s="6">
        <v>1700</v>
      </c>
      <c r="G657" s="5">
        <v>5.5</v>
      </c>
      <c r="H657" s="6">
        <v>2253</v>
      </c>
    </row>
    <row r="658" spans="2:8" ht="19.5" customHeight="1" x14ac:dyDescent="0.3">
      <c r="B658" s="9" t="s">
        <v>230</v>
      </c>
      <c r="C658" s="6">
        <v>295568</v>
      </c>
      <c r="D658" s="5">
        <v>201</v>
      </c>
      <c r="E658" s="5">
        <v>0.7</v>
      </c>
      <c r="F658" s="5">
        <v>850</v>
      </c>
      <c r="G658" s="5">
        <v>2.9</v>
      </c>
      <c r="H658" s="5">
        <v>-35</v>
      </c>
    </row>
    <row r="659" spans="2:8" ht="19.5" customHeight="1" x14ac:dyDescent="0.3">
      <c r="B659" s="9" t="s">
        <v>53</v>
      </c>
      <c r="C659" s="6">
        <v>937934</v>
      </c>
      <c r="D659" s="6">
        <v>3379</v>
      </c>
      <c r="E659" s="5">
        <v>3.6</v>
      </c>
      <c r="F659" s="6">
        <v>3435</v>
      </c>
      <c r="G659" s="5">
        <v>3.7</v>
      </c>
      <c r="H659" s="6">
        <v>4734</v>
      </c>
    </row>
    <row r="660" spans="2:8" ht="19.5" customHeight="1" x14ac:dyDescent="0.3">
      <c r="B660" s="9" t="s">
        <v>2335</v>
      </c>
      <c r="C660" s="6">
        <v>11273</v>
      </c>
      <c r="D660" s="5">
        <v>-212</v>
      </c>
      <c r="E660" s="5">
        <v>-18.7</v>
      </c>
      <c r="F660" s="5">
        <v>5</v>
      </c>
      <c r="G660" s="5">
        <v>0.4</v>
      </c>
      <c r="H660" s="5">
        <v>31</v>
      </c>
    </row>
    <row r="661" spans="2:8" ht="19.5" customHeight="1" x14ac:dyDescent="0.3">
      <c r="B661" s="9" t="s">
        <v>1237</v>
      </c>
      <c r="C661" s="6">
        <v>37463</v>
      </c>
      <c r="D661" s="5">
        <v>-165</v>
      </c>
      <c r="E661" s="5">
        <v>-4.4000000000000004</v>
      </c>
      <c r="F661" s="5">
        <v>21</v>
      </c>
      <c r="G661" s="5">
        <v>0.6</v>
      </c>
      <c r="H661" s="5">
        <v>4</v>
      </c>
    </row>
    <row r="662" spans="2:8" ht="19.5" customHeight="1" x14ac:dyDescent="0.3">
      <c r="B662" s="9" t="s">
        <v>924</v>
      </c>
      <c r="C662" s="6">
        <v>54772</v>
      </c>
      <c r="D662" s="5">
        <v>-190</v>
      </c>
      <c r="E662" s="5">
        <v>-3.5</v>
      </c>
      <c r="F662" s="5">
        <v>76</v>
      </c>
      <c r="G662" s="5">
        <v>1.4</v>
      </c>
      <c r="H662" s="5">
        <v>521</v>
      </c>
    </row>
    <row r="663" spans="2:8" ht="19.5" customHeight="1" x14ac:dyDescent="0.3">
      <c r="B663" s="9" t="s">
        <v>2402</v>
      </c>
      <c r="C663" s="6">
        <v>10296</v>
      </c>
      <c r="D663" s="5">
        <v>14</v>
      </c>
      <c r="E663" s="5">
        <v>1.4</v>
      </c>
      <c r="F663" s="5">
        <v>0</v>
      </c>
      <c r="G663" s="5">
        <v>0</v>
      </c>
      <c r="H663" s="5">
        <v>-15</v>
      </c>
    </row>
    <row r="664" spans="2:8" ht="19.5" customHeight="1" x14ac:dyDescent="0.3">
      <c r="B664" s="9" t="s">
        <v>156</v>
      </c>
      <c r="C664" s="6">
        <v>446268</v>
      </c>
      <c r="D664" s="6">
        <v>-4974</v>
      </c>
      <c r="E664" s="5">
        <v>-11.1</v>
      </c>
      <c r="F664" s="6">
        <v>1252</v>
      </c>
      <c r="G664" s="5">
        <v>2.8</v>
      </c>
      <c r="H664" s="6">
        <v>2243</v>
      </c>
    </row>
    <row r="665" spans="2:8" ht="19.5" customHeight="1" x14ac:dyDescent="0.3">
      <c r="B665" s="9" t="s">
        <v>1854</v>
      </c>
      <c r="C665" s="6">
        <v>19412</v>
      </c>
      <c r="D665" s="5">
        <v>-67</v>
      </c>
      <c r="E665" s="5">
        <v>-3.4</v>
      </c>
      <c r="F665" s="5">
        <v>-2</v>
      </c>
      <c r="G665" s="5">
        <v>-0.1</v>
      </c>
      <c r="H665" s="5">
        <v>-40</v>
      </c>
    </row>
    <row r="666" spans="2:8" ht="19.5" customHeight="1" x14ac:dyDescent="0.3">
      <c r="B666" s="9" t="s">
        <v>1900</v>
      </c>
      <c r="C666" s="6">
        <v>18411</v>
      </c>
      <c r="D666" s="5">
        <v>125</v>
      </c>
      <c r="E666" s="5">
        <v>6.8</v>
      </c>
      <c r="F666" s="5">
        <v>23</v>
      </c>
      <c r="G666" s="5">
        <v>1.3</v>
      </c>
      <c r="H666" s="5">
        <v>-38</v>
      </c>
    </row>
    <row r="667" spans="2:8" ht="19.5" customHeight="1" x14ac:dyDescent="0.3">
      <c r="B667" s="9" t="s">
        <v>552</v>
      </c>
      <c r="C667" s="6">
        <v>109027</v>
      </c>
      <c r="D667" s="5">
        <v>-83</v>
      </c>
      <c r="E667" s="5">
        <v>-0.8</v>
      </c>
      <c r="F667" s="5">
        <v>96</v>
      </c>
      <c r="G667" s="5">
        <v>0.9</v>
      </c>
      <c r="H667" s="5">
        <v>170</v>
      </c>
    </row>
    <row r="668" spans="2:8" ht="19.5" customHeight="1" x14ac:dyDescent="0.3">
      <c r="B668" s="9" t="s">
        <v>579</v>
      </c>
      <c r="C668" s="6">
        <v>103671</v>
      </c>
      <c r="D668" s="5">
        <v>238</v>
      </c>
      <c r="E668" s="5">
        <v>2.2999999999999998</v>
      </c>
      <c r="F668" s="5">
        <v>117</v>
      </c>
      <c r="G668" s="5">
        <v>1.1000000000000001</v>
      </c>
      <c r="H668" s="5">
        <v>434</v>
      </c>
    </row>
    <row r="669" spans="2:8" ht="19.5" customHeight="1" x14ac:dyDescent="0.3">
      <c r="B669" s="9" t="s">
        <v>417</v>
      </c>
      <c r="C669" s="6">
        <v>157087</v>
      </c>
      <c r="D669" s="6">
        <v>-2416</v>
      </c>
      <c r="E669" s="5">
        <v>-15.4</v>
      </c>
      <c r="F669" s="5">
        <v>338</v>
      </c>
      <c r="G669" s="5">
        <v>2.1</v>
      </c>
      <c r="H669" s="6">
        <v>1577</v>
      </c>
    </row>
    <row r="670" spans="2:8" ht="19.5" customHeight="1" x14ac:dyDescent="0.3">
      <c r="B670" s="9" t="s">
        <v>897</v>
      </c>
      <c r="C670" s="6">
        <v>56997</v>
      </c>
      <c r="D670" s="5">
        <v>-861</v>
      </c>
      <c r="E670" s="5">
        <v>-15</v>
      </c>
      <c r="F670" s="5">
        <v>57</v>
      </c>
      <c r="G670" s="5">
        <v>1</v>
      </c>
      <c r="H670" s="5">
        <v>342</v>
      </c>
    </row>
    <row r="671" spans="2:8" ht="19.5" customHeight="1" x14ac:dyDescent="0.3">
      <c r="B671" s="9" t="s">
        <v>1955</v>
      </c>
      <c r="C671" s="6">
        <v>17328</v>
      </c>
      <c r="D671" s="5">
        <v>-81</v>
      </c>
      <c r="E671" s="5">
        <v>-4.7</v>
      </c>
      <c r="F671" s="5">
        <v>-1</v>
      </c>
      <c r="G671" s="5">
        <v>-0.1</v>
      </c>
      <c r="H671" s="5">
        <v>-61</v>
      </c>
    </row>
    <row r="672" spans="2:8" ht="19.5" customHeight="1" x14ac:dyDescent="0.3">
      <c r="B672" s="9" t="s">
        <v>951</v>
      </c>
      <c r="C672" s="6">
        <v>52747</v>
      </c>
      <c r="D672" s="5">
        <v>-494</v>
      </c>
      <c r="E672" s="5">
        <v>-9.3000000000000007</v>
      </c>
      <c r="F672" s="5">
        <v>4</v>
      </c>
      <c r="G672" s="5">
        <v>0.1</v>
      </c>
      <c r="H672" s="5">
        <v>-57</v>
      </c>
    </row>
    <row r="673" spans="2:8" ht="19.5" customHeight="1" x14ac:dyDescent="0.3">
      <c r="B673" s="9" t="s">
        <v>1537</v>
      </c>
      <c r="C673" s="6">
        <v>26693</v>
      </c>
      <c r="D673" s="5">
        <v>176</v>
      </c>
      <c r="E673" s="5">
        <v>6.6</v>
      </c>
      <c r="F673" s="5">
        <v>5</v>
      </c>
      <c r="G673" s="5">
        <v>0.2</v>
      </c>
      <c r="H673" s="5">
        <v>-69</v>
      </c>
    </row>
    <row r="674" spans="2:8" ht="19.5" customHeight="1" x14ac:dyDescent="0.3">
      <c r="B674" s="9" t="s">
        <v>2276</v>
      </c>
      <c r="C674" s="6">
        <v>12226</v>
      </c>
      <c r="D674" s="5">
        <v>195</v>
      </c>
      <c r="E674" s="5">
        <v>16.100000000000001</v>
      </c>
      <c r="F674" s="5">
        <v>7</v>
      </c>
      <c r="G674" s="5">
        <v>0.6</v>
      </c>
      <c r="H674" s="5">
        <v>-44</v>
      </c>
    </row>
    <row r="675" spans="2:8" ht="19.5" customHeight="1" x14ac:dyDescent="0.3">
      <c r="B675" s="9" t="s">
        <v>869</v>
      </c>
      <c r="C675" s="6">
        <v>59982</v>
      </c>
      <c r="D675" s="6">
        <v>1061</v>
      </c>
      <c r="E675" s="5">
        <v>17.899999999999999</v>
      </c>
      <c r="F675" s="5">
        <v>20</v>
      </c>
      <c r="G675" s="5">
        <v>0.3</v>
      </c>
      <c r="H675" s="5">
        <v>346</v>
      </c>
    </row>
    <row r="676" spans="2:8" ht="19.5" customHeight="1" x14ac:dyDescent="0.3">
      <c r="B676" s="9" t="s">
        <v>1320</v>
      </c>
      <c r="C676" s="6">
        <v>34132</v>
      </c>
      <c r="D676" s="5">
        <v>-201</v>
      </c>
      <c r="E676" s="5">
        <v>-5.9</v>
      </c>
      <c r="F676" s="5">
        <v>23</v>
      </c>
      <c r="G676" s="5">
        <v>0.7</v>
      </c>
      <c r="H676" s="5">
        <v>128</v>
      </c>
    </row>
    <row r="677" spans="2:8" ht="19.5" customHeight="1" x14ac:dyDescent="0.3">
      <c r="B677" s="9" t="s">
        <v>345</v>
      </c>
      <c r="C677" s="6">
        <v>188987</v>
      </c>
      <c r="D677" s="6">
        <v>2557</v>
      </c>
      <c r="E677" s="5">
        <v>13.6</v>
      </c>
      <c r="F677" s="5">
        <v>210</v>
      </c>
      <c r="G677" s="5">
        <v>1.1000000000000001</v>
      </c>
      <c r="H677" s="5">
        <v>-48</v>
      </c>
    </row>
    <row r="678" spans="2:8" ht="19.5" customHeight="1" x14ac:dyDescent="0.3">
      <c r="B678" s="9" t="s">
        <v>91</v>
      </c>
      <c r="C678" s="6">
        <v>699232</v>
      </c>
      <c r="D678" s="6">
        <v>6624</v>
      </c>
      <c r="E678" s="5">
        <v>9.6</v>
      </c>
      <c r="F678" s="5">
        <v>811</v>
      </c>
      <c r="G678" s="5">
        <v>1.2</v>
      </c>
      <c r="H678" s="6">
        <v>5055</v>
      </c>
    </row>
    <row r="679" spans="2:8" ht="19.5" customHeight="1" x14ac:dyDescent="0.3">
      <c r="B679" s="9" t="s">
        <v>68</v>
      </c>
      <c r="C679" s="6">
        <v>840410</v>
      </c>
      <c r="D679" s="6">
        <v>-7673</v>
      </c>
      <c r="E679" s="5">
        <v>-9.1</v>
      </c>
      <c r="F679" s="6">
        <v>3083</v>
      </c>
      <c r="G679" s="5">
        <v>3.7</v>
      </c>
      <c r="H679" s="6">
        <v>7840</v>
      </c>
    </row>
    <row r="680" spans="2:8" ht="19.5" customHeight="1" x14ac:dyDescent="0.3">
      <c r="B680" s="9" t="s">
        <v>1574</v>
      </c>
      <c r="C680" s="6">
        <v>25642</v>
      </c>
      <c r="D680" s="5">
        <v>520</v>
      </c>
      <c r="E680" s="5">
        <v>20.5</v>
      </c>
      <c r="F680" s="5">
        <v>2</v>
      </c>
      <c r="G680" s="5">
        <v>0.1</v>
      </c>
      <c r="H680" s="5">
        <v>80</v>
      </c>
    </row>
    <row r="681" spans="2:8" ht="19.5" customHeight="1" x14ac:dyDescent="0.3">
      <c r="B681" s="9" t="s">
        <v>1866</v>
      </c>
      <c r="C681" s="6">
        <v>19109</v>
      </c>
      <c r="D681" s="5">
        <v>4</v>
      </c>
      <c r="E681" s="5">
        <v>0.2</v>
      </c>
      <c r="F681" s="5">
        <v>7</v>
      </c>
      <c r="G681" s="5">
        <v>0.4</v>
      </c>
      <c r="H681" s="5">
        <v>-44</v>
      </c>
    </row>
    <row r="682" spans="2:8" ht="19.5" customHeight="1" x14ac:dyDescent="0.3">
      <c r="B682" s="9" t="s">
        <v>1425</v>
      </c>
      <c r="C682" s="6">
        <v>30197</v>
      </c>
      <c r="D682" s="5">
        <v>-147</v>
      </c>
      <c r="E682" s="5">
        <v>-4.8</v>
      </c>
      <c r="F682" s="5">
        <v>2</v>
      </c>
      <c r="G682" s="5">
        <v>0.1</v>
      </c>
      <c r="H682" s="5">
        <v>-80</v>
      </c>
    </row>
    <row r="683" spans="2:8" ht="19.5" customHeight="1" x14ac:dyDescent="0.3">
      <c r="B683" s="9" t="s">
        <v>321</v>
      </c>
      <c r="C683" s="6">
        <v>205032</v>
      </c>
      <c r="D683" s="5">
        <v>-831</v>
      </c>
      <c r="E683" s="5">
        <v>-4.0999999999999996</v>
      </c>
      <c r="F683" s="5">
        <v>195</v>
      </c>
      <c r="G683" s="5">
        <v>1</v>
      </c>
      <c r="H683" s="6">
        <v>1524</v>
      </c>
    </row>
    <row r="684" spans="2:8" ht="19.5" customHeight="1" x14ac:dyDescent="0.3">
      <c r="B684" s="9" t="s">
        <v>952</v>
      </c>
      <c r="C684" s="6">
        <v>52649</v>
      </c>
      <c r="D684" s="5">
        <v>-115</v>
      </c>
      <c r="E684" s="5">
        <v>-2.2000000000000002</v>
      </c>
      <c r="F684" s="5">
        <v>22</v>
      </c>
      <c r="G684" s="5">
        <v>0.4</v>
      </c>
      <c r="H684" s="5">
        <v>460</v>
      </c>
    </row>
    <row r="685" spans="2:8" ht="19.5" customHeight="1" x14ac:dyDescent="0.3">
      <c r="B685" s="9" t="s">
        <v>1463</v>
      </c>
      <c r="C685" s="6">
        <v>28689</v>
      </c>
      <c r="D685" s="5">
        <v>-293</v>
      </c>
      <c r="E685" s="5">
        <v>-10.199999999999999</v>
      </c>
      <c r="F685" s="5">
        <v>52</v>
      </c>
      <c r="G685" s="5">
        <v>1.8</v>
      </c>
      <c r="H685" s="5">
        <v>106</v>
      </c>
    </row>
    <row r="686" spans="2:8" ht="19.5" customHeight="1" x14ac:dyDescent="0.3">
      <c r="B686" s="9" t="s">
        <v>374</v>
      </c>
      <c r="C686" s="6">
        <v>173620</v>
      </c>
      <c r="D686" s="6">
        <v>4093</v>
      </c>
      <c r="E686" s="5">
        <v>23.9</v>
      </c>
      <c r="F686" s="5">
        <v>158</v>
      </c>
      <c r="G686" s="5">
        <v>0.9</v>
      </c>
      <c r="H686" s="5">
        <v>982</v>
      </c>
    </row>
    <row r="687" spans="2:8" ht="19.5" customHeight="1" x14ac:dyDescent="0.3">
      <c r="B687" s="9" t="s">
        <v>689</v>
      </c>
      <c r="C687" s="6">
        <v>81677</v>
      </c>
      <c r="D687" s="5">
        <v>319</v>
      </c>
      <c r="E687" s="5">
        <v>3.9</v>
      </c>
      <c r="F687" s="5">
        <v>36</v>
      </c>
      <c r="G687" s="5">
        <v>0.4</v>
      </c>
      <c r="H687" s="5">
        <v>86</v>
      </c>
    </row>
    <row r="688" spans="2:8" ht="19.5" customHeight="1" x14ac:dyDescent="0.3">
      <c r="B688" s="9" t="s">
        <v>1531</v>
      </c>
      <c r="C688" s="6">
        <v>26823</v>
      </c>
      <c r="D688" s="5">
        <v>372</v>
      </c>
      <c r="E688" s="5">
        <v>14.1</v>
      </c>
      <c r="F688" s="5">
        <v>96</v>
      </c>
      <c r="G688" s="5">
        <v>3.6</v>
      </c>
      <c r="H688" s="5">
        <v>263</v>
      </c>
    </row>
    <row r="689" spans="2:8" ht="19.5" customHeight="1" x14ac:dyDescent="0.3">
      <c r="B689" s="9" t="s">
        <v>1702</v>
      </c>
      <c r="C689" s="6">
        <v>22530</v>
      </c>
      <c r="D689" s="5">
        <v>120</v>
      </c>
      <c r="E689" s="5">
        <v>5.3</v>
      </c>
      <c r="F689" s="5">
        <v>-4</v>
      </c>
      <c r="G689" s="5">
        <v>-0.2</v>
      </c>
      <c r="H689" s="5">
        <v>11</v>
      </c>
    </row>
    <row r="690" spans="2:8" ht="19.5" customHeight="1" x14ac:dyDescent="0.3">
      <c r="B690" s="9" t="s">
        <v>2422</v>
      </c>
      <c r="C690" s="6">
        <v>10077</v>
      </c>
      <c r="D690" s="5">
        <v>-202</v>
      </c>
      <c r="E690" s="5">
        <v>-19.899999999999999</v>
      </c>
      <c r="F690" s="5">
        <v>0</v>
      </c>
      <c r="G690" s="5">
        <v>0</v>
      </c>
      <c r="H690" s="5">
        <v>55</v>
      </c>
    </row>
    <row r="691" spans="2:8" ht="19.5" customHeight="1" x14ac:dyDescent="0.3">
      <c r="B691" s="9" t="s">
        <v>1347</v>
      </c>
      <c r="C691" s="6">
        <v>33193</v>
      </c>
      <c r="D691" s="5">
        <v>276</v>
      </c>
      <c r="E691" s="5">
        <v>8.3000000000000007</v>
      </c>
      <c r="F691" s="5">
        <v>12</v>
      </c>
      <c r="G691" s="5">
        <v>0.4</v>
      </c>
      <c r="H691" s="5">
        <v>-11</v>
      </c>
    </row>
    <row r="692" spans="2:8" ht="19.5" customHeight="1" x14ac:dyDescent="0.3">
      <c r="B692" s="9" t="s">
        <v>1130</v>
      </c>
      <c r="C692" s="6">
        <v>41969</v>
      </c>
      <c r="D692" s="5">
        <v>365</v>
      </c>
      <c r="E692" s="5">
        <v>8.8000000000000007</v>
      </c>
      <c r="F692" s="5">
        <v>32</v>
      </c>
      <c r="G692" s="5">
        <v>0.8</v>
      </c>
      <c r="H692" s="5">
        <v>127</v>
      </c>
    </row>
    <row r="693" spans="2:8" ht="19.5" customHeight="1" x14ac:dyDescent="0.3">
      <c r="B693" s="9" t="s">
        <v>56</v>
      </c>
      <c r="C693" s="6">
        <v>925528</v>
      </c>
      <c r="D693" s="6">
        <v>-1769</v>
      </c>
      <c r="E693" s="5">
        <v>-1.9</v>
      </c>
      <c r="F693" s="6">
        <v>3769</v>
      </c>
      <c r="G693" s="5">
        <v>4.0999999999999996</v>
      </c>
      <c r="H693" s="5">
        <v>442</v>
      </c>
    </row>
    <row r="694" spans="2:8" ht="19.5" customHeight="1" x14ac:dyDescent="0.3">
      <c r="B694" s="9" t="s">
        <v>739</v>
      </c>
      <c r="C694" s="6">
        <v>74817</v>
      </c>
      <c r="D694" s="5">
        <v>-16</v>
      </c>
      <c r="E694" s="5">
        <v>-0.2</v>
      </c>
      <c r="F694" s="5">
        <v>26</v>
      </c>
      <c r="G694" s="5">
        <v>0.3</v>
      </c>
      <c r="H694" s="5">
        <v>-132</v>
      </c>
    </row>
    <row r="695" spans="2:8" ht="19.5" customHeight="1" x14ac:dyDescent="0.3">
      <c r="B695" s="9" t="s">
        <v>248</v>
      </c>
      <c r="C695" s="6">
        <v>274541</v>
      </c>
      <c r="D695" s="6">
        <v>-2990</v>
      </c>
      <c r="E695" s="5">
        <v>-10.9</v>
      </c>
      <c r="F695" s="5">
        <v>924</v>
      </c>
      <c r="G695" s="5">
        <v>3.4</v>
      </c>
      <c r="H695" s="5">
        <v>275</v>
      </c>
    </row>
    <row r="696" spans="2:8" ht="19.5" customHeight="1" x14ac:dyDescent="0.3">
      <c r="B696" s="9" t="s">
        <v>1238</v>
      </c>
      <c r="C696" s="6">
        <v>37447</v>
      </c>
      <c r="D696" s="5">
        <v>44</v>
      </c>
      <c r="E696" s="5">
        <v>1.2</v>
      </c>
      <c r="F696" s="5">
        <v>-1</v>
      </c>
      <c r="G696" s="5">
        <v>0</v>
      </c>
      <c r="H696" s="5">
        <v>-70</v>
      </c>
    </row>
    <row r="697" spans="2:8" ht="19.5" customHeight="1" x14ac:dyDescent="0.3">
      <c r="B697" s="9" t="s">
        <v>218</v>
      </c>
      <c r="C697" s="6">
        <v>313512</v>
      </c>
      <c r="D697" s="5">
        <v>850</v>
      </c>
      <c r="E697" s="5">
        <v>2.7</v>
      </c>
      <c r="F697" s="5">
        <v>452</v>
      </c>
      <c r="G697" s="5">
        <v>1.4</v>
      </c>
      <c r="H697" s="5">
        <v>505</v>
      </c>
    </row>
    <row r="698" spans="2:8" ht="19.5" customHeight="1" x14ac:dyDescent="0.3">
      <c r="B698" s="9" t="s">
        <v>79</v>
      </c>
      <c r="C698" s="6">
        <v>785205</v>
      </c>
      <c r="D698" s="6">
        <v>-2408</v>
      </c>
      <c r="E698" s="5">
        <v>-3.1</v>
      </c>
      <c r="F698" s="6">
        <v>5325</v>
      </c>
      <c r="G698" s="5">
        <v>6.8</v>
      </c>
      <c r="H698" s="6">
        <v>1670</v>
      </c>
    </row>
    <row r="699" spans="2:8" ht="19.5" customHeight="1" x14ac:dyDescent="0.3">
      <c r="B699" s="9" t="s">
        <v>74</v>
      </c>
      <c r="C699" s="6">
        <v>808285</v>
      </c>
      <c r="D699" s="6">
        <v>-6179</v>
      </c>
      <c r="E699" s="5">
        <v>-7.7</v>
      </c>
      <c r="F699" s="6">
        <v>6658</v>
      </c>
      <c r="G699" s="5">
        <v>8.3000000000000007</v>
      </c>
      <c r="H699" s="6">
        <v>3918</v>
      </c>
    </row>
    <row r="700" spans="2:8" ht="19.5" customHeight="1" x14ac:dyDescent="0.3">
      <c r="B700" s="9" t="s">
        <v>1224</v>
      </c>
      <c r="C700" s="6">
        <v>37956</v>
      </c>
      <c r="D700" s="5">
        <v>-32</v>
      </c>
      <c r="E700" s="5">
        <v>-0.8</v>
      </c>
      <c r="F700" s="5">
        <v>70</v>
      </c>
      <c r="G700" s="5">
        <v>1.8</v>
      </c>
      <c r="H700" s="5">
        <v>-93</v>
      </c>
    </row>
    <row r="701" spans="2:8" ht="19.5" customHeight="1" x14ac:dyDescent="0.3">
      <c r="B701" s="9" t="s">
        <v>2351</v>
      </c>
      <c r="C701" s="6">
        <v>11028</v>
      </c>
      <c r="D701" s="5">
        <v>-81</v>
      </c>
      <c r="E701" s="5">
        <v>-7.3</v>
      </c>
      <c r="F701" s="5">
        <v>5</v>
      </c>
      <c r="G701" s="5">
        <v>0.5</v>
      </c>
      <c r="H701" s="5">
        <v>8</v>
      </c>
    </row>
    <row r="702" spans="2:8" ht="19.5" customHeight="1" x14ac:dyDescent="0.3">
      <c r="B702" s="9" t="s">
        <v>2142</v>
      </c>
      <c r="C702" s="6">
        <v>14277</v>
      </c>
      <c r="D702" s="5">
        <v>-57</v>
      </c>
      <c r="E702" s="5">
        <v>-4</v>
      </c>
      <c r="F702" s="5">
        <v>0</v>
      </c>
      <c r="G702" s="5">
        <v>0</v>
      </c>
      <c r="H702" s="5">
        <v>-11</v>
      </c>
    </row>
    <row r="703" spans="2:8" ht="19.5" customHeight="1" x14ac:dyDescent="0.3">
      <c r="B703" s="9" t="s">
        <v>586</v>
      </c>
      <c r="C703" s="6">
        <v>102755</v>
      </c>
      <c r="D703" s="5">
        <v>278</v>
      </c>
      <c r="E703" s="5">
        <v>2.7</v>
      </c>
      <c r="F703" s="5">
        <v>8</v>
      </c>
      <c r="G703" s="5">
        <v>0.1</v>
      </c>
      <c r="H703" s="5">
        <v>-252</v>
      </c>
    </row>
    <row r="704" spans="2:8" ht="19.5" customHeight="1" x14ac:dyDescent="0.3">
      <c r="B704" s="9" t="s">
        <v>1334</v>
      </c>
      <c r="C704" s="6">
        <v>33708</v>
      </c>
      <c r="D704" s="5">
        <v>-196</v>
      </c>
      <c r="E704" s="5">
        <v>-5.8</v>
      </c>
      <c r="F704" s="5">
        <v>82</v>
      </c>
      <c r="G704" s="5">
        <v>2.4</v>
      </c>
      <c r="H704" s="5">
        <v>111</v>
      </c>
    </row>
    <row r="705" spans="2:8" ht="19.5" customHeight="1" x14ac:dyDescent="0.3">
      <c r="B705" s="9" t="s">
        <v>2362</v>
      </c>
      <c r="C705" s="6">
        <v>10775</v>
      </c>
      <c r="D705" s="5">
        <v>74</v>
      </c>
      <c r="E705" s="5">
        <v>6.9</v>
      </c>
      <c r="F705" s="5">
        <v>-1</v>
      </c>
      <c r="G705" s="5">
        <v>-0.1</v>
      </c>
      <c r="H705" s="5">
        <v>34</v>
      </c>
    </row>
    <row r="706" spans="2:8" ht="19.5" customHeight="1" x14ac:dyDescent="0.3">
      <c r="B706" s="9" t="s">
        <v>598</v>
      </c>
      <c r="C706" s="6">
        <v>99703</v>
      </c>
      <c r="D706" s="6">
        <v>-2242</v>
      </c>
      <c r="E706" s="5">
        <v>-22.4</v>
      </c>
      <c r="F706" s="5">
        <v>132</v>
      </c>
      <c r="G706" s="5">
        <v>1.3</v>
      </c>
      <c r="H706" s="6">
        <v>1206</v>
      </c>
    </row>
    <row r="707" spans="2:8" ht="19.5" customHeight="1" x14ac:dyDescent="0.3">
      <c r="B707" s="9" t="s">
        <v>1637</v>
      </c>
      <c r="C707" s="6">
        <v>24097</v>
      </c>
      <c r="D707" s="5">
        <v>-402</v>
      </c>
      <c r="E707" s="5">
        <v>-16.8</v>
      </c>
      <c r="F707" s="5">
        <v>263</v>
      </c>
      <c r="G707" s="5">
        <v>11</v>
      </c>
      <c r="H707" s="5">
        <v>408</v>
      </c>
    </row>
    <row r="708" spans="2:8" ht="19.5" customHeight="1" x14ac:dyDescent="0.3">
      <c r="B708" s="9" t="s">
        <v>35</v>
      </c>
      <c r="C708" s="6">
        <v>1148433</v>
      </c>
      <c r="D708" s="6">
        <v>-15348</v>
      </c>
      <c r="E708" s="5">
        <v>-13.4</v>
      </c>
      <c r="F708" s="6">
        <v>10795</v>
      </c>
      <c r="G708" s="5">
        <v>9.4</v>
      </c>
      <c r="H708" s="6">
        <v>8278</v>
      </c>
    </row>
    <row r="709" spans="2:8" ht="19.5" customHeight="1" x14ac:dyDescent="0.3">
      <c r="B709" s="9" t="s">
        <v>51</v>
      </c>
      <c r="C709" s="6">
        <v>949921</v>
      </c>
      <c r="D709" s="6">
        <v>-8690</v>
      </c>
      <c r="E709" s="5">
        <v>-9.1999999999999993</v>
      </c>
      <c r="F709" s="6">
        <v>6218</v>
      </c>
      <c r="G709" s="5">
        <v>6.5</v>
      </c>
      <c r="H709" s="6">
        <v>3147</v>
      </c>
    </row>
    <row r="710" spans="2:8" ht="19.5" customHeight="1" x14ac:dyDescent="0.3">
      <c r="B710" s="9" t="s">
        <v>423</v>
      </c>
      <c r="C710" s="6">
        <v>154733</v>
      </c>
      <c r="D710" s="6">
        <v>1491</v>
      </c>
      <c r="E710" s="5">
        <v>9.6999999999999993</v>
      </c>
      <c r="F710" s="5">
        <v>195</v>
      </c>
      <c r="G710" s="5">
        <v>1.3</v>
      </c>
      <c r="H710" s="5">
        <v>378</v>
      </c>
    </row>
    <row r="711" spans="2:8" ht="19.5" customHeight="1" x14ac:dyDescent="0.3">
      <c r="B711" s="9" t="s">
        <v>1697</v>
      </c>
      <c r="C711" s="6">
        <v>22607</v>
      </c>
      <c r="D711" s="5">
        <v>45</v>
      </c>
      <c r="E711" s="5">
        <v>2</v>
      </c>
      <c r="F711" s="5">
        <v>18</v>
      </c>
      <c r="G711" s="5">
        <v>0.8</v>
      </c>
      <c r="H711" s="5">
        <v>-85</v>
      </c>
    </row>
    <row r="712" spans="2:8" ht="19.5" customHeight="1" x14ac:dyDescent="0.3">
      <c r="B712" s="9" t="s">
        <v>2122</v>
      </c>
      <c r="C712" s="6">
        <v>14583</v>
      </c>
      <c r="D712" s="5">
        <v>492</v>
      </c>
      <c r="E712" s="5">
        <v>34.6</v>
      </c>
      <c r="F712" s="5">
        <v>83</v>
      </c>
      <c r="G712" s="5">
        <v>5.8</v>
      </c>
      <c r="H712" s="5">
        <v>138</v>
      </c>
    </row>
    <row r="713" spans="2:8" ht="19.5" customHeight="1" x14ac:dyDescent="0.3">
      <c r="B713" s="9" t="s">
        <v>1951</v>
      </c>
      <c r="C713" s="6">
        <v>17437</v>
      </c>
      <c r="D713" s="5">
        <v>18</v>
      </c>
      <c r="E713" s="5">
        <v>1</v>
      </c>
      <c r="F713" s="5">
        <v>21</v>
      </c>
      <c r="G713" s="5">
        <v>1.2</v>
      </c>
      <c r="H713" s="5">
        <v>68</v>
      </c>
    </row>
    <row r="714" spans="2:8" ht="19.5" customHeight="1" x14ac:dyDescent="0.3">
      <c r="B714" s="9" t="s">
        <v>1590</v>
      </c>
      <c r="C714" s="6">
        <v>25322</v>
      </c>
      <c r="D714" s="5">
        <v>457</v>
      </c>
      <c r="E714" s="5">
        <v>18.2</v>
      </c>
      <c r="F714" s="5">
        <v>-10</v>
      </c>
      <c r="G714" s="5">
        <v>-0.4</v>
      </c>
      <c r="H714" s="5">
        <v>-118</v>
      </c>
    </row>
    <row r="715" spans="2:8" ht="19.5" customHeight="1" x14ac:dyDescent="0.3">
      <c r="B715" s="9" t="s">
        <v>1310</v>
      </c>
      <c r="C715" s="6">
        <v>34446</v>
      </c>
      <c r="D715" s="5">
        <v>647</v>
      </c>
      <c r="E715" s="5">
        <v>18.899999999999999</v>
      </c>
      <c r="F715" s="5">
        <v>21</v>
      </c>
      <c r="G715" s="5">
        <v>0.6</v>
      </c>
      <c r="H715" s="5">
        <v>-77</v>
      </c>
    </row>
    <row r="716" spans="2:8" ht="19.5" customHeight="1" x14ac:dyDescent="0.3">
      <c r="B716" s="9" t="s">
        <v>2178</v>
      </c>
      <c r="C716" s="6">
        <v>13784</v>
      </c>
      <c r="D716" s="5">
        <v>-58</v>
      </c>
      <c r="E716" s="5">
        <v>-4.2</v>
      </c>
      <c r="F716" s="5">
        <v>0</v>
      </c>
      <c r="G716" s="5">
        <v>0</v>
      </c>
      <c r="H716" s="5">
        <v>-13</v>
      </c>
    </row>
    <row r="717" spans="2:8" ht="19.5" customHeight="1" x14ac:dyDescent="0.3">
      <c r="B717" s="9" t="s">
        <v>508</v>
      </c>
      <c r="C717" s="6">
        <v>123654</v>
      </c>
      <c r="D717" s="5">
        <v>800</v>
      </c>
      <c r="E717" s="5">
        <v>6.5</v>
      </c>
      <c r="F717" s="5">
        <v>106</v>
      </c>
      <c r="G717" s="5">
        <v>0.9</v>
      </c>
      <c r="H717" s="5">
        <v>663</v>
      </c>
    </row>
    <row r="718" spans="2:8" ht="19.5" customHeight="1" x14ac:dyDescent="0.3">
      <c r="B718" s="9" t="s">
        <v>768</v>
      </c>
      <c r="C718" s="6">
        <v>69465</v>
      </c>
      <c r="D718" s="5">
        <v>486</v>
      </c>
      <c r="E718" s="5">
        <v>7</v>
      </c>
      <c r="F718" s="5">
        <v>40</v>
      </c>
      <c r="G718" s="5">
        <v>0.6</v>
      </c>
      <c r="H718" s="5">
        <v>160</v>
      </c>
    </row>
    <row r="719" spans="2:8" ht="19.5" customHeight="1" x14ac:dyDescent="0.3">
      <c r="B719" s="9" t="s">
        <v>2011</v>
      </c>
      <c r="C719" s="6">
        <v>16468</v>
      </c>
      <c r="D719" s="5">
        <v>-5</v>
      </c>
      <c r="E719" s="5">
        <v>-0.3</v>
      </c>
      <c r="F719" s="5">
        <v>0</v>
      </c>
      <c r="G719" s="5">
        <v>0</v>
      </c>
      <c r="H719" s="5">
        <v>-65</v>
      </c>
    </row>
    <row r="720" spans="2:8" ht="19.5" customHeight="1" x14ac:dyDescent="0.3">
      <c r="B720" s="9" t="s">
        <v>541</v>
      </c>
      <c r="C720" s="6">
        <v>112549</v>
      </c>
      <c r="D720" s="6">
        <v>1060</v>
      </c>
      <c r="E720" s="5">
        <v>9.5</v>
      </c>
      <c r="F720" s="5">
        <v>226</v>
      </c>
      <c r="G720" s="5">
        <v>2</v>
      </c>
      <c r="H720" s="5">
        <v>31</v>
      </c>
    </row>
    <row r="721" spans="2:8" ht="19.5" customHeight="1" x14ac:dyDescent="0.3">
      <c r="B721" s="9" t="s">
        <v>1835</v>
      </c>
      <c r="C721" s="6">
        <v>19796</v>
      </c>
      <c r="D721" s="5">
        <v>-201</v>
      </c>
      <c r="E721" s="5">
        <v>-10.1</v>
      </c>
      <c r="F721" s="5">
        <v>25</v>
      </c>
      <c r="G721" s="5">
        <v>1.3</v>
      </c>
      <c r="H721" s="5">
        <v>-14</v>
      </c>
    </row>
    <row r="722" spans="2:8" ht="19.5" customHeight="1" x14ac:dyDescent="0.3">
      <c r="B722" s="9" t="s">
        <v>1735</v>
      </c>
      <c r="C722" s="6">
        <v>21784</v>
      </c>
      <c r="D722" s="5">
        <v>-63</v>
      </c>
      <c r="E722" s="5">
        <v>-2.9</v>
      </c>
      <c r="F722" s="5">
        <v>0</v>
      </c>
      <c r="G722" s="5">
        <v>0</v>
      </c>
      <c r="H722" s="5">
        <v>31</v>
      </c>
    </row>
    <row r="723" spans="2:8" ht="19.5" customHeight="1" x14ac:dyDescent="0.3">
      <c r="B723" s="9" t="s">
        <v>1669</v>
      </c>
      <c r="C723" s="6">
        <v>23209</v>
      </c>
      <c r="D723" s="5">
        <v>-8</v>
      </c>
      <c r="E723" s="5">
        <v>-0.3</v>
      </c>
      <c r="F723" s="5">
        <v>6</v>
      </c>
      <c r="G723" s="5">
        <v>0.3</v>
      </c>
      <c r="H723" s="5">
        <v>-45</v>
      </c>
    </row>
    <row r="724" spans="2:8" ht="19.5" customHeight="1" x14ac:dyDescent="0.3">
      <c r="B724" s="9" t="s">
        <v>213</v>
      </c>
      <c r="C724" s="6">
        <v>321959</v>
      </c>
      <c r="D724" s="5">
        <v>-427</v>
      </c>
      <c r="E724" s="5">
        <v>-1.3</v>
      </c>
      <c r="F724" s="6">
        <v>1558</v>
      </c>
      <c r="G724" s="5">
        <v>4.9000000000000004</v>
      </c>
      <c r="H724" s="6">
        <v>1791</v>
      </c>
    </row>
    <row r="725" spans="2:8" ht="19.5" customHeight="1" x14ac:dyDescent="0.3">
      <c r="B725" s="9" t="s">
        <v>1461</v>
      </c>
      <c r="C725" s="6">
        <v>28752</v>
      </c>
      <c r="D725" s="5">
        <v>45</v>
      </c>
      <c r="E725" s="5">
        <v>1.6</v>
      </c>
      <c r="F725" s="5">
        <v>17</v>
      </c>
      <c r="G725" s="5">
        <v>0.6</v>
      </c>
      <c r="H725" s="5">
        <v>28</v>
      </c>
    </row>
    <row r="726" spans="2:8" ht="19.5" customHeight="1" x14ac:dyDescent="0.3">
      <c r="B726" s="9" t="s">
        <v>483</v>
      </c>
      <c r="C726" s="6">
        <v>131504</v>
      </c>
      <c r="D726" s="5">
        <v>-516</v>
      </c>
      <c r="E726" s="5">
        <v>-3.9</v>
      </c>
      <c r="F726" s="5">
        <v>80</v>
      </c>
      <c r="G726" s="5">
        <v>0.6</v>
      </c>
      <c r="H726" s="5">
        <v>-447</v>
      </c>
    </row>
    <row r="727" spans="2:8" ht="19.5" customHeight="1" x14ac:dyDescent="0.3">
      <c r="B727" s="9" t="s">
        <v>1173</v>
      </c>
      <c r="C727" s="6">
        <v>40036</v>
      </c>
      <c r="D727" s="5">
        <v>445</v>
      </c>
      <c r="E727" s="5">
        <v>11.2</v>
      </c>
      <c r="F727" s="5">
        <v>25</v>
      </c>
      <c r="G727" s="5">
        <v>0.6</v>
      </c>
      <c r="H727" s="5">
        <v>-12</v>
      </c>
    </row>
    <row r="728" spans="2:8" ht="19.5" customHeight="1" x14ac:dyDescent="0.3">
      <c r="B728" s="9" t="s">
        <v>1592</v>
      </c>
      <c r="C728" s="6">
        <v>25272</v>
      </c>
      <c r="D728" s="5">
        <v>196</v>
      </c>
      <c r="E728" s="5">
        <v>7.8</v>
      </c>
      <c r="F728" s="5">
        <v>31</v>
      </c>
      <c r="G728" s="5">
        <v>1.2</v>
      </c>
      <c r="H728" s="5">
        <v>-26</v>
      </c>
    </row>
    <row r="729" spans="2:8" ht="19.5" customHeight="1" x14ac:dyDescent="0.3">
      <c r="B729" s="9" t="s">
        <v>1100</v>
      </c>
      <c r="C729" s="6">
        <v>43521</v>
      </c>
      <c r="D729" s="5">
        <v>-387</v>
      </c>
      <c r="E729" s="5">
        <v>-8.8000000000000007</v>
      </c>
      <c r="F729" s="5">
        <v>11</v>
      </c>
      <c r="G729" s="5">
        <v>0.3</v>
      </c>
      <c r="H729" s="5">
        <v>-206</v>
      </c>
    </row>
    <row r="730" spans="2:8" ht="19.5" customHeight="1" x14ac:dyDescent="0.3">
      <c r="B730" s="9" t="s">
        <v>1910</v>
      </c>
      <c r="C730" s="6">
        <v>18136</v>
      </c>
      <c r="D730" s="5">
        <v>244</v>
      </c>
      <c r="E730" s="5">
        <v>13.5</v>
      </c>
      <c r="F730" s="5">
        <v>0</v>
      </c>
      <c r="G730" s="5">
        <v>0</v>
      </c>
      <c r="H730" s="5">
        <v>-62</v>
      </c>
    </row>
    <row r="731" spans="2:8" ht="19.5" customHeight="1" x14ac:dyDescent="0.3">
      <c r="B731" s="9" t="s">
        <v>2333</v>
      </c>
      <c r="C731" s="6">
        <v>11291</v>
      </c>
      <c r="D731" s="5">
        <v>-1</v>
      </c>
      <c r="E731" s="5">
        <v>-0.1</v>
      </c>
      <c r="F731" s="5">
        <v>1</v>
      </c>
      <c r="G731" s="5">
        <v>0.1</v>
      </c>
      <c r="H731" s="5">
        <v>-8</v>
      </c>
    </row>
    <row r="732" spans="2:8" ht="19.5" customHeight="1" x14ac:dyDescent="0.3">
      <c r="B732" s="9" t="s">
        <v>1775</v>
      </c>
      <c r="C732" s="6">
        <v>20980</v>
      </c>
      <c r="D732" s="5">
        <v>2</v>
      </c>
      <c r="E732" s="5">
        <v>0.1</v>
      </c>
      <c r="F732" s="5">
        <v>25</v>
      </c>
      <c r="G732" s="5">
        <v>1.2</v>
      </c>
      <c r="H732" s="5">
        <v>34</v>
      </c>
    </row>
    <row r="733" spans="2:8" ht="19.5" customHeight="1" x14ac:dyDescent="0.3">
      <c r="B733" s="9" t="s">
        <v>1246</v>
      </c>
      <c r="C733" s="6">
        <v>37084</v>
      </c>
      <c r="D733" s="5">
        <v>-610</v>
      </c>
      <c r="E733" s="5">
        <v>-16.5</v>
      </c>
      <c r="F733" s="5">
        <v>218</v>
      </c>
      <c r="G733" s="5">
        <v>5.9</v>
      </c>
      <c r="H733" s="5">
        <v>477</v>
      </c>
    </row>
    <row r="734" spans="2:8" ht="19.5" customHeight="1" x14ac:dyDescent="0.3">
      <c r="B734" s="9" t="s">
        <v>544</v>
      </c>
      <c r="C734" s="6">
        <v>110510</v>
      </c>
      <c r="D734" s="6">
        <v>2919</v>
      </c>
      <c r="E734" s="5">
        <v>26.7</v>
      </c>
      <c r="F734" s="5">
        <v>233</v>
      </c>
      <c r="G734" s="5">
        <v>2.1</v>
      </c>
      <c r="H734" s="5">
        <v>-459</v>
      </c>
    </row>
    <row r="735" spans="2:8" ht="19.5" customHeight="1" x14ac:dyDescent="0.3">
      <c r="B735" s="9" t="s">
        <v>595</v>
      </c>
      <c r="C735" s="6">
        <v>100000</v>
      </c>
      <c r="D735" s="6">
        <v>1994</v>
      </c>
      <c r="E735" s="5">
        <v>20.2</v>
      </c>
      <c r="F735" s="5">
        <v>-29</v>
      </c>
      <c r="G735" s="5">
        <v>-0.3</v>
      </c>
      <c r="H735" s="5">
        <v>333</v>
      </c>
    </row>
    <row r="736" spans="2:8" ht="19.5" customHeight="1" x14ac:dyDescent="0.3">
      <c r="B736" s="9" t="s">
        <v>2131</v>
      </c>
      <c r="C736" s="6">
        <v>14446</v>
      </c>
      <c r="D736" s="5">
        <v>-68</v>
      </c>
      <c r="E736" s="5">
        <v>-4.7</v>
      </c>
      <c r="F736" s="5">
        <v>0</v>
      </c>
      <c r="G736" s="5">
        <v>0</v>
      </c>
      <c r="H736" s="5">
        <v>9</v>
      </c>
    </row>
    <row r="737" spans="2:8" ht="19.5" customHeight="1" x14ac:dyDescent="0.3">
      <c r="B737" s="9" t="s">
        <v>461</v>
      </c>
      <c r="C737" s="6">
        <v>138566</v>
      </c>
      <c r="D737" s="5">
        <v>-79</v>
      </c>
      <c r="E737" s="5">
        <v>-0.6</v>
      </c>
      <c r="F737" s="5">
        <v>79</v>
      </c>
      <c r="G737" s="5">
        <v>0.6</v>
      </c>
      <c r="H737" s="5">
        <v>124</v>
      </c>
    </row>
    <row r="738" spans="2:8" ht="19.5" customHeight="1" x14ac:dyDescent="0.3">
      <c r="B738" s="9" t="s">
        <v>608</v>
      </c>
      <c r="C738" s="6">
        <v>97613</v>
      </c>
      <c r="D738" s="5">
        <v>702</v>
      </c>
      <c r="E738" s="5">
        <v>7.2</v>
      </c>
      <c r="F738" s="5">
        <v>153</v>
      </c>
      <c r="G738" s="5">
        <v>1.6</v>
      </c>
      <c r="H738" s="5">
        <v>138</v>
      </c>
    </row>
    <row r="739" spans="2:8" ht="19.5" customHeight="1" x14ac:dyDescent="0.3">
      <c r="B739" s="9" t="s">
        <v>2053</v>
      </c>
      <c r="C739" s="6">
        <v>15744</v>
      </c>
      <c r="D739" s="5">
        <v>-100</v>
      </c>
      <c r="E739" s="5">
        <v>-6.3</v>
      </c>
      <c r="F739" s="5">
        <v>-3</v>
      </c>
      <c r="G739" s="5">
        <v>-0.2</v>
      </c>
      <c r="H739" s="5">
        <v>12</v>
      </c>
    </row>
    <row r="740" spans="2:8" ht="19.5" customHeight="1" x14ac:dyDescent="0.3">
      <c r="B740" s="9" t="s">
        <v>717</v>
      </c>
      <c r="C740" s="6">
        <v>77071</v>
      </c>
      <c r="D740" s="5">
        <v>156</v>
      </c>
      <c r="E740" s="5">
        <v>2</v>
      </c>
      <c r="F740" s="5">
        <v>33</v>
      </c>
      <c r="G740" s="5">
        <v>0.4</v>
      </c>
      <c r="H740" s="5">
        <v>162</v>
      </c>
    </row>
    <row r="741" spans="2:8" ht="19.5" customHeight="1" x14ac:dyDescent="0.3">
      <c r="B741" s="9" t="s">
        <v>1266</v>
      </c>
      <c r="C741" s="6">
        <v>36271</v>
      </c>
      <c r="D741" s="5">
        <v>-607</v>
      </c>
      <c r="E741" s="5">
        <v>-16.600000000000001</v>
      </c>
      <c r="F741" s="5">
        <v>12</v>
      </c>
      <c r="G741" s="5">
        <v>0.3</v>
      </c>
      <c r="H741" s="5">
        <v>-107</v>
      </c>
    </row>
    <row r="742" spans="2:8" ht="19.5" customHeight="1" x14ac:dyDescent="0.3">
      <c r="B742" s="9" t="s">
        <v>2051</v>
      </c>
      <c r="C742" s="6">
        <v>15755</v>
      </c>
      <c r="D742" s="5">
        <v>124</v>
      </c>
      <c r="E742" s="5">
        <v>7.9</v>
      </c>
      <c r="F742" s="5">
        <v>-1</v>
      </c>
      <c r="G742" s="5">
        <v>-0.1</v>
      </c>
      <c r="H742" s="5">
        <v>-26</v>
      </c>
    </row>
    <row r="743" spans="2:8" ht="19.5" customHeight="1" x14ac:dyDescent="0.3">
      <c r="B743" s="9" t="s">
        <v>1546</v>
      </c>
      <c r="C743" s="6">
        <v>26452</v>
      </c>
      <c r="D743" s="5">
        <v>245</v>
      </c>
      <c r="E743" s="5">
        <v>9.3000000000000007</v>
      </c>
      <c r="F743" s="5">
        <v>1</v>
      </c>
      <c r="G743" s="5">
        <v>0</v>
      </c>
      <c r="H743" s="5">
        <v>36</v>
      </c>
    </row>
    <row r="744" spans="2:8" ht="19.5" customHeight="1" x14ac:dyDescent="0.3">
      <c r="B744" s="9" t="s">
        <v>589</v>
      </c>
      <c r="C744" s="6">
        <v>102548</v>
      </c>
      <c r="D744" s="5">
        <v>-5</v>
      </c>
      <c r="E744" s="5">
        <v>0</v>
      </c>
      <c r="F744" s="5">
        <v>189</v>
      </c>
      <c r="G744" s="5">
        <v>1.8</v>
      </c>
      <c r="H744" s="5">
        <v>159</v>
      </c>
    </row>
    <row r="745" spans="2:8" ht="19.5" customHeight="1" x14ac:dyDescent="0.3">
      <c r="B745" s="9" t="s">
        <v>2213</v>
      </c>
      <c r="C745" s="6">
        <v>13280</v>
      </c>
      <c r="D745" s="5">
        <v>0</v>
      </c>
      <c r="E745" s="5">
        <v>0</v>
      </c>
      <c r="F745" s="5">
        <v>-1</v>
      </c>
      <c r="G745" s="5">
        <v>-0.1</v>
      </c>
      <c r="H745" s="5">
        <v>-60</v>
      </c>
    </row>
    <row r="746" spans="2:8" ht="19.5" customHeight="1" x14ac:dyDescent="0.3">
      <c r="B746" s="9" t="s">
        <v>1312</v>
      </c>
      <c r="C746" s="6">
        <v>34381</v>
      </c>
      <c r="D746" s="5">
        <v>-854</v>
      </c>
      <c r="E746" s="5">
        <v>-24.8</v>
      </c>
      <c r="F746" s="5">
        <v>334</v>
      </c>
      <c r="G746" s="5">
        <v>9.6999999999999993</v>
      </c>
      <c r="H746" s="5">
        <v>396</v>
      </c>
    </row>
    <row r="747" spans="2:8" ht="19.5" customHeight="1" x14ac:dyDescent="0.3">
      <c r="B747" s="9" t="s">
        <v>733</v>
      </c>
      <c r="C747" s="6">
        <v>75471</v>
      </c>
      <c r="D747" s="5">
        <v>-553</v>
      </c>
      <c r="E747" s="5">
        <v>-7.3</v>
      </c>
      <c r="F747" s="5">
        <v>105</v>
      </c>
      <c r="G747" s="5">
        <v>1.4</v>
      </c>
      <c r="H747" s="5">
        <v>282</v>
      </c>
    </row>
    <row r="748" spans="2:8" ht="19.5" customHeight="1" x14ac:dyDescent="0.3">
      <c r="B748" s="9" t="s">
        <v>290</v>
      </c>
      <c r="C748" s="6">
        <v>227967</v>
      </c>
      <c r="D748" s="6">
        <v>6350</v>
      </c>
      <c r="E748" s="5">
        <v>28.3</v>
      </c>
      <c r="F748" s="5">
        <v>395</v>
      </c>
      <c r="G748" s="5">
        <v>1.8</v>
      </c>
      <c r="H748" s="6">
        <v>1139</v>
      </c>
    </row>
    <row r="749" spans="2:8" ht="19.5" customHeight="1" x14ac:dyDescent="0.3">
      <c r="B749" s="9" t="s">
        <v>182</v>
      </c>
      <c r="C749" s="6">
        <v>376320</v>
      </c>
      <c r="D749" s="6">
        <v>2928</v>
      </c>
      <c r="E749" s="5">
        <v>7.8</v>
      </c>
      <c r="F749" s="5">
        <v>605</v>
      </c>
      <c r="G749" s="5">
        <v>1.6</v>
      </c>
      <c r="H749" s="6">
        <v>1169</v>
      </c>
    </row>
    <row r="750" spans="2:8" ht="19.5" customHeight="1" x14ac:dyDescent="0.3">
      <c r="B750" s="9" t="s">
        <v>82</v>
      </c>
      <c r="C750" s="6">
        <v>764828</v>
      </c>
      <c r="D750" s="6">
        <v>10995</v>
      </c>
      <c r="E750" s="5">
        <v>14.6</v>
      </c>
      <c r="F750" s="6">
        <v>5168</v>
      </c>
      <c r="G750" s="5">
        <v>6.9</v>
      </c>
      <c r="H750" s="6">
        <v>6717</v>
      </c>
    </row>
    <row r="751" spans="2:8" ht="19.5" customHeight="1" x14ac:dyDescent="0.3">
      <c r="B751" s="9" t="s">
        <v>2007</v>
      </c>
      <c r="C751" s="6">
        <v>16505</v>
      </c>
      <c r="D751" s="5">
        <v>9</v>
      </c>
      <c r="E751" s="5">
        <v>0.5</v>
      </c>
      <c r="F751" s="5">
        <v>2</v>
      </c>
      <c r="G751" s="5">
        <v>0.1</v>
      </c>
      <c r="H751" s="5">
        <v>18</v>
      </c>
    </row>
    <row r="752" spans="2:8" ht="19.5" customHeight="1" x14ac:dyDescent="0.3">
      <c r="B752" s="9" t="s">
        <v>1391</v>
      </c>
      <c r="C752" s="6">
        <v>31495</v>
      </c>
      <c r="D752" s="5">
        <v>-191</v>
      </c>
      <c r="E752" s="5">
        <v>-6.1</v>
      </c>
      <c r="F752" s="5">
        <v>54</v>
      </c>
      <c r="G752" s="5">
        <v>1.7</v>
      </c>
      <c r="H752" s="5">
        <v>56</v>
      </c>
    </row>
    <row r="753" spans="2:8" ht="19.5" customHeight="1" x14ac:dyDescent="0.3">
      <c r="B753" s="9" t="s">
        <v>1922</v>
      </c>
      <c r="C753" s="6">
        <v>17890</v>
      </c>
      <c r="D753" s="5">
        <v>208</v>
      </c>
      <c r="E753" s="5">
        <v>11.7</v>
      </c>
      <c r="F753" s="5">
        <v>7</v>
      </c>
      <c r="G753" s="5">
        <v>0.4</v>
      </c>
      <c r="H753" s="5">
        <v>5</v>
      </c>
    </row>
    <row r="754" spans="2:8" ht="19.5" customHeight="1" x14ac:dyDescent="0.3">
      <c r="B754" s="9" t="s">
        <v>2309</v>
      </c>
      <c r="C754" s="6">
        <v>11727</v>
      </c>
      <c r="D754" s="5">
        <v>-61</v>
      </c>
      <c r="E754" s="5">
        <v>-5.2</v>
      </c>
      <c r="F754" s="5">
        <v>7</v>
      </c>
      <c r="G754" s="5">
        <v>0.6</v>
      </c>
      <c r="H754" s="5">
        <v>-16</v>
      </c>
    </row>
    <row r="755" spans="2:8" ht="19.5" customHeight="1" x14ac:dyDescent="0.3">
      <c r="B755" s="9" t="s">
        <v>1682</v>
      </c>
      <c r="C755" s="6">
        <v>22820</v>
      </c>
      <c r="D755" s="5">
        <v>489</v>
      </c>
      <c r="E755" s="5">
        <v>21.7</v>
      </c>
      <c r="F755" s="5">
        <v>30</v>
      </c>
      <c r="G755" s="5">
        <v>1.3</v>
      </c>
      <c r="H755" s="5">
        <v>-7</v>
      </c>
    </row>
    <row r="756" spans="2:8" ht="19.5" customHeight="1" x14ac:dyDescent="0.3">
      <c r="B756" s="9" t="s">
        <v>2412</v>
      </c>
      <c r="C756" s="6">
        <v>10164</v>
      </c>
      <c r="D756" s="5">
        <v>-56</v>
      </c>
      <c r="E756" s="5">
        <v>-5.5</v>
      </c>
      <c r="F756" s="5">
        <v>14</v>
      </c>
      <c r="G756" s="5">
        <v>1.4</v>
      </c>
      <c r="H756" s="5">
        <v>7</v>
      </c>
    </row>
    <row r="757" spans="2:8" ht="19.5" customHeight="1" x14ac:dyDescent="0.3">
      <c r="B757" s="9" t="s">
        <v>2191</v>
      </c>
      <c r="C757" s="6">
        <v>13564</v>
      </c>
      <c r="D757" s="5">
        <v>97</v>
      </c>
      <c r="E757" s="5">
        <v>7.2</v>
      </c>
      <c r="F757" s="5">
        <v>-5</v>
      </c>
      <c r="G757" s="5">
        <v>-0.4</v>
      </c>
      <c r="H757" s="5">
        <v>128</v>
      </c>
    </row>
    <row r="758" spans="2:8" ht="19.5" customHeight="1" x14ac:dyDescent="0.3">
      <c r="B758" s="9" t="s">
        <v>1201</v>
      </c>
      <c r="C758" s="6">
        <v>39041</v>
      </c>
      <c r="D758" s="5">
        <v>-24</v>
      </c>
      <c r="E758" s="5">
        <v>-0.6</v>
      </c>
      <c r="F758" s="5">
        <v>21</v>
      </c>
      <c r="G758" s="5">
        <v>0.5</v>
      </c>
      <c r="H758" s="5">
        <v>-43</v>
      </c>
    </row>
    <row r="759" spans="2:8" ht="19.5" customHeight="1" x14ac:dyDescent="0.3">
      <c r="B759" s="9" t="s">
        <v>1696</v>
      </c>
      <c r="C759" s="6">
        <v>22619</v>
      </c>
      <c r="D759" s="5">
        <v>-126</v>
      </c>
      <c r="E759" s="5">
        <v>-5.6</v>
      </c>
      <c r="F759" s="5">
        <v>6</v>
      </c>
      <c r="G759" s="5">
        <v>0.3</v>
      </c>
      <c r="H759" s="5">
        <v>14</v>
      </c>
    </row>
    <row r="760" spans="2:8" ht="19.5" customHeight="1" x14ac:dyDescent="0.3">
      <c r="B760" s="9" t="s">
        <v>1573</v>
      </c>
      <c r="C760" s="6">
        <v>25733</v>
      </c>
      <c r="D760" s="5">
        <v>105</v>
      </c>
      <c r="E760" s="5">
        <v>4.0999999999999996</v>
      </c>
      <c r="F760" s="5">
        <v>15</v>
      </c>
      <c r="G760" s="5">
        <v>0.6</v>
      </c>
      <c r="H760" s="5">
        <v>68</v>
      </c>
    </row>
    <row r="761" spans="2:8" ht="19.5" customHeight="1" x14ac:dyDescent="0.3">
      <c r="B761" s="9" t="s">
        <v>982</v>
      </c>
      <c r="C761" s="6">
        <v>50485</v>
      </c>
      <c r="D761" s="5">
        <v>127</v>
      </c>
      <c r="E761" s="5">
        <v>2.5</v>
      </c>
      <c r="F761" s="5">
        <v>48</v>
      </c>
      <c r="G761" s="5">
        <v>1</v>
      </c>
      <c r="H761" s="5">
        <v>72</v>
      </c>
    </row>
    <row r="762" spans="2:8" ht="19.5" customHeight="1" x14ac:dyDescent="0.3">
      <c r="B762" s="9" t="s">
        <v>760</v>
      </c>
      <c r="C762" s="6">
        <v>70702</v>
      </c>
      <c r="D762" s="5">
        <v>-12</v>
      </c>
      <c r="E762" s="5">
        <v>-0.2</v>
      </c>
      <c r="F762" s="5">
        <v>194</v>
      </c>
      <c r="G762" s="5">
        <v>2.7</v>
      </c>
      <c r="H762" s="5">
        <v>-93</v>
      </c>
    </row>
    <row r="763" spans="2:8" ht="19.5" customHeight="1" x14ac:dyDescent="0.3">
      <c r="B763" s="9" t="s">
        <v>1430</v>
      </c>
      <c r="C763" s="6">
        <v>29988</v>
      </c>
      <c r="D763" s="5">
        <v>-25</v>
      </c>
      <c r="E763" s="5">
        <v>-0.8</v>
      </c>
      <c r="F763" s="5">
        <v>15</v>
      </c>
      <c r="G763" s="5">
        <v>0.5</v>
      </c>
      <c r="H763" s="5">
        <v>-72</v>
      </c>
    </row>
    <row r="764" spans="2:8" ht="19.5" customHeight="1" x14ac:dyDescent="0.3">
      <c r="B764" s="9" t="s">
        <v>580</v>
      </c>
      <c r="C764" s="6">
        <v>103330</v>
      </c>
      <c r="D764" s="5">
        <v>357</v>
      </c>
      <c r="E764" s="5">
        <v>3.5</v>
      </c>
      <c r="F764" s="5">
        <v>16</v>
      </c>
      <c r="G764" s="5">
        <v>0.2</v>
      </c>
      <c r="H764" s="5">
        <v>209</v>
      </c>
    </row>
    <row r="765" spans="2:8" ht="19.5" customHeight="1" x14ac:dyDescent="0.3">
      <c r="B765" s="9" t="s">
        <v>807</v>
      </c>
      <c r="C765" s="6">
        <v>66168</v>
      </c>
      <c r="D765" s="6">
        <v>1328</v>
      </c>
      <c r="E765" s="5">
        <v>20.3</v>
      </c>
      <c r="F765" s="5">
        <v>57</v>
      </c>
      <c r="G765" s="5">
        <v>0.9</v>
      </c>
      <c r="H765" s="5">
        <v>121</v>
      </c>
    </row>
    <row r="766" spans="2:8" ht="19.5" customHeight="1" x14ac:dyDescent="0.3">
      <c r="B766" s="9" t="s">
        <v>973</v>
      </c>
      <c r="C766" s="6">
        <v>51116</v>
      </c>
      <c r="D766" s="5">
        <v>-42</v>
      </c>
      <c r="E766" s="5">
        <v>-0.8</v>
      </c>
      <c r="F766" s="5">
        <v>36</v>
      </c>
      <c r="G766" s="5">
        <v>0.7</v>
      </c>
      <c r="H766" s="5">
        <v>-16</v>
      </c>
    </row>
    <row r="767" spans="2:8" ht="19.5" customHeight="1" x14ac:dyDescent="0.3">
      <c r="B767" s="9" t="s">
        <v>29</v>
      </c>
      <c r="C767" s="6">
        <v>1291981</v>
      </c>
      <c r="D767" s="6">
        <v>5861</v>
      </c>
      <c r="E767" s="5">
        <v>4.5999999999999996</v>
      </c>
      <c r="F767" s="6">
        <v>6584</v>
      </c>
      <c r="G767" s="5">
        <v>5.0999999999999996</v>
      </c>
      <c r="H767" s="6">
        <v>9497</v>
      </c>
    </row>
    <row r="768" spans="2:8" ht="19.5" customHeight="1" x14ac:dyDescent="0.3">
      <c r="B768" s="9" t="s">
        <v>426</v>
      </c>
      <c r="C768" s="6">
        <v>154234</v>
      </c>
      <c r="D768" s="5">
        <v>222</v>
      </c>
      <c r="E768" s="5">
        <v>1.4</v>
      </c>
      <c r="F768" s="5">
        <v>234</v>
      </c>
      <c r="G768" s="5">
        <v>1.5</v>
      </c>
      <c r="H768" s="5">
        <v>223</v>
      </c>
    </row>
    <row r="769" spans="2:8" ht="19.5" customHeight="1" x14ac:dyDescent="0.3">
      <c r="B769" s="9" t="s">
        <v>1137</v>
      </c>
      <c r="C769" s="6">
        <v>41652</v>
      </c>
      <c r="D769" s="5">
        <v>105</v>
      </c>
      <c r="E769" s="5">
        <v>2.5</v>
      </c>
      <c r="F769" s="5">
        <v>55</v>
      </c>
      <c r="G769" s="5">
        <v>1.3</v>
      </c>
      <c r="H769" s="5">
        <v>-74</v>
      </c>
    </row>
    <row r="770" spans="2:8" ht="19.5" customHeight="1" x14ac:dyDescent="0.3">
      <c r="B770" s="9" t="s">
        <v>2364</v>
      </c>
      <c r="C770" s="6">
        <v>10767</v>
      </c>
      <c r="D770" s="5">
        <v>121</v>
      </c>
      <c r="E770" s="5">
        <v>11.3</v>
      </c>
      <c r="F770" s="5">
        <v>0</v>
      </c>
      <c r="G770" s="5">
        <v>0</v>
      </c>
      <c r="H770" s="5">
        <v>-13</v>
      </c>
    </row>
    <row r="771" spans="2:8" ht="19.5" customHeight="1" x14ac:dyDescent="0.3">
      <c r="B771" s="9" t="s">
        <v>904</v>
      </c>
      <c r="C771" s="6">
        <v>56445</v>
      </c>
      <c r="D771" s="5">
        <v>414</v>
      </c>
      <c r="E771" s="5">
        <v>7.4</v>
      </c>
      <c r="F771" s="5">
        <v>-6</v>
      </c>
      <c r="G771" s="5">
        <v>-0.1</v>
      </c>
      <c r="H771" s="5">
        <v>-120</v>
      </c>
    </row>
    <row r="772" spans="2:8" ht="19.5" customHeight="1" x14ac:dyDescent="0.3">
      <c r="B772" s="9" t="s">
        <v>1001</v>
      </c>
      <c r="C772" s="6">
        <v>49025</v>
      </c>
      <c r="D772" s="5">
        <v>-180</v>
      </c>
      <c r="E772" s="5">
        <v>-3.7</v>
      </c>
      <c r="F772" s="5">
        <v>48</v>
      </c>
      <c r="G772" s="5">
        <v>1</v>
      </c>
      <c r="H772" s="5">
        <v>184</v>
      </c>
    </row>
    <row r="773" spans="2:8" ht="19.5" customHeight="1" x14ac:dyDescent="0.3">
      <c r="B773" s="9" t="s">
        <v>635</v>
      </c>
      <c r="C773" s="6">
        <v>92125</v>
      </c>
      <c r="D773" s="5">
        <v>362</v>
      </c>
      <c r="E773" s="5">
        <v>4</v>
      </c>
      <c r="F773" s="5">
        <v>218</v>
      </c>
      <c r="G773" s="5">
        <v>2.4</v>
      </c>
      <c r="H773" s="6">
        <v>1226</v>
      </c>
    </row>
    <row r="774" spans="2:8" ht="19.5" customHeight="1" x14ac:dyDescent="0.3">
      <c r="B774" s="9" t="s">
        <v>1810</v>
      </c>
      <c r="C774" s="6">
        <v>20260</v>
      </c>
      <c r="D774" s="5">
        <v>-133</v>
      </c>
      <c r="E774" s="5">
        <v>-6.5</v>
      </c>
      <c r="F774" s="5">
        <v>-3</v>
      </c>
      <c r="G774" s="5">
        <v>-0.1</v>
      </c>
      <c r="H774" s="5">
        <v>32</v>
      </c>
    </row>
    <row r="775" spans="2:8" ht="19.5" customHeight="1" x14ac:dyDescent="0.3">
      <c r="B775" s="9" t="s">
        <v>267</v>
      </c>
      <c r="C775" s="6">
        <v>252022</v>
      </c>
      <c r="D775" s="6">
        <v>2241</v>
      </c>
      <c r="E775" s="5">
        <v>9</v>
      </c>
      <c r="F775" s="5">
        <v>788</v>
      </c>
      <c r="G775" s="5">
        <v>3.2</v>
      </c>
      <c r="H775" s="6">
        <v>1118</v>
      </c>
    </row>
    <row r="776" spans="2:8" ht="19.5" customHeight="1" x14ac:dyDescent="0.3">
      <c r="B776" s="9" t="s">
        <v>662</v>
      </c>
      <c r="C776" s="6">
        <v>86484</v>
      </c>
      <c r="D776" s="6">
        <v>1389</v>
      </c>
      <c r="E776" s="5">
        <v>16.2</v>
      </c>
      <c r="F776" s="5">
        <v>89</v>
      </c>
      <c r="G776" s="5">
        <v>1</v>
      </c>
      <c r="H776" s="5">
        <v>324</v>
      </c>
    </row>
    <row r="777" spans="2:8" ht="19.5" customHeight="1" x14ac:dyDescent="0.3">
      <c r="B777" s="9" t="s">
        <v>1478</v>
      </c>
      <c r="C777" s="6">
        <v>28360</v>
      </c>
      <c r="D777" s="5">
        <v>-158</v>
      </c>
      <c r="E777" s="5">
        <v>-5.6</v>
      </c>
      <c r="F777" s="5">
        <v>86</v>
      </c>
      <c r="G777" s="5">
        <v>3</v>
      </c>
      <c r="H777" s="5">
        <v>163</v>
      </c>
    </row>
    <row r="778" spans="2:8" ht="19.5" customHeight="1" x14ac:dyDescent="0.3">
      <c r="B778" s="9" t="s">
        <v>1418</v>
      </c>
      <c r="C778" s="6">
        <v>30535</v>
      </c>
      <c r="D778" s="5">
        <v>146</v>
      </c>
      <c r="E778" s="5">
        <v>4.8</v>
      </c>
      <c r="F778" s="5">
        <v>19</v>
      </c>
      <c r="G778" s="5">
        <v>0.6</v>
      </c>
      <c r="H778" s="5">
        <v>-31</v>
      </c>
    </row>
    <row r="779" spans="2:8" ht="19.5" customHeight="1" x14ac:dyDescent="0.3">
      <c r="B779" s="9" t="s">
        <v>1842</v>
      </c>
      <c r="C779" s="6">
        <v>19625</v>
      </c>
      <c r="D779" s="5">
        <v>-46</v>
      </c>
      <c r="E779" s="5">
        <v>-2.2999999999999998</v>
      </c>
      <c r="F779" s="5">
        <v>13</v>
      </c>
      <c r="G779" s="5">
        <v>0.7</v>
      </c>
      <c r="H779" s="5">
        <v>11</v>
      </c>
    </row>
    <row r="780" spans="2:8" ht="19.5" customHeight="1" x14ac:dyDescent="0.3">
      <c r="B780" s="9" t="s">
        <v>1023</v>
      </c>
      <c r="C780" s="6">
        <v>47559</v>
      </c>
      <c r="D780" s="5">
        <v>811</v>
      </c>
      <c r="E780" s="5">
        <v>17.2</v>
      </c>
      <c r="F780" s="5">
        <v>-5</v>
      </c>
      <c r="G780" s="5">
        <v>-0.1</v>
      </c>
      <c r="H780" s="5">
        <v>-156</v>
      </c>
    </row>
    <row r="781" spans="2:8" ht="19.5" customHeight="1" x14ac:dyDescent="0.3">
      <c r="B781" s="9" t="s">
        <v>2223</v>
      </c>
      <c r="C781" s="6">
        <v>13094</v>
      </c>
      <c r="D781" s="5">
        <v>124</v>
      </c>
      <c r="E781" s="5">
        <v>9.5</v>
      </c>
      <c r="F781" s="5">
        <v>4</v>
      </c>
      <c r="G781" s="5">
        <v>0.3</v>
      </c>
      <c r="H781" s="5">
        <v>79</v>
      </c>
    </row>
    <row r="782" spans="2:8" ht="19.5" customHeight="1" x14ac:dyDescent="0.3">
      <c r="B782" s="9" t="s">
        <v>1178</v>
      </c>
      <c r="C782" s="6">
        <v>39803</v>
      </c>
      <c r="D782" s="5">
        <v>-515</v>
      </c>
      <c r="E782" s="5">
        <v>-12.9</v>
      </c>
      <c r="F782" s="5">
        <v>2</v>
      </c>
      <c r="G782" s="5">
        <v>0</v>
      </c>
      <c r="H782" s="5">
        <v>70</v>
      </c>
    </row>
    <row r="783" spans="2:8" ht="19.5" customHeight="1" x14ac:dyDescent="0.3">
      <c r="B783" s="9" t="s">
        <v>44</v>
      </c>
      <c r="C783" s="6">
        <v>989255</v>
      </c>
      <c r="D783" s="5">
        <v>-441</v>
      </c>
      <c r="E783" s="5">
        <v>-0.4</v>
      </c>
      <c r="F783" s="6">
        <v>2083</v>
      </c>
      <c r="G783" s="5">
        <v>2.1</v>
      </c>
      <c r="H783" s="6">
        <v>8108</v>
      </c>
    </row>
    <row r="784" spans="2:8" ht="19.5" customHeight="1" x14ac:dyDescent="0.3">
      <c r="B784" s="9" t="s">
        <v>1845</v>
      </c>
      <c r="C784" s="6">
        <v>19600</v>
      </c>
      <c r="D784" s="5">
        <v>-103</v>
      </c>
      <c r="E784" s="5">
        <v>-5.3</v>
      </c>
      <c r="F784" s="5">
        <v>208</v>
      </c>
      <c r="G784" s="5">
        <v>10.7</v>
      </c>
      <c r="H784" s="5">
        <v>110</v>
      </c>
    </row>
    <row r="785" spans="2:8" ht="19.5" customHeight="1" x14ac:dyDescent="0.3">
      <c r="B785" s="9" t="s">
        <v>2285</v>
      </c>
      <c r="C785" s="6">
        <v>12055</v>
      </c>
      <c r="D785" s="5">
        <v>96</v>
      </c>
      <c r="E785" s="5">
        <v>8</v>
      </c>
      <c r="F785" s="5">
        <v>-3</v>
      </c>
      <c r="G785" s="5">
        <v>-0.2</v>
      </c>
      <c r="H785" s="5">
        <v>-77</v>
      </c>
    </row>
    <row r="786" spans="2:8" ht="19.5" customHeight="1" x14ac:dyDescent="0.3">
      <c r="B786" s="9" t="s">
        <v>41</v>
      </c>
      <c r="C786" s="6">
        <v>1041423</v>
      </c>
      <c r="D786" s="6">
        <v>6760</v>
      </c>
      <c r="E786" s="5">
        <v>6.5</v>
      </c>
      <c r="F786" s="6">
        <v>4427</v>
      </c>
      <c r="G786" s="5">
        <v>4.3</v>
      </c>
      <c r="H786" s="6">
        <v>5926</v>
      </c>
    </row>
    <row r="787" spans="2:8" ht="19.5" customHeight="1" x14ac:dyDescent="0.3">
      <c r="B787" s="9" t="s">
        <v>1297</v>
      </c>
      <c r="C787" s="6">
        <v>35110</v>
      </c>
      <c r="D787" s="5">
        <v>-281</v>
      </c>
      <c r="E787" s="5">
        <v>-8</v>
      </c>
      <c r="F787" s="5">
        <v>13</v>
      </c>
      <c r="G787" s="5">
        <v>0.4</v>
      </c>
      <c r="H787" s="5">
        <v>-138</v>
      </c>
    </row>
    <row r="788" spans="2:8" ht="19.5" customHeight="1" x14ac:dyDescent="0.3">
      <c r="B788" s="9" t="s">
        <v>1822</v>
      </c>
      <c r="C788" s="6">
        <v>20059</v>
      </c>
      <c r="D788" s="5">
        <v>-124</v>
      </c>
      <c r="E788" s="5">
        <v>-6.2</v>
      </c>
      <c r="F788" s="5">
        <v>-3</v>
      </c>
      <c r="G788" s="5">
        <v>-0.1</v>
      </c>
      <c r="H788" s="5">
        <v>48</v>
      </c>
    </row>
    <row r="789" spans="2:8" ht="19.5" customHeight="1" x14ac:dyDescent="0.3">
      <c r="B789" s="9" t="s">
        <v>938</v>
      </c>
      <c r="C789" s="6">
        <v>53877</v>
      </c>
      <c r="D789" s="5">
        <v>218</v>
      </c>
      <c r="E789" s="5">
        <v>4.0999999999999996</v>
      </c>
      <c r="F789" s="5">
        <v>31</v>
      </c>
      <c r="G789" s="5">
        <v>0.6</v>
      </c>
      <c r="H789" s="5">
        <v>-62</v>
      </c>
    </row>
    <row r="790" spans="2:8" ht="19.5" customHeight="1" x14ac:dyDescent="0.3">
      <c r="B790" s="9" t="s">
        <v>1125</v>
      </c>
      <c r="C790" s="6">
        <v>42289</v>
      </c>
      <c r="D790" s="5">
        <v>-127</v>
      </c>
      <c r="E790" s="5">
        <v>-3</v>
      </c>
      <c r="F790" s="5">
        <v>21</v>
      </c>
      <c r="G790" s="5">
        <v>0.5</v>
      </c>
      <c r="H790" s="5">
        <v>71</v>
      </c>
    </row>
    <row r="791" spans="2:8" ht="19.5" customHeight="1" x14ac:dyDescent="0.3">
      <c r="B791" s="9" t="s">
        <v>2121</v>
      </c>
      <c r="C791" s="6">
        <v>14590</v>
      </c>
      <c r="D791" s="5">
        <v>-18</v>
      </c>
      <c r="E791" s="5">
        <v>-1.2</v>
      </c>
      <c r="F791" s="5">
        <v>6</v>
      </c>
      <c r="G791" s="5">
        <v>0.4</v>
      </c>
      <c r="H791" s="5">
        <v>-16</v>
      </c>
    </row>
    <row r="792" spans="2:8" ht="19.5" customHeight="1" x14ac:dyDescent="0.3">
      <c r="B792" s="9" t="s">
        <v>1049</v>
      </c>
      <c r="C792" s="6">
        <v>46071</v>
      </c>
      <c r="D792" s="5">
        <v>-230</v>
      </c>
      <c r="E792" s="5">
        <v>-5</v>
      </c>
      <c r="F792" s="5">
        <v>85</v>
      </c>
      <c r="G792" s="5">
        <v>1.8</v>
      </c>
      <c r="H792" s="5">
        <v>64</v>
      </c>
    </row>
    <row r="793" spans="2:8" ht="19.5" customHeight="1" x14ac:dyDescent="0.3">
      <c r="B793" s="9" t="s">
        <v>1748</v>
      </c>
      <c r="C793" s="6">
        <v>21601</v>
      </c>
      <c r="D793" s="5">
        <v>38</v>
      </c>
      <c r="E793" s="5">
        <v>1.8</v>
      </c>
      <c r="F793" s="5">
        <v>-2</v>
      </c>
      <c r="G793" s="5">
        <v>-0.1</v>
      </c>
      <c r="H793" s="5">
        <v>-42</v>
      </c>
    </row>
    <row r="794" spans="2:8" ht="19.5" customHeight="1" x14ac:dyDescent="0.3">
      <c r="B794" s="9" t="s">
        <v>1789</v>
      </c>
      <c r="C794" s="6">
        <v>20638</v>
      </c>
      <c r="D794" s="5">
        <v>-318</v>
      </c>
      <c r="E794" s="5">
        <v>-15.5</v>
      </c>
      <c r="F794" s="5">
        <v>142</v>
      </c>
      <c r="G794" s="5">
        <v>6.9</v>
      </c>
      <c r="H794" s="5">
        <v>333</v>
      </c>
    </row>
    <row r="795" spans="2:8" ht="19.5" customHeight="1" x14ac:dyDescent="0.3">
      <c r="B795" s="9" t="s">
        <v>556</v>
      </c>
      <c r="C795" s="6">
        <v>107810</v>
      </c>
      <c r="D795" s="6">
        <v>2956</v>
      </c>
      <c r="E795" s="5">
        <v>27.9</v>
      </c>
      <c r="F795" s="5">
        <v>76</v>
      </c>
      <c r="G795" s="5">
        <v>0.7</v>
      </c>
      <c r="H795" s="5">
        <v>680</v>
      </c>
    </row>
    <row r="796" spans="2:8" ht="19.5" customHeight="1" x14ac:dyDescent="0.3">
      <c r="B796" s="9" t="s">
        <v>1431</v>
      </c>
      <c r="C796" s="6">
        <v>29973</v>
      </c>
      <c r="D796" s="5">
        <v>-37</v>
      </c>
      <c r="E796" s="5">
        <v>-1.2</v>
      </c>
      <c r="F796" s="5">
        <v>9</v>
      </c>
      <c r="G796" s="5">
        <v>0.3</v>
      </c>
      <c r="H796" s="5">
        <v>6</v>
      </c>
    </row>
    <row r="797" spans="2:8" ht="19.5" customHeight="1" x14ac:dyDescent="0.3">
      <c r="B797" s="9" t="s">
        <v>206</v>
      </c>
      <c r="C797" s="6">
        <v>335036</v>
      </c>
      <c r="D797" s="6">
        <v>3617</v>
      </c>
      <c r="E797" s="5">
        <v>10.9</v>
      </c>
      <c r="F797" s="5">
        <v>698</v>
      </c>
      <c r="G797" s="5">
        <v>2.1</v>
      </c>
      <c r="H797" s="6">
        <v>1412</v>
      </c>
    </row>
    <row r="798" spans="2:8" ht="19.5" customHeight="1" x14ac:dyDescent="0.3">
      <c r="B798" s="9" t="s">
        <v>874</v>
      </c>
      <c r="C798" s="6">
        <v>59118</v>
      </c>
      <c r="D798" s="5">
        <v>-312</v>
      </c>
      <c r="E798" s="5">
        <v>-5.3</v>
      </c>
      <c r="F798" s="5">
        <v>42</v>
      </c>
      <c r="G798" s="5">
        <v>0.7</v>
      </c>
      <c r="H798" s="5">
        <v>483</v>
      </c>
    </row>
    <row r="799" spans="2:8" ht="19.5" customHeight="1" x14ac:dyDescent="0.3">
      <c r="B799" s="9" t="s">
        <v>846</v>
      </c>
      <c r="C799" s="6">
        <v>61581</v>
      </c>
      <c r="D799" s="6">
        <v>-1218</v>
      </c>
      <c r="E799" s="5">
        <v>-19.7</v>
      </c>
      <c r="F799" s="5">
        <v>109</v>
      </c>
      <c r="G799" s="5">
        <v>1.8</v>
      </c>
      <c r="H799" s="5">
        <v>304</v>
      </c>
    </row>
    <row r="800" spans="2:8" ht="19.5" customHeight="1" x14ac:dyDescent="0.3">
      <c r="B800" s="9" t="s">
        <v>600</v>
      </c>
      <c r="C800" s="6">
        <v>98658</v>
      </c>
      <c r="D800" s="5">
        <v>601</v>
      </c>
      <c r="E800" s="5">
        <v>6.1</v>
      </c>
      <c r="F800" s="5">
        <v>1</v>
      </c>
      <c r="G800" s="5">
        <v>0</v>
      </c>
      <c r="H800" s="5">
        <v>-173</v>
      </c>
    </row>
    <row r="801" spans="2:8" ht="19.5" customHeight="1" x14ac:dyDescent="0.3">
      <c r="B801" s="9" t="s">
        <v>1948</v>
      </c>
      <c r="C801" s="6">
        <v>17523</v>
      </c>
      <c r="D801" s="5">
        <v>79</v>
      </c>
      <c r="E801" s="5">
        <v>4.5</v>
      </c>
      <c r="F801" s="5">
        <v>0</v>
      </c>
      <c r="G801" s="5">
        <v>0</v>
      </c>
      <c r="H801" s="5">
        <v>46</v>
      </c>
    </row>
    <row r="802" spans="2:8" ht="19.5" customHeight="1" x14ac:dyDescent="0.3">
      <c r="B802" s="9" t="s">
        <v>1450</v>
      </c>
      <c r="C802" s="6">
        <v>29233</v>
      </c>
      <c r="D802" s="5">
        <v>-72</v>
      </c>
      <c r="E802" s="5">
        <v>-2.5</v>
      </c>
      <c r="F802" s="5">
        <v>4</v>
      </c>
      <c r="G802" s="5">
        <v>0.1</v>
      </c>
      <c r="H802" s="5">
        <v>-41</v>
      </c>
    </row>
    <row r="803" spans="2:8" ht="19.5" customHeight="1" x14ac:dyDescent="0.3">
      <c r="B803" s="9" t="s">
        <v>1496</v>
      </c>
      <c r="C803" s="6">
        <v>27909</v>
      </c>
      <c r="D803" s="5">
        <v>-117</v>
      </c>
      <c r="E803" s="5">
        <v>-4.2</v>
      </c>
      <c r="F803" s="5">
        <v>46</v>
      </c>
      <c r="G803" s="5">
        <v>1.6</v>
      </c>
      <c r="H803" s="5">
        <v>40</v>
      </c>
    </row>
    <row r="804" spans="2:8" ht="19.5" customHeight="1" x14ac:dyDescent="0.3">
      <c r="B804" s="9" t="s">
        <v>2112</v>
      </c>
      <c r="C804" s="6">
        <v>14726</v>
      </c>
      <c r="D804" s="5">
        <v>11</v>
      </c>
      <c r="E804" s="5">
        <v>0.7</v>
      </c>
      <c r="F804" s="5">
        <v>0</v>
      </c>
      <c r="G804" s="5">
        <v>0</v>
      </c>
      <c r="H804" s="5">
        <v>-35</v>
      </c>
    </row>
    <row r="805" spans="2:8" ht="19.5" customHeight="1" x14ac:dyDescent="0.3">
      <c r="B805" s="9" t="s">
        <v>302</v>
      </c>
      <c r="C805" s="6">
        <v>220182</v>
      </c>
      <c r="D805" s="6">
        <v>2781</v>
      </c>
      <c r="E805" s="5">
        <v>12.7</v>
      </c>
      <c r="F805" s="5">
        <v>221</v>
      </c>
      <c r="G805" s="5">
        <v>1</v>
      </c>
      <c r="H805" s="5">
        <v>270</v>
      </c>
    </row>
    <row r="806" spans="2:8" ht="19.5" customHeight="1" x14ac:dyDescent="0.3">
      <c r="B806" s="9" t="s">
        <v>2318</v>
      </c>
      <c r="C806" s="6">
        <v>11544</v>
      </c>
      <c r="D806" s="5">
        <v>-42</v>
      </c>
      <c r="E806" s="5">
        <v>-3.6</v>
      </c>
      <c r="F806" s="5">
        <v>9</v>
      </c>
      <c r="G806" s="5">
        <v>0.8</v>
      </c>
      <c r="H806" s="5">
        <v>-15</v>
      </c>
    </row>
    <row r="807" spans="2:8" ht="19.5" customHeight="1" x14ac:dyDescent="0.3">
      <c r="B807" s="9" t="s">
        <v>1329</v>
      </c>
      <c r="C807" s="6">
        <v>33855</v>
      </c>
      <c r="D807" s="6">
        <v>-2188</v>
      </c>
      <c r="E807" s="5">
        <v>-63.4</v>
      </c>
      <c r="F807" s="5">
        <v>16</v>
      </c>
      <c r="G807" s="5">
        <v>0.5</v>
      </c>
      <c r="H807" s="5">
        <v>814</v>
      </c>
    </row>
    <row r="808" spans="2:8" ht="19.5" customHeight="1" x14ac:dyDescent="0.3">
      <c r="B808" s="9" t="s">
        <v>625</v>
      </c>
      <c r="C808" s="6">
        <v>93918</v>
      </c>
      <c r="D808" s="5">
        <v>-55</v>
      </c>
      <c r="E808" s="5">
        <v>-0.6</v>
      </c>
      <c r="F808" s="5">
        <v>45</v>
      </c>
      <c r="G808" s="5">
        <v>0.5</v>
      </c>
      <c r="H808" s="5">
        <v>85</v>
      </c>
    </row>
    <row r="809" spans="2:8" ht="19.5" customHeight="1" x14ac:dyDescent="0.3">
      <c r="B809" s="9" t="s">
        <v>1953</v>
      </c>
      <c r="C809" s="6">
        <v>17379</v>
      </c>
      <c r="D809" s="5">
        <v>362</v>
      </c>
      <c r="E809" s="5">
        <v>21.1</v>
      </c>
      <c r="F809" s="5">
        <v>11</v>
      </c>
      <c r="G809" s="5">
        <v>0.6</v>
      </c>
      <c r="H809" s="5">
        <v>26</v>
      </c>
    </row>
    <row r="810" spans="2:8" ht="19.5" customHeight="1" x14ac:dyDescent="0.3">
      <c r="B810" s="9" t="s">
        <v>171</v>
      </c>
      <c r="C810" s="6">
        <v>407385</v>
      </c>
      <c r="D810" s="6">
        <v>-1624</v>
      </c>
      <c r="E810" s="5">
        <v>-4</v>
      </c>
      <c r="F810" s="5">
        <v>176</v>
      </c>
      <c r="G810" s="5">
        <v>0.4</v>
      </c>
      <c r="H810" s="5">
        <v>231</v>
      </c>
    </row>
    <row r="811" spans="2:8" ht="19.5" customHeight="1" x14ac:dyDescent="0.3">
      <c r="B811" s="9" t="s">
        <v>888</v>
      </c>
      <c r="C811" s="6">
        <v>57956</v>
      </c>
      <c r="D811" s="5">
        <v>-186</v>
      </c>
      <c r="E811" s="5">
        <v>-3.2</v>
      </c>
      <c r="F811" s="5">
        <v>46</v>
      </c>
      <c r="G811" s="5">
        <v>0.8</v>
      </c>
      <c r="H811" s="5">
        <v>-65</v>
      </c>
    </row>
    <row r="812" spans="2:8" ht="19.5" customHeight="1" x14ac:dyDescent="0.3">
      <c r="B812" s="9" t="s">
        <v>1549</v>
      </c>
      <c r="C812" s="6">
        <v>26421</v>
      </c>
      <c r="D812" s="5">
        <v>-9</v>
      </c>
      <c r="E812" s="5">
        <v>-0.3</v>
      </c>
      <c r="F812" s="5">
        <v>-4</v>
      </c>
      <c r="G812" s="5">
        <v>-0.2</v>
      </c>
      <c r="H812" s="5">
        <v>-80</v>
      </c>
    </row>
    <row r="813" spans="2:8" ht="19.5" customHeight="1" x14ac:dyDescent="0.3">
      <c r="B813" s="9" t="s">
        <v>1638</v>
      </c>
      <c r="C813" s="6">
        <v>24094</v>
      </c>
      <c r="D813" s="5">
        <v>170</v>
      </c>
      <c r="E813" s="5">
        <v>7.1</v>
      </c>
      <c r="F813" s="5">
        <v>72</v>
      </c>
      <c r="G813" s="5">
        <v>3</v>
      </c>
      <c r="H813" s="5">
        <v>139</v>
      </c>
    </row>
    <row r="814" spans="2:8" ht="19.5" customHeight="1" x14ac:dyDescent="0.3">
      <c r="B814" s="9" t="s">
        <v>845</v>
      </c>
      <c r="C814" s="6">
        <v>61607</v>
      </c>
      <c r="D814" s="5">
        <v>506</v>
      </c>
      <c r="E814" s="5">
        <v>8.1999999999999993</v>
      </c>
      <c r="F814" s="5">
        <v>-2</v>
      </c>
      <c r="G814" s="5">
        <v>0</v>
      </c>
      <c r="H814" s="5">
        <v>-270</v>
      </c>
    </row>
    <row r="815" spans="2:8" ht="19.5" customHeight="1" x14ac:dyDescent="0.3">
      <c r="B815" s="9" t="s">
        <v>1336</v>
      </c>
      <c r="C815" s="6">
        <v>33576</v>
      </c>
      <c r="D815" s="5">
        <v>-3</v>
      </c>
      <c r="E815" s="5">
        <v>-0.1</v>
      </c>
      <c r="F815" s="5">
        <v>3</v>
      </c>
      <c r="G815" s="5">
        <v>0.1</v>
      </c>
      <c r="H815" s="5">
        <v>-1</v>
      </c>
    </row>
    <row r="816" spans="2:8" ht="19.5" customHeight="1" x14ac:dyDescent="0.3">
      <c r="B816" s="9" t="s">
        <v>999</v>
      </c>
      <c r="C816" s="6">
        <v>49111</v>
      </c>
      <c r="D816" s="5">
        <v>80</v>
      </c>
      <c r="E816" s="5">
        <v>1.6</v>
      </c>
      <c r="F816" s="5">
        <v>0</v>
      </c>
      <c r="G816" s="5">
        <v>0</v>
      </c>
      <c r="H816" s="5">
        <v>-68</v>
      </c>
    </row>
    <row r="817" spans="2:8" ht="19.5" customHeight="1" x14ac:dyDescent="0.3">
      <c r="B817" s="9" t="s">
        <v>942</v>
      </c>
      <c r="C817" s="6">
        <v>53501</v>
      </c>
      <c r="D817" s="5">
        <v>424</v>
      </c>
      <c r="E817" s="5">
        <v>7.9</v>
      </c>
      <c r="F817" s="5">
        <v>24</v>
      </c>
      <c r="G817" s="5">
        <v>0.4</v>
      </c>
      <c r="H817" s="5">
        <v>-242</v>
      </c>
    </row>
    <row r="818" spans="2:8" ht="19.5" customHeight="1" x14ac:dyDescent="0.3">
      <c r="B818" s="9" t="s">
        <v>1930</v>
      </c>
      <c r="C818" s="6">
        <v>17743</v>
      </c>
      <c r="D818" s="5">
        <v>498</v>
      </c>
      <c r="E818" s="5">
        <v>28.5</v>
      </c>
      <c r="F818" s="5">
        <v>5</v>
      </c>
      <c r="G818" s="5">
        <v>0.3</v>
      </c>
      <c r="H818" s="5">
        <v>27</v>
      </c>
    </row>
    <row r="819" spans="2:8" ht="19.5" customHeight="1" x14ac:dyDescent="0.3">
      <c r="B819" s="9" t="s">
        <v>1443</v>
      </c>
      <c r="C819" s="6">
        <v>29401</v>
      </c>
      <c r="D819" s="5">
        <v>237</v>
      </c>
      <c r="E819" s="5">
        <v>8.1</v>
      </c>
      <c r="F819" s="5">
        <v>35</v>
      </c>
      <c r="G819" s="5">
        <v>1.2</v>
      </c>
      <c r="H819" s="5">
        <v>-9</v>
      </c>
    </row>
    <row r="820" spans="2:8" ht="19.5" customHeight="1" x14ac:dyDescent="0.3">
      <c r="B820" s="9" t="s">
        <v>1984</v>
      </c>
      <c r="C820" s="6">
        <v>16837</v>
      </c>
      <c r="D820" s="5">
        <v>-42</v>
      </c>
      <c r="E820" s="5">
        <v>-2.5</v>
      </c>
      <c r="F820" s="5">
        <v>8</v>
      </c>
      <c r="G820" s="5">
        <v>0.5</v>
      </c>
      <c r="H820" s="5">
        <v>-15</v>
      </c>
    </row>
    <row r="821" spans="2:8" ht="19.5" customHeight="1" x14ac:dyDescent="0.3">
      <c r="B821" s="9" t="s">
        <v>1539</v>
      </c>
      <c r="C821" s="6">
        <v>26646</v>
      </c>
      <c r="D821" s="5">
        <v>373</v>
      </c>
      <c r="E821" s="5">
        <v>14.1</v>
      </c>
      <c r="F821" s="5">
        <v>74</v>
      </c>
      <c r="G821" s="5">
        <v>2.8</v>
      </c>
      <c r="H821" s="5">
        <v>-104</v>
      </c>
    </row>
    <row r="822" spans="2:8" ht="19.5" customHeight="1" x14ac:dyDescent="0.3">
      <c r="B822" s="9" t="s">
        <v>1412</v>
      </c>
      <c r="C822" s="6">
        <v>30674</v>
      </c>
      <c r="D822" s="5">
        <v>559</v>
      </c>
      <c r="E822" s="5">
        <v>18.399999999999999</v>
      </c>
      <c r="F822" s="5">
        <v>79</v>
      </c>
      <c r="G822" s="5">
        <v>2.6</v>
      </c>
      <c r="H822" s="5">
        <v>0</v>
      </c>
    </row>
    <row r="823" spans="2:8" ht="19.5" customHeight="1" x14ac:dyDescent="0.3">
      <c r="B823" s="9" t="s">
        <v>2187</v>
      </c>
      <c r="C823" s="6">
        <v>13640</v>
      </c>
      <c r="D823" s="5">
        <v>-109</v>
      </c>
      <c r="E823" s="5">
        <v>-8</v>
      </c>
      <c r="F823" s="5">
        <v>4</v>
      </c>
      <c r="G823" s="5">
        <v>0.3</v>
      </c>
      <c r="H823" s="5">
        <v>75</v>
      </c>
    </row>
    <row r="824" spans="2:8" ht="19.5" customHeight="1" x14ac:dyDescent="0.3">
      <c r="B824" s="9" t="s">
        <v>2179</v>
      </c>
      <c r="C824" s="6">
        <v>13754</v>
      </c>
      <c r="D824" s="5">
        <v>305</v>
      </c>
      <c r="E824" s="5">
        <v>22.4</v>
      </c>
      <c r="F824" s="5">
        <v>34</v>
      </c>
      <c r="G824" s="5">
        <v>2.5</v>
      </c>
      <c r="H824" s="5">
        <v>-48</v>
      </c>
    </row>
    <row r="825" spans="2:8" ht="19.5" customHeight="1" x14ac:dyDescent="0.3">
      <c r="B825" s="9" t="s">
        <v>1595</v>
      </c>
      <c r="C825" s="6">
        <v>25234</v>
      </c>
      <c r="D825" s="5">
        <v>190</v>
      </c>
      <c r="E825" s="5">
        <v>7.5</v>
      </c>
      <c r="F825" s="5">
        <v>0</v>
      </c>
      <c r="G825" s="5">
        <v>0</v>
      </c>
      <c r="H825" s="5">
        <v>-97</v>
      </c>
    </row>
    <row r="826" spans="2:8" ht="19.5" customHeight="1" x14ac:dyDescent="0.3">
      <c r="B826" s="9" t="s">
        <v>1488</v>
      </c>
      <c r="C826" s="6">
        <v>28094</v>
      </c>
      <c r="D826" s="5">
        <v>-23</v>
      </c>
      <c r="E826" s="5">
        <v>-0.8</v>
      </c>
      <c r="F826" s="5">
        <v>5</v>
      </c>
      <c r="G826" s="5">
        <v>0.2</v>
      </c>
      <c r="H826" s="5">
        <v>148</v>
      </c>
    </row>
    <row r="827" spans="2:8" ht="19.5" customHeight="1" x14ac:dyDescent="0.3">
      <c r="B827" s="9" t="s">
        <v>233</v>
      </c>
      <c r="C827" s="6">
        <v>292206</v>
      </c>
      <c r="D827" s="5">
        <v>-164</v>
      </c>
      <c r="E827" s="5">
        <v>-0.6</v>
      </c>
      <c r="F827" s="5">
        <v>419</v>
      </c>
      <c r="G827" s="5">
        <v>1.4</v>
      </c>
      <c r="H827" s="5">
        <v>259</v>
      </c>
    </row>
    <row r="828" spans="2:8" ht="19.5" customHeight="1" x14ac:dyDescent="0.3">
      <c r="B828" s="9" t="s">
        <v>1240</v>
      </c>
      <c r="C828" s="6">
        <v>37292</v>
      </c>
      <c r="D828" s="5">
        <v>263</v>
      </c>
      <c r="E828" s="5">
        <v>7.1</v>
      </c>
      <c r="F828" s="5">
        <v>7</v>
      </c>
      <c r="G828" s="5">
        <v>0.2</v>
      </c>
      <c r="H828" s="5">
        <v>-78</v>
      </c>
    </row>
    <row r="829" spans="2:8" ht="19.5" customHeight="1" x14ac:dyDescent="0.3">
      <c r="B829" s="9" t="s">
        <v>668</v>
      </c>
      <c r="C829" s="6">
        <v>85282</v>
      </c>
      <c r="D829" s="5">
        <v>509</v>
      </c>
      <c r="E829" s="5">
        <v>6</v>
      </c>
      <c r="F829" s="5">
        <v>186</v>
      </c>
      <c r="G829" s="5">
        <v>2.2000000000000002</v>
      </c>
      <c r="H829" s="5">
        <v>60</v>
      </c>
    </row>
    <row r="830" spans="2:8" ht="19.5" customHeight="1" x14ac:dyDescent="0.3">
      <c r="B830" s="9" t="s">
        <v>2072</v>
      </c>
      <c r="C830" s="6">
        <v>15342</v>
      </c>
      <c r="D830" s="5">
        <v>71</v>
      </c>
      <c r="E830" s="5">
        <v>4.5999999999999996</v>
      </c>
      <c r="F830" s="5">
        <v>7</v>
      </c>
      <c r="G830" s="5">
        <v>0.5</v>
      </c>
      <c r="H830" s="5">
        <v>-84</v>
      </c>
    </row>
    <row r="831" spans="2:8" ht="19.5" customHeight="1" x14ac:dyDescent="0.3">
      <c r="B831" s="9" t="s">
        <v>1780</v>
      </c>
      <c r="C831" s="6">
        <v>20893</v>
      </c>
      <c r="D831" s="5">
        <v>-107</v>
      </c>
      <c r="E831" s="5">
        <v>-5.0999999999999996</v>
      </c>
      <c r="F831" s="5">
        <v>18</v>
      </c>
      <c r="G831" s="5">
        <v>0.9</v>
      </c>
      <c r="H831" s="5">
        <v>120</v>
      </c>
    </row>
    <row r="832" spans="2:8" ht="19.5" customHeight="1" x14ac:dyDescent="0.3">
      <c r="B832" s="9" t="s">
        <v>1687</v>
      </c>
      <c r="C832" s="6">
        <v>22685</v>
      </c>
      <c r="D832" s="5">
        <v>243</v>
      </c>
      <c r="E832" s="5">
        <v>10.8</v>
      </c>
      <c r="F832" s="5">
        <v>-3</v>
      </c>
      <c r="G832" s="5">
        <v>-0.1</v>
      </c>
      <c r="H832" s="5">
        <v>-29</v>
      </c>
    </row>
    <row r="833" spans="2:8" ht="19.5" customHeight="1" x14ac:dyDescent="0.3">
      <c r="B833" s="9" t="s">
        <v>1041</v>
      </c>
      <c r="C833" s="6">
        <v>46304</v>
      </c>
      <c r="D833" s="5">
        <v>2</v>
      </c>
      <c r="E833" s="5">
        <v>0</v>
      </c>
      <c r="F833" s="5">
        <v>18</v>
      </c>
      <c r="G833" s="5">
        <v>0.4</v>
      </c>
      <c r="H833" s="5">
        <v>46</v>
      </c>
    </row>
    <row r="834" spans="2:8" ht="19.5" customHeight="1" x14ac:dyDescent="0.3">
      <c r="B834" s="9" t="s">
        <v>2086</v>
      </c>
      <c r="C834" s="6">
        <v>15124</v>
      </c>
      <c r="D834" s="5">
        <v>-56</v>
      </c>
      <c r="E834" s="5">
        <v>-3.7</v>
      </c>
      <c r="F834" s="5">
        <v>-1</v>
      </c>
      <c r="G834" s="5">
        <v>-0.1</v>
      </c>
      <c r="H834" s="5">
        <v>87</v>
      </c>
    </row>
    <row r="835" spans="2:8" ht="19.5" customHeight="1" x14ac:dyDescent="0.3">
      <c r="B835" s="9" t="s">
        <v>895</v>
      </c>
      <c r="C835" s="6">
        <v>57089</v>
      </c>
      <c r="D835" s="5">
        <v>-154</v>
      </c>
      <c r="E835" s="5">
        <v>-2.7</v>
      </c>
      <c r="F835" s="5">
        <v>59</v>
      </c>
      <c r="G835" s="5">
        <v>1</v>
      </c>
      <c r="H835" s="5">
        <v>197</v>
      </c>
    </row>
    <row r="836" spans="2:8" ht="19.5" customHeight="1" x14ac:dyDescent="0.3">
      <c r="B836" s="9" t="s">
        <v>2199</v>
      </c>
      <c r="C836" s="6">
        <v>13378</v>
      </c>
      <c r="D836" s="5">
        <v>7</v>
      </c>
      <c r="E836" s="5">
        <v>0.5</v>
      </c>
      <c r="F836" s="5">
        <v>24</v>
      </c>
      <c r="G836" s="5">
        <v>1.8</v>
      </c>
      <c r="H836" s="5">
        <v>-7</v>
      </c>
    </row>
    <row r="837" spans="2:8" ht="19.5" customHeight="1" x14ac:dyDescent="0.3">
      <c r="B837" s="9" t="s">
        <v>1615</v>
      </c>
      <c r="C837" s="6">
        <v>24819</v>
      </c>
      <c r="D837" s="5">
        <v>-182</v>
      </c>
      <c r="E837" s="5">
        <v>-7.3</v>
      </c>
      <c r="F837" s="5">
        <v>36</v>
      </c>
      <c r="G837" s="5">
        <v>1.4</v>
      </c>
      <c r="H837" s="5">
        <v>72</v>
      </c>
    </row>
    <row r="838" spans="2:8" ht="19.5" customHeight="1" x14ac:dyDescent="0.3">
      <c r="B838" s="9" t="s">
        <v>922</v>
      </c>
      <c r="C838" s="6">
        <v>54943</v>
      </c>
      <c r="D838" s="5">
        <v>79</v>
      </c>
      <c r="E838" s="5">
        <v>1.4</v>
      </c>
      <c r="F838" s="5">
        <v>57</v>
      </c>
      <c r="G838" s="5">
        <v>1</v>
      </c>
      <c r="H838" s="5">
        <v>83</v>
      </c>
    </row>
    <row r="839" spans="2:8" ht="19.5" customHeight="1" x14ac:dyDescent="0.3">
      <c r="B839" s="9" t="s">
        <v>649</v>
      </c>
      <c r="C839" s="6">
        <v>89386</v>
      </c>
      <c r="D839" s="5">
        <v>-70</v>
      </c>
      <c r="E839" s="5">
        <v>-0.8</v>
      </c>
      <c r="F839" s="5">
        <v>197</v>
      </c>
      <c r="G839" s="5">
        <v>2.2000000000000002</v>
      </c>
      <c r="H839" s="5">
        <v>-47</v>
      </c>
    </row>
    <row r="840" spans="2:8" ht="19.5" customHeight="1" x14ac:dyDescent="0.3">
      <c r="B840" s="9" t="s">
        <v>1236</v>
      </c>
      <c r="C840" s="6">
        <v>37466</v>
      </c>
      <c r="D840" s="5">
        <v>-640</v>
      </c>
      <c r="E840" s="5">
        <v>-17</v>
      </c>
      <c r="F840" s="5">
        <v>47</v>
      </c>
      <c r="G840" s="5">
        <v>1.2</v>
      </c>
      <c r="H840" s="5">
        <v>289</v>
      </c>
    </row>
    <row r="841" spans="2:8" ht="19.5" customHeight="1" x14ac:dyDescent="0.3">
      <c r="B841" s="9" t="s">
        <v>1672</v>
      </c>
      <c r="C841" s="6">
        <v>23144</v>
      </c>
      <c r="D841" s="5">
        <v>86</v>
      </c>
      <c r="E841" s="5">
        <v>3.7</v>
      </c>
      <c r="F841" s="5">
        <v>1</v>
      </c>
      <c r="G841" s="5">
        <v>0</v>
      </c>
      <c r="H841" s="5">
        <v>-52</v>
      </c>
    </row>
    <row r="842" spans="2:8" ht="19.5" customHeight="1" x14ac:dyDescent="0.3">
      <c r="B842" s="9" t="s">
        <v>2074</v>
      </c>
      <c r="C842" s="6">
        <v>15321</v>
      </c>
      <c r="D842" s="5">
        <v>109</v>
      </c>
      <c r="E842" s="5">
        <v>7.2</v>
      </c>
      <c r="F842" s="5">
        <v>-1</v>
      </c>
      <c r="G842" s="5">
        <v>-0.1</v>
      </c>
      <c r="H842" s="5">
        <v>81</v>
      </c>
    </row>
    <row r="843" spans="2:8" ht="19.5" customHeight="1" x14ac:dyDescent="0.3">
      <c r="B843" s="9" t="s">
        <v>759</v>
      </c>
      <c r="C843" s="6">
        <v>70795</v>
      </c>
      <c r="D843" s="5">
        <v>-552</v>
      </c>
      <c r="E843" s="5">
        <v>-7.8</v>
      </c>
      <c r="F843" s="5">
        <v>204</v>
      </c>
      <c r="G843" s="5">
        <v>2.9</v>
      </c>
      <c r="H843" s="5">
        <v>548</v>
      </c>
    </row>
    <row r="844" spans="2:8" ht="19.5" customHeight="1" x14ac:dyDescent="0.3">
      <c r="B844" s="9" t="s">
        <v>638</v>
      </c>
      <c r="C844" s="6">
        <v>91807</v>
      </c>
      <c r="D844" s="5">
        <v>-223</v>
      </c>
      <c r="E844" s="5">
        <v>-2.4</v>
      </c>
      <c r="F844" s="5">
        <v>24</v>
      </c>
      <c r="G844" s="5">
        <v>0.3</v>
      </c>
      <c r="H844" s="5">
        <v>92</v>
      </c>
    </row>
    <row r="845" spans="2:8" ht="19.5" customHeight="1" x14ac:dyDescent="0.3">
      <c r="B845" s="9" t="s">
        <v>1908</v>
      </c>
      <c r="C845" s="6">
        <v>18165</v>
      </c>
      <c r="D845" s="5">
        <v>56</v>
      </c>
      <c r="E845" s="5">
        <v>3.1</v>
      </c>
      <c r="F845" s="5">
        <v>1</v>
      </c>
      <c r="G845" s="5">
        <v>0.1</v>
      </c>
      <c r="H845" s="5">
        <v>15</v>
      </c>
    </row>
    <row r="846" spans="2:8" ht="19.5" customHeight="1" x14ac:dyDescent="0.3">
      <c r="B846" s="9" t="s">
        <v>801</v>
      </c>
      <c r="C846" s="6">
        <v>66491</v>
      </c>
      <c r="D846" s="5">
        <v>-265</v>
      </c>
      <c r="E846" s="5">
        <v>-4</v>
      </c>
      <c r="F846" s="5">
        <v>16</v>
      </c>
      <c r="G846" s="5">
        <v>0.2</v>
      </c>
      <c r="H846" s="5">
        <v>-60</v>
      </c>
    </row>
    <row r="847" spans="2:8" ht="19.5" customHeight="1" x14ac:dyDescent="0.3">
      <c r="B847" s="9" t="s">
        <v>1608</v>
      </c>
      <c r="C847" s="6">
        <v>24984</v>
      </c>
      <c r="D847" s="5">
        <v>-45</v>
      </c>
      <c r="E847" s="5">
        <v>-1.8</v>
      </c>
      <c r="F847" s="5">
        <v>-2</v>
      </c>
      <c r="G847" s="5">
        <v>-0.1</v>
      </c>
      <c r="H847" s="5">
        <v>124</v>
      </c>
    </row>
    <row r="848" spans="2:8" ht="19.5" customHeight="1" x14ac:dyDescent="0.3">
      <c r="B848" s="9" t="s">
        <v>1504</v>
      </c>
      <c r="C848" s="6">
        <v>27687</v>
      </c>
      <c r="D848" s="5">
        <v>-308</v>
      </c>
      <c r="E848" s="5">
        <v>-11.1</v>
      </c>
      <c r="F848" s="5">
        <v>4</v>
      </c>
      <c r="G848" s="5">
        <v>0.1</v>
      </c>
      <c r="H848" s="5">
        <v>-40</v>
      </c>
    </row>
    <row r="849" spans="2:8" ht="19.5" customHeight="1" x14ac:dyDescent="0.3">
      <c r="B849" s="9" t="s">
        <v>617</v>
      </c>
      <c r="C849" s="6">
        <v>95158</v>
      </c>
      <c r="D849" s="5">
        <v>267</v>
      </c>
      <c r="E849" s="5">
        <v>2.8</v>
      </c>
      <c r="F849" s="5">
        <v>192</v>
      </c>
      <c r="G849" s="5">
        <v>2</v>
      </c>
      <c r="H849" s="5">
        <v>801</v>
      </c>
    </row>
    <row r="850" spans="2:8" ht="19.5" customHeight="1" x14ac:dyDescent="0.3">
      <c r="B850" s="9" t="s">
        <v>956</v>
      </c>
      <c r="C850" s="6">
        <v>51999</v>
      </c>
      <c r="D850" s="5">
        <v>-126</v>
      </c>
      <c r="E850" s="5">
        <v>-2.4</v>
      </c>
      <c r="F850" s="5">
        <v>34</v>
      </c>
      <c r="G850" s="5">
        <v>0.7</v>
      </c>
      <c r="H850" s="5">
        <v>99</v>
      </c>
    </row>
    <row r="851" spans="2:8" ht="19.5" customHeight="1" x14ac:dyDescent="0.3">
      <c r="B851" s="9" t="s">
        <v>2314</v>
      </c>
      <c r="C851" s="6">
        <v>11670</v>
      </c>
      <c r="D851" s="5">
        <v>27</v>
      </c>
      <c r="E851" s="5">
        <v>2.2999999999999998</v>
      </c>
      <c r="F851" s="5">
        <v>-2</v>
      </c>
      <c r="G851" s="5">
        <v>-0.2</v>
      </c>
      <c r="H851" s="5">
        <v>2</v>
      </c>
    </row>
    <row r="852" spans="2:8" ht="19.5" customHeight="1" x14ac:dyDescent="0.3">
      <c r="B852" s="9" t="s">
        <v>1711</v>
      </c>
      <c r="C852" s="6">
        <v>22336</v>
      </c>
      <c r="D852" s="5">
        <v>-34</v>
      </c>
      <c r="E852" s="5">
        <v>-1.5</v>
      </c>
      <c r="F852" s="5">
        <v>8</v>
      </c>
      <c r="G852" s="5">
        <v>0.4</v>
      </c>
      <c r="H852" s="5">
        <v>65</v>
      </c>
    </row>
    <row r="853" spans="2:8" ht="19.5" customHeight="1" x14ac:dyDescent="0.3">
      <c r="B853" s="9" t="s">
        <v>871</v>
      </c>
      <c r="C853" s="6">
        <v>59557</v>
      </c>
      <c r="D853" s="5">
        <v>707</v>
      </c>
      <c r="E853" s="5">
        <v>11.9</v>
      </c>
      <c r="F853" s="5">
        <v>-7</v>
      </c>
      <c r="G853" s="5">
        <v>-0.1</v>
      </c>
      <c r="H853" s="5">
        <v>31</v>
      </c>
    </row>
    <row r="854" spans="2:8" ht="19.5" customHeight="1" x14ac:dyDescent="0.3">
      <c r="B854" s="9" t="s">
        <v>1150</v>
      </c>
      <c r="C854" s="6">
        <v>41018</v>
      </c>
      <c r="D854" s="5">
        <v>116</v>
      </c>
      <c r="E854" s="5">
        <v>2.8</v>
      </c>
      <c r="F854" s="5">
        <v>16</v>
      </c>
      <c r="G854" s="5">
        <v>0.4</v>
      </c>
      <c r="H854" s="5">
        <v>-46</v>
      </c>
    </row>
    <row r="855" spans="2:8" ht="19.5" customHeight="1" x14ac:dyDescent="0.3">
      <c r="B855" s="9" t="s">
        <v>1243</v>
      </c>
      <c r="C855" s="6">
        <v>37121</v>
      </c>
      <c r="D855" s="5">
        <v>-134</v>
      </c>
      <c r="E855" s="5">
        <v>-3.6</v>
      </c>
      <c r="F855" s="5">
        <v>32</v>
      </c>
      <c r="G855" s="5">
        <v>0.9</v>
      </c>
      <c r="H855" s="5">
        <v>76</v>
      </c>
    </row>
    <row r="856" spans="2:8" ht="19.5" customHeight="1" x14ac:dyDescent="0.3">
      <c r="B856" s="9" t="s">
        <v>1707</v>
      </c>
      <c r="C856" s="6">
        <v>22404</v>
      </c>
      <c r="D856" s="5">
        <v>-419</v>
      </c>
      <c r="E856" s="5">
        <v>-18.600000000000001</v>
      </c>
      <c r="F856" s="5">
        <v>18</v>
      </c>
      <c r="G856" s="5">
        <v>0.8</v>
      </c>
      <c r="H856" s="5">
        <v>65</v>
      </c>
    </row>
    <row r="857" spans="2:8" ht="19.5" customHeight="1" x14ac:dyDescent="0.3">
      <c r="B857" s="9" t="s">
        <v>745</v>
      </c>
      <c r="C857" s="6">
        <v>72697</v>
      </c>
      <c r="D857" s="6">
        <v>1078</v>
      </c>
      <c r="E857" s="5">
        <v>14.9</v>
      </c>
      <c r="F857" s="5">
        <v>42</v>
      </c>
      <c r="G857" s="5">
        <v>0.6</v>
      </c>
      <c r="H857" s="5">
        <v>-53</v>
      </c>
    </row>
    <row r="858" spans="2:8" ht="19.5" customHeight="1" x14ac:dyDescent="0.3">
      <c r="B858" s="9" t="s">
        <v>1551</v>
      </c>
      <c r="C858" s="6">
        <v>26358</v>
      </c>
      <c r="D858" s="5">
        <v>170</v>
      </c>
      <c r="E858" s="5">
        <v>6.5</v>
      </c>
      <c r="F858" s="5">
        <v>5</v>
      </c>
      <c r="G858" s="5">
        <v>0.2</v>
      </c>
      <c r="H858" s="5">
        <v>44</v>
      </c>
    </row>
    <row r="859" spans="2:8" ht="19.5" customHeight="1" x14ac:dyDescent="0.3">
      <c r="B859" s="9" t="s">
        <v>484</v>
      </c>
      <c r="C859" s="6">
        <v>131140</v>
      </c>
      <c r="D859" s="6">
        <v>2501</v>
      </c>
      <c r="E859" s="5">
        <v>19.3</v>
      </c>
      <c r="F859" s="5">
        <v>171</v>
      </c>
      <c r="G859" s="5">
        <v>1.3</v>
      </c>
      <c r="H859" s="5">
        <v>257</v>
      </c>
    </row>
    <row r="860" spans="2:8" ht="19.5" customHeight="1" x14ac:dyDescent="0.3">
      <c r="B860" s="9" t="s">
        <v>2057</v>
      </c>
      <c r="C860" s="6">
        <v>15665</v>
      </c>
      <c r="D860" s="5">
        <v>-149</v>
      </c>
      <c r="E860" s="5">
        <v>-9.5</v>
      </c>
      <c r="F860" s="5">
        <v>0</v>
      </c>
      <c r="G860" s="5">
        <v>0</v>
      </c>
      <c r="H860" s="5">
        <v>-55</v>
      </c>
    </row>
    <row r="861" spans="2:8" ht="19.5" customHeight="1" x14ac:dyDescent="0.3">
      <c r="B861" s="9" t="s">
        <v>2347</v>
      </c>
      <c r="C861" s="6">
        <v>11065</v>
      </c>
      <c r="D861" s="5">
        <v>83</v>
      </c>
      <c r="E861" s="5">
        <v>7.5</v>
      </c>
      <c r="F861" s="5">
        <v>6</v>
      </c>
      <c r="G861" s="5">
        <v>0.5</v>
      </c>
      <c r="H861" s="5">
        <v>-24</v>
      </c>
    </row>
    <row r="862" spans="2:8" ht="19.5" customHeight="1" x14ac:dyDescent="0.3">
      <c r="B862" s="9" t="s">
        <v>1252</v>
      </c>
      <c r="C862" s="6">
        <v>36851</v>
      </c>
      <c r="D862" s="5">
        <v>-29</v>
      </c>
      <c r="E862" s="5">
        <v>-0.8</v>
      </c>
      <c r="F862" s="5">
        <v>45</v>
      </c>
      <c r="G862" s="5">
        <v>1.2</v>
      </c>
      <c r="H862" s="5">
        <v>26</v>
      </c>
    </row>
    <row r="863" spans="2:8" ht="19.5" customHeight="1" x14ac:dyDescent="0.3">
      <c r="B863" s="9" t="s">
        <v>1879</v>
      </c>
      <c r="C863" s="6">
        <v>18760</v>
      </c>
      <c r="D863" s="5">
        <v>163</v>
      </c>
      <c r="E863" s="5">
        <v>8.6999999999999993</v>
      </c>
      <c r="F863" s="5">
        <v>2</v>
      </c>
      <c r="G863" s="5">
        <v>0.1</v>
      </c>
      <c r="H863" s="5">
        <v>-25</v>
      </c>
    </row>
    <row r="864" spans="2:8" ht="19.5" customHeight="1" x14ac:dyDescent="0.3">
      <c r="B864" s="9" t="s">
        <v>1291</v>
      </c>
      <c r="C864" s="6">
        <v>35287</v>
      </c>
      <c r="D864" s="5">
        <v>-182</v>
      </c>
      <c r="E864" s="5">
        <v>-5.0999999999999996</v>
      </c>
      <c r="F864" s="5">
        <v>96</v>
      </c>
      <c r="G864" s="5">
        <v>2.7</v>
      </c>
      <c r="H864" s="5">
        <v>-120</v>
      </c>
    </row>
    <row r="865" spans="2:8" ht="19.5" customHeight="1" x14ac:dyDescent="0.3">
      <c r="B865" s="9" t="s">
        <v>1070</v>
      </c>
      <c r="C865" s="6">
        <v>45053</v>
      </c>
      <c r="D865" s="5">
        <v>211</v>
      </c>
      <c r="E865" s="5">
        <v>4.7</v>
      </c>
      <c r="F865" s="5">
        <v>12</v>
      </c>
      <c r="G865" s="5">
        <v>0.3</v>
      </c>
      <c r="H865" s="5">
        <v>115</v>
      </c>
    </row>
    <row r="866" spans="2:8" ht="19.5" customHeight="1" x14ac:dyDescent="0.3">
      <c r="B866" s="9" t="s">
        <v>1957</v>
      </c>
      <c r="C866" s="6">
        <v>17281</v>
      </c>
      <c r="D866" s="5">
        <v>349</v>
      </c>
      <c r="E866" s="5">
        <v>20.399999999999999</v>
      </c>
      <c r="F866" s="5">
        <v>41</v>
      </c>
      <c r="G866" s="5">
        <v>2.4</v>
      </c>
      <c r="H866" s="5">
        <v>-49</v>
      </c>
    </row>
    <row r="867" spans="2:8" ht="19.5" customHeight="1" x14ac:dyDescent="0.3">
      <c r="B867" s="9" t="s">
        <v>2218</v>
      </c>
      <c r="C867" s="6">
        <v>13174</v>
      </c>
      <c r="D867" s="5">
        <v>94</v>
      </c>
      <c r="E867" s="5">
        <v>7.2</v>
      </c>
      <c r="F867" s="5">
        <v>0</v>
      </c>
      <c r="G867" s="5">
        <v>0</v>
      </c>
      <c r="H867" s="5">
        <v>-37</v>
      </c>
    </row>
    <row r="868" spans="2:8" ht="19.5" customHeight="1" x14ac:dyDescent="0.3">
      <c r="B868" s="9" t="s">
        <v>1373</v>
      </c>
      <c r="C868" s="6">
        <v>32177</v>
      </c>
      <c r="D868" s="5">
        <v>27</v>
      </c>
      <c r="E868" s="5">
        <v>0.8</v>
      </c>
      <c r="F868" s="5">
        <v>5</v>
      </c>
      <c r="G868" s="5">
        <v>0.2</v>
      </c>
      <c r="H868" s="5">
        <v>-77</v>
      </c>
    </row>
    <row r="869" spans="2:8" ht="19.5" customHeight="1" x14ac:dyDescent="0.3">
      <c r="B869" s="9" t="s">
        <v>238</v>
      </c>
      <c r="C869" s="6">
        <v>289805</v>
      </c>
      <c r="D869" s="5">
        <v>827</v>
      </c>
      <c r="E869" s="5">
        <v>2.9</v>
      </c>
      <c r="F869" s="5">
        <v>342</v>
      </c>
      <c r="G869" s="5">
        <v>1.2</v>
      </c>
      <c r="H869" s="5">
        <v>761</v>
      </c>
    </row>
    <row r="870" spans="2:8" ht="19.5" customHeight="1" x14ac:dyDescent="0.3">
      <c r="B870" s="9" t="s">
        <v>2205</v>
      </c>
      <c r="C870" s="6">
        <v>13345</v>
      </c>
      <c r="D870" s="5">
        <v>-118</v>
      </c>
      <c r="E870" s="5">
        <v>-8.8000000000000007</v>
      </c>
      <c r="F870" s="5">
        <v>0</v>
      </c>
      <c r="G870" s="5">
        <v>0</v>
      </c>
      <c r="H870" s="5">
        <v>-19</v>
      </c>
    </row>
    <row r="871" spans="2:8" ht="19.5" customHeight="1" x14ac:dyDescent="0.3">
      <c r="B871" s="9" t="s">
        <v>1773</v>
      </c>
      <c r="C871" s="6">
        <v>21015</v>
      </c>
      <c r="D871" s="5">
        <v>-138</v>
      </c>
      <c r="E871" s="5">
        <v>-6.5</v>
      </c>
      <c r="F871" s="5">
        <v>17</v>
      </c>
      <c r="G871" s="5">
        <v>0.8</v>
      </c>
      <c r="H871" s="5">
        <v>-6</v>
      </c>
    </row>
    <row r="872" spans="2:8" ht="19.5" customHeight="1" x14ac:dyDescent="0.3">
      <c r="B872" s="9" t="s">
        <v>1024</v>
      </c>
      <c r="C872" s="6">
        <v>47470</v>
      </c>
      <c r="D872" s="5">
        <v>25</v>
      </c>
      <c r="E872" s="5">
        <v>0.5</v>
      </c>
      <c r="F872" s="5">
        <v>78</v>
      </c>
      <c r="G872" s="5">
        <v>1.6</v>
      </c>
      <c r="H872" s="5">
        <v>-147</v>
      </c>
    </row>
    <row r="873" spans="2:8" ht="19.5" customHeight="1" x14ac:dyDescent="0.3">
      <c r="B873" s="9" t="s">
        <v>385</v>
      </c>
      <c r="C873" s="6">
        <v>166752</v>
      </c>
      <c r="D873" s="5">
        <v>763</v>
      </c>
      <c r="E873" s="5">
        <v>4.5999999999999996</v>
      </c>
      <c r="F873" s="5">
        <v>473</v>
      </c>
      <c r="G873" s="5">
        <v>2.9</v>
      </c>
      <c r="H873" s="5">
        <v>414</v>
      </c>
    </row>
    <row r="874" spans="2:8" ht="19.5" customHeight="1" x14ac:dyDescent="0.3">
      <c r="B874" s="9" t="s">
        <v>1256</v>
      </c>
      <c r="C874" s="6">
        <v>36770</v>
      </c>
      <c r="D874" s="5">
        <v>-345</v>
      </c>
      <c r="E874" s="5">
        <v>-9.3000000000000007</v>
      </c>
      <c r="F874" s="5">
        <v>3</v>
      </c>
      <c r="G874" s="5">
        <v>0.1</v>
      </c>
      <c r="H874" s="5">
        <v>-46</v>
      </c>
    </row>
    <row r="875" spans="2:8" ht="19.5" customHeight="1" x14ac:dyDescent="0.3">
      <c r="B875" s="9" t="s">
        <v>774</v>
      </c>
      <c r="C875" s="6">
        <v>68808</v>
      </c>
      <c r="D875" s="5">
        <v>480</v>
      </c>
      <c r="E875" s="5">
        <v>7</v>
      </c>
      <c r="F875" s="5">
        <v>20</v>
      </c>
      <c r="G875" s="5">
        <v>0.3</v>
      </c>
      <c r="H875" s="5">
        <v>-247</v>
      </c>
    </row>
    <row r="876" spans="2:8" ht="19.5" customHeight="1" x14ac:dyDescent="0.3">
      <c r="B876" s="9" t="s">
        <v>1843</v>
      </c>
      <c r="C876" s="6">
        <v>19612</v>
      </c>
      <c r="D876" s="5">
        <v>179</v>
      </c>
      <c r="E876" s="5">
        <v>9.1999999999999993</v>
      </c>
      <c r="F876" s="5">
        <v>54</v>
      </c>
      <c r="G876" s="5">
        <v>2.8</v>
      </c>
      <c r="H876" s="5">
        <v>49</v>
      </c>
    </row>
    <row r="877" spans="2:8" ht="19.5" customHeight="1" x14ac:dyDescent="0.3">
      <c r="B877" s="9" t="s">
        <v>2312</v>
      </c>
      <c r="C877" s="6">
        <v>11679</v>
      </c>
      <c r="D877" s="5">
        <v>99</v>
      </c>
      <c r="E877" s="5">
        <v>8.5</v>
      </c>
      <c r="F877" s="5">
        <v>6</v>
      </c>
      <c r="G877" s="5">
        <v>0.5</v>
      </c>
      <c r="H877" s="5">
        <v>24</v>
      </c>
    </row>
    <row r="878" spans="2:8" ht="19.5" customHeight="1" x14ac:dyDescent="0.3">
      <c r="B878" s="9" t="s">
        <v>1285</v>
      </c>
      <c r="C878" s="6">
        <v>35518</v>
      </c>
      <c r="D878" s="5">
        <v>-162</v>
      </c>
      <c r="E878" s="5">
        <v>-4.5</v>
      </c>
      <c r="F878" s="5">
        <v>-8</v>
      </c>
      <c r="G878" s="5">
        <v>-0.2</v>
      </c>
      <c r="H878" s="5">
        <v>-108</v>
      </c>
    </row>
    <row r="879" spans="2:8" ht="19.5" customHeight="1" x14ac:dyDescent="0.3">
      <c r="B879" s="9" t="s">
        <v>136</v>
      </c>
      <c r="C879" s="6">
        <v>506837</v>
      </c>
      <c r="D879" s="6">
        <v>4483</v>
      </c>
      <c r="E879" s="5">
        <v>8.9</v>
      </c>
      <c r="F879" s="6">
        <v>1152</v>
      </c>
      <c r="G879" s="5">
        <v>2.2999999999999998</v>
      </c>
      <c r="H879" s="6">
        <v>2160</v>
      </c>
    </row>
    <row r="880" spans="2:8" ht="19.5" customHeight="1" x14ac:dyDescent="0.3">
      <c r="B880" s="9" t="s">
        <v>763</v>
      </c>
      <c r="C880" s="6">
        <v>70355</v>
      </c>
      <c r="D880" s="5">
        <v>45</v>
      </c>
      <c r="E880" s="5">
        <v>0.6</v>
      </c>
      <c r="F880" s="5">
        <v>116</v>
      </c>
      <c r="G880" s="5">
        <v>1.7</v>
      </c>
      <c r="H880" s="5">
        <v>26</v>
      </c>
    </row>
    <row r="881" spans="2:8" ht="19.5" customHeight="1" x14ac:dyDescent="0.3">
      <c r="B881" s="9" t="s">
        <v>511</v>
      </c>
      <c r="C881" s="6">
        <v>123367</v>
      </c>
      <c r="D881" s="5">
        <v>-982</v>
      </c>
      <c r="E881" s="5">
        <v>-8</v>
      </c>
      <c r="F881" s="5">
        <v>251</v>
      </c>
      <c r="G881" s="5">
        <v>2</v>
      </c>
      <c r="H881" s="5">
        <v>504</v>
      </c>
    </row>
    <row r="882" spans="2:8" ht="19.5" customHeight="1" x14ac:dyDescent="0.3">
      <c r="B882" s="9" t="s">
        <v>1768</v>
      </c>
      <c r="C882" s="6">
        <v>21087</v>
      </c>
      <c r="D882" s="5">
        <v>-145</v>
      </c>
      <c r="E882" s="5">
        <v>-6.9</v>
      </c>
      <c r="F882" s="5">
        <v>-3</v>
      </c>
      <c r="G882" s="5">
        <v>-0.1</v>
      </c>
      <c r="H882" s="5">
        <v>17</v>
      </c>
    </row>
    <row r="883" spans="2:8" ht="19.5" customHeight="1" x14ac:dyDescent="0.3">
      <c r="B883" s="9" t="s">
        <v>1490</v>
      </c>
      <c r="C883" s="6">
        <v>28082</v>
      </c>
      <c r="D883" s="5">
        <v>383</v>
      </c>
      <c r="E883" s="5">
        <v>13.8</v>
      </c>
      <c r="F883" s="5">
        <v>34</v>
      </c>
      <c r="G883" s="5">
        <v>1.2</v>
      </c>
      <c r="H883" s="5">
        <v>91</v>
      </c>
    </row>
    <row r="884" spans="2:8" ht="19.5" customHeight="1" x14ac:dyDescent="0.3">
      <c r="B884" s="9" t="s">
        <v>2267</v>
      </c>
      <c r="C884" s="6">
        <v>12333</v>
      </c>
      <c r="D884" s="5">
        <v>46</v>
      </c>
      <c r="E884" s="5">
        <v>3.7</v>
      </c>
      <c r="F884" s="5">
        <v>1</v>
      </c>
      <c r="G884" s="5">
        <v>0.1</v>
      </c>
      <c r="H884" s="5">
        <v>-11</v>
      </c>
    </row>
    <row r="885" spans="2:8" ht="19.5" customHeight="1" x14ac:dyDescent="0.3">
      <c r="B885" s="9" t="s">
        <v>981</v>
      </c>
      <c r="C885" s="6">
        <v>50586</v>
      </c>
      <c r="D885" s="5">
        <v>115</v>
      </c>
      <c r="E885" s="5">
        <v>2.2999999999999998</v>
      </c>
      <c r="F885" s="5">
        <v>-1</v>
      </c>
      <c r="G885" s="5">
        <v>0</v>
      </c>
      <c r="H885" s="5">
        <v>205</v>
      </c>
    </row>
    <row r="886" spans="2:8" ht="19.5" customHeight="1" x14ac:dyDescent="0.3">
      <c r="B886" s="9" t="s">
        <v>2201</v>
      </c>
      <c r="C886" s="6">
        <v>13361</v>
      </c>
      <c r="D886" s="5">
        <v>121</v>
      </c>
      <c r="E886" s="5">
        <v>9.1</v>
      </c>
      <c r="F886" s="5">
        <v>0</v>
      </c>
      <c r="G886" s="5">
        <v>0</v>
      </c>
      <c r="H886" s="5">
        <v>-39</v>
      </c>
    </row>
    <row r="887" spans="2:8" ht="19.5" customHeight="1" x14ac:dyDescent="0.3">
      <c r="B887" s="9" t="s">
        <v>408</v>
      </c>
      <c r="C887" s="6">
        <v>159659</v>
      </c>
      <c r="D887" s="6">
        <v>4113</v>
      </c>
      <c r="E887" s="5">
        <v>26.2</v>
      </c>
      <c r="F887" s="5">
        <v>134</v>
      </c>
      <c r="G887" s="5">
        <v>0.9</v>
      </c>
      <c r="H887" s="5">
        <v>804</v>
      </c>
    </row>
    <row r="888" spans="2:8" ht="19.5" customHeight="1" x14ac:dyDescent="0.3">
      <c r="B888" s="9" t="s">
        <v>1200</v>
      </c>
      <c r="C888" s="6">
        <v>39093</v>
      </c>
      <c r="D888" s="5">
        <v>-126</v>
      </c>
      <c r="E888" s="5">
        <v>-3.2</v>
      </c>
      <c r="F888" s="5">
        <v>8</v>
      </c>
      <c r="G888" s="5">
        <v>0.2</v>
      </c>
      <c r="H888" s="5">
        <v>11</v>
      </c>
    </row>
    <row r="889" spans="2:8" ht="19.5" customHeight="1" x14ac:dyDescent="0.3">
      <c r="B889" s="9" t="s">
        <v>129</v>
      </c>
      <c r="C889" s="6">
        <v>526953</v>
      </c>
      <c r="D889" s="6">
        <v>1540</v>
      </c>
      <c r="E889" s="5">
        <v>2.9</v>
      </c>
      <c r="F889" s="6">
        <v>1736</v>
      </c>
      <c r="G889" s="5">
        <v>3.3</v>
      </c>
      <c r="H889" s="6">
        <v>1706</v>
      </c>
    </row>
    <row r="890" spans="2:8" ht="19.5" customHeight="1" x14ac:dyDescent="0.3">
      <c r="B890" s="9" t="s">
        <v>2029</v>
      </c>
      <c r="C890" s="6">
        <v>16160</v>
      </c>
      <c r="D890" s="5">
        <v>103</v>
      </c>
      <c r="E890" s="5">
        <v>6.4</v>
      </c>
      <c r="F890" s="5">
        <v>10</v>
      </c>
      <c r="G890" s="5">
        <v>0.6</v>
      </c>
      <c r="H890" s="5">
        <v>-53</v>
      </c>
    </row>
    <row r="891" spans="2:8" ht="19.5" customHeight="1" x14ac:dyDescent="0.3">
      <c r="B891" s="9" t="s">
        <v>1980</v>
      </c>
      <c r="C891" s="6">
        <v>16939</v>
      </c>
      <c r="D891" s="5">
        <v>354</v>
      </c>
      <c r="E891" s="5">
        <v>21.2</v>
      </c>
      <c r="F891" s="5">
        <v>-3</v>
      </c>
      <c r="G891" s="5">
        <v>-0.2</v>
      </c>
      <c r="H891" s="5">
        <v>91</v>
      </c>
    </row>
    <row r="892" spans="2:8" ht="19.5" customHeight="1" x14ac:dyDescent="0.3">
      <c r="B892" s="9" t="s">
        <v>2378</v>
      </c>
      <c r="C892" s="6">
        <v>10670</v>
      </c>
      <c r="D892" s="5">
        <v>19</v>
      </c>
      <c r="E892" s="5">
        <v>1.8</v>
      </c>
      <c r="F892" s="5">
        <v>5</v>
      </c>
      <c r="G892" s="5">
        <v>0.5</v>
      </c>
      <c r="H892" s="5">
        <v>-3</v>
      </c>
    </row>
    <row r="893" spans="2:8" ht="19.5" customHeight="1" x14ac:dyDescent="0.3">
      <c r="B893" s="9" t="s">
        <v>57</v>
      </c>
      <c r="C893" s="6">
        <v>920260</v>
      </c>
      <c r="D893" s="6">
        <v>2095</v>
      </c>
      <c r="E893" s="5">
        <v>2.2999999999999998</v>
      </c>
      <c r="F893" s="6">
        <v>3881</v>
      </c>
      <c r="G893" s="5">
        <v>4.2</v>
      </c>
      <c r="H893" s="6">
        <v>7225</v>
      </c>
    </row>
    <row r="894" spans="2:8" ht="19.5" customHeight="1" x14ac:dyDescent="0.3">
      <c r="B894" s="9" t="s">
        <v>1080</v>
      </c>
      <c r="C894" s="6">
        <v>44567</v>
      </c>
      <c r="D894" s="5">
        <v>306</v>
      </c>
      <c r="E894" s="5">
        <v>6.9</v>
      </c>
      <c r="F894" s="5">
        <v>31</v>
      </c>
      <c r="G894" s="5">
        <v>0.7</v>
      </c>
      <c r="H894" s="5">
        <v>53</v>
      </c>
    </row>
    <row r="895" spans="2:8" ht="19.5" customHeight="1" x14ac:dyDescent="0.3">
      <c r="B895" s="9" t="s">
        <v>2106</v>
      </c>
      <c r="C895" s="6">
        <v>14812</v>
      </c>
      <c r="D895" s="5">
        <v>-24</v>
      </c>
      <c r="E895" s="5">
        <v>-1.6</v>
      </c>
      <c r="F895" s="5">
        <v>-1</v>
      </c>
      <c r="G895" s="5">
        <v>-0.1</v>
      </c>
      <c r="H895" s="5">
        <v>-8</v>
      </c>
    </row>
    <row r="896" spans="2:8" ht="19.5" customHeight="1" x14ac:dyDescent="0.3">
      <c r="B896" s="9" t="s">
        <v>1319</v>
      </c>
      <c r="C896" s="6">
        <v>34134</v>
      </c>
      <c r="D896" s="5">
        <v>-285</v>
      </c>
      <c r="E896" s="5">
        <v>-8.3000000000000007</v>
      </c>
      <c r="F896" s="5">
        <v>49</v>
      </c>
      <c r="G896" s="5">
        <v>1.4</v>
      </c>
      <c r="H896" s="5">
        <v>162</v>
      </c>
    </row>
    <row r="897" spans="2:8" ht="19.5" customHeight="1" x14ac:dyDescent="0.3">
      <c r="B897" s="9" t="s">
        <v>967</v>
      </c>
      <c r="C897" s="6">
        <v>51310</v>
      </c>
      <c r="D897" s="5">
        <v>-463</v>
      </c>
      <c r="E897" s="5">
        <v>-9</v>
      </c>
      <c r="F897" s="5">
        <v>32</v>
      </c>
      <c r="G897" s="5">
        <v>0.6</v>
      </c>
      <c r="H897" s="5">
        <v>-130</v>
      </c>
    </row>
    <row r="898" spans="2:8" ht="19.5" customHeight="1" x14ac:dyDescent="0.3">
      <c r="B898" s="9" t="s">
        <v>1306</v>
      </c>
      <c r="C898" s="6">
        <v>34563</v>
      </c>
      <c r="D898" s="5">
        <v>-298</v>
      </c>
      <c r="E898" s="5">
        <v>-8.6</v>
      </c>
      <c r="F898" s="5">
        <v>-5</v>
      </c>
      <c r="G898" s="5">
        <v>-0.1</v>
      </c>
      <c r="H898" s="5">
        <v>-98</v>
      </c>
    </row>
    <row r="899" spans="2:8" ht="19.5" customHeight="1" x14ac:dyDescent="0.3">
      <c r="B899" s="9" t="s">
        <v>333</v>
      </c>
      <c r="C899" s="6">
        <v>199335</v>
      </c>
      <c r="D899" s="6">
        <v>1682</v>
      </c>
      <c r="E899" s="5">
        <v>8.5</v>
      </c>
      <c r="F899" s="5">
        <v>247</v>
      </c>
      <c r="G899" s="5">
        <v>1.2</v>
      </c>
      <c r="H899" s="6">
        <v>1161</v>
      </c>
    </row>
    <row r="900" spans="2:8" ht="19.5" customHeight="1" x14ac:dyDescent="0.3">
      <c r="B900" s="9" t="s">
        <v>847</v>
      </c>
      <c r="C900" s="6">
        <v>61519</v>
      </c>
      <c r="D900" s="5">
        <v>-802</v>
      </c>
      <c r="E900" s="5">
        <v>-13</v>
      </c>
      <c r="F900" s="5">
        <v>366</v>
      </c>
      <c r="G900" s="5">
        <v>5.9</v>
      </c>
      <c r="H900" s="5">
        <v>424</v>
      </c>
    </row>
    <row r="901" spans="2:8" ht="19.5" customHeight="1" x14ac:dyDescent="0.3">
      <c r="B901" s="9" t="s">
        <v>824</v>
      </c>
      <c r="C901" s="6">
        <v>64277</v>
      </c>
      <c r="D901" s="5">
        <v>385</v>
      </c>
      <c r="E901" s="5">
        <v>6</v>
      </c>
      <c r="F901" s="5">
        <v>135</v>
      </c>
      <c r="G901" s="5">
        <v>2.1</v>
      </c>
      <c r="H901" s="5">
        <v>44</v>
      </c>
    </row>
    <row r="902" spans="2:8" ht="19.5" customHeight="1" x14ac:dyDescent="0.3">
      <c r="B902" s="9" t="s">
        <v>2149</v>
      </c>
      <c r="C902" s="6">
        <v>14184</v>
      </c>
      <c r="D902" s="5">
        <v>-204</v>
      </c>
      <c r="E902" s="5">
        <v>-14.3</v>
      </c>
      <c r="F902" s="5">
        <v>12</v>
      </c>
      <c r="G902" s="5">
        <v>0.8</v>
      </c>
      <c r="H902" s="5">
        <v>52</v>
      </c>
    </row>
    <row r="903" spans="2:8" ht="19.5" customHeight="1" x14ac:dyDescent="0.3">
      <c r="B903" s="9" t="s">
        <v>2088</v>
      </c>
      <c r="C903" s="6">
        <v>15115</v>
      </c>
      <c r="D903" s="5">
        <v>-35</v>
      </c>
      <c r="E903" s="5">
        <v>-2.2999999999999998</v>
      </c>
      <c r="F903" s="5">
        <v>29</v>
      </c>
      <c r="G903" s="5">
        <v>1.9</v>
      </c>
      <c r="H903" s="5">
        <v>22</v>
      </c>
    </row>
    <row r="904" spans="2:8" ht="19.5" customHeight="1" x14ac:dyDescent="0.3">
      <c r="B904" s="9" t="s">
        <v>211</v>
      </c>
      <c r="C904" s="6">
        <v>323747</v>
      </c>
      <c r="D904" s="6">
        <v>4493</v>
      </c>
      <c r="E904" s="5">
        <v>14</v>
      </c>
      <c r="F904" s="5">
        <v>792</v>
      </c>
      <c r="G904" s="5">
        <v>2.5</v>
      </c>
      <c r="H904" s="6">
        <v>2157</v>
      </c>
    </row>
    <row r="905" spans="2:8" ht="19.5" customHeight="1" x14ac:dyDescent="0.3">
      <c r="B905" s="9" t="s">
        <v>73</v>
      </c>
      <c r="C905" s="6">
        <v>813822</v>
      </c>
      <c r="D905" s="6">
        <v>-1533</v>
      </c>
      <c r="E905" s="5">
        <v>-1.9</v>
      </c>
      <c r="F905" s="6">
        <v>2288</v>
      </c>
      <c r="G905" s="5">
        <v>2.8</v>
      </c>
      <c r="H905" s="6">
        <v>3019</v>
      </c>
    </row>
    <row r="906" spans="2:8" ht="19.5" customHeight="1" x14ac:dyDescent="0.3">
      <c r="B906" s="9" t="s">
        <v>191</v>
      </c>
      <c r="C906" s="6">
        <v>361613</v>
      </c>
      <c r="D906" s="6">
        <v>2246</v>
      </c>
      <c r="E906" s="5">
        <v>6.2</v>
      </c>
      <c r="F906" s="5">
        <v>517</v>
      </c>
      <c r="G906" s="5">
        <v>1.4</v>
      </c>
      <c r="H906" s="5">
        <v>782</v>
      </c>
    </row>
    <row r="907" spans="2:8" ht="19.5" customHeight="1" x14ac:dyDescent="0.3">
      <c r="B907" s="9" t="s">
        <v>145</v>
      </c>
      <c r="C907" s="6">
        <v>469818</v>
      </c>
      <c r="D907" s="6">
        <v>-2952</v>
      </c>
      <c r="E907" s="5">
        <v>-6.3</v>
      </c>
      <c r="F907" s="6">
        <v>3101</v>
      </c>
      <c r="G907" s="5">
        <v>6.6</v>
      </c>
      <c r="H907" s="5">
        <v>659</v>
      </c>
    </row>
    <row r="908" spans="2:8" ht="19.5" customHeight="1" x14ac:dyDescent="0.3">
      <c r="B908" s="9" t="s">
        <v>402</v>
      </c>
      <c r="C908" s="6">
        <v>161834</v>
      </c>
      <c r="D908" s="5">
        <v>-456</v>
      </c>
      <c r="E908" s="5">
        <v>-2.8</v>
      </c>
      <c r="F908" s="5">
        <v>847</v>
      </c>
      <c r="G908" s="5">
        <v>5.2</v>
      </c>
      <c r="H908" s="5">
        <v>-215</v>
      </c>
    </row>
    <row r="909" spans="2:8" ht="19.5" customHeight="1" x14ac:dyDescent="0.3">
      <c r="B909" s="9" t="s">
        <v>1660</v>
      </c>
      <c r="C909" s="6">
        <v>23471</v>
      </c>
      <c r="D909" s="5">
        <v>155</v>
      </c>
      <c r="E909" s="5">
        <v>6.6</v>
      </c>
      <c r="F909" s="5">
        <v>-7</v>
      </c>
      <c r="G909" s="5">
        <v>-0.3</v>
      </c>
      <c r="H909" s="5">
        <v>-19</v>
      </c>
    </row>
    <row r="910" spans="2:8" ht="19.5" customHeight="1" x14ac:dyDescent="0.3">
      <c r="B910" s="9" t="s">
        <v>468</v>
      </c>
      <c r="C910" s="6">
        <v>134669</v>
      </c>
      <c r="D910" s="6">
        <v>-1258</v>
      </c>
      <c r="E910" s="5">
        <v>-9.3000000000000007</v>
      </c>
      <c r="F910" s="5">
        <v>261</v>
      </c>
      <c r="G910" s="5">
        <v>1.9</v>
      </c>
      <c r="H910" s="5">
        <v>337</v>
      </c>
    </row>
    <row r="911" spans="2:8" ht="19.5" customHeight="1" x14ac:dyDescent="0.3">
      <c r="B911" s="9" t="s">
        <v>1844</v>
      </c>
      <c r="C911" s="6">
        <v>19602</v>
      </c>
      <c r="D911" s="5">
        <v>-247</v>
      </c>
      <c r="E911" s="5">
        <v>-12.5</v>
      </c>
      <c r="F911" s="5">
        <v>5</v>
      </c>
      <c r="G911" s="5">
        <v>0.3</v>
      </c>
      <c r="H911" s="5">
        <v>-31</v>
      </c>
    </row>
    <row r="912" spans="2:8" ht="19.5" customHeight="1" x14ac:dyDescent="0.3">
      <c r="B912" s="9" t="s">
        <v>2363</v>
      </c>
      <c r="C912" s="6">
        <v>10771</v>
      </c>
      <c r="D912" s="5">
        <v>-118</v>
      </c>
      <c r="E912" s="5">
        <v>-10.9</v>
      </c>
      <c r="F912" s="5">
        <v>3</v>
      </c>
      <c r="G912" s="5">
        <v>0.3</v>
      </c>
      <c r="H912" s="5">
        <v>-8</v>
      </c>
    </row>
    <row r="913" spans="2:8" ht="19.5" customHeight="1" x14ac:dyDescent="0.3">
      <c r="B913" s="9" t="s">
        <v>1915</v>
      </c>
      <c r="C913" s="6">
        <v>18020</v>
      </c>
      <c r="D913" s="5">
        <v>-204</v>
      </c>
      <c r="E913" s="5">
        <v>-11.3</v>
      </c>
      <c r="F913" s="5">
        <v>6</v>
      </c>
      <c r="G913" s="5">
        <v>0.3</v>
      </c>
      <c r="H913" s="5">
        <v>-2</v>
      </c>
    </row>
    <row r="914" spans="2:8" ht="19.5" customHeight="1" x14ac:dyDescent="0.3">
      <c r="B914" s="9" t="s">
        <v>737</v>
      </c>
      <c r="C914" s="6">
        <v>74985</v>
      </c>
      <c r="D914" s="5">
        <v>972</v>
      </c>
      <c r="E914" s="5">
        <v>13.1</v>
      </c>
      <c r="F914" s="5">
        <v>-7</v>
      </c>
      <c r="G914" s="5">
        <v>-0.1</v>
      </c>
      <c r="H914" s="5">
        <v>241</v>
      </c>
    </row>
    <row r="915" spans="2:8" ht="19.5" customHeight="1" x14ac:dyDescent="0.3">
      <c r="B915" s="9" t="s">
        <v>928</v>
      </c>
      <c r="C915" s="6">
        <v>54497</v>
      </c>
      <c r="D915" s="5">
        <v>196</v>
      </c>
      <c r="E915" s="5">
        <v>3.6</v>
      </c>
      <c r="F915" s="5">
        <v>72</v>
      </c>
      <c r="G915" s="5">
        <v>1.3</v>
      </c>
      <c r="H915" s="5">
        <v>-166</v>
      </c>
    </row>
    <row r="916" spans="2:8" ht="19.5" customHeight="1" x14ac:dyDescent="0.3">
      <c r="B916" s="9" t="s">
        <v>1030</v>
      </c>
      <c r="C916" s="6">
        <v>47053</v>
      </c>
      <c r="D916" s="5">
        <v>416</v>
      </c>
      <c r="E916" s="5">
        <v>8.9</v>
      </c>
      <c r="F916" s="5">
        <v>0</v>
      </c>
      <c r="G916" s="5">
        <v>0</v>
      </c>
      <c r="H916" s="5">
        <v>-11</v>
      </c>
    </row>
    <row r="917" spans="2:8" ht="19.5" customHeight="1" x14ac:dyDescent="0.3">
      <c r="B917" s="9" t="s">
        <v>729</v>
      </c>
      <c r="C917" s="6">
        <v>75754</v>
      </c>
      <c r="D917" s="5">
        <v>-157</v>
      </c>
      <c r="E917" s="5">
        <v>-2.1</v>
      </c>
      <c r="F917" s="5">
        <v>127</v>
      </c>
      <c r="G917" s="5">
        <v>1.7</v>
      </c>
      <c r="H917" s="5">
        <v>196</v>
      </c>
    </row>
    <row r="918" spans="2:8" ht="19.5" customHeight="1" x14ac:dyDescent="0.3">
      <c r="B918" s="9" t="s">
        <v>1442</v>
      </c>
      <c r="C918" s="6">
        <v>29448</v>
      </c>
      <c r="D918" s="5">
        <v>-27</v>
      </c>
      <c r="E918" s="5">
        <v>-0.9</v>
      </c>
      <c r="F918" s="5">
        <v>15</v>
      </c>
      <c r="G918" s="5">
        <v>0.5</v>
      </c>
      <c r="H918" s="5">
        <v>-159</v>
      </c>
    </row>
    <row r="919" spans="2:8" ht="19.5" customHeight="1" x14ac:dyDescent="0.3">
      <c r="B919" s="9" t="s">
        <v>565</v>
      </c>
      <c r="C919" s="6">
        <v>105923</v>
      </c>
      <c r="D919" s="6">
        <v>1332</v>
      </c>
      <c r="E919" s="5">
        <v>12.7</v>
      </c>
      <c r="F919" s="5">
        <v>83</v>
      </c>
      <c r="G919" s="5">
        <v>0.8</v>
      </c>
      <c r="H919" s="5">
        <v>167</v>
      </c>
    </row>
    <row r="920" spans="2:8" ht="19.5" customHeight="1" x14ac:dyDescent="0.3">
      <c r="B920" s="9" t="s">
        <v>1448</v>
      </c>
      <c r="C920" s="6">
        <v>29256</v>
      </c>
      <c r="D920" s="5">
        <v>443</v>
      </c>
      <c r="E920" s="5">
        <v>15.3</v>
      </c>
      <c r="F920" s="5">
        <v>-7</v>
      </c>
      <c r="G920" s="5">
        <v>-0.2</v>
      </c>
      <c r="H920" s="5">
        <v>-13</v>
      </c>
    </row>
    <row r="921" spans="2:8" ht="19.5" customHeight="1" x14ac:dyDescent="0.3">
      <c r="B921" s="9" t="s">
        <v>1510</v>
      </c>
      <c r="C921" s="6">
        <v>27411</v>
      </c>
      <c r="D921" s="5">
        <v>-226</v>
      </c>
      <c r="E921" s="5">
        <v>-8.3000000000000007</v>
      </c>
      <c r="F921" s="5">
        <v>75</v>
      </c>
      <c r="G921" s="5">
        <v>2.7</v>
      </c>
      <c r="H921" s="5">
        <v>188</v>
      </c>
    </row>
    <row r="922" spans="2:8" ht="19.5" customHeight="1" x14ac:dyDescent="0.3">
      <c r="B922" s="9" t="s">
        <v>1583</v>
      </c>
      <c r="C922" s="6">
        <v>25447</v>
      </c>
      <c r="D922" s="5">
        <v>26</v>
      </c>
      <c r="E922" s="5">
        <v>1</v>
      </c>
      <c r="F922" s="5">
        <v>-1</v>
      </c>
      <c r="G922" s="5">
        <v>0</v>
      </c>
      <c r="H922" s="5">
        <v>-53</v>
      </c>
    </row>
    <row r="923" spans="2:8" ht="19.5" customHeight="1" x14ac:dyDescent="0.3">
      <c r="B923" s="9" t="s">
        <v>1976</v>
      </c>
      <c r="C923" s="6">
        <v>17048</v>
      </c>
      <c r="D923" s="5">
        <v>-141</v>
      </c>
      <c r="E923" s="5">
        <v>-8.1999999999999993</v>
      </c>
      <c r="F923" s="5">
        <v>19</v>
      </c>
      <c r="G923" s="5">
        <v>1.1000000000000001</v>
      </c>
      <c r="H923" s="5">
        <v>-24</v>
      </c>
    </row>
    <row r="924" spans="2:8" ht="19.5" customHeight="1" x14ac:dyDescent="0.3">
      <c r="B924" s="9" t="s">
        <v>555</v>
      </c>
      <c r="C924" s="6">
        <v>108071</v>
      </c>
      <c r="D924" s="5">
        <v>551</v>
      </c>
      <c r="E924" s="5">
        <v>5.0999999999999996</v>
      </c>
      <c r="F924" s="5">
        <v>132</v>
      </c>
      <c r="G924" s="5">
        <v>1.2</v>
      </c>
      <c r="H924" s="5">
        <v>499</v>
      </c>
    </row>
    <row r="925" spans="2:8" ht="19.5" customHeight="1" x14ac:dyDescent="0.3">
      <c r="B925" s="9" t="s">
        <v>1396</v>
      </c>
      <c r="C925" s="6">
        <v>31364</v>
      </c>
      <c r="D925" s="5">
        <v>-94</v>
      </c>
      <c r="E925" s="5">
        <v>-3</v>
      </c>
      <c r="F925" s="5">
        <v>19</v>
      </c>
      <c r="G925" s="5">
        <v>0.6</v>
      </c>
      <c r="H925" s="5">
        <v>32</v>
      </c>
    </row>
    <row r="926" spans="2:8" ht="19.5" customHeight="1" x14ac:dyDescent="0.3">
      <c r="B926" s="9" t="s">
        <v>1569</v>
      </c>
      <c r="C926" s="6">
        <v>25846</v>
      </c>
      <c r="D926" s="5">
        <v>109</v>
      </c>
      <c r="E926" s="5">
        <v>4.2</v>
      </c>
      <c r="F926" s="5">
        <v>18</v>
      </c>
      <c r="G926" s="5">
        <v>0.7</v>
      </c>
      <c r="H926" s="5">
        <v>-40</v>
      </c>
    </row>
    <row r="927" spans="2:8" ht="19.5" customHeight="1" x14ac:dyDescent="0.3">
      <c r="B927" s="9" t="s">
        <v>893</v>
      </c>
      <c r="C927" s="6">
        <v>57139</v>
      </c>
      <c r="D927" s="5">
        <v>753</v>
      </c>
      <c r="E927" s="5">
        <v>13.3</v>
      </c>
      <c r="F927" s="5">
        <v>8</v>
      </c>
      <c r="G927" s="5">
        <v>0.1</v>
      </c>
      <c r="H927" s="5">
        <v>119</v>
      </c>
    </row>
    <row r="928" spans="2:8" ht="19.5" customHeight="1" x14ac:dyDescent="0.3">
      <c r="B928" s="9" t="s">
        <v>2181</v>
      </c>
      <c r="C928" s="6">
        <v>13717</v>
      </c>
      <c r="D928" s="5">
        <v>-26</v>
      </c>
      <c r="E928" s="5">
        <v>-1.9</v>
      </c>
      <c r="F928" s="5">
        <v>37</v>
      </c>
      <c r="G928" s="5">
        <v>2.7</v>
      </c>
      <c r="H928" s="5">
        <v>-24</v>
      </c>
    </row>
    <row r="929" spans="2:9" ht="19.5" customHeight="1" x14ac:dyDescent="0.3">
      <c r="B929" s="9" t="s">
        <v>266</v>
      </c>
      <c r="C929" s="6">
        <v>252160</v>
      </c>
      <c r="D929" s="5">
        <v>885</v>
      </c>
      <c r="E929" s="5">
        <v>3.5</v>
      </c>
      <c r="F929" s="5">
        <v>271</v>
      </c>
      <c r="G929" s="5">
        <v>1.1000000000000001</v>
      </c>
      <c r="H929" s="5">
        <v>583</v>
      </c>
    </row>
    <row r="930" spans="2:9" ht="19.5" customHeight="1" x14ac:dyDescent="0.3">
      <c r="B930" s="9" t="s">
        <v>1536</v>
      </c>
      <c r="C930" s="6">
        <v>26713</v>
      </c>
      <c r="D930" s="5">
        <v>-245</v>
      </c>
      <c r="E930" s="5">
        <v>-9.1</v>
      </c>
      <c r="F930" s="5">
        <v>3</v>
      </c>
      <c r="G930" s="5">
        <v>0.1</v>
      </c>
      <c r="H930" s="5">
        <v>-62</v>
      </c>
    </row>
    <row r="931" spans="2:9" ht="19.5" customHeight="1" x14ac:dyDescent="0.3">
      <c r="B931" s="9" t="s">
        <v>477</v>
      </c>
      <c r="C931" s="6">
        <v>132754</v>
      </c>
      <c r="D931" s="5">
        <v>853</v>
      </c>
      <c r="E931" s="5">
        <v>6.5</v>
      </c>
      <c r="F931" s="5">
        <v>171</v>
      </c>
      <c r="G931" s="5">
        <v>1.3</v>
      </c>
      <c r="H931" s="5">
        <v>826</v>
      </c>
    </row>
    <row r="932" spans="2:9" ht="19.5" customHeight="1" x14ac:dyDescent="0.3">
      <c r="B932" s="9" t="s">
        <v>1327</v>
      </c>
      <c r="C932" s="6">
        <v>33915</v>
      </c>
      <c r="D932" s="5">
        <v>313</v>
      </c>
      <c r="E932" s="5">
        <v>9.3000000000000007</v>
      </c>
      <c r="F932" s="5">
        <v>-1</v>
      </c>
      <c r="G932" s="5">
        <v>0</v>
      </c>
      <c r="H932" s="5">
        <v>-12</v>
      </c>
    </row>
    <row r="933" spans="2:9" ht="19.5" customHeight="1" x14ac:dyDescent="0.3">
      <c r="B933" s="9" t="s">
        <v>1</v>
      </c>
      <c r="C933" s="6">
        <v>4652980</v>
      </c>
      <c r="D933" s="6">
        <v>-45113</v>
      </c>
      <c r="E933" s="5">
        <v>-9.6999999999999993</v>
      </c>
      <c r="F933" s="6">
        <v>34791</v>
      </c>
      <c r="G933" s="5">
        <v>7.5</v>
      </c>
      <c r="H933" s="6">
        <v>46122</v>
      </c>
    </row>
    <row r="934" spans="2:9" ht="19.5" customHeight="1" x14ac:dyDescent="0.3">
      <c r="B934" s="9" t="s">
        <v>2153</v>
      </c>
      <c r="C934" s="6">
        <v>14136</v>
      </c>
      <c r="D934" s="5">
        <v>76</v>
      </c>
      <c r="E934" s="5">
        <v>5.4</v>
      </c>
      <c r="F934" s="5">
        <v>0</v>
      </c>
      <c r="G934" s="5">
        <v>0</v>
      </c>
      <c r="H934" s="5">
        <v>-10</v>
      </c>
    </row>
    <row r="935" spans="2:9" ht="19.5" customHeight="1" x14ac:dyDescent="0.3">
      <c r="B935" s="9" t="s">
        <v>1175</v>
      </c>
      <c r="C935" s="6">
        <v>39898</v>
      </c>
      <c r="D935" s="5">
        <v>103</v>
      </c>
      <c r="E935" s="5">
        <v>2.6</v>
      </c>
      <c r="F935" s="5">
        <v>20</v>
      </c>
      <c r="G935" s="5">
        <v>0.5</v>
      </c>
      <c r="H935" s="5">
        <v>98</v>
      </c>
    </row>
    <row r="936" spans="2:9" ht="19.5" customHeight="1" x14ac:dyDescent="0.3">
      <c r="B936" s="9" t="s">
        <v>1878</v>
      </c>
      <c r="C936" s="6">
        <v>18781</v>
      </c>
      <c r="D936" s="5">
        <v>157</v>
      </c>
      <c r="E936" s="5">
        <v>8.4</v>
      </c>
      <c r="F936" s="5">
        <v>21</v>
      </c>
      <c r="G936" s="5">
        <v>1.1000000000000001</v>
      </c>
      <c r="H936" s="5">
        <v>16</v>
      </c>
    </row>
    <row r="937" spans="2:9" ht="19.5" customHeight="1" x14ac:dyDescent="0.3">
      <c r="B937" s="9" t="s">
        <v>322</v>
      </c>
      <c r="C937" s="6">
        <v>205027</v>
      </c>
      <c r="D937" s="6">
        <v>1294</v>
      </c>
      <c r="E937" s="5">
        <v>6.3</v>
      </c>
      <c r="F937" s="5">
        <v>258</v>
      </c>
      <c r="G937" s="5">
        <v>1.3</v>
      </c>
      <c r="H937" s="5">
        <v>830</v>
      </c>
    </row>
    <row r="938" spans="2:9" ht="19.5" customHeight="1" x14ac:dyDescent="0.3">
      <c r="B938" s="9" t="s">
        <v>2082</v>
      </c>
      <c r="C938" s="6">
        <v>15216</v>
      </c>
      <c r="D938" s="5">
        <v>-3</v>
      </c>
      <c r="E938" s="5">
        <v>-0.2</v>
      </c>
      <c r="F938" s="5">
        <v>0</v>
      </c>
      <c r="G938" s="5">
        <v>0</v>
      </c>
      <c r="H938" s="5">
        <v>-37</v>
      </c>
    </row>
    <row r="939" spans="2:9" ht="19.5" customHeight="1" x14ac:dyDescent="0.3">
      <c r="B939" s="9" t="s">
        <v>796</v>
      </c>
      <c r="C939" s="6">
        <v>66661</v>
      </c>
      <c r="D939" s="5">
        <v>-348</v>
      </c>
      <c r="E939" s="5">
        <v>-5.2</v>
      </c>
      <c r="F939" s="5">
        <v>122</v>
      </c>
      <c r="G939" s="5">
        <v>1.8</v>
      </c>
      <c r="H939" s="5">
        <v>155</v>
      </c>
    </row>
    <row r="940" spans="2:9" ht="19.5" customHeight="1" x14ac:dyDescent="0.3">
      <c r="B940" s="9" t="s">
        <v>782</v>
      </c>
      <c r="C940" s="6">
        <v>67811</v>
      </c>
      <c r="D940" s="5">
        <v>-357</v>
      </c>
      <c r="E940" s="5">
        <v>-5.2</v>
      </c>
      <c r="F940" s="5">
        <v>-15</v>
      </c>
      <c r="G940" s="5">
        <v>-0.2</v>
      </c>
      <c r="H940" s="5">
        <v>-95</v>
      </c>
    </row>
    <row r="941" spans="2:9" ht="19.5" customHeight="1" x14ac:dyDescent="0.3">
      <c r="B941" s="9" t="s">
        <v>932</v>
      </c>
      <c r="C941" s="6">
        <v>54215</v>
      </c>
      <c r="D941" s="5">
        <v>-715</v>
      </c>
      <c r="E941" s="5">
        <v>-13.2</v>
      </c>
      <c r="F941" s="5">
        <v>532</v>
      </c>
      <c r="G941" s="5">
        <v>9.8000000000000007</v>
      </c>
      <c r="H941" s="5">
        <v>453</v>
      </c>
    </row>
    <row r="942" spans="2:9" ht="19.5" customHeight="1" x14ac:dyDescent="0.3">
      <c r="B942" s="9" t="s">
        <v>1571</v>
      </c>
      <c r="C942" s="6">
        <v>25794</v>
      </c>
      <c r="D942" s="5">
        <v>261</v>
      </c>
      <c r="E942" s="5">
        <v>10.199999999999999</v>
      </c>
      <c r="F942" s="5">
        <v>18</v>
      </c>
      <c r="G942" s="5">
        <v>0.7</v>
      </c>
      <c r="H942" s="5">
        <v>-33</v>
      </c>
    </row>
    <row r="943" spans="2:9" ht="19.5" customHeight="1" x14ac:dyDescent="0.3">
      <c r="B943" s="9" t="s">
        <v>1880</v>
      </c>
      <c r="C943" s="6">
        <v>18757</v>
      </c>
      <c r="D943" s="5">
        <v>169</v>
      </c>
      <c r="E943" s="5">
        <v>9.1</v>
      </c>
      <c r="F943" s="5">
        <v>2</v>
      </c>
      <c r="G943" s="5">
        <v>0.1</v>
      </c>
      <c r="H943" s="5">
        <v>61</v>
      </c>
    </row>
    <row r="944" spans="2:9" ht="19.5" customHeight="1" x14ac:dyDescent="0.3">
      <c r="B944" s="9" t="s">
        <v>59</v>
      </c>
      <c r="C944" s="6">
        <v>895388</v>
      </c>
      <c r="D944" s="6">
        <v>-6226</v>
      </c>
      <c r="E944" s="5">
        <v>-7</v>
      </c>
      <c r="F944" s="6">
        <v>5049</v>
      </c>
      <c r="G944" s="5">
        <v>5.6</v>
      </c>
      <c r="H944" s="6">
        <v>1044</v>
      </c>
      <c r="I944" s="1">
        <f>COUNT(B11:B2441)</f>
        <v>0</v>
      </c>
    </row>
    <row r="945" spans="2:8" ht="19.5" customHeight="1" x14ac:dyDescent="0.3">
      <c r="B945" s="9" t="s">
        <v>1307</v>
      </c>
      <c r="C945" s="6">
        <v>34544</v>
      </c>
      <c r="D945" s="5">
        <v>-347</v>
      </c>
      <c r="E945" s="5">
        <v>-10</v>
      </c>
      <c r="F945" s="5">
        <v>53</v>
      </c>
      <c r="G945" s="5">
        <v>1.5</v>
      </c>
      <c r="H945" s="5">
        <v>63</v>
      </c>
    </row>
    <row r="946" spans="2:8" ht="19.5" customHeight="1" x14ac:dyDescent="0.3">
      <c r="B946" s="9" t="s">
        <v>2240</v>
      </c>
      <c r="C946" s="6">
        <v>12763</v>
      </c>
      <c r="D946" s="5">
        <v>96</v>
      </c>
      <c r="E946" s="5">
        <v>7.6</v>
      </c>
      <c r="F946" s="5">
        <v>9</v>
      </c>
      <c r="G946" s="5">
        <v>0.7</v>
      </c>
      <c r="H946" s="5">
        <v>14</v>
      </c>
    </row>
    <row r="947" spans="2:8" ht="19.5" customHeight="1" x14ac:dyDescent="0.3">
      <c r="B947" s="9" t="s">
        <v>329</v>
      </c>
      <c r="C947" s="6">
        <v>200381</v>
      </c>
      <c r="D947" s="5">
        <v>638</v>
      </c>
      <c r="E947" s="5">
        <v>3.2</v>
      </c>
      <c r="F947" s="5">
        <v>652</v>
      </c>
      <c r="G947" s="5">
        <v>3.3</v>
      </c>
      <c r="H947" s="5">
        <v>417</v>
      </c>
    </row>
    <row r="948" spans="2:8" ht="19.5" customHeight="1" x14ac:dyDescent="0.3">
      <c r="B948" s="9" t="s">
        <v>903</v>
      </c>
      <c r="C948" s="6">
        <v>56459</v>
      </c>
      <c r="D948" s="5">
        <v>274</v>
      </c>
      <c r="E948" s="5">
        <v>4.9000000000000004</v>
      </c>
      <c r="F948" s="5">
        <v>-4</v>
      </c>
      <c r="G948" s="5">
        <v>-0.1</v>
      </c>
      <c r="H948" s="5">
        <v>-178</v>
      </c>
    </row>
    <row r="949" spans="2:8" ht="19.5" customHeight="1" x14ac:dyDescent="0.3">
      <c r="B949" s="9" t="s">
        <v>308</v>
      </c>
      <c r="C949" s="6">
        <v>214485</v>
      </c>
      <c r="D949" s="6">
        <v>8236</v>
      </c>
      <c r="E949" s="5">
        <v>39.299999999999997</v>
      </c>
      <c r="F949" s="5">
        <v>284</v>
      </c>
      <c r="G949" s="5">
        <v>1.4</v>
      </c>
      <c r="H949" s="6">
        <v>1571</v>
      </c>
    </row>
    <row r="950" spans="2:8" ht="19.5" customHeight="1" x14ac:dyDescent="0.3">
      <c r="B950" s="9" t="s">
        <v>854</v>
      </c>
      <c r="C950" s="6">
        <v>61084</v>
      </c>
      <c r="D950" s="5">
        <v>846</v>
      </c>
      <c r="E950" s="5">
        <v>13.9</v>
      </c>
      <c r="F950" s="5">
        <v>-15</v>
      </c>
      <c r="G950" s="5">
        <v>-0.2</v>
      </c>
      <c r="H950" s="5">
        <v>-137</v>
      </c>
    </row>
    <row r="951" spans="2:8" ht="19.5" customHeight="1" x14ac:dyDescent="0.3">
      <c r="B951" s="9" t="s">
        <v>1942</v>
      </c>
      <c r="C951" s="6">
        <v>17573</v>
      </c>
      <c r="D951" s="5">
        <v>-208</v>
      </c>
      <c r="E951" s="5">
        <v>-11.8</v>
      </c>
      <c r="F951" s="5">
        <v>5</v>
      </c>
      <c r="G951" s="5">
        <v>0.3</v>
      </c>
      <c r="H951" s="5">
        <v>-27</v>
      </c>
    </row>
    <row r="952" spans="2:8" ht="19.5" customHeight="1" x14ac:dyDescent="0.3">
      <c r="B952" s="9" t="s">
        <v>2308</v>
      </c>
      <c r="C952" s="6">
        <v>11730</v>
      </c>
      <c r="D952" s="5">
        <v>173</v>
      </c>
      <c r="E952" s="5">
        <v>14.8</v>
      </c>
      <c r="F952" s="5">
        <v>-1</v>
      </c>
      <c r="G952" s="5">
        <v>-0.1</v>
      </c>
      <c r="H952" s="5">
        <v>-15</v>
      </c>
    </row>
    <row r="953" spans="2:8" ht="19.5" customHeight="1" x14ac:dyDescent="0.3">
      <c r="B953" s="9" t="s">
        <v>1730</v>
      </c>
      <c r="C953" s="6">
        <v>21861</v>
      </c>
      <c r="D953" s="5">
        <v>-224</v>
      </c>
      <c r="E953" s="5">
        <v>-10.199999999999999</v>
      </c>
      <c r="F953" s="5">
        <v>-6</v>
      </c>
      <c r="G953" s="5">
        <v>-0.3</v>
      </c>
      <c r="H953" s="5">
        <v>66</v>
      </c>
    </row>
    <row r="954" spans="2:8" ht="19.5" customHeight="1" x14ac:dyDescent="0.3">
      <c r="B954" s="9" t="s">
        <v>1051</v>
      </c>
      <c r="C954" s="6">
        <v>45928</v>
      </c>
      <c r="D954" s="5">
        <v>-340</v>
      </c>
      <c r="E954" s="5">
        <v>-7.4</v>
      </c>
      <c r="F954" s="5">
        <v>2</v>
      </c>
      <c r="G954" s="5">
        <v>0</v>
      </c>
      <c r="H954" s="5">
        <v>22</v>
      </c>
    </row>
    <row r="955" spans="2:8" ht="19.5" customHeight="1" x14ac:dyDescent="0.3">
      <c r="B955" s="9" t="s">
        <v>531</v>
      </c>
      <c r="C955" s="6">
        <v>115708</v>
      </c>
      <c r="D955" s="6">
        <v>2182</v>
      </c>
      <c r="E955" s="5">
        <v>19</v>
      </c>
      <c r="F955" s="5">
        <v>38</v>
      </c>
      <c r="G955" s="5">
        <v>0.3</v>
      </c>
      <c r="H955" s="5">
        <v>-279</v>
      </c>
    </row>
    <row r="956" spans="2:8" ht="19.5" customHeight="1" x14ac:dyDescent="0.3">
      <c r="B956" s="9" t="s">
        <v>1501</v>
      </c>
      <c r="C956" s="6">
        <v>27751</v>
      </c>
      <c r="D956" s="5">
        <v>-42</v>
      </c>
      <c r="E956" s="5">
        <v>-1.5</v>
      </c>
      <c r="F956" s="5">
        <v>-5</v>
      </c>
      <c r="G956" s="5">
        <v>-0.2</v>
      </c>
      <c r="H956" s="5">
        <v>5</v>
      </c>
    </row>
    <row r="957" spans="2:8" ht="19.5" customHeight="1" x14ac:dyDescent="0.3">
      <c r="B957" s="9" t="s">
        <v>694</v>
      </c>
      <c r="C957" s="6">
        <v>81064</v>
      </c>
      <c r="D957" s="6">
        <v>1135</v>
      </c>
      <c r="E957" s="5">
        <v>14.1</v>
      </c>
      <c r="F957" s="5">
        <v>61</v>
      </c>
      <c r="G957" s="5">
        <v>0.8</v>
      </c>
      <c r="H957" s="5">
        <v>-169</v>
      </c>
    </row>
    <row r="958" spans="2:8" ht="19.5" customHeight="1" x14ac:dyDescent="0.3">
      <c r="B958" s="9" t="s">
        <v>395</v>
      </c>
      <c r="C958" s="6">
        <v>163685</v>
      </c>
      <c r="D958" s="6">
        <v>2406</v>
      </c>
      <c r="E958" s="5">
        <v>14.9</v>
      </c>
      <c r="F958" s="5">
        <v>220</v>
      </c>
      <c r="G958" s="5">
        <v>1.4</v>
      </c>
      <c r="H958" s="5">
        <v>723</v>
      </c>
    </row>
    <row r="959" spans="2:8" ht="19.5" customHeight="1" x14ac:dyDescent="0.3">
      <c r="B959" s="9" t="s">
        <v>1167</v>
      </c>
      <c r="C959" s="6">
        <v>40347</v>
      </c>
      <c r="D959" s="5">
        <v>141</v>
      </c>
      <c r="E959" s="5">
        <v>3.5</v>
      </c>
      <c r="F959" s="5">
        <v>285</v>
      </c>
      <c r="G959" s="5">
        <v>7.1</v>
      </c>
      <c r="H959" s="5">
        <v>283</v>
      </c>
    </row>
    <row r="960" spans="2:8" ht="19.5" customHeight="1" x14ac:dyDescent="0.3">
      <c r="B960" s="9" t="s">
        <v>30</v>
      </c>
      <c r="C960" s="6">
        <v>1252024</v>
      </c>
      <c r="D960" s="5">
        <v>210</v>
      </c>
      <c r="E960" s="5">
        <v>0.2</v>
      </c>
      <c r="F960" s="6">
        <v>6752</v>
      </c>
      <c r="G960" s="5">
        <v>5.4</v>
      </c>
      <c r="H960" s="6">
        <v>8062</v>
      </c>
    </row>
    <row r="961" spans="2:8" ht="19.5" customHeight="1" x14ac:dyDescent="0.3">
      <c r="B961" s="9" t="s">
        <v>210</v>
      </c>
      <c r="C961" s="6">
        <v>327898</v>
      </c>
      <c r="D961" s="6">
        <v>-1234</v>
      </c>
      <c r="E961" s="5">
        <v>-3.8</v>
      </c>
      <c r="F961" s="6">
        <v>1771</v>
      </c>
      <c r="G961" s="5">
        <v>5.4</v>
      </c>
      <c r="H961" s="6">
        <v>1222</v>
      </c>
    </row>
    <row r="962" spans="2:8" ht="19.5" customHeight="1" x14ac:dyDescent="0.3">
      <c r="B962" s="9" t="s">
        <v>1967</v>
      </c>
      <c r="C962" s="6">
        <v>17147</v>
      </c>
      <c r="D962" s="5">
        <v>78</v>
      </c>
      <c r="E962" s="5">
        <v>4.5999999999999996</v>
      </c>
      <c r="F962" s="5">
        <v>4</v>
      </c>
      <c r="G962" s="5">
        <v>0.2</v>
      </c>
      <c r="H962" s="5">
        <v>-27</v>
      </c>
    </row>
    <row r="963" spans="2:8" ht="19.5" customHeight="1" x14ac:dyDescent="0.3">
      <c r="B963" s="9" t="s">
        <v>296</v>
      </c>
      <c r="C963" s="6">
        <v>225813</v>
      </c>
      <c r="D963" s="6">
        <v>3228</v>
      </c>
      <c r="E963" s="5">
        <v>14.4</v>
      </c>
      <c r="F963" s="5">
        <v>250</v>
      </c>
      <c r="G963" s="5">
        <v>1.1000000000000001</v>
      </c>
      <c r="H963" s="5">
        <v>986</v>
      </c>
    </row>
    <row r="964" spans="2:8" ht="19.5" customHeight="1" x14ac:dyDescent="0.3">
      <c r="B964" s="9" t="s">
        <v>1830</v>
      </c>
      <c r="C964" s="6">
        <v>19863</v>
      </c>
      <c r="D964" s="5">
        <v>19</v>
      </c>
      <c r="E964" s="5">
        <v>1</v>
      </c>
      <c r="F964" s="5">
        <v>12</v>
      </c>
      <c r="G964" s="5">
        <v>0.6</v>
      </c>
      <c r="H964" s="5">
        <v>32</v>
      </c>
    </row>
    <row r="965" spans="2:8" ht="19.5" customHeight="1" x14ac:dyDescent="0.3">
      <c r="B965" s="9" t="s">
        <v>993</v>
      </c>
      <c r="C965" s="6">
        <v>49328</v>
      </c>
      <c r="D965" s="5">
        <v>-234</v>
      </c>
      <c r="E965" s="5">
        <v>-4.7</v>
      </c>
      <c r="F965" s="5">
        <v>9</v>
      </c>
      <c r="G965" s="5">
        <v>0.2</v>
      </c>
      <c r="H965" s="5">
        <v>30</v>
      </c>
    </row>
    <row r="966" spans="2:8" ht="19.5" customHeight="1" x14ac:dyDescent="0.3">
      <c r="B966" s="9" t="s">
        <v>1011</v>
      </c>
      <c r="C966" s="6">
        <v>48476</v>
      </c>
      <c r="D966" s="5">
        <v>190</v>
      </c>
      <c r="E966" s="5">
        <v>3.9</v>
      </c>
      <c r="F966" s="5">
        <v>7</v>
      </c>
      <c r="G966" s="5">
        <v>0.1</v>
      </c>
      <c r="H966" s="5">
        <v>-82</v>
      </c>
    </row>
    <row r="967" spans="2:8" ht="19.5" customHeight="1" x14ac:dyDescent="0.3">
      <c r="B967" s="9" t="s">
        <v>2038</v>
      </c>
      <c r="C967" s="6">
        <v>16006</v>
      </c>
      <c r="D967" s="5">
        <v>123</v>
      </c>
      <c r="E967" s="5">
        <v>7.7</v>
      </c>
      <c r="F967" s="5">
        <v>9</v>
      </c>
      <c r="G967" s="5">
        <v>0.6</v>
      </c>
      <c r="H967" s="5">
        <v>20</v>
      </c>
    </row>
    <row r="968" spans="2:8" ht="19.5" customHeight="1" x14ac:dyDescent="0.3">
      <c r="B968" s="9" t="s">
        <v>1741</v>
      </c>
      <c r="C968" s="6">
        <v>21718</v>
      </c>
      <c r="D968" s="5">
        <v>140</v>
      </c>
      <c r="E968" s="5">
        <v>6.5</v>
      </c>
      <c r="F968" s="5">
        <v>-2</v>
      </c>
      <c r="G968" s="5">
        <v>-0.1</v>
      </c>
      <c r="H968" s="5">
        <v>-36</v>
      </c>
    </row>
    <row r="969" spans="2:8" ht="19.5" customHeight="1" x14ac:dyDescent="0.3">
      <c r="B969" s="9" t="s">
        <v>1515</v>
      </c>
      <c r="C969" s="6">
        <v>27185</v>
      </c>
      <c r="D969" s="5">
        <v>-131</v>
      </c>
      <c r="E969" s="5">
        <v>-4.8</v>
      </c>
      <c r="F969" s="5">
        <v>5</v>
      </c>
      <c r="G969" s="5">
        <v>0.2</v>
      </c>
      <c r="H969" s="5">
        <v>42</v>
      </c>
    </row>
    <row r="970" spans="2:8" ht="19.5" customHeight="1" x14ac:dyDescent="0.3">
      <c r="B970" s="9" t="s">
        <v>1368</v>
      </c>
      <c r="C970" s="6">
        <v>32450</v>
      </c>
      <c r="D970" s="5">
        <v>320</v>
      </c>
      <c r="E970" s="5">
        <v>9.9</v>
      </c>
      <c r="F970" s="5">
        <v>13</v>
      </c>
      <c r="G970" s="5">
        <v>0.4</v>
      </c>
      <c r="H970" s="5">
        <v>-127</v>
      </c>
    </row>
    <row r="971" spans="2:8" ht="19.5" customHeight="1" x14ac:dyDescent="0.3">
      <c r="B971" s="9" t="s">
        <v>970</v>
      </c>
      <c r="C971" s="6">
        <v>51227</v>
      </c>
      <c r="D971" s="5">
        <v>-94</v>
      </c>
      <c r="E971" s="5">
        <v>-1.8</v>
      </c>
      <c r="F971" s="5">
        <v>10</v>
      </c>
      <c r="G971" s="5">
        <v>0.2</v>
      </c>
      <c r="H971" s="5">
        <v>-291</v>
      </c>
    </row>
    <row r="972" spans="2:8" ht="19.5" customHeight="1" x14ac:dyDescent="0.3">
      <c r="B972" s="9" t="s">
        <v>843</v>
      </c>
      <c r="C972" s="6">
        <v>62240</v>
      </c>
      <c r="D972" s="5">
        <v>-217</v>
      </c>
      <c r="E972" s="5">
        <v>-3.5</v>
      </c>
      <c r="F972" s="5">
        <v>37</v>
      </c>
      <c r="G972" s="5">
        <v>0.6</v>
      </c>
      <c r="H972" s="5">
        <v>-57</v>
      </c>
    </row>
    <row r="973" spans="2:8" ht="19.5" customHeight="1" x14ac:dyDescent="0.3">
      <c r="B973" s="9" t="s">
        <v>350</v>
      </c>
      <c r="C973" s="6">
        <v>186553</v>
      </c>
      <c r="D973" s="6">
        <v>5201</v>
      </c>
      <c r="E973" s="5">
        <v>28.2</v>
      </c>
      <c r="F973" s="5">
        <v>221</v>
      </c>
      <c r="G973" s="5">
        <v>1.2</v>
      </c>
      <c r="H973" s="6">
        <v>-1121</v>
      </c>
    </row>
    <row r="974" spans="2:8" ht="19.5" customHeight="1" x14ac:dyDescent="0.3">
      <c r="B974" s="9" t="s">
        <v>1645</v>
      </c>
      <c r="C974" s="6">
        <v>23906</v>
      </c>
      <c r="D974" s="5">
        <v>-183</v>
      </c>
      <c r="E974" s="5">
        <v>-7.6</v>
      </c>
      <c r="F974" s="5">
        <v>39</v>
      </c>
      <c r="G974" s="5">
        <v>1.6</v>
      </c>
      <c r="H974" s="5">
        <v>-46</v>
      </c>
    </row>
    <row r="975" spans="2:8" ht="19.5" customHeight="1" x14ac:dyDescent="0.3">
      <c r="B975" s="9" t="s">
        <v>1614</v>
      </c>
      <c r="C975" s="6">
        <v>24864</v>
      </c>
      <c r="D975" s="5">
        <v>198</v>
      </c>
      <c r="E975" s="5">
        <v>8</v>
      </c>
      <c r="F975" s="5">
        <v>-1</v>
      </c>
      <c r="G975" s="5">
        <v>0</v>
      </c>
      <c r="H975" s="5">
        <v>18</v>
      </c>
    </row>
    <row r="976" spans="2:8" ht="19.5" customHeight="1" x14ac:dyDescent="0.3">
      <c r="B976" s="9" t="s">
        <v>64</v>
      </c>
      <c r="C976" s="6">
        <v>860661</v>
      </c>
      <c r="D976" s="6">
        <v>-3610</v>
      </c>
      <c r="E976" s="5">
        <v>-4.2</v>
      </c>
      <c r="F976" s="6">
        <v>2989</v>
      </c>
      <c r="G976" s="5">
        <v>3.5</v>
      </c>
      <c r="H976" s="6">
        <v>11099</v>
      </c>
    </row>
    <row r="977" spans="2:8" ht="19.5" customHeight="1" x14ac:dyDescent="0.3">
      <c r="B977" s="9" t="s">
        <v>1113</v>
      </c>
      <c r="C977" s="6">
        <v>42971</v>
      </c>
      <c r="D977" s="5">
        <v>-125</v>
      </c>
      <c r="E977" s="5">
        <v>-2.9</v>
      </c>
      <c r="F977" s="5">
        <v>11</v>
      </c>
      <c r="G977" s="5">
        <v>0.3</v>
      </c>
      <c r="H977" s="5">
        <v>93</v>
      </c>
    </row>
    <row r="978" spans="2:8" ht="19.5" customHeight="1" x14ac:dyDescent="0.3">
      <c r="B978" s="9" t="s">
        <v>585</v>
      </c>
      <c r="C978" s="6">
        <v>102883</v>
      </c>
      <c r="D978" s="6">
        <v>1601</v>
      </c>
      <c r="E978" s="5">
        <v>15.7</v>
      </c>
      <c r="F978" s="5">
        <v>325</v>
      </c>
      <c r="G978" s="5">
        <v>3.2</v>
      </c>
      <c r="H978" s="5">
        <v>-601</v>
      </c>
    </row>
    <row r="979" spans="2:8" ht="19.5" customHeight="1" x14ac:dyDescent="0.3">
      <c r="B979" s="9" t="s">
        <v>2012</v>
      </c>
      <c r="C979" s="6">
        <v>16463</v>
      </c>
      <c r="D979" s="5">
        <v>-142</v>
      </c>
      <c r="E979" s="5">
        <v>-8.6</v>
      </c>
      <c r="F979" s="5">
        <v>5</v>
      </c>
      <c r="G979" s="5">
        <v>0.3</v>
      </c>
      <c r="H979" s="5">
        <v>153</v>
      </c>
    </row>
    <row r="980" spans="2:8" ht="19.5" customHeight="1" x14ac:dyDescent="0.3">
      <c r="B980" s="9" t="s">
        <v>1278</v>
      </c>
      <c r="C980" s="6">
        <v>35852</v>
      </c>
      <c r="D980" s="5">
        <v>648</v>
      </c>
      <c r="E980" s="5">
        <v>18.2</v>
      </c>
      <c r="F980" s="5">
        <v>38</v>
      </c>
      <c r="G980" s="5">
        <v>1.1000000000000001</v>
      </c>
      <c r="H980" s="5">
        <v>-5</v>
      </c>
    </row>
    <row r="981" spans="2:8" ht="19.5" customHeight="1" x14ac:dyDescent="0.3">
      <c r="B981" s="9" t="s">
        <v>26</v>
      </c>
      <c r="C981" s="6">
        <v>1408566</v>
      </c>
      <c r="D981" s="6">
        <v>11347</v>
      </c>
      <c r="E981" s="5">
        <v>8.1</v>
      </c>
      <c r="F981" s="6">
        <v>9256</v>
      </c>
      <c r="G981" s="5">
        <v>6.6</v>
      </c>
      <c r="H981" s="6">
        <v>6304</v>
      </c>
    </row>
    <row r="982" spans="2:8" ht="19.5" customHeight="1" x14ac:dyDescent="0.3">
      <c r="B982" s="9" t="s">
        <v>170</v>
      </c>
      <c r="C982" s="6">
        <v>409697</v>
      </c>
      <c r="D982" s="5">
        <v>-180</v>
      </c>
      <c r="E982" s="5">
        <v>-0.4</v>
      </c>
      <c r="F982" s="6">
        <v>1175</v>
      </c>
      <c r="G982" s="5">
        <v>2.9</v>
      </c>
      <c r="H982" s="5">
        <v>999</v>
      </c>
    </row>
    <row r="983" spans="2:8" ht="19.5" customHeight="1" x14ac:dyDescent="0.3">
      <c r="B983" s="9" t="s">
        <v>1053</v>
      </c>
      <c r="C983" s="6">
        <v>45879</v>
      </c>
      <c r="D983" s="5">
        <v>42</v>
      </c>
      <c r="E983" s="5">
        <v>0.9</v>
      </c>
      <c r="F983" s="5">
        <v>0</v>
      </c>
      <c r="G983" s="5">
        <v>0</v>
      </c>
      <c r="H983" s="5">
        <v>72</v>
      </c>
    </row>
    <row r="984" spans="2:8" ht="19.5" customHeight="1" x14ac:dyDescent="0.3">
      <c r="B984" s="9" t="s">
        <v>279</v>
      </c>
      <c r="C984" s="6">
        <v>239497</v>
      </c>
      <c r="D984" s="6">
        <v>-3620</v>
      </c>
      <c r="E984" s="5">
        <v>-15</v>
      </c>
      <c r="F984" s="5">
        <v>298</v>
      </c>
      <c r="G984" s="5">
        <v>1.2</v>
      </c>
      <c r="H984" s="5">
        <v>987</v>
      </c>
    </row>
    <row r="985" spans="2:8" ht="19.5" customHeight="1" x14ac:dyDescent="0.3">
      <c r="B985" s="9" t="s">
        <v>1469</v>
      </c>
      <c r="C985" s="6">
        <v>28474</v>
      </c>
      <c r="D985" s="5">
        <v>73</v>
      </c>
      <c r="E985" s="5">
        <v>2.6</v>
      </c>
      <c r="F985" s="5">
        <v>3</v>
      </c>
      <c r="G985" s="5">
        <v>0.1</v>
      </c>
      <c r="H985" s="5">
        <v>15</v>
      </c>
    </row>
    <row r="986" spans="2:8" ht="19.5" customHeight="1" x14ac:dyDescent="0.3">
      <c r="B986" s="9" t="s">
        <v>1675</v>
      </c>
      <c r="C986" s="6">
        <v>23088</v>
      </c>
      <c r="D986" s="5">
        <v>-122</v>
      </c>
      <c r="E986" s="5">
        <v>-5.3</v>
      </c>
      <c r="F986" s="5">
        <v>21</v>
      </c>
      <c r="G986" s="5">
        <v>0.9</v>
      </c>
      <c r="H986" s="5">
        <v>87</v>
      </c>
    </row>
    <row r="987" spans="2:8" ht="19.5" customHeight="1" x14ac:dyDescent="0.3">
      <c r="B987" s="9" t="s">
        <v>935</v>
      </c>
      <c r="C987" s="6">
        <v>54116</v>
      </c>
      <c r="D987" s="5">
        <v>333</v>
      </c>
      <c r="E987" s="5">
        <v>6.2</v>
      </c>
      <c r="F987" s="5">
        <v>77</v>
      </c>
      <c r="G987" s="5">
        <v>1.4</v>
      </c>
      <c r="H987" s="5">
        <v>593</v>
      </c>
    </row>
    <row r="988" spans="2:8" ht="19.5" customHeight="1" x14ac:dyDescent="0.3">
      <c r="B988" s="9" t="s">
        <v>1846</v>
      </c>
      <c r="C988" s="6">
        <v>19558</v>
      </c>
      <c r="D988" s="5">
        <v>188</v>
      </c>
      <c r="E988" s="5">
        <v>9.6</v>
      </c>
      <c r="F988" s="5">
        <v>1</v>
      </c>
      <c r="G988" s="5">
        <v>0.1</v>
      </c>
      <c r="H988" s="5">
        <v>-37</v>
      </c>
    </row>
    <row r="989" spans="2:8" ht="19.5" customHeight="1" x14ac:dyDescent="0.3">
      <c r="B989" s="9" t="s">
        <v>1931</v>
      </c>
      <c r="C989" s="6">
        <v>17739</v>
      </c>
      <c r="D989" s="5">
        <v>-224</v>
      </c>
      <c r="E989" s="5">
        <v>-12.5</v>
      </c>
      <c r="F989" s="5">
        <v>-1</v>
      </c>
      <c r="G989" s="5">
        <v>-0.1</v>
      </c>
      <c r="H989" s="5">
        <v>3</v>
      </c>
    </row>
    <row r="990" spans="2:8" ht="19.5" customHeight="1" x14ac:dyDescent="0.3">
      <c r="B990" s="9" t="s">
        <v>1092</v>
      </c>
      <c r="C990" s="6">
        <v>43957</v>
      </c>
      <c r="D990" s="5">
        <v>-316</v>
      </c>
      <c r="E990" s="5">
        <v>-7.2</v>
      </c>
      <c r="F990" s="5">
        <v>-3</v>
      </c>
      <c r="G990" s="5">
        <v>-0.1</v>
      </c>
      <c r="H990" s="5">
        <v>445</v>
      </c>
    </row>
    <row r="991" spans="2:8" ht="19.5" customHeight="1" x14ac:dyDescent="0.3">
      <c r="B991" s="9" t="s">
        <v>2410</v>
      </c>
      <c r="C991" s="6">
        <v>10202</v>
      </c>
      <c r="D991" s="5">
        <v>-67</v>
      </c>
      <c r="E991" s="5">
        <v>-6.6</v>
      </c>
      <c r="F991" s="5">
        <v>12</v>
      </c>
      <c r="G991" s="5">
        <v>1.2</v>
      </c>
      <c r="H991" s="5">
        <v>21</v>
      </c>
    </row>
    <row r="992" spans="2:8" ht="19.5" customHeight="1" x14ac:dyDescent="0.3">
      <c r="B992" s="9" t="s">
        <v>45</v>
      </c>
      <c r="C992" s="6">
        <v>988650</v>
      </c>
      <c r="D992" s="6">
        <v>-13473</v>
      </c>
      <c r="E992" s="5">
        <v>-13.6</v>
      </c>
      <c r="F992" s="6">
        <v>4839</v>
      </c>
      <c r="G992" s="5">
        <v>4.9000000000000004</v>
      </c>
      <c r="H992" s="6">
        <v>4526</v>
      </c>
    </row>
    <row r="993" spans="2:8" ht="19.5" customHeight="1" x14ac:dyDescent="0.3">
      <c r="B993" s="9" t="s">
        <v>885</v>
      </c>
      <c r="C993" s="6">
        <v>58273</v>
      </c>
      <c r="D993" s="6">
        <v>1404</v>
      </c>
      <c r="E993" s="5">
        <v>24.4</v>
      </c>
      <c r="F993" s="5">
        <v>105</v>
      </c>
      <c r="G993" s="5">
        <v>1.8</v>
      </c>
      <c r="H993" s="5">
        <v>1</v>
      </c>
    </row>
    <row r="994" spans="2:8" ht="19.5" customHeight="1" x14ac:dyDescent="0.3">
      <c r="B994" s="9" t="s">
        <v>1662</v>
      </c>
      <c r="C994" s="6">
        <v>23377</v>
      </c>
      <c r="D994" s="5">
        <v>203</v>
      </c>
      <c r="E994" s="5">
        <v>8.6999999999999993</v>
      </c>
      <c r="F994" s="5">
        <v>-10</v>
      </c>
      <c r="G994" s="5">
        <v>-0.4</v>
      </c>
      <c r="H994" s="5">
        <v>118</v>
      </c>
    </row>
    <row r="995" spans="2:8" ht="19.5" customHeight="1" x14ac:dyDescent="0.3">
      <c r="B995" s="9" t="s">
        <v>1695</v>
      </c>
      <c r="C995" s="6">
        <v>22621</v>
      </c>
      <c r="D995" s="5">
        <v>-136</v>
      </c>
      <c r="E995" s="5">
        <v>-6</v>
      </c>
      <c r="F995" s="5">
        <v>47</v>
      </c>
      <c r="G995" s="5">
        <v>2.1</v>
      </c>
      <c r="H995" s="5">
        <v>92</v>
      </c>
    </row>
    <row r="996" spans="2:8" ht="19.5" customHeight="1" x14ac:dyDescent="0.3">
      <c r="B996" s="9" t="s">
        <v>1062</v>
      </c>
      <c r="C996" s="6">
        <v>45547</v>
      </c>
      <c r="D996" s="5">
        <v>-190</v>
      </c>
      <c r="E996" s="5">
        <v>-4.2</v>
      </c>
      <c r="F996" s="5">
        <v>29</v>
      </c>
      <c r="G996" s="5">
        <v>0.6</v>
      </c>
      <c r="H996" s="5">
        <v>3</v>
      </c>
    </row>
    <row r="997" spans="2:8" ht="19.5" customHeight="1" x14ac:dyDescent="0.3">
      <c r="B997" s="9" t="s">
        <v>1262</v>
      </c>
      <c r="C997" s="6">
        <v>36496</v>
      </c>
      <c r="D997" s="5">
        <v>203</v>
      </c>
      <c r="E997" s="5">
        <v>5.6</v>
      </c>
      <c r="F997" s="5">
        <v>-9</v>
      </c>
      <c r="G997" s="5">
        <v>-0.2</v>
      </c>
      <c r="H997" s="5">
        <v>102</v>
      </c>
    </row>
    <row r="998" spans="2:8" ht="19.5" customHeight="1" x14ac:dyDescent="0.3">
      <c r="B998" s="9" t="s">
        <v>207</v>
      </c>
      <c r="C998" s="6">
        <v>333268</v>
      </c>
      <c r="D998" s="6">
        <v>11613</v>
      </c>
      <c r="E998" s="5">
        <v>35.5</v>
      </c>
      <c r="F998" s="5">
        <v>369</v>
      </c>
      <c r="G998" s="5">
        <v>1.1000000000000001</v>
      </c>
      <c r="H998" s="5">
        <v>-241</v>
      </c>
    </row>
    <row r="999" spans="2:8" ht="19.5" customHeight="1" x14ac:dyDescent="0.3">
      <c r="B999" s="9" t="s">
        <v>1337</v>
      </c>
      <c r="C999" s="6">
        <v>33574</v>
      </c>
      <c r="D999" s="5">
        <v>156</v>
      </c>
      <c r="E999" s="5">
        <v>4.7</v>
      </c>
      <c r="F999" s="5">
        <v>8</v>
      </c>
      <c r="G999" s="5">
        <v>0.2</v>
      </c>
      <c r="H999" s="5">
        <v>-34</v>
      </c>
    </row>
    <row r="1000" spans="2:8" ht="19.5" customHeight="1" x14ac:dyDescent="0.3">
      <c r="B1000" s="9" t="s">
        <v>1265</v>
      </c>
      <c r="C1000" s="6">
        <v>36305</v>
      </c>
      <c r="D1000" s="5">
        <v>-171</v>
      </c>
      <c r="E1000" s="5">
        <v>-4.7</v>
      </c>
      <c r="F1000" s="5">
        <v>169</v>
      </c>
      <c r="G1000" s="5">
        <v>4.7</v>
      </c>
      <c r="H1000" s="5">
        <v>20</v>
      </c>
    </row>
    <row r="1001" spans="2:8" ht="19.5" customHeight="1" x14ac:dyDescent="0.3">
      <c r="B1001" s="9" t="s">
        <v>576</v>
      </c>
      <c r="C1001" s="6">
        <v>104346</v>
      </c>
      <c r="D1001" s="5">
        <v>-25</v>
      </c>
      <c r="E1001" s="5">
        <v>-0.2</v>
      </c>
      <c r="F1001" s="5">
        <v>33</v>
      </c>
      <c r="G1001" s="5">
        <v>0.3</v>
      </c>
      <c r="H1001" s="5">
        <v>170</v>
      </c>
    </row>
    <row r="1002" spans="2:8" ht="19.5" customHeight="1" x14ac:dyDescent="0.3">
      <c r="B1002" s="9" t="s">
        <v>428</v>
      </c>
      <c r="C1002" s="6">
        <v>153479</v>
      </c>
      <c r="D1002" s="5">
        <v>538</v>
      </c>
      <c r="E1002" s="5">
        <v>3.5</v>
      </c>
      <c r="F1002" s="5">
        <v>301</v>
      </c>
      <c r="G1002" s="5">
        <v>2</v>
      </c>
      <c r="H1002" s="5">
        <v>784</v>
      </c>
    </row>
    <row r="1003" spans="2:8" ht="19.5" customHeight="1" x14ac:dyDescent="0.3">
      <c r="B1003" s="9" t="s">
        <v>1885</v>
      </c>
      <c r="C1003" s="6">
        <v>18660</v>
      </c>
      <c r="D1003" s="5">
        <v>-83</v>
      </c>
      <c r="E1003" s="5">
        <v>-4.4000000000000004</v>
      </c>
      <c r="F1003" s="5">
        <v>6</v>
      </c>
      <c r="G1003" s="5">
        <v>0.3</v>
      </c>
      <c r="H1003" s="5">
        <v>19</v>
      </c>
    </row>
    <row r="1004" spans="2:8" ht="19.5" customHeight="1" x14ac:dyDescent="0.3">
      <c r="B1004" s="9" t="s">
        <v>1678</v>
      </c>
      <c r="C1004" s="6">
        <v>23021</v>
      </c>
      <c r="D1004" s="5">
        <v>179</v>
      </c>
      <c r="E1004" s="5">
        <v>7.8</v>
      </c>
      <c r="F1004" s="5">
        <v>15</v>
      </c>
      <c r="G1004" s="5">
        <v>0.7</v>
      </c>
      <c r="H1004" s="5">
        <v>-59</v>
      </c>
    </row>
    <row r="1005" spans="2:8" ht="19.5" customHeight="1" x14ac:dyDescent="0.3">
      <c r="B1005" s="9" t="s">
        <v>2193</v>
      </c>
      <c r="C1005" s="6">
        <v>13478</v>
      </c>
      <c r="D1005" s="5">
        <v>-19</v>
      </c>
      <c r="E1005" s="5">
        <v>-1.4</v>
      </c>
      <c r="F1005" s="5">
        <v>20</v>
      </c>
      <c r="G1005" s="5">
        <v>1.5</v>
      </c>
      <c r="H1005" s="5">
        <v>40</v>
      </c>
    </row>
    <row r="1006" spans="2:8" ht="19.5" customHeight="1" x14ac:dyDescent="0.3">
      <c r="B1006" s="9" t="s">
        <v>686</v>
      </c>
      <c r="C1006" s="6">
        <v>82363</v>
      </c>
      <c r="D1006" s="5">
        <v>-25</v>
      </c>
      <c r="E1006" s="5">
        <v>-0.3</v>
      </c>
      <c r="F1006" s="5">
        <v>26</v>
      </c>
      <c r="G1006" s="5">
        <v>0.3</v>
      </c>
      <c r="H1006" s="5">
        <v>28</v>
      </c>
    </row>
    <row r="1007" spans="2:8" ht="19.5" customHeight="1" x14ac:dyDescent="0.3">
      <c r="B1007" s="9" t="s">
        <v>214</v>
      </c>
      <c r="C1007" s="6">
        <v>321113</v>
      </c>
      <c r="D1007" s="5">
        <v>657</v>
      </c>
      <c r="E1007" s="5">
        <v>2.1</v>
      </c>
      <c r="F1007" s="6">
        <v>1733</v>
      </c>
      <c r="G1007" s="5">
        <v>5.4</v>
      </c>
      <c r="H1007" s="6">
        <v>1773</v>
      </c>
    </row>
    <row r="1008" spans="2:8" ht="19.5" customHeight="1" x14ac:dyDescent="0.3">
      <c r="B1008" s="9" t="s">
        <v>2415</v>
      </c>
      <c r="C1008" s="6">
        <v>10139</v>
      </c>
      <c r="D1008" s="5">
        <v>36</v>
      </c>
      <c r="E1008" s="5">
        <v>3.6</v>
      </c>
      <c r="F1008" s="5">
        <v>4</v>
      </c>
      <c r="G1008" s="5">
        <v>0.4</v>
      </c>
      <c r="H1008" s="5">
        <v>37</v>
      </c>
    </row>
    <row r="1009" spans="2:8" ht="19.5" customHeight="1" x14ac:dyDescent="0.3">
      <c r="B1009" s="9" t="s">
        <v>1271</v>
      </c>
      <c r="C1009" s="6">
        <v>36040</v>
      </c>
      <c r="D1009" s="5">
        <v>-779</v>
      </c>
      <c r="E1009" s="5">
        <v>-21.4</v>
      </c>
      <c r="F1009" s="5">
        <v>83</v>
      </c>
      <c r="G1009" s="5">
        <v>2.2999999999999998</v>
      </c>
      <c r="H1009" s="5">
        <v>115</v>
      </c>
    </row>
    <row r="1010" spans="2:8" ht="19.5" customHeight="1" x14ac:dyDescent="0.3">
      <c r="B1010" s="9" t="s">
        <v>1172</v>
      </c>
      <c r="C1010" s="6">
        <v>40103</v>
      </c>
      <c r="D1010" s="5">
        <v>-45</v>
      </c>
      <c r="E1010" s="5">
        <v>-1.1000000000000001</v>
      </c>
      <c r="F1010" s="5">
        <v>11</v>
      </c>
      <c r="G1010" s="5">
        <v>0.3</v>
      </c>
      <c r="H1010" s="5">
        <v>0</v>
      </c>
    </row>
    <row r="1011" spans="2:8" ht="19.5" customHeight="1" x14ac:dyDescent="0.3">
      <c r="B1011" s="9" t="s">
        <v>1772</v>
      </c>
      <c r="C1011" s="6">
        <v>21018</v>
      </c>
      <c r="D1011" s="5">
        <v>270</v>
      </c>
      <c r="E1011" s="5">
        <v>12.9</v>
      </c>
      <c r="F1011" s="5">
        <v>9</v>
      </c>
      <c r="G1011" s="5">
        <v>0.4</v>
      </c>
      <c r="H1011" s="5">
        <v>19</v>
      </c>
    </row>
    <row r="1012" spans="2:8" ht="19.5" customHeight="1" x14ac:dyDescent="0.3">
      <c r="B1012" s="9" t="s">
        <v>95</v>
      </c>
      <c r="C1012" s="6">
        <v>691643</v>
      </c>
      <c r="D1012" s="6">
        <v>-12324</v>
      </c>
      <c r="E1012" s="5">
        <v>-17.899999999999999</v>
      </c>
      <c r="F1012" s="6">
        <v>11383</v>
      </c>
      <c r="G1012" s="5">
        <v>16.5</v>
      </c>
      <c r="H1012" s="6">
        <v>6190</v>
      </c>
    </row>
    <row r="1013" spans="2:8" ht="19.5" customHeight="1" x14ac:dyDescent="0.3">
      <c r="B1013" s="9" t="s">
        <v>2210</v>
      </c>
      <c r="C1013" s="6">
        <v>13302</v>
      </c>
      <c r="D1013" s="5">
        <v>-101</v>
      </c>
      <c r="E1013" s="5">
        <v>-7.6</v>
      </c>
      <c r="F1013" s="5">
        <v>3</v>
      </c>
      <c r="G1013" s="5">
        <v>0.2</v>
      </c>
      <c r="H1013" s="5">
        <v>-21</v>
      </c>
    </row>
    <row r="1014" spans="2:8" ht="19.5" customHeight="1" x14ac:dyDescent="0.3">
      <c r="B1014" s="9" t="s">
        <v>1935</v>
      </c>
      <c r="C1014" s="6">
        <v>17666</v>
      </c>
      <c r="D1014" s="5">
        <v>18</v>
      </c>
      <c r="E1014" s="5">
        <v>1</v>
      </c>
      <c r="F1014" s="5">
        <v>-7</v>
      </c>
      <c r="G1014" s="5">
        <v>-0.4</v>
      </c>
      <c r="H1014" s="5">
        <v>78</v>
      </c>
    </row>
    <row r="1015" spans="2:8" ht="19.5" customHeight="1" x14ac:dyDescent="0.3">
      <c r="B1015" s="9" t="s">
        <v>463</v>
      </c>
      <c r="C1015" s="6">
        <v>136754</v>
      </c>
      <c r="D1015" s="5">
        <v>136</v>
      </c>
      <c r="E1015" s="5">
        <v>1</v>
      </c>
      <c r="F1015" s="5">
        <v>59</v>
      </c>
      <c r="G1015" s="5">
        <v>0.4</v>
      </c>
      <c r="H1015" s="5">
        <v>114</v>
      </c>
    </row>
    <row r="1016" spans="2:8" ht="19.5" customHeight="1" x14ac:dyDescent="0.3">
      <c r="B1016" s="9" t="s">
        <v>1985</v>
      </c>
      <c r="C1016" s="6">
        <v>16826</v>
      </c>
      <c r="D1016" s="5">
        <v>-195</v>
      </c>
      <c r="E1016" s="5">
        <v>-11.6</v>
      </c>
      <c r="F1016" s="5">
        <v>19</v>
      </c>
      <c r="G1016" s="5">
        <v>1.1000000000000001</v>
      </c>
      <c r="H1016" s="5">
        <v>128</v>
      </c>
    </row>
    <row r="1017" spans="2:8" ht="19.5" customHeight="1" x14ac:dyDescent="0.3">
      <c r="B1017" s="9" t="s">
        <v>1894</v>
      </c>
      <c r="C1017" s="6">
        <v>18484</v>
      </c>
      <c r="D1017" s="5">
        <v>138</v>
      </c>
      <c r="E1017" s="5">
        <v>7.5</v>
      </c>
      <c r="F1017" s="5">
        <v>2</v>
      </c>
      <c r="G1017" s="5">
        <v>0.1</v>
      </c>
      <c r="H1017" s="5">
        <v>-35</v>
      </c>
    </row>
    <row r="1018" spans="2:8" ht="19.5" customHeight="1" x14ac:dyDescent="0.3">
      <c r="B1018" s="9" t="s">
        <v>626</v>
      </c>
      <c r="C1018" s="6">
        <v>93872</v>
      </c>
      <c r="D1018" s="6">
        <v>1614</v>
      </c>
      <c r="E1018" s="5">
        <v>17.399999999999999</v>
      </c>
      <c r="F1018" s="5">
        <v>108</v>
      </c>
      <c r="G1018" s="5">
        <v>1.2</v>
      </c>
      <c r="H1018" s="5">
        <v>210</v>
      </c>
    </row>
    <row r="1019" spans="2:8" ht="19.5" customHeight="1" x14ac:dyDescent="0.3">
      <c r="B1019" s="9" t="s">
        <v>503</v>
      </c>
      <c r="C1019" s="6">
        <v>125059</v>
      </c>
      <c r="D1019" s="5">
        <v>-104</v>
      </c>
      <c r="E1019" s="5">
        <v>-0.8</v>
      </c>
      <c r="F1019" s="5">
        <v>154</v>
      </c>
      <c r="G1019" s="5">
        <v>1.2</v>
      </c>
      <c r="H1019" s="5">
        <v>-48</v>
      </c>
    </row>
    <row r="1020" spans="2:8" ht="19.5" customHeight="1" x14ac:dyDescent="0.3">
      <c r="B1020" s="9" t="s">
        <v>1063</v>
      </c>
      <c r="C1020" s="6">
        <v>45491</v>
      </c>
      <c r="D1020" s="5">
        <v>84</v>
      </c>
      <c r="E1020" s="5">
        <v>1.8</v>
      </c>
      <c r="F1020" s="5">
        <v>26</v>
      </c>
      <c r="G1020" s="5">
        <v>0.6</v>
      </c>
      <c r="H1020" s="5">
        <v>-118</v>
      </c>
    </row>
    <row r="1021" spans="2:8" ht="19.5" customHeight="1" x14ac:dyDescent="0.3">
      <c r="B1021" s="9" t="s">
        <v>1264</v>
      </c>
      <c r="C1021" s="6">
        <v>36337</v>
      </c>
      <c r="D1021" s="5">
        <v>-81</v>
      </c>
      <c r="E1021" s="5">
        <v>-2.2000000000000002</v>
      </c>
      <c r="F1021" s="5">
        <v>17</v>
      </c>
      <c r="G1021" s="5">
        <v>0.5</v>
      </c>
      <c r="H1021" s="5">
        <v>34</v>
      </c>
    </row>
    <row r="1022" spans="2:8" ht="19.5" customHeight="1" x14ac:dyDescent="0.3">
      <c r="B1022" s="9" t="s">
        <v>1399</v>
      </c>
      <c r="C1022" s="6">
        <v>31280</v>
      </c>
      <c r="D1022" s="5">
        <v>-50</v>
      </c>
      <c r="E1022" s="5">
        <v>-1.6</v>
      </c>
      <c r="F1022" s="5">
        <v>17</v>
      </c>
      <c r="G1022" s="5">
        <v>0.5</v>
      </c>
      <c r="H1022" s="5">
        <v>-136</v>
      </c>
    </row>
    <row r="1023" spans="2:8" ht="19.5" customHeight="1" x14ac:dyDescent="0.3">
      <c r="B1023" s="9" t="s">
        <v>880</v>
      </c>
      <c r="C1023" s="6">
        <v>58494</v>
      </c>
      <c r="D1023" s="5">
        <v>-132</v>
      </c>
      <c r="E1023" s="5">
        <v>-2.2999999999999998</v>
      </c>
      <c r="F1023" s="5">
        <v>37</v>
      </c>
      <c r="G1023" s="5">
        <v>0.6</v>
      </c>
      <c r="H1023" s="5">
        <v>201</v>
      </c>
    </row>
    <row r="1024" spans="2:8" ht="19.5" customHeight="1" x14ac:dyDescent="0.3">
      <c r="B1024" s="9" t="s">
        <v>1756</v>
      </c>
      <c r="C1024" s="6">
        <v>21375</v>
      </c>
      <c r="D1024" s="5">
        <v>-285</v>
      </c>
      <c r="E1024" s="5">
        <v>-13.3</v>
      </c>
      <c r="F1024" s="5">
        <v>23</v>
      </c>
      <c r="G1024" s="5">
        <v>1.1000000000000001</v>
      </c>
      <c r="H1024" s="5">
        <v>66</v>
      </c>
    </row>
    <row r="1025" spans="2:8" ht="19.5" customHeight="1" x14ac:dyDescent="0.3">
      <c r="B1025" s="9" t="s">
        <v>750</v>
      </c>
      <c r="C1025" s="6">
        <v>72176</v>
      </c>
      <c r="D1025" s="6">
        <v>-1292</v>
      </c>
      <c r="E1025" s="5">
        <v>-17.8</v>
      </c>
      <c r="F1025" s="5">
        <v>97</v>
      </c>
      <c r="G1025" s="5">
        <v>1.3</v>
      </c>
      <c r="H1025" s="5">
        <v>291</v>
      </c>
    </row>
    <row r="1026" spans="2:8" ht="19.5" customHeight="1" x14ac:dyDescent="0.3">
      <c r="B1026" s="9" t="s">
        <v>1356</v>
      </c>
      <c r="C1026" s="6">
        <v>33027</v>
      </c>
      <c r="D1026" s="5">
        <v>22</v>
      </c>
      <c r="E1026" s="5">
        <v>0.7</v>
      </c>
      <c r="F1026" s="5">
        <v>10</v>
      </c>
      <c r="G1026" s="5">
        <v>0.3</v>
      </c>
      <c r="H1026" s="5">
        <v>80</v>
      </c>
    </row>
    <row r="1027" spans="2:8" ht="19.5" customHeight="1" x14ac:dyDescent="0.3">
      <c r="B1027" s="9" t="s">
        <v>2017</v>
      </c>
      <c r="C1027" s="6">
        <v>16369</v>
      </c>
      <c r="D1027" s="5">
        <v>154</v>
      </c>
      <c r="E1027" s="5">
        <v>9.4</v>
      </c>
      <c r="F1027" s="5">
        <v>0</v>
      </c>
      <c r="G1027" s="5">
        <v>0</v>
      </c>
      <c r="H1027" s="5">
        <v>-11</v>
      </c>
    </row>
    <row r="1028" spans="2:8" ht="19.5" customHeight="1" x14ac:dyDescent="0.3">
      <c r="B1028" s="9" t="s">
        <v>356</v>
      </c>
      <c r="C1028" s="6">
        <v>182830</v>
      </c>
      <c r="D1028" s="5">
        <v>-778</v>
      </c>
      <c r="E1028" s="5">
        <v>-4.3</v>
      </c>
      <c r="F1028" s="5">
        <v>558</v>
      </c>
      <c r="G1028" s="5">
        <v>3.1</v>
      </c>
      <c r="H1028" s="6">
        <v>2076</v>
      </c>
    </row>
    <row r="1029" spans="2:8" ht="19.5" customHeight="1" x14ac:dyDescent="0.3">
      <c r="B1029" s="9" t="s">
        <v>1235</v>
      </c>
      <c r="C1029" s="6">
        <v>37504</v>
      </c>
      <c r="D1029" s="5">
        <v>316</v>
      </c>
      <c r="E1029" s="5">
        <v>8.5</v>
      </c>
      <c r="F1029" s="5">
        <v>23</v>
      </c>
      <c r="G1029" s="5">
        <v>0.6</v>
      </c>
      <c r="H1029" s="5">
        <v>73</v>
      </c>
    </row>
    <row r="1030" spans="2:8" ht="19.5" customHeight="1" x14ac:dyDescent="0.3">
      <c r="B1030" s="9" t="s">
        <v>424</v>
      </c>
      <c r="C1030" s="6">
        <v>154383</v>
      </c>
      <c r="D1030" s="6">
        <v>3444</v>
      </c>
      <c r="E1030" s="5">
        <v>22.5</v>
      </c>
      <c r="F1030" s="5">
        <v>391</v>
      </c>
      <c r="G1030" s="5">
        <v>2.6</v>
      </c>
      <c r="H1030" s="5">
        <v>-852</v>
      </c>
    </row>
    <row r="1031" spans="2:8" ht="19.5" customHeight="1" x14ac:dyDescent="0.3">
      <c r="B1031" s="9" t="s">
        <v>673</v>
      </c>
      <c r="C1031" s="6">
        <v>84953</v>
      </c>
      <c r="D1031" s="5">
        <v>-266</v>
      </c>
      <c r="E1031" s="5">
        <v>-3.1</v>
      </c>
      <c r="F1031" s="5">
        <v>104</v>
      </c>
      <c r="G1031" s="5">
        <v>1.2</v>
      </c>
      <c r="H1031" s="5">
        <v>-140</v>
      </c>
    </row>
    <row r="1032" spans="2:8" ht="19.5" customHeight="1" x14ac:dyDescent="0.3">
      <c r="B1032" s="9" t="s">
        <v>237</v>
      </c>
      <c r="C1032" s="6">
        <v>290186</v>
      </c>
      <c r="D1032" s="5">
        <v>-811</v>
      </c>
      <c r="E1032" s="5">
        <v>-2.8</v>
      </c>
      <c r="F1032" s="6">
        <v>1927</v>
      </c>
      <c r="G1032" s="5">
        <v>6.7</v>
      </c>
      <c r="H1032" s="6">
        <v>1141</v>
      </c>
    </row>
    <row r="1033" spans="2:8" ht="19.5" customHeight="1" x14ac:dyDescent="0.3">
      <c r="B1033" s="9" t="s">
        <v>1914</v>
      </c>
      <c r="C1033" s="6">
        <v>18026</v>
      </c>
      <c r="D1033" s="5">
        <v>-23</v>
      </c>
      <c r="E1033" s="5">
        <v>-1.3</v>
      </c>
      <c r="F1033" s="5">
        <v>17</v>
      </c>
      <c r="G1033" s="5">
        <v>0.9</v>
      </c>
      <c r="H1033" s="5">
        <v>-1</v>
      </c>
    </row>
    <row r="1034" spans="2:8" ht="19.5" customHeight="1" x14ac:dyDescent="0.3">
      <c r="B1034" s="9" t="s">
        <v>823</v>
      </c>
      <c r="C1034" s="6">
        <v>64291</v>
      </c>
      <c r="D1034" s="5">
        <v>-88</v>
      </c>
      <c r="E1034" s="5">
        <v>-1.4</v>
      </c>
      <c r="F1034" s="5">
        <v>4</v>
      </c>
      <c r="G1034" s="5">
        <v>0.1</v>
      </c>
      <c r="H1034" s="5">
        <v>197</v>
      </c>
    </row>
    <row r="1035" spans="2:8" ht="19.5" customHeight="1" x14ac:dyDescent="0.3">
      <c r="B1035" s="9" t="s">
        <v>1600</v>
      </c>
      <c r="C1035" s="6">
        <v>25162</v>
      </c>
      <c r="D1035" s="5">
        <v>46</v>
      </c>
      <c r="E1035" s="5">
        <v>1.8</v>
      </c>
      <c r="F1035" s="5">
        <v>10</v>
      </c>
      <c r="G1035" s="5">
        <v>0.4</v>
      </c>
      <c r="H1035" s="5">
        <v>-164</v>
      </c>
    </row>
    <row r="1036" spans="2:8" ht="19.5" customHeight="1" x14ac:dyDescent="0.3">
      <c r="B1036" s="9" t="s">
        <v>2030</v>
      </c>
      <c r="C1036" s="6">
        <v>16103</v>
      </c>
      <c r="D1036" s="5">
        <v>-74</v>
      </c>
      <c r="E1036" s="5">
        <v>-4.5999999999999996</v>
      </c>
      <c r="F1036" s="5">
        <v>-6</v>
      </c>
      <c r="G1036" s="5">
        <v>-0.4</v>
      </c>
      <c r="H1036" s="5">
        <v>0</v>
      </c>
    </row>
    <row r="1037" spans="2:8" ht="19.5" customHeight="1" x14ac:dyDescent="0.3">
      <c r="B1037" s="9" t="s">
        <v>1653</v>
      </c>
      <c r="C1037" s="6">
        <v>23715</v>
      </c>
      <c r="D1037" s="5">
        <v>163</v>
      </c>
      <c r="E1037" s="5">
        <v>6.9</v>
      </c>
      <c r="F1037" s="5">
        <v>7</v>
      </c>
      <c r="G1037" s="5">
        <v>0.3</v>
      </c>
      <c r="H1037" s="5">
        <v>75</v>
      </c>
    </row>
    <row r="1038" spans="2:8" ht="19.5" customHeight="1" x14ac:dyDescent="0.3">
      <c r="B1038" s="9" t="s">
        <v>371</v>
      </c>
      <c r="C1038" s="6">
        <v>175711</v>
      </c>
      <c r="D1038" s="6">
        <v>2602</v>
      </c>
      <c r="E1038" s="5">
        <v>14.9</v>
      </c>
      <c r="F1038" s="5">
        <v>226</v>
      </c>
      <c r="G1038" s="5">
        <v>1.3</v>
      </c>
      <c r="H1038" s="5">
        <v>354</v>
      </c>
    </row>
    <row r="1039" spans="2:8" ht="19.5" customHeight="1" x14ac:dyDescent="0.3">
      <c r="B1039" s="9" t="s">
        <v>2343</v>
      </c>
      <c r="C1039" s="6">
        <v>11124</v>
      </c>
      <c r="D1039" s="5">
        <v>40</v>
      </c>
      <c r="E1039" s="5">
        <v>3.6</v>
      </c>
      <c r="F1039" s="5">
        <v>1</v>
      </c>
      <c r="G1039" s="5">
        <v>0.1</v>
      </c>
      <c r="H1039" s="5">
        <v>-98</v>
      </c>
    </row>
    <row r="1040" spans="2:8" ht="19.5" customHeight="1" x14ac:dyDescent="0.3">
      <c r="B1040" s="9" t="s">
        <v>2407</v>
      </c>
      <c r="C1040" s="6">
        <v>10226</v>
      </c>
      <c r="D1040" s="5">
        <v>118</v>
      </c>
      <c r="E1040" s="5">
        <v>11.6</v>
      </c>
      <c r="F1040" s="5">
        <v>2</v>
      </c>
      <c r="G1040" s="5">
        <v>0.2</v>
      </c>
      <c r="H1040" s="5">
        <v>-42</v>
      </c>
    </row>
    <row r="1041" spans="2:8" ht="19.5" customHeight="1" x14ac:dyDescent="0.3">
      <c r="B1041" s="9" t="s">
        <v>975</v>
      </c>
      <c r="C1041" s="6">
        <v>51001</v>
      </c>
      <c r="D1041" s="5">
        <v>594</v>
      </c>
      <c r="E1041" s="5">
        <v>11.8</v>
      </c>
      <c r="F1041" s="5">
        <v>-16</v>
      </c>
      <c r="G1041" s="5">
        <v>-0.3</v>
      </c>
      <c r="H1041" s="5">
        <v>626</v>
      </c>
    </row>
    <row r="1042" spans="2:8" ht="19.5" customHeight="1" x14ac:dyDescent="0.3">
      <c r="B1042" s="9" t="s">
        <v>1497</v>
      </c>
      <c r="C1042" s="6">
        <v>27876</v>
      </c>
      <c r="D1042" s="5">
        <v>-312</v>
      </c>
      <c r="E1042" s="5">
        <v>-11.1</v>
      </c>
      <c r="F1042" s="5">
        <v>17</v>
      </c>
      <c r="G1042" s="5">
        <v>0.6</v>
      </c>
      <c r="H1042" s="5">
        <v>-44</v>
      </c>
    </row>
    <row r="1043" spans="2:8" ht="19.5" customHeight="1" x14ac:dyDescent="0.3">
      <c r="B1043" s="9" t="s">
        <v>757</v>
      </c>
      <c r="C1043" s="6">
        <v>71063</v>
      </c>
      <c r="D1043" s="5">
        <v>-509</v>
      </c>
      <c r="E1043" s="5">
        <v>-7.2</v>
      </c>
      <c r="F1043" s="5">
        <v>239</v>
      </c>
      <c r="G1043" s="5">
        <v>3.4</v>
      </c>
      <c r="H1043" s="5">
        <v>197</v>
      </c>
    </row>
    <row r="1044" spans="2:8" ht="19.5" customHeight="1" x14ac:dyDescent="0.3">
      <c r="B1044" s="9" t="s">
        <v>1184</v>
      </c>
      <c r="C1044" s="6">
        <v>39582</v>
      </c>
      <c r="D1044" s="5">
        <v>663</v>
      </c>
      <c r="E1044" s="5">
        <v>16.899999999999999</v>
      </c>
      <c r="F1044" s="5">
        <v>23</v>
      </c>
      <c r="G1044" s="5">
        <v>0.6</v>
      </c>
      <c r="H1044" s="5">
        <v>131</v>
      </c>
    </row>
    <row r="1045" spans="2:8" ht="19.5" customHeight="1" x14ac:dyDescent="0.3">
      <c r="B1045" s="9" t="s">
        <v>682</v>
      </c>
      <c r="C1045" s="6">
        <v>83159</v>
      </c>
      <c r="D1045" s="6">
        <v>1221</v>
      </c>
      <c r="E1045" s="5">
        <v>14.8</v>
      </c>
      <c r="F1045" s="5">
        <v>60</v>
      </c>
      <c r="G1045" s="5">
        <v>0.7</v>
      </c>
      <c r="H1045" s="5">
        <v>232</v>
      </c>
    </row>
    <row r="1046" spans="2:8" ht="19.5" customHeight="1" x14ac:dyDescent="0.3">
      <c r="B1046" s="9" t="s">
        <v>1259</v>
      </c>
      <c r="C1046" s="6">
        <v>36552</v>
      </c>
      <c r="D1046" s="5">
        <v>220</v>
      </c>
      <c r="E1046" s="5">
        <v>6</v>
      </c>
      <c r="F1046" s="5">
        <v>34</v>
      </c>
      <c r="G1046" s="5">
        <v>0.9</v>
      </c>
      <c r="H1046" s="5">
        <v>-22</v>
      </c>
    </row>
    <row r="1047" spans="2:8" ht="19.5" customHeight="1" x14ac:dyDescent="0.3">
      <c r="B1047" s="9" t="s">
        <v>1068</v>
      </c>
      <c r="C1047" s="6">
        <v>45137</v>
      </c>
      <c r="D1047" s="5">
        <v>2</v>
      </c>
      <c r="E1047" s="5">
        <v>0</v>
      </c>
      <c r="F1047" s="5">
        <v>1</v>
      </c>
      <c r="G1047" s="5">
        <v>0</v>
      </c>
      <c r="H1047" s="5">
        <v>-12</v>
      </c>
    </row>
    <row r="1048" spans="2:8" ht="19.5" customHeight="1" x14ac:dyDescent="0.3">
      <c r="B1048" s="9" t="s">
        <v>1659</v>
      </c>
      <c r="C1048" s="6">
        <v>23508</v>
      </c>
      <c r="D1048" s="5">
        <v>103</v>
      </c>
      <c r="E1048" s="5">
        <v>4.4000000000000004</v>
      </c>
      <c r="F1048" s="5">
        <v>12</v>
      </c>
      <c r="G1048" s="5">
        <v>0.5</v>
      </c>
      <c r="H1048" s="5">
        <v>-8</v>
      </c>
    </row>
    <row r="1049" spans="2:8" ht="19.5" customHeight="1" x14ac:dyDescent="0.3">
      <c r="B1049" s="9" t="s">
        <v>2183</v>
      </c>
      <c r="C1049" s="6">
        <v>13686</v>
      </c>
      <c r="D1049" s="5">
        <v>268</v>
      </c>
      <c r="E1049" s="5">
        <v>19.7</v>
      </c>
      <c r="F1049" s="5">
        <v>12</v>
      </c>
      <c r="G1049" s="5">
        <v>0.9</v>
      </c>
      <c r="H1049" s="5">
        <v>-83</v>
      </c>
    </row>
    <row r="1050" spans="2:8" ht="19.5" customHeight="1" x14ac:dyDescent="0.3">
      <c r="B1050" s="9" t="s">
        <v>959</v>
      </c>
      <c r="C1050" s="6">
        <v>51909</v>
      </c>
      <c r="D1050" s="5">
        <v>-29</v>
      </c>
      <c r="E1050" s="5">
        <v>-0.6</v>
      </c>
      <c r="F1050" s="5">
        <v>25</v>
      </c>
      <c r="G1050" s="5">
        <v>0.5</v>
      </c>
      <c r="H1050" s="5">
        <v>-132</v>
      </c>
    </row>
    <row r="1051" spans="2:8" ht="19.5" customHeight="1" x14ac:dyDescent="0.3">
      <c r="B1051" s="9" t="s">
        <v>1969</v>
      </c>
      <c r="C1051" s="6">
        <v>17135</v>
      </c>
      <c r="D1051" s="5">
        <v>-173</v>
      </c>
      <c r="E1051" s="5">
        <v>-10</v>
      </c>
      <c r="F1051" s="5">
        <v>2</v>
      </c>
      <c r="G1051" s="5">
        <v>0.1</v>
      </c>
      <c r="H1051" s="5">
        <v>-4</v>
      </c>
    </row>
    <row r="1052" spans="2:8" ht="19.5" customHeight="1" x14ac:dyDescent="0.3">
      <c r="B1052" s="9" t="s">
        <v>1012</v>
      </c>
      <c r="C1052" s="6">
        <v>48330</v>
      </c>
      <c r="D1052" s="5">
        <v>98</v>
      </c>
      <c r="E1052" s="5">
        <v>2</v>
      </c>
      <c r="F1052" s="5">
        <v>53</v>
      </c>
      <c r="G1052" s="5">
        <v>1.1000000000000001</v>
      </c>
      <c r="H1052" s="5">
        <v>-110</v>
      </c>
    </row>
    <row r="1053" spans="2:8" ht="19.5" customHeight="1" x14ac:dyDescent="0.3">
      <c r="B1053" s="9" t="s">
        <v>786</v>
      </c>
      <c r="C1053" s="6">
        <v>67519</v>
      </c>
      <c r="D1053" s="6">
        <v>2264</v>
      </c>
      <c r="E1053" s="5">
        <v>34.200000000000003</v>
      </c>
      <c r="F1053" s="5">
        <v>-3</v>
      </c>
      <c r="G1053" s="5">
        <v>0</v>
      </c>
      <c r="H1053" s="5">
        <v>271</v>
      </c>
    </row>
    <row r="1054" spans="2:8" ht="19.5" customHeight="1" x14ac:dyDescent="0.3">
      <c r="B1054" s="9" t="s">
        <v>1859</v>
      </c>
      <c r="C1054" s="6">
        <v>19366</v>
      </c>
      <c r="D1054" s="5">
        <v>-43</v>
      </c>
      <c r="E1054" s="5">
        <v>-2.2000000000000002</v>
      </c>
      <c r="F1054" s="5">
        <v>2</v>
      </c>
      <c r="G1054" s="5">
        <v>0.1</v>
      </c>
      <c r="H1054" s="5">
        <v>18</v>
      </c>
    </row>
    <row r="1055" spans="2:8" ht="19.5" customHeight="1" x14ac:dyDescent="0.3">
      <c r="B1055" s="9" t="s">
        <v>884</v>
      </c>
      <c r="C1055" s="6">
        <v>58284</v>
      </c>
      <c r="D1055" s="6">
        <v>-1257</v>
      </c>
      <c r="E1055" s="5">
        <v>-21.4</v>
      </c>
      <c r="F1055" s="5">
        <v>249</v>
      </c>
      <c r="G1055" s="5">
        <v>4.2</v>
      </c>
      <c r="H1055" s="5">
        <v>250</v>
      </c>
    </row>
    <row r="1056" spans="2:8" ht="19.5" customHeight="1" x14ac:dyDescent="0.3">
      <c r="B1056" s="9" t="s">
        <v>1093</v>
      </c>
      <c r="C1056" s="6">
        <v>43884</v>
      </c>
      <c r="D1056" s="5">
        <v>-263</v>
      </c>
      <c r="E1056" s="5">
        <v>-6</v>
      </c>
      <c r="F1056" s="5">
        <v>89</v>
      </c>
      <c r="G1056" s="5">
        <v>2</v>
      </c>
      <c r="H1056" s="5">
        <v>127</v>
      </c>
    </row>
    <row r="1057" spans="2:8" ht="19.5" customHeight="1" x14ac:dyDescent="0.3">
      <c r="B1057" s="9" t="s">
        <v>2207</v>
      </c>
      <c r="C1057" s="6">
        <v>13318</v>
      </c>
      <c r="D1057" s="5">
        <v>22</v>
      </c>
      <c r="E1057" s="5">
        <v>1.7</v>
      </c>
      <c r="F1057" s="5">
        <v>0</v>
      </c>
      <c r="G1057" s="5">
        <v>0</v>
      </c>
      <c r="H1057" s="5">
        <v>36</v>
      </c>
    </row>
    <row r="1058" spans="2:8" ht="19.5" customHeight="1" x14ac:dyDescent="0.3">
      <c r="B1058" s="9" t="s">
        <v>2197</v>
      </c>
      <c r="C1058" s="6">
        <v>13431</v>
      </c>
      <c r="D1058" s="5">
        <v>44</v>
      </c>
      <c r="E1058" s="5">
        <v>3.3</v>
      </c>
      <c r="F1058" s="5">
        <v>0</v>
      </c>
      <c r="G1058" s="5">
        <v>0</v>
      </c>
      <c r="H1058" s="5">
        <v>15</v>
      </c>
    </row>
    <row r="1059" spans="2:8" ht="19.5" customHeight="1" x14ac:dyDescent="0.3">
      <c r="B1059" s="9" t="s">
        <v>412</v>
      </c>
      <c r="C1059" s="6">
        <v>158640</v>
      </c>
      <c r="D1059" s="5">
        <v>251</v>
      </c>
      <c r="E1059" s="5">
        <v>1.6</v>
      </c>
      <c r="F1059" s="5">
        <v>72</v>
      </c>
      <c r="G1059" s="5">
        <v>0.5</v>
      </c>
      <c r="H1059" s="5">
        <v>112</v>
      </c>
    </row>
    <row r="1060" spans="2:8" ht="19.5" customHeight="1" x14ac:dyDescent="0.3">
      <c r="B1060" s="9" t="s">
        <v>92</v>
      </c>
      <c r="C1060" s="6">
        <v>698895</v>
      </c>
      <c r="D1060" s="6">
        <v>1854</v>
      </c>
      <c r="E1060" s="5">
        <v>2.7</v>
      </c>
      <c r="F1060" s="5">
        <v>958</v>
      </c>
      <c r="G1060" s="5">
        <v>1.4</v>
      </c>
      <c r="H1060" s="6">
        <v>2969</v>
      </c>
    </row>
    <row r="1061" spans="2:8" ht="19.5" customHeight="1" x14ac:dyDescent="0.3">
      <c r="B1061" s="9" t="s">
        <v>453</v>
      </c>
      <c r="C1061" s="6">
        <v>142152</v>
      </c>
      <c r="D1061" s="5">
        <v>31</v>
      </c>
      <c r="E1061" s="5">
        <v>0.2</v>
      </c>
      <c r="F1061" s="5">
        <v>303</v>
      </c>
      <c r="G1061" s="5">
        <v>2.1</v>
      </c>
      <c r="H1061" s="5">
        <v>275</v>
      </c>
    </row>
    <row r="1062" spans="2:8" ht="19.5" customHeight="1" x14ac:dyDescent="0.3">
      <c r="B1062" s="9" t="s">
        <v>1112</v>
      </c>
      <c r="C1062" s="6">
        <v>42973</v>
      </c>
      <c r="D1062" s="5">
        <v>605</v>
      </c>
      <c r="E1062" s="5">
        <v>14.2</v>
      </c>
      <c r="F1062" s="5">
        <v>67</v>
      </c>
      <c r="G1062" s="5">
        <v>1.6</v>
      </c>
      <c r="H1062" s="5">
        <v>31</v>
      </c>
    </row>
    <row r="1063" spans="2:8" ht="19.5" customHeight="1" x14ac:dyDescent="0.3">
      <c r="B1063" s="9" t="s">
        <v>1369</v>
      </c>
      <c r="C1063" s="6">
        <v>32449</v>
      </c>
      <c r="D1063" s="5">
        <v>-139</v>
      </c>
      <c r="E1063" s="5">
        <v>-4.3</v>
      </c>
      <c r="F1063" s="5">
        <v>24</v>
      </c>
      <c r="G1063" s="5">
        <v>0.7</v>
      </c>
      <c r="H1063" s="5">
        <v>30</v>
      </c>
    </row>
    <row r="1064" spans="2:8" ht="19.5" customHeight="1" x14ac:dyDescent="0.3">
      <c r="B1064" s="9" t="s">
        <v>1601</v>
      </c>
      <c r="C1064" s="6">
        <v>25125</v>
      </c>
      <c r="D1064" s="5">
        <v>-506</v>
      </c>
      <c r="E1064" s="5">
        <v>-20</v>
      </c>
      <c r="F1064" s="5">
        <v>48</v>
      </c>
      <c r="G1064" s="5">
        <v>1.9</v>
      </c>
      <c r="H1064" s="5">
        <v>183</v>
      </c>
    </row>
    <row r="1065" spans="2:8" ht="19.5" customHeight="1" x14ac:dyDescent="0.3">
      <c r="B1065" s="9" t="s">
        <v>305</v>
      </c>
      <c r="C1065" s="6">
        <v>217479</v>
      </c>
      <c r="D1065" s="6">
        <v>2731</v>
      </c>
      <c r="E1065" s="5">
        <v>12.6</v>
      </c>
      <c r="F1065" s="5">
        <v>-44</v>
      </c>
      <c r="G1065" s="5">
        <v>-0.2</v>
      </c>
      <c r="H1065" s="5">
        <v>82</v>
      </c>
    </row>
    <row r="1066" spans="2:8" ht="19.5" customHeight="1" x14ac:dyDescent="0.3">
      <c r="B1066" s="9" t="s">
        <v>2313</v>
      </c>
      <c r="C1066" s="6">
        <v>11677</v>
      </c>
      <c r="D1066" s="5">
        <v>120</v>
      </c>
      <c r="E1066" s="5">
        <v>10.3</v>
      </c>
      <c r="F1066" s="5">
        <v>-1</v>
      </c>
      <c r="G1066" s="5">
        <v>-0.1</v>
      </c>
      <c r="H1066" s="5">
        <v>-45</v>
      </c>
    </row>
    <row r="1067" spans="2:8" ht="19.5" customHeight="1" x14ac:dyDescent="0.3">
      <c r="B1067" s="9" t="s">
        <v>2107</v>
      </c>
      <c r="C1067" s="6">
        <v>14805</v>
      </c>
      <c r="D1067" s="5">
        <v>-133</v>
      </c>
      <c r="E1067" s="5">
        <v>-9</v>
      </c>
      <c r="F1067" s="5">
        <v>12</v>
      </c>
      <c r="G1067" s="5">
        <v>0.8</v>
      </c>
      <c r="H1067" s="5">
        <v>76</v>
      </c>
    </row>
    <row r="1068" spans="2:8" ht="19.5" customHeight="1" x14ac:dyDescent="0.3">
      <c r="B1068" s="9" t="s">
        <v>1795</v>
      </c>
      <c r="C1068" s="6">
        <v>20529</v>
      </c>
      <c r="D1068" s="5">
        <v>-16</v>
      </c>
      <c r="E1068" s="5">
        <v>-0.8</v>
      </c>
      <c r="F1068" s="5">
        <v>5</v>
      </c>
      <c r="G1068" s="5">
        <v>0.2</v>
      </c>
      <c r="H1068" s="5">
        <v>68</v>
      </c>
    </row>
    <row r="1069" spans="2:8" ht="19.5" customHeight="1" x14ac:dyDescent="0.3">
      <c r="B1069" s="9" t="s">
        <v>1455</v>
      </c>
      <c r="C1069" s="6">
        <v>28976</v>
      </c>
      <c r="D1069" s="5">
        <v>-191</v>
      </c>
      <c r="E1069" s="5">
        <v>-6.6</v>
      </c>
      <c r="F1069" s="5">
        <v>19</v>
      </c>
      <c r="G1069" s="5">
        <v>0.7</v>
      </c>
      <c r="H1069" s="5">
        <v>-22</v>
      </c>
    </row>
    <row r="1070" spans="2:8" ht="19.5" customHeight="1" x14ac:dyDescent="0.3">
      <c r="B1070" s="9" t="s">
        <v>2044</v>
      </c>
      <c r="C1070" s="6">
        <v>15846</v>
      </c>
      <c r="D1070" s="5">
        <v>44</v>
      </c>
      <c r="E1070" s="5">
        <v>2.8</v>
      </c>
      <c r="F1070" s="5">
        <v>0</v>
      </c>
      <c r="G1070" s="5">
        <v>0</v>
      </c>
      <c r="H1070" s="5">
        <v>-44</v>
      </c>
    </row>
    <row r="1071" spans="2:8" ht="19.5" customHeight="1" x14ac:dyDescent="0.3">
      <c r="B1071" s="9" t="s">
        <v>730</v>
      </c>
      <c r="C1071" s="6">
        <v>75524</v>
      </c>
      <c r="D1071" s="6">
        <v>1319</v>
      </c>
      <c r="E1071" s="5">
        <v>17.600000000000001</v>
      </c>
      <c r="F1071" s="5">
        <v>109</v>
      </c>
      <c r="G1071" s="5">
        <v>1.5</v>
      </c>
      <c r="H1071" s="5">
        <v>27</v>
      </c>
    </row>
    <row r="1072" spans="2:8" ht="19.5" customHeight="1" x14ac:dyDescent="0.3">
      <c r="B1072" s="9" t="s">
        <v>2162</v>
      </c>
      <c r="C1072" s="6">
        <v>13964</v>
      </c>
      <c r="D1072" s="5">
        <v>97</v>
      </c>
      <c r="E1072" s="5">
        <v>7</v>
      </c>
      <c r="F1072" s="5">
        <v>14</v>
      </c>
      <c r="G1072" s="5">
        <v>1</v>
      </c>
      <c r="H1072" s="5">
        <v>32</v>
      </c>
    </row>
    <row r="1073" spans="2:8" ht="19.5" customHeight="1" x14ac:dyDescent="0.3">
      <c r="B1073" s="9" t="s">
        <v>1248</v>
      </c>
      <c r="C1073" s="6">
        <v>36966</v>
      </c>
      <c r="D1073" s="5">
        <v>262</v>
      </c>
      <c r="E1073" s="5">
        <v>7.1</v>
      </c>
      <c r="F1073" s="5">
        <v>-1</v>
      </c>
      <c r="G1073" s="5">
        <v>0</v>
      </c>
      <c r="H1073" s="5">
        <v>46</v>
      </c>
    </row>
    <row r="1074" spans="2:8" ht="19.5" customHeight="1" x14ac:dyDescent="0.3">
      <c r="B1074" s="9" t="s">
        <v>1340</v>
      </c>
      <c r="C1074" s="6">
        <v>33447</v>
      </c>
      <c r="D1074" s="5">
        <v>-11</v>
      </c>
      <c r="E1074" s="5">
        <v>-0.3</v>
      </c>
      <c r="F1074" s="5">
        <v>9</v>
      </c>
      <c r="G1074" s="5">
        <v>0.3</v>
      </c>
      <c r="H1074" s="5">
        <v>62</v>
      </c>
    </row>
    <row r="1075" spans="2:8" ht="19.5" customHeight="1" x14ac:dyDescent="0.3">
      <c r="B1075" s="9" t="s">
        <v>519</v>
      </c>
      <c r="C1075" s="6">
        <v>120217</v>
      </c>
      <c r="D1075" s="5">
        <v>280</v>
      </c>
      <c r="E1075" s="5">
        <v>2.2999999999999998</v>
      </c>
      <c r="F1075" s="5">
        <v>137</v>
      </c>
      <c r="G1075" s="5">
        <v>1.1000000000000001</v>
      </c>
      <c r="H1075" s="5">
        <v>507</v>
      </c>
    </row>
    <row r="1076" spans="2:8" ht="19.5" customHeight="1" x14ac:dyDescent="0.3">
      <c r="B1076" s="9" t="s">
        <v>2002</v>
      </c>
      <c r="C1076" s="6">
        <v>16582</v>
      </c>
      <c r="D1076" s="5">
        <v>-23</v>
      </c>
      <c r="E1076" s="5">
        <v>-1.4</v>
      </c>
      <c r="F1076" s="5">
        <v>0</v>
      </c>
      <c r="G1076" s="5">
        <v>0</v>
      </c>
      <c r="H1076" s="5">
        <v>17</v>
      </c>
    </row>
    <row r="1077" spans="2:8" ht="19.5" customHeight="1" x14ac:dyDescent="0.3">
      <c r="B1077" s="9" t="s">
        <v>1472</v>
      </c>
      <c r="C1077" s="6">
        <v>28458</v>
      </c>
      <c r="D1077" s="5">
        <v>282</v>
      </c>
      <c r="E1077" s="5">
        <v>10</v>
      </c>
      <c r="F1077" s="5">
        <v>24</v>
      </c>
      <c r="G1077" s="5">
        <v>0.8</v>
      </c>
      <c r="H1077" s="5">
        <v>79</v>
      </c>
    </row>
    <row r="1078" spans="2:8" ht="19.5" customHeight="1" x14ac:dyDescent="0.3">
      <c r="B1078" s="9" t="s">
        <v>1283</v>
      </c>
      <c r="C1078" s="6">
        <v>35561</v>
      </c>
      <c r="D1078" s="5">
        <v>132</v>
      </c>
      <c r="E1078" s="5">
        <v>3.7</v>
      </c>
      <c r="F1078" s="5">
        <v>-6</v>
      </c>
      <c r="G1078" s="5">
        <v>-0.2</v>
      </c>
      <c r="H1078" s="5">
        <v>35</v>
      </c>
    </row>
    <row r="1079" spans="2:8" ht="19.5" customHeight="1" x14ac:dyDescent="0.3">
      <c r="B1079" s="9" t="s">
        <v>1776</v>
      </c>
      <c r="C1079" s="6">
        <v>20945</v>
      </c>
      <c r="D1079" s="5">
        <v>-174</v>
      </c>
      <c r="E1079" s="5">
        <v>-8.3000000000000007</v>
      </c>
      <c r="F1079" s="5">
        <v>3</v>
      </c>
      <c r="G1079" s="5">
        <v>0.1</v>
      </c>
      <c r="H1079" s="5">
        <v>75</v>
      </c>
    </row>
    <row r="1080" spans="2:8" ht="19.5" customHeight="1" x14ac:dyDescent="0.3">
      <c r="B1080" s="9" t="s">
        <v>2095</v>
      </c>
      <c r="C1080" s="6">
        <v>15025</v>
      </c>
      <c r="D1080" s="5">
        <v>7</v>
      </c>
      <c r="E1080" s="5">
        <v>0.5</v>
      </c>
      <c r="F1080" s="5">
        <v>1</v>
      </c>
      <c r="G1080" s="5">
        <v>0.1</v>
      </c>
      <c r="H1080" s="5">
        <v>48</v>
      </c>
    </row>
    <row r="1081" spans="2:8" ht="19.5" customHeight="1" x14ac:dyDescent="0.3">
      <c r="B1081" s="9" t="s">
        <v>99</v>
      </c>
      <c r="C1081" s="6">
        <v>659197</v>
      </c>
      <c r="D1081" s="6">
        <v>-2603</v>
      </c>
      <c r="E1081" s="5">
        <v>-3.9</v>
      </c>
      <c r="F1081" s="5">
        <v>741</v>
      </c>
      <c r="G1081" s="5">
        <v>1.1000000000000001</v>
      </c>
      <c r="H1081" s="6">
        <v>1340</v>
      </c>
    </row>
    <row r="1082" spans="2:8" ht="19.5" customHeight="1" x14ac:dyDescent="0.3">
      <c r="B1082" s="9" t="s">
        <v>769</v>
      </c>
      <c r="C1082" s="6">
        <v>69115</v>
      </c>
      <c r="D1082" s="6">
        <v>-1264</v>
      </c>
      <c r="E1082" s="5">
        <v>-18.100000000000001</v>
      </c>
      <c r="F1082" s="5">
        <v>21</v>
      </c>
      <c r="G1082" s="5">
        <v>0.3</v>
      </c>
      <c r="H1082" s="5">
        <v>9</v>
      </c>
    </row>
    <row r="1083" spans="2:8" ht="19.5" customHeight="1" x14ac:dyDescent="0.3">
      <c r="B1083" s="9" t="s">
        <v>112</v>
      </c>
      <c r="C1083" s="6">
        <v>574613</v>
      </c>
      <c r="D1083" s="6">
        <v>1653</v>
      </c>
      <c r="E1083" s="5">
        <v>2.9</v>
      </c>
      <c r="F1083" s="5">
        <v>464</v>
      </c>
      <c r="G1083" s="5">
        <v>0.8</v>
      </c>
      <c r="H1083" s="6">
        <v>1655</v>
      </c>
    </row>
    <row r="1084" spans="2:8" ht="19.5" customHeight="1" x14ac:dyDescent="0.3">
      <c r="B1084" s="9" t="s">
        <v>2152</v>
      </c>
      <c r="C1084" s="6">
        <v>14144</v>
      </c>
      <c r="D1084" s="5">
        <v>250</v>
      </c>
      <c r="E1084" s="5">
        <v>17.8</v>
      </c>
      <c r="F1084" s="5">
        <v>-1</v>
      </c>
      <c r="G1084" s="5">
        <v>-0.1</v>
      </c>
      <c r="H1084" s="5">
        <v>-40</v>
      </c>
    </row>
    <row r="1085" spans="2:8" ht="19.5" customHeight="1" x14ac:dyDescent="0.3">
      <c r="B1085" s="9" t="s">
        <v>2058</v>
      </c>
      <c r="C1085" s="6">
        <v>15648</v>
      </c>
      <c r="D1085" s="5">
        <v>-137</v>
      </c>
      <c r="E1085" s="5">
        <v>-8.6999999999999993</v>
      </c>
      <c r="F1085" s="5">
        <v>8</v>
      </c>
      <c r="G1085" s="5">
        <v>0.5</v>
      </c>
      <c r="H1085" s="5">
        <v>-12</v>
      </c>
    </row>
    <row r="1086" spans="2:8" ht="19.5" customHeight="1" x14ac:dyDescent="0.3">
      <c r="B1086" s="9" t="s">
        <v>1898</v>
      </c>
      <c r="C1086" s="6">
        <v>18422</v>
      </c>
      <c r="D1086" s="5">
        <v>-73</v>
      </c>
      <c r="E1086" s="5">
        <v>-4</v>
      </c>
      <c r="F1086" s="5">
        <v>340</v>
      </c>
      <c r="G1086" s="5">
        <v>18.600000000000001</v>
      </c>
      <c r="H1086" s="5">
        <v>-15</v>
      </c>
    </row>
    <row r="1087" spans="2:8" ht="19.5" customHeight="1" x14ac:dyDescent="0.3">
      <c r="B1087" s="9" t="s">
        <v>1473</v>
      </c>
      <c r="C1087" s="6">
        <v>28446</v>
      </c>
      <c r="D1087" s="5">
        <v>314</v>
      </c>
      <c r="E1087" s="5">
        <v>11.2</v>
      </c>
      <c r="F1087" s="5">
        <v>2</v>
      </c>
      <c r="G1087" s="5">
        <v>0.1</v>
      </c>
      <c r="H1087" s="5">
        <v>323</v>
      </c>
    </row>
    <row r="1088" spans="2:8" ht="19.5" customHeight="1" x14ac:dyDescent="0.3">
      <c r="B1088" s="9" t="s">
        <v>1219</v>
      </c>
      <c r="C1088" s="6">
        <v>38179</v>
      </c>
      <c r="D1088" s="5">
        <v>-230</v>
      </c>
      <c r="E1088" s="5">
        <v>-6</v>
      </c>
      <c r="F1088" s="5">
        <v>49</v>
      </c>
      <c r="G1088" s="5">
        <v>1.3</v>
      </c>
      <c r="H1088" s="5">
        <v>53</v>
      </c>
    </row>
    <row r="1089" spans="2:8" ht="19.5" customHeight="1" x14ac:dyDescent="0.3">
      <c r="B1089" s="9" t="s">
        <v>1378</v>
      </c>
      <c r="C1089" s="6">
        <v>32089</v>
      </c>
      <c r="D1089" s="5">
        <v>-194</v>
      </c>
      <c r="E1089" s="5">
        <v>-6</v>
      </c>
      <c r="F1089" s="5">
        <v>14</v>
      </c>
      <c r="G1089" s="5">
        <v>0.4</v>
      </c>
      <c r="H1089" s="5">
        <v>20</v>
      </c>
    </row>
    <row r="1090" spans="2:8" ht="19.5" customHeight="1" x14ac:dyDescent="0.3">
      <c r="B1090" s="9" t="s">
        <v>1871</v>
      </c>
      <c r="C1090" s="6">
        <v>18998</v>
      </c>
      <c r="D1090" s="5">
        <v>104</v>
      </c>
      <c r="E1090" s="5">
        <v>5.5</v>
      </c>
      <c r="F1090" s="5">
        <v>1</v>
      </c>
      <c r="G1090" s="5">
        <v>0.1</v>
      </c>
      <c r="H1090" s="5">
        <v>38</v>
      </c>
    </row>
    <row r="1091" spans="2:8" ht="19.5" customHeight="1" x14ac:dyDescent="0.3">
      <c r="B1091" s="9" t="s">
        <v>81</v>
      </c>
      <c r="C1091" s="6">
        <v>771158</v>
      </c>
      <c r="D1091" s="6">
        <v>-1341</v>
      </c>
      <c r="E1091" s="5">
        <v>-1.7</v>
      </c>
      <c r="F1091" s="6">
        <v>2651</v>
      </c>
      <c r="G1091" s="5">
        <v>3.4</v>
      </c>
      <c r="H1091" s="6">
        <v>2558</v>
      </c>
    </row>
    <row r="1092" spans="2:8" ht="19.5" customHeight="1" x14ac:dyDescent="0.3">
      <c r="B1092" s="9" t="s">
        <v>299</v>
      </c>
      <c r="C1092" s="6">
        <v>223810</v>
      </c>
      <c r="D1092" s="5">
        <v>-126</v>
      </c>
      <c r="E1092" s="5">
        <v>-0.6</v>
      </c>
      <c r="F1092" s="5">
        <v>73</v>
      </c>
      <c r="G1092" s="5">
        <v>0.3</v>
      </c>
      <c r="H1092" s="5">
        <v>459</v>
      </c>
    </row>
    <row r="1093" spans="2:8" ht="19.5" customHeight="1" x14ac:dyDescent="0.3">
      <c r="B1093" s="9" t="s">
        <v>2298</v>
      </c>
      <c r="C1093" s="6">
        <v>11891</v>
      </c>
      <c r="D1093" s="5">
        <v>141</v>
      </c>
      <c r="E1093" s="5">
        <v>11.9</v>
      </c>
      <c r="F1093" s="5">
        <v>6</v>
      </c>
      <c r="G1093" s="5">
        <v>0.5</v>
      </c>
      <c r="H1093" s="5">
        <v>-25</v>
      </c>
    </row>
    <row r="1094" spans="2:8" ht="19.5" customHeight="1" x14ac:dyDescent="0.3">
      <c r="B1094" s="9" t="s">
        <v>538</v>
      </c>
      <c r="C1094" s="6">
        <v>114187</v>
      </c>
      <c r="D1094" s="5">
        <v>-923</v>
      </c>
      <c r="E1094" s="5">
        <v>-8.1</v>
      </c>
      <c r="F1094" s="5">
        <v>97</v>
      </c>
      <c r="G1094" s="5">
        <v>0.8</v>
      </c>
      <c r="H1094" s="5">
        <v>933</v>
      </c>
    </row>
    <row r="1095" spans="2:8" ht="19.5" customHeight="1" x14ac:dyDescent="0.3">
      <c r="B1095" s="9" t="s">
        <v>803</v>
      </c>
      <c r="C1095" s="6">
        <v>66359</v>
      </c>
      <c r="D1095" s="5">
        <v>-259</v>
      </c>
      <c r="E1095" s="5">
        <v>-3.9</v>
      </c>
      <c r="F1095" s="5">
        <v>-16</v>
      </c>
      <c r="G1095" s="5">
        <v>-0.2</v>
      </c>
      <c r="H1095" s="5">
        <v>-276</v>
      </c>
    </row>
    <row r="1096" spans="2:8" ht="19.5" customHeight="1" x14ac:dyDescent="0.3">
      <c r="B1096" s="9" t="s">
        <v>1649</v>
      </c>
      <c r="C1096" s="6">
        <v>23758</v>
      </c>
      <c r="D1096" s="5">
        <v>549</v>
      </c>
      <c r="E1096" s="5">
        <v>23.4</v>
      </c>
      <c r="F1096" s="5">
        <v>18</v>
      </c>
      <c r="G1096" s="5">
        <v>0.8</v>
      </c>
      <c r="H1096" s="5">
        <v>70</v>
      </c>
    </row>
    <row r="1097" spans="2:8" ht="19.5" customHeight="1" x14ac:dyDescent="0.3">
      <c r="B1097" s="9" t="s">
        <v>1095</v>
      </c>
      <c r="C1097" s="6">
        <v>43804</v>
      </c>
      <c r="D1097" s="5">
        <v>-123</v>
      </c>
      <c r="E1097" s="5">
        <v>-2.8</v>
      </c>
      <c r="F1097" s="5">
        <v>7</v>
      </c>
      <c r="G1097" s="5">
        <v>0.2</v>
      </c>
      <c r="H1097" s="5">
        <v>-34</v>
      </c>
    </row>
    <row r="1098" spans="2:8" ht="19.5" customHeight="1" x14ac:dyDescent="0.3">
      <c r="B1098" s="9" t="s">
        <v>939</v>
      </c>
      <c r="C1098" s="6">
        <v>53804</v>
      </c>
      <c r="D1098" s="5">
        <v>754</v>
      </c>
      <c r="E1098" s="5">
        <v>14.1</v>
      </c>
      <c r="F1098" s="5">
        <v>36</v>
      </c>
      <c r="G1098" s="5">
        <v>0.7</v>
      </c>
      <c r="H1098" s="5">
        <v>-145</v>
      </c>
    </row>
    <row r="1099" spans="2:8" ht="19.5" customHeight="1" x14ac:dyDescent="0.3">
      <c r="B1099" s="9" t="s">
        <v>265</v>
      </c>
      <c r="C1099" s="6">
        <v>256299</v>
      </c>
      <c r="D1099" s="6">
        <v>-1565</v>
      </c>
      <c r="E1099" s="5">
        <v>-6.1</v>
      </c>
      <c r="F1099" s="5">
        <v>783</v>
      </c>
      <c r="G1099" s="5">
        <v>3.1</v>
      </c>
      <c r="H1099" s="6">
        <v>1122</v>
      </c>
    </row>
    <row r="1100" spans="2:8" ht="19.5" customHeight="1" x14ac:dyDescent="0.3">
      <c r="B1100" s="9" t="s">
        <v>1400</v>
      </c>
      <c r="C1100" s="6">
        <v>31234</v>
      </c>
      <c r="D1100" s="5">
        <v>496</v>
      </c>
      <c r="E1100" s="5">
        <v>16</v>
      </c>
      <c r="F1100" s="5">
        <v>12</v>
      </c>
      <c r="G1100" s="5">
        <v>0.4</v>
      </c>
      <c r="H1100" s="5">
        <v>-185</v>
      </c>
    </row>
    <row r="1101" spans="2:8" ht="19.5" customHeight="1" x14ac:dyDescent="0.3">
      <c r="B1101" s="9" t="s">
        <v>675</v>
      </c>
      <c r="C1101" s="6">
        <v>84832</v>
      </c>
      <c r="D1101" s="5">
        <v>84</v>
      </c>
      <c r="E1101" s="5">
        <v>1</v>
      </c>
      <c r="F1101" s="5">
        <v>53</v>
      </c>
      <c r="G1101" s="5">
        <v>0.6</v>
      </c>
      <c r="H1101" s="5">
        <v>156</v>
      </c>
    </row>
    <row r="1102" spans="2:8" ht="19.5" customHeight="1" x14ac:dyDescent="0.3">
      <c r="B1102" s="9" t="s">
        <v>905</v>
      </c>
      <c r="C1102" s="6">
        <v>56338</v>
      </c>
      <c r="D1102" s="5">
        <v>390</v>
      </c>
      <c r="E1102" s="5">
        <v>7</v>
      </c>
      <c r="F1102" s="5">
        <v>44</v>
      </c>
      <c r="G1102" s="5">
        <v>0.8</v>
      </c>
      <c r="H1102" s="5">
        <v>59</v>
      </c>
    </row>
    <row r="1103" spans="2:8" ht="19.5" customHeight="1" x14ac:dyDescent="0.3">
      <c r="B1103" s="9" t="s">
        <v>2330</v>
      </c>
      <c r="C1103" s="6">
        <v>11314</v>
      </c>
      <c r="D1103" s="5">
        <v>-119</v>
      </c>
      <c r="E1103" s="5">
        <v>-10.4</v>
      </c>
      <c r="F1103" s="5">
        <v>0</v>
      </c>
      <c r="G1103" s="5">
        <v>0</v>
      </c>
      <c r="H1103" s="5">
        <v>-32</v>
      </c>
    </row>
    <row r="1104" spans="2:8" ht="19.5" customHeight="1" x14ac:dyDescent="0.3">
      <c r="B1104" s="9" t="s">
        <v>1392</v>
      </c>
      <c r="C1104" s="6">
        <v>31477</v>
      </c>
      <c r="D1104" s="5">
        <v>62</v>
      </c>
      <c r="E1104" s="5">
        <v>2</v>
      </c>
      <c r="F1104" s="5">
        <v>1</v>
      </c>
      <c r="G1104" s="5">
        <v>0</v>
      </c>
      <c r="H1104" s="5">
        <v>47</v>
      </c>
    </row>
    <row r="1105" spans="2:8" ht="19.5" customHeight="1" x14ac:dyDescent="0.3">
      <c r="B1105" s="9" t="s">
        <v>159</v>
      </c>
      <c r="C1105" s="6">
        <v>439036</v>
      </c>
      <c r="D1105" s="6">
        <v>-3077</v>
      </c>
      <c r="E1105" s="5">
        <v>-7</v>
      </c>
      <c r="F1105" s="6">
        <v>1976</v>
      </c>
      <c r="G1105" s="5">
        <v>4.5</v>
      </c>
      <c r="H1105" s="6">
        <v>1666</v>
      </c>
    </row>
    <row r="1106" spans="2:8" ht="19.5" customHeight="1" x14ac:dyDescent="0.3">
      <c r="B1106" s="9" t="s">
        <v>1505</v>
      </c>
      <c r="C1106" s="6">
        <v>27626</v>
      </c>
      <c r="D1106" s="5">
        <v>10</v>
      </c>
      <c r="E1106" s="5">
        <v>0.4</v>
      </c>
      <c r="F1106" s="5">
        <v>-6</v>
      </c>
      <c r="G1106" s="5">
        <v>-0.2</v>
      </c>
      <c r="H1106" s="5">
        <v>1</v>
      </c>
    </row>
    <row r="1107" spans="2:8" ht="19.5" customHeight="1" x14ac:dyDescent="0.3">
      <c r="B1107" s="9" t="s">
        <v>1657</v>
      </c>
      <c r="C1107" s="6">
        <v>23627</v>
      </c>
      <c r="D1107" s="5">
        <v>41</v>
      </c>
      <c r="E1107" s="5">
        <v>1.7</v>
      </c>
      <c r="F1107" s="5">
        <v>72</v>
      </c>
      <c r="G1107" s="5">
        <v>3.1</v>
      </c>
      <c r="H1107" s="5">
        <v>257</v>
      </c>
    </row>
    <row r="1108" spans="2:8" ht="19.5" customHeight="1" x14ac:dyDescent="0.3">
      <c r="B1108" s="9" t="s">
        <v>1726</v>
      </c>
      <c r="C1108" s="6">
        <v>21941</v>
      </c>
      <c r="D1108" s="5">
        <v>-5</v>
      </c>
      <c r="E1108" s="5">
        <v>-0.2</v>
      </c>
      <c r="F1108" s="5">
        <v>18</v>
      </c>
      <c r="G1108" s="5">
        <v>0.8</v>
      </c>
      <c r="H1108" s="5">
        <v>-15</v>
      </c>
    </row>
    <row r="1109" spans="2:8" ht="19.5" customHeight="1" x14ac:dyDescent="0.3">
      <c r="B1109" s="9" t="s">
        <v>943</v>
      </c>
      <c r="C1109" s="6">
        <v>53375</v>
      </c>
      <c r="D1109" s="5">
        <v>737</v>
      </c>
      <c r="E1109" s="5">
        <v>14</v>
      </c>
      <c r="F1109" s="5">
        <v>137</v>
      </c>
      <c r="G1109" s="5">
        <v>2.6</v>
      </c>
      <c r="H1109" s="5">
        <v>246</v>
      </c>
    </row>
    <row r="1110" spans="2:8" ht="19.5" customHeight="1" x14ac:dyDescent="0.3">
      <c r="B1110" s="9" t="s">
        <v>1157</v>
      </c>
      <c r="C1110" s="6">
        <v>40871</v>
      </c>
      <c r="D1110" s="5">
        <v>-530</v>
      </c>
      <c r="E1110" s="5">
        <v>-12.9</v>
      </c>
      <c r="F1110" s="5">
        <v>49</v>
      </c>
      <c r="G1110" s="5">
        <v>1.2</v>
      </c>
      <c r="H1110" s="5">
        <v>236</v>
      </c>
    </row>
    <row r="1111" spans="2:8" ht="19.5" customHeight="1" x14ac:dyDescent="0.3">
      <c r="B1111" s="9" t="s">
        <v>1749</v>
      </c>
      <c r="C1111" s="6">
        <v>21594</v>
      </c>
      <c r="D1111" s="5">
        <v>-211</v>
      </c>
      <c r="E1111" s="5">
        <v>-9.6999999999999993</v>
      </c>
      <c r="F1111" s="5">
        <v>12</v>
      </c>
      <c r="G1111" s="5">
        <v>0.6</v>
      </c>
      <c r="H1111" s="5">
        <v>-67</v>
      </c>
    </row>
    <row r="1112" spans="2:8" ht="19.5" customHeight="1" x14ac:dyDescent="0.3">
      <c r="B1112" s="9" t="s">
        <v>1542</v>
      </c>
      <c r="C1112" s="6">
        <v>26552</v>
      </c>
      <c r="D1112" s="5">
        <v>154</v>
      </c>
      <c r="E1112" s="5">
        <v>5.8</v>
      </c>
      <c r="F1112" s="5">
        <v>59</v>
      </c>
      <c r="G1112" s="5">
        <v>2.2000000000000002</v>
      </c>
      <c r="H1112" s="5">
        <v>116</v>
      </c>
    </row>
    <row r="1113" spans="2:8" ht="19.5" customHeight="1" x14ac:dyDescent="0.3">
      <c r="B1113" s="9" t="s">
        <v>440</v>
      </c>
      <c r="C1113" s="6">
        <v>149210</v>
      </c>
      <c r="D1113" s="5">
        <v>456</v>
      </c>
      <c r="E1113" s="5">
        <v>3.1</v>
      </c>
      <c r="F1113" s="6">
        <v>1059</v>
      </c>
      <c r="G1113" s="5">
        <v>7.2</v>
      </c>
      <c r="H1113" s="6">
        <v>1060</v>
      </c>
    </row>
    <row r="1114" spans="2:8" ht="19.5" customHeight="1" x14ac:dyDescent="0.3">
      <c r="B1114" s="9" t="s">
        <v>2230</v>
      </c>
      <c r="C1114" s="6">
        <v>12900</v>
      </c>
      <c r="D1114" s="5">
        <v>-26</v>
      </c>
      <c r="E1114" s="5">
        <v>-2</v>
      </c>
      <c r="F1114" s="5">
        <v>0</v>
      </c>
      <c r="G1114" s="5">
        <v>0</v>
      </c>
      <c r="H1114" s="5">
        <v>-35</v>
      </c>
    </row>
    <row r="1115" spans="2:8" ht="19.5" customHeight="1" x14ac:dyDescent="0.3">
      <c r="B1115" s="9" t="s">
        <v>427</v>
      </c>
      <c r="C1115" s="6">
        <v>153897</v>
      </c>
      <c r="D1115" s="6">
        <v>1525</v>
      </c>
      <c r="E1115" s="5">
        <v>10</v>
      </c>
      <c r="F1115" s="5">
        <v>206</v>
      </c>
      <c r="G1115" s="5">
        <v>1.3</v>
      </c>
      <c r="H1115" s="5">
        <v>623</v>
      </c>
    </row>
    <row r="1116" spans="2:8" ht="19.5" customHeight="1" x14ac:dyDescent="0.3">
      <c r="B1116" s="9" t="s">
        <v>109</v>
      </c>
      <c r="C1116" s="6">
        <v>591178</v>
      </c>
      <c r="D1116" s="6">
        <v>1575</v>
      </c>
      <c r="E1116" s="5">
        <v>2.7</v>
      </c>
      <c r="F1116" s="6">
        <v>1346</v>
      </c>
      <c r="G1116" s="5">
        <v>2.2999999999999998</v>
      </c>
      <c r="H1116" s="6">
        <v>3565</v>
      </c>
    </row>
    <row r="1117" spans="2:8" ht="19.5" customHeight="1" x14ac:dyDescent="0.3">
      <c r="B1117" s="9" t="s">
        <v>1698</v>
      </c>
      <c r="C1117" s="6">
        <v>22594</v>
      </c>
      <c r="D1117" s="5">
        <v>-221</v>
      </c>
      <c r="E1117" s="5">
        <v>-9.6999999999999993</v>
      </c>
      <c r="F1117" s="5">
        <v>0</v>
      </c>
      <c r="G1117" s="5">
        <v>0</v>
      </c>
      <c r="H1117" s="5">
        <v>-55</v>
      </c>
    </row>
    <row r="1118" spans="2:8" ht="19.5" customHeight="1" x14ac:dyDescent="0.3">
      <c r="B1118" s="9" t="s">
        <v>937</v>
      </c>
      <c r="C1118" s="6">
        <v>53897</v>
      </c>
      <c r="D1118" s="5">
        <v>-75</v>
      </c>
      <c r="E1118" s="5">
        <v>-1.4</v>
      </c>
      <c r="F1118" s="5">
        <v>34</v>
      </c>
      <c r="G1118" s="5">
        <v>0.6</v>
      </c>
      <c r="H1118" s="5">
        <v>289</v>
      </c>
    </row>
    <row r="1119" spans="2:8" ht="19.5" customHeight="1" x14ac:dyDescent="0.3">
      <c r="B1119" s="9" t="s">
        <v>1933</v>
      </c>
      <c r="C1119" s="6">
        <v>17691</v>
      </c>
      <c r="D1119" s="5">
        <v>-7</v>
      </c>
      <c r="E1119" s="5">
        <v>-0.4</v>
      </c>
      <c r="F1119" s="5">
        <v>-4</v>
      </c>
      <c r="G1119" s="5">
        <v>-0.2</v>
      </c>
      <c r="H1119" s="5">
        <v>-73</v>
      </c>
    </row>
    <row r="1120" spans="2:8" ht="19.5" customHeight="1" x14ac:dyDescent="0.3">
      <c r="B1120" s="9" t="s">
        <v>384</v>
      </c>
      <c r="C1120" s="6">
        <v>167301</v>
      </c>
      <c r="D1120" s="6">
        <v>3568</v>
      </c>
      <c r="E1120" s="5">
        <v>21.6</v>
      </c>
      <c r="F1120" s="5">
        <v>60</v>
      </c>
      <c r="G1120" s="5">
        <v>0.4</v>
      </c>
      <c r="H1120" s="5">
        <v>754</v>
      </c>
    </row>
    <row r="1121" spans="2:8" ht="19.5" customHeight="1" x14ac:dyDescent="0.3">
      <c r="B1121" s="9" t="s">
        <v>336</v>
      </c>
      <c r="C1121" s="6">
        <v>196708</v>
      </c>
      <c r="D1121" s="6">
        <v>4573</v>
      </c>
      <c r="E1121" s="5">
        <v>23.6</v>
      </c>
      <c r="F1121" s="5">
        <v>161</v>
      </c>
      <c r="G1121" s="5">
        <v>0.8</v>
      </c>
      <c r="H1121" s="5">
        <v>863</v>
      </c>
    </row>
    <row r="1122" spans="2:8" ht="19.5" customHeight="1" x14ac:dyDescent="0.3">
      <c r="B1122" s="9" t="s">
        <v>2348</v>
      </c>
      <c r="C1122" s="6">
        <v>11060</v>
      </c>
      <c r="D1122" s="5">
        <v>21</v>
      </c>
      <c r="E1122" s="5">
        <v>1.9</v>
      </c>
      <c r="F1122" s="5">
        <v>4</v>
      </c>
      <c r="G1122" s="5">
        <v>0.4</v>
      </c>
      <c r="H1122" s="5">
        <v>-56</v>
      </c>
    </row>
    <row r="1123" spans="2:8" ht="19.5" customHeight="1" x14ac:dyDescent="0.3">
      <c r="B1123" s="9" t="s">
        <v>1470</v>
      </c>
      <c r="C1123" s="6">
        <v>28470</v>
      </c>
      <c r="D1123" s="5">
        <v>-46</v>
      </c>
      <c r="E1123" s="5">
        <v>-1.6</v>
      </c>
      <c r="F1123" s="5">
        <v>-1</v>
      </c>
      <c r="G1123" s="5">
        <v>0</v>
      </c>
      <c r="H1123" s="5">
        <v>-37</v>
      </c>
    </row>
    <row r="1124" spans="2:8" ht="19.5" customHeight="1" x14ac:dyDescent="0.3">
      <c r="B1124" s="9" t="s">
        <v>1793</v>
      </c>
      <c r="C1124" s="6">
        <v>20536</v>
      </c>
      <c r="D1124" s="5">
        <v>116</v>
      </c>
      <c r="E1124" s="5">
        <v>5.7</v>
      </c>
      <c r="F1124" s="5">
        <v>19</v>
      </c>
      <c r="G1124" s="5">
        <v>0.9</v>
      </c>
      <c r="H1124" s="5">
        <v>18</v>
      </c>
    </row>
    <row r="1125" spans="2:8" ht="19.5" customHeight="1" x14ac:dyDescent="0.3">
      <c r="B1125" s="9" t="s">
        <v>781</v>
      </c>
      <c r="C1125" s="6">
        <v>67930</v>
      </c>
      <c r="D1125" s="5">
        <v>-429</v>
      </c>
      <c r="E1125" s="5">
        <v>-6.3</v>
      </c>
      <c r="F1125" s="5">
        <v>7</v>
      </c>
      <c r="G1125" s="5">
        <v>0.1</v>
      </c>
      <c r="H1125" s="5">
        <v>175</v>
      </c>
    </row>
    <row r="1126" spans="2:8" ht="19.5" customHeight="1" x14ac:dyDescent="0.3">
      <c r="B1126" s="9" t="s">
        <v>1826</v>
      </c>
      <c r="C1126" s="6">
        <v>19983</v>
      </c>
      <c r="D1126" s="5">
        <v>-23</v>
      </c>
      <c r="E1126" s="5">
        <v>-1.2</v>
      </c>
      <c r="F1126" s="5">
        <v>15</v>
      </c>
      <c r="G1126" s="5">
        <v>0.8</v>
      </c>
      <c r="H1126" s="5">
        <v>-4</v>
      </c>
    </row>
    <row r="1127" spans="2:8" ht="19.5" customHeight="1" x14ac:dyDescent="0.3">
      <c r="B1127" s="9" t="s">
        <v>663</v>
      </c>
      <c r="C1127" s="6">
        <v>86352</v>
      </c>
      <c r="D1127" s="6">
        <v>1329</v>
      </c>
      <c r="E1127" s="5">
        <v>15.5</v>
      </c>
      <c r="F1127" s="5">
        <v>-12</v>
      </c>
      <c r="G1127" s="5">
        <v>-0.1</v>
      </c>
      <c r="H1127" s="5">
        <v>-304</v>
      </c>
    </row>
    <row r="1128" spans="2:8" ht="19.5" customHeight="1" x14ac:dyDescent="0.3">
      <c r="B1128" s="9" t="s">
        <v>2336</v>
      </c>
      <c r="C1128" s="6">
        <v>11250</v>
      </c>
      <c r="D1128" s="5">
        <v>124</v>
      </c>
      <c r="E1128" s="5">
        <v>11.1</v>
      </c>
      <c r="F1128" s="5">
        <v>0</v>
      </c>
      <c r="G1128" s="5">
        <v>0</v>
      </c>
      <c r="H1128" s="5">
        <v>124</v>
      </c>
    </row>
    <row r="1129" spans="2:8" ht="19.5" customHeight="1" x14ac:dyDescent="0.3">
      <c r="B1129" s="9" t="s">
        <v>1377</v>
      </c>
      <c r="C1129" s="6">
        <v>32094</v>
      </c>
      <c r="D1129" s="5">
        <v>-561</v>
      </c>
      <c r="E1129" s="5">
        <v>-17.399999999999999</v>
      </c>
      <c r="F1129" s="5">
        <v>65</v>
      </c>
      <c r="G1129" s="5">
        <v>2</v>
      </c>
      <c r="H1129" s="5">
        <v>182</v>
      </c>
    </row>
    <row r="1130" spans="2:8" ht="19.5" customHeight="1" x14ac:dyDescent="0.3">
      <c r="B1130" s="9" t="s">
        <v>1540</v>
      </c>
      <c r="C1130" s="6">
        <v>26576</v>
      </c>
      <c r="D1130" s="5">
        <v>197</v>
      </c>
      <c r="E1130" s="5">
        <v>7.4</v>
      </c>
      <c r="F1130" s="5">
        <v>5</v>
      </c>
      <c r="G1130" s="5">
        <v>0.2</v>
      </c>
      <c r="H1130" s="5">
        <v>16</v>
      </c>
    </row>
    <row r="1131" spans="2:8" ht="19.5" customHeight="1" x14ac:dyDescent="0.3">
      <c r="B1131" s="9" t="s">
        <v>1624</v>
      </c>
      <c r="C1131" s="6">
        <v>24514</v>
      </c>
      <c r="D1131" s="5">
        <v>11</v>
      </c>
      <c r="E1131" s="5">
        <v>0.4</v>
      </c>
      <c r="F1131" s="5">
        <v>29</v>
      </c>
      <c r="G1131" s="5">
        <v>1.2</v>
      </c>
      <c r="H1131" s="5">
        <v>0</v>
      </c>
    </row>
    <row r="1132" spans="2:8" ht="19.5" customHeight="1" x14ac:dyDescent="0.3">
      <c r="B1132" s="9" t="s">
        <v>258</v>
      </c>
      <c r="C1132" s="6">
        <v>262985</v>
      </c>
      <c r="D1132" s="5">
        <v>366</v>
      </c>
      <c r="E1132" s="5">
        <v>1.4</v>
      </c>
      <c r="F1132" s="5">
        <v>586</v>
      </c>
      <c r="G1132" s="5">
        <v>2.2000000000000002</v>
      </c>
      <c r="H1132" s="5">
        <v>989</v>
      </c>
    </row>
    <row r="1133" spans="2:8" ht="19.5" customHeight="1" x14ac:dyDescent="0.3">
      <c r="B1133" s="9" t="s">
        <v>1940</v>
      </c>
      <c r="C1133" s="6">
        <v>17634</v>
      </c>
      <c r="D1133" s="5">
        <v>325</v>
      </c>
      <c r="E1133" s="5">
        <v>18.600000000000001</v>
      </c>
      <c r="F1133" s="5">
        <v>6</v>
      </c>
      <c r="G1133" s="5">
        <v>0.3</v>
      </c>
      <c r="H1133" s="5">
        <v>0</v>
      </c>
    </row>
    <row r="1134" spans="2:8" ht="19.5" customHeight="1" x14ac:dyDescent="0.3">
      <c r="B1134" s="9" t="s">
        <v>2035</v>
      </c>
      <c r="C1134" s="6">
        <v>16024</v>
      </c>
      <c r="D1134" s="5">
        <v>139</v>
      </c>
      <c r="E1134" s="5">
        <v>8.6999999999999993</v>
      </c>
      <c r="F1134" s="5">
        <v>9</v>
      </c>
      <c r="G1134" s="5">
        <v>0.6</v>
      </c>
      <c r="H1134" s="5">
        <v>-6</v>
      </c>
    </row>
    <row r="1135" spans="2:8" ht="19.5" customHeight="1" x14ac:dyDescent="0.3">
      <c r="B1135" s="9" t="s">
        <v>354</v>
      </c>
      <c r="C1135" s="6">
        <v>183293</v>
      </c>
      <c r="D1135" s="6">
        <v>-2444</v>
      </c>
      <c r="E1135" s="5">
        <v>-13.2</v>
      </c>
      <c r="F1135" s="5">
        <v>114</v>
      </c>
      <c r="G1135" s="5">
        <v>0.6</v>
      </c>
      <c r="H1135" s="5">
        <v>-479</v>
      </c>
    </row>
    <row r="1136" spans="2:8" ht="19.5" customHeight="1" x14ac:dyDescent="0.3">
      <c r="B1136" s="9" t="s">
        <v>1117</v>
      </c>
      <c r="C1136" s="6">
        <v>42743</v>
      </c>
      <c r="D1136" s="5">
        <v>-343</v>
      </c>
      <c r="E1136" s="5">
        <v>-8</v>
      </c>
      <c r="F1136" s="5">
        <v>225</v>
      </c>
      <c r="G1136" s="5">
        <v>5.3</v>
      </c>
      <c r="H1136" s="5">
        <v>241</v>
      </c>
    </row>
    <row r="1137" spans="2:8" ht="19.5" customHeight="1" x14ac:dyDescent="0.3">
      <c r="B1137" s="9" t="s">
        <v>127</v>
      </c>
      <c r="C1137" s="6">
        <v>534667</v>
      </c>
      <c r="D1137" s="6">
        <v>-2035</v>
      </c>
      <c r="E1137" s="5">
        <v>-3.8</v>
      </c>
      <c r="F1137" s="5">
        <v>940</v>
      </c>
      <c r="G1137" s="5">
        <v>1.8</v>
      </c>
      <c r="H1137" s="6">
        <v>3208</v>
      </c>
    </row>
    <row r="1138" spans="2:8" ht="19.5" customHeight="1" x14ac:dyDescent="0.3">
      <c r="B1138" s="9" t="s">
        <v>550</v>
      </c>
      <c r="C1138" s="6">
        <v>109605</v>
      </c>
      <c r="D1138" s="5">
        <v>-709</v>
      </c>
      <c r="E1138" s="5">
        <v>-6.5</v>
      </c>
      <c r="F1138" s="5">
        <v>93</v>
      </c>
      <c r="G1138" s="5">
        <v>0.8</v>
      </c>
      <c r="H1138" s="5">
        <v>169</v>
      </c>
    </row>
    <row r="1139" spans="2:8" ht="19.5" customHeight="1" x14ac:dyDescent="0.3">
      <c r="B1139" s="9" t="s">
        <v>2083</v>
      </c>
      <c r="C1139" s="6">
        <v>15187</v>
      </c>
      <c r="D1139" s="5">
        <v>-137</v>
      </c>
      <c r="E1139" s="5">
        <v>-9</v>
      </c>
      <c r="F1139" s="5">
        <v>16</v>
      </c>
      <c r="G1139" s="5">
        <v>1.1000000000000001</v>
      </c>
      <c r="H1139" s="5">
        <v>44</v>
      </c>
    </row>
    <row r="1140" spans="2:8" ht="19.5" customHeight="1" x14ac:dyDescent="0.3">
      <c r="B1140" s="9" t="s">
        <v>751</v>
      </c>
      <c r="C1140" s="6">
        <v>72159</v>
      </c>
      <c r="D1140" s="5">
        <v>-201</v>
      </c>
      <c r="E1140" s="5">
        <v>-2.8</v>
      </c>
      <c r="F1140" s="5">
        <v>392</v>
      </c>
      <c r="G1140" s="5">
        <v>5.4</v>
      </c>
      <c r="H1140" s="5">
        <v>205</v>
      </c>
    </row>
    <row r="1141" spans="2:8" ht="19.5" customHeight="1" x14ac:dyDescent="0.3">
      <c r="B1141" s="9" t="s">
        <v>513</v>
      </c>
      <c r="C1141" s="6">
        <v>122883</v>
      </c>
      <c r="D1141" s="6">
        <v>4007</v>
      </c>
      <c r="E1141" s="5">
        <v>33.299999999999997</v>
      </c>
      <c r="F1141" s="5">
        <v>105</v>
      </c>
      <c r="G1141" s="5">
        <v>0.9</v>
      </c>
      <c r="H1141" s="5">
        <v>713</v>
      </c>
    </row>
    <row r="1142" spans="2:8" ht="19.5" customHeight="1" x14ac:dyDescent="0.3">
      <c r="B1142" s="9" t="s">
        <v>1081</v>
      </c>
      <c r="C1142" s="6">
        <v>44544</v>
      </c>
      <c r="D1142" s="5">
        <v>-519</v>
      </c>
      <c r="E1142" s="5">
        <v>-11.6</v>
      </c>
      <c r="F1142" s="5">
        <v>16</v>
      </c>
      <c r="G1142" s="5">
        <v>0.4</v>
      </c>
      <c r="H1142" s="5">
        <v>63</v>
      </c>
    </row>
    <row r="1143" spans="2:8" ht="19.5" customHeight="1" x14ac:dyDescent="0.3">
      <c r="B1143" s="9" t="s">
        <v>879</v>
      </c>
      <c r="C1143" s="6">
        <v>58617</v>
      </c>
      <c r="D1143" s="5">
        <v>-235</v>
      </c>
      <c r="E1143" s="5">
        <v>-4</v>
      </c>
      <c r="F1143" s="5">
        <v>65</v>
      </c>
      <c r="G1143" s="5">
        <v>1.1000000000000001</v>
      </c>
      <c r="H1143" s="5">
        <v>246</v>
      </c>
    </row>
    <row r="1144" spans="2:8" ht="19.5" customHeight="1" x14ac:dyDescent="0.3">
      <c r="B1144" s="9" t="s">
        <v>499</v>
      </c>
      <c r="C1144" s="6">
        <v>126218</v>
      </c>
      <c r="D1144" s="5">
        <v>450</v>
      </c>
      <c r="E1144" s="5">
        <v>3.6</v>
      </c>
      <c r="F1144" s="5">
        <v>156</v>
      </c>
      <c r="G1144" s="5">
        <v>1.2</v>
      </c>
      <c r="H1144" s="6">
        <v>1042</v>
      </c>
    </row>
    <row r="1145" spans="2:8" ht="19.5" customHeight="1" x14ac:dyDescent="0.3">
      <c r="B1145" s="9" t="s">
        <v>1090</v>
      </c>
      <c r="C1145" s="6">
        <v>44026</v>
      </c>
      <c r="D1145" s="6">
        <v>1979</v>
      </c>
      <c r="E1145" s="5">
        <v>46</v>
      </c>
      <c r="F1145" s="5">
        <v>68</v>
      </c>
      <c r="G1145" s="5">
        <v>1.6</v>
      </c>
      <c r="H1145" s="5">
        <v>9</v>
      </c>
    </row>
    <row r="1146" spans="2:8" ht="19.5" customHeight="1" x14ac:dyDescent="0.3">
      <c r="B1146" s="9" t="s">
        <v>514</v>
      </c>
      <c r="C1146" s="6">
        <v>121821</v>
      </c>
      <c r="D1146" s="5">
        <v>509</v>
      </c>
      <c r="E1146" s="5">
        <v>4.2</v>
      </c>
      <c r="F1146" s="5">
        <v>73</v>
      </c>
      <c r="G1146" s="5">
        <v>0.6</v>
      </c>
      <c r="H1146" s="5">
        <v>-83</v>
      </c>
    </row>
    <row r="1147" spans="2:8" ht="19.5" customHeight="1" x14ac:dyDescent="0.3">
      <c r="B1147" s="9" t="s">
        <v>379</v>
      </c>
      <c r="C1147" s="6">
        <v>168521</v>
      </c>
      <c r="D1147" s="5">
        <v>15</v>
      </c>
      <c r="E1147" s="5">
        <v>0.1</v>
      </c>
      <c r="F1147" s="5">
        <v>74</v>
      </c>
      <c r="G1147" s="5">
        <v>0.4</v>
      </c>
      <c r="H1147" s="5">
        <v>569</v>
      </c>
    </row>
    <row r="1148" spans="2:8" ht="19.5" customHeight="1" x14ac:dyDescent="0.3">
      <c r="B1148" s="9" t="s">
        <v>370</v>
      </c>
      <c r="C1148" s="6">
        <v>176824</v>
      </c>
      <c r="D1148" s="6">
        <v>1284</v>
      </c>
      <c r="E1148" s="5">
        <v>7.3</v>
      </c>
      <c r="F1148" s="5">
        <v>283</v>
      </c>
      <c r="G1148" s="5">
        <v>1.6</v>
      </c>
      <c r="H1148" s="5">
        <v>505</v>
      </c>
    </row>
    <row r="1149" spans="2:8" ht="19.5" customHeight="1" x14ac:dyDescent="0.3">
      <c r="B1149" s="9" t="s">
        <v>1857</v>
      </c>
      <c r="C1149" s="6">
        <v>19384</v>
      </c>
      <c r="D1149" s="5">
        <v>-126</v>
      </c>
      <c r="E1149" s="5">
        <v>-6.5</v>
      </c>
      <c r="F1149" s="5">
        <v>-2</v>
      </c>
      <c r="G1149" s="5">
        <v>-0.1</v>
      </c>
      <c r="H1149" s="5">
        <v>-140</v>
      </c>
    </row>
    <row r="1150" spans="2:8" ht="19.5" customHeight="1" x14ac:dyDescent="0.3">
      <c r="B1150" s="9" t="s">
        <v>100</v>
      </c>
      <c r="C1150" s="6">
        <v>648594</v>
      </c>
      <c r="D1150" s="5">
        <v>-175</v>
      </c>
      <c r="E1150" s="5">
        <v>-0.3</v>
      </c>
      <c r="F1150" s="6">
        <v>1715</v>
      </c>
      <c r="G1150" s="5">
        <v>2.7</v>
      </c>
      <c r="H1150" s="6">
        <v>4171</v>
      </c>
    </row>
    <row r="1151" spans="2:8" ht="19.5" customHeight="1" x14ac:dyDescent="0.3">
      <c r="B1151" s="9" t="s">
        <v>394</v>
      </c>
      <c r="C1151" s="6">
        <v>163760</v>
      </c>
      <c r="D1151" s="5">
        <v>64</v>
      </c>
      <c r="E1151" s="5">
        <v>0.4</v>
      </c>
      <c r="F1151" s="5">
        <v>90</v>
      </c>
      <c r="G1151" s="5">
        <v>0.5</v>
      </c>
      <c r="H1151" s="5">
        <v>-75</v>
      </c>
    </row>
    <row r="1152" spans="2:8" ht="19.5" customHeight="1" x14ac:dyDescent="0.3">
      <c r="B1152" s="9" t="s">
        <v>391</v>
      </c>
      <c r="C1152" s="6">
        <v>165399</v>
      </c>
      <c r="D1152" s="5">
        <v>-140</v>
      </c>
      <c r="E1152" s="5">
        <v>-0.8</v>
      </c>
      <c r="F1152" s="5">
        <v>154</v>
      </c>
      <c r="G1152" s="5">
        <v>0.9</v>
      </c>
      <c r="H1152" s="5">
        <v>798</v>
      </c>
    </row>
    <row r="1153" spans="2:8" ht="19.5" customHeight="1" x14ac:dyDescent="0.3">
      <c r="B1153" s="9" t="s">
        <v>2413</v>
      </c>
      <c r="C1153" s="6">
        <v>10153</v>
      </c>
      <c r="D1153" s="5">
        <v>-44</v>
      </c>
      <c r="E1153" s="5">
        <v>-4.3</v>
      </c>
      <c r="F1153" s="5">
        <v>5</v>
      </c>
      <c r="G1153" s="5">
        <v>0.5</v>
      </c>
      <c r="H1153" s="5">
        <v>16</v>
      </c>
    </row>
    <row r="1154" spans="2:8" ht="19.5" customHeight="1" x14ac:dyDescent="0.3">
      <c r="B1154" s="9" t="s">
        <v>60</v>
      </c>
      <c r="C1154" s="6">
        <v>893119</v>
      </c>
      <c r="D1154" s="6">
        <v>-1622</v>
      </c>
      <c r="E1154" s="5">
        <v>-1.8</v>
      </c>
      <c r="F1154" s="6">
        <v>2072</v>
      </c>
      <c r="G1154" s="5">
        <v>2.2999999999999998</v>
      </c>
      <c r="H1154" s="6">
        <v>7593</v>
      </c>
    </row>
    <row r="1155" spans="2:8" ht="19.5" customHeight="1" x14ac:dyDescent="0.3">
      <c r="B1155" s="9" t="s">
        <v>963</v>
      </c>
      <c r="C1155" s="6">
        <v>51720</v>
      </c>
      <c r="D1155" s="5">
        <v>597</v>
      </c>
      <c r="E1155" s="5">
        <v>11.6</v>
      </c>
      <c r="F1155" s="5">
        <v>11</v>
      </c>
      <c r="G1155" s="5">
        <v>0.2</v>
      </c>
      <c r="H1155" s="5">
        <v>-185</v>
      </c>
    </row>
    <row r="1156" spans="2:8" ht="19.5" customHeight="1" x14ac:dyDescent="0.3">
      <c r="B1156" s="9" t="s">
        <v>816</v>
      </c>
      <c r="C1156" s="6">
        <v>65036</v>
      </c>
      <c r="D1156" s="5">
        <v>730</v>
      </c>
      <c r="E1156" s="5">
        <v>11.3</v>
      </c>
      <c r="F1156" s="5">
        <v>14</v>
      </c>
      <c r="G1156" s="5">
        <v>0.2</v>
      </c>
      <c r="H1156" s="5">
        <v>26</v>
      </c>
    </row>
    <row r="1157" spans="2:8" ht="19.5" customHeight="1" x14ac:dyDescent="0.3">
      <c r="B1157" s="9" t="s">
        <v>2173</v>
      </c>
      <c r="C1157" s="6">
        <v>13856</v>
      </c>
      <c r="D1157" s="5">
        <v>28</v>
      </c>
      <c r="E1157" s="5">
        <v>2</v>
      </c>
      <c r="F1157" s="5">
        <v>36</v>
      </c>
      <c r="G1157" s="5">
        <v>2.6</v>
      </c>
      <c r="H1157" s="5">
        <v>66</v>
      </c>
    </row>
    <row r="1158" spans="2:8" ht="19.5" customHeight="1" x14ac:dyDescent="0.3">
      <c r="B1158" s="9" t="s">
        <v>1800</v>
      </c>
      <c r="C1158" s="6">
        <v>20445</v>
      </c>
      <c r="D1158" s="5">
        <v>31</v>
      </c>
      <c r="E1158" s="5">
        <v>1.5</v>
      </c>
      <c r="F1158" s="5">
        <v>20</v>
      </c>
      <c r="G1158" s="5">
        <v>1</v>
      </c>
      <c r="H1158" s="5">
        <v>12</v>
      </c>
    </row>
    <row r="1159" spans="2:8" ht="19.5" customHeight="1" x14ac:dyDescent="0.3">
      <c r="B1159" s="9" t="s">
        <v>11</v>
      </c>
      <c r="C1159" s="6">
        <v>2188649</v>
      </c>
      <c r="D1159" s="6">
        <v>2802</v>
      </c>
      <c r="E1159" s="5">
        <v>1.3</v>
      </c>
      <c r="F1159" s="6">
        <v>17327</v>
      </c>
      <c r="G1159" s="5">
        <v>8</v>
      </c>
      <c r="H1159" s="6">
        <v>12517</v>
      </c>
    </row>
    <row r="1160" spans="2:8" ht="19.5" customHeight="1" x14ac:dyDescent="0.3">
      <c r="B1160" s="9" t="s">
        <v>1552</v>
      </c>
      <c r="C1160" s="6">
        <v>26337</v>
      </c>
      <c r="D1160" s="5">
        <v>258</v>
      </c>
      <c r="E1160" s="5">
        <v>9.9</v>
      </c>
      <c r="F1160" s="5">
        <v>-2</v>
      </c>
      <c r="G1160" s="5">
        <v>-0.1</v>
      </c>
      <c r="H1160" s="5">
        <v>162</v>
      </c>
    </row>
    <row r="1161" spans="2:8" ht="19.5" customHeight="1" x14ac:dyDescent="0.3">
      <c r="B1161" s="9" t="s">
        <v>1994</v>
      </c>
      <c r="C1161" s="6">
        <v>16708</v>
      </c>
      <c r="D1161" s="5">
        <v>223</v>
      </c>
      <c r="E1161" s="5">
        <v>13.5</v>
      </c>
      <c r="F1161" s="5">
        <v>8</v>
      </c>
      <c r="G1161" s="5">
        <v>0.5</v>
      </c>
      <c r="H1161" s="5">
        <v>65</v>
      </c>
    </row>
    <row r="1162" spans="2:8" ht="19.5" customHeight="1" x14ac:dyDescent="0.3">
      <c r="B1162" s="9" t="s">
        <v>2056</v>
      </c>
      <c r="C1162" s="6">
        <v>15669</v>
      </c>
      <c r="D1162" s="5">
        <v>43</v>
      </c>
      <c r="E1162" s="5">
        <v>2.8</v>
      </c>
      <c r="F1162" s="5">
        <v>10</v>
      </c>
      <c r="G1162" s="5">
        <v>0.6</v>
      </c>
      <c r="H1162" s="5">
        <v>50</v>
      </c>
    </row>
    <row r="1163" spans="2:8" ht="19.5" customHeight="1" x14ac:dyDescent="0.3">
      <c r="B1163" s="9" t="s">
        <v>437</v>
      </c>
      <c r="C1163" s="6">
        <v>150101</v>
      </c>
      <c r="D1163" s="6">
        <v>-1189</v>
      </c>
      <c r="E1163" s="5">
        <v>-7.9</v>
      </c>
      <c r="F1163" s="5">
        <v>128</v>
      </c>
      <c r="G1163" s="5">
        <v>0.9</v>
      </c>
      <c r="H1163" s="6">
        <v>1355</v>
      </c>
    </row>
    <row r="1164" spans="2:8" ht="19.5" customHeight="1" x14ac:dyDescent="0.3">
      <c r="B1164" s="9" t="s">
        <v>6</v>
      </c>
      <c r="C1164" s="6">
        <v>2648771</v>
      </c>
      <c r="D1164" s="6">
        <v>-50598</v>
      </c>
      <c r="E1164" s="5">
        <v>-19.100000000000001</v>
      </c>
      <c r="F1164" s="6">
        <v>25114</v>
      </c>
      <c r="G1164" s="5">
        <v>9.5</v>
      </c>
      <c r="H1164" s="6">
        <v>23354</v>
      </c>
    </row>
    <row r="1165" spans="2:8" ht="19.5" customHeight="1" x14ac:dyDescent="0.3">
      <c r="B1165" s="9" t="s">
        <v>255</v>
      </c>
      <c r="C1165" s="6">
        <v>266414</v>
      </c>
      <c r="D1165" s="6">
        <v>2318</v>
      </c>
      <c r="E1165" s="5">
        <v>8.8000000000000007</v>
      </c>
      <c r="F1165" s="5">
        <v>153</v>
      </c>
      <c r="G1165" s="5">
        <v>0.6</v>
      </c>
      <c r="H1165" s="5">
        <v>830</v>
      </c>
    </row>
    <row r="1166" spans="2:8" ht="19.5" customHeight="1" x14ac:dyDescent="0.3">
      <c r="B1166" s="9" t="s">
        <v>1046</v>
      </c>
      <c r="C1166" s="6">
        <v>46205</v>
      </c>
      <c r="D1166" s="6">
        <v>1046</v>
      </c>
      <c r="E1166" s="5">
        <v>23</v>
      </c>
      <c r="F1166" s="5">
        <v>86</v>
      </c>
      <c r="G1166" s="5">
        <v>1.9</v>
      </c>
      <c r="H1166" s="5">
        <v>138</v>
      </c>
    </row>
    <row r="1167" spans="2:8" ht="19.5" customHeight="1" x14ac:dyDescent="0.3">
      <c r="B1167" s="9" t="s">
        <v>792</v>
      </c>
      <c r="C1167" s="6">
        <v>66935</v>
      </c>
      <c r="D1167" s="5">
        <v>589</v>
      </c>
      <c r="E1167" s="5">
        <v>8.8000000000000007</v>
      </c>
      <c r="F1167" s="5">
        <v>20</v>
      </c>
      <c r="G1167" s="5">
        <v>0.3</v>
      </c>
      <c r="H1167" s="5">
        <v>42</v>
      </c>
    </row>
    <row r="1168" spans="2:8" ht="19.5" customHeight="1" x14ac:dyDescent="0.3">
      <c r="B1168" s="9" t="s">
        <v>1405</v>
      </c>
      <c r="C1168" s="6">
        <v>31088</v>
      </c>
      <c r="D1168" s="5">
        <v>-548</v>
      </c>
      <c r="E1168" s="5">
        <v>-17.600000000000001</v>
      </c>
      <c r="F1168" s="5">
        <v>103</v>
      </c>
      <c r="G1168" s="5">
        <v>3.3</v>
      </c>
      <c r="H1168" s="5">
        <v>183</v>
      </c>
    </row>
    <row r="1169" spans="2:8" ht="19.5" customHeight="1" x14ac:dyDescent="0.3">
      <c r="B1169" s="9" t="s">
        <v>1732</v>
      </c>
      <c r="C1169" s="6">
        <v>21811</v>
      </c>
      <c r="D1169" s="5">
        <v>479</v>
      </c>
      <c r="E1169" s="5">
        <v>22.2</v>
      </c>
      <c r="F1169" s="5">
        <v>17</v>
      </c>
      <c r="G1169" s="5">
        <v>0.8</v>
      </c>
      <c r="H1169" s="5">
        <v>8</v>
      </c>
    </row>
    <row r="1170" spans="2:8" ht="19.5" customHeight="1" x14ac:dyDescent="0.3">
      <c r="B1170" s="9" t="s">
        <v>2077</v>
      </c>
      <c r="C1170" s="6">
        <v>15291</v>
      </c>
      <c r="D1170" s="5">
        <v>-191</v>
      </c>
      <c r="E1170" s="5">
        <v>-12.4</v>
      </c>
      <c r="F1170" s="5">
        <v>1</v>
      </c>
      <c r="G1170" s="5">
        <v>0.1</v>
      </c>
      <c r="H1170" s="5">
        <v>-30</v>
      </c>
    </row>
    <row r="1171" spans="2:8" ht="19.5" customHeight="1" x14ac:dyDescent="0.3">
      <c r="B1171" s="9" t="s">
        <v>979</v>
      </c>
      <c r="C1171" s="6">
        <v>50638</v>
      </c>
      <c r="D1171" s="5">
        <v>-357</v>
      </c>
      <c r="E1171" s="5">
        <v>-7</v>
      </c>
      <c r="F1171" s="5">
        <v>90</v>
      </c>
      <c r="G1171" s="5">
        <v>1.8</v>
      </c>
      <c r="H1171" s="5">
        <v>-40</v>
      </c>
    </row>
    <row r="1172" spans="2:8" ht="19.5" customHeight="1" x14ac:dyDescent="0.3">
      <c r="B1172" s="9" t="s">
        <v>1234</v>
      </c>
      <c r="C1172" s="6">
        <v>37508</v>
      </c>
      <c r="D1172" s="5">
        <v>-65</v>
      </c>
      <c r="E1172" s="5">
        <v>-1.7</v>
      </c>
      <c r="F1172" s="5">
        <v>9</v>
      </c>
      <c r="G1172" s="5">
        <v>0.2</v>
      </c>
      <c r="H1172" s="5">
        <v>24</v>
      </c>
    </row>
    <row r="1173" spans="2:8" ht="19.5" customHeight="1" x14ac:dyDescent="0.3">
      <c r="B1173" s="9" t="s">
        <v>1401</v>
      </c>
      <c r="C1173" s="6">
        <v>31227</v>
      </c>
      <c r="D1173" s="5">
        <v>7</v>
      </c>
      <c r="E1173" s="5">
        <v>0.2</v>
      </c>
      <c r="F1173" s="5">
        <v>-5</v>
      </c>
      <c r="G1173" s="5">
        <v>-0.2</v>
      </c>
      <c r="H1173" s="5">
        <v>-98</v>
      </c>
    </row>
    <row r="1174" spans="2:8" ht="19.5" customHeight="1" x14ac:dyDescent="0.3">
      <c r="B1174" s="9" t="s">
        <v>1179</v>
      </c>
      <c r="C1174" s="6">
        <v>39790</v>
      </c>
      <c r="D1174" s="5">
        <v>210</v>
      </c>
      <c r="E1174" s="5">
        <v>5.3</v>
      </c>
      <c r="F1174" s="5">
        <v>41</v>
      </c>
      <c r="G1174" s="5">
        <v>1</v>
      </c>
      <c r="H1174" s="5">
        <v>-114</v>
      </c>
    </row>
    <row r="1175" spans="2:8" ht="19.5" customHeight="1" x14ac:dyDescent="0.3">
      <c r="B1175" s="9" t="s">
        <v>852</v>
      </c>
      <c r="C1175" s="6">
        <v>61261</v>
      </c>
      <c r="D1175" s="5">
        <v>309</v>
      </c>
      <c r="E1175" s="5">
        <v>5.0999999999999996</v>
      </c>
      <c r="F1175" s="5">
        <v>9</v>
      </c>
      <c r="G1175" s="5">
        <v>0.1</v>
      </c>
      <c r="H1175" s="5">
        <v>116</v>
      </c>
    </row>
    <row r="1176" spans="2:8" ht="19.5" customHeight="1" x14ac:dyDescent="0.3">
      <c r="B1176" s="9" t="s">
        <v>150</v>
      </c>
      <c r="C1176" s="6">
        <v>461860</v>
      </c>
      <c r="D1176" s="6">
        <v>3995</v>
      </c>
      <c r="E1176" s="5">
        <v>8.6999999999999993</v>
      </c>
      <c r="F1176" s="5">
        <v>703</v>
      </c>
      <c r="G1176" s="5">
        <v>1.5</v>
      </c>
      <c r="H1176" s="6">
        <v>1036</v>
      </c>
    </row>
    <row r="1177" spans="2:8" ht="19.5" customHeight="1" x14ac:dyDescent="0.3">
      <c r="B1177" s="9" t="s">
        <v>2195</v>
      </c>
      <c r="C1177" s="6">
        <v>13448</v>
      </c>
      <c r="D1177" s="5">
        <v>-448</v>
      </c>
      <c r="E1177" s="5">
        <v>-33</v>
      </c>
      <c r="F1177" s="5">
        <v>51</v>
      </c>
      <c r="G1177" s="5">
        <v>3.8</v>
      </c>
      <c r="H1177" s="5">
        <v>165</v>
      </c>
    </row>
    <row r="1178" spans="2:8" ht="19.5" customHeight="1" x14ac:dyDescent="0.3">
      <c r="B1178" s="9" t="s">
        <v>2254</v>
      </c>
      <c r="C1178" s="6">
        <v>12528</v>
      </c>
      <c r="D1178" s="5">
        <v>-55</v>
      </c>
      <c r="E1178" s="5">
        <v>-4.4000000000000004</v>
      </c>
      <c r="F1178" s="5">
        <v>12</v>
      </c>
      <c r="G1178" s="5">
        <v>1</v>
      </c>
      <c r="H1178" s="5">
        <v>-48</v>
      </c>
    </row>
    <row r="1179" spans="2:8" ht="19.5" customHeight="1" x14ac:dyDescent="0.3">
      <c r="B1179" s="9" t="s">
        <v>415</v>
      </c>
      <c r="C1179" s="6">
        <v>157637</v>
      </c>
      <c r="D1179" s="6">
        <v>4036</v>
      </c>
      <c r="E1179" s="5">
        <v>26</v>
      </c>
      <c r="F1179" s="5">
        <v>-26</v>
      </c>
      <c r="G1179" s="5">
        <v>-0.2</v>
      </c>
      <c r="H1179" s="5">
        <v>468</v>
      </c>
    </row>
    <row r="1180" spans="2:8" ht="19.5" customHeight="1" x14ac:dyDescent="0.3">
      <c r="B1180" s="9" t="s">
        <v>702</v>
      </c>
      <c r="C1180" s="6">
        <v>79206</v>
      </c>
      <c r="D1180" s="5">
        <v>-100</v>
      </c>
      <c r="E1180" s="5">
        <v>-1.3</v>
      </c>
      <c r="F1180" s="5">
        <v>59</v>
      </c>
      <c r="G1180" s="5">
        <v>0.7</v>
      </c>
      <c r="H1180" s="5">
        <v>325</v>
      </c>
    </row>
    <row r="1181" spans="2:8" ht="19.5" customHeight="1" x14ac:dyDescent="0.3">
      <c r="B1181" s="9" t="s">
        <v>2097</v>
      </c>
      <c r="C1181" s="6">
        <v>14999</v>
      </c>
      <c r="D1181" s="5">
        <v>-163</v>
      </c>
      <c r="E1181" s="5">
        <v>-10.8</v>
      </c>
      <c r="F1181" s="5">
        <v>12</v>
      </c>
      <c r="G1181" s="5">
        <v>0.8</v>
      </c>
      <c r="H1181" s="5">
        <v>17</v>
      </c>
    </row>
    <row r="1182" spans="2:8" ht="19.5" customHeight="1" x14ac:dyDescent="0.3">
      <c r="B1182" s="9" t="s">
        <v>523</v>
      </c>
      <c r="C1182" s="6">
        <v>118274</v>
      </c>
      <c r="D1182" s="5">
        <v>253</v>
      </c>
      <c r="E1182" s="5">
        <v>2.1</v>
      </c>
      <c r="F1182" s="5">
        <v>53</v>
      </c>
      <c r="G1182" s="5">
        <v>0.4</v>
      </c>
      <c r="H1182" s="5">
        <v>249</v>
      </c>
    </row>
    <row r="1183" spans="2:8" ht="19.5" customHeight="1" x14ac:dyDescent="0.3">
      <c r="B1183" s="9" t="s">
        <v>1790</v>
      </c>
      <c r="C1183" s="6">
        <v>20601</v>
      </c>
      <c r="D1183" s="5">
        <v>78</v>
      </c>
      <c r="E1183" s="5">
        <v>3.8</v>
      </c>
      <c r="F1183" s="5">
        <v>58</v>
      </c>
      <c r="G1183" s="5">
        <v>2.8</v>
      </c>
      <c r="H1183" s="5">
        <v>-56</v>
      </c>
    </row>
    <row r="1184" spans="2:8" ht="19.5" customHeight="1" x14ac:dyDescent="0.3">
      <c r="B1184" s="9" t="s">
        <v>911</v>
      </c>
      <c r="C1184" s="6">
        <v>55589</v>
      </c>
      <c r="D1184" s="5">
        <v>175</v>
      </c>
      <c r="E1184" s="5">
        <v>3.2</v>
      </c>
      <c r="F1184" s="5">
        <v>-9</v>
      </c>
      <c r="G1184" s="5">
        <v>-0.2</v>
      </c>
      <c r="H1184" s="5">
        <v>207</v>
      </c>
    </row>
    <row r="1185" spans="2:8" ht="19.5" customHeight="1" x14ac:dyDescent="0.3">
      <c r="B1185" s="9" t="s">
        <v>1815</v>
      </c>
      <c r="C1185" s="6">
        <v>20145</v>
      </c>
      <c r="D1185" s="5">
        <v>-203</v>
      </c>
      <c r="E1185" s="5">
        <v>-10</v>
      </c>
      <c r="F1185" s="5">
        <v>-1</v>
      </c>
      <c r="G1185" s="5">
        <v>0</v>
      </c>
      <c r="H1185" s="5">
        <v>18</v>
      </c>
    </row>
    <row r="1186" spans="2:8" ht="19.5" customHeight="1" x14ac:dyDescent="0.3">
      <c r="B1186" s="9" t="s">
        <v>314</v>
      </c>
      <c r="C1186" s="6">
        <v>210761</v>
      </c>
      <c r="D1186" s="5">
        <v>-483</v>
      </c>
      <c r="E1186" s="5">
        <v>-2.2999999999999998</v>
      </c>
      <c r="F1186" s="5">
        <v>779</v>
      </c>
      <c r="G1186" s="5">
        <v>3.7</v>
      </c>
      <c r="H1186" s="5">
        <v>-400</v>
      </c>
    </row>
    <row r="1187" spans="2:8" ht="19.5" customHeight="1" x14ac:dyDescent="0.3">
      <c r="B1187" s="9" t="s">
        <v>1288</v>
      </c>
      <c r="C1187" s="6">
        <v>35443</v>
      </c>
      <c r="D1187" s="5">
        <v>-81</v>
      </c>
      <c r="E1187" s="5">
        <v>-2.2999999999999998</v>
      </c>
      <c r="F1187" s="5">
        <v>-4</v>
      </c>
      <c r="G1187" s="5">
        <v>-0.1</v>
      </c>
      <c r="H1187" s="5">
        <v>101</v>
      </c>
    </row>
    <row r="1188" spans="2:8" ht="19.5" customHeight="1" x14ac:dyDescent="0.3">
      <c r="B1188" s="9" t="s">
        <v>1364</v>
      </c>
      <c r="C1188" s="6">
        <v>32641</v>
      </c>
      <c r="D1188" s="5">
        <v>105</v>
      </c>
      <c r="E1188" s="5">
        <v>3.2</v>
      </c>
      <c r="F1188" s="5">
        <v>2</v>
      </c>
      <c r="G1188" s="5">
        <v>0.1</v>
      </c>
      <c r="H1188" s="5">
        <v>-6</v>
      </c>
    </row>
    <row r="1189" spans="2:8" ht="19.5" customHeight="1" x14ac:dyDescent="0.3">
      <c r="B1189" s="9" t="s">
        <v>930</v>
      </c>
      <c r="C1189" s="6">
        <v>54374</v>
      </c>
      <c r="D1189" s="5">
        <v>643</v>
      </c>
      <c r="E1189" s="5">
        <v>11.9</v>
      </c>
      <c r="F1189" s="5">
        <v>54</v>
      </c>
      <c r="G1189" s="5">
        <v>1</v>
      </c>
      <c r="H1189" s="5">
        <v>192</v>
      </c>
    </row>
    <row r="1190" spans="2:8" ht="19.5" customHeight="1" x14ac:dyDescent="0.3">
      <c r="B1190" s="9" t="s">
        <v>1992</v>
      </c>
      <c r="C1190" s="6">
        <v>16741</v>
      </c>
      <c r="D1190" s="5">
        <v>-119</v>
      </c>
      <c r="E1190" s="5">
        <v>-7.1</v>
      </c>
      <c r="F1190" s="5">
        <v>3</v>
      </c>
      <c r="G1190" s="5">
        <v>0.2</v>
      </c>
      <c r="H1190" s="5">
        <v>80</v>
      </c>
    </row>
    <row r="1191" spans="2:8" ht="19.5" customHeight="1" x14ac:dyDescent="0.3">
      <c r="B1191" s="9" t="s">
        <v>277</v>
      </c>
      <c r="C1191" s="6">
        <v>242485</v>
      </c>
      <c r="D1191" s="6">
        <v>-1357</v>
      </c>
      <c r="E1191" s="5">
        <v>-5.6</v>
      </c>
      <c r="F1191" s="5">
        <v>542</v>
      </c>
      <c r="G1191" s="5">
        <v>2.2000000000000002</v>
      </c>
      <c r="H1191" s="6">
        <v>1552</v>
      </c>
    </row>
    <row r="1192" spans="2:8" ht="19.5" customHeight="1" x14ac:dyDescent="0.3">
      <c r="B1192" s="9" t="s">
        <v>603</v>
      </c>
      <c r="C1192" s="6">
        <v>98426</v>
      </c>
      <c r="D1192" s="5">
        <v>-766</v>
      </c>
      <c r="E1192" s="5">
        <v>-7.8</v>
      </c>
      <c r="F1192" s="5">
        <v>151</v>
      </c>
      <c r="G1192" s="5">
        <v>1.5</v>
      </c>
      <c r="H1192" s="5">
        <v>423</v>
      </c>
    </row>
    <row r="1193" spans="2:8" ht="19.5" customHeight="1" x14ac:dyDescent="0.3">
      <c r="B1193" s="9" t="s">
        <v>1194</v>
      </c>
      <c r="C1193" s="6">
        <v>39303</v>
      </c>
      <c r="D1193" s="5">
        <v>-340</v>
      </c>
      <c r="E1193" s="5">
        <v>-8.6999999999999993</v>
      </c>
      <c r="F1193" s="5">
        <v>9</v>
      </c>
      <c r="G1193" s="5">
        <v>0.2</v>
      </c>
      <c r="H1193" s="5">
        <v>499</v>
      </c>
    </row>
    <row r="1194" spans="2:8" ht="19.5" customHeight="1" x14ac:dyDescent="0.3">
      <c r="B1194" s="9" t="s">
        <v>825</v>
      </c>
      <c r="C1194" s="6">
        <v>64246</v>
      </c>
      <c r="D1194" s="5">
        <v>390</v>
      </c>
      <c r="E1194" s="5">
        <v>6.1</v>
      </c>
      <c r="F1194" s="5">
        <v>1</v>
      </c>
      <c r="G1194" s="5">
        <v>0</v>
      </c>
      <c r="H1194" s="5">
        <v>-96</v>
      </c>
    </row>
    <row r="1195" spans="2:8" ht="19.5" customHeight="1" x14ac:dyDescent="0.3">
      <c r="B1195" s="9" t="s">
        <v>200</v>
      </c>
      <c r="C1195" s="6">
        <v>346017</v>
      </c>
      <c r="D1195" s="6">
        <v>10440</v>
      </c>
      <c r="E1195" s="5">
        <v>30.6</v>
      </c>
      <c r="F1195" s="5">
        <v>974</v>
      </c>
      <c r="G1195" s="5">
        <v>2.9</v>
      </c>
      <c r="H1195" s="5">
        <v>-890</v>
      </c>
    </row>
    <row r="1196" spans="2:8" ht="19.5" customHeight="1" x14ac:dyDescent="0.3">
      <c r="B1196" s="9" t="s">
        <v>89</v>
      </c>
      <c r="C1196" s="6">
        <v>703520</v>
      </c>
      <c r="D1196" s="6">
        <v>-6210</v>
      </c>
      <c r="E1196" s="5">
        <v>-8.8000000000000007</v>
      </c>
      <c r="F1196" s="6">
        <v>1741</v>
      </c>
      <c r="G1196" s="5">
        <v>2.5</v>
      </c>
      <c r="H1196" s="6">
        <v>3009</v>
      </c>
    </row>
    <row r="1197" spans="2:8" ht="19.5" customHeight="1" x14ac:dyDescent="0.3">
      <c r="B1197" s="9" t="s">
        <v>141</v>
      </c>
      <c r="C1197" s="6">
        <v>485640</v>
      </c>
      <c r="D1197" s="6">
        <v>-2155</v>
      </c>
      <c r="E1197" s="5">
        <v>-4.4000000000000004</v>
      </c>
      <c r="F1197" s="5">
        <v>301</v>
      </c>
      <c r="G1197" s="5">
        <v>0.6</v>
      </c>
      <c r="H1197" s="5">
        <v>902</v>
      </c>
    </row>
    <row r="1198" spans="2:8" ht="19.5" customHeight="1" x14ac:dyDescent="0.3">
      <c r="B1198" s="9" t="s">
        <v>2289</v>
      </c>
      <c r="C1198" s="6">
        <v>12013</v>
      </c>
      <c r="D1198" s="5">
        <v>175</v>
      </c>
      <c r="E1198" s="5">
        <v>14.7</v>
      </c>
      <c r="F1198" s="5">
        <v>13</v>
      </c>
      <c r="G1198" s="5">
        <v>1.1000000000000001</v>
      </c>
      <c r="H1198" s="5">
        <v>-37</v>
      </c>
    </row>
    <row r="1199" spans="2:8" ht="19.5" customHeight="1" x14ac:dyDescent="0.3">
      <c r="B1199" s="9" t="s">
        <v>2388</v>
      </c>
      <c r="C1199" s="6">
        <v>10524</v>
      </c>
      <c r="D1199" s="5">
        <v>25</v>
      </c>
      <c r="E1199" s="5">
        <v>2.4</v>
      </c>
      <c r="F1199" s="5">
        <v>13</v>
      </c>
      <c r="G1199" s="5">
        <v>1.2</v>
      </c>
      <c r="H1199" s="5">
        <v>-30</v>
      </c>
    </row>
    <row r="1200" spans="2:8" ht="19.5" customHeight="1" x14ac:dyDescent="0.3">
      <c r="B1200" s="9" t="s">
        <v>1422</v>
      </c>
      <c r="C1200" s="6">
        <v>30273</v>
      </c>
      <c r="D1200" s="5">
        <v>474</v>
      </c>
      <c r="E1200" s="5">
        <v>15.8</v>
      </c>
      <c r="F1200" s="5">
        <v>33</v>
      </c>
      <c r="G1200" s="5">
        <v>1.1000000000000001</v>
      </c>
      <c r="H1200" s="5">
        <v>53</v>
      </c>
    </row>
    <row r="1201" spans="2:8" ht="19.5" customHeight="1" x14ac:dyDescent="0.3">
      <c r="B1201" s="9" t="s">
        <v>284</v>
      </c>
      <c r="C1201" s="6">
        <v>230117</v>
      </c>
      <c r="D1201" s="5">
        <v>748</v>
      </c>
      <c r="E1201" s="5">
        <v>3.3</v>
      </c>
      <c r="F1201" s="5">
        <v>314</v>
      </c>
      <c r="G1201" s="5">
        <v>1.4</v>
      </c>
      <c r="H1201" s="5">
        <v>-200</v>
      </c>
    </row>
    <row r="1202" spans="2:8" ht="19.5" customHeight="1" x14ac:dyDescent="0.3">
      <c r="B1202" s="9" t="s">
        <v>2236</v>
      </c>
      <c r="C1202" s="6">
        <v>12809</v>
      </c>
      <c r="D1202" s="5">
        <v>190</v>
      </c>
      <c r="E1202" s="5">
        <v>15</v>
      </c>
      <c r="F1202" s="5">
        <v>2</v>
      </c>
      <c r="G1202" s="5">
        <v>0.2</v>
      </c>
      <c r="H1202" s="5">
        <v>11</v>
      </c>
    </row>
    <row r="1203" spans="2:8" ht="19.5" customHeight="1" x14ac:dyDescent="0.3">
      <c r="B1203" s="9" t="s">
        <v>2166</v>
      </c>
      <c r="C1203" s="6">
        <v>13946</v>
      </c>
      <c r="D1203" s="5">
        <v>29</v>
      </c>
      <c r="E1203" s="5">
        <v>2.1</v>
      </c>
      <c r="F1203" s="5">
        <v>3</v>
      </c>
      <c r="G1203" s="5">
        <v>0.2</v>
      </c>
      <c r="H1203" s="5">
        <v>-34</v>
      </c>
    </row>
    <row r="1204" spans="2:8" ht="19.5" customHeight="1" x14ac:dyDescent="0.3">
      <c r="B1204" s="9" t="s">
        <v>1887</v>
      </c>
      <c r="C1204" s="6">
        <v>18599</v>
      </c>
      <c r="D1204" s="5">
        <v>101</v>
      </c>
      <c r="E1204" s="5">
        <v>5.4</v>
      </c>
      <c r="F1204" s="5">
        <v>36</v>
      </c>
      <c r="G1204" s="5">
        <v>1.9</v>
      </c>
      <c r="H1204" s="5">
        <v>-8</v>
      </c>
    </row>
    <row r="1205" spans="2:8" ht="19.5" customHeight="1" x14ac:dyDescent="0.3">
      <c r="B1205" s="9" t="s">
        <v>850</v>
      </c>
      <c r="C1205" s="6">
        <v>61374</v>
      </c>
      <c r="D1205" s="5">
        <v>-215</v>
      </c>
      <c r="E1205" s="5">
        <v>-3.5</v>
      </c>
      <c r="F1205" s="5">
        <v>-13</v>
      </c>
      <c r="G1205" s="5">
        <v>-0.2</v>
      </c>
      <c r="H1205" s="5">
        <v>371</v>
      </c>
    </row>
    <row r="1206" spans="2:8" ht="19.5" customHeight="1" x14ac:dyDescent="0.3">
      <c r="B1206" s="9" t="s">
        <v>992</v>
      </c>
      <c r="C1206" s="6">
        <v>49587</v>
      </c>
      <c r="D1206" s="5">
        <v>-40</v>
      </c>
      <c r="E1206" s="5">
        <v>-0.8</v>
      </c>
      <c r="F1206" s="5">
        <v>8</v>
      </c>
      <c r="G1206" s="5">
        <v>0.2</v>
      </c>
      <c r="H1206" s="5">
        <v>55</v>
      </c>
    </row>
    <row r="1207" spans="2:8" ht="19.5" customHeight="1" x14ac:dyDescent="0.3">
      <c r="B1207" s="9" t="s">
        <v>2216</v>
      </c>
      <c r="C1207" s="6">
        <v>13210</v>
      </c>
      <c r="D1207" s="5">
        <v>-75</v>
      </c>
      <c r="E1207" s="5">
        <v>-5.7</v>
      </c>
      <c r="F1207" s="5">
        <v>16</v>
      </c>
      <c r="G1207" s="5">
        <v>1.2</v>
      </c>
      <c r="H1207" s="5">
        <v>44</v>
      </c>
    </row>
    <row r="1208" spans="2:8" ht="19.5" customHeight="1" x14ac:dyDescent="0.3">
      <c r="B1208" s="9" t="s">
        <v>1588</v>
      </c>
      <c r="C1208" s="6">
        <v>25337</v>
      </c>
      <c r="D1208" s="5">
        <v>-12</v>
      </c>
      <c r="E1208" s="5">
        <v>-0.5</v>
      </c>
      <c r="F1208" s="5">
        <v>12</v>
      </c>
      <c r="G1208" s="5">
        <v>0.5</v>
      </c>
      <c r="H1208" s="5">
        <v>65</v>
      </c>
    </row>
    <row r="1209" spans="2:8" ht="19.5" customHeight="1" x14ac:dyDescent="0.3">
      <c r="B1209" s="9" t="s">
        <v>1771</v>
      </c>
      <c r="C1209" s="6">
        <v>21027</v>
      </c>
      <c r="D1209" s="5">
        <v>298</v>
      </c>
      <c r="E1209" s="5">
        <v>14.3</v>
      </c>
      <c r="F1209" s="5">
        <v>49</v>
      </c>
      <c r="G1209" s="5">
        <v>2.4</v>
      </c>
      <c r="H1209" s="5">
        <v>23</v>
      </c>
    </row>
    <row r="1210" spans="2:8" ht="19.5" customHeight="1" x14ac:dyDescent="0.3">
      <c r="B1210" s="9" t="s">
        <v>217</v>
      </c>
      <c r="C1210" s="6">
        <v>314358</v>
      </c>
      <c r="D1210" s="5">
        <v>596</v>
      </c>
      <c r="E1210" s="5">
        <v>1.9</v>
      </c>
      <c r="F1210" s="6">
        <v>1247</v>
      </c>
      <c r="G1210" s="5">
        <v>4</v>
      </c>
      <c r="H1210" s="6">
        <v>1974</v>
      </c>
    </row>
    <row r="1211" spans="2:8" ht="19.5" customHeight="1" x14ac:dyDescent="0.3">
      <c r="B1211" s="9" t="s">
        <v>123</v>
      </c>
      <c r="C1211" s="6">
        <v>542903</v>
      </c>
      <c r="D1211" s="5">
        <v>-64</v>
      </c>
      <c r="E1211" s="5">
        <v>-0.1</v>
      </c>
      <c r="F1211" s="6">
        <v>1653</v>
      </c>
      <c r="G1211" s="5">
        <v>3.1</v>
      </c>
      <c r="H1211" s="6">
        <v>2198</v>
      </c>
    </row>
    <row r="1212" spans="2:8" ht="19.5" customHeight="1" x14ac:dyDescent="0.3">
      <c r="B1212" s="9" t="s">
        <v>630</v>
      </c>
      <c r="C1212" s="6">
        <v>92550</v>
      </c>
      <c r="D1212" s="6">
        <v>2414</v>
      </c>
      <c r="E1212" s="5">
        <v>26.5</v>
      </c>
      <c r="F1212" s="5">
        <v>97</v>
      </c>
      <c r="G1212" s="5">
        <v>1.1000000000000001</v>
      </c>
      <c r="H1212" s="5">
        <v>171</v>
      </c>
    </row>
    <row r="1213" spans="2:8" ht="19.5" customHeight="1" x14ac:dyDescent="0.3">
      <c r="B1213" s="9" t="s">
        <v>2361</v>
      </c>
      <c r="C1213" s="6">
        <v>10788</v>
      </c>
      <c r="D1213" s="5">
        <v>97</v>
      </c>
      <c r="E1213" s="5">
        <v>9</v>
      </c>
      <c r="F1213" s="5">
        <v>17</v>
      </c>
      <c r="G1213" s="5">
        <v>1.6</v>
      </c>
      <c r="H1213" s="5">
        <v>-104</v>
      </c>
    </row>
    <row r="1214" spans="2:8" ht="19.5" customHeight="1" x14ac:dyDescent="0.3">
      <c r="B1214" s="9" t="s">
        <v>183</v>
      </c>
      <c r="C1214" s="6">
        <v>374748</v>
      </c>
      <c r="D1214" s="6">
        <v>5583</v>
      </c>
      <c r="E1214" s="5">
        <v>15</v>
      </c>
      <c r="F1214" s="5">
        <v>657</v>
      </c>
      <c r="G1214" s="5">
        <v>1.8</v>
      </c>
      <c r="H1214" s="5">
        <v>204</v>
      </c>
    </row>
    <row r="1215" spans="2:8" ht="19.5" customHeight="1" x14ac:dyDescent="0.3">
      <c r="B1215" s="9" t="s">
        <v>1865</v>
      </c>
      <c r="C1215" s="6">
        <v>19160</v>
      </c>
      <c r="D1215" s="5">
        <v>96</v>
      </c>
      <c r="E1215" s="5">
        <v>5</v>
      </c>
      <c r="F1215" s="5">
        <v>16</v>
      </c>
      <c r="G1215" s="5">
        <v>0.8</v>
      </c>
      <c r="H1215" s="5">
        <v>-37</v>
      </c>
    </row>
    <row r="1216" spans="2:8" ht="19.5" customHeight="1" x14ac:dyDescent="0.3">
      <c r="B1216" s="9" t="s">
        <v>2391</v>
      </c>
      <c r="C1216" s="6">
        <v>10425</v>
      </c>
      <c r="D1216" s="5">
        <v>-57</v>
      </c>
      <c r="E1216" s="5">
        <v>-5.5</v>
      </c>
      <c r="F1216" s="5">
        <v>2</v>
      </c>
      <c r="G1216" s="5">
        <v>0.2</v>
      </c>
      <c r="H1216" s="5">
        <v>27</v>
      </c>
    </row>
    <row r="1217" spans="2:8" ht="19.5" customHeight="1" x14ac:dyDescent="0.3">
      <c r="B1217" s="9" t="s">
        <v>655</v>
      </c>
      <c r="C1217" s="6">
        <v>88174</v>
      </c>
      <c r="D1217" s="5">
        <v>82</v>
      </c>
      <c r="E1217" s="5">
        <v>0.9</v>
      </c>
      <c r="F1217" s="5">
        <v>55</v>
      </c>
      <c r="G1217" s="5">
        <v>0.6</v>
      </c>
      <c r="H1217" s="5">
        <v>-98</v>
      </c>
    </row>
    <row r="1218" spans="2:8" ht="19.5" customHeight="1" x14ac:dyDescent="0.3">
      <c r="B1218" s="9" t="s">
        <v>547</v>
      </c>
      <c r="C1218" s="6">
        <v>110029</v>
      </c>
      <c r="D1218" s="5">
        <v>-305</v>
      </c>
      <c r="E1218" s="5">
        <v>-2.8</v>
      </c>
      <c r="F1218" s="5">
        <v>-2</v>
      </c>
      <c r="G1218" s="5">
        <v>0</v>
      </c>
      <c r="H1218" s="5">
        <v>130</v>
      </c>
    </row>
    <row r="1219" spans="2:8" ht="19.5" customHeight="1" x14ac:dyDescent="0.3">
      <c r="B1219" s="9" t="s">
        <v>604</v>
      </c>
      <c r="C1219" s="6">
        <v>98327</v>
      </c>
      <c r="D1219" s="5">
        <v>-104</v>
      </c>
      <c r="E1219" s="5">
        <v>-1.1000000000000001</v>
      </c>
      <c r="F1219" s="5">
        <v>-3</v>
      </c>
      <c r="G1219" s="5">
        <v>0</v>
      </c>
      <c r="H1219" s="5">
        <v>472</v>
      </c>
    </row>
    <row r="1220" spans="2:8" ht="19.5" customHeight="1" x14ac:dyDescent="0.3">
      <c r="B1220" s="9" t="s">
        <v>201</v>
      </c>
      <c r="C1220" s="6">
        <v>343976</v>
      </c>
      <c r="D1220" s="6">
        <v>3649</v>
      </c>
      <c r="E1220" s="5">
        <v>10.7</v>
      </c>
      <c r="F1220" s="5">
        <v>489</v>
      </c>
      <c r="G1220" s="5">
        <v>1.4</v>
      </c>
      <c r="H1220" s="6">
        <v>1286</v>
      </c>
    </row>
    <row r="1221" spans="2:8" ht="19.5" customHeight="1" x14ac:dyDescent="0.3">
      <c r="B1221" s="9" t="s">
        <v>2148</v>
      </c>
      <c r="C1221" s="6">
        <v>14205</v>
      </c>
      <c r="D1221" s="5">
        <v>184</v>
      </c>
      <c r="E1221" s="5">
        <v>13</v>
      </c>
      <c r="F1221" s="5">
        <v>-1</v>
      </c>
      <c r="G1221" s="5">
        <v>-0.1</v>
      </c>
      <c r="H1221" s="5">
        <v>-10</v>
      </c>
    </row>
    <row r="1222" spans="2:8" ht="19.5" customHeight="1" x14ac:dyDescent="0.3">
      <c r="B1222" s="9" t="s">
        <v>2143</v>
      </c>
      <c r="C1222" s="6">
        <v>14238</v>
      </c>
      <c r="D1222" s="5">
        <v>160</v>
      </c>
      <c r="E1222" s="5">
        <v>11.3</v>
      </c>
      <c r="F1222" s="5">
        <v>17</v>
      </c>
      <c r="G1222" s="5">
        <v>1.2</v>
      </c>
      <c r="H1222" s="5">
        <v>-26</v>
      </c>
    </row>
    <row r="1223" spans="2:8" ht="19.5" customHeight="1" x14ac:dyDescent="0.3">
      <c r="B1223" s="9" t="s">
        <v>546</v>
      </c>
      <c r="C1223" s="6">
        <v>110067</v>
      </c>
      <c r="D1223" s="5">
        <v>-545</v>
      </c>
      <c r="E1223" s="5">
        <v>-4.9000000000000004</v>
      </c>
      <c r="F1223" s="5">
        <v>66</v>
      </c>
      <c r="G1223" s="5">
        <v>0.6</v>
      </c>
      <c r="H1223" s="5">
        <v>39</v>
      </c>
    </row>
    <row r="1224" spans="2:8" ht="19.5" customHeight="1" x14ac:dyDescent="0.3">
      <c r="B1224" s="9" t="s">
        <v>2100</v>
      </c>
      <c r="C1224" s="6">
        <v>14933</v>
      </c>
      <c r="D1224" s="5">
        <v>-144</v>
      </c>
      <c r="E1224" s="5">
        <v>-9.6</v>
      </c>
      <c r="F1224" s="5">
        <v>21</v>
      </c>
      <c r="G1224" s="5">
        <v>1.4</v>
      </c>
      <c r="H1224" s="5">
        <v>4</v>
      </c>
    </row>
    <row r="1225" spans="2:8" ht="19.5" customHeight="1" x14ac:dyDescent="0.3">
      <c r="B1225" s="9" t="s">
        <v>1403</v>
      </c>
      <c r="C1225" s="6">
        <v>31163</v>
      </c>
      <c r="D1225" s="5">
        <v>106</v>
      </c>
      <c r="E1225" s="5">
        <v>3.4</v>
      </c>
      <c r="F1225" s="5">
        <v>27</v>
      </c>
      <c r="G1225" s="5">
        <v>0.9</v>
      </c>
      <c r="H1225" s="5">
        <v>86</v>
      </c>
    </row>
    <row r="1226" spans="2:8" ht="19.5" customHeight="1" x14ac:dyDescent="0.3">
      <c r="B1226" s="9" t="s">
        <v>1193</v>
      </c>
      <c r="C1226" s="6">
        <v>39333</v>
      </c>
      <c r="D1226" s="5">
        <v>168</v>
      </c>
      <c r="E1226" s="5">
        <v>4.3</v>
      </c>
      <c r="F1226" s="5">
        <v>144</v>
      </c>
      <c r="G1226" s="5">
        <v>3.7</v>
      </c>
      <c r="H1226" s="5">
        <v>228</v>
      </c>
    </row>
    <row r="1227" spans="2:8" ht="19.5" customHeight="1" x14ac:dyDescent="0.3">
      <c r="B1227" s="9" t="s">
        <v>2394</v>
      </c>
      <c r="C1227" s="6">
        <v>10411</v>
      </c>
      <c r="D1227" s="5">
        <v>-189</v>
      </c>
      <c r="E1227" s="5">
        <v>-18</v>
      </c>
      <c r="F1227" s="5">
        <v>4</v>
      </c>
      <c r="G1227" s="5">
        <v>0.4</v>
      </c>
      <c r="H1227" s="5">
        <v>34</v>
      </c>
    </row>
    <row r="1228" spans="2:8" ht="19.5" customHeight="1" x14ac:dyDescent="0.3">
      <c r="B1228" s="9" t="s">
        <v>631</v>
      </c>
      <c r="C1228" s="6">
        <v>92538</v>
      </c>
      <c r="D1228" s="5">
        <v>412</v>
      </c>
      <c r="E1228" s="5">
        <v>4.5</v>
      </c>
      <c r="F1228" s="5">
        <v>14</v>
      </c>
      <c r="G1228" s="5">
        <v>0.2</v>
      </c>
      <c r="H1228" s="5">
        <v>-203</v>
      </c>
    </row>
    <row r="1229" spans="2:8" ht="19.5" customHeight="1" x14ac:dyDescent="0.3">
      <c r="B1229" s="9" t="s">
        <v>724</v>
      </c>
      <c r="C1229" s="6">
        <v>76155</v>
      </c>
      <c r="D1229" s="6">
        <v>-1197</v>
      </c>
      <c r="E1229" s="5">
        <v>-15.6</v>
      </c>
      <c r="F1229" s="5">
        <v>-4</v>
      </c>
      <c r="G1229" s="5">
        <v>-0.1</v>
      </c>
      <c r="H1229" s="5">
        <v>127</v>
      </c>
    </row>
    <row r="1230" spans="2:8" ht="19.5" customHeight="1" x14ac:dyDescent="0.3">
      <c r="B1230" s="9" t="s">
        <v>1591</v>
      </c>
      <c r="C1230" s="6">
        <v>25274</v>
      </c>
      <c r="D1230" s="5">
        <v>-114</v>
      </c>
      <c r="E1230" s="5">
        <v>-4.5</v>
      </c>
      <c r="F1230" s="5">
        <v>21</v>
      </c>
      <c r="G1230" s="5">
        <v>0.8</v>
      </c>
      <c r="H1230" s="5">
        <v>18</v>
      </c>
    </row>
    <row r="1231" spans="2:8" ht="19.5" customHeight="1" x14ac:dyDescent="0.3">
      <c r="B1231" s="9" t="s">
        <v>866</v>
      </c>
      <c r="C1231" s="6">
        <v>60174</v>
      </c>
      <c r="D1231" s="5">
        <v>134</v>
      </c>
      <c r="E1231" s="5">
        <v>2.2000000000000002</v>
      </c>
      <c r="F1231" s="5">
        <v>6</v>
      </c>
      <c r="G1231" s="5">
        <v>0.1</v>
      </c>
      <c r="H1231" s="5">
        <v>48</v>
      </c>
    </row>
    <row r="1232" spans="2:8" ht="19.5" customHeight="1" x14ac:dyDescent="0.3">
      <c r="B1232" s="9" t="s">
        <v>1027</v>
      </c>
      <c r="C1232" s="6">
        <v>47330</v>
      </c>
      <c r="D1232" s="5">
        <v>47</v>
      </c>
      <c r="E1232" s="5">
        <v>1</v>
      </c>
      <c r="F1232" s="5">
        <v>19</v>
      </c>
      <c r="G1232" s="5">
        <v>0.4</v>
      </c>
      <c r="H1232" s="5">
        <v>74</v>
      </c>
    </row>
    <row r="1233" spans="2:8" ht="19.5" customHeight="1" x14ac:dyDescent="0.3">
      <c r="B1233" s="9" t="s">
        <v>794</v>
      </c>
      <c r="C1233" s="6">
        <v>66848</v>
      </c>
      <c r="D1233" s="5">
        <v>313</v>
      </c>
      <c r="E1233" s="5">
        <v>4.7</v>
      </c>
      <c r="F1233" s="5">
        <v>27</v>
      </c>
      <c r="G1233" s="5">
        <v>0.4</v>
      </c>
      <c r="H1233" s="5">
        <v>-61</v>
      </c>
    </row>
    <row r="1234" spans="2:8" ht="19.5" customHeight="1" x14ac:dyDescent="0.3">
      <c r="B1234" s="9" t="s">
        <v>1821</v>
      </c>
      <c r="C1234" s="6">
        <v>20062</v>
      </c>
      <c r="D1234" s="5">
        <v>153</v>
      </c>
      <c r="E1234" s="5">
        <v>7.7</v>
      </c>
      <c r="F1234" s="5">
        <v>11</v>
      </c>
      <c r="G1234" s="5">
        <v>0.6</v>
      </c>
      <c r="H1234" s="5">
        <v>-11</v>
      </c>
    </row>
    <row r="1235" spans="2:8" ht="19.5" customHeight="1" x14ac:dyDescent="0.3">
      <c r="B1235" s="9" t="s">
        <v>1355</v>
      </c>
      <c r="C1235" s="6">
        <v>33049</v>
      </c>
      <c r="D1235" s="5">
        <v>-144</v>
      </c>
      <c r="E1235" s="5">
        <v>-4.3</v>
      </c>
      <c r="F1235" s="5">
        <v>-3</v>
      </c>
      <c r="G1235" s="5">
        <v>-0.1</v>
      </c>
      <c r="H1235" s="5">
        <v>-37</v>
      </c>
    </row>
    <row r="1236" spans="2:8" ht="19.5" customHeight="1" x14ac:dyDescent="0.3">
      <c r="B1236" s="9" t="s">
        <v>2005</v>
      </c>
      <c r="C1236" s="6">
        <v>16525</v>
      </c>
      <c r="D1236" s="5">
        <v>-33</v>
      </c>
      <c r="E1236" s="5">
        <v>-2</v>
      </c>
      <c r="F1236" s="5">
        <v>5</v>
      </c>
      <c r="G1236" s="5">
        <v>0.3</v>
      </c>
      <c r="H1236" s="5">
        <v>-85</v>
      </c>
    </row>
    <row r="1237" spans="2:8" ht="19.5" customHeight="1" x14ac:dyDescent="0.3">
      <c r="B1237" s="9" t="s">
        <v>2028</v>
      </c>
      <c r="C1237" s="6">
        <v>16168</v>
      </c>
      <c r="D1237" s="5">
        <v>-112</v>
      </c>
      <c r="E1237" s="5">
        <v>-6.9</v>
      </c>
      <c r="F1237" s="5">
        <v>1</v>
      </c>
      <c r="G1237" s="5">
        <v>0.1</v>
      </c>
      <c r="H1237" s="5">
        <v>-65</v>
      </c>
    </row>
    <row r="1238" spans="2:8" ht="19.5" customHeight="1" x14ac:dyDescent="0.3">
      <c r="B1238" s="9" t="s">
        <v>1058</v>
      </c>
      <c r="C1238" s="6">
        <v>45666</v>
      </c>
      <c r="D1238" s="5">
        <v>123</v>
      </c>
      <c r="E1238" s="5">
        <v>2.7</v>
      </c>
      <c r="F1238" s="5">
        <v>18</v>
      </c>
      <c r="G1238" s="5">
        <v>0.4</v>
      </c>
      <c r="H1238" s="5">
        <v>-46</v>
      </c>
    </row>
    <row r="1239" spans="2:8" ht="19.5" customHeight="1" x14ac:dyDescent="0.3">
      <c r="B1239" s="9" t="s">
        <v>2054</v>
      </c>
      <c r="C1239" s="6">
        <v>15719</v>
      </c>
      <c r="D1239" s="5">
        <v>-111</v>
      </c>
      <c r="E1239" s="5">
        <v>-7</v>
      </c>
      <c r="F1239" s="5">
        <v>14</v>
      </c>
      <c r="G1239" s="5">
        <v>0.9</v>
      </c>
      <c r="H1239" s="5">
        <v>-29</v>
      </c>
    </row>
    <row r="1240" spans="2:8" ht="19.5" customHeight="1" x14ac:dyDescent="0.3">
      <c r="B1240" s="9" t="s">
        <v>1216</v>
      </c>
      <c r="C1240" s="6">
        <v>38434</v>
      </c>
      <c r="D1240" s="5">
        <v>147</v>
      </c>
      <c r="E1240" s="5">
        <v>3.8</v>
      </c>
      <c r="F1240" s="5">
        <v>0</v>
      </c>
      <c r="G1240" s="5">
        <v>0</v>
      </c>
      <c r="H1240" s="5">
        <v>64</v>
      </c>
    </row>
    <row r="1241" spans="2:8" ht="19.5" customHeight="1" x14ac:dyDescent="0.3">
      <c r="B1241" s="9" t="s">
        <v>2247</v>
      </c>
      <c r="C1241" s="6">
        <v>12643</v>
      </c>
      <c r="D1241" s="5">
        <v>-177</v>
      </c>
      <c r="E1241" s="5">
        <v>-13.9</v>
      </c>
      <c r="F1241" s="5">
        <v>0</v>
      </c>
      <c r="G1241" s="5">
        <v>0</v>
      </c>
      <c r="H1241" s="5">
        <v>17</v>
      </c>
    </row>
    <row r="1242" spans="2:8" ht="19.5" customHeight="1" x14ac:dyDescent="0.3">
      <c r="B1242" s="9" t="s">
        <v>865</v>
      </c>
      <c r="C1242" s="6">
        <v>60249</v>
      </c>
      <c r="D1242" s="5">
        <v>-392</v>
      </c>
      <c r="E1242" s="5">
        <v>-6.5</v>
      </c>
      <c r="F1242" s="5">
        <v>-19</v>
      </c>
      <c r="G1242" s="5">
        <v>-0.3</v>
      </c>
      <c r="H1242" s="5">
        <v>-67</v>
      </c>
    </row>
    <row r="1243" spans="2:8" ht="19.5" customHeight="1" x14ac:dyDescent="0.3">
      <c r="B1243" s="9" t="s">
        <v>661</v>
      </c>
      <c r="C1243" s="6">
        <v>87069</v>
      </c>
      <c r="D1243" s="5">
        <v>-427</v>
      </c>
      <c r="E1243" s="5">
        <v>-4.9000000000000004</v>
      </c>
      <c r="F1243" s="5">
        <v>25</v>
      </c>
      <c r="G1243" s="5">
        <v>0.3</v>
      </c>
      <c r="H1243" s="5">
        <v>-157</v>
      </c>
    </row>
    <row r="1244" spans="2:8" ht="19.5" customHeight="1" x14ac:dyDescent="0.3">
      <c r="B1244" s="9" t="s">
        <v>1584</v>
      </c>
      <c r="C1244" s="6">
        <v>25429</v>
      </c>
      <c r="D1244" s="5">
        <v>234</v>
      </c>
      <c r="E1244" s="5">
        <v>9.1999999999999993</v>
      </c>
      <c r="F1244" s="5">
        <v>-4</v>
      </c>
      <c r="G1244" s="5">
        <v>-0.2</v>
      </c>
      <c r="H1244" s="5">
        <v>17</v>
      </c>
    </row>
    <row r="1245" spans="2:8" ht="19.5" customHeight="1" x14ac:dyDescent="0.3">
      <c r="B1245" s="9" t="s">
        <v>1104</v>
      </c>
      <c r="C1245" s="6">
        <v>43396</v>
      </c>
      <c r="D1245" s="5">
        <v>327</v>
      </c>
      <c r="E1245" s="5">
        <v>7.6</v>
      </c>
      <c r="F1245" s="5">
        <v>16</v>
      </c>
      <c r="G1245" s="5">
        <v>0.4</v>
      </c>
      <c r="H1245" s="5">
        <v>75</v>
      </c>
    </row>
    <row r="1246" spans="2:8" ht="19.5" customHeight="1" x14ac:dyDescent="0.3">
      <c r="B1246" s="9" t="s">
        <v>991</v>
      </c>
      <c r="C1246" s="6">
        <v>49731</v>
      </c>
      <c r="D1246" s="5">
        <v>-111</v>
      </c>
      <c r="E1246" s="5">
        <v>-2.2000000000000002</v>
      </c>
      <c r="F1246" s="5">
        <v>89</v>
      </c>
      <c r="G1246" s="5">
        <v>1.8</v>
      </c>
      <c r="H1246" s="5">
        <v>-88</v>
      </c>
    </row>
    <row r="1247" spans="2:8" ht="19.5" customHeight="1" x14ac:dyDescent="0.3">
      <c r="B1247" s="9" t="s">
        <v>1486</v>
      </c>
      <c r="C1247" s="6">
        <v>28111</v>
      </c>
      <c r="D1247" s="5">
        <v>299</v>
      </c>
      <c r="E1247" s="5">
        <v>10.7</v>
      </c>
      <c r="F1247" s="5">
        <v>6</v>
      </c>
      <c r="G1247" s="5">
        <v>0.2</v>
      </c>
      <c r="H1247" s="5">
        <v>92</v>
      </c>
    </row>
    <row r="1248" spans="2:8" ht="19.5" customHeight="1" x14ac:dyDescent="0.3">
      <c r="B1248" s="9" t="s">
        <v>775</v>
      </c>
      <c r="C1248" s="6">
        <v>68759</v>
      </c>
      <c r="D1248" s="6">
        <v>-1848</v>
      </c>
      <c r="E1248" s="5">
        <v>-26.7</v>
      </c>
      <c r="F1248" s="5">
        <v>139</v>
      </c>
      <c r="G1248" s="5">
        <v>2</v>
      </c>
      <c r="H1248" s="5">
        <v>612</v>
      </c>
    </row>
    <row r="1249" spans="2:8" ht="19.5" customHeight="1" x14ac:dyDescent="0.3">
      <c r="B1249" s="9" t="s">
        <v>1685</v>
      </c>
      <c r="C1249" s="6">
        <v>22715</v>
      </c>
      <c r="D1249" s="5">
        <v>-50</v>
      </c>
      <c r="E1249" s="5">
        <v>-2.2000000000000002</v>
      </c>
      <c r="F1249" s="5">
        <v>-1</v>
      </c>
      <c r="G1249" s="5">
        <v>0</v>
      </c>
      <c r="H1249" s="5">
        <v>30</v>
      </c>
    </row>
    <row r="1250" spans="2:8" ht="19.5" customHeight="1" x14ac:dyDescent="0.3">
      <c r="B1250" s="9" t="s">
        <v>693</v>
      </c>
      <c r="C1250" s="6">
        <v>81095</v>
      </c>
      <c r="D1250" s="5">
        <v>528</v>
      </c>
      <c r="E1250" s="5">
        <v>6.6</v>
      </c>
      <c r="F1250" s="5">
        <v>28</v>
      </c>
      <c r="G1250" s="5">
        <v>0.3</v>
      </c>
      <c r="H1250" s="5">
        <v>424</v>
      </c>
    </row>
    <row r="1251" spans="2:8" ht="19.5" customHeight="1" x14ac:dyDescent="0.3">
      <c r="B1251" s="9" t="s">
        <v>460</v>
      </c>
      <c r="C1251" s="6">
        <v>139754</v>
      </c>
      <c r="D1251" s="5">
        <v>426</v>
      </c>
      <c r="E1251" s="5">
        <v>3.1</v>
      </c>
      <c r="F1251" s="5">
        <v>678</v>
      </c>
      <c r="G1251" s="5">
        <v>4.9000000000000004</v>
      </c>
      <c r="H1251" s="5">
        <v>99</v>
      </c>
    </row>
    <row r="1252" spans="2:8" ht="19.5" customHeight="1" x14ac:dyDescent="0.3">
      <c r="B1252" s="9" t="s">
        <v>403</v>
      </c>
      <c r="C1252" s="6">
        <v>161604</v>
      </c>
      <c r="D1252" s="6">
        <v>1166</v>
      </c>
      <c r="E1252" s="5">
        <v>7.3</v>
      </c>
      <c r="F1252" s="5">
        <v>550</v>
      </c>
      <c r="G1252" s="5">
        <v>3.4</v>
      </c>
      <c r="H1252" s="5">
        <v>899</v>
      </c>
    </row>
    <row r="1253" spans="2:8" ht="19.5" customHeight="1" x14ac:dyDescent="0.3">
      <c r="B1253" s="9" t="s">
        <v>87</v>
      </c>
      <c r="C1253" s="6">
        <v>739224</v>
      </c>
      <c r="D1253" s="6">
        <v>14000</v>
      </c>
      <c r="E1253" s="5">
        <v>19.2</v>
      </c>
      <c r="F1253" s="6">
        <v>3174</v>
      </c>
      <c r="G1253" s="5">
        <v>4.3</v>
      </c>
      <c r="H1253" s="5">
        <v>-525</v>
      </c>
    </row>
    <row r="1254" spans="2:8" ht="19.5" customHeight="1" x14ac:dyDescent="0.3">
      <c r="B1254" s="9" t="s">
        <v>1440</v>
      </c>
      <c r="C1254" s="6">
        <v>29470</v>
      </c>
      <c r="D1254" s="5">
        <v>110</v>
      </c>
      <c r="E1254" s="5">
        <v>3.7</v>
      </c>
      <c r="F1254" s="5">
        <v>30</v>
      </c>
      <c r="G1254" s="5">
        <v>1</v>
      </c>
      <c r="H1254" s="5">
        <v>102</v>
      </c>
    </row>
    <row r="1255" spans="2:8" ht="19.5" customHeight="1" x14ac:dyDescent="0.3">
      <c r="B1255" s="9" t="s">
        <v>1315</v>
      </c>
      <c r="C1255" s="6">
        <v>34295</v>
      </c>
      <c r="D1255" s="5">
        <v>-164</v>
      </c>
      <c r="E1255" s="5">
        <v>-4.8</v>
      </c>
      <c r="F1255" s="5">
        <v>7</v>
      </c>
      <c r="G1255" s="5">
        <v>0.2</v>
      </c>
      <c r="H1255" s="5">
        <v>-3</v>
      </c>
    </row>
    <row r="1256" spans="2:8" ht="19.5" customHeight="1" x14ac:dyDescent="0.3">
      <c r="B1256" s="9" t="s">
        <v>1311</v>
      </c>
      <c r="C1256" s="6">
        <v>34406</v>
      </c>
      <c r="D1256" s="5">
        <v>70</v>
      </c>
      <c r="E1256" s="5">
        <v>2</v>
      </c>
      <c r="F1256" s="5">
        <v>6</v>
      </c>
      <c r="G1256" s="5">
        <v>0.2</v>
      </c>
      <c r="H1256" s="5">
        <v>-65</v>
      </c>
    </row>
    <row r="1257" spans="2:8" ht="19.5" customHeight="1" x14ac:dyDescent="0.3">
      <c r="B1257" s="9" t="s">
        <v>674</v>
      </c>
      <c r="C1257" s="6">
        <v>84933</v>
      </c>
      <c r="D1257" s="5">
        <v>-49</v>
      </c>
      <c r="E1257" s="5">
        <v>-0.6</v>
      </c>
      <c r="F1257" s="5">
        <v>14</v>
      </c>
      <c r="G1257" s="5">
        <v>0.2</v>
      </c>
      <c r="H1257" s="5">
        <v>154</v>
      </c>
    </row>
    <row r="1258" spans="2:8" ht="19.5" customHeight="1" x14ac:dyDescent="0.3">
      <c r="B1258" s="9" t="s">
        <v>862</v>
      </c>
      <c r="C1258" s="6">
        <v>60430</v>
      </c>
      <c r="D1258" s="5">
        <v>373</v>
      </c>
      <c r="E1258" s="5">
        <v>6.2</v>
      </c>
      <c r="F1258" s="5">
        <v>83</v>
      </c>
      <c r="G1258" s="5">
        <v>1.4</v>
      </c>
      <c r="H1258" s="5">
        <v>226</v>
      </c>
    </row>
    <row r="1259" spans="2:8" ht="19.5" customHeight="1" x14ac:dyDescent="0.3">
      <c r="B1259" s="9" t="s">
        <v>1954</v>
      </c>
      <c r="C1259" s="6">
        <v>17350</v>
      </c>
      <c r="D1259" s="5">
        <v>-143</v>
      </c>
      <c r="E1259" s="5">
        <v>-8.1999999999999993</v>
      </c>
      <c r="F1259" s="5">
        <v>0</v>
      </c>
      <c r="G1259" s="5">
        <v>0</v>
      </c>
      <c r="H1259" s="5">
        <v>-114</v>
      </c>
    </row>
    <row r="1260" spans="2:8" ht="19.5" customHeight="1" x14ac:dyDescent="0.3">
      <c r="B1260" s="9" t="s">
        <v>1962</v>
      </c>
      <c r="C1260" s="6">
        <v>17183</v>
      </c>
      <c r="D1260" s="5">
        <v>133</v>
      </c>
      <c r="E1260" s="5">
        <v>7.8</v>
      </c>
      <c r="F1260" s="5">
        <v>0</v>
      </c>
      <c r="G1260" s="5">
        <v>0</v>
      </c>
      <c r="H1260" s="5">
        <v>54</v>
      </c>
    </row>
    <row r="1261" spans="2:8" ht="19.5" customHeight="1" x14ac:dyDescent="0.3">
      <c r="B1261" s="9" t="s">
        <v>1650</v>
      </c>
      <c r="C1261" s="6">
        <v>23758</v>
      </c>
      <c r="D1261" s="5">
        <v>-187</v>
      </c>
      <c r="E1261" s="5">
        <v>-7.8</v>
      </c>
      <c r="F1261" s="5">
        <v>-10</v>
      </c>
      <c r="G1261" s="5">
        <v>-0.4</v>
      </c>
      <c r="H1261" s="5">
        <v>-97</v>
      </c>
    </row>
    <row r="1262" spans="2:8" ht="19.5" customHeight="1" x14ac:dyDescent="0.3">
      <c r="B1262" s="9" t="s">
        <v>1744</v>
      </c>
      <c r="C1262" s="6">
        <v>21657</v>
      </c>
      <c r="D1262" s="5">
        <v>203</v>
      </c>
      <c r="E1262" s="5">
        <v>9.4</v>
      </c>
      <c r="F1262" s="5">
        <v>18</v>
      </c>
      <c r="G1262" s="5">
        <v>0.8</v>
      </c>
      <c r="H1262" s="5">
        <v>-56</v>
      </c>
    </row>
    <row r="1263" spans="2:8" ht="19.5" customHeight="1" x14ac:dyDescent="0.3">
      <c r="B1263" s="9" t="s">
        <v>1451</v>
      </c>
      <c r="C1263" s="6">
        <v>29223</v>
      </c>
      <c r="D1263" s="5">
        <v>-600</v>
      </c>
      <c r="E1263" s="5">
        <v>-20.399999999999999</v>
      </c>
      <c r="F1263" s="5">
        <v>5</v>
      </c>
      <c r="G1263" s="5">
        <v>0.2</v>
      </c>
      <c r="H1263" s="5">
        <v>91</v>
      </c>
    </row>
    <row r="1264" spans="2:8" ht="19.5" customHeight="1" x14ac:dyDescent="0.3">
      <c r="B1264" s="9" t="s">
        <v>189</v>
      </c>
      <c r="C1264" s="6">
        <v>366494</v>
      </c>
      <c r="D1264" s="5">
        <v>214</v>
      </c>
      <c r="E1264" s="5">
        <v>0.6</v>
      </c>
      <c r="F1264" s="6">
        <v>2323</v>
      </c>
      <c r="G1264" s="5">
        <v>6.4</v>
      </c>
      <c r="H1264" s="5">
        <v>865</v>
      </c>
    </row>
    <row r="1265" spans="2:8" ht="19.5" customHeight="1" x14ac:dyDescent="0.3">
      <c r="B1265" s="9" t="s">
        <v>601</v>
      </c>
      <c r="C1265" s="6">
        <v>98623</v>
      </c>
      <c r="D1265" s="5">
        <v>9</v>
      </c>
      <c r="E1265" s="5">
        <v>0.1</v>
      </c>
      <c r="F1265" s="5">
        <v>40</v>
      </c>
      <c r="G1265" s="5">
        <v>0.4</v>
      </c>
      <c r="H1265" s="5">
        <v>70</v>
      </c>
    </row>
    <row r="1266" spans="2:8" ht="19.5" customHeight="1" x14ac:dyDescent="0.3">
      <c r="B1266" s="9" t="s">
        <v>898</v>
      </c>
      <c r="C1266" s="6">
        <v>56883</v>
      </c>
      <c r="D1266" s="5">
        <v>-490</v>
      </c>
      <c r="E1266" s="5">
        <v>-8.6</v>
      </c>
      <c r="F1266" s="5">
        <v>67</v>
      </c>
      <c r="G1266" s="5">
        <v>1.2</v>
      </c>
      <c r="H1266" s="5">
        <v>-126</v>
      </c>
    </row>
    <row r="1267" spans="2:8" ht="19.5" customHeight="1" x14ac:dyDescent="0.3">
      <c r="B1267" s="9" t="s">
        <v>236</v>
      </c>
      <c r="C1267" s="6">
        <v>290292</v>
      </c>
      <c r="D1267" s="6">
        <v>1251</v>
      </c>
      <c r="E1267" s="5">
        <v>4.3</v>
      </c>
      <c r="F1267" s="5">
        <v>828</v>
      </c>
      <c r="G1267" s="5">
        <v>2.9</v>
      </c>
      <c r="H1267" s="6">
        <v>1140</v>
      </c>
    </row>
    <row r="1268" spans="2:8" ht="19.5" customHeight="1" x14ac:dyDescent="0.3">
      <c r="B1268" s="9" t="s">
        <v>1959</v>
      </c>
      <c r="C1268" s="6">
        <v>17243</v>
      </c>
      <c r="D1268" s="5">
        <v>43</v>
      </c>
      <c r="E1268" s="5">
        <v>2.5</v>
      </c>
      <c r="F1268" s="5">
        <v>4</v>
      </c>
      <c r="G1268" s="5">
        <v>0.2</v>
      </c>
      <c r="H1268" s="5">
        <v>2</v>
      </c>
    </row>
    <row r="1269" spans="2:8" ht="19.5" customHeight="1" x14ac:dyDescent="0.3">
      <c r="B1269" s="9" t="s">
        <v>2399</v>
      </c>
      <c r="C1269" s="6">
        <v>10334</v>
      </c>
      <c r="D1269" s="5">
        <v>-69</v>
      </c>
      <c r="E1269" s="5">
        <v>-6.6</v>
      </c>
      <c r="F1269" s="5">
        <v>-1</v>
      </c>
      <c r="G1269" s="5">
        <v>-0.1</v>
      </c>
      <c r="H1269" s="5">
        <v>-35</v>
      </c>
    </row>
    <row r="1270" spans="2:8" ht="19.5" customHeight="1" x14ac:dyDescent="0.3">
      <c r="B1270" s="9" t="s">
        <v>1710</v>
      </c>
      <c r="C1270" s="6">
        <v>22339</v>
      </c>
      <c r="D1270" s="5">
        <v>-355</v>
      </c>
      <c r="E1270" s="5">
        <v>-15.7</v>
      </c>
      <c r="F1270" s="5">
        <v>3</v>
      </c>
      <c r="G1270" s="5">
        <v>0.1</v>
      </c>
      <c r="H1270" s="5">
        <v>-60</v>
      </c>
    </row>
    <row r="1271" spans="2:8" ht="19.5" customHeight="1" x14ac:dyDescent="0.3">
      <c r="B1271" s="9" t="s">
        <v>1166</v>
      </c>
      <c r="C1271" s="6">
        <v>40355</v>
      </c>
      <c r="D1271" s="5">
        <v>634</v>
      </c>
      <c r="E1271" s="5">
        <v>15.8</v>
      </c>
      <c r="F1271" s="5">
        <v>17</v>
      </c>
      <c r="G1271" s="5">
        <v>0.4</v>
      </c>
      <c r="H1271" s="5">
        <v>-149</v>
      </c>
    </row>
    <row r="1272" spans="2:8" ht="19.5" customHeight="1" x14ac:dyDescent="0.3">
      <c r="B1272" s="9" t="s">
        <v>783</v>
      </c>
      <c r="C1272" s="6">
        <v>67773</v>
      </c>
      <c r="D1272" s="5">
        <v>807</v>
      </c>
      <c r="E1272" s="5">
        <v>12</v>
      </c>
      <c r="F1272" s="5">
        <v>-8</v>
      </c>
      <c r="G1272" s="5">
        <v>-0.1</v>
      </c>
      <c r="H1272" s="5">
        <v>180</v>
      </c>
    </row>
    <row r="1273" spans="2:8" ht="19.5" customHeight="1" x14ac:dyDescent="0.3">
      <c r="B1273" s="9" t="s">
        <v>2206</v>
      </c>
      <c r="C1273" s="6">
        <v>13339</v>
      </c>
      <c r="D1273" s="5">
        <v>-131</v>
      </c>
      <c r="E1273" s="5">
        <v>-9.8000000000000007</v>
      </c>
      <c r="F1273" s="5">
        <v>-3</v>
      </c>
      <c r="G1273" s="5">
        <v>-0.2</v>
      </c>
      <c r="H1273" s="5">
        <v>-2</v>
      </c>
    </row>
    <row r="1274" spans="2:8" ht="19.5" customHeight="1" x14ac:dyDescent="0.3">
      <c r="B1274" s="9" t="s">
        <v>1543</v>
      </c>
      <c r="C1274" s="6">
        <v>26551</v>
      </c>
      <c r="D1274" s="5">
        <v>-154</v>
      </c>
      <c r="E1274" s="5">
        <v>-5.8</v>
      </c>
      <c r="F1274" s="5">
        <v>25</v>
      </c>
      <c r="G1274" s="5">
        <v>0.9</v>
      </c>
      <c r="H1274" s="5">
        <v>34</v>
      </c>
    </row>
    <row r="1275" spans="2:8" ht="19.5" customHeight="1" x14ac:dyDescent="0.3">
      <c r="B1275" s="9" t="s">
        <v>2287</v>
      </c>
      <c r="C1275" s="6">
        <v>12035</v>
      </c>
      <c r="D1275" s="5">
        <v>128</v>
      </c>
      <c r="E1275" s="5">
        <v>10.7</v>
      </c>
      <c r="F1275" s="5">
        <v>-1</v>
      </c>
      <c r="G1275" s="5">
        <v>-0.1</v>
      </c>
      <c r="H1275" s="5">
        <v>-4</v>
      </c>
    </row>
    <row r="1276" spans="2:8" ht="19.5" customHeight="1" x14ac:dyDescent="0.3">
      <c r="B1276" s="9" t="s">
        <v>708</v>
      </c>
      <c r="C1276" s="6">
        <v>78200</v>
      </c>
      <c r="D1276" s="6">
        <v>1474</v>
      </c>
      <c r="E1276" s="5">
        <v>19</v>
      </c>
      <c r="F1276" s="5">
        <v>39</v>
      </c>
      <c r="G1276" s="5">
        <v>0.5</v>
      </c>
      <c r="H1276" s="5">
        <v>51</v>
      </c>
    </row>
    <row r="1277" spans="2:8" ht="19.5" customHeight="1" x14ac:dyDescent="0.3">
      <c r="B1277" s="9" t="s">
        <v>2025</v>
      </c>
      <c r="C1277" s="6">
        <v>16226</v>
      </c>
      <c r="D1277" s="5">
        <v>-44</v>
      </c>
      <c r="E1277" s="5">
        <v>-2.7</v>
      </c>
      <c r="F1277" s="5">
        <v>12</v>
      </c>
      <c r="G1277" s="5">
        <v>0.7</v>
      </c>
      <c r="H1277" s="5">
        <v>-34</v>
      </c>
    </row>
    <row r="1278" spans="2:8" ht="19.5" customHeight="1" x14ac:dyDescent="0.3">
      <c r="B1278" s="9" t="s">
        <v>234</v>
      </c>
      <c r="C1278" s="6">
        <v>290642</v>
      </c>
      <c r="D1278" s="6">
        <v>2951</v>
      </c>
      <c r="E1278" s="5">
        <v>10.199999999999999</v>
      </c>
      <c r="F1278" s="5">
        <v>471</v>
      </c>
      <c r="G1278" s="5">
        <v>1.6</v>
      </c>
      <c r="H1278" s="5">
        <v>833</v>
      </c>
    </row>
    <row r="1279" spans="2:8" ht="19.5" customHeight="1" x14ac:dyDescent="0.3">
      <c r="B1279" s="9" t="s">
        <v>849</v>
      </c>
      <c r="C1279" s="6">
        <v>61386</v>
      </c>
      <c r="D1279" s="6">
        <v>-1156</v>
      </c>
      <c r="E1279" s="5">
        <v>-18.8</v>
      </c>
      <c r="F1279" s="5">
        <v>73</v>
      </c>
      <c r="G1279" s="5">
        <v>1.2</v>
      </c>
      <c r="H1279" s="6">
        <v>1084</v>
      </c>
    </row>
    <row r="1280" spans="2:8" ht="19.5" customHeight="1" x14ac:dyDescent="0.3">
      <c r="B1280" s="9" t="s">
        <v>678</v>
      </c>
      <c r="C1280" s="6">
        <v>83658</v>
      </c>
      <c r="D1280" s="6">
        <v>1867</v>
      </c>
      <c r="E1280" s="5">
        <v>22.6</v>
      </c>
      <c r="F1280" s="5">
        <v>76</v>
      </c>
      <c r="G1280" s="5">
        <v>0.9</v>
      </c>
      <c r="H1280" s="5">
        <v>339</v>
      </c>
    </row>
    <row r="1281" spans="2:8" ht="19.5" customHeight="1" x14ac:dyDescent="0.3">
      <c r="B1281" s="9" t="s">
        <v>375</v>
      </c>
      <c r="C1281" s="6">
        <v>173448</v>
      </c>
      <c r="D1281" s="6">
        <v>1137</v>
      </c>
      <c r="E1281" s="5">
        <v>6.6</v>
      </c>
      <c r="F1281" s="5">
        <v>88</v>
      </c>
      <c r="G1281" s="5">
        <v>0.5</v>
      </c>
      <c r="H1281" s="5">
        <v>408</v>
      </c>
    </row>
    <row r="1282" spans="2:8" ht="19.5" customHeight="1" x14ac:dyDescent="0.3">
      <c r="B1282" s="9" t="s">
        <v>622</v>
      </c>
      <c r="C1282" s="6">
        <v>94402</v>
      </c>
      <c r="D1282" s="6">
        <v>1140</v>
      </c>
      <c r="E1282" s="5">
        <v>12.2</v>
      </c>
      <c r="F1282" s="5">
        <v>92</v>
      </c>
      <c r="G1282" s="5">
        <v>1</v>
      </c>
      <c r="H1282" s="5">
        <v>248</v>
      </c>
    </row>
    <row r="1283" spans="2:8" ht="19.5" customHeight="1" x14ac:dyDescent="0.3">
      <c r="B1283" s="9" t="s">
        <v>1658</v>
      </c>
      <c r="C1283" s="6">
        <v>23527</v>
      </c>
      <c r="D1283" s="5">
        <v>-107</v>
      </c>
      <c r="E1283" s="5">
        <v>-4.5</v>
      </c>
      <c r="F1283" s="5">
        <v>56</v>
      </c>
      <c r="G1283" s="5">
        <v>2.4</v>
      </c>
      <c r="H1283" s="5">
        <v>54</v>
      </c>
    </row>
    <row r="1284" spans="2:8" ht="19.5" customHeight="1" x14ac:dyDescent="0.3">
      <c r="B1284" s="9" t="s">
        <v>2186</v>
      </c>
      <c r="C1284" s="6">
        <v>13646</v>
      </c>
      <c r="D1284" s="5">
        <v>-163</v>
      </c>
      <c r="E1284" s="5">
        <v>-11.9</v>
      </c>
      <c r="F1284" s="5">
        <v>-3</v>
      </c>
      <c r="G1284" s="5">
        <v>-0.2</v>
      </c>
      <c r="H1284" s="5">
        <v>2</v>
      </c>
    </row>
    <row r="1285" spans="2:8" ht="19.5" customHeight="1" x14ac:dyDescent="0.3">
      <c r="B1285" s="9" t="s">
        <v>1626</v>
      </c>
      <c r="C1285" s="6">
        <v>24456</v>
      </c>
      <c r="D1285" s="5">
        <v>80</v>
      </c>
      <c r="E1285" s="5">
        <v>3.3</v>
      </c>
      <c r="F1285" s="5">
        <v>0</v>
      </c>
      <c r="G1285" s="5">
        <v>0</v>
      </c>
      <c r="H1285" s="5">
        <v>32</v>
      </c>
    </row>
    <row r="1286" spans="2:8" ht="19.5" customHeight="1" x14ac:dyDescent="0.3">
      <c r="B1286" s="9" t="s">
        <v>1317</v>
      </c>
      <c r="C1286" s="6">
        <v>34204</v>
      </c>
      <c r="D1286" s="5">
        <v>334</v>
      </c>
      <c r="E1286" s="5">
        <v>9.8000000000000007</v>
      </c>
      <c r="F1286" s="5">
        <v>14</v>
      </c>
      <c r="G1286" s="5">
        <v>0.4</v>
      </c>
      <c r="H1286" s="5">
        <v>-137</v>
      </c>
    </row>
    <row r="1287" spans="2:8" ht="19.5" customHeight="1" x14ac:dyDescent="0.3">
      <c r="B1287" s="9" t="s">
        <v>907</v>
      </c>
      <c r="C1287" s="6">
        <v>56183</v>
      </c>
      <c r="D1287" s="5">
        <v>680</v>
      </c>
      <c r="E1287" s="5">
        <v>12.2</v>
      </c>
      <c r="F1287" s="5">
        <v>17</v>
      </c>
      <c r="G1287" s="5">
        <v>0.3</v>
      </c>
      <c r="H1287" s="5">
        <v>297</v>
      </c>
    </row>
    <row r="1288" spans="2:8" ht="19.5" customHeight="1" x14ac:dyDescent="0.3">
      <c r="B1288" s="9" t="s">
        <v>1314</v>
      </c>
      <c r="C1288" s="6">
        <v>34347</v>
      </c>
      <c r="D1288" s="5">
        <v>-71</v>
      </c>
      <c r="E1288" s="5">
        <v>-2.1</v>
      </c>
      <c r="F1288" s="5">
        <v>10</v>
      </c>
      <c r="G1288" s="5">
        <v>0.3</v>
      </c>
      <c r="H1288" s="5">
        <v>5</v>
      </c>
    </row>
    <row r="1289" spans="2:8" ht="19.5" customHeight="1" x14ac:dyDescent="0.3">
      <c r="B1289" s="9" t="s">
        <v>1852</v>
      </c>
      <c r="C1289" s="6">
        <v>19440</v>
      </c>
      <c r="D1289" s="5">
        <v>300</v>
      </c>
      <c r="E1289" s="5">
        <v>15.5</v>
      </c>
      <c r="F1289" s="5">
        <v>-6</v>
      </c>
      <c r="G1289" s="5">
        <v>-0.3</v>
      </c>
      <c r="H1289" s="5">
        <v>-84</v>
      </c>
    </row>
    <row r="1290" spans="2:8" ht="19.5" customHeight="1" x14ac:dyDescent="0.3">
      <c r="B1290" s="9" t="s">
        <v>685</v>
      </c>
      <c r="C1290" s="6">
        <v>82403</v>
      </c>
      <c r="D1290" s="6">
        <v>1363</v>
      </c>
      <c r="E1290" s="5">
        <v>16.7</v>
      </c>
      <c r="F1290" s="5">
        <v>-18</v>
      </c>
      <c r="G1290" s="5">
        <v>-0.2</v>
      </c>
      <c r="H1290" s="5">
        <v>-21</v>
      </c>
    </row>
    <row r="1291" spans="2:8" ht="19.5" customHeight="1" x14ac:dyDescent="0.3">
      <c r="B1291" s="9" t="s">
        <v>1292</v>
      </c>
      <c r="C1291" s="6">
        <v>35280</v>
      </c>
      <c r="D1291" s="5">
        <v>-275</v>
      </c>
      <c r="E1291" s="5">
        <v>-7.8</v>
      </c>
      <c r="F1291" s="5">
        <v>14</v>
      </c>
      <c r="G1291" s="5">
        <v>0.4</v>
      </c>
      <c r="H1291" s="5">
        <v>67</v>
      </c>
    </row>
    <row r="1292" spans="2:8" ht="19.5" customHeight="1" x14ac:dyDescent="0.3">
      <c r="B1292" s="9" t="s">
        <v>1855</v>
      </c>
      <c r="C1292" s="6">
        <v>19395</v>
      </c>
      <c r="D1292" s="5">
        <v>110</v>
      </c>
      <c r="E1292" s="5">
        <v>5.7</v>
      </c>
      <c r="F1292" s="5">
        <v>-5</v>
      </c>
      <c r="G1292" s="5">
        <v>-0.3</v>
      </c>
      <c r="H1292" s="5">
        <v>-5</v>
      </c>
    </row>
    <row r="1293" spans="2:8" ht="19.5" customHeight="1" x14ac:dyDescent="0.3">
      <c r="B1293" s="9" t="s">
        <v>1296</v>
      </c>
      <c r="C1293" s="6">
        <v>35142</v>
      </c>
      <c r="D1293" s="5">
        <v>122</v>
      </c>
      <c r="E1293" s="5">
        <v>3.5</v>
      </c>
      <c r="F1293" s="5">
        <v>6</v>
      </c>
      <c r="G1293" s="5">
        <v>0.2</v>
      </c>
      <c r="H1293" s="5">
        <v>63</v>
      </c>
    </row>
    <row r="1294" spans="2:8" ht="19.5" customHeight="1" x14ac:dyDescent="0.3">
      <c r="B1294" s="9" t="s">
        <v>1003</v>
      </c>
      <c r="C1294" s="6">
        <v>48920</v>
      </c>
      <c r="D1294" s="6">
        <v>1114</v>
      </c>
      <c r="E1294" s="5">
        <v>23</v>
      </c>
      <c r="F1294" s="5">
        <v>51</v>
      </c>
      <c r="G1294" s="5">
        <v>1.1000000000000001</v>
      </c>
      <c r="H1294" s="5">
        <v>-147</v>
      </c>
    </row>
    <row r="1295" spans="2:8" ht="19.5" customHeight="1" x14ac:dyDescent="0.3">
      <c r="B1295" s="9" t="s">
        <v>901</v>
      </c>
      <c r="C1295" s="6">
        <v>56664</v>
      </c>
      <c r="D1295" s="6">
        <v>1532</v>
      </c>
      <c r="E1295" s="5">
        <v>27.5</v>
      </c>
      <c r="F1295" s="5">
        <v>12</v>
      </c>
      <c r="G1295" s="5">
        <v>0.2</v>
      </c>
      <c r="H1295" s="5">
        <v>538</v>
      </c>
    </row>
    <row r="1296" spans="2:8" ht="19.5" customHeight="1" x14ac:dyDescent="0.3">
      <c r="B1296" s="9" t="s">
        <v>1332</v>
      </c>
      <c r="C1296" s="6">
        <v>33751</v>
      </c>
      <c r="D1296" s="5">
        <v>282</v>
      </c>
      <c r="E1296" s="5">
        <v>8.4</v>
      </c>
      <c r="F1296" s="5">
        <v>-3</v>
      </c>
      <c r="G1296" s="5">
        <v>-0.1</v>
      </c>
      <c r="H1296" s="5">
        <v>-54</v>
      </c>
    </row>
    <row r="1297" spans="2:8" ht="19.5" customHeight="1" x14ac:dyDescent="0.3">
      <c r="B1297" s="9" t="s">
        <v>2385</v>
      </c>
      <c r="C1297" s="6">
        <v>10579</v>
      </c>
      <c r="D1297" s="5">
        <v>260</v>
      </c>
      <c r="E1297" s="5">
        <v>24.9</v>
      </c>
      <c r="F1297" s="5">
        <v>2</v>
      </c>
      <c r="G1297" s="5">
        <v>0.2</v>
      </c>
      <c r="H1297" s="5">
        <v>-14</v>
      </c>
    </row>
    <row r="1298" spans="2:8" ht="19.5" customHeight="1" x14ac:dyDescent="0.3">
      <c r="B1298" s="9" t="s">
        <v>1499</v>
      </c>
      <c r="C1298" s="6">
        <v>27838</v>
      </c>
      <c r="D1298" s="5">
        <v>19</v>
      </c>
      <c r="E1298" s="5">
        <v>0.7</v>
      </c>
      <c r="F1298" s="5">
        <v>2</v>
      </c>
      <c r="G1298" s="5">
        <v>0.1</v>
      </c>
      <c r="H1298" s="5">
        <v>-35</v>
      </c>
    </row>
    <row r="1299" spans="2:8" ht="19.5" customHeight="1" x14ac:dyDescent="0.3">
      <c r="B1299" s="9" t="s">
        <v>1782</v>
      </c>
      <c r="C1299" s="6">
        <v>20825</v>
      </c>
      <c r="D1299" s="5">
        <v>-189</v>
      </c>
      <c r="E1299" s="5">
        <v>-9</v>
      </c>
      <c r="F1299" s="5">
        <v>-4</v>
      </c>
      <c r="G1299" s="5">
        <v>-0.2</v>
      </c>
      <c r="H1299" s="5">
        <v>-78</v>
      </c>
    </row>
    <row r="1300" spans="2:8" ht="19.5" customHeight="1" x14ac:dyDescent="0.3">
      <c r="B1300" s="9" t="s">
        <v>1861</v>
      </c>
      <c r="C1300" s="6">
        <v>19265</v>
      </c>
      <c r="D1300" s="5">
        <v>75</v>
      </c>
      <c r="E1300" s="5">
        <v>3.9</v>
      </c>
      <c r="F1300" s="5">
        <v>-11</v>
      </c>
      <c r="G1300" s="5">
        <v>-0.6</v>
      </c>
      <c r="H1300" s="5">
        <v>126</v>
      </c>
    </row>
    <row r="1301" spans="2:8" ht="19.5" customHeight="1" x14ac:dyDescent="0.3">
      <c r="B1301" s="9" t="s">
        <v>1022</v>
      </c>
      <c r="C1301" s="6">
        <v>47744</v>
      </c>
      <c r="D1301" s="5">
        <v>-271</v>
      </c>
      <c r="E1301" s="5">
        <v>-5.7</v>
      </c>
      <c r="F1301" s="5">
        <v>208</v>
      </c>
      <c r="G1301" s="5">
        <v>4.4000000000000004</v>
      </c>
      <c r="H1301" s="5">
        <v>158</v>
      </c>
    </row>
    <row r="1302" spans="2:8" ht="19.5" customHeight="1" x14ac:dyDescent="0.3">
      <c r="B1302" s="9" t="s">
        <v>298</v>
      </c>
      <c r="C1302" s="6">
        <v>224115</v>
      </c>
      <c r="D1302" s="5">
        <v>779</v>
      </c>
      <c r="E1302" s="5">
        <v>3.5</v>
      </c>
      <c r="F1302" s="5">
        <v>373</v>
      </c>
      <c r="G1302" s="5">
        <v>1.7</v>
      </c>
      <c r="H1302" s="6">
        <v>1074</v>
      </c>
    </row>
    <row r="1303" spans="2:8" ht="19.5" customHeight="1" x14ac:dyDescent="0.3">
      <c r="B1303" s="9" t="s">
        <v>2277</v>
      </c>
      <c r="C1303" s="6">
        <v>12194</v>
      </c>
      <c r="D1303" s="5">
        <v>73</v>
      </c>
      <c r="E1303" s="5">
        <v>6</v>
      </c>
      <c r="F1303" s="5">
        <v>6</v>
      </c>
      <c r="G1303" s="5">
        <v>0.5</v>
      </c>
      <c r="H1303" s="5">
        <v>-25</v>
      </c>
    </row>
    <row r="1304" spans="2:8" ht="19.5" customHeight="1" x14ac:dyDescent="0.3">
      <c r="B1304" s="9" t="s">
        <v>504</v>
      </c>
      <c r="C1304" s="6">
        <v>125047</v>
      </c>
      <c r="D1304" s="6">
        <v>2090</v>
      </c>
      <c r="E1304" s="5">
        <v>16.899999999999999</v>
      </c>
      <c r="F1304" s="5">
        <v>-3</v>
      </c>
      <c r="G1304" s="5">
        <v>0</v>
      </c>
      <c r="H1304" s="5">
        <v>254</v>
      </c>
    </row>
    <row r="1305" spans="2:8" ht="19.5" customHeight="1" x14ac:dyDescent="0.3">
      <c r="B1305" s="9" t="s">
        <v>357</v>
      </c>
      <c r="C1305" s="6">
        <v>182177</v>
      </c>
      <c r="D1305" s="5">
        <v>-906</v>
      </c>
      <c r="E1305" s="5">
        <v>-5</v>
      </c>
      <c r="F1305" s="5">
        <v>337</v>
      </c>
      <c r="G1305" s="5">
        <v>1.8</v>
      </c>
      <c r="H1305" s="5">
        <v>-349</v>
      </c>
    </row>
    <row r="1306" spans="2:8" ht="19.5" customHeight="1" x14ac:dyDescent="0.3">
      <c r="B1306" s="9" t="s">
        <v>2265</v>
      </c>
      <c r="C1306" s="6">
        <v>12359</v>
      </c>
      <c r="D1306" s="5">
        <v>-16</v>
      </c>
      <c r="E1306" s="5">
        <v>-1.3</v>
      </c>
      <c r="F1306" s="5">
        <v>-4</v>
      </c>
      <c r="G1306" s="5">
        <v>-0.3</v>
      </c>
      <c r="H1306" s="5">
        <v>-51</v>
      </c>
    </row>
    <row r="1307" spans="2:8" ht="19.5" customHeight="1" x14ac:dyDescent="0.3">
      <c r="B1307" s="9" t="s">
        <v>2279</v>
      </c>
      <c r="C1307" s="6">
        <v>12174</v>
      </c>
      <c r="D1307" s="5">
        <v>123</v>
      </c>
      <c r="E1307" s="5">
        <v>10.199999999999999</v>
      </c>
      <c r="F1307" s="5">
        <v>17</v>
      </c>
      <c r="G1307" s="5">
        <v>1.4</v>
      </c>
      <c r="H1307" s="5">
        <v>10</v>
      </c>
    </row>
    <row r="1308" spans="2:8" ht="19.5" customHeight="1" x14ac:dyDescent="0.3">
      <c r="B1308" s="9" t="s">
        <v>1261</v>
      </c>
      <c r="C1308" s="6">
        <v>36518</v>
      </c>
      <c r="D1308" s="5">
        <v>-9</v>
      </c>
      <c r="E1308" s="5">
        <v>-0.2</v>
      </c>
      <c r="F1308" s="5">
        <v>15</v>
      </c>
      <c r="G1308" s="5">
        <v>0.4</v>
      </c>
      <c r="H1308" s="5">
        <v>39</v>
      </c>
    </row>
    <row r="1309" spans="2:8" ht="19.5" customHeight="1" x14ac:dyDescent="0.3">
      <c r="B1309" s="9" t="s">
        <v>344</v>
      </c>
      <c r="C1309" s="6">
        <v>189651</v>
      </c>
      <c r="D1309" s="5">
        <v>945</v>
      </c>
      <c r="E1309" s="5">
        <v>5</v>
      </c>
      <c r="F1309" s="5">
        <v>86</v>
      </c>
      <c r="G1309" s="5">
        <v>0.5</v>
      </c>
      <c r="H1309" s="5">
        <v>277</v>
      </c>
    </row>
    <row r="1310" spans="2:8" ht="19.5" customHeight="1" x14ac:dyDescent="0.3">
      <c r="B1310" s="9" t="s">
        <v>2084</v>
      </c>
      <c r="C1310" s="6">
        <v>15173</v>
      </c>
      <c r="D1310" s="5">
        <v>58</v>
      </c>
      <c r="E1310" s="5">
        <v>3.8</v>
      </c>
      <c r="F1310" s="5">
        <v>5</v>
      </c>
      <c r="G1310" s="5">
        <v>0.3</v>
      </c>
      <c r="H1310" s="5">
        <v>-27</v>
      </c>
    </row>
    <row r="1311" spans="2:8" ht="19.5" customHeight="1" x14ac:dyDescent="0.3">
      <c r="B1311" s="9" t="s">
        <v>833</v>
      </c>
      <c r="C1311" s="6">
        <v>63799</v>
      </c>
      <c r="D1311" s="5">
        <v>-483</v>
      </c>
      <c r="E1311" s="5">
        <v>-7.5</v>
      </c>
      <c r="F1311" s="5">
        <v>109</v>
      </c>
      <c r="G1311" s="5">
        <v>1.7</v>
      </c>
      <c r="H1311" s="5">
        <v>-31</v>
      </c>
    </row>
    <row r="1312" spans="2:8" ht="19.5" customHeight="1" x14ac:dyDescent="0.3">
      <c r="B1312" s="9" t="s">
        <v>462</v>
      </c>
      <c r="C1312" s="6">
        <v>138228</v>
      </c>
      <c r="D1312" s="6">
        <v>-2695</v>
      </c>
      <c r="E1312" s="5">
        <v>-19.399999999999999</v>
      </c>
      <c r="F1312" s="5">
        <v>55</v>
      </c>
      <c r="G1312" s="5">
        <v>0.4</v>
      </c>
      <c r="H1312" s="5">
        <v>777</v>
      </c>
    </row>
    <row r="1313" spans="2:8" ht="19.5" customHeight="1" x14ac:dyDescent="0.3">
      <c r="B1313" s="9" t="s">
        <v>1763</v>
      </c>
      <c r="C1313" s="6">
        <v>21210</v>
      </c>
      <c r="D1313" s="5">
        <v>763</v>
      </c>
      <c r="E1313" s="5">
        <v>36.5</v>
      </c>
      <c r="F1313" s="5">
        <v>3</v>
      </c>
      <c r="G1313" s="5">
        <v>0.1</v>
      </c>
      <c r="H1313" s="5">
        <v>-129</v>
      </c>
    </row>
    <row r="1314" spans="2:8" ht="19.5" customHeight="1" x14ac:dyDescent="0.3">
      <c r="B1314" s="9" t="s">
        <v>1739</v>
      </c>
      <c r="C1314" s="6">
        <v>21722</v>
      </c>
      <c r="D1314" s="5">
        <v>-9</v>
      </c>
      <c r="E1314" s="5">
        <v>-0.4</v>
      </c>
      <c r="F1314" s="5">
        <v>42</v>
      </c>
      <c r="G1314" s="5">
        <v>1.9</v>
      </c>
      <c r="H1314" s="5">
        <v>-22</v>
      </c>
    </row>
    <row r="1315" spans="2:8" ht="19.5" customHeight="1" x14ac:dyDescent="0.3">
      <c r="B1315" s="9" t="s">
        <v>1728</v>
      </c>
      <c r="C1315" s="6">
        <v>21896</v>
      </c>
      <c r="D1315" s="5">
        <v>-72</v>
      </c>
      <c r="E1315" s="5">
        <v>-3.3</v>
      </c>
      <c r="F1315" s="5">
        <v>24</v>
      </c>
      <c r="G1315" s="5">
        <v>1.1000000000000001</v>
      </c>
      <c r="H1315" s="5">
        <v>19</v>
      </c>
    </row>
    <row r="1316" spans="2:8" ht="19.5" customHeight="1" x14ac:dyDescent="0.3">
      <c r="B1316" s="9" t="s">
        <v>1449</v>
      </c>
      <c r="C1316" s="6">
        <v>29245</v>
      </c>
      <c r="D1316" s="5">
        <v>-90</v>
      </c>
      <c r="E1316" s="5">
        <v>-3.1</v>
      </c>
      <c r="F1316" s="5">
        <v>7</v>
      </c>
      <c r="G1316" s="5">
        <v>0.2</v>
      </c>
      <c r="H1316" s="5">
        <v>-10</v>
      </c>
    </row>
    <row r="1317" spans="2:8" ht="19.5" customHeight="1" x14ac:dyDescent="0.3">
      <c r="B1317" s="9" t="s">
        <v>1520</v>
      </c>
      <c r="C1317" s="6">
        <v>27060</v>
      </c>
      <c r="D1317" s="5">
        <v>329</v>
      </c>
      <c r="E1317" s="5">
        <v>12.2</v>
      </c>
      <c r="F1317" s="5">
        <v>-6</v>
      </c>
      <c r="G1317" s="5">
        <v>-0.2</v>
      </c>
      <c r="H1317" s="5">
        <v>80</v>
      </c>
    </row>
    <row r="1318" spans="2:8" ht="19.5" customHeight="1" x14ac:dyDescent="0.3">
      <c r="B1318" s="9" t="s">
        <v>1065</v>
      </c>
      <c r="C1318" s="6">
        <v>45325</v>
      </c>
      <c r="D1318" s="5">
        <v>82</v>
      </c>
      <c r="E1318" s="5">
        <v>1.8</v>
      </c>
      <c r="F1318" s="5">
        <v>27</v>
      </c>
      <c r="G1318" s="5">
        <v>0.6</v>
      </c>
      <c r="H1318" s="5">
        <v>48</v>
      </c>
    </row>
    <row r="1319" spans="2:8" ht="19.5" customHeight="1" x14ac:dyDescent="0.3">
      <c r="B1319" s="9" t="s">
        <v>1034</v>
      </c>
      <c r="C1319" s="6">
        <v>46784</v>
      </c>
      <c r="D1319" s="5">
        <v>618</v>
      </c>
      <c r="E1319" s="5">
        <v>13.3</v>
      </c>
      <c r="F1319" s="5">
        <v>2</v>
      </c>
      <c r="G1319" s="5">
        <v>0</v>
      </c>
      <c r="H1319" s="5">
        <v>162</v>
      </c>
    </row>
    <row r="1320" spans="2:8" ht="19.5" customHeight="1" x14ac:dyDescent="0.3">
      <c r="B1320" s="9" t="s">
        <v>1358</v>
      </c>
      <c r="C1320" s="6">
        <v>32925</v>
      </c>
      <c r="D1320" s="5">
        <v>-559</v>
      </c>
      <c r="E1320" s="5">
        <v>-16.8</v>
      </c>
      <c r="F1320" s="5">
        <v>-3</v>
      </c>
      <c r="G1320" s="5">
        <v>-0.1</v>
      </c>
      <c r="H1320" s="5">
        <v>-160</v>
      </c>
    </row>
    <row r="1321" spans="2:8" ht="19.5" customHeight="1" x14ac:dyDescent="0.3">
      <c r="B1321" s="9" t="s">
        <v>1870</v>
      </c>
      <c r="C1321" s="6">
        <v>19014</v>
      </c>
      <c r="D1321" s="5">
        <v>227</v>
      </c>
      <c r="E1321" s="5">
        <v>12.1</v>
      </c>
      <c r="F1321" s="5">
        <v>31</v>
      </c>
      <c r="G1321" s="5">
        <v>1.6</v>
      </c>
      <c r="H1321" s="5">
        <v>160</v>
      </c>
    </row>
    <row r="1322" spans="2:8" ht="19.5" customHeight="1" x14ac:dyDescent="0.3">
      <c r="B1322" s="9" t="s">
        <v>744</v>
      </c>
      <c r="C1322" s="6">
        <v>72898</v>
      </c>
      <c r="D1322" s="5">
        <v>762</v>
      </c>
      <c r="E1322" s="5">
        <v>10.5</v>
      </c>
      <c r="F1322" s="5">
        <v>69</v>
      </c>
      <c r="G1322" s="5">
        <v>1</v>
      </c>
      <c r="H1322" s="5">
        <v>312</v>
      </c>
    </row>
    <row r="1323" spans="2:8" ht="19.5" customHeight="1" x14ac:dyDescent="0.3">
      <c r="B1323" s="9" t="s">
        <v>224</v>
      </c>
      <c r="C1323" s="6">
        <v>307924</v>
      </c>
      <c r="D1323" s="5">
        <v>328</v>
      </c>
      <c r="E1323" s="5">
        <v>1.1000000000000001</v>
      </c>
      <c r="F1323" s="5">
        <v>641</v>
      </c>
      <c r="G1323" s="5">
        <v>2.1</v>
      </c>
      <c r="H1323" s="5">
        <v>382</v>
      </c>
    </row>
    <row r="1324" spans="2:8" ht="19.5" customHeight="1" x14ac:dyDescent="0.3">
      <c r="B1324" s="9" t="s">
        <v>1883</v>
      </c>
      <c r="C1324" s="6">
        <v>18738</v>
      </c>
      <c r="D1324" s="5">
        <v>429</v>
      </c>
      <c r="E1324" s="5">
        <v>23.3</v>
      </c>
      <c r="F1324" s="5">
        <v>83</v>
      </c>
      <c r="G1324" s="5">
        <v>4.5</v>
      </c>
      <c r="H1324" s="5">
        <v>72</v>
      </c>
    </row>
    <row r="1325" spans="2:8" ht="19.5" customHeight="1" x14ac:dyDescent="0.3">
      <c r="B1325" s="9" t="s">
        <v>2430</v>
      </c>
      <c r="C1325" s="6">
        <v>10163507</v>
      </c>
      <c r="D1325" s="6">
        <v>-91680</v>
      </c>
      <c r="E1325" s="5">
        <v>-9</v>
      </c>
      <c r="F1325" s="6">
        <v>48844</v>
      </c>
      <c r="G1325" s="5">
        <v>4.8</v>
      </c>
      <c r="H1325" s="6">
        <v>55672</v>
      </c>
    </row>
    <row r="1326" spans="2:8" ht="19.5" customHeight="1" x14ac:dyDescent="0.3">
      <c r="B1326" s="9" t="s">
        <v>954</v>
      </c>
      <c r="C1326" s="6">
        <v>52152</v>
      </c>
      <c r="D1326" s="5">
        <v>926</v>
      </c>
      <c r="E1326" s="5">
        <v>17.899999999999999</v>
      </c>
      <c r="F1326" s="5">
        <v>14</v>
      </c>
      <c r="G1326" s="5">
        <v>0.3</v>
      </c>
      <c r="H1326" s="5">
        <v>-67</v>
      </c>
    </row>
    <row r="1327" spans="2:8" ht="19.5" customHeight="1" x14ac:dyDescent="0.3">
      <c r="B1327" s="9" t="s">
        <v>174</v>
      </c>
      <c r="C1327" s="6">
        <v>398080</v>
      </c>
      <c r="D1327" s="6">
        <v>5392</v>
      </c>
      <c r="E1327" s="5">
        <v>13.7</v>
      </c>
      <c r="F1327" s="6">
        <v>2535</v>
      </c>
      <c r="G1327" s="5">
        <v>6.5</v>
      </c>
      <c r="H1327" s="6">
        <v>3864</v>
      </c>
    </row>
    <row r="1328" spans="2:8" ht="19.5" customHeight="1" x14ac:dyDescent="0.3">
      <c r="B1328" s="9" t="s">
        <v>2339</v>
      </c>
      <c r="C1328" s="6">
        <v>11184</v>
      </c>
      <c r="D1328" s="5">
        <v>-78</v>
      </c>
      <c r="E1328" s="5">
        <v>-7</v>
      </c>
      <c r="F1328" s="5">
        <v>44</v>
      </c>
      <c r="G1328" s="5">
        <v>3.9</v>
      </c>
      <c r="H1328" s="5">
        <v>30</v>
      </c>
    </row>
    <row r="1329" spans="2:8" ht="19.5" customHeight="1" x14ac:dyDescent="0.3">
      <c r="B1329" s="9" t="s">
        <v>1277</v>
      </c>
      <c r="C1329" s="6">
        <v>35860</v>
      </c>
      <c r="D1329" s="5">
        <v>549</v>
      </c>
      <c r="E1329" s="5">
        <v>15.4</v>
      </c>
      <c r="F1329" s="5">
        <v>6</v>
      </c>
      <c r="G1329" s="5">
        <v>0.2</v>
      </c>
      <c r="H1329" s="5">
        <v>24</v>
      </c>
    </row>
    <row r="1330" spans="2:8" ht="19.5" customHeight="1" x14ac:dyDescent="0.3">
      <c r="B1330" s="9" t="s">
        <v>2428</v>
      </c>
      <c r="C1330" s="6">
        <v>10034</v>
      </c>
      <c r="D1330" s="5">
        <v>47</v>
      </c>
      <c r="E1330" s="5">
        <v>4.7</v>
      </c>
      <c r="F1330" s="5">
        <v>8</v>
      </c>
      <c r="G1330" s="5">
        <v>0.8</v>
      </c>
      <c r="H1330" s="5">
        <v>1</v>
      </c>
    </row>
    <row r="1331" spans="2:8" ht="19.5" customHeight="1" x14ac:dyDescent="0.3">
      <c r="B1331" s="9" t="s">
        <v>2423</v>
      </c>
      <c r="C1331" s="6">
        <v>10076</v>
      </c>
      <c r="D1331" s="5">
        <v>-137</v>
      </c>
      <c r="E1331" s="5">
        <v>-13.5</v>
      </c>
      <c r="F1331" s="5">
        <v>-1</v>
      </c>
      <c r="G1331" s="5">
        <v>-0.1</v>
      </c>
      <c r="H1331" s="5">
        <v>-27</v>
      </c>
    </row>
    <row r="1332" spans="2:8" ht="19.5" customHeight="1" x14ac:dyDescent="0.3">
      <c r="B1332" s="9" t="s">
        <v>532</v>
      </c>
      <c r="C1332" s="6">
        <v>115489</v>
      </c>
      <c r="D1332" s="5">
        <v>311</v>
      </c>
      <c r="E1332" s="5">
        <v>2.7</v>
      </c>
      <c r="F1332" s="5">
        <v>165</v>
      </c>
      <c r="G1332" s="5">
        <v>1.4</v>
      </c>
      <c r="H1332" s="5">
        <v>713</v>
      </c>
    </row>
    <row r="1333" spans="2:8" ht="19.5" customHeight="1" x14ac:dyDescent="0.3">
      <c r="B1333" s="9" t="s">
        <v>873</v>
      </c>
      <c r="C1333" s="6">
        <v>59186</v>
      </c>
      <c r="D1333" s="5">
        <v>-555</v>
      </c>
      <c r="E1333" s="5">
        <v>-9.4</v>
      </c>
      <c r="F1333" s="5">
        <v>85</v>
      </c>
      <c r="G1333" s="5">
        <v>1.4</v>
      </c>
      <c r="H1333" s="5">
        <v>196</v>
      </c>
    </row>
    <row r="1334" spans="2:8" ht="19.5" customHeight="1" x14ac:dyDescent="0.3">
      <c r="B1334" s="9" t="s">
        <v>227</v>
      </c>
      <c r="C1334" s="6">
        <v>305225</v>
      </c>
      <c r="D1334" s="5">
        <v>720</v>
      </c>
      <c r="E1334" s="5">
        <v>2.4</v>
      </c>
      <c r="F1334" s="5">
        <v>482</v>
      </c>
      <c r="G1334" s="5">
        <v>1.6</v>
      </c>
      <c r="H1334" s="6">
        <v>1724</v>
      </c>
    </row>
    <row r="1335" spans="2:8" ht="19.5" customHeight="1" x14ac:dyDescent="0.3">
      <c r="B1335" s="9" t="s">
        <v>161</v>
      </c>
      <c r="C1335" s="6">
        <v>430887</v>
      </c>
      <c r="D1335" s="6">
        <v>-3249</v>
      </c>
      <c r="E1335" s="5">
        <v>-7.5</v>
      </c>
      <c r="F1335" s="5">
        <v>539</v>
      </c>
      <c r="G1335" s="5">
        <v>1.2</v>
      </c>
      <c r="H1335" s="6">
        <v>1029</v>
      </c>
    </row>
    <row r="1336" spans="2:8" ht="19.5" customHeight="1" x14ac:dyDescent="0.3">
      <c r="B1336" s="9" t="s">
        <v>1360</v>
      </c>
      <c r="C1336" s="6">
        <v>32873</v>
      </c>
      <c r="D1336" s="6">
        <v>1312</v>
      </c>
      <c r="E1336" s="5">
        <v>40.700000000000003</v>
      </c>
      <c r="F1336" s="5">
        <v>11</v>
      </c>
      <c r="G1336" s="5">
        <v>0.3</v>
      </c>
      <c r="H1336" s="5">
        <v>11</v>
      </c>
    </row>
    <row r="1337" spans="2:8" ht="19.5" customHeight="1" x14ac:dyDescent="0.3">
      <c r="B1337" s="9" t="s">
        <v>1641</v>
      </c>
      <c r="C1337" s="6">
        <v>24078</v>
      </c>
      <c r="D1337" s="5">
        <v>-347</v>
      </c>
      <c r="E1337" s="5">
        <v>-14.3</v>
      </c>
      <c r="F1337" s="5">
        <v>4</v>
      </c>
      <c r="G1337" s="5">
        <v>0.2</v>
      </c>
      <c r="H1337" s="5">
        <v>135</v>
      </c>
    </row>
    <row r="1338" spans="2:8" ht="19.5" customHeight="1" x14ac:dyDescent="0.3">
      <c r="B1338" s="9" t="s">
        <v>2274</v>
      </c>
      <c r="C1338" s="6">
        <v>12235</v>
      </c>
      <c r="D1338" s="5">
        <v>13</v>
      </c>
      <c r="E1338" s="5">
        <v>1.1000000000000001</v>
      </c>
      <c r="F1338" s="5">
        <v>9</v>
      </c>
      <c r="G1338" s="5">
        <v>0.7</v>
      </c>
      <c r="H1338" s="5">
        <v>-52</v>
      </c>
    </row>
    <row r="1339" spans="2:8" ht="19.5" customHeight="1" x14ac:dyDescent="0.3">
      <c r="B1339" s="9" t="s">
        <v>215</v>
      </c>
      <c r="C1339" s="6">
        <v>317343</v>
      </c>
      <c r="D1339" s="5">
        <v>473</v>
      </c>
      <c r="E1339" s="5">
        <v>1.5</v>
      </c>
      <c r="F1339" s="5">
        <v>950</v>
      </c>
      <c r="G1339" s="5">
        <v>3</v>
      </c>
      <c r="H1339" s="5">
        <v>-855</v>
      </c>
    </row>
    <row r="1340" spans="2:8" ht="19.5" customHeight="1" x14ac:dyDescent="0.3">
      <c r="B1340" s="9" t="s">
        <v>539</v>
      </c>
      <c r="C1340" s="6">
        <v>113841</v>
      </c>
      <c r="D1340" s="5">
        <v>-782</v>
      </c>
      <c r="E1340" s="5">
        <v>-6.8</v>
      </c>
      <c r="F1340" s="5">
        <v>68</v>
      </c>
      <c r="G1340" s="5">
        <v>0.6</v>
      </c>
      <c r="H1340" s="5">
        <v>-153</v>
      </c>
    </row>
    <row r="1341" spans="2:8" ht="19.5" customHeight="1" x14ac:dyDescent="0.3">
      <c r="B1341" s="9" t="s">
        <v>695</v>
      </c>
      <c r="C1341" s="6">
        <v>80995</v>
      </c>
      <c r="D1341" s="5">
        <v>231</v>
      </c>
      <c r="E1341" s="5">
        <v>2.9</v>
      </c>
      <c r="F1341" s="5">
        <v>360</v>
      </c>
      <c r="G1341" s="5">
        <v>4.5</v>
      </c>
      <c r="H1341" s="5">
        <v>491</v>
      </c>
    </row>
    <row r="1342" spans="2:8" ht="19.5" customHeight="1" x14ac:dyDescent="0.3">
      <c r="B1342" s="9" t="s">
        <v>2303</v>
      </c>
      <c r="C1342" s="6">
        <v>11792</v>
      </c>
      <c r="D1342" s="5">
        <v>-62</v>
      </c>
      <c r="E1342" s="5">
        <v>-5.3</v>
      </c>
      <c r="F1342" s="5">
        <v>1</v>
      </c>
      <c r="G1342" s="5">
        <v>0.1</v>
      </c>
      <c r="H1342" s="5">
        <v>65</v>
      </c>
    </row>
    <row r="1343" spans="2:8" ht="19.5" customHeight="1" x14ac:dyDescent="0.3">
      <c r="B1343" s="9" t="s">
        <v>1341</v>
      </c>
      <c r="C1343" s="6">
        <v>33392</v>
      </c>
      <c r="D1343" s="5">
        <v>-292</v>
      </c>
      <c r="E1343" s="5">
        <v>-8.6999999999999993</v>
      </c>
      <c r="F1343" s="5">
        <v>116</v>
      </c>
      <c r="G1343" s="5">
        <v>3.5</v>
      </c>
      <c r="H1343" s="5">
        <v>165</v>
      </c>
    </row>
    <row r="1344" spans="2:8" ht="19.5" customHeight="1" x14ac:dyDescent="0.3">
      <c r="B1344" s="9" t="s">
        <v>1570</v>
      </c>
      <c r="C1344" s="6">
        <v>25831</v>
      </c>
      <c r="D1344" s="5">
        <v>-275</v>
      </c>
      <c r="E1344" s="5">
        <v>-10.6</v>
      </c>
      <c r="F1344" s="5">
        <v>99</v>
      </c>
      <c r="G1344" s="5">
        <v>3.8</v>
      </c>
      <c r="H1344" s="5">
        <v>146</v>
      </c>
    </row>
    <row r="1345" spans="2:8" ht="19.5" customHeight="1" x14ac:dyDescent="0.3">
      <c r="B1345" s="9" t="s">
        <v>934</v>
      </c>
      <c r="C1345" s="6">
        <v>54122</v>
      </c>
      <c r="D1345" s="6">
        <v>1259</v>
      </c>
      <c r="E1345" s="5">
        <v>23.5</v>
      </c>
      <c r="F1345" s="5">
        <v>-16</v>
      </c>
      <c r="G1345" s="5">
        <v>-0.3</v>
      </c>
      <c r="H1345" s="5">
        <v>21</v>
      </c>
    </row>
    <row r="1346" spans="2:8" ht="19.5" customHeight="1" x14ac:dyDescent="0.3">
      <c r="B1346" s="9" t="s">
        <v>2373</v>
      </c>
      <c r="C1346" s="6">
        <v>10712</v>
      </c>
      <c r="D1346" s="5">
        <v>55</v>
      </c>
      <c r="E1346" s="5">
        <v>5.0999999999999996</v>
      </c>
      <c r="F1346" s="5">
        <v>18</v>
      </c>
      <c r="G1346" s="5">
        <v>1.7</v>
      </c>
      <c r="H1346" s="5">
        <v>-55</v>
      </c>
    </row>
    <row r="1347" spans="2:8" ht="19.5" customHeight="1" x14ac:dyDescent="0.3">
      <c r="B1347" s="9" t="s">
        <v>63</v>
      </c>
      <c r="C1347" s="6">
        <v>871375</v>
      </c>
      <c r="D1347" s="5">
        <v>117</v>
      </c>
      <c r="E1347" s="5">
        <v>0.1</v>
      </c>
      <c r="F1347" s="6">
        <v>2794</v>
      </c>
      <c r="G1347" s="5">
        <v>3.2</v>
      </c>
      <c r="H1347" s="6">
        <v>1006</v>
      </c>
    </row>
    <row r="1348" spans="2:8" ht="19.5" customHeight="1" x14ac:dyDescent="0.3">
      <c r="B1348" s="9" t="s">
        <v>1881</v>
      </c>
      <c r="C1348" s="6">
        <v>18755</v>
      </c>
      <c r="D1348" s="5">
        <v>-250</v>
      </c>
      <c r="E1348" s="5">
        <v>-13.2</v>
      </c>
      <c r="F1348" s="5">
        <v>7</v>
      </c>
      <c r="G1348" s="5">
        <v>0.4</v>
      </c>
      <c r="H1348" s="5">
        <v>-73</v>
      </c>
    </row>
    <row r="1349" spans="2:8" ht="19.5" customHeight="1" x14ac:dyDescent="0.3">
      <c r="B1349" s="9" t="s">
        <v>2209</v>
      </c>
      <c r="C1349" s="6">
        <v>13314</v>
      </c>
      <c r="D1349" s="5">
        <v>-200</v>
      </c>
      <c r="E1349" s="5">
        <v>-14.9</v>
      </c>
      <c r="F1349" s="5">
        <v>12</v>
      </c>
      <c r="G1349" s="5">
        <v>0.9</v>
      </c>
      <c r="H1349" s="5">
        <v>-19</v>
      </c>
    </row>
    <row r="1350" spans="2:8" ht="19.5" customHeight="1" x14ac:dyDescent="0.3">
      <c r="B1350" s="9" t="s">
        <v>566</v>
      </c>
      <c r="C1350" s="6">
        <v>105801</v>
      </c>
      <c r="D1350" s="6">
        <v>-1080</v>
      </c>
      <c r="E1350" s="5">
        <v>-10.199999999999999</v>
      </c>
      <c r="F1350" s="5">
        <v>71</v>
      </c>
      <c r="G1350" s="5">
        <v>0.7</v>
      </c>
      <c r="H1350" s="5">
        <v>157</v>
      </c>
    </row>
    <row r="1351" spans="2:8" ht="19.5" customHeight="1" x14ac:dyDescent="0.3">
      <c r="B1351" s="9" t="s">
        <v>2080</v>
      </c>
      <c r="C1351" s="6">
        <v>15251</v>
      </c>
      <c r="D1351" s="5">
        <v>111</v>
      </c>
      <c r="E1351" s="5">
        <v>7.3</v>
      </c>
      <c r="F1351" s="5">
        <v>2</v>
      </c>
      <c r="G1351" s="5">
        <v>0.1</v>
      </c>
      <c r="H1351" s="5">
        <v>-5</v>
      </c>
    </row>
    <row r="1352" spans="2:8" ht="19.5" customHeight="1" x14ac:dyDescent="0.3">
      <c r="B1352" s="9" t="s">
        <v>1303</v>
      </c>
      <c r="C1352" s="6">
        <v>34732</v>
      </c>
      <c r="D1352" s="5">
        <v>473</v>
      </c>
      <c r="E1352" s="5">
        <v>13.7</v>
      </c>
      <c r="F1352" s="5">
        <v>37</v>
      </c>
      <c r="G1352" s="5">
        <v>1.1000000000000001</v>
      </c>
      <c r="H1352" s="5">
        <v>-88</v>
      </c>
    </row>
    <row r="1353" spans="2:8" ht="19.5" customHeight="1" x14ac:dyDescent="0.3">
      <c r="B1353" s="9" t="s">
        <v>1640</v>
      </c>
      <c r="C1353" s="6">
        <v>24079</v>
      </c>
      <c r="D1353" s="5">
        <v>497</v>
      </c>
      <c r="E1353" s="5">
        <v>20.9</v>
      </c>
      <c r="F1353" s="5">
        <v>59</v>
      </c>
      <c r="G1353" s="5">
        <v>2.5</v>
      </c>
      <c r="H1353" s="5">
        <v>68</v>
      </c>
    </row>
    <row r="1354" spans="2:8" ht="19.5" customHeight="1" x14ac:dyDescent="0.3">
      <c r="B1354" s="9" t="s">
        <v>1064</v>
      </c>
      <c r="C1354" s="6">
        <v>45446</v>
      </c>
      <c r="D1354" s="5">
        <v>-65</v>
      </c>
      <c r="E1354" s="5">
        <v>-1.4</v>
      </c>
      <c r="F1354" s="5">
        <v>3</v>
      </c>
      <c r="G1354" s="5">
        <v>0.1</v>
      </c>
      <c r="H1354" s="5">
        <v>-142</v>
      </c>
    </row>
    <row r="1355" spans="2:8" ht="19.5" customHeight="1" x14ac:dyDescent="0.3">
      <c r="B1355" s="9" t="s">
        <v>418</v>
      </c>
      <c r="C1355" s="6">
        <v>156890</v>
      </c>
      <c r="D1355" s="5">
        <v>483</v>
      </c>
      <c r="E1355" s="5">
        <v>3.1</v>
      </c>
      <c r="F1355" s="5">
        <v>269</v>
      </c>
      <c r="G1355" s="5">
        <v>1.7</v>
      </c>
      <c r="H1355" s="6">
        <v>1177</v>
      </c>
    </row>
    <row r="1356" spans="2:8" ht="19.5" customHeight="1" x14ac:dyDescent="0.3">
      <c r="B1356" s="9" t="s">
        <v>193</v>
      </c>
      <c r="C1356" s="6">
        <v>361046</v>
      </c>
      <c r="D1356" s="6">
        <v>3265</v>
      </c>
      <c r="E1356" s="5">
        <v>9.1</v>
      </c>
      <c r="F1356" s="5">
        <v>491</v>
      </c>
      <c r="G1356" s="5">
        <v>1.4</v>
      </c>
      <c r="H1356" s="5">
        <v>981</v>
      </c>
    </row>
    <row r="1357" spans="2:8" ht="19.5" customHeight="1" x14ac:dyDescent="0.3">
      <c r="B1357" s="9" t="s">
        <v>2020</v>
      </c>
      <c r="C1357" s="6">
        <v>16339</v>
      </c>
      <c r="D1357" s="5">
        <v>155</v>
      </c>
      <c r="E1357" s="5">
        <v>9.6</v>
      </c>
      <c r="F1357" s="5">
        <v>14</v>
      </c>
      <c r="G1357" s="5">
        <v>0.9</v>
      </c>
      <c r="H1357" s="5">
        <v>65</v>
      </c>
    </row>
    <row r="1358" spans="2:8" ht="19.5" customHeight="1" x14ac:dyDescent="0.3">
      <c r="B1358" s="9" t="s">
        <v>1897</v>
      </c>
      <c r="C1358" s="6">
        <v>18449</v>
      </c>
      <c r="D1358" s="5">
        <v>155</v>
      </c>
      <c r="E1358" s="5">
        <v>8.4</v>
      </c>
      <c r="F1358" s="5">
        <v>17</v>
      </c>
      <c r="G1358" s="5">
        <v>0.9</v>
      </c>
      <c r="H1358" s="5">
        <v>-29</v>
      </c>
    </row>
    <row r="1359" spans="2:8" ht="19.5" customHeight="1" x14ac:dyDescent="0.3">
      <c r="B1359" s="9" t="s">
        <v>1447</v>
      </c>
      <c r="C1359" s="6">
        <v>29302</v>
      </c>
      <c r="D1359" s="5">
        <v>364</v>
      </c>
      <c r="E1359" s="5">
        <v>12.5</v>
      </c>
      <c r="F1359" s="5">
        <v>31</v>
      </c>
      <c r="G1359" s="5">
        <v>1.1000000000000001</v>
      </c>
      <c r="H1359" s="5">
        <v>79</v>
      </c>
    </row>
    <row r="1360" spans="2:8" ht="19.5" customHeight="1" x14ac:dyDescent="0.3">
      <c r="B1360" s="9" t="s">
        <v>2037</v>
      </c>
      <c r="C1360" s="6">
        <v>16013</v>
      </c>
      <c r="D1360" s="5">
        <v>185</v>
      </c>
      <c r="E1360" s="5">
        <v>11.6</v>
      </c>
      <c r="F1360" s="5">
        <v>13</v>
      </c>
      <c r="G1360" s="5">
        <v>0.8</v>
      </c>
      <c r="H1360" s="5">
        <v>24</v>
      </c>
    </row>
    <row r="1361" spans="2:8" ht="19.5" customHeight="1" x14ac:dyDescent="0.3">
      <c r="B1361" s="9" t="s">
        <v>1199</v>
      </c>
      <c r="C1361" s="6">
        <v>39141</v>
      </c>
      <c r="D1361" s="5">
        <v>-625</v>
      </c>
      <c r="E1361" s="5">
        <v>-16</v>
      </c>
      <c r="F1361" s="5">
        <v>7</v>
      </c>
      <c r="G1361" s="5">
        <v>0.2</v>
      </c>
      <c r="H1361" s="5">
        <v>981</v>
      </c>
    </row>
    <row r="1362" spans="2:8" ht="19.5" customHeight="1" x14ac:dyDescent="0.3">
      <c r="B1362" s="9" t="s">
        <v>257</v>
      </c>
      <c r="C1362" s="6">
        <v>265428</v>
      </c>
      <c r="D1362" s="5">
        <v>-488</v>
      </c>
      <c r="E1362" s="5">
        <v>-1.8</v>
      </c>
      <c r="F1362" s="5">
        <v>109</v>
      </c>
      <c r="G1362" s="5">
        <v>0.4</v>
      </c>
      <c r="H1362" s="5">
        <v>217</v>
      </c>
    </row>
    <row r="1363" spans="2:8" ht="19.5" customHeight="1" x14ac:dyDescent="0.3">
      <c r="B1363" s="9" t="s">
        <v>489</v>
      </c>
      <c r="C1363" s="6">
        <v>129498</v>
      </c>
      <c r="D1363" s="5">
        <v>75</v>
      </c>
      <c r="E1363" s="5">
        <v>0.6</v>
      </c>
      <c r="F1363" s="5">
        <v>52</v>
      </c>
      <c r="G1363" s="5">
        <v>0.4</v>
      </c>
      <c r="H1363" s="5">
        <v>55</v>
      </c>
    </row>
    <row r="1364" spans="2:8" ht="19.5" customHeight="1" x14ac:dyDescent="0.3">
      <c r="B1364" s="9" t="s">
        <v>642</v>
      </c>
      <c r="C1364" s="6">
        <v>91226</v>
      </c>
      <c r="D1364" s="6">
        <v>1233</v>
      </c>
      <c r="E1364" s="5">
        <v>13.6</v>
      </c>
      <c r="F1364" s="5">
        <v>105</v>
      </c>
      <c r="G1364" s="5">
        <v>1.2</v>
      </c>
      <c r="H1364" s="5">
        <v>340</v>
      </c>
    </row>
    <row r="1365" spans="2:8" ht="19.5" customHeight="1" x14ac:dyDescent="0.3">
      <c r="B1365" s="9" t="s">
        <v>2272</v>
      </c>
      <c r="C1365" s="6">
        <v>12243</v>
      </c>
      <c r="D1365" s="5">
        <v>40</v>
      </c>
      <c r="E1365" s="5">
        <v>3.3</v>
      </c>
      <c r="F1365" s="5">
        <v>-1</v>
      </c>
      <c r="G1365" s="5">
        <v>-0.1</v>
      </c>
      <c r="H1365" s="5">
        <v>-27</v>
      </c>
    </row>
    <row r="1366" spans="2:8" ht="19.5" customHeight="1" x14ac:dyDescent="0.3">
      <c r="B1366" s="9" t="s">
        <v>575</v>
      </c>
      <c r="C1366" s="6">
        <v>104618</v>
      </c>
      <c r="D1366" s="5">
        <v>348</v>
      </c>
      <c r="E1366" s="5">
        <v>3.3</v>
      </c>
      <c r="F1366" s="5">
        <v>167</v>
      </c>
      <c r="G1366" s="5">
        <v>1.6</v>
      </c>
      <c r="H1366" s="5">
        <v>231</v>
      </c>
    </row>
    <row r="1367" spans="2:8" ht="19.5" customHeight="1" x14ac:dyDescent="0.3">
      <c r="B1367" s="9" t="s">
        <v>1736</v>
      </c>
      <c r="C1367" s="6">
        <v>21746</v>
      </c>
      <c r="D1367" s="5">
        <v>301</v>
      </c>
      <c r="E1367" s="5">
        <v>13.9</v>
      </c>
      <c r="F1367" s="5">
        <v>20</v>
      </c>
      <c r="G1367" s="5">
        <v>0.9</v>
      </c>
      <c r="H1367" s="5">
        <v>-12</v>
      </c>
    </row>
    <row r="1368" spans="2:8" ht="19.5" customHeight="1" x14ac:dyDescent="0.3">
      <c r="B1368" s="9" t="s">
        <v>1295</v>
      </c>
      <c r="C1368" s="6">
        <v>35144</v>
      </c>
      <c r="D1368" s="5">
        <v>-42</v>
      </c>
      <c r="E1368" s="5">
        <v>-1.2</v>
      </c>
      <c r="F1368" s="5">
        <v>84</v>
      </c>
      <c r="G1368" s="5">
        <v>2.4</v>
      </c>
      <c r="H1368" s="5">
        <v>168</v>
      </c>
    </row>
    <row r="1369" spans="2:8" ht="19.5" customHeight="1" x14ac:dyDescent="0.3">
      <c r="B1369" s="9" t="s">
        <v>758</v>
      </c>
      <c r="C1369" s="6">
        <v>70965</v>
      </c>
      <c r="D1369" s="5">
        <v>-498</v>
      </c>
      <c r="E1369" s="5">
        <v>-7</v>
      </c>
      <c r="F1369" s="5">
        <v>37</v>
      </c>
      <c r="G1369" s="5">
        <v>0.5</v>
      </c>
      <c r="H1369" s="5">
        <v>36</v>
      </c>
    </row>
    <row r="1370" spans="2:8" ht="19.5" customHeight="1" x14ac:dyDescent="0.3">
      <c r="B1370" s="9" t="s">
        <v>1089</v>
      </c>
      <c r="C1370" s="6">
        <v>44036</v>
      </c>
      <c r="D1370" s="5">
        <v>639</v>
      </c>
      <c r="E1370" s="5">
        <v>14.6</v>
      </c>
      <c r="F1370" s="5">
        <v>40</v>
      </c>
      <c r="G1370" s="5">
        <v>0.9</v>
      </c>
      <c r="H1370" s="5">
        <v>1</v>
      </c>
    </row>
    <row r="1371" spans="2:8" ht="19.5" customHeight="1" x14ac:dyDescent="0.3">
      <c r="B1371" s="9" t="s">
        <v>606</v>
      </c>
      <c r="C1371" s="6">
        <v>97643</v>
      </c>
      <c r="D1371" s="5">
        <v>-156</v>
      </c>
      <c r="E1371" s="5">
        <v>-1.6</v>
      </c>
      <c r="F1371" s="5">
        <v>62</v>
      </c>
      <c r="G1371" s="5">
        <v>0.6</v>
      </c>
      <c r="H1371" s="5">
        <v>226</v>
      </c>
    </row>
    <row r="1372" spans="2:8" ht="19.5" customHeight="1" x14ac:dyDescent="0.3">
      <c r="B1372" s="9" t="s">
        <v>2146</v>
      </c>
      <c r="C1372" s="6">
        <v>14222</v>
      </c>
      <c r="D1372" s="5">
        <v>80</v>
      </c>
      <c r="E1372" s="5">
        <v>5.7</v>
      </c>
      <c r="F1372" s="5">
        <v>15</v>
      </c>
      <c r="G1372" s="5">
        <v>1.1000000000000001</v>
      </c>
      <c r="H1372" s="5">
        <v>34</v>
      </c>
    </row>
    <row r="1373" spans="2:8" ht="19.5" customHeight="1" x14ac:dyDescent="0.3">
      <c r="B1373" s="9" t="s">
        <v>2214</v>
      </c>
      <c r="C1373" s="6">
        <v>13277</v>
      </c>
      <c r="D1373" s="5">
        <v>127</v>
      </c>
      <c r="E1373" s="5">
        <v>9.6</v>
      </c>
      <c r="F1373" s="5">
        <v>8</v>
      </c>
      <c r="G1373" s="5">
        <v>0.6</v>
      </c>
      <c r="H1373" s="5">
        <v>35</v>
      </c>
    </row>
    <row r="1374" spans="2:8" ht="19.5" customHeight="1" x14ac:dyDescent="0.3">
      <c r="B1374" s="9" t="s">
        <v>2328</v>
      </c>
      <c r="C1374" s="6">
        <v>11316</v>
      </c>
      <c r="D1374" s="5">
        <v>-162</v>
      </c>
      <c r="E1374" s="5">
        <v>-14.2</v>
      </c>
      <c r="F1374" s="5">
        <v>0</v>
      </c>
      <c r="G1374" s="5">
        <v>0</v>
      </c>
      <c r="H1374" s="5">
        <v>-7</v>
      </c>
    </row>
    <row r="1375" spans="2:8" ht="19.5" customHeight="1" x14ac:dyDescent="0.3">
      <c r="B1375" s="9" t="s">
        <v>2251</v>
      </c>
      <c r="C1375" s="6">
        <v>12538</v>
      </c>
      <c r="D1375" s="5">
        <v>-136</v>
      </c>
      <c r="E1375" s="5">
        <v>-10.8</v>
      </c>
      <c r="F1375" s="5">
        <v>2</v>
      </c>
      <c r="G1375" s="5">
        <v>0.2</v>
      </c>
      <c r="H1375" s="5">
        <v>-3</v>
      </c>
    </row>
    <row r="1376" spans="2:8" ht="19.5" customHeight="1" x14ac:dyDescent="0.3">
      <c r="B1376" s="9" t="s">
        <v>1717</v>
      </c>
      <c r="C1376" s="6">
        <v>22235</v>
      </c>
      <c r="D1376" s="5">
        <v>-46</v>
      </c>
      <c r="E1376" s="5">
        <v>-2.1</v>
      </c>
      <c r="F1376" s="5">
        <v>34</v>
      </c>
      <c r="G1376" s="5">
        <v>1.5</v>
      </c>
      <c r="H1376" s="5">
        <v>41</v>
      </c>
    </row>
    <row r="1377" spans="2:8" ht="19.5" customHeight="1" x14ac:dyDescent="0.3">
      <c r="B1377" s="9" t="s">
        <v>286</v>
      </c>
      <c r="C1377" s="6">
        <v>229796</v>
      </c>
      <c r="D1377" s="5">
        <v>-147</v>
      </c>
      <c r="E1377" s="5">
        <v>-0.6</v>
      </c>
      <c r="F1377" s="5">
        <v>326</v>
      </c>
      <c r="G1377" s="5">
        <v>1.4</v>
      </c>
      <c r="H1377" s="5">
        <v>-538</v>
      </c>
    </row>
    <row r="1378" spans="2:8" ht="19.5" customHeight="1" x14ac:dyDescent="0.3">
      <c r="B1378" s="9" t="s">
        <v>1419</v>
      </c>
      <c r="C1378" s="6">
        <v>30480</v>
      </c>
      <c r="D1378" s="5">
        <v>-96</v>
      </c>
      <c r="E1378" s="5">
        <v>-3.2</v>
      </c>
      <c r="F1378" s="5">
        <v>-2</v>
      </c>
      <c r="G1378" s="5">
        <v>-0.1</v>
      </c>
      <c r="H1378" s="5">
        <v>186</v>
      </c>
    </row>
    <row r="1379" spans="2:8" ht="19.5" customHeight="1" x14ac:dyDescent="0.3">
      <c r="B1379" s="9" t="s">
        <v>1139</v>
      </c>
      <c r="C1379" s="6">
        <v>41501</v>
      </c>
      <c r="D1379" s="5">
        <v>-833</v>
      </c>
      <c r="E1379" s="5">
        <v>-20.100000000000001</v>
      </c>
      <c r="F1379" s="5">
        <v>284</v>
      </c>
      <c r="G1379" s="5">
        <v>6.8</v>
      </c>
      <c r="H1379" s="5">
        <v>589</v>
      </c>
    </row>
    <row r="1380" spans="2:8" ht="19.5" customHeight="1" x14ac:dyDescent="0.3">
      <c r="B1380" s="9" t="s">
        <v>2000</v>
      </c>
      <c r="C1380" s="6">
        <v>16591</v>
      </c>
      <c r="D1380" s="5">
        <v>373</v>
      </c>
      <c r="E1380" s="5">
        <v>22.8</v>
      </c>
      <c r="F1380" s="5">
        <v>160</v>
      </c>
      <c r="G1380" s="5">
        <v>9.8000000000000007</v>
      </c>
      <c r="H1380" s="5">
        <v>-32</v>
      </c>
    </row>
    <row r="1381" spans="2:8" ht="19.5" customHeight="1" x14ac:dyDescent="0.3">
      <c r="B1381" s="9" t="s">
        <v>179</v>
      </c>
      <c r="C1381" s="6">
        <v>385571</v>
      </c>
      <c r="D1381" s="6">
        <v>9219</v>
      </c>
      <c r="E1381" s="5">
        <v>24.2</v>
      </c>
      <c r="F1381" s="6">
        <v>1279</v>
      </c>
      <c r="G1381" s="5">
        <v>3.4</v>
      </c>
      <c r="H1381" s="5">
        <v>-542</v>
      </c>
    </row>
    <row r="1382" spans="2:8" ht="19.5" customHeight="1" x14ac:dyDescent="0.3">
      <c r="B1382" s="9" t="s">
        <v>1627</v>
      </c>
      <c r="C1382" s="6">
        <v>24427</v>
      </c>
      <c r="D1382" s="5">
        <v>63</v>
      </c>
      <c r="E1382" s="5">
        <v>2.6</v>
      </c>
      <c r="F1382" s="5">
        <v>11</v>
      </c>
      <c r="G1382" s="5">
        <v>0.5</v>
      </c>
      <c r="H1382" s="5">
        <v>-82</v>
      </c>
    </row>
    <row r="1383" spans="2:8" ht="19.5" customHeight="1" x14ac:dyDescent="0.3">
      <c r="B1383" s="9" t="s">
        <v>703</v>
      </c>
      <c r="C1383" s="6">
        <v>79175</v>
      </c>
      <c r="D1383" s="5">
        <v>-166</v>
      </c>
      <c r="E1383" s="5">
        <v>-2.1</v>
      </c>
      <c r="F1383" s="5">
        <v>53</v>
      </c>
      <c r="G1383" s="5">
        <v>0.7</v>
      </c>
      <c r="H1383" s="5">
        <v>-40</v>
      </c>
    </row>
    <row r="1384" spans="2:8" ht="19.5" customHeight="1" x14ac:dyDescent="0.3">
      <c r="B1384" s="9" t="s">
        <v>466</v>
      </c>
      <c r="C1384" s="6">
        <v>135732</v>
      </c>
      <c r="D1384" s="5">
        <v>-14</v>
      </c>
      <c r="E1384" s="5">
        <v>-0.1</v>
      </c>
      <c r="F1384" s="5">
        <v>92</v>
      </c>
      <c r="G1384" s="5">
        <v>0.7</v>
      </c>
      <c r="H1384" s="5">
        <v>467</v>
      </c>
    </row>
    <row r="1385" spans="2:8" ht="19.5" customHeight="1" x14ac:dyDescent="0.3">
      <c r="B1385" s="9" t="s">
        <v>1858</v>
      </c>
      <c r="C1385" s="6">
        <v>19375</v>
      </c>
      <c r="D1385" s="5">
        <v>-103</v>
      </c>
      <c r="E1385" s="5">
        <v>-5.3</v>
      </c>
      <c r="F1385" s="5">
        <v>7</v>
      </c>
      <c r="G1385" s="5">
        <v>0.4</v>
      </c>
      <c r="H1385" s="5">
        <v>-34</v>
      </c>
    </row>
    <row r="1386" spans="2:8" ht="19.5" customHeight="1" x14ac:dyDescent="0.3">
      <c r="B1386" s="9" t="s">
        <v>2</v>
      </c>
      <c r="C1386" s="6">
        <v>4307033</v>
      </c>
      <c r="D1386" s="6">
        <v>38852</v>
      </c>
      <c r="E1386" s="5">
        <v>9.1</v>
      </c>
      <c r="F1386" s="6">
        <v>10918</v>
      </c>
      <c r="G1386" s="5">
        <v>2.6</v>
      </c>
      <c r="H1386" s="6">
        <v>23764</v>
      </c>
    </row>
    <row r="1387" spans="2:8" ht="19.5" customHeight="1" x14ac:dyDescent="0.3">
      <c r="B1387" s="9" t="s">
        <v>261</v>
      </c>
      <c r="C1387" s="6">
        <v>260955</v>
      </c>
      <c r="D1387" s="6">
        <v>-1705</v>
      </c>
      <c r="E1387" s="5">
        <v>-6.5</v>
      </c>
      <c r="F1387" s="5">
        <v>872</v>
      </c>
      <c r="G1387" s="5">
        <v>3.3</v>
      </c>
      <c r="H1387" s="5">
        <v>258</v>
      </c>
    </row>
    <row r="1388" spans="2:8" ht="19.5" customHeight="1" x14ac:dyDescent="0.3">
      <c r="B1388" s="9" t="s">
        <v>1169</v>
      </c>
      <c r="C1388" s="6">
        <v>40310</v>
      </c>
      <c r="D1388" s="5">
        <v>121</v>
      </c>
      <c r="E1388" s="5">
        <v>3</v>
      </c>
      <c r="F1388" s="5">
        <v>2</v>
      </c>
      <c r="G1388" s="5">
        <v>0</v>
      </c>
      <c r="H1388" s="5">
        <v>-98</v>
      </c>
    </row>
    <row r="1389" spans="2:8" ht="19.5" customHeight="1" x14ac:dyDescent="0.3">
      <c r="B1389" s="9" t="s">
        <v>1434</v>
      </c>
      <c r="C1389" s="6">
        <v>29833</v>
      </c>
      <c r="D1389" s="5">
        <v>1</v>
      </c>
      <c r="E1389" s="5">
        <v>0</v>
      </c>
      <c r="F1389" s="5">
        <v>1</v>
      </c>
      <c r="G1389" s="5">
        <v>0</v>
      </c>
      <c r="H1389" s="5">
        <v>-88</v>
      </c>
    </row>
    <row r="1390" spans="2:8" ht="19.5" customHeight="1" x14ac:dyDescent="0.3">
      <c r="B1390" s="9" t="s">
        <v>2015</v>
      </c>
      <c r="C1390" s="6">
        <v>16428</v>
      </c>
      <c r="D1390" s="5">
        <v>154</v>
      </c>
      <c r="E1390" s="5">
        <v>9.4</v>
      </c>
      <c r="F1390" s="5">
        <v>6</v>
      </c>
      <c r="G1390" s="5">
        <v>0.4</v>
      </c>
      <c r="H1390" s="5">
        <v>-101</v>
      </c>
    </row>
    <row r="1391" spans="2:8" ht="19.5" customHeight="1" x14ac:dyDescent="0.3">
      <c r="B1391" s="9" t="s">
        <v>194</v>
      </c>
      <c r="C1391" s="6">
        <v>354353</v>
      </c>
      <c r="D1391" s="6">
        <v>6889</v>
      </c>
      <c r="E1391" s="5">
        <v>19.600000000000001</v>
      </c>
      <c r="F1391" s="5">
        <v>717</v>
      </c>
      <c r="G1391" s="5">
        <v>2</v>
      </c>
      <c r="H1391" s="6">
        <v>-1412</v>
      </c>
    </row>
    <row r="1392" spans="2:8" ht="19.5" customHeight="1" x14ac:dyDescent="0.3">
      <c r="B1392" s="9" t="s">
        <v>1352</v>
      </c>
      <c r="C1392" s="6">
        <v>33105</v>
      </c>
      <c r="D1392" s="5">
        <v>-111</v>
      </c>
      <c r="E1392" s="5">
        <v>-3.4</v>
      </c>
      <c r="F1392" s="5">
        <v>15</v>
      </c>
      <c r="G1392" s="5">
        <v>0.5</v>
      </c>
      <c r="H1392" s="5">
        <v>53</v>
      </c>
    </row>
    <row r="1393" spans="2:8" ht="19.5" customHeight="1" x14ac:dyDescent="0.3">
      <c r="B1393" s="9" t="s">
        <v>1225</v>
      </c>
      <c r="C1393" s="6">
        <v>37902</v>
      </c>
      <c r="D1393" s="5">
        <v>-255</v>
      </c>
      <c r="E1393" s="5">
        <v>-6.7</v>
      </c>
      <c r="F1393" s="5">
        <v>17</v>
      </c>
      <c r="G1393" s="5">
        <v>0.4</v>
      </c>
      <c r="H1393" s="5">
        <v>74</v>
      </c>
    </row>
    <row r="1394" spans="2:8" ht="19.5" customHeight="1" x14ac:dyDescent="0.3">
      <c r="B1394" s="9" t="s">
        <v>50</v>
      </c>
      <c r="C1394" s="6">
        <v>950082</v>
      </c>
      <c r="D1394" s="6">
        <v>-3527</v>
      </c>
      <c r="E1394" s="5">
        <v>-3.7</v>
      </c>
      <c r="F1394" s="6">
        <v>3203</v>
      </c>
      <c r="G1394" s="5">
        <v>3.4</v>
      </c>
      <c r="H1394" s="6">
        <v>6408</v>
      </c>
    </row>
    <row r="1395" spans="2:8" ht="19.5" customHeight="1" x14ac:dyDescent="0.3">
      <c r="B1395" s="9" t="s">
        <v>2292</v>
      </c>
      <c r="C1395" s="6">
        <v>11986</v>
      </c>
      <c r="D1395" s="5">
        <v>-8</v>
      </c>
      <c r="E1395" s="5">
        <v>-0.7</v>
      </c>
      <c r="F1395" s="5">
        <v>9</v>
      </c>
      <c r="G1395" s="5">
        <v>0.7</v>
      </c>
      <c r="H1395" s="5">
        <v>-36</v>
      </c>
    </row>
    <row r="1396" spans="2:8" ht="19.5" customHeight="1" x14ac:dyDescent="0.3">
      <c r="B1396" s="9" t="s">
        <v>1856</v>
      </c>
      <c r="C1396" s="6">
        <v>19395</v>
      </c>
      <c r="D1396" s="5">
        <v>189</v>
      </c>
      <c r="E1396" s="5">
        <v>9.8000000000000007</v>
      </c>
      <c r="F1396" s="5">
        <v>12</v>
      </c>
      <c r="G1396" s="5">
        <v>0.6</v>
      </c>
      <c r="H1396" s="5">
        <v>51</v>
      </c>
    </row>
    <row r="1397" spans="2:8" ht="19.5" customHeight="1" x14ac:dyDescent="0.3">
      <c r="B1397" s="9" t="s">
        <v>1464</v>
      </c>
      <c r="C1397" s="6">
        <v>28634</v>
      </c>
      <c r="D1397" s="5">
        <v>-110</v>
      </c>
      <c r="E1397" s="5">
        <v>-3.8</v>
      </c>
      <c r="F1397" s="5">
        <v>11</v>
      </c>
      <c r="G1397" s="5">
        <v>0.4</v>
      </c>
      <c r="H1397" s="5">
        <v>68</v>
      </c>
    </row>
    <row r="1398" spans="2:8" ht="19.5" customHeight="1" x14ac:dyDescent="0.3">
      <c r="B1398" s="9" t="s">
        <v>1602</v>
      </c>
      <c r="C1398" s="6">
        <v>25069</v>
      </c>
      <c r="D1398" s="5">
        <v>-2</v>
      </c>
      <c r="E1398" s="5">
        <v>-0.1</v>
      </c>
      <c r="F1398" s="5">
        <v>-2</v>
      </c>
      <c r="G1398" s="5">
        <v>-0.1</v>
      </c>
      <c r="H1398" s="5">
        <v>-39</v>
      </c>
    </row>
    <row r="1399" spans="2:8" ht="19.5" customHeight="1" x14ac:dyDescent="0.3">
      <c r="B1399" s="9" t="s">
        <v>817</v>
      </c>
      <c r="C1399" s="6">
        <v>64967</v>
      </c>
      <c r="D1399" s="5">
        <v>-389</v>
      </c>
      <c r="E1399" s="5">
        <v>-6</v>
      </c>
      <c r="F1399" s="5">
        <v>10</v>
      </c>
      <c r="G1399" s="5">
        <v>0.2</v>
      </c>
      <c r="H1399" s="5">
        <v>13</v>
      </c>
    </row>
    <row r="1400" spans="2:8" ht="19.5" customHeight="1" x14ac:dyDescent="0.3">
      <c r="B1400" s="9" t="s">
        <v>203</v>
      </c>
      <c r="C1400" s="6">
        <v>341286</v>
      </c>
      <c r="D1400" s="6">
        <v>3445</v>
      </c>
      <c r="E1400" s="5">
        <v>10.199999999999999</v>
      </c>
      <c r="F1400" s="5">
        <v>324</v>
      </c>
      <c r="G1400" s="5">
        <v>1</v>
      </c>
      <c r="H1400" s="6">
        <v>1743</v>
      </c>
    </row>
    <row r="1401" spans="2:8" ht="19.5" customHeight="1" x14ac:dyDescent="0.3">
      <c r="B1401" s="9" t="s">
        <v>1398</v>
      </c>
      <c r="C1401" s="6">
        <v>31293</v>
      </c>
      <c r="D1401" s="5">
        <v>-418</v>
      </c>
      <c r="E1401" s="5">
        <v>-13.3</v>
      </c>
      <c r="F1401" s="5">
        <v>30</v>
      </c>
      <c r="G1401" s="5">
        <v>1</v>
      </c>
      <c r="H1401" s="5">
        <v>-73</v>
      </c>
    </row>
    <row r="1402" spans="2:8" ht="19.5" customHeight="1" x14ac:dyDescent="0.3">
      <c r="B1402" s="9" t="s">
        <v>1476</v>
      </c>
      <c r="C1402" s="6">
        <v>28425</v>
      </c>
      <c r="D1402" s="5">
        <v>141</v>
      </c>
      <c r="E1402" s="5">
        <v>5</v>
      </c>
      <c r="F1402" s="5">
        <v>5</v>
      </c>
      <c r="G1402" s="5">
        <v>0.2</v>
      </c>
      <c r="H1402" s="5">
        <v>-42</v>
      </c>
    </row>
    <row r="1403" spans="2:8" ht="19.5" customHeight="1" x14ac:dyDescent="0.3">
      <c r="B1403" s="9" t="s">
        <v>2427</v>
      </c>
      <c r="C1403" s="6">
        <v>10064</v>
      </c>
      <c r="D1403" s="5">
        <v>32</v>
      </c>
      <c r="E1403" s="5">
        <v>3.2</v>
      </c>
      <c r="F1403" s="5">
        <v>-5</v>
      </c>
      <c r="G1403" s="5">
        <v>-0.5</v>
      </c>
      <c r="H1403" s="5">
        <v>-49</v>
      </c>
    </row>
    <row r="1404" spans="2:8" ht="19.5" customHeight="1" x14ac:dyDescent="0.3">
      <c r="B1404" s="9" t="s">
        <v>906</v>
      </c>
      <c r="C1404" s="6">
        <v>56337</v>
      </c>
      <c r="D1404" s="5">
        <v>-81</v>
      </c>
      <c r="E1404" s="5">
        <v>-1.4</v>
      </c>
      <c r="F1404" s="5">
        <v>13</v>
      </c>
      <c r="G1404" s="5">
        <v>0.2</v>
      </c>
      <c r="H1404" s="5">
        <v>-70</v>
      </c>
    </row>
    <row r="1405" spans="2:8" ht="19.5" customHeight="1" x14ac:dyDescent="0.3">
      <c r="B1405" s="9" t="s">
        <v>1944</v>
      </c>
      <c r="C1405" s="6">
        <v>17569</v>
      </c>
      <c r="D1405" s="5">
        <v>17</v>
      </c>
      <c r="E1405" s="5">
        <v>1</v>
      </c>
      <c r="F1405" s="5">
        <v>27</v>
      </c>
      <c r="G1405" s="5">
        <v>1.5</v>
      </c>
      <c r="H1405" s="5">
        <v>2</v>
      </c>
    </row>
    <row r="1406" spans="2:8" ht="19.5" customHeight="1" x14ac:dyDescent="0.3">
      <c r="B1406" s="9" t="s">
        <v>1530</v>
      </c>
      <c r="C1406" s="6">
        <v>26825</v>
      </c>
      <c r="D1406" s="5">
        <v>-222</v>
      </c>
      <c r="E1406" s="5">
        <v>-8.1999999999999993</v>
      </c>
      <c r="F1406" s="5">
        <v>11</v>
      </c>
      <c r="G1406" s="5">
        <v>0.4</v>
      </c>
      <c r="H1406" s="5">
        <v>-2</v>
      </c>
    </row>
    <row r="1407" spans="2:8" ht="19.5" customHeight="1" x14ac:dyDescent="0.3">
      <c r="B1407" s="9" t="s">
        <v>800</v>
      </c>
      <c r="C1407" s="6">
        <v>66502</v>
      </c>
      <c r="D1407" s="5">
        <v>32</v>
      </c>
      <c r="E1407" s="5">
        <v>0.5</v>
      </c>
      <c r="F1407" s="5">
        <v>41</v>
      </c>
      <c r="G1407" s="5">
        <v>0.6</v>
      </c>
      <c r="H1407" s="5">
        <v>-29</v>
      </c>
    </row>
    <row r="1408" spans="2:8" ht="19.5" customHeight="1" x14ac:dyDescent="0.3">
      <c r="B1408" s="9" t="s">
        <v>2075</v>
      </c>
      <c r="C1408" s="6">
        <v>15308</v>
      </c>
      <c r="D1408" s="5">
        <v>187</v>
      </c>
      <c r="E1408" s="5">
        <v>12.3</v>
      </c>
      <c r="F1408" s="5">
        <v>2</v>
      </c>
      <c r="G1408" s="5">
        <v>0.1</v>
      </c>
      <c r="H1408" s="5">
        <v>-19</v>
      </c>
    </row>
    <row r="1409" spans="2:8" ht="19.5" customHeight="1" x14ac:dyDescent="0.3">
      <c r="B1409" s="9" t="s">
        <v>616</v>
      </c>
      <c r="C1409" s="6">
        <v>95548</v>
      </c>
      <c r="D1409" s="5">
        <v>244</v>
      </c>
      <c r="E1409" s="5">
        <v>2.6</v>
      </c>
      <c r="F1409" s="5">
        <v>78</v>
      </c>
      <c r="G1409" s="5">
        <v>0.8</v>
      </c>
      <c r="H1409" s="5">
        <v>189</v>
      </c>
    </row>
    <row r="1410" spans="2:8" ht="19.5" customHeight="1" x14ac:dyDescent="0.3">
      <c r="B1410" s="9" t="s">
        <v>1170</v>
      </c>
      <c r="C1410" s="6">
        <v>40288</v>
      </c>
      <c r="D1410" s="5">
        <v>-91</v>
      </c>
      <c r="E1410" s="5">
        <v>-2.2999999999999998</v>
      </c>
      <c r="F1410" s="5">
        <v>167</v>
      </c>
      <c r="G1410" s="5">
        <v>4.2</v>
      </c>
      <c r="H1410" s="5">
        <v>54</v>
      </c>
    </row>
    <row r="1411" spans="2:8" ht="19.5" customHeight="1" x14ac:dyDescent="0.3">
      <c r="B1411" s="9" t="s">
        <v>2307</v>
      </c>
      <c r="C1411" s="6">
        <v>11730</v>
      </c>
      <c r="D1411" s="5">
        <v>-164</v>
      </c>
      <c r="E1411" s="5">
        <v>-13.9</v>
      </c>
      <c r="F1411" s="5">
        <v>0</v>
      </c>
      <c r="G1411" s="5">
        <v>0</v>
      </c>
      <c r="H1411" s="5">
        <v>-3</v>
      </c>
    </row>
    <row r="1412" spans="2:8" ht="19.5" customHeight="1" x14ac:dyDescent="0.3">
      <c r="B1412" s="9" t="s">
        <v>1038</v>
      </c>
      <c r="C1412" s="6">
        <v>46498</v>
      </c>
      <c r="D1412" s="5">
        <v>-316</v>
      </c>
      <c r="E1412" s="5">
        <v>-6.8</v>
      </c>
      <c r="F1412" s="5">
        <v>45</v>
      </c>
      <c r="G1412" s="5">
        <v>1</v>
      </c>
      <c r="H1412" s="5">
        <v>115</v>
      </c>
    </row>
    <row r="1413" spans="2:8" ht="19.5" customHeight="1" x14ac:dyDescent="0.3">
      <c r="B1413" s="9" t="s">
        <v>1395</v>
      </c>
      <c r="C1413" s="6">
        <v>31382</v>
      </c>
      <c r="D1413" s="5">
        <v>193</v>
      </c>
      <c r="E1413" s="5">
        <v>6.2</v>
      </c>
      <c r="F1413" s="5">
        <v>4</v>
      </c>
      <c r="G1413" s="5">
        <v>0.1</v>
      </c>
      <c r="H1413" s="5">
        <v>-89</v>
      </c>
    </row>
    <row r="1414" spans="2:8" ht="19.5" customHeight="1" x14ac:dyDescent="0.3">
      <c r="B1414" s="9" t="s">
        <v>1281</v>
      </c>
      <c r="C1414" s="6">
        <v>35619</v>
      </c>
      <c r="D1414" s="5">
        <v>-155</v>
      </c>
      <c r="E1414" s="5">
        <v>-4.3</v>
      </c>
      <c r="F1414" s="5">
        <v>2</v>
      </c>
      <c r="G1414" s="5">
        <v>0.1</v>
      </c>
      <c r="H1414" s="5">
        <v>-6</v>
      </c>
    </row>
    <row r="1415" spans="2:8" ht="19.5" customHeight="1" x14ac:dyDescent="0.3">
      <c r="B1415" s="9" t="s">
        <v>2014</v>
      </c>
      <c r="C1415" s="6">
        <v>16434</v>
      </c>
      <c r="D1415" s="5">
        <v>126</v>
      </c>
      <c r="E1415" s="5">
        <v>7.7</v>
      </c>
      <c r="F1415" s="5">
        <v>22</v>
      </c>
      <c r="G1415" s="5">
        <v>1.3</v>
      </c>
      <c r="H1415" s="5">
        <v>36</v>
      </c>
    </row>
    <row r="1416" spans="2:8" ht="19.5" customHeight="1" x14ac:dyDescent="0.3">
      <c r="B1416" s="9" t="s">
        <v>1357</v>
      </c>
      <c r="C1416" s="6">
        <v>32931</v>
      </c>
      <c r="D1416" s="5">
        <v>884</v>
      </c>
      <c r="E1416" s="5">
        <v>27.2</v>
      </c>
      <c r="F1416" s="5">
        <v>18</v>
      </c>
      <c r="G1416" s="5">
        <v>0.6</v>
      </c>
      <c r="H1416" s="5">
        <v>53</v>
      </c>
    </row>
    <row r="1417" spans="2:8" ht="19.5" customHeight="1" x14ac:dyDescent="0.3">
      <c r="B1417" s="9" t="s">
        <v>1402</v>
      </c>
      <c r="C1417" s="6">
        <v>31190</v>
      </c>
      <c r="D1417" s="5">
        <v>-425</v>
      </c>
      <c r="E1417" s="5">
        <v>-13.5</v>
      </c>
      <c r="F1417" s="5">
        <v>-1</v>
      </c>
      <c r="G1417" s="5">
        <v>0</v>
      </c>
      <c r="H1417" s="5">
        <v>-89</v>
      </c>
    </row>
    <row r="1418" spans="2:8" ht="19.5" customHeight="1" x14ac:dyDescent="0.3">
      <c r="B1418" s="9" t="s">
        <v>405</v>
      </c>
      <c r="C1418" s="6">
        <v>159923</v>
      </c>
      <c r="D1418" s="6">
        <v>1943</v>
      </c>
      <c r="E1418" s="5">
        <v>12.2</v>
      </c>
      <c r="F1418" s="5">
        <v>225</v>
      </c>
      <c r="G1418" s="5">
        <v>1.4</v>
      </c>
      <c r="H1418" s="5">
        <v>-727</v>
      </c>
    </row>
    <row r="1419" spans="2:8" ht="19.5" customHeight="1" x14ac:dyDescent="0.3">
      <c r="B1419" s="9" t="s">
        <v>2409</v>
      </c>
      <c r="C1419" s="6">
        <v>10215</v>
      </c>
      <c r="D1419" s="5">
        <v>-15</v>
      </c>
      <c r="E1419" s="5">
        <v>-1.5</v>
      </c>
      <c r="F1419" s="5">
        <v>0</v>
      </c>
      <c r="G1419" s="5">
        <v>0</v>
      </c>
      <c r="H1419" s="5">
        <v>29</v>
      </c>
    </row>
    <row r="1420" spans="2:8" ht="19.5" customHeight="1" x14ac:dyDescent="0.3">
      <c r="B1420" s="9" t="s">
        <v>2323</v>
      </c>
      <c r="C1420" s="6">
        <v>11452</v>
      </c>
      <c r="D1420" s="5">
        <v>-438</v>
      </c>
      <c r="E1420" s="5">
        <v>-37.4</v>
      </c>
      <c r="F1420" s="5">
        <v>-3</v>
      </c>
      <c r="G1420" s="5">
        <v>-0.3</v>
      </c>
      <c r="H1420" s="5">
        <v>-58</v>
      </c>
    </row>
    <row r="1421" spans="2:8" ht="19.5" customHeight="1" x14ac:dyDescent="0.3">
      <c r="B1421" s="9" t="s">
        <v>1833</v>
      </c>
      <c r="C1421" s="6">
        <v>19850</v>
      </c>
      <c r="D1421" s="5">
        <v>-43</v>
      </c>
      <c r="E1421" s="5">
        <v>-2.2000000000000002</v>
      </c>
      <c r="F1421" s="5">
        <v>-2</v>
      </c>
      <c r="G1421" s="5">
        <v>-0.1</v>
      </c>
      <c r="H1421" s="5">
        <v>7</v>
      </c>
    </row>
    <row r="1422" spans="2:8" ht="19.5" customHeight="1" x14ac:dyDescent="0.3">
      <c r="B1422" s="9" t="s">
        <v>1683</v>
      </c>
      <c r="C1422" s="6">
        <v>22789</v>
      </c>
      <c r="D1422" s="5">
        <v>-235</v>
      </c>
      <c r="E1422" s="5">
        <v>-10.199999999999999</v>
      </c>
      <c r="F1422" s="5">
        <v>-1</v>
      </c>
      <c r="G1422" s="5">
        <v>0</v>
      </c>
      <c r="H1422" s="5">
        <v>-57</v>
      </c>
    </row>
    <row r="1423" spans="2:8" ht="19.5" customHeight="1" x14ac:dyDescent="0.3">
      <c r="B1423" s="9" t="s">
        <v>2221</v>
      </c>
      <c r="C1423" s="6">
        <v>13142</v>
      </c>
      <c r="D1423" s="5">
        <v>-37</v>
      </c>
      <c r="E1423" s="5">
        <v>-2.8</v>
      </c>
      <c r="F1423" s="5">
        <v>5</v>
      </c>
      <c r="G1423" s="5">
        <v>0.4</v>
      </c>
      <c r="H1423" s="5">
        <v>55</v>
      </c>
    </row>
    <row r="1424" spans="2:8" ht="19.5" customHeight="1" x14ac:dyDescent="0.3">
      <c r="B1424" s="9" t="s">
        <v>2182</v>
      </c>
      <c r="C1424" s="6">
        <v>13715</v>
      </c>
      <c r="D1424" s="5">
        <v>37</v>
      </c>
      <c r="E1424" s="5">
        <v>2.7</v>
      </c>
      <c r="F1424" s="5">
        <v>0</v>
      </c>
      <c r="G1424" s="5">
        <v>0</v>
      </c>
      <c r="H1424" s="5">
        <v>-27</v>
      </c>
    </row>
    <row r="1425" spans="2:8" ht="19.5" customHeight="1" x14ac:dyDescent="0.3">
      <c r="B1425" s="9" t="s">
        <v>1963</v>
      </c>
      <c r="C1425" s="6">
        <v>17174</v>
      </c>
      <c r="D1425" s="5">
        <v>7</v>
      </c>
      <c r="E1425" s="5">
        <v>0.4</v>
      </c>
      <c r="F1425" s="5">
        <v>-2</v>
      </c>
      <c r="G1425" s="5">
        <v>-0.1</v>
      </c>
      <c r="H1425" s="5">
        <v>12</v>
      </c>
    </row>
    <row r="1426" spans="2:8" ht="19.5" customHeight="1" x14ac:dyDescent="0.3">
      <c r="B1426" s="9" t="s">
        <v>1454</v>
      </c>
      <c r="C1426" s="6">
        <v>29073</v>
      </c>
      <c r="D1426" s="5">
        <v>216</v>
      </c>
      <c r="E1426" s="5">
        <v>7.5</v>
      </c>
      <c r="F1426" s="5">
        <v>11</v>
      </c>
      <c r="G1426" s="5">
        <v>0.4</v>
      </c>
      <c r="H1426" s="5">
        <v>2</v>
      </c>
    </row>
    <row r="1427" spans="2:8" ht="19.5" customHeight="1" x14ac:dyDescent="0.3">
      <c r="B1427" s="9" t="s">
        <v>834</v>
      </c>
      <c r="C1427" s="6">
        <v>63710</v>
      </c>
      <c r="D1427" s="6">
        <v>1479</v>
      </c>
      <c r="E1427" s="5">
        <v>23.5</v>
      </c>
      <c r="F1427" s="5">
        <v>115</v>
      </c>
      <c r="G1427" s="5">
        <v>1.8</v>
      </c>
      <c r="H1427" s="5">
        <v>-12</v>
      </c>
    </row>
    <row r="1428" spans="2:8" ht="19.5" customHeight="1" x14ac:dyDescent="0.3">
      <c r="B1428" s="9" t="s">
        <v>1532</v>
      </c>
      <c r="C1428" s="6">
        <v>26801</v>
      </c>
      <c r="D1428" s="5">
        <v>-29</v>
      </c>
      <c r="E1428" s="5">
        <v>-1.1000000000000001</v>
      </c>
      <c r="F1428" s="5">
        <v>-9</v>
      </c>
      <c r="G1428" s="5">
        <v>-0.3</v>
      </c>
      <c r="H1428" s="5">
        <v>-69</v>
      </c>
    </row>
    <row r="1429" spans="2:8" ht="19.5" customHeight="1" x14ac:dyDescent="0.3">
      <c r="B1429" s="9" t="s">
        <v>2137</v>
      </c>
      <c r="C1429" s="6">
        <v>14344</v>
      </c>
      <c r="D1429" s="5">
        <v>-98</v>
      </c>
      <c r="E1429" s="5">
        <v>-6.8</v>
      </c>
      <c r="F1429" s="5">
        <v>1</v>
      </c>
      <c r="G1429" s="5">
        <v>0.1</v>
      </c>
      <c r="H1429" s="5">
        <v>-28</v>
      </c>
    </row>
    <row r="1430" spans="2:8" ht="19.5" customHeight="1" x14ac:dyDescent="0.3">
      <c r="B1430" s="9" t="s">
        <v>1253</v>
      </c>
      <c r="C1430" s="6">
        <v>36840</v>
      </c>
      <c r="D1430" s="5">
        <v>-456</v>
      </c>
      <c r="E1430" s="5">
        <v>-12.3</v>
      </c>
      <c r="F1430" s="5">
        <v>15</v>
      </c>
      <c r="G1430" s="5">
        <v>0.4</v>
      </c>
      <c r="H1430" s="5">
        <v>163</v>
      </c>
    </row>
    <row r="1431" spans="2:8" ht="19.5" customHeight="1" x14ac:dyDescent="0.3">
      <c r="B1431" s="9" t="s">
        <v>564</v>
      </c>
      <c r="C1431" s="6">
        <v>106532</v>
      </c>
      <c r="D1431" s="6">
        <v>1361</v>
      </c>
      <c r="E1431" s="5">
        <v>12.9</v>
      </c>
      <c r="F1431" s="5">
        <v>69</v>
      </c>
      <c r="G1431" s="5">
        <v>0.7</v>
      </c>
      <c r="H1431" s="5">
        <v>979</v>
      </c>
    </row>
    <row r="1432" spans="2:8" ht="19.5" customHeight="1" x14ac:dyDescent="0.3">
      <c r="B1432" s="9" t="s">
        <v>387</v>
      </c>
      <c r="C1432" s="6">
        <v>166260</v>
      </c>
      <c r="D1432" s="5">
        <v>-501</v>
      </c>
      <c r="E1432" s="5">
        <v>-3</v>
      </c>
      <c r="F1432" s="5">
        <v>820</v>
      </c>
      <c r="G1432" s="5">
        <v>4.9000000000000004</v>
      </c>
      <c r="H1432" s="5">
        <v>568</v>
      </c>
    </row>
    <row r="1433" spans="2:8" ht="19.5" customHeight="1" x14ac:dyDescent="0.3">
      <c r="B1433" s="9" t="s">
        <v>634</v>
      </c>
      <c r="C1433" s="6">
        <v>92163</v>
      </c>
      <c r="D1433" s="6">
        <v>2254</v>
      </c>
      <c r="E1433" s="5">
        <v>24.8</v>
      </c>
      <c r="F1433" s="5">
        <v>68</v>
      </c>
      <c r="G1433" s="5">
        <v>0.7</v>
      </c>
      <c r="H1433" s="5">
        <v>242</v>
      </c>
    </row>
    <row r="1434" spans="2:8" ht="19.5" customHeight="1" x14ac:dyDescent="0.3">
      <c r="B1434" s="9" t="s">
        <v>886</v>
      </c>
      <c r="C1434" s="6">
        <v>58216</v>
      </c>
      <c r="D1434" s="5">
        <v>-820</v>
      </c>
      <c r="E1434" s="5">
        <v>-14.1</v>
      </c>
      <c r="F1434" s="5">
        <v>316</v>
      </c>
      <c r="G1434" s="5">
        <v>5.4</v>
      </c>
      <c r="H1434" s="5">
        <v>728</v>
      </c>
    </row>
    <row r="1435" spans="2:8" ht="19.5" customHeight="1" x14ac:dyDescent="0.3">
      <c r="B1435" s="9" t="s">
        <v>1155</v>
      </c>
      <c r="C1435" s="6">
        <v>40921</v>
      </c>
      <c r="D1435" s="5">
        <v>29</v>
      </c>
      <c r="E1435" s="5">
        <v>0.7</v>
      </c>
      <c r="F1435" s="5">
        <v>5</v>
      </c>
      <c r="G1435" s="5">
        <v>0.1</v>
      </c>
      <c r="H1435" s="5">
        <v>-82</v>
      </c>
    </row>
    <row r="1436" spans="2:8" ht="19.5" customHeight="1" x14ac:dyDescent="0.3">
      <c r="B1436" s="9" t="s">
        <v>1192</v>
      </c>
      <c r="C1436" s="6">
        <v>39343</v>
      </c>
      <c r="D1436" s="5">
        <v>633</v>
      </c>
      <c r="E1436" s="5">
        <v>16.2</v>
      </c>
      <c r="F1436" s="5">
        <v>12</v>
      </c>
      <c r="G1436" s="5">
        <v>0.3</v>
      </c>
      <c r="H1436" s="5">
        <v>100</v>
      </c>
    </row>
    <row r="1437" spans="2:8" ht="19.5" customHeight="1" x14ac:dyDescent="0.3">
      <c r="B1437" s="9" t="s">
        <v>814</v>
      </c>
      <c r="C1437" s="6">
        <v>65385</v>
      </c>
      <c r="D1437" s="5">
        <v>46</v>
      </c>
      <c r="E1437" s="5">
        <v>0.7</v>
      </c>
      <c r="F1437" s="5">
        <v>13</v>
      </c>
      <c r="G1437" s="5">
        <v>0.2</v>
      </c>
      <c r="H1437" s="5">
        <v>-11</v>
      </c>
    </row>
    <row r="1438" spans="2:8" ht="19.5" customHeight="1" x14ac:dyDescent="0.3">
      <c r="B1438" s="9" t="s">
        <v>1950</v>
      </c>
      <c r="C1438" s="6">
        <v>17465</v>
      </c>
      <c r="D1438" s="5">
        <v>-141</v>
      </c>
      <c r="E1438" s="5">
        <v>-8.1</v>
      </c>
      <c r="F1438" s="5">
        <v>0</v>
      </c>
      <c r="G1438" s="5">
        <v>0</v>
      </c>
      <c r="H1438" s="5">
        <v>51</v>
      </c>
    </row>
    <row r="1439" spans="2:8" ht="19.5" customHeight="1" x14ac:dyDescent="0.3">
      <c r="B1439" s="9" t="s">
        <v>1361</v>
      </c>
      <c r="C1439" s="6">
        <v>32808</v>
      </c>
      <c r="D1439" s="5">
        <v>-124</v>
      </c>
      <c r="E1439" s="5">
        <v>-3.8</v>
      </c>
      <c r="F1439" s="5">
        <v>22</v>
      </c>
      <c r="G1439" s="5">
        <v>0.7</v>
      </c>
      <c r="H1439" s="5">
        <v>-6</v>
      </c>
    </row>
    <row r="1440" spans="2:8" ht="19.5" customHeight="1" x14ac:dyDescent="0.3">
      <c r="B1440" s="9" t="s">
        <v>1681</v>
      </c>
      <c r="C1440" s="6">
        <v>22828</v>
      </c>
      <c r="D1440" s="5">
        <v>-144</v>
      </c>
      <c r="E1440" s="5">
        <v>-6.3</v>
      </c>
      <c r="F1440" s="5">
        <v>67</v>
      </c>
      <c r="G1440" s="5">
        <v>2.9</v>
      </c>
      <c r="H1440" s="5">
        <v>138</v>
      </c>
    </row>
    <row r="1441" spans="2:8" ht="19.5" customHeight="1" x14ac:dyDescent="0.3">
      <c r="B1441" s="9" t="s">
        <v>1407</v>
      </c>
      <c r="C1441" s="6">
        <v>30823</v>
      </c>
      <c r="D1441" s="5">
        <v>-629</v>
      </c>
      <c r="E1441" s="5">
        <v>-20.2</v>
      </c>
      <c r="F1441" s="5">
        <v>84</v>
      </c>
      <c r="G1441" s="5">
        <v>2.7</v>
      </c>
      <c r="H1441" s="5">
        <v>-24</v>
      </c>
    </row>
    <row r="1442" spans="2:8" ht="19.5" customHeight="1" x14ac:dyDescent="0.3">
      <c r="B1442" s="9" t="s">
        <v>1067</v>
      </c>
      <c r="C1442" s="6">
        <v>45159</v>
      </c>
      <c r="D1442" s="5">
        <v>146</v>
      </c>
      <c r="E1442" s="5">
        <v>3.2</v>
      </c>
      <c r="F1442" s="5">
        <v>60</v>
      </c>
      <c r="G1442" s="5">
        <v>1.3</v>
      </c>
      <c r="H1442" s="5">
        <v>-32</v>
      </c>
    </row>
    <row r="1443" spans="2:8" ht="19.5" customHeight="1" x14ac:dyDescent="0.3">
      <c r="B1443" s="9" t="s">
        <v>1896</v>
      </c>
      <c r="C1443" s="6">
        <v>18456</v>
      </c>
      <c r="D1443" s="5">
        <v>-562</v>
      </c>
      <c r="E1443" s="5">
        <v>-29.9</v>
      </c>
      <c r="F1443" s="5">
        <v>19</v>
      </c>
      <c r="G1443" s="5">
        <v>1</v>
      </c>
      <c r="H1443" s="5">
        <v>-144</v>
      </c>
    </row>
    <row r="1444" spans="2:8" ht="19.5" customHeight="1" x14ac:dyDescent="0.3">
      <c r="B1444" s="9" t="s">
        <v>1755</v>
      </c>
      <c r="C1444" s="6">
        <v>21498</v>
      </c>
      <c r="D1444" s="5">
        <v>15</v>
      </c>
      <c r="E1444" s="5">
        <v>0.7</v>
      </c>
      <c r="F1444" s="5">
        <v>-8</v>
      </c>
      <c r="G1444" s="5">
        <v>-0.4</v>
      </c>
      <c r="H1444" s="5">
        <v>35</v>
      </c>
    </row>
    <row r="1445" spans="2:8" ht="19.5" customHeight="1" x14ac:dyDescent="0.3">
      <c r="B1445" s="9" t="s">
        <v>222</v>
      </c>
      <c r="C1445" s="6">
        <v>309122</v>
      </c>
      <c r="D1445" s="5">
        <v>-431</v>
      </c>
      <c r="E1445" s="5">
        <v>-1.4</v>
      </c>
      <c r="F1445" s="5">
        <v>346</v>
      </c>
      <c r="G1445" s="5">
        <v>1.1000000000000001</v>
      </c>
      <c r="H1445" s="6">
        <v>1241</v>
      </c>
    </row>
    <row r="1446" spans="2:8" ht="19.5" customHeight="1" x14ac:dyDescent="0.3">
      <c r="B1446" s="9" t="s">
        <v>2156</v>
      </c>
      <c r="C1446" s="6">
        <v>14106</v>
      </c>
      <c r="D1446" s="5">
        <v>46</v>
      </c>
      <c r="E1446" s="5">
        <v>3.3</v>
      </c>
      <c r="F1446" s="5">
        <v>0</v>
      </c>
      <c r="G1446" s="5">
        <v>0</v>
      </c>
      <c r="H1446" s="5">
        <v>-12</v>
      </c>
    </row>
    <row r="1447" spans="2:8" ht="19.5" customHeight="1" x14ac:dyDescent="0.3">
      <c r="B1447" s="9" t="s">
        <v>1837</v>
      </c>
      <c r="C1447" s="6">
        <v>19742</v>
      </c>
      <c r="D1447" s="5">
        <v>53</v>
      </c>
      <c r="E1447" s="5">
        <v>2.7</v>
      </c>
      <c r="F1447" s="5">
        <v>5</v>
      </c>
      <c r="G1447" s="5">
        <v>0.3</v>
      </c>
      <c r="H1447" s="5">
        <v>-75</v>
      </c>
    </row>
    <row r="1448" spans="2:8" ht="19.5" customHeight="1" x14ac:dyDescent="0.3">
      <c r="B1448" s="9" t="s">
        <v>1142</v>
      </c>
      <c r="C1448" s="6">
        <v>41330</v>
      </c>
      <c r="D1448" s="5">
        <v>-84</v>
      </c>
      <c r="E1448" s="5">
        <v>-2</v>
      </c>
      <c r="F1448" s="5">
        <v>18</v>
      </c>
      <c r="G1448" s="5">
        <v>0.4</v>
      </c>
      <c r="H1448" s="5">
        <v>-121</v>
      </c>
    </row>
    <row r="1449" spans="2:8" ht="19.5" customHeight="1" x14ac:dyDescent="0.3">
      <c r="B1449" s="9" t="s">
        <v>2241</v>
      </c>
      <c r="C1449" s="6">
        <v>12724</v>
      </c>
      <c r="D1449" s="5">
        <v>-58</v>
      </c>
      <c r="E1449" s="5">
        <v>-4.5999999999999996</v>
      </c>
      <c r="F1449" s="5">
        <v>7</v>
      </c>
      <c r="G1449" s="5">
        <v>0.6</v>
      </c>
      <c r="H1449" s="5">
        <v>157</v>
      </c>
    </row>
    <row r="1450" spans="2:8" ht="19.5" customHeight="1" x14ac:dyDescent="0.3">
      <c r="B1450" s="9" t="s">
        <v>746</v>
      </c>
      <c r="C1450" s="6">
        <v>72564</v>
      </c>
      <c r="D1450" s="5">
        <v>-823</v>
      </c>
      <c r="E1450" s="5">
        <v>-11.3</v>
      </c>
      <c r="F1450" s="5">
        <v>104</v>
      </c>
      <c r="G1450" s="5">
        <v>1.4</v>
      </c>
      <c r="H1450" s="5">
        <v>321</v>
      </c>
    </row>
    <row r="1451" spans="2:8" ht="19.5" customHeight="1" x14ac:dyDescent="0.3">
      <c r="B1451" s="9" t="s">
        <v>377</v>
      </c>
      <c r="C1451" s="6">
        <v>172290</v>
      </c>
      <c r="D1451" s="6">
        <v>-1947</v>
      </c>
      <c r="E1451" s="5">
        <v>-11.3</v>
      </c>
      <c r="F1451" s="5">
        <v>642</v>
      </c>
      <c r="G1451" s="5">
        <v>3.7</v>
      </c>
      <c r="H1451" s="5">
        <v>897</v>
      </c>
    </row>
    <row r="1452" spans="2:8" ht="19.5" customHeight="1" x14ac:dyDescent="0.3">
      <c r="B1452" s="9" t="s">
        <v>269</v>
      </c>
      <c r="C1452" s="6">
        <v>251259</v>
      </c>
      <c r="D1452" s="6">
        <v>1962</v>
      </c>
      <c r="E1452" s="5">
        <v>7.9</v>
      </c>
      <c r="F1452" s="5">
        <v>426</v>
      </c>
      <c r="G1452" s="5">
        <v>1.7</v>
      </c>
      <c r="H1452" s="6">
        <v>1393</v>
      </c>
    </row>
    <row r="1453" spans="2:8" ht="19.5" customHeight="1" x14ac:dyDescent="0.3">
      <c r="B1453" s="9" t="s">
        <v>1274</v>
      </c>
      <c r="C1453" s="6">
        <v>35884</v>
      </c>
      <c r="D1453" s="5">
        <v>46</v>
      </c>
      <c r="E1453" s="5">
        <v>1.3</v>
      </c>
      <c r="F1453" s="5">
        <v>15</v>
      </c>
      <c r="G1453" s="5">
        <v>0.4</v>
      </c>
      <c r="H1453" s="5">
        <v>77</v>
      </c>
    </row>
    <row r="1454" spans="2:8" ht="19.5" customHeight="1" x14ac:dyDescent="0.3">
      <c r="B1454" s="9" t="s">
        <v>946</v>
      </c>
      <c r="C1454" s="6">
        <v>52877</v>
      </c>
      <c r="D1454" s="5">
        <v>233</v>
      </c>
      <c r="E1454" s="5">
        <v>4.4000000000000004</v>
      </c>
      <c r="F1454" s="5">
        <v>61</v>
      </c>
      <c r="G1454" s="5">
        <v>1.2</v>
      </c>
      <c r="H1454" s="5">
        <v>-72</v>
      </c>
    </row>
    <row r="1455" spans="2:8" ht="19.5" customHeight="1" x14ac:dyDescent="0.3">
      <c r="B1455" s="9" t="s">
        <v>1560</v>
      </c>
      <c r="C1455" s="6">
        <v>26004</v>
      </c>
      <c r="D1455" s="5">
        <v>272</v>
      </c>
      <c r="E1455" s="5">
        <v>10.5</v>
      </c>
      <c r="F1455" s="5">
        <v>-2</v>
      </c>
      <c r="G1455" s="5">
        <v>-0.1</v>
      </c>
      <c r="H1455" s="5">
        <v>-77</v>
      </c>
    </row>
    <row r="1456" spans="2:8" ht="19.5" customHeight="1" x14ac:dyDescent="0.3">
      <c r="B1456" s="9" t="s">
        <v>1462</v>
      </c>
      <c r="C1456" s="6">
        <v>28708</v>
      </c>
      <c r="D1456" s="5">
        <v>313</v>
      </c>
      <c r="E1456" s="5">
        <v>11</v>
      </c>
      <c r="F1456" s="5">
        <v>14</v>
      </c>
      <c r="G1456" s="5">
        <v>0.5</v>
      </c>
      <c r="H1456" s="5">
        <v>-20</v>
      </c>
    </row>
    <row r="1457" spans="2:8" ht="19.5" customHeight="1" x14ac:dyDescent="0.3">
      <c r="B1457" s="9" t="s">
        <v>1485</v>
      </c>
      <c r="C1457" s="6">
        <v>28154</v>
      </c>
      <c r="D1457" s="5">
        <v>83</v>
      </c>
      <c r="E1457" s="5">
        <v>3</v>
      </c>
      <c r="F1457" s="5">
        <v>14</v>
      </c>
      <c r="G1457" s="5">
        <v>0.5</v>
      </c>
      <c r="H1457" s="5">
        <v>44</v>
      </c>
    </row>
    <row r="1458" spans="2:8" ht="19.5" customHeight="1" x14ac:dyDescent="0.3">
      <c r="B1458" s="9" t="s">
        <v>1491</v>
      </c>
      <c r="C1458" s="6">
        <v>28018</v>
      </c>
      <c r="D1458" s="5">
        <v>540</v>
      </c>
      <c r="E1458" s="5">
        <v>19.5</v>
      </c>
      <c r="F1458" s="5">
        <v>18</v>
      </c>
      <c r="G1458" s="5">
        <v>0.7</v>
      </c>
      <c r="H1458" s="5">
        <v>95</v>
      </c>
    </row>
    <row r="1459" spans="2:8" ht="19.5" customHeight="1" x14ac:dyDescent="0.3">
      <c r="B1459" s="9" t="s">
        <v>38</v>
      </c>
      <c r="C1459" s="6">
        <v>1076837</v>
      </c>
      <c r="D1459" s="6">
        <v>5855</v>
      </c>
      <c r="E1459" s="5">
        <v>5.5</v>
      </c>
      <c r="F1459" s="6">
        <v>5126</v>
      </c>
      <c r="G1459" s="5">
        <v>4.8</v>
      </c>
      <c r="H1459" s="6">
        <v>8572</v>
      </c>
    </row>
    <row r="1460" spans="2:8" ht="19.5" customHeight="1" x14ac:dyDescent="0.3">
      <c r="B1460" s="9" t="s">
        <v>1411</v>
      </c>
      <c r="C1460" s="6">
        <v>30686</v>
      </c>
      <c r="D1460" s="5">
        <v>83</v>
      </c>
      <c r="E1460" s="5">
        <v>2.7</v>
      </c>
      <c r="F1460" s="5">
        <v>16</v>
      </c>
      <c r="G1460" s="5">
        <v>0.5</v>
      </c>
      <c r="H1460" s="5">
        <v>-198</v>
      </c>
    </row>
    <row r="1461" spans="2:8" ht="19.5" customHeight="1" x14ac:dyDescent="0.3">
      <c r="B1461" s="9" t="s">
        <v>1105</v>
      </c>
      <c r="C1461" s="6">
        <v>43391</v>
      </c>
      <c r="D1461" s="5">
        <v>89</v>
      </c>
      <c r="E1461" s="5">
        <v>2.1</v>
      </c>
      <c r="F1461" s="5">
        <v>71</v>
      </c>
      <c r="G1461" s="5">
        <v>1.6</v>
      </c>
      <c r="H1461" s="5">
        <v>61</v>
      </c>
    </row>
    <row r="1462" spans="2:8" ht="19.5" customHeight="1" x14ac:dyDescent="0.3">
      <c r="B1462" s="9" t="s">
        <v>366</v>
      </c>
      <c r="C1462" s="6">
        <v>178371</v>
      </c>
      <c r="D1462" s="6">
        <v>1058</v>
      </c>
      <c r="E1462" s="5">
        <v>6</v>
      </c>
      <c r="F1462" s="5">
        <v>84</v>
      </c>
      <c r="G1462" s="5">
        <v>0.5</v>
      </c>
      <c r="H1462" s="5">
        <v>340</v>
      </c>
    </row>
    <row r="1463" spans="2:8" ht="19.5" customHeight="1" x14ac:dyDescent="0.3">
      <c r="B1463" s="9" t="s">
        <v>985</v>
      </c>
      <c r="C1463" s="6">
        <v>50066</v>
      </c>
      <c r="D1463" s="5">
        <v>698</v>
      </c>
      <c r="E1463" s="5">
        <v>14.1</v>
      </c>
      <c r="F1463" s="5">
        <v>7</v>
      </c>
      <c r="G1463" s="5">
        <v>0.1</v>
      </c>
      <c r="H1463" s="5">
        <v>164</v>
      </c>
    </row>
    <row r="1464" spans="2:8" ht="19.5" customHeight="1" x14ac:dyDescent="0.3">
      <c r="B1464" s="9" t="s">
        <v>1673</v>
      </c>
      <c r="C1464" s="6">
        <v>23131</v>
      </c>
      <c r="D1464" s="5">
        <v>-67</v>
      </c>
      <c r="E1464" s="5">
        <v>-2.9</v>
      </c>
      <c r="F1464" s="5">
        <v>32</v>
      </c>
      <c r="G1464" s="5">
        <v>1.4</v>
      </c>
      <c r="H1464" s="5">
        <v>68</v>
      </c>
    </row>
    <row r="1465" spans="2:8" ht="19.5" customHeight="1" x14ac:dyDescent="0.3">
      <c r="B1465" s="9" t="s">
        <v>1676</v>
      </c>
      <c r="C1465" s="6">
        <v>23080</v>
      </c>
      <c r="D1465" s="5">
        <v>-35</v>
      </c>
      <c r="E1465" s="5">
        <v>-1.5</v>
      </c>
      <c r="F1465" s="5">
        <v>1</v>
      </c>
      <c r="G1465" s="5">
        <v>0</v>
      </c>
      <c r="H1465" s="5">
        <v>-62</v>
      </c>
    </row>
    <row r="1466" spans="2:8" ht="19.5" customHeight="1" x14ac:dyDescent="0.3">
      <c r="B1466" s="9" t="s">
        <v>2284</v>
      </c>
      <c r="C1466" s="6">
        <v>12068</v>
      </c>
      <c r="D1466" s="5">
        <v>145</v>
      </c>
      <c r="E1466" s="5">
        <v>12.1</v>
      </c>
      <c r="F1466" s="5">
        <v>-3</v>
      </c>
      <c r="G1466" s="5">
        <v>-0.2</v>
      </c>
      <c r="H1466" s="5">
        <v>-22</v>
      </c>
    </row>
    <row r="1467" spans="2:8" ht="19.5" customHeight="1" x14ac:dyDescent="0.3">
      <c r="B1467" s="9" t="s">
        <v>2271</v>
      </c>
      <c r="C1467" s="6">
        <v>12245</v>
      </c>
      <c r="D1467" s="5">
        <v>-121</v>
      </c>
      <c r="E1467" s="5">
        <v>-9.8000000000000007</v>
      </c>
      <c r="F1467" s="5">
        <v>-3</v>
      </c>
      <c r="G1467" s="5">
        <v>-0.2</v>
      </c>
      <c r="H1467" s="5">
        <v>-30</v>
      </c>
    </row>
    <row r="1468" spans="2:8" ht="19.5" customHeight="1" x14ac:dyDescent="0.3">
      <c r="B1468" s="9" t="s">
        <v>656</v>
      </c>
      <c r="C1468" s="6">
        <v>88018</v>
      </c>
      <c r="D1468" s="5">
        <v>158</v>
      </c>
      <c r="E1468" s="5">
        <v>1.8</v>
      </c>
      <c r="F1468" s="5">
        <v>81</v>
      </c>
      <c r="G1468" s="5">
        <v>0.9</v>
      </c>
      <c r="H1468" s="5">
        <v>174</v>
      </c>
    </row>
    <row r="1469" spans="2:8" ht="19.5" customHeight="1" x14ac:dyDescent="0.3">
      <c r="B1469" s="9" t="s">
        <v>1677</v>
      </c>
      <c r="C1469" s="6">
        <v>23046</v>
      </c>
      <c r="D1469" s="5">
        <v>-130</v>
      </c>
      <c r="E1469" s="5">
        <v>-5.6</v>
      </c>
      <c r="F1469" s="5">
        <v>-1</v>
      </c>
      <c r="G1469" s="5">
        <v>0</v>
      </c>
      <c r="H1469" s="5">
        <v>-44</v>
      </c>
    </row>
    <row r="1470" spans="2:8" ht="19.5" customHeight="1" x14ac:dyDescent="0.3">
      <c r="B1470" s="9" t="s">
        <v>249</v>
      </c>
      <c r="C1470" s="6">
        <v>272673</v>
      </c>
      <c r="D1470" s="6">
        <v>1021</v>
      </c>
      <c r="E1470" s="5">
        <v>3.8</v>
      </c>
      <c r="F1470" s="5">
        <v>414</v>
      </c>
      <c r="G1470" s="5">
        <v>1.5</v>
      </c>
      <c r="H1470" s="6">
        <v>2370</v>
      </c>
    </row>
    <row r="1471" spans="2:8" ht="19.5" customHeight="1" x14ac:dyDescent="0.3">
      <c r="B1471" s="9" t="s">
        <v>2060</v>
      </c>
      <c r="C1471" s="6">
        <v>15618</v>
      </c>
      <c r="D1471" s="5">
        <v>40</v>
      </c>
      <c r="E1471" s="5">
        <v>2.6</v>
      </c>
      <c r="F1471" s="5">
        <v>5</v>
      </c>
      <c r="G1471" s="5">
        <v>0.3</v>
      </c>
      <c r="H1471" s="5">
        <v>-57</v>
      </c>
    </row>
    <row r="1472" spans="2:8" ht="19.5" customHeight="1" x14ac:dyDescent="0.3">
      <c r="B1472" s="9" t="s">
        <v>1753</v>
      </c>
      <c r="C1472" s="6">
        <v>21521</v>
      </c>
      <c r="D1472" s="5">
        <v>138</v>
      </c>
      <c r="E1472" s="5">
        <v>6.4</v>
      </c>
      <c r="F1472" s="5">
        <v>20</v>
      </c>
      <c r="G1472" s="5">
        <v>0.9</v>
      </c>
      <c r="H1472" s="5">
        <v>-30</v>
      </c>
    </row>
    <row r="1473" spans="2:8" ht="19.5" customHeight="1" x14ac:dyDescent="0.3">
      <c r="B1473" s="9" t="s">
        <v>184</v>
      </c>
      <c r="C1473" s="6">
        <v>374733</v>
      </c>
      <c r="D1473" s="6">
        <v>-3261</v>
      </c>
      <c r="E1473" s="5">
        <v>-8.6999999999999993</v>
      </c>
      <c r="F1473" s="6">
        <v>3218</v>
      </c>
      <c r="G1473" s="5">
        <v>8.6</v>
      </c>
      <c r="H1473" s="6">
        <v>1098</v>
      </c>
    </row>
    <row r="1474" spans="2:8" ht="19.5" customHeight="1" x14ac:dyDescent="0.3">
      <c r="B1474" s="9" t="s">
        <v>1156</v>
      </c>
      <c r="C1474" s="6">
        <v>40873</v>
      </c>
      <c r="D1474" s="5">
        <v>-49</v>
      </c>
      <c r="E1474" s="5">
        <v>-1.2</v>
      </c>
      <c r="F1474" s="5">
        <v>12</v>
      </c>
      <c r="G1474" s="5">
        <v>0.3</v>
      </c>
      <c r="H1474" s="5">
        <v>202</v>
      </c>
    </row>
    <row r="1475" spans="2:8" ht="19.5" customHeight="1" x14ac:dyDescent="0.3">
      <c r="B1475" s="9" t="s">
        <v>543</v>
      </c>
      <c r="C1475" s="6">
        <v>111750</v>
      </c>
      <c r="D1475" s="5">
        <v>-641</v>
      </c>
      <c r="E1475" s="5">
        <v>-5.7</v>
      </c>
      <c r="F1475" s="5">
        <v>50</v>
      </c>
      <c r="G1475" s="5">
        <v>0.4</v>
      </c>
      <c r="H1475" s="5">
        <v>-332</v>
      </c>
    </row>
    <row r="1476" spans="2:8" ht="19.5" customHeight="1" x14ac:dyDescent="0.3">
      <c r="B1476" s="9" t="s">
        <v>870</v>
      </c>
      <c r="C1476" s="6">
        <v>59753</v>
      </c>
      <c r="D1476" s="5">
        <v>-559</v>
      </c>
      <c r="E1476" s="5">
        <v>-9.3000000000000007</v>
      </c>
      <c r="F1476" s="5">
        <v>0</v>
      </c>
      <c r="G1476" s="5">
        <v>0</v>
      </c>
      <c r="H1476" s="5">
        <v>-182</v>
      </c>
    </row>
    <row r="1477" spans="2:8" ht="19.5" customHeight="1" x14ac:dyDescent="0.3">
      <c r="B1477" s="9" t="s">
        <v>1770</v>
      </c>
      <c r="C1477" s="6">
        <v>21049</v>
      </c>
      <c r="D1477" s="5">
        <v>-1</v>
      </c>
      <c r="E1477" s="5">
        <v>0</v>
      </c>
      <c r="F1477" s="5">
        <v>2</v>
      </c>
      <c r="G1477" s="5">
        <v>0.1</v>
      </c>
      <c r="H1477" s="5">
        <v>-23</v>
      </c>
    </row>
    <row r="1478" spans="2:8" ht="19.5" customHeight="1" x14ac:dyDescent="0.3">
      <c r="B1478" s="9" t="s">
        <v>439</v>
      </c>
      <c r="C1478" s="6">
        <v>149216</v>
      </c>
      <c r="D1478" s="5">
        <v>708</v>
      </c>
      <c r="E1478" s="5">
        <v>4.8</v>
      </c>
      <c r="F1478" s="5">
        <v>335</v>
      </c>
      <c r="G1478" s="5">
        <v>2.2999999999999998</v>
      </c>
      <c r="H1478" s="5">
        <v>45</v>
      </c>
    </row>
    <row r="1479" spans="2:8" ht="19.5" customHeight="1" x14ac:dyDescent="0.3">
      <c r="B1479" s="9" t="s">
        <v>433</v>
      </c>
      <c r="C1479" s="6">
        <v>151616</v>
      </c>
      <c r="D1479" s="6">
        <v>1546</v>
      </c>
      <c r="E1479" s="5">
        <v>10.3</v>
      </c>
      <c r="F1479" s="5">
        <v>-40</v>
      </c>
      <c r="G1479" s="5">
        <v>-0.3</v>
      </c>
      <c r="H1479" s="5">
        <v>311</v>
      </c>
    </row>
    <row r="1480" spans="2:8" ht="19.5" customHeight="1" x14ac:dyDescent="0.3">
      <c r="B1480" s="9" t="s">
        <v>2420</v>
      </c>
      <c r="C1480" s="6">
        <v>10107</v>
      </c>
      <c r="D1480" s="5">
        <v>96</v>
      </c>
      <c r="E1480" s="5">
        <v>9.5</v>
      </c>
      <c r="F1480" s="5">
        <v>1</v>
      </c>
      <c r="G1480" s="5">
        <v>0.1</v>
      </c>
      <c r="H1480" s="5">
        <v>0</v>
      </c>
    </row>
    <row r="1481" spans="2:8" ht="19.5" customHeight="1" x14ac:dyDescent="0.3">
      <c r="B1481" s="9" t="s">
        <v>1279</v>
      </c>
      <c r="C1481" s="6">
        <v>35845</v>
      </c>
      <c r="D1481" s="5">
        <v>-262</v>
      </c>
      <c r="E1481" s="5">
        <v>-7.3</v>
      </c>
      <c r="F1481" s="5">
        <v>20</v>
      </c>
      <c r="G1481" s="5">
        <v>0.6</v>
      </c>
      <c r="H1481" s="5">
        <v>17</v>
      </c>
    </row>
    <row r="1482" spans="2:8" ht="19.5" customHeight="1" x14ac:dyDescent="0.3">
      <c r="B1482" s="9" t="s">
        <v>1339</v>
      </c>
      <c r="C1482" s="6">
        <v>33461</v>
      </c>
      <c r="D1482" s="5">
        <v>419</v>
      </c>
      <c r="E1482" s="5">
        <v>12.6</v>
      </c>
      <c r="F1482" s="5">
        <v>9</v>
      </c>
      <c r="G1482" s="5">
        <v>0.3</v>
      </c>
      <c r="H1482" s="5">
        <v>71</v>
      </c>
    </row>
    <row r="1483" spans="2:8" ht="19.5" customHeight="1" x14ac:dyDescent="0.3">
      <c r="B1483" s="9" t="s">
        <v>569</v>
      </c>
      <c r="C1483" s="6">
        <v>105122</v>
      </c>
      <c r="D1483" s="5">
        <v>547</v>
      </c>
      <c r="E1483" s="5">
        <v>5.2</v>
      </c>
      <c r="F1483" s="5">
        <v>50</v>
      </c>
      <c r="G1483" s="5">
        <v>0.5</v>
      </c>
      <c r="H1483" s="5">
        <v>149</v>
      </c>
    </row>
    <row r="1484" spans="2:8" ht="19.5" customHeight="1" x14ac:dyDescent="0.3">
      <c r="B1484" s="9" t="s">
        <v>5</v>
      </c>
      <c r="C1484" s="6">
        <v>2751796</v>
      </c>
      <c r="D1484" s="6">
        <v>-47871</v>
      </c>
      <c r="E1484" s="5">
        <v>-17.399999999999999</v>
      </c>
      <c r="F1484" s="6">
        <v>52501</v>
      </c>
      <c r="G1484" s="5">
        <v>19.100000000000001</v>
      </c>
      <c r="H1484" s="6">
        <v>10439</v>
      </c>
    </row>
    <row r="1485" spans="2:8" ht="19.5" customHeight="1" x14ac:dyDescent="0.3">
      <c r="B1485" s="9" t="s">
        <v>396</v>
      </c>
      <c r="C1485" s="6">
        <v>163410</v>
      </c>
      <c r="D1485" s="5">
        <v>-240</v>
      </c>
      <c r="E1485" s="5">
        <v>-1.5</v>
      </c>
      <c r="F1485" s="5">
        <v>349</v>
      </c>
      <c r="G1485" s="5">
        <v>2.1</v>
      </c>
      <c r="H1485" s="5">
        <v>-126</v>
      </c>
    </row>
    <row r="1486" spans="2:8" ht="19.5" customHeight="1" x14ac:dyDescent="0.3">
      <c r="B1486" s="9" t="s">
        <v>20</v>
      </c>
      <c r="C1486" s="6">
        <v>1602947</v>
      </c>
      <c r="D1486" s="6">
        <v>-10137</v>
      </c>
      <c r="E1486" s="5">
        <v>-6.3</v>
      </c>
      <c r="F1486" s="6">
        <v>13269</v>
      </c>
      <c r="G1486" s="5">
        <v>8.3000000000000007</v>
      </c>
      <c r="H1486" s="6">
        <v>5491</v>
      </c>
    </row>
    <row r="1487" spans="2:8" ht="19.5" customHeight="1" x14ac:dyDescent="0.3">
      <c r="B1487" s="9" t="s">
        <v>67</v>
      </c>
      <c r="C1487" s="6">
        <v>842798</v>
      </c>
      <c r="D1487" s="6">
        <v>-8384</v>
      </c>
      <c r="E1487" s="5">
        <v>-10</v>
      </c>
      <c r="F1487" s="6">
        <v>8298</v>
      </c>
      <c r="G1487" s="5">
        <v>9.9</v>
      </c>
      <c r="H1487" s="6">
        <v>2855</v>
      </c>
    </row>
    <row r="1488" spans="2:8" ht="19.5" customHeight="1" x14ac:dyDescent="0.3">
      <c r="B1488" s="9" t="s">
        <v>2377</v>
      </c>
      <c r="C1488" s="6">
        <v>10679</v>
      </c>
      <c r="D1488" s="5">
        <v>-49</v>
      </c>
      <c r="E1488" s="5">
        <v>-4.5999999999999996</v>
      </c>
      <c r="F1488" s="5">
        <v>0</v>
      </c>
      <c r="G1488" s="5">
        <v>0</v>
      </c>
      <c r="H1488" s="5">
        <v>-40</v>
      </c>
    </row>
    <row r="1489" spans="2:8" ht="19.5" customHeight="1" x14ac:dyDescent="0.3">
      <c r="B1489" s="9" t="s">
        <v>681</v>
      </c>
      <c r="C1489" s="6">
        <v>83411</v>
      </c>
      <c r="D1489" s="5">
        <v>-290</v>
      </c>
      <c r="E1489" s="5">
        <v>-3.5</v>
      </c>
      <c r="F1489" s="5">
        <v>181</v>
      </c>
      <c r="G1489" s="5">
        <v>2.2000000000000002</v>
      </c>
      <c r="H1489" s="5">
        <v>88</v>
      </c>
    </row>
    <row r="1490" spans="2:8" ht="19.5" customHeight="1" x14ac:dyDescent="0.3">
      <c r="B1490" s="9" t="s">
        <v>393</v>
      </c>
      <c r="C1490" s="6">
        <v>165049</v>
      </c>
      <c r="D1490" s="5">
        <v>-728</v>
      </c>
      <c r="E1490" s="5">
        <v>-4.4000000000000004</v>
      </c>
      <c r="F1490" s="5">
        <v>433</v>
      </c>
      <c r="G1490" s="5">
        <v>2.6</v>
      </c>
      <c r="H1490" s="6">
        <v>1872</v>
      </c>
    </row>
    <row r="1491" spans="2:8" ht="19.5" customHeight="1" x14ac:dyDescent="0.3">
      <c r="B1491" s="9" t="s">
        <v>1039</v>
      </c>
      <c r="C1491" s="6">
        <v>46388</v>
      </c>
      <c r="D1491" s="5">
        <v>-17</v>
      </c>
      <c r="E1491" s="5">
        <v>-0.4</v>
      </c>
      <c r="F1491" s="5">
        <v>21</v>
      </c>
      <c r="G1491" s="5">
        <v>0.5</v>
      </c>
      <c r="H1491" s="5">
        <v>73</v>
      </c>
    </row>
    <row r="1492" spans="2:8" ht="19.5" customHeight="1" x14ac:dyDescent="0.3">
      <c r="B1492" s="9" t="s">
        <v>1603</v>
      </c>
      <c r="C1492" s="6">
        <v>25053</v>
      </c>
      <c r="D1492" s="5">
        <v>255</v>
      </c>
      <c r="E1492" s="5">
        <v>10.199999999999999</v>
      </c>
      <c r="F1492" s="5">
        <v>25</v>
      </c>
      <c r="G1492" s="5">
        <v>1</v>
      </c>
      <c r="H1492" s="5">
        <v>39</v>
      </c>
    </row>
    <row r="1493" spans="2:8" ht="19.5" customHeight="1" x14ac:dyDescent="0.3">
      <c r="B1493" s="9" t="s">
        <v>2231</v>
      </c>
      <c r="C1493" s="6">
        <v>12863</v>
      </c>
      <c r="D1493" s="5">
        <v>51</v>
      </c>
      <c r="E1493" s="5">
        <v>4</v>
      </c>
      <c r="F1493" s="5">
        <v>19</v>
      </c>
      <c r="G1493" s="5">
        <v>1.5</v>
      </c>
      <c r="H1493" s="5">
        <v>112</v>
      </c>
    </row>
    <row r="1494" spans="2:8" ht="19.5" customHeight="1" x14ac:dyDescent="0.3">
      <c r="B1494" s="9" t="s">
        <v>1566</v>
      </c>
      <c r="C1494" s="6">
        <v>25872</v>
      </c>
      <c r="D1494" s="5">
        <v>226</v>
      </c>
      <c r="E1494" s="5">
        <v>8.8000000000000007</v>
      </c>
      <c r="F1494" s="5">
        <v>9</v>
      </c>
      <c r="G1494" s="5">
        <v>0.3</v>
      </c>
      <c r="H1494" s="5">
        <v>23</v>
      </c>
    </row>
    <row r="1495" spans="2:8" ht="19.5" customHeight="1" x14ac:dyDescent="0.3">
      <c r="B1495" s="9" t="s">
        <v>1091</v>
      </c>
      <c r="C1495" s="6">
        <v>43984</v>
      </c>
      <c r="D1495" s="5">
        <v>-26</v>
      </c>
      <c r="E1495" s="5">
        <v>-0.6</v>
      </c>
      <c r="F1495" s="5">
        <v>-22</v>
      </c>
      <c r="G1495" s="5">
        <v>-0.5</v>
      </c>
      <c r="H1495" s="5">
        <v>159</v>
      </c>
    </row>
    <row r="1496" spans="2:8" ht="19.5" customHeight="1" x14ac:dyDescent="0.3">
      <c r="B1496" s="9" t="s">
        <v>1596</v>
      </c>
      <c r="C1496" s="6">
        <v>25228</v>
      </c>
      <c r="D1496" s="5">
        <v>185</v>
      </c>
      <c r="E1496" s="5">
        <v>7.4</v>
      </c>
      <c r="F1496" s="5">
        <v>-2</v>
      </c>
      <c r="G1496" s="5">
        <v>-0.1</v>
      </c>
      <c r="H1496" s="5">
        <v>52</v>
      </c>
    </row>
    <row r="1497" spans="2:8" ht="19.5" customHeight="1" x14ac:dyDescent="0.3">
      <c r="B1497" s="9" t="s">
        <v>2090</v>
      </c>
      <c r="C1497" s="6">
        <v>15068</v>
      </c>
      <c r="D1497" s="5">
        <v>0</v>
      </c>
      <c r="E1497" s="5">
        <v>0</v>
      </c>
      <c r="F1497" s="5">
        <v>-2</v>
      </c>
      <c r="G1497" s="5">
        <v>-0.1</v>
      </c>
      <c r="H1497" s="5">
        <v>28</v>
      </c>
    </row>
    <row r="1498" spans="2:8" ht="19.5" customHeight="1" x14ac:dyDescent="0.3">
      <c r="B1498" s="9" t="s">
        <v>49</v>
      </c>
      <c r="C1498" s="6">
        <v>952085</v>
      </c>
      <c r="D1498" s="6">
        <v>-11588</v>
      </c>
      <c r="E1498" s="5">
        <v>-12.2</v>
      </c>
      <c r="F1498" s="6">
        <v>2975</v>
      </c>
      <c r="G1498" s="5">
        <v>3.1</v>
      </c>
      <c r="H1498" s="6">
        <v>5318</v>
      </c>
    </row>
    <row r="1499" spans="2:8" ht="19.5" customHeight="1" x14ac:dyDescent="0.3">
      <c r="B1499" s="9" t="s">
        <v>1514</v>
      </c>
      <c r="C1499" s="6">
        <v>27222</v>
      </c>
      <c r="D1499" s="5">
        <v>-44</v>
      </c>
      <c r="E1499" s="5">
        <v>-1.6</v>
      </c>
      <c r="F1499" s="5">
        <v>8</v>
      </c>
      <c r="G1499" s="5">
        <v>0.3</v>
      </c>
      <c r="H1499" s="5">
        <v>-63</v>
      </c>
    </row>
    <row r="1500" spans="2:8" ht="19.5" customHeight="1" x14ac:dyDescent="0.3">
      <c r="B1500" s="9" t="s">
        <v>1634</v>
      </c>
      <c r="C1500" s="6">
        <v>24127</v>
      </c>
      <c r="D1500" s="5">
        <v>-490</v>
      </c>
      <c r="E1500" s="5">
        <v>-20.100000000000001</v>
      </c>
      <c r="F1500" s="5">
        <v>0</v>
      </c>
      <c r="G1500" s="5">
        <v>0</v>
      </c>
      <c r="H1500" s="5">
        <v>-63</v>
      </c>
    </row>
    <row r="1501" spans="2:8" ht="19.5" customHeight="1" x14ac:dyDescent="0.3">
      <c r="B1501" s="9" t="s">
        <v>1786</v>
      </c>
      <c r="C1501" s="6">
        <v>20729</v>
      </c>
      <c r="D1501" s="5">
        <v>-39</v>
      </c>
      <c r="E1501" s="5">
        <v>-1.9</v>
      </c>
      <c r="F1501" s="5">
        <v>29</v>
      </c>
      <c r="G1501" s="5">
        <v>1.4</v>
      </c>
      <c r="H1501" s="5">
        <v>156</v>
      </c>
    </row>
    <row r="1502" spans="2:8" ht="19.5" customHeight="1" x14ac:dyDescent="0.3">
      <c r="B1502" s="9" t="s">
        <v>346</v>
      </c>
      <c r="C1502" s="6">
        <v>188616</v>
      </c>
      <c r="D1502" s="5">
        <v>252</v>
      </c>
      <c r="E1502" s="5">
        <v>1.3</v>
      </c>
      <c r="F1502" s="5">
        <v>723</v>
      </c>
      <c r="G1502" s="5">
        <v>3.9</v>
      </c>
      <c r="H1502" s="6">
        <v>1594</v>
      </c>
    </row>
    <row r="1503" spans="2:8" ht="19.5" customHeight="1" x14ac:dyDescent="0.3">
      <c r="B1503" s="9" t="s">
        <v>2098</v>
      </c>
      <c r="C1503" s="6">
        <v>14998</v>
      </c>
      <c r="D1503" s="5">
        <v>-55</v>
      </c>
      <c r="E1503" s="5">
        <v>-3.7</v>
      </c>
      <c r="F1503" s="5">
        <v>12</v>
      </c>
      <c r="G1503" s="5">
        <v>0.8</v>
      </c>
      <c r="H1503" s="5">
        <v>9</v>
      </c>
    </row>
    <row r="1504" spans="2:8" ht="19.5" customHeight="1" x14ac:dyDescent="0.3">
      <c r="B1504" s="9" t="s">
        <v>1126</v>
      </c>
      <c r="C1504" s="6">
        <v>42159</v>
      </c>
      <c r="D1504" s="5">
        <v>-866</v>
      </c>
      <c r="E1504" s="5">
        <v>-20.399999999999999</v>
      </c>
      <c r="F1504" s="5">
        <v>12</v>
      </c>
      <c r="G1504" s="5">
        <v>0.3</v>
      </c>
      <c r="H1504" s="5">
        <v>125</v>
      </c>
    </row>
    <row r="1505" spans="2:8" ht="19.5" customHeight="1" x14ac:dyDescent="0.3">
      <c r="B1505" s="9" t="s">
        <v>2189</v>
      </c>
      <c r="C1505" s="6">
        <v>13586</v>
      </c>
      <c r="D1505" s="5">
        <v>-113</v>
      </c>
      <c r="E1505" s="5">
        <v>-8.3000000000000007</v>
      </c>
      <c r="F1505" s="5">
        <v>-5</v>
      </c>
      <c r="G1505" s="5">
        <v>-0.4</v>
      </c>
      <c r="H1505" s="5">
        <v>-32</v>
      </c>
    </row>
    <row r="1506" spans="2:8" ht="19.5" customHeight="1" x14ac:dyDescent="0.3">
      <c r="B1506" s="9" t="s">
        <v>526</v>
      </c>
      <c r="C1506" s="6">
        <v>117441</v>
      </c>
      <c r="D1506" s="6">
        <v>1080</v>
      </c>
      <c r="E1506" s="5">
        <v>9.3000000000000007</v>
      </c>
      <c r="F1506" s="5">
        <v>94</v>
      </c>
      <c r="G1506" s="5">
        <v>0.8</v>
      </c>
      <c r="H1506" s="5">
        <v>364</v>
      </c>
    </row>
    <row r="1507" spans="2:8" ht="19.5" customHeight="1" x14ac:dyDescent="0.3">
      <c r="B1507" s="9" t="s">
        <v>1714</v>
      </c>
      <c r="C1507" s="6">
        <v>22292</v>
      </c>
      <c r="D1507" s="5">
        <v>-151</v>
      </c>
      <c r="E1507" s="5">
        <v>-6.8</v>
      </c>
      <c r="F1507" s="5">
        <v>6</v>
      </c>
      <c r="G1507" s="5">
        <v>0.3</v>
      </c>
      <c r="H1507" s="5">
        <v>25</v>
      </c>
    </row>
    <row r="1508" spans="2:8" ht="19.5" customHeight="1" x14ac:dyDescent="0.3">
      <c r="B1508" s="9" t="s">
        <v>2381</v>
      </c>
      <c r="C1508" s="6">
        <v>10631</v>
      </c>
      <c r="D1508" s="5">
        <v>-18</v>
      </c>
      <c r="E1508" s="5">
        <v>-1.7</v>
      </c>
      <c r="F1508" s="5">
        <v>4</v>
      </c>
      <c r="G1508" s="5">
        <v>0.4</v>
      </c>
      <c r="H1508" s="5">
        <v>-10</v>
      </c>
    </row>
    <row r="1509" spans="2:8" ht="19.5" customHeight="1" x14ac:dyDescent="0.3">
      <c r="B1509" s="9" t="s">
        <v>2089</v>
      </c>
      <c r="C1509" s="6">
        <v>15072</v>
      </c>
      <c r="D1509" s="5">
        <v>61</v>
      </c>
      <c r="E1509" s="5">
        <v>4</v>
      </c>
      <c r="F1509" s="5">
        <v>20</v>
      </c>
      <c r="G1509" s="5">
        <v>1.3</v>
      </c>
      <c r="H1509" s="5">
        <v>-76</v>
      </c>
    </row>
    <row r="1510" spans="2:8" ht="19.5" customHeight="1" x14ac:dyDescent="0.3">
      <c r="B1510" s="9" t="s">
        <v>167</v>
      </c>
      <c r="C1510" s="6">
        <v>413955</v>
      </c>
      <c r="D1510" s="6">
        <v>-2378</v>
      </c>
      <c r="E1510" s="5">
        <v>-5.7</v>
      </c>
      <c r="F1510" s="5">
        <v>493</v>
      </c>
      <c r="G1510" s="5">
        <v>1.2</v>
      </c>
      <c r="H1510" s="5">
        <v>994</v>
      </c>
    </row>
    <row r="1511" spans="2:8" ht="19.5" customHeight="1" x14ac:dyDescent="0.3">
      <c r="B1511" s="9" t="s">
        <v>2222</v>
      </c>
      <c r="C1511" s="6">
        <v>13131</v>
      </c>
      <c r="D1511" s="5">
        <v>-139</v>
      </c>
      <c r="E1511" s="5">
        <v>-10.6</v>
      </c>
      <c r="F1511" s="5">
        <v>6</v>
      </c>
      <c r="G1511" s="5">
        <v>0.5</v>
      </c>
      <c r="H1511" s="5">
        <v>102</v>
      </c>
    </row>
    <row r="1512" spans="2:8" ht="19.5" customHeight="1" x14ac:dyDescent="0.3">
      <c r="B1512" s="9" t="s">
        <v>319</v>
      </c>
      <c r="C1512" s="6">
        <v>207200</v>
      </c>
      <c r="D1512" s="6">
        <v>3276</v>
      </c>
      <c r="E1512" s="5">
        <v>15.9</v>
      </c>
      <c r="F1512" s="5">
        <v>-105</v>
      </c>
      <c r="G1512" s="5">
        <v>-0.5</v>
      </c>
      <c r="H1512" s="6">
        <v>-1371</v>
      </c>
    </row>
    <row r="1513" spans="2:8" ht="19.5" customHeight="1" x14ac:dyDescent="0.3">
      <c r="B1513" s="9" t="s">
        <v>2032</v>
      </c>
      <c r="C1513" s="6">
        <v>16063</v>
      </c>
      <c r="D1513" s="5">
        <v>-5</v>
      </c>
      <c r="E1513" s="5">
        <v>-0.3</v>
      </c>
      <c r="F1513" s="5">
        <v>17</v>
      </c>
      <c r="G1513" s="5">
        <v>1.1000000000000001</v>
      </c>
      <c r="H1513" s="5">
        <v>45</v>
      </c>
    </row>
    <row r="1514" spans="2:8" ht="19.5" customHeight="1" x14ac:dyDescent="0.3">
      <c r="B1514" s="9" t="s">
        <v>105</v>
      </c>
      <c r="C1514" s="6">
        <v>626351</v>
      </c>
      <c r="D1514" s="6">
        <v>-1888</v>
      </c>
      <c r="E1514" s="5">
        <v>-3</v>
      </c>
      <c r="F1514" s="6">
        <v>1335</v>
      </c>
      <c r="G1514" s="5">
        <v>2.1</v>
      </c>
      <c r="H1514" s="5">
        <v>132</v>
      </c>
    </row>
    <row r="1515" spans="2:8" ht="19.5" customHeight="1" x14ac:dyDescent="0.3">
      <c r="B1515" s="9" t="s">
        <v>2150</v>
      </c>
      <c r="C1515" s="6">
        <v>14168</v>
      </c>
      <c r="D1515" s="5">
        <v>-79</v>
      </c>
      <c r="E1515" s="5">
        <v>-5.6</v>
      </c>
      <c r="F1515" s="5">
        <v>45</v>
      </c>
      <c r="G1515" s="5">
        <v>3.2</v>
      </c>
      <c r="H1515" s="5">
        <v>101</v>
      </c>
    </row>
    <row r="1516" spans="2:8" ht="19.5" customHeight="1" x14ac:dyDescent="0.3">
      <c r="B1516" s="9" t="s">
        <v>571</v>
      </c>
      <c r="C1516" s="6">
        <v>105030</v>
      </c>
      <c r="D1516" s="5">
        <v>-547</v>
      </c>
      <c r="E1516" s="5">
        <v>-5.2</v>
      </c>
      <c r="F1516" s="5">
        <v>412</v>
      </c>
      <c r="G1516" s="5">
        <v>3.9</v>
      </c>
      <c r="H1516" s="5">
        <v>393</v>
      </c>
    </row>
    <row r="1517" spans="2:8" ht="19.5" customHeight="1" x14ac:dyDescent="0.3">
      <c r="B1517" s="9" t="s">
        <v>1759</v>
      </c>
      <c r="C1517" s="6">
        <v>21327</v>
      </c>
      <c r="D1517" s="5">
        <v>-207</v>
      </c>
      <c r="E1517" s="5">
        <v>-9.6999999999999993</v>
      </c>
      <c r="F1517" s="5">
        <v>-2</v>
      </c>
      <c r="G1517" s="5">
        <v>-0.1</v>
      </c>
      <c r="H1517" s="5">
        <v>-35</v>
      </c>
    </row>
    <row r="1518" spans="2:8" ht="19.5" customHeight="1" x14ac:dyDescent="0.3">
      <c r="B1518" s="9" t="s">
        <v>719</v>
      </c>
      <c r="C1518" s="6">
        <v>77013</v>
      </c>
      <c r="D1518" s="5">
        <v>-775</v>
      </c>
      <c r="E1518" s="5">
        <v>-10</v>
      </c>
      <c r="F1518" s="5">
        <v>509</v>
      </c>
      <c r="G1518" s="5">
        <v>6.6</v>
      </c>
      <c r="H1518" s="5">
        <v>-24</v>
      </c>
    </row>
    <row r="1519" spans="2:8" ht="19.5" customHeight="1" x14ac:dyDescent="0.3">
      <c r="B1519" s="9" t="s">
        <v>1518</v>
      </c>
      <c r="C1519" s="6">
        <v>27113</v>
      </c>
      <c r="D1519" s="5">
        <v>293</v>
      </c>
      <c r="E1519" s="5">
        <v>10.9</v>
      </c>
      <c r="F1519" s="5">
        <v>-7</v>
      </c>
      <c r="G1519" s="5">
        <v>-0.3</v>
      </c>
      <c r="H1519" s="5">
        <v>-51</v>
      </c>
    </row>
    <row r="1520" spans="2:8" ht="19.5" customHeight="1" x14ac:dyDescent="0.3">
      <c r="B1520" s="9" t="s">
        <v>1322</v>
      </c>
      <c r="C1520" s="6">
        <v>34097</v>
      </c>
      <c r="D1520" s="5">
        <v>183</v>
      </c>
      <c r="E1520" s="5">
        <v>5.4</v>
      </c>
      <c r="F1520" s="5">
        <v>-5</v>
      </c>
      <c r="G1520" s="5">
        <v>-0.1</v>
      </c>
      <c r="H1520" s="5">
        <v>43</v>
      </c>
    </row>
    <row r="1521" spans="2:8" ht="19.5" customHeight="1" x14ac:dyDescent="0.3">
      <c r="B1521" s="9" t="s">
        <v>442</v>
      </c>
      <c r="C1521" s="6">
        <v>146986</v>
      </c>
      <c r="D1521" s="5">
        <v>-157</v>
      </c>
      <c r="E1521" s="5">
        <v>-1.1000000000000001</v>
      </c>
      <c r="F1521" s="5">
        <v>994</v>
      </c>
      <c r="G1521" s="5">
        <v>6.8</v>
      </c>
      <c r="H1521" s="5">
        <v>458</v>
      </c>
    </row>
    <row r="1522" spans="2:8" ht="19.5" customHeight="1" x14ac:dyDescent="0.3">
      <c r="B1522" s="9" t="s">
        <v>2379</v>
      </c>
      <c r="C1522" s="6">
        <v>10659</v>
      </c>
      <c r="D1522" s="5">
        <v>80</v>
      </c>
      <c r="E1522" s="5">
        <v>7.5</v>
      </c>
      <c r="F1522" s="5">
        <v>10</v>
      </c>
      <c r="G1522" s="5">
        <v>0.9</v>
      </c>
      <c r="H1522" s="5">
        <v>-9</v>
      </c>
    </row>
    <row r="1523" spans="2:8" ht="19.5" customHeight="1" x14ac:dyDescent="0.3">
      <c r="B1523" s="9" t="s">
        <v>438</v>
      </c>
      <c r="C1523" s="6">
        <v>149649</v>
      </c>
      <c r="D1523" s="5">
        <v>270</v>
      </c>
      <c r="E1523" s="5">
        <v>1.8</v>
      </c>
      <c r="F1523" s="5">
        <v>78</v>
      </c>
      <c r="G1523" s="5">
        <v>0.5</v>
      </c>
      <c r="H1523" s="5">
        <v>87</v>
      </c>
    </row>
    <row r="1524" spans="2:8" ht="19.5" customHeight="1" x14ac:dyDescent="0.3">
      <c r="B1524" s="9" t="s">
        <v>1275</v>
      </c>
      <c r="C1524" s="6">
        <v>35872</v>
      </c>
      <c r="D1524" s="5">
        <v>-12</v>
      </c>
      <c r="E1524" s="5">
        <v>-0.3</v>
      </c>
      <c r="F1524" s="5">
        <v>0</v>
      </c>
      <c r="G1524" s="5">
        <v>0</v>
      </c>
      <c r="H1524" s="5">
        <v>-22</v>
      </c>
    </row>
    <row r="1525" spans="2:8" ht="19.5" customHeight="1" x14ac:dyDescent="0.3">
      <c r="B1525" s="9" t="s">
        <v>85</v>
      </c>
      <c r="C1525" s="6">
        <v>747642</v>
      </c>
      <c r="D1525" s="6">
        <v>-4168</v>
      </c>
      <c r="E1525" s="5">
        <v>-5.6</v>
      </c>
      <c r="F1525" s="6">
        <v>3074</v>
      </c>
      <c r="G1525" s="5">
        <v>4.0999999999999996</v>
      </c>
      <c r="H1525" s="6">
        <v>1408</v>
      </c>
    </row>
    <row r="1526" spans="2:8" ht="19.5" customHeight="1" x14ac:dyDescent="0.3">
      <c r="B1526" s="9" t="s">
        <v>2167</v>
      </c>
      <c r="C1526" s="6">
        <v>13946</v>
      </c>
      <c r="D1526" s="5">
        <v>-95</v>
      </c>
      <c r="E1526" s="5">
        <v>-6.8</v>
      </c>
      <c r="F1526" s="5">
        <v>-1</v>
      </c>
      <c r="G1526" s="5">
        <v>-0.1</v>
      </c>
      <c r="H1526" s="5">
        <v>-54</v>
      </c>
    </row>
    <row r="1527" spans="2:8" ht="19.5" customHeight="1" x14ac:dyDescent="0.3">
      <c r="B1527" s="9" t="s">
        <v>382</v>
      </c>
      <c r="C1527" s="6">
        <v>168046</v>
      </c>
      <c r="D1527" s="6">
        <v>1308</v>
      </c>
      <c r="E1527" s="5">
        <v>7.8</v>
      </c>
      <c r="F1527" s="5">
        <v>342</v>
      </c>
      <c r="G1527" s="5">
        <v>2</v>
      </c>
      <c r="H1527" s="5">
        <v>-109</v>
      </c>
    </row>
    <row r="1528" spans="2:8" ht="19.5" customHeight="1" x14ac:dyDescent="0.3">
      <c r="B1528" s="9" t="s">
        <v>1043</v>
      </c>
      <c r="C1528" s="6">
        <v>46240</v>
      </c>
      <c r="D1528" s="5">
        <v>274</v>
      </c>
      <c r="E1528" s="5">
        <v>5.9</v>
      </c>
      <c r="F1528" s="5">
        <v>66</v>
      </c>
      <c r="G1528" s="5">
        <v>1.4</v>
      </c>
      <c r="H1528" s="5">
        <v>-65</v>
      </c>
    </row>
    <row r="1529" spans="2:8" ht="19.5" customHeight="1" x14ac:dyDescent="0.3">
      <c r="B1529" s="9" t="s">
        <v>1061</v>
      </c>
      <c r="C1529" s="6">
        <v>45625</v>
      </c>
      <c r="D1529" s="5">
        <v>66</v>
      </c>
      <c r="E1529" s="5">
        <v>1.5</v>
      </c>
      <c r="F1529" s="5">
        <v>6</v>
      </c>
      <c r="G1529" s="5">
        <v>0.1</v>
      </c>
      <c r="H1529" s="5">
        <v>200</v>
      </c>
    </row>
    <row r="1530" spans="2:8" ht="19.5" customHeight="1" x14ac:dyDescent="0.3">
      <c r="B1530" s="9" t="s">
        <v>2198</v>
      </c>
      <c r="C1530" s="6">
        <v>13402</v>
      </c>
      <c r="D1530" s="5">
        <v>-55</v>
      </c>
      <c r="E1530" s="5">
        <v>-4.0999999999999996</v>
      </c>
      <c r="F1530" s="5">
        <v>11</v>
      </c>
      <c r="G1530" s="5">
        <v>0.8</v>
      </c>
      <c r="H1530" s="5">
        <v>-30</v>
      </c>
    </row>
    <row r="1531" spans="2:8" ht="19.5" customHeight="1" x14ac:dyDescent="0.3">
      <c r="B1531" s="9" t="s">
        <v>1848</v>
      </c>
      <c r="C1531" s="6">
        <v>19539</v>
      </c>
      <c r="D1531" s="5">
        <v>97</v>
      </c>
      <c r="E1531" s="5">
        <v>5</v>
      </c>
      <c r="F1531" s="5">
        <v>14</v>
      </c>
      <c r="G1531" s="5">
        <v>0.7</v>
      </c>
      <c r="H1531" s="5">
        <v>-7</v>
      </c>
    </row>
    <row r="1532" spans="2:8" ht="19.5" customHeight="1" x14ac:dyDescent="0.3">
      <c r="B1532" s="9" t="s">
        <v>836</v>
      </c>
      <c r="C1532" s="6">
        <v>63550</v>
      </c>
      <c r="D1532" s="5">
        <v>461</v>
      </c>
      <c r="E1532" s="5">
        <v>7.3</v>
      </c>
      <c r="F1532" s="5">
        <v>9</v>
      </c>
      <c r="G1532" s="5">
        <v>0.1</v>
      </c>
      <c r="H1532" s="5">
        <v>119</v>
      </c>
    </row>
    <row r="1533" spans="2:8" ht="19.5" customHeight="1" x14ac:dyDescent="0.3">
      <c r="B1533" s="9" t="s">
        <v>160</v>
      </c>
      <c r="C1533" s="6">
        <v>437907</v>
      </c>
      <c r="D1533" s="6">
        <v>-3205</v>
      </c>
      <c r="E1533" s="5">
        <v>-7.3</v>
      </c>
      <c r="F1533" s="6">
        <v>1029</v>
      </c>
      <c r="G1533" s="5">
        <v>2.4</v>
      </c>
      <c r="H1533" s="6">
        <v>3716</v>
      </c>
    </row>
    <row r="1534" spans="2:8" ht="19.5" customHeight="1" x14ac:dyDescent="0.3">
      <c r="B1534" s="9" t="s">
        <v>1557</v>
      </c>
      <c r="C1534" s="6">
        <v>26140</v>
      </c>
      <c r="D1534" s="5">
        <v>165</v>
      </c>
      <c r="E1534" s="5">
        <v>6.3</v>
      </c>
      <c r="F1534" s="5">
        <v>-21</v>
      </c>
      <c r="G1534" s="5">
        <v>-0.8</v>
      </c>
      <c r="H1534" s="5">
        <v>22</v>
      </c>
    </row>
    <row r="1535" spans="2:8" ht="19.5" customHeight="1" x14ac:dyDescent="0.3">
      <c r="B1535" s="9" t="s">
        <v>294</v>
      </c>
      <c r="C1535" s="6">
        <v>226646</v>
      </c>
      <c r="D1535" s="6">
        <v>-1301</v>
      </c>
      <c r="E1535" s="5">
        <v>-5.7</v>
      </c>
      <c r="F1535" s="5">
        <v>356</v>
      </c>
      <c r="G1535" s="5">
        <v>1.6</v>
      </c>
      <c r="H1535" s="5">
        <v>880</v>
      </c>
    </row>
    <row r="1536" spans="2:8" ht="19.5" customHeight="1" x14ac:dyDescent="0.3">
      <c r="B1536" s="9" t="s">
        <v>2416</v>
      </c>
      <c r="C1536" s="6">
        <v>10137</v>
      </c>
      <c r="D1536" s="5">
        <v>-7</v>
      </c>
      <c r="E1536" s="5">
        <v>-0.7</v>
      </c>
      <c r="F1536" s="5">
        <v>9</v>
      </c>
      <c r="G1536" s="5">
        <v>0.9</v>
      </c>
      <c r="H1536" s="5">
        <v>2</v>
      </c>
    </row>
    <row r="1537" spans="2:8" ht="19.5" customHeight="1" x14ac:dyDescent="0.3">
      <c r="B1537" s="9" t="s">
        <v>1459</v>
      </c>
      <c r="C1537" s="6">
        <v>28790</v>
      </c>
      <c r="D1537" s="5">
        <v>-226</v>
      </c>
      <c r="E1537" s="5">
        <v>-7.8</v>
      </c>
      <c r="F1537" s="5">
        <v>-1</v>
      </c>
      <c r="G1537" s="5">
        <v>0</v>
      </c>
      <c r="H1537" s="5">
        <v>-63</v>
      </c>
    </row>
    <row r="1538" spans="2:8" ht="19.5" customHeight="1" x14ac:dyDescent="0.3">
      <c r="B1538" s="9" t="s">
        <v>1213</v>
      </c>
      <c r="C1538" s="6">
        <v>38525</v>
      </c>
      <c r="D1538" s="5">
        <v>61</v>
      </c>
      <c r="E1538" s="5">
        <v>1.6</v>
      </c>
      <c r="F1538" s="5">
        <v>56</v>
      </c>
      <c r="G1538" s="5">
        <v>1.5</v>
      </c>
      <c r="H1538" s="5">
        <v>89</v>
      </c>
    </row>
    <row r="1539" spans="2:8" ht="19.5" customHeight="1" x14ac:dyDescent="0.3">
      <c r="B1539" s="9" t="s">
        <v>1366</v>
      </c>
      <c r="C1539" s="6">
        <v>32556</v>
      </c>
      <c r="D1539" s="5">
        <v>-438</v>
      </c>
      <c r="E1539" s="5">
        <v>-13.4</v>
      </c>
      <c r="F1539" s="5">
        <v>59</v>
      </c>
      <c r="G1539" s="5">
        <v>1.8</v>
      </c>
      <c r="H1539" s="5">
        <v>67</v>
      </c>
    </row>
    <row r="1540" spans="2:8" ht="19.5" customHeight="1" x14ac:dyDescent="0.3">
      <c r="B1540" s="9" t="s">
        <v>1495</v>
      </c>
      <c r="C1540" s="6">
        <v>27928</v>
      </c>
      <c r="D1540" s="5">
        <v>212</v>
      </c>
      <c r="E1540" s="5">
        <v>7.6</v>
      </c>
      <c r="F1540" s="5">
        <v>-5</v>
      </c>
      <c r="G1540" s="5">
        <v>-0.2</v>
      </c>
      <c r="H1540" s="5">
        <v>61</v>
      </c>
    </row>
    <row r="1541" spans="2:8" ht="19.5" customHeight="1" x14ac:dyDescent="0.3">
      <c r="B1541" s="9" t="s">
        <v>40</v>
      </c>
      <c r="C1541" s="6">
        <v>1058810</v>
      </c>
      <c r="D1541" s="6">
        <v>-7367</v>
      </c>
      <c r="E1541" s="5">
        <v>-7</v>
      </c>
      <c r="F1541" s="6">
        <v>11090</v>
      </c>
      <c r="G1541" s="5">
        <v>10.5</v>
      </c>
      <c r="H1541" s="6">
        <v>6738</v>
      </c>
    </row>
    <row r="1542" spans="2:8" ht="19.5" customHeight="1" x14ac:dyDescent="0.3">
      <c r="B1542" s="9" t="s">
        <v>2324</v>
      </c>
      <c r="C1542" s="6">
        <v>11438</v>
      </c>
      <c r="D1542" s="5">
        <v>-13</v>
      </c>
      <c r="E1542" s="5">
        <v>-1.1000000000000001</v>
      </c>
      <c r="F1542" s="5">
        <v>5</v>
      </c>
      <c r="G1542" s="5">
        <v>0.4</v>
      </c>
      <c r="H1542" s="5">
        <v>-30</v>
      </c>
    </row>
    <row r="1543" spans="2:8" ht="19.5" customHeight="1" x14ac:dyDescent="0.3">
      <c r="B1543" s="9" t="s">
        <v>2411</v>
      </c>
      <c r="C1543" s="6">
        <v>10173</v>
      </c>
      <c r="D1543" s="5">
        <v>-90</v>
      </c>
      <c r="E1543" s="5">
        <v>-8.8000000000000007</v>
      </c>
      <c r="F1543" s="5">
        <v>4</v>
      </c>
      <c r="G1543" s="5">
        <v>0.4</v>
      </c>
      <c r="H1543" s="5">
        <v>0</v>
      </c>
    </row>
    <row r="1544" spans="2:8" ht="19.5" customHeight="1" x14ac:dyDescent="0.3">
      <c r="B1544" s="9" t="s">
        <v>1509</v>
      </c>
      <c r="C1544" s="6">
        <v>27435</v>
      </c>
      <c r="D1544" s="5">
        <v>-59</v>
      </c>
      <c r="E1544" s="5">
        <v>-2.2000000000000002</v>
      </c>
      <c r="F1544" s="5">
        <v>25</v>
      </c>
      <c r="G1544" s="5">
        <v>0.9</v>
      </c>
      <c r="H1544" s="5">
        <v>32</v>
      </c>
    </row>
    <row r="1545" spans="2:8" ht="19.5" customHeight="1" x14ac:dyDescent="0.3">
      <c r="B1545" s="9" t="s">
        <v>995</v>
      </c>
      <c r="C1545" s="6">
        <v>49258</v>
      </c>
      <c r="D1545" s="5">
        <v>-229</v>
      </c>
      <c r="E1545" s="5">
        <v>-4.5999999999999996</v>
      </c>
      <c r="F1545" s="5">
        <v>144</v>
      </c>
      <c r="G1545" s="5">
        <v>2.9</v>
      </c>
      <c r="H1545" s="5">
        <v>78</v>
      </c>
    </row>
    <row r="1546" spans="2:8" ht="19.5" customHeight="1" x14ac:dyDescent="0.3">
      <c r="B1546" s="9" t="s">
        <v>128</v>
      </c>
      <c r="C1546" s="6">
        <v>531542</v>
      </c>
      <c r="D1546" s="6">
        <v>-1656</v>
      </c>
      <c r="E1546" s="5">
        <v>-3.1</v>
      </c>
      <c r="F1546" s="6">
        <v>1131</v>
      </c>
      <c r="G1546" s="5">
        <v>2.1</v>
      </c>
      <c r="H1546" s="5">
        <v>693</v>
      </c>
    </row>
    <row r="1547" spans="2:8" ht="19.5" customHeight="1" x14ac:dyDescent="0.3">
      <c r="B1547" s="9" t="s">
        <v>72</v>
      </c>
      <c r="C1547" s="6">
        <v>826075</v>
      </c>
      <c r="D1547" s="6">
        <v>1586</v>
      </c>
      <c r="E1547" s="5">
        <v>1.9</v>
      </c>
      <c r="F1547" s="6">
        <v>2879</v>
      </c>
      <c r="G1547" s="5">
        <v>3.5</v>
      </c>
      <c r="H1547" s="6">
        <v>1011</v>
      </c>
    </row>
    <row r="1548" spans="2:8" ht="19.5" customHeight="1" x14ac:dyDescent="0.3">
      <c r="B1548" s="9" t="s">
        <v>331</v>
      </c>
      <c r="C1548" s="6">
        <v>200182</v>
      </c>
      <c r="D1548" s="6">
        <v>2905</v>
      </c>
      <c r="E1548" s="5">
        <v>14.7</v>
      </c>
      <c r="F1548" s="5">
        <v>257</v>
      </c>
      <c r="G1548" s="5">
        <v>1.3</v>
      </c>
      <c r="H1548" s="6">
        <v>2200</v>
      </c>
    </row>
    <row r="1549" spans="2:8" ht="19.5" customHeight="1" x14ac:dyDescent="0.3">
      <c r="B1549" s="9" t="s">
        <v>114</v>
      </c>
      <c r="C1549" s="6">
        <v>570934</v>
      </c>
      <c r="D1549" s="6">
        <v>11230</v>
      </c>
      <c r="E1549" s="5">
        <v>20</v>
      </c>
      <c r="F1549" s="6">
        <v>1434</v>
      </c>
      <c r="G1549" s="5">
        <v>2.5</v>
      </c>
      <c r="H1549" s="6">
        <v>3723</v>
      </c>
    </row>
    <row r="1550" spans="2:8" ht="19.5" customHeight="1" x14ac:dyDescent="0.3">
      <c r="B1550" s="9" t="s">
        <v>602</v>
      </c>
      <c r="C1550" s="6">
        <v>98559</v>
      </c>
      <c r="D1550" s="5">
        <v>-790</v>
      </c>
      <c r="E1550" s="5">
        <v>-8</v>
      </c>
      <c r="F1550" s="5">
        <v>679</v>
      </c>
      <c r="G1550" s="5">
        <v>6.9</v>
      </c>
      <c r="H1550" s="5">
        <v>223</v>
      </c>
    </row>
    <row r="1551" spans="2:8" ht="19.5" customHeight="1" x14ac:dyDescent="0.3">
      <c r="B1551" s="9" t="s">
        <v>1905</v>
      </c>
      <c r="C1551" s="6">
        <v>18272</v>
      </c>
      <c r="D1551" s="5">
        <v>7</v>
      </c>
      <c r="E1551" s="5">
        <v>0.4</v>
      </c>
      <c r="F1551" s="5">
        <v>43</v>
      </c>
      <c r="G1551" s="5">
        <v>2.4</v>
      </c>
      <c r="H1551" s="5">
        <v>-6</v>
      </c>
    </row>
    <row r="1552" spans="2:8" ht="19.5" customHeight="1" x14ac:dyDescent="0.3">
      <c r="B1552" s="9" t="s">
        <v>1134</v>
      </c>
      <c r="C1552" s="6">
        <v>41784</v>
      </c>
      <c r="D1552" s="5">
        <v>614</v>
      </c>
      <c r="E1552" s="5">
        <v>14.8</v>
      </c>
      <c r="F1552" s="5">
        <v>-4</v>
      </c>
      <c r="G1552" s="5">
        <v>-0.1</v>
      </c>
      <c r="H1552" s="5">
        <v>13</v>
      </c>
    </row>
    <row r="1553" spans="2:8" ht="19.5" customHeight="1" x14ac:dyDescent="0.3">
      <c r="B1553" s="9" t="s">
        <v>611</v>
      </c>
      <c r="C1553" s="6">
        <v>97264</v>
      </c>
      <c r="D1553" s="6">
        <v>1842</v>
      </c>
      <c r="E1553" s="5">
        <v>19.100000000000001</v>
      </c>
      <c r="F1553" s="5">
        <v>76</v>
      </c>
      <c r="G1553" s="5">
        <v>0.8</v>
      </c>
      <c r="H1553" s="5">
        <v>-48</v>
      </c>
    </row>
    <row r="1554" spans="2:8" ht="19.5" customHeight="1" x14ac:dyDescent="0.3">
      <c r="B1554" s="9" t="s">
        <v>1719</v>
      </c>
      <c r="C1554" s="6">
        <v>22097</v>
      </c>
      <c r="D1554" s="5">
        <v>-356</v>
      </c>
      <c r="E1554" s="5">
        <v>-16.2</v>
      </c>
      <c r="F1554" s="5">
        <v>193</v>
      </c>
      <c r="G1554" s="5">
        <v>8.8000000000000007</v>
      </c>
      <c r="H1554" s="5">
        <v>324</v>
      </c>
    </row>
    <row r="1555" spans="2:8" ht="19.5" customHeight="1" x14ac:dyDescent="0.3">
      <c r="B1555" s="9" t="s">
        <v>1576</v>
      </c>
      <c r="C1555" s="6">
        <v>25641</v>
      </c>
      <c r="D1555" s="5">
        <v>-256</v>
      </c>
      <c r="E1555" s="5">
        <v>-9.9</v>
      </c>
      <c r="F1555" s="5">
        <v>4</v>
      </c>
      <c r="G1555" s="5">
        <v>0.2</v>
      </c>
      <c r="H1555" s="5">
        <v>-20</v>
      </c>
    </row>
    <row r="1556" spans="2:8" ht="19.5" customHeight="1" x14ac:dyDescent="0.3">
      <c r="B1556" s="9" t="s">
        <v>521</v>
      </c>
      <c r="C1556" s="6">
        <v>118818</v>
      </c>
      <c r="D1556" s="5">
        <v>-214</v>
      </c>
      <c r="E1556" s="5">
        <v>-1.8</v>
      </c>
      <c r="F1556" s="5">
        <v>97</v>
      </c>
      <c r="G1556" s="5">
        <v>0.8</v>
      </c>
      <c r="H1556" s="5">
        <v>118</v>
      </c>
    </row>
    <row r="1557" spans="2:8" ht="19.5" customHeight="1" x14ac:dyDescent="0.3">
      <c r="B1557" s="9" t="s">
        <v>1484</v>
      </c>
      <c r="C1557" s="6">
        <v>28192</v>
      </c>
      <c r="D1557" s="5">
        <v>-156</v>
      </c>
      <c r="E1557" s="5">
        <v>-5.5</v>
      </c>
      <c r="F1557" s="5">
        <v>94</v>
      </c>
      <c r="G1557" s="5">
        <v>3.3</v>
      </c>
      <c r="H1557" s="5">
        <v>193</v>
      </c>
    </row>
    <row r="1558" spans="2:8" ht="19.5" customHeight="1" x14ac:dyDescent="0.3">
      <c r="B1558" s="9" t="s">
        <v>1899</v>
      </c>
      <c r="C1558" s="6">
        <v>18412</v>
      </c>
      <c r="D1558" s="5">
        <v>245</v>
      </c>
      <c r="E1558" s="5">
        <v>13.4</v>
      </c>
      <c r="F1558" s="5">
        <v>0</v>
      </c>
      <c r="G1558" s="5">
        <v>0</v>
      </c>
      <c r="H1558" s="5">
        <v>47</v>
      </c>
    </row>
    <row r="1559" spans="2:8" ht="19.5" customHeight="1" x14ac:dyDescent="0.3">
      <c r="B1559" s="9" t="s">
        <v>1330</v>
      </c>
      <c r="C1559" s="6">
        <v>33798</v>
      </c>
      <c r="D1559" s="5">
        <v>-409</v>
      </c>
      <c r="E1559" s="5">
        <v>-12</v>
      </c>
      <c r="F1559" s="5">
        <v>30</v>
      </c>
      <c r="G1559" s="5">
        <v>0.9</v>
      </c>
      <c r="H1559" s="5">
        <v>-16</v>
      </c>
    </row>
    <row r="1560" spans="2:8" ht="19.5" customHeight="1" x14ac:dyDescent="0.3">
      <c r="B1560" s="9" t="s">
        <v>766</v>
      </c>
      <c r="C1560" s="6">
        <v>69713</v>
      </c>
      <c r="D1560" s="5">
        <v>42</v>
      </c>
      <c r="E1560" s="5">
        <v>0.6</v>
      </c>
      <c r="F1560" s="5">
        <v>24</v>
      </c>
      <c r="G1560" s="5">
        <v>0.3</v>
      </c>
      <c r="H1560" s="5">
        <v>96</v>
      </c>
    </row>
    <row r="1561" spans="2:8" ht="19.5" customHeight="1" x14ac:dyDescent="0.3">
      <c r="B1561" s="9" t="s">
        <v>2217</v>
      </c>
      <c r="C1561" s="6">
        <v>13188</v>
      </c>
      <c r="D1561" s="5">
        <v>-12</v>
      </c>
      <c r="E1561" s="5">
        <v>-0.9</v>
      </c>
      <c r="F1561" s="5">
        <v>1</v>
      </c>
      <c r="G1561" s="5">
        <v>0.1</v>
      </c>
      <c r="H1561" s="5">
        <v>-35</v>
      </c>
    </row>
    <row r="1562" spans="2:8" ht="19.5" customHeight="1" x14ac:dyDescent="0.3">
      <c r="B1562" s="9" t="s">
        <v>1816</v>
      </c>
      <c r="C1562" s="6">
        <v>20145</v>
      </c>
      <c r="D1562" s="5">
        <v>85</v>
      </c>
      <c r="E1562" s="5">
        <v>4.2</v>
      </c>
      <c r="F1562" s="5">
        <v>-4</v>
      </c>
      <c r="G1562" s="5">
        <v>-0.2</v>
      </c>
      <c r="H1562" s="5">
        <v>-34</v>
      </c>
    </row>
    <row r="1563" spans="2:8" ht="19.5" customHeight="1" x14ac:dyDescent="0.3">
      <c r="B1563" s="9" t="s">
        <v>2114</v>
      </c>
      <c r="C1563" s="6">
        <v>14709</v>
      </c>
      <c r="D1563" s="5">
        <v>-42</v>
      </c>
      <c r="E1563" s="5">
        <v>-2.9</v>
      </c>
      <c r="F1563" s="5">
        <v>2</v>
      </c>
      <c r="G1563" s="5">
        <v>0.1</v>
      </c>
      <c r="H1563" s="5">
        <v>-13</v>
      </c>
    </row>
    <row r="1564" spans="2:8" ht="19.5" customHeight="1" x14ac:dyDescent="0.3">
      <c r="B1564" s="9" t="s">
        <v>1745</v>
      </c>
      <c r="C1564" s="6">
        <v>21636</v>
      </c>
      <c r="D1564" s="5">
        <v>-71</v>
      </c>
      <c r="E1564" s="5">
        <v>-3.3</v>
      </c>
      <c r="F1564" s="5">
        <v>0</v>
      </c>
      <c r="G1564" s="5">
        <v>0</v>
      </c>
      <c r="H1564" s="5">
        <v>-16</v>
      </c>
    </row>
    <row r="1565" spans="2:8" ht="19.5" customHeight="1" x14ac:dyDescent="0.3">
      <c r="B1565" s="9" t="s">
        <v>2299</v>
      </c>
      <c r="C1565" s="6">
        <v>11873</v>
      </c>
      <c r="D1565" s="5">
        <v>367</v>
      </c>
      <c r="E1565" s="5">
        <v>31.6</v>
      </c>
      <c r="F1565" s="5">
        <v>8</v>
      </c>
      <c r="G1565" s="5">
        <v>0.7</v>
      </c>
      <c r="H1565" s="5">
        <v>126</v>
      </c>
    </row>
    <row r="1566" spans="2:8" ht="19.5" customHeight="1" x14ac:dyDescent="0.3">
      <c r="B1566" s="9" t="s">
        <v>1934</v>
      </c>
      <c r="C1566" s="6">
        <v>17686</v>
      </c>
      <c r="D1566" s="5">
        <v>194</v>
      </c>
      <c r="E1566" s="5">
        <v>11</v>
      </c>
      <c r="F1566" s="5">
        <v>-2</v>
      </c>
      <c r="G1566" s="5">
        <v>-0.1</v>
      </c>
      <c r="H1566" s="5">
        <v>-90</v>
      </c>
    </row>
    <row r="1567" spans="2:8" ht="19.5" customHeight="1" x14ac:dyDescent="0.3">
      <c r="B1567" s="9" t="s">
        <v>140</v>
      </c>
      <c r="C1567" s="6">
        <v>499693</v>
      </c>
      <c r="D1567" s="6">
        <v>-2254</v>
      </c>
      <c r="E1567" s="5">
        <v>-4.5</v>
      </c>
      <c r="F1567" s="6">
        <v>2228</v>
      </c>
      <c r="G1567" s="5">
        <v>4.5</v>
      </c>
      <c r="H1567" s="5">
        <v>874</v>
      </c>
    </row>
    <row r="1568" spans="2:8" ht="19.5" customHeight="1" x14ac:dyDescent="0.3">
      <c r="B1568" s="9" t="s">
        <v>2259</v>
      </c>
      <c r="C1568" s="6">
        <v>12467</v>
      </c>
      <c r="D1568" s="5">
        <v>-36</v>
      </c>
      <c r="E1568" s="5">
        <v>-2.9</v>
      </c>
      <c r="F1568" s="5">
        <v>14</v>
      </c>
      <c r="G1568" s="5">
        <v>1.1000000000000001</v>
      </c>
      <c r="H1568" s="5">
        <v>0</v>
      </c>
    </row>
    <row r="1569" spans="2:8" ht="19.5" customHeight="1" x14ac:dyDescent="0.3">
      <c r="B1569" s="9" t="s">
        <v>1354</v>
      </c>
      <c r="C1569" s="6">
        <v>33064</v>
      </c>
      <c r="D1569" s="5">
        <v>82</v>
      </c>
      <c r="E1569" s="5">
        <v>2.5</v>
      </c>
      <c r="F1569" s="5">
        <v>4</v>
      </c>
      <c r="G1569" s="5">
        <v>0.1</v>
      </c>
      <c r="H1569" s="5">
        <v>61</v>
      </c>
    </row>
    <row r="1570" spans="2:8" ht="19.5" customHeight="1" x14ac:dyDescent="0.3">
      <c r="B1570" s="9" t="s">
        <v>1301</v>
      </c>
      <c r="C1570" s="6">
        <v>34994</v>
      </c>
      <c r="D1570" s="5">
        <v>-33</v>
      </c>
      <c r="E1570" s="5">
        <v>-0.9</v>
      </c>
      <c r="F1570" s="5">
        <v>4</v>
      </c>
      <c r="G1570" s="5">
        <v>0.1</v>
      </c>
      <c r="H1570" s="5">
        <v>71</v>
      </c>
    </row>
    <row r="1571" spans="2:8" ht="19.5" customHeight="1" x14ac:dyDescent="0.3">
      <c r="B1571" s="9" t="s">
        <v>2341</v>
      </c>
      <c r="C1571" s="6">
        <v>11166</v>
      </c>
      <c r="D1571" s="5">
        <v>-152</v>
      </c>
      <c r="E1571" s="5">
        <v>-13.6</v>
      </c>
      <c r="F1571" s="5">
        <v>4</v>
      </c>
      <c r="G1571" s="5">
        <v>0.4</v>
      </c>
      <c r="H1571" s="5">
        <v>95</v>
      </c>
    </row>
    <row r="1572" spans="2:8" ht="19.5" customHeight="1" x14ac:dyDescent="0.3">
      <c r="B1572" s="9" t="s">
        <v>1409</v>
      </c>
      <c r="C1572" s="6">
        <v>30796</v>
      </c>
      <c r="D1572" s="5">
        <v>-61</v>
      </c>
      <c r="E1572" s="5">
        <v>-2</v>
      </c>
      <c r="F1572" s="5">
        <v>6</v>
      </c>
      <c r="G1572" s="5">
        <v>0.2</v>
      </c>
      <c r="H1572" s="5">
        <v>238</v>
      </c>
    </row>
    <row r="1573" spans="2:8" ht="19.5" customHeight="1" x14ac:dyDescent="0.3">
      <c r="B1573" s="9" t="s">
        <v>2116</v>
      </c>
      <c r="C1573" s="6">
        <v>14688</v>
      </c>
      <c r="D1573" s="5">
        <v>74</v>
      </c>
      <c r="E1573" s="5">
        <v>5.0999999999999996</v>
      </c>
      <c r="F1573" s="5">
        <v>2</v>
      </c>
      <c r="G1573" s="5">
        <v>0.1</v>
      </c>
      <c r="H1573" s="5">
        <v>15</v>
      </c>
    </row>
    <row r="1574" spans="2:8" ht="19.5" customHeight="1" x14ac:dyDescent="0.3">
      <c r="B1574" s="9" t="s">
        <v>2406</v>
      </c>
      <c r="C1574" s="6">
        <v>10265</v>
      </c>
      <c r="D1574" s="5">
        <v>-86</v>
      </c>
      <c r="E1574" s="5">
        <v>-8.4</v>
      </c>
      <c r="F1574" s="5">
        <v>7</v>
      </c>
      <c r="G1574" s="5">
        <v>0.7</v>
      </c>
      <c r="H1574" s="5">
        <v>97</v>
      </c>
    </row>
    <row r="1575" spans="2:8" ht="19.5" customHeight="1" x14ac:dyDescent="0.3">
      <c r="B1575" s="9" t="s">
        <v>1185</v>
      </c>
      <c r="C1575" s="6">
        <v>39566</v>
      </c>
      <c r="D1575" s="5">
        <v>-2</v>
      </c>
      <c r="E1575" s="5">
        <v>-0.1</v>
      </c>
      <c r="F1575" s="5">
        <v>101</v>
      </c>
      <c r="G1575" s="5">
        <v>2.6</v>
      </c>
      <c r="H1575" s="5">
        <v>139</v>
      </c>
    </row>
    <row r="1576" spans="2:8" ht="19.5" customHeight="1" x14ac:dyDescent="0.3">
      <c r="B1576" s="9" t="s">
        <v>1408</v>
      </c>
      <c r="C1576" s="6">
        <v>30816</v>
      </c>
      <c r="D1576" s="5">
        <v>-157</v>
      </c>
      <c r="E1576" s="5">
        <v>-5.0999999999999996</v>
      </c>
      <c r="F1576" s="5">
        <v>-1</v>
      </c>
      <c r="G1576" s="5">
        <v>0</v>
      </c>
      <c r="H1576" s="5">
        <v>-90</v>
      </c>
    </row>
    <row r="1577" spans="2:8" ht="19.5" customHeight="1" x14ac:dyDescent="0.3">
      <c r="B1577" s="9" t="s">
        <v>75</v>
      </c>
      <c r="C1577" s="6">
        <v>807555</v>
      </c>
      <c r="D1577" s="5">
        <v>-896</v>
      </c>
      <c r="E1577" s="5">
        <v>-1.1000000000000001</v>
      </c>
      <c r="F1577" s="6">
        <v>3430</v>
      </c>
      <c r="G1577" s="5">
        <v>4.3</v>
      </c>
      <c r="H1577" s="6">
        <v>3493</v>
      </c>
    </row>
    <row r="1578" spans="2:8" ht="19.5" customHeight="1" x14ac:dyDescent="0.3">
      <c r="B1578" s="9" t="s">
        <v>1180</v>
      </c>
      <c r="C1578" s="6">
        <v>39782</v>
      </c>
      <c r="D1578" s="5">
        <v>316</v>
      </c>
      <c r="E1578" s="5">
        <v>8</v>
      </c>
      <c r="F1578" s="5">
        <v>37</v>
      </c>
      <c r="G1578" s="5">
        <v>0.9</v>
      </c>
      <c r="H1578" s="5">
        <v>53</v>
      </c>
    </row>
    <row r="1579" spans="2:8" ht="19.5" customHeight="1" x14ac:dyDescent="0.3">
      <c r="B1579" s="9" t="s">
        <v>2174</v>
      </c>
      <c r="C1579" s="6">
        <v>13853</v>
      </c>
      <c r="D1579" s="5">
        <v>20</v>
      </c>
      <c r="E1579" s="5">
        <v>1.4</v>
      </c>
      <c r="F1579" s="5">
        <v>4</v>
      </c>
      <c r="G1579" s="5">
        <v>0.3</v>
      </c>
      <c r="H1579" s="5">
        <v>-32</v>
      </c>
    </row>
    <row r="1580" spans="2:8" ht="19.5" customHeight="1" x14ac:dyDescent="0.3">
      <c r="B1580" s="9" t="s">
        <v>1114</v>
      </c>
      <c r="C1580" s="6">
        <v>42880</v>
      </c>
      <c r="D1580" s="5">
        <v>-288</v>
      </c>
      <c r="E1580" s="5">
        <v>-6.7</v>
      </c>
      <c r="F1580" s="5">
        <v>99</v>
      </c>
      <c r="G1580" s="5">
        <v>2.2999999999999998</v>
      </c>
      <c r="H1580" s="5">
        <v>164</v>
      </c>
    </row>
    <row r="1581" spans="2:8" ht="19.5" customHeight="1" x14ac:dyDescent="0.3">
      <c r="B1581" s="9" t="s">
        <v>339</v>
      </c>
      <c r="C1581" s="6">
        <v>194058</v>
      </c>
      <c r="D1581" s="6">
        <v>-3552</v>
      </c>
      <c r="E1581" s="5">
        <v>-18.2</v>
      </c>
      <c r="F1581" s="5">
        <v>392</v>
      </c>
      <c r="G1581" s="5">
        <v>2</v>
      </c>
      <c r="H1581" s="5">
        <v>899</v>
      </c>
    </row>
    <row r="1582" spans="2:8" ht="19.5" customHeight="1" x14ac:dyDescent="0.3">
      <c r="B1582" s="9" t="s">
        <v>373</v>
      </c>
      <c r="C1582" s="6">
        <v>173693</v>
      </c>
      <c r="D1582" s="5">
        <v>188</v>
      </c>
      <c r="E1582" s="5">
        <v>1.1000000000000001</v>
      </c>
      <c r="F1582" s="5">
        <v>59</v>
      </c>
      <c r="G1582" s="5">
        <v>0.3</v>
      </c>
      <c r="H1582" s="5">
        <v>351</v>
      </c>
    </row>
    <row r="1583" spans="2:8" ht="19.5" customHeight="1" x14ac:dyDescent="0.3">
      <c r="B1583" s="9" t="s">
        <v>665</v>
      </c>
      <c r="C1583" s="6">
        <v>86149</v>
      </c>
      <c r="D1583" s="5">
        <v>110</v>
      </c>
      <c r="E1583" s="5">
        <v>1.3</v>
      </c>
      <c r="F1583" s="5">
        <v>63</v>
      </c>
      <c r="G1583" s="5">
        <v>0.7</v>
      </c>
      <c r="H1583" s="5">
        <v>54</v>
      </c>
    </row>
    <row r="1584" spans="2:8" ht="19.5" customHeight="1" x14ac:dyDescent="0.3">
      <c r="B1584" s="9" t="s">
        <v>770</v>
      </c>
      <c r="C1584" s="6">
        <v>69086</v>
      </c>
      <c r="D1584" s="5">
        <v>30</v>
      </c>
      <c r="E1584" s="5">
        <v>0.4</v>
      </c>
      <c r="F1584" s="5">
        <v>23</v>
      </c>
      <c r="G1584" s="5">
        <v>0.3</v>
      </c>
      <c r="H1584" s="5">
        <v>-10</v>
      </c>
    </row>
    <row r="1585" spans="2:8" ht="19.5" customHeight="1" x14ac:dyDescent="0.3">
      <c r="B1585" s="9" t="s">
        <v>813</v>
      </c>
      <c r="C1585" s="6">
        <v>65580</v>
      </c>
      <c r="D1585" s="5">
        <v>-476</v>
      </c>
      <c r="E1585" s="5">
        <v>-7.3</v>
      </c>
      <c r="F1585" s="5">
        <v>123</v>
      </c>
      <c r="G1585" s="5">
        <v>1.9</v>
      </c>
      <c r="H1585" s="5">
        <v>269</v>
      </c>
    </row>
    <row r="1586" spans="2:8" ht="19.5" customHeight="1" x14ac:dyDescent="0.3">
      <c r="B1586" s="9" t="s">
        <v>2337</v>
      </c>
      <c r="C1586" s="6">
        <v>11229</v>
      </c>
      <c r="D1586" s="5">
        <v>-55</v>
      </c>
      <c r="E1586" s="5">
        <v>-4.9000000000000004</v>
      </c>
      <c r="F1586" s="5">
        <v>84</v>
      </c>
      <c r="G1586" s="5">
        <v>7.5</v>
      </c>
      <c r="H1586" s="5">
        <v>111</v>
      </c>
    </row>
    <row r="1587" spans="2:8" ht="19.5" customHeight="1" x14ac:dyDescent="0.3">
      <c r="B1587" s="9" t="s">
        <v>456</v>
      </c>
      <c r="C1587" s="6">
        <v>140973</v>
      </c>
      <c r="D1587" s="6">
        <v>-1129</v>
      </c>
      <c r="E1587" s="5">
        <v>-8</v>
      </c>
      <c r="F1587" s="5">
        <v>321</v>
      </c>
      <c r="G1587" s="5">
        <v>2.2999999999999998</v>
      </c>
      <c r="H1587" s="5">
        <v>132</v>
      </c>
    </row>
    <row r="1588" spans="2:8" ht="19.5" customHeight="1" x14ac:dyDescent="0.3">
      <c r="B1588" s="9" t="s">
        <v>624</v>
      </c>
      <c r="C1588" s="6">
        <v>93991</v>
      </c>
      <c r="D1588" s="5">
        <v>-95</v>
      </c>
      <c r="E1588" s="5">
        <v>-1</v>
      </c>
      <c r="F1588" s="5">
        <v>85</v>
      </c>
      <c r="G1588" s="5">
        <v>0.9</v>
      </c>
      <c r="H1588" s="5">
        <v>-6</v>
      </c>
    </row>
    <row r="1589" spans="2:8" ht="19.5" customHeight="1" x14ac:dyDescent="0.3">
      <c r="B1589" s="9" t="s">
        <v>684</v>
      </c>
      <c r="C1589" s="6">
        <v>82721</v>
      </c>
      <c r="D1589" s="6">
        <v>2881</v>
      </c>
      <c r="E1589" s="5">
        <v>35.4</v>
      </c>
      <c r="F1589" s="5">
        <v>-18</v>
      </c>
      <c r="G1589" s="5">
        <v>-0.2</v>
      </c>
      <c r="H1589" s="5">
        <v>-78</v>
      </c>
    </row>
    <row r="1590" spans="2:8" ht="19.5" customHeight="1" x14ac:dyDescent="0.3">
      <c r="B1590" s="9" t="s">
        <v>27</v>
      </c>
      <c r="C1590" s="6">
        <v>1369514</v>
      </c>
      <c r="D1590" s="6">
        <v>-4562</v>
      </c>
      <c r="E1590" s="5">
        <v>-3.3</v>
      </c>
      <c r="F1590" s="6">
        <v>5280</v>
      </c>
      <c r="G1590" s="5">
        <v>3.9</v>
      </c>
      <c r="H1590" s="6">
        <v>2958</v>
      </c>
    </row>
    <row r="1591" spans="2:8" ht="19.5" customHeight="1" x14ac:dyDescent="0.3">
      <c r="B1591" s="9" t="s">
        <v>1203</v>
      </c>
      <c r="C1591" s="6">
        <v>39021</v>
      </c>
      <c r="D1591" s="5">
        <v>-80</v>
      </c>
      <c r="E1591" s="5">
        <v>-2.1</v>
      </c>
      <c r="F1591" s="5">
        <v>21</v>
      </c>
      <c r="G1591" s="5">
        <v>0.5</v>
      </c>
      <c r="H1591" s="5">
        <v>87</v>
      </c>
    </row>
    <row r="1592" spans="2:8" ht="19.5" customHeight="1" x14ac:dyDescent="0.3">
      <c r="B1592" s="9" t="s">
        <v>701</v>
      </c>
      <c r="C1592" s="6">
        <v>79547</v>
      </c>
      <c r="D1592" s="6">
        <v>-1761</v>
      </c>
      <c r="E1592" s="5">
        <v>-22</v>
      </c>
      <c r="F1592" s="5">
        <v>34</v>
      </c>
      <c r="G1592" s="5">
        <v>0.4</v>
      </c>
      <c r="H1592" s="5">
        <v>373</v>
      </c>
    </row>
    <row r="1593" spans="2:8" ht="19.5" customHeight="1" x14ac:dyDescent="0.3">
      <c r="B1593" s="9" t="s">
        <v>553</v>
      </c>
      <c r="C1593" s="6">
        <v>108956</v>
      </c>
      <c r="D1593" s="5">
        <v>85</v>
      </c>
      <c r="E1593" s="5">
        <v>0.8</v>
      </c>
      <c r="F1593" s="5">
        <v>59</v>
      </c>
      <c r="G1593" s="5">
        <v>0.5</v>
      </c>
      <c r="H1593" s="5">
        <v>494</v>
      </c>
    </row>
    <row r="1594" spans="2:8" ht="19.5" customHeight="1" x14ac:dyDescent="0.3">
      <c r="B1594" s="9" t="s">
        <v>1008</v>
      </c>
      <c r="C1594" s="6">
        <v>48701</v>
      </c>
      <c r="D1594" s="5">
        <v>178</v>
      </c>
      <c r="E1594" s="5">
        <v>3.7</v>
      </c>
      <c r="F1594" s="5">
        <v>21</v>
      </c>
      <c r="G1594" s="5">
        <v>0.4</v>
      </c>
      <c r="H1594" s="5">
        <v>130</v>
      </c>
    </row>
    <row r="1595" spans="2:8" ht="19.5" customHeight="1" x14ac:dyDescent="0.3">
      <c r="B1595" s="9" t="s">
        <v>1059</v>
      </c>
      <c r="C1595" s="6">
        <v>45640</v>
      </c>
      <c r="D1595" s="5">
        <v>-18</v>
      </c>
      <c r="E1595" s="5">
        <v>-0.4</v>
      </c>
      <c r="F1595" s="5">
        <v>-6</v>
      </c>
      <c r="G1595" s="5">
        <v>-0.1</v>
      </c>
      <c r="H1595" s="5">
        <v>154</v>
      </c>
    </row>
    <row r="1596" spans="2:8" ht="19.5" customHeight="1" x14ac:dyDescent="0.3">
      <c r="B1596" s="9" t="s">
        <v>2099</v>
      </c>
      <c r="C1596" s="6">
        <v>14943</v>
      </c>
      <c r="D1596" s="5">
        <v>56</v>
      </c>
      <c r="E1596" s="5">
        <v>3.8</v>
      </c>
      <c r="F1596" s="5">
        <v>18</v>
      </c>
      <c r="G1596" s="5">
        <v>1.2</v>
      </c>
      <c r="H1596" s="5">
        <v>-25</v>
      </c>
    </row>
    <row r="1597" spans="2:8" ht="19.5" customHeight="1" x14ac:dyDescent="0.3">
      <c r="B1597" s="9" t="s">
        <v>2418</v>
      </c>
      <c r="C1597" s="6">
        <v>10118</v>
      </c>
      <c r="D1597" s="5">
        <v>-40</v>
      </c>
      <c r="E1597" s="5">
        <v>-4</v>
      </c>
      <c r="F1597" s="5">
        <v>0</v>
      </c>
      <c r="G1597" s="5">
        <v>0</v>
      </c>
      <c r="H1597" s="5">
        <v>58</v>
      </c>
    </row>
    <row r="1598" spans="2:8" ht="19.5" customHeight="1" x14ac:dyDescent="0.3">
      <c r="B1598" s="9" t="s">
        <v>2036</v>
      </c>
      <c r="C1598" s="6">
        <v>16015</v>
      </c>
      <c r="D1598" s="5">
        <v>-63</v>
      </c>
      <c r="E1598" s="5">
        <v>-3.9</v>
      </c>
      <c r="F1598" s="5">
        <v>12</v>
      </c>
      <c r="G1598" s="5">
        <v>0.7</v>
      </c>
      <c r="H1598" s="5">
        <v>9</v>
      </c>
    </row>
    <row r="1599" spans="2:8" ht="19.5" customHeight="1" x14ac:dyDescent="0.3">
      <c r="B1599" s="9" t="s">
        <v>1445</v>
      </c>
      <c r="C1599" s="6">
        <v>29369</v>
      </c>
      <c r="D1599" s="5">
        <v>-93</v>
      </c>
      <c r="E1599" s="5">
        <v>-3.2</v>
      </c>
      <c r="F1599" s="5">
        <v>-6</v>
      </c>
      <c r="G1599" s="5">
        <v>-0.2</v>
      </c>
      <c r="H1599" s="5">
        <v>31</v>
      </c>
    </row>
    <row r="1600" spans="2:8" ht="19.5" customHeight="1" x14ac:dyDescent="0.3">
      <c r="B1600" s="9" t="s">
        <v>597</v>
      </c>
      <c r="C1600" s="6">
        <v>99814</v>
      </c>
      <c r="D1600" s="5">
        <v>804</v>
      </c>
      <c r="E1600" s="5">
        <v>8.1</v>
      </c>
      <c r="F1600" s="5">
        <v>26</v>
      </c>
      <c r="G1600" s="5">
        <v>0.3</v>
      </c>
      <c r="H1600" s="5">
        <v>-64</v>
      </c>
    </row>
    <row r="1601" spans="2:8" ht="19.5" customHeight="1" x14ac:dyDescent="0.3">
      <c r="B1601" s="9" t="s">
        <v>119</v>
      </c>
      <c r="C1601" s="6">
        <v>559793</v>
      </c>
      <c r="D1601" s="6">
        <v>-1996</v>
      </c>
      <c r="E1601" s="5">
        <v>-3.6</v>
      </c>
      <c r="F1601" s="6">
        <v>2128</v>
      </c>
      <c r="G1601" s="5">
        <v>3.8</v>
      </c>
      <c r="H1601" s="6">
        <v>1813</v>
      </c>
    </row>
    <row r="1602" spans="2:8" ht="19.5" customHeight="1" x14ac:dyDescent="0.3">
      <c r="B1602" s="9" t="s">
        <v>292</v>
      </c>
      <c r="C1602" s="6">
        <v>227198</v>
      </c>
      <c r="D1602" s="6">
        <v>3404</v>
      </c>
      <c r="E1602" s="5">
        <v>15.1</v>
      </c>
      <c r="F1602" s="5">
        <v>210</v>
      </c>
      <c r="G1602" s="5">
        <v>0.9</v>
      </c>
      <c r="H1602" s="5">
        <v>331</v>
      </c>
    </row>
    <row r="1603" spans="2:8" ht="19.5" customHeight="1" x14ac:dyDescent="0.3">
      <c r="B1603" s="9" t="s">
        <v>65</v>
      </c>
      <c r="C1603" s="6">
        <v>860435</v>
      </c>
      <c r="D1603" s="6">
        <v>-4887</v>
      </c>
      <c r="E1603" s="5">
        <v>-5.7</v>
      </c>
      <c r="F1603" s="6">
        <v>4323</v>
      </c>
      <c r="G1603" s="5">
        <v>5</v>
      </c>
      <c r="H1603" s="6">
        <v>1015</v>
      </c>
    </row>
    <row r="1604" spans="2:8" ht="19.5" customHeight="1" x14ac:dyDescent="0.3">
      <c r="B1604" s="9" t="s">
        <v>1743</v>
      </c>
      <c r="C1604" s="6">
        <v>21682</v>
      </c>
      <c r="D1604" s="5">
        <v>559</v>
      </c>
      <c r="E1604" s="5">
        <v>26.2</v>
      </c>
      <c r="F1604" s="5">
        <v>15</v>
      </c>
      <c r="G1604" s="5">
        <v>0.7</v>
      </c>
      <c r="H1604" s="5">
        <v>76</v>
      </c>
    </row>
    <row r="1605" spans="2:8" ht="19.5" customHeight="1" x14ac:dyDescent="0.3">
      <c r="B1605" s="9" t="s">
        <v>252</v>
      </c>
      <c r="C1605" s="6">
        <v>269033</v>
      </c>
      <c r="D1605" s="6">
        <v>-1034</v>
      </c>
      <c r="E1605" s="5">
        <v>-3.8</v>
      </c>
      <c r="F1605" s="5">
        <v>720</v>
      </c>
      <c r="G1605" s="5">
        <v>2.7</v>
      </c>
      <c r="H1605" s="5">
        <v>43</v>
      </c>
    </row>
    <row r="1606" spans="2:8" ht="19.5" customHeight="1" x14ac:dyDescent="0.3">
      <c r="B1606" s="9" t="s">
        <v>1941</v>
      </c>
      <c r="C1606" s="6">
        <v>17582</v>
      </c>
      <c r="D1606" s="5">
        <v>-296</v>
      </c>
      <c r="E1606" s="5">
        <v>-16.7</v>
      </c>
      <c r="F1606" s="5">
        <v>4</v>
      </c>
      <c r="G1606" s="5">
        <v>0.2</v>
      </c>
      <c r="H1606" s="5">
        <v>-15</v>
      </c>
    </row>
    <row r="1607" spans="2:8" ht="19.5" customHeight="1" x14ac:dyDescent="0.3">
      <c r="B1607" s="9" t="s">
        <v>18</v>
      </c>
      <c r="C1607" s="6">
        <v>1664727</v>
      </c>
      <c r="D1607" s="6">
        <v>-22412</v>
      </c>
      <c r="E1607" s="5">
        <v>-13.5</v>
      </c>
      <c r="F1607" s="6">
        <v>18650</v>
      </c>
      <c r="G1607" s="5">
        <v>11.2</v>
      </c>
      <c r="H1607" s="6">
        <v>6344</v>
      </c>
    </row>
    <row r="1608" spans="2:8" ht="19.5" customHeight="1" x14ac:dyDescent="0.3">
      <c r="B1608" s="9" t="s">
        <v>1014</v>
      </c>
      <c r="C1608" s="6">
        <v>48242</v>
      </c>
      <c r="D1608" s="5">
        <v>431</v>
      </c>
      <c r="E1608" s="5">
        <v>9</v>
      </c>
      <c r="F1608" s="5">
        <v>17</v>
      </c>
      <c r="G1608" s="5">
        <v>0.4</v>
      </c>
      <c r="H1608" s="5">
        <v>9</v>
      </c>
    </row>
    <row r="1609" spans="2:8" ht="19.5" customHeight="1" x14ac:dyDescent="0.3">
      <c r="B1609" s="9" t="s">
        <v>1214</v>
      </c>
      <c r="C1609" s="6">
        <v>38488</v>
      </c>
      <c r="D1609" s="5">
        <v>382</v>
      </c>
      <c r="E1609" s="5">
        <v>10</v>
      </c>
      <c r="F1609" s="5">
        <v>46</v>
      </c>
      <c r="G1609" s="5">
        <v>1.2</v>
      </c>
      <c r="H1609" s="5">
        <v>16</v>
      </c>
    </row>
    <row r="1610" spans="2:8" ht="19.5" customHeight="1" x14ac:dyDescent="0.3">
      <c r="B1610" s="9" t="s">
        <v>680</v>
      </c>
      <c r="C1610" s="6">
        <v>83460</v>
      </c>
      <c r="D1610" s="5">
        <v>-234</v>
      </c>
      <c r="E1610" s="5">
        <v>-2.8</v>
      </c>
      <c r="F1610" s="5">
        <v>217</v>
      </c>
      <c r="G1610" s="5">
        <v>2.6</v>
      </c>
      <c r="H1610" s="5">
        <v>-15</v>
      </c>
    </row>
    <row r="1611" spans="2:8" ht="19.5" customHeight="1" x14ac:dyDescent="0.3">
      <c r="B1611" s="9" t="s">
        <v>363</v>
      </c>
      <c r="C1611" s="6">
        <v>179388</v>
      </c>
      <c r="D1611" s="6">
        <v>-2704</v>
      </c>
      <c r="E1611" s="5">
        <v>-15</v>
      </c>
      <c r="F1611" s="5">
        <v>480</v>
      </c>
      <c r="G1611" s="5">
        <v>2.7</v>
      </c>
      <c r="H1611" s="6">
        <v>1219</v>
      </c>
    </row>
    <row r="1612" spans="2:8" ht="19.5" customHeight="1" x14ac:dyDescent="0.3">
      <c r="B1612" s="9" t="s">
        <v>554</v>
      </c>
      <c r="C1612" s="6">
        <v>108078</v>
      </c>
      <c r="D1612" s="5">
        <v>866</v>
      </c>
      <c r="E1612" s="5">
        <v>8.1</v>
      </c>
      <c r="F1612" s="5">
        <v>77</v>
      </c>
      <c r="G1612" s="5">
        <v>0.7</v>
      </c>
      <c r="H1612" s="5">
        <v>557</v>
      </c>
    </row>
    <row r="1613" spans="2:8" ht="19.5" customHeight="1" x14ac:dyDescent="0.3">
      <c r="B1613" s="9" t="s">
        <v>2154</v>
      </c>
      <c r="C1613" s="6">
        <v>14130</v>
      </c>
      <c r="D1613" s="5">
        <v>31</v>
      </c>
      <c r="E1613" s="5">
        <v>2.2000000000000002</v>
      </c>
      <c r="F1613" s="5">
        <v>19</v>
      </c>
      <c r="G1613" s="5">
        <v>1.3</v>
      </c>
      <c r="H1613" s="5">
        <v>32</v>
      </c>
    </row>
    <row r="1614" spans="2:8" ht="19.5" customHeight="1" x14ac:dyDescent="0.3">
      <c r="B1614" s="9" t="s">
        <v>883</v>
      </c>
      <c r="C1614" s="6">
        <v>58290</v>
      </c>
      <c r="D1614" s="5">
        <v>-36</v>
      </c>
      <c r="E1614" s="5">
        <v>-0.6</v>
      </c>
      <c r="F1614" s="5">
        <v>34</v>
      </c>
      <c r="G1614" s="5">
        <v>0.6</v>
      </c>
      <c r="H1614" s="5">
        <v>75</v>
      </c>
    </row>
    <row r="1615" spans="2:8" ht="19.5" customHeight="1" x14ac:dyDescent="0.3">
      <c r="B1615" s="9" t="s">
        <v>1766</v>
      </c>
      <c r="C1615" s="6">
        <v>21185</v>
      </c>
      <c r="D1615" s="5">
        <v>-181</v>
      </c>
      <c r="E1615" s="5">
        <v>-8.5</v>
      </c>
      <c r="F1615" s="5">
        <v>3</v>
      </c>
      <c r="G1615" s="5">
        <v>0.1</v>
      </c>
      <c r="H1615" s="5">
        <v>-22</v>
      </c>
    </row>
    <row r="1616" spans="2:8" ht="19.5" customHeight="1" x14ac:dyDescent="0.3">
      <c r="B1616" s="9" t="s">
        <v>2164</v>
      </c>
      <c r="C1616" s="6">
        <v>13952</v>
      </c>
      <c r="D1616" s="5">
        <v>-200</v>
      </c>
      <c r="E1616" s="5">
        <v>-14.2</v>
      </c>
      <c r="F1616" s="5">
        <v>7</v>
      </c>
      <c r="G1616" s="5">
        <v>0.5</v>
      </c>
      <c r="H1616" s="5">
        <v>-43</v>
      </c>
    </row>
    <row r="1617" spans="2:8" ht="19.5" customHeight="1" x14ac:dyDescent="0.3">
      <c r="B1617" s="9" t="s">
        <v>1165</v>
      </c>
      <c r="C1617" s="6">
        <v>40385</v>
      </c>
      <c r="D1617" s="5">
        <v>254</v>
      </c>
      <c r="E1617" s="5">
        <v>6.3</v>
      </c>
      <c r="F1617" s="5">
        <v>10</v>
      </c>
      <c r="G1617" s="5">
        <v>0.2</v>
      </c>
      <c r="H1617" s="5">
        <v>27</v>
      </c>
    </row>
    <row r="1618" spans="2:8" ht="19.5" customHeight="1" x14ac:dyDescent="0.3">
      <c r="B1618" s="9" t="s">
        <v>313</v>
      </c>
      <c r="C1618" s="6">
        <v>211328</v>
      </c>
      <c r="D1618" s="5">
        <v>-446</v>
      </c>
      <c r="E1618" s="5">
        <v>-2.1</v>
      </c>
      <c r="F1618" s="5">
        <v>203</v>
      </c>
      <c r="G1618" s="5">
        <v>1</v>
      </c>
      <c r="H1618" s="5">
        <v>-219</v>
      </c>
    </row>
    <row r="1619" spans="2:8" ht="19.5" customHeight="1" x14ac:dyDescent="0.3">
      <c r="B1619" s="9" t="s">
        <v>1605</v>
      </c>
      <c r="C1619" s="6">
        <v>25043</v>
      </c>
      <c r="D1619" s="5">
        <v>-158</v>
      </c>
      <c r="E1619" s="5">
        <v>-6.3</v>
      </c>
      <c r="F1619" s="5">
        <v>-3</v>
      </c>
      <c r="G1619" s="5">
        <v>-0.1</v>
      </c>
      <c r="H1619" s="5">
        <v>-88</v>
      </c>
    </row>
    <row r="1620" spans="2:8" ht="19.5" customHeight="1" x14ac:dyDescent="0.3">
      <c r="B1620" s="9" t="s">
        <v>1325</v>
      </c>
      <c r="C1620" s="6">
        <v>33966</v>
      </c>
      <c r="D1620" s="5">
        <v>152</v>
      </c>
      <c r="E1620" s="5">
        <v>4.5</v>
      </c>
      <c r="F1620" s="5">
        <v>36</v>
      </c>
      <c r="G1620" s="5">
        <v>1.1000000000000001</v>
      </c>
      <c r="H1620" s="5">
        <v>124</v>
      </c>
    </row>
    <row r="1621" spans="2:8" ht="19.5" customHeight="1" x14ac:dyDescent="0.3">
      <c r="B1621" s="9" t="s">
        <v>1025</v>
      </c>
      <c r="C1621" s="6">
        <v>47452</v>
      </c>
      <c r="D1621" s="5">
        <v>-183</v>
      </c>
      <c r="E1621" s="5">
        <v>-3.9</v>
      </c>
      <c r="F1621" s="5">
        <v>0</v>
      </c>
      <c r="G1621" s="5">
        <v>0</v>
      </c>
      <c r="H1621" s="5">
        <v>193</v>
      </c>
    </row>
    <row r="1622" spans="2:8" ht="19.5" customHeight="1" x14ac:dyDescent="0.3">
      <c r="B1622" s="9" t="s">
        <v>2134</v>
      </c>
      <c r="C1622" s="6">
        <v>14406</v>
      </c>
      <c r="D1622" s="5">
        <v>-37</v>
      </c>
      <c r="E1622" s="5">
        <v>-2.6</v>
      </c>
      <c r="F1622" s="5">
        <v>1</v>
      </c>
      <c r="G1622" s="5">
        <v>0.1</v>
      </c>
      <c r="H1622" s="5">
        <v>0</v>
      </c>
    </row>
    <row r="1623" spans="2:8" ht="19.5" customHeight="1" x14ac:dyDescent="0.3">
      <c r="B1623" s="9" t="s">
        <v>2334</v>
      </c>
      <c r="C1623" s="6">
        <v>11277</v>
      </c>
      <c r="D1623" s="5">
        <v>-72</v>
      </c>
      <c r="E1623" s="5">
        <v>-6.4</v>
      </c>
      <c r="F1623" s="5">
        <v>-1</v>
      </c>
      <c r="G1623" s="5">
        <v>-0.1</v>
      </c>
      <c r="H1623" s="5">
        <v>-14</v>
      </c>
    </row>
    <row r="1624" spans="2:8" ht="19.5" customHeight="1" x14ac:dyDescent="0.3">
      <c r="B1624" s="9" t="s">
        <v>1725</v>
      </c>
      <c r="C1624" s="6">
        <v>21944</v>
      </c>
      <c r="D1624" s="5">
        <v>-512</v>
      </c>
      <c r="E1624" s="5">
        <v>-23.3</v>
      </c>
      <c r="F1624" s="5">
        <v>226</v>
      </c>
      <c r="G1624" s="5">
        <v>10.3</v>
      </c>
      <c r="H1624" s="5">
        <v>212</v>
      </c>
    </row>
    <row r="1625" spans="2:8" ht="19.5" customHeight="1" x14ac:dyDescent="0.3">
      <c r="B1625" s="9" t="s">
        <v>1705</v>
      </c>
      <c r="C1625" s="6">
        <v>22472</v>
      </c>
      <c r="D1625" s="5">
        <v>-106</v>
      </c>
      <c r="E1625" s="5">
        <v>-4.7</v>
      </c>
      <c r="F1625" s="5">
        <v>19</v>
      </c>
      <c r="G1625" s="5">
        <v>0.8</v>
      </c>
      <c r="H1625" s="5">
        <v>65</v>
      </c>
    </row>
    <row r="1626" spans="2:8" ht="19.5" customHeight="1" x14ac:dyDescent="0.3">
      <c r="B1626" s="9" t="s">
        <v>2109</v>
      </c>
      <c r="C1626" s="6">
        <v>14770</v>
      </c>
      <c r="D1626" s="5">
        <v>-224</v>
      </c>
      <c r="E1626" s="5">
        <v>-15.1</v>
      </c>
      <c r="F1626" s="5">
        <v>8</v>
      </c>
      <c r="G1626" s="5">
        <v>0.5</v>
      </c>
      <c r="H1626" s="5">
        <v>18</v>
      </c>
    </row>
    <row r="1627" spans="2:8" ht="19.5" customHeight="1" x14ac:dyDescent="0.3">
      <c r="B1627" s="9" t="s">
        <v>274</v>
      </c>
      <c r="C1627" s="6">
        <v>244703</v>
      </c>
      <c r="D1627" s="6">
        <v>-3017</v>
      </c>
      <c r="E1627" s="5">
        <v>-12.3</v>
      </c>
      <c r="F1627" s="5">
        <v>658</v>
      </c>
      <c r="G1627" s="5">
        <v>2.7</v>
      </c>
      <c r="H1627" s="6">
        <v>1544</v>
      </c>
    </row>
    <row r="1628" spans="2:8" ht="19.5" customHeight="1" x14ac:dyDescent="0.3">
      <c r="B1628" s="9" t="s">
        <v>90</v>
      </c>
      <c r="C1628" s="6">
        <v>700322</v>
      </c>
      <c r="D1628" s="6">
        <v>-1494</v>
      </c>
      <c r="E1628" s="5">
        <v>-2.1</v>
      </c>
      <c r="F1628" s="6">
        <v>3676</v>
      </c>
      <c r="G1628" s="5">
        <v>5.3</v>
      </c>
      <c r="H1628" s="6">
        <v>1340</v>
      </c>
    </row>
    <row r="1629" spans="2:8" ht="19.5" customHeight="1" x14ac:dyDescent="0.3">
      <c r="B1629" s="9" t="s">
        <v>1831</v>
      </c>
      <c r="C1629" s="6">
        <v>19862</v>
      </c>
      <c r="D1629" s="5">
        <v>-211</v>
      </c>
      <c r="E1629" s="5">
        <v>-10.5</v>
      </c>
      <c r="F1629" s="5">
        <v>22</v>
      </c>
      <c r="G1629" s="5">
        <v>1.1000000000000001</v>
      </c>
      <c r="H1629" s="5">
        <v>-113</v>
      </c>
    </row>
    <row r="1630" spans="2:8" ht="19.5" customHeight="1" x14ac:dyDescent="0.3">
      <c r="B1630" s="9" t="s">
        <v>229</v>
      </c>
      <c r="C1630" s="6">
        <v>303405</v>
      </c>
      <c r="D1630" s="6">
        <v>1041</v>
      </c>
      <c r="E1630" s="5">
        <v>3.4</v>
      </c>
      <c r="F1630" s="5">
        <v>744</v>
      </c>
      <c r="G1630" s="5">
        <v>2.5</v>
      </c>
      <c r="H1630" s="5">
        <v>-119</v>
      </c>
    </row>
    <row r="1631" spans="2:8" ht="19.5" customHeight="1" x14ac:dyDescent="0.3">
      <c r="B1631" s="9" t="s">
        <v>2301</v>
      </c>
      <c r="C1631" s="6">
        <v>11846</v>
      </c>
      <c r="D1631" s="5">
        <v>-81</v>
      </c>
      <c r="E1631" s="5">
        <v>-6.8</v>
      </c>
      <c r="F1631" s="5">
        <v>20</v>
      </c>
      <c r="G1631" s="5">
        <v>1.7</v>
      </c>
      <c r="H1631" s="5">
        <v>-98</v>
      </c>
    </row>
    <row r="1632" spans="2:8" ht="19.5" customHeight="1" x14ac:dyDescent="0.3">
      <c r="B1632" s="9" t="s">
        <v>637</v>
      </c>
      <c r="C1632" s="6">
        <v>92029</v>
      </c>
      <c r="D1632" s="5">
        <v>-307</v>
      </c>
      <c r="E1632" s="5">
        <v>-3.3</v>
      </c>
      <c r="F1632" s="5">
        <v>29</v>
      </c>
      <c r="G1632" s="5">
        <v>0.3</v>
      </c>
      <c r="H1632" s="5">
        <v>-168</v>
      </c>
    </row>
    <row r="1633" spans="2:8" ht="19.5" customHeight="1" x14ac:dyDescent="0.3">
      <c r="B1633" s="9" t="s">
        <v>2270</v>
      </c>
      <c r="C1633" s="6">
        <v>12275</v>
      </c>
      <c r="D1633" s="5">
        <v>169</v>
      </c>
      <c r="E1633" s="5">
        <v>13.8</v>
      </c>
      <c r="F1633" s="5">
        <v>10</v>
      </c>
      <c r="G1633" s="5">
        <v>0.8</v>
      </c>
      <c r="H1633" s="5">
        <v>-99</v>
      </c>
    </row>
    <row r="1634" spans="2:8" ht="19.5" customHeight="1" x14ac:dyDescent="0.3">
      <c r="B1634" s="9" t="s">
        <v>2068</v>
      </c>
      <c r="C1634" s="6">
        <v>15434</v>
      </c>
      <c r="D1634" s="5">
        <v>-31</v>
      </c>
      <c r="E1634" s="5">
        <v>-2</v>
      </c>
      <c r="F1634" s="5">
        <v>16</v>
      </c>
      <c r="G1634" s="5">
        <v>1</v>
      </c>
      <c r="H1634" s="5">
        <v>-60</v>
      </c>
    </row>
    <row r="1635" spans="2:8" ht="19.5" customHeight="1" x14ac:dyDescent="0.3">
      <c r="B1635" s="9" t="s">
        <v>2401</v>
      </c>
      <c r="C1635" s="6">
        <v>10306</v>
      </c>
      <c r="D1635" s="5">
        <v>-72</v>
      </c>
      <c r="E1635" s="5">
        <v>-7</v>
      </c>
      <c r="F1635" s="5">
        <v>1</v>
      </c>
      <c r="G1635" s="5">
        <v>0.1</v>
      </c>
      <c r="H1635" s="5">
        <v>-24</v>
      </c>
    </row>
    <row r="1636" spans="2:8" ht="19.5" customHeight="1" x14ac:dyDescent="0.3">
      <c r="B1636" s="9" t="s">
        <v>2367</v>
      </c>
      <c r="C1636" s="6">
        <v>10742</v>
      </c>
      <c r="D1636" s="5">
        <v>-204</v>
      </c>
      <c r="E1636" s="5">
        <v>-18.8</v>
      </c>
      <c r="F1636" s="5">
        <v>16</v>
      </c>
      <c r="G1636" s="5">
        <v>1.5</v>
      </c>
      <c r="H1636" s="5">
        <v>15</v>
      </c>
    </row>
    <row r="1637" spans="2:8" ht="19.5" customHeight="1" x14ac:dyDescent="0.3">
      <c r="B1637" s="9" t="s">
        <v>192</v>
      </c>
      <c r="C1637" s="6">
        <v>361221</v>
      </c>
      <c r="D1637" s="6">
        <v>-2993</v>
      </c>
      <c r="E1637" s="5">
        <v>-8.3000000000000007</v>
      </c>
      <c r="F1637" s="5">
        <v>716</v>
      </c>
      <c r="G1637" s="5">
        <v>2</v>
      </c>
      <c r="H1637" s="6">
        <v>1963</v>
      </c>
    </row>
    <row r="1638" spans="2:8" ht="19.5" customHeight="1" x14ac:dyDescent="0.3">
      <c r="B1638" s="9" t="s">
        <v>1085</v>
      </c>
      <c r="C1638" s="6">
        <v>44202</v>
      </c>
      <c r="D1638" s="6">
        <v>1125</v>
      </c>
      <c r="E1638" s="5">
        <v>25.7</v>
      </c>
      <c r="F1638" s="5">
        <v>-7</v>
      </c>
      <c r="G1638" s="5">
        <v>-0.2</v>
      </c>
      <c r="H1638" s="5">
        <v>-319</v>
      </c>
    </row>
    <row r="1639" spans="2:8" ht="19.5" customHeight="1" x14ac:dyDescent="0.3">
      <c r="B1639" s="9" t="s">
        <v>31</v>
      </c>
      <c r="C1639" s="6">
        <v>1250836</v>
      </c>
      <c r="D1639" s="6">
        <v>-3498</v>
      </c>
      <c r="E1639" s="5">
        <v>-2.8</v>
      </c>
      <c r="F1639" s="6">
        <v>5771</v>
      </c>
      <c r="G1639" s="5">
        <v>4.5999999999999996</v>
      </c>
      <c r="H1639" s="6">
        <v>2827</v>
      </c>
    </row>
    <row r="1640" spans="2:8" ht="19.5" customHeight="1" x14ac:dyDescent="0.3">
      <c r="B1640" s="9" t="s">
        <v>1421</v>
      </c>
      <c r="C1640" s="6">
        <v>30385</v>
      </c>
      <c r="D1640" s="5">
        <v>-127</v>
      </c>
      <c r="E1640" s="5">
        <v>-4.2</v>
      </c>
      <c r="F1640" s="5">
        <v>-5</v>
      </c>
      <c r="G1640" s="5">
        <v>-0.2</v>
      </c>
      <c r="H1640" s="5">
        <v>-7</v>
      </c>
    </row>
    <row r="1641" spans="2:8" ht="19.5" customHeight="1" x14ac:dyDescent="0.3">
      <c r="B1641" s="9" t="s">
        <v>2177</v>
      </c>
      <c r="C1641" s="6">
        <v>13801</v>
      </c>
      <c r="D1641" s="5">
        <v>-126</v>
      </c>
      <c r="E1641" s="5">
        <v>-9.1</v>
      </c>
      <c r="F1641" s="5">
        <v>5</v>
      </c>
      <c r="G1641" s="5">
        <v>0.4</v>
      </c>
      <c r="H1641" s="5">
        <v>1</v>
      </c>
    </row>
    <row r="1642" spans="2:8" ht="19.5" customHeight="1" x14ac:dyDescent="0.3">
      <c r="B1642" s="9" t="s">
        <v>108</v>
      </c>
      <c r="C1642" s="6">
        <v>597943</v>
      </c>
      <c r="D1642" s="6">
        <v>2831</v>
      </c>
      <c r="E1642" s="5">
        <v>4.8</v>
      </c>
      <c r="F1642" s="5">
        <v>681</v>
      </c>
      <c r="G1642" s="5">
        <v>1.1000000000000001</v>
      </c>
      <c r="H1642" s="6">
        <v>1512</v>
      </c>
    </row>
    <row r="1643" spans="2:8" ht="19.5" customHeight="1" x14ac:dyDescent="0.3">
      <c r="B1643" s="9" t="s">
        <v>1547</v>
      </c>
      <c r="C1643" s="6">
        <v>26442</v>
      </c>
      <c r="D1643" s="5">
        <v>67</v>
      </c>
      <c r="E1643" s="5">
        <v>2.5</v>
      </c>
      <c r="F1643" s="5">
        <v>41</v>
      </c>
      <c r="G1643" s="5">
        <v>1.6</v>
      </c>
      <c r="H1643" s="5">
        <v>54</v>
      </c>
    </row>
    <row r="1644" spans="2:8" ht="19.5" customHeight="1" x14ac:dyDescent="0.3">
      <c r="B1644" s="9" t="s">
        <v>2425</v>
      </c>
      <c r="C1644" s="6">
        <v>10073</v>
      </c>
      <c r="D1644" s="5">
        <v>-358</v>
      </c>
      <c r="E1644" s="5">
        <v>-35.200000000000003</v>
      </c>
      <c r="F1644" s="5">
        <v>30</v>
      </c>
      <c r="G1644" s="5">
        <v>2.9</v>
      </c>
      <c r="H1644" s="5">
        <v>105</v>
      </c>
    </row>
    <row r="1645" spans="2:8" ht="19.5" customHeight="1" x14ac:dyDescent="0.3">
      <c r="B1645" s="9" t="s">
        <v>1222</v>
      </c>
      <c r="C1645" s="6">
        <v>38028</v>
      </c>
      <c r="D1645" s="6">
        <v>1022</v>
      </c>
      <c r="E1645" s="5">
        <v>27.3</v>
      </c>
      <c r="F1645" s="5">
        <v>10</v>
      </c>
      <c r="G1645" s="5">
        <v>0.3</v>
      </c>
      <c r="H1645" s="5">
        <v>131</v>
      </c>
    </row>
    <row r="1646" spans="2:8" ht="19.5" customHeight="1" x14ac:dyDescent="0.3">
      <c r="B1646" s="9" t="s">
        <v>716</v>
      </c>
      <c r="C1646" s="6">
        <v>77270</v>
      </c>
      <c r="D1646" s="5">
        <v>885</v>
      </c>
      <c r="E1646" s="5">
        <v>11.5</v>
      </c>
      <c r="F1646" s="5">
        <v>97</v>
      </c>
      <c r="G1646" s="5">
        <v>1.3</v>
      </c>
      <c r="H1646" s="5">
        <v>-120</v>
      </c>
    </row>
    <row r="1647" spans="2:8" ht="19.5" customHeight="1" x14ac:dyDescent="0.3">
      <c r="B1647" s="9" t="s">
        <v>1233</v>
      </c>
      <c r="C1647" s="6">
        <v>37553</v>
      </c>
      <c r="D1647" s="5">
        <v>99</v>
      </c>
      <c r="E1647" s="5">
        <v>2.6</v>
      </c>
      <c r="F1647" s="5">
        <v>19</v>
      </c>
      <c r="G1647" s="5">
        <v>0.5</v>
      </c>
      <c r="H1647" s="5">
        <v>-34</v>
      </c>
    </row>
    <row r="1648" spans="2:8" ht="19.5" customHeight="1" x14ac:dyDescent="0.3">
      <c r="B1648" s="9" t="s">
        <v>1774</v>
      </c>
      <c r="C1648" s="6">
        <v>20981</v>
      </c>
      <c r="D1648" s="5">
        <v>164</v>
      </c>
      <c r="E1648" s="5">
        <v>7.8</v>
      </c>
      <c r="F1648" s="5">
        <v>11</v>
      </c>
      <c r="G1648" s="5">
        <v>0.5</v>
      </c>
      <c r="H1648" s="5">
        <v>-94</v>
      </c>
    </row>
    <row r="1649" spans="2:8" ht="19.5" customHeight="1" x14ac:dyDescent="0.3">
      <c r="B1649" s="9" t="s">
        <v>2136</v>
      </c>
      <c r="C1649" s="6">
        <v>14354</v>
      </c>
      <c r="D1649" s="5">
        <v>-167</v>
      </c>
      <c r="E1649" s="5">
        <v>-11.6</v>
      </c>
      <c r="F1649" s="5">
        <v>-2</v>
      </c>
      <c r="G1649" s="5">
        <v>-0.1</v>
      </c>
      <c r="H1649" s="5">
        <v>131</v>
      </c>
    </row>
    <row r="1650" spans="2:8" ht="19.5" customHeight="1" x14ac:dyDescent="0.3">
      <c r="B1650" s="9" t="s">
        <v>974</v>
      </c>
      <c r="C1650" s="6">
        <v>51063</v>
      </c>
      <c r="D1650" s="5">
        <v>-183</v>
      </c>
      <c r="E1650" s="5">
        <v>-3.6</v>
      </c>
      <c r="F1650" s="5">
        <v>38</v>
      </c>
      <c r="G1650" s="5">
        <v>0.7</v>
      </c>
      <c r="H1650" s="5">
        <v>40</v>
      </c>
    </row>
    <row r="1651" spans="2:8" ht="19.5" customHeight="1" x14ac:dyDescent="0.3">
      <c r="B1651" s="9" t="s">
        <v>2103</v>
      </c>
      <c r="C1651" s="6">
        <v>14877</v>
      </c>
      <c r="D1651" s="5">
        <v>161</v>
      </c>
      <c r="E1651" s="5">
        <v>10.9</v>
      </c>
      <c r="F1651" s="5">
        <v>2</v>
      </c>
      <c r="G1651" s="5">
        <v>0.1</v>
      </c>
      <c r="H1651" s="5">
        <v>4</v>
      </c>
    </row>
    <row r="1652" spans="2:8" ht="19.5" customHeight="1" x14ac:dyDescent="0.3">
      <c r="B1652" s="9" t="s">
        <v>1631</v>
      </c>
      <c r="C1652" s="6">
        <v>24182</v>
      </c>
      <c r="D1652" s="5">
        <v>-40</v>
      </c>
      <c r="E1652" s="5">
        <v>-1.7</v>
      </c>
      <c r="F1652" s="5">
        <v>14</v>
      </c>
      <c r="G1652" s="5">
        <v>0.6</v>
      </c>
      <c r="H1652" s="5">
        <v>13</v>
      </c>
    </row>
    <row r="1653" spans="2:8" ht="19.5" customHeight="1" x14ac:dyDescent="0.3">
      <c r="B1653" s="9" t="s">
        <v>1128</v>
      </c>
      <c r="C1653" s="6">
        <v>42035</v>
      </c>
      <c r="D1653" s="5">
        <v>-439</v>
      </c>
      <c r="E1653" s="5">
        <v>-10.4</v>
      </c>
      <c r="F1653" s="5">
        <v>0</v>
      </c>
      <c r="G1653" s="5">
        <v>0</v>
      </c>
      <c r="H1653" s="5">
        <v>-125</v>
      </c>
    </row>
    <row r="1654" spans="2:8" ht="19.5" customHeight="1" x14ac:dyDescent="0.3">
      <c r="B1654" s="9" t="s">
        <v>325</v>
      </c>
      <c r="C1654" s="6">
        <v>202970</v>
      </c>
      <c r="D1654" s="6">
        <v>1892</v>
      </c>
      <c r="E1654" s="5">
        <v>9.4</v>
      </c>
      <c r="F1654" s="5">
        <v>211</v>
      </c>
      <c r="G1654" s="5">
        <v>1</v>
      </c>
      <c r="H1654" s="5">
        <v>943</v>
      </c>
    </row>
    <row r="1655" spans="2:8" ht="19.5" customHeight="1" x14ac:dyDescent="0.3">
      <c r="B1655" s="9" t="s">
        <v>1136</v>
      </c>
      <c r="C1655" s="6">
        <v>41742</v>
      </c>
      <c r="D1655" s="5">
        <v>168</v>
      </c>
      <c r="E1655" s="5">
        <v>4</v>
      </c>
      <c r="F1655" s="5">
        <v>82</v>
      </c>
      <c r="G1655" s="5">
        <v>2</v>
      </c>
      <c r="H1655" s="5">
        <v>15</v>
      </c>
    </row>
    <row r="1656" spans="2:8" ht="19.5" customHeight="1" x14ac:dyDescent="0.3">
      <c r="B1656" s="9" t="s">
        <v>1138</v>
      </c>
      <c r="C1656" s="6">
        <v>41605</v>
      </c>
      <c r="D1656" s="5">
        <v>754</v>
      </c>
      <c r="E1656" s="5">
        <v>18.3</v>
      </c>
      <c r="F1656" s="5">
        <v>64</v>
      </c>
      <c r="G1656" s="5">
        <v>1.6</v>
      </c>
      <c r="H1656" s="5">
        <v>85</v>
      </c>
    </row>
    <row r="1657" spans="2:8" ht="19.5" customHeight="1" x14ac:dyDescent="0.3">
      <c r="B1657" s="9" t="s">
        <v>2280</v>
      </c>
      <c r="C1657" s="6">
        <v>12140</v>
      </c>
      <c r="D1657" s="5">
        <v>33</v>
      </c>
      <c r="E1657" s="5">
        <v>2.7</v>
      </c>
      <c r="F1657" s="5">
        <v>10</v>
      </c>
      <c r="G1657" s="5">
        <v>0.8</v>
      </c>
      <c r="H1657" s="5">
        <v>-8</v>
      </c>
    </row>
    <row r="1658" spans="2:8" ht="19.5" customHeight="1" x14ac:dyDescent="0.3">
      <c r="B1658" s="9" t="s">
        <v>78</v>
      </c>
      <c r="C1658" s="6">
        <v>787958</v>
      </c>
      <c r="D1658" s="6">
        <v>-4385</v>
      </c>
      <c r="E1658" s="5">
        <v>-5.6</v>
      </c>
      <c r="F1658" s="6">
        <v>2768</v>
      </c>
      <c r="G1658" s="5">
        <v>3.5</v>
      </c>
      <c r="H1658" s="6">
        <v>5395</v>
      </c>
    </row>
    <row r="1659" spans="2:8" ht="19.5" customHeight="1" x14ac:dyDescent="0.3">
      <c r="B1659" s="9" t="s">
        <v>1205</v>
      </c>
      <c r="C1659" s="6">
        <v>38930</v>
      </c>
      <c r="D1659" s="5">
        <v>-150</v>
      </c>
      <c r="E1659" s="5">
        <v>-3.8</v>
      </c>
      <c r="F1659" s="5">
        <v>3</v>
      </c>
      <c r="G1659" s="5">
        <v>0.1</v>
      </c>
      <c r="H1659" s="5">
        <v>-27</v>
      </c>
    </row>
    <row r="1660" spans="2:8" ht="19.5" customHeight="1" x14ac:dyDescent="0.3">
      <c r="B1660" s="9" t="s">
        <v>987</v>
      </c>
      <c r="C1660" s="6">
        <v>49799</v>
      </c>
      <c r="D1660" s="5">
        <v>-88</v>
      </c>
      <c r="E1660" s="5">
        <v>-1.8</v>
      </c>
      <c r="F1660" s="5">
        <v>108</v>
      </c>
      <c r="G1660" s="5">
        <v>2.2000000000000002</v>
      </c>
      <c r="H1660" s="5">
        <v>201</v>
      </c>
    </row>
    <row r="1661" spans="2:8" ht="19.5" customHeight="1" x14ac:dyDescent="0.3">
      <c r="B1661" s="9" t="s">
        <v>802</v>
      </c>
      <c r="C1661" s="6">
        <v>66415</v>
      </c>
      <c r="D1661" s="5">
        <v>925</v>
      </c>
      <c r="E1661" s="5">
        <v>14</v>
      </c>
      <c r="F1661" s="5">
        <v>20</v>
      </c>
      <c r="G1661" s="5">
        <v>0.3</v>
      </c>
      <c r="H1661" s="5">
        <v>142</v>
      </c>
    </row>
    <row r="1662" spans="2:8" ht="19.5" customHeight="1" x14ac:dyDescent="0.3">
      <c r="B1662" s="9" t="s">
        <v>422</v>
      </c>
      <c r="C1662" s="6">
        <v>154930</v>
      </c>
      <c r="D1662" s="5">
        <v>-48</v>
      </c>
      <c r="E1662" s="5">
        <v>-0.3</v>
      </c>
      <c r="F1662" s="5">
        <v>690</v>
      </c>
      <c r="G1662" s="5">
        <v>4.5</v>
      </c>
      <c r="H1662" s="6">
        <v>1113</v>
      </c>
    </row>
    <row r="1663" spans="2:8" ht="19.5" customHeight="1" x14ac:dyDescent="0.3">
      <c r="B1663" s="9" t="s">
        <v>283</v>
      </c>
      <c r="C1663" s="6">
        <v>231332</v>
      </c>
      <c r="D1663" s="5">
        <v>-821</v>
      </c>
      <c r="E1663" s="5">
        <v>-3.5</v>
      </c>
      <c r="F1663" s="5">
        <v>893</v>
      </c>
      <c r="G1663" s="5">
        <v>3.9</v>
      </c>
      <c r="H1663" s="5">
        <v>-11</v>
      </c>
    </row>
    <row r="1664" spans="2:8" ht="19.5" customHeight="1" x14ac:dyDescent="0.3">
      <c r="B1664" s="9" t="s">
        <v>1293</v>
      </c>
      <c r="C1664" s="6">
        <v>35254</v>
      </c>
      <c r="D1664" s="5">
        <v>8</v>
      </c>
      <c r="E1664" s="5">
        <v>0.2</v>
      </c>
      <c r="F1664" s="5">
        <v>14</v>
      </c>
      <c r="G1664" s="5">
        <v>0.4</v>
      </c>
      <c r="H1664" s="5">
        <v>-140</v>
      </c>
    </row>
    <row r="1665" spans="2:8" ht="19.5" customHeight="1" x14ac:dyDescent="0.3">
      <c r="B1665" s="9" t="s">
        <v>146</v>
      </c>
      <c r="C1665" s="6">
        <v>465398</v>
      </c>
      <c r="D1665" s="6">
        <v>-4324</v>
      </c>
      <c r="E1665" s="5">
        <v>-9.3000000000000007</v>
      </c>
      <c r="F1665" s="6">
        <v>2103</v>
      </c>
      <c r="G1665" s="5">
        <v>4.5</v>
      </c>
      <c r="H1665" s="5">
        <v>969</v>
      </c>
    </row>
    <row r="1666" spans="2:8" ht="19.5" customHeight="1" x14ac:dyDescent="0.3">
      <c r="B1666" s="9" t="s">
        <v>340</v>
      </c>
      <c r="C1666" s="6">
        <v>193893</v>
      </c>
      <c r="D1666" s="6">
        <v>-1058</v>
      </c>
      <c r="E1666" s="5">
        <v>-5.5</v>
      </c>
      <c r="F1666" s="5">
        <v>-56</v>
      </c>
      <c r="G1666" s="5">
        <v>-0.3</v>
      </c>
      <c r="H1666" s="6">
        <v>2821</v>
      </c>
    </row>
    <row r="1667" spans="2:8" ht="19.5" customHeight="1" x14ac:dyDescent="0.3">
      <c r="B1667" s="9" t="s">
        <v>548</v>
      </c>
      <c r="C1667" s="6">
        <v>109899</v>
      </c>
      <c r="D1667" s="5">
        <v>207</v>
      </c>
      <c r="E1667" s="5">
        <v>1.9</v>
      </c>
      <c r="F1667" s="5">
        <v>158</v>
      </c>
      <c r="G1667" s="5">
        <v>1.4</v>
      </c>
      <c r="H1667" s="5">
        <v>-44</v>
      </c>
    </row>
    <row r="1668" spans="2:8" ht="19.5" customHeight="1" x14ac:dyDescent="0.3">
      <c r="B1668" s="9" t="s">
        <v>4</v>
      </c>
      <c r="C1668" s="6">
        <v>3190400</v>
      </c>
      <c r="D1668" s="6">
        <v>-17989</v>
      </c>
      <c r="E1668" s="5">
        <v>-5.6</v>
      </c>
      <c r="F1668" s="6">
        <v>14239</v>
      </c>
      <c r="G1668" s="5">
        <v>4.5</v>
      </c>
      <c r="H1668" s="6">
        <v>16485</v>
      </c>
    </row>
    <row r="1669" spans="2:8" ht="19.5" customHeight="1" x14ac:dyDescent="0.3">
      <c r="B1669" s="9" t="s">
        <v>28</v>
      </c>
      <c r="C1669" s="6">
        <v>1348975</v>
      </c>
      <c r="D1669" s="6">
        <v>3113</v>
      </c>
      <c r="E1669" s="5">
        <v>2.2999999999999998</v>
      </c>
      <c r="F1669" s="6">
        <v>13700</v>
      </c>
      <c r="G1669" s="5">
        <v>10.3</v>
      </c>
      <c r="H1669" s="6">
        <v>8564</v>
      </c>
    </row>
    <row r="1670" spans="2:8" ht="19.5" customHeight="1" x14ac:dyDescent="0.3">
      <c r="B1670" s="9" t="s">
        <v>1853</v>
      </c>
      <c r="C1670" s="6">
        <v>19426</v>
      </c>
      <c r="D1670" s="5">
        <v>-80</v>
      </c>
      <c r="E1670" s="5">
        <v>-4.0999999999999996</v>
      </c>
      <c r="F1670" s="5">
        <v>8</v>
      </c>
      <c r="G1670" s="5">
        <v>0.4</v>
      </c>
      <c r="H1670" s="5">
        <v>18</v>
      </c>
    </row>
    <row r="1671" spans="2:8" ht="19.5" customHeight="1" x14ac:dyDescent="0.3">
      <c r="B1671" s="9" t="s">
        <v>446</v>
      </c>
      <c r="C1671" s="6">
        <v>144946</v>
      </c>
      <c r="D1671" s="6">
        <v>1051</v>
      </c>
      <c r="E1671" s="5">
        <v>7.3</v>
      </c>
      <c r="F1671" s="5">
        <v>787</v>
      </c>
      <c r="G1671" s="5">
        <v>5.5</v>
      </c>
      <c r="H1671" s="5">
        <v>390</v>
      </c>
    </row>
    <row r="1672" spans="2:8" ht="19.5" customHeight="1" x14ac:dyDescent="0.3">
      <c r="B1672" s="9" t="s">
        <v>180</v>
      </c>
      <c r="C1672" s="6">
        <v>382226</v>
      </c>
      <c r="D1672" s="5">
        <v>-595</v>
      </c>
      <c r="E1672" s="5">
        <v>-1.6</v>
      </c>
      <c r="F1672" s="5">
        <v>812</v>
      </c>
      <c r="G1672" s="5">
        <v>2.1</v>
      </c>
      <c r="H1672" s="6">
        <v>2100</v>
      </c>
    </row>
    <row r="1673" spans="2:8" ht="19.5" customHeight="1" x14ac:dyDescent="0.3">
      <c r="B1673" s="9" t="s">
        <v>672</v>
      </c>
      <c r="C1673" s="6">
        <v>85047</v>
      </c>
      <c r="D1673" s="5">
        <v>335</v>
      </c>
      <c r="E1673" s="5">
        <v>4</v>
      </c>
      <c r="F1673" s="5">
        <v>-8</v>
      </c>
      <c r="G1673" s="5">
        <v>-0.1</v>
      </c>
      <c r="H1673" s="5">
        <v>217</v>
      </c>
    </row>
    <row r="1674" spans="2:8" ht="19.5" customHeight="1" x14ac:dyDescent="0.3">
      <c r="B1674" s="9" t="s">
        <v>1269</v>
      </c>
      <c r="C1674" s="6">
        <v>36073</v>
      </c>
      <c r="D1674" s="5">
        <v>482</v>
      </c>
      <c r="E1674" s="5">
        <v>13.5</v>
      </c>
      <c r="F1674" s="5">
        <v>50</v>
      </c>
      <c r="G1674" s="5">
        <v>1.4</v>
      </c>
      <c r="H1674" s="5">
        <v>60</v>
      </c>
    </row>
    <row r="1675" spans="2:8" ht="19.5" customHeight="1" x14ac:dyDescent="0.3">
      <c r="B1675" s="9" t="s">
        <v>1456</v>
      </c>
      <c r="C1675" s="6">
        <v>28974</v>
      </c>
      <c r="D1675" s="5">
        <v>45</v>
      </c>
      <c r="E1675" s="5">
        <v>1.6</v>
      </c>
      <c r="F1675" s="5">
        <v>17</v>
      </c>
      <c r="G1675" s="5">
        <v>0.6</v>
      </c>
      <c r="H1675" s="5">
        <v>-4</v>
      </c>
    </row>
    <row r="1676" spans="2:8" ht="19.5" customHeight="1" x14ac:dyDescent="0.3">
      <c r="B1676" s="9" t="s">
        <v>659</v>
      </c>
      <c r="C1676" s="6">
        <v>87476</v>
      </c>
      <c r="D1676" s="5">
        <v>-755</v>
      </c>
      <c r="E1676" s="5">
        <v>-8.6</v>
      </c>
      <c r="F1676" s="5">
        <v>47</v>
      </c>
      <c r="G1676" s="5">
        <v>0.5</v>
      </c>
      <c r="H1676" s="5">
        <v>-149</v>
      </c>
    </row>
    <row r="1677" spans="2:8" ht="19.5" customHeight="1" x14ac:dyDescent="0.3">
      <c r="B1677" s="9" t="s">
        <v>2387</v>
      </c>
      <c r="C1677" s="6">
        <v>10558</v>
      </c>
      <c r="D1677" s="5">
        <v>-149</v>
      </c>
      <c r="E1677" s="5">
        <v>-14</v>
      </c>
      <c r="F1677" s="5">
        <v>-3</v>
      </c>
      <c r="G1677" s="5">
        <v>-0.3</v>
      </c>
      <c r="H1677" s="5">
        <v>-27</v>
      </c>
    </row>
    <row r="1678" spans="2:8" ht="19.5" customHeight="1" x14ac:dyDescent="0.3">
      <c r="B1678" s="9" t="s">
        <v>1152</v>
      </c>
      <c r="C1678" s="6">
        <v>40983</v>
      </c>
      <c r="D1678" s="5">
        <v>-367</v>
      </c>
      <c r="E1678" s="5">
        <v>-8.9</v>
      </c>
      <c r="F1678" s="5">
        <v>37</v>
      </c>
      <c r="G1678" s="5">
        <v>0.9</v>
      </c>
      <c r="H1678" s="5">
        <v>20</v>
      </c>
    </row>
    <row r="1679" spans="2:8" ht="19.5" customHeight="1" x14ac:dyDescent="0.3">
      <c r="B1679" s="9" t="s">
        <v>1529</v>
      </c>
      <c r="C1679" s="6">
        <v>26841</v>
      </c>
      <c r="D1679" s="5">
        <v>109</v>
      </c>
      <c r="E1679" s="5">
        <v>4.0999999999999996</v>
      </c>
      <c r="F1679" s="5">
        <v>6</v>
      </c>
      <c r="G1679" s="5">
        <v>0.2</v>
      </c>
      <c r="H1679" s="5">
        <v>-23</v>
      </c>
    </row>
    <row r="1680" spans="2:8" ht="19.5" customHeight="1" x14ac:dyDescent="0.3">
      <c r="B1680" s="9" t="s">
        <v>177</v>
      </c>
      <c r="C1680" s="6">
        <v>393292</v>
      </c>
      <c r="D1680" s="6">
        <v>-2210</v>
      </c>
      <c r="E1680" s="5">
        <v>-5.6</v>
      </c>
      <c r="F1680" s="5">
        <v>991</v>
      </c>
      <c r="G1680" s="5">
        <v>2.5</v>
      </c>
      <c r="H1680" s="6">
        <v>1501</v>
      </c>
    </row>
    <row r="1681" spans="2:8" ht="19.5" customHeight="1" x14ac:dyDescent="0.3">
      <c r="B1681" s="9" t="s">
        <v>2048</v>
      </c>
      <c r="C1681" s="6">
        <v>15772</v>
      </c>
      <c r="D1681" s="5">
        <v>34</v>
      </c>
      <c r="E1681" s="5">
        <v>2.2000000000000002</v>
      </c>
      <c r="F1681" s="5">
        <v>1</v>
      </c>
      <c r="G1681" s="5">
        <v>0.1</v>
      </c>
      <c r="H1681" s="5">
        <v>-49</v>
      </c>
    </row>
    <row r="1682" spans="2:8" ht="19.5" customHeight="1" x14ac:dyDescent="0.3">
      <c r="B1682" s="9" t="s">
        <v>2185</v>
      </c>
      <c r="C1682" s="6">
        <v>13662</v>
      </c>
      <c r="D1682" s="5">
        <v>25</v>
      </c>
      <c r="E1682" s="5">
        <v>1.8</v>
      </c>
      <c r="F1682" s="5">
        <v>3</v>
      </c>
      <c r="G1682" s="5">
        <v>0.2</v>
      </c>
      <c r="H1682" s="5">
        <v>39</v>
      </c>
    </row>
    <row r="1683" spans="2:8" ht="19.5" customHeight="1" x14ac:dyDescent="0.3">
      <c r="B1683" s="9" t="s">
        <v>1028</v>
      </c>
      <c r="C1683" s="6">
        <v>47233</v>
      </c>
      <c r="D1683" s="5">
        <v>10</v>
      </c>
      <c r="E1683" s="5">
        <v>0.2</v>
      </c>
      <c r="F1683" s="5">
        <v>7</v>
      </c>
      <c r="G1683" s="5">
        <v>0.1</v>
      </c>
      <c r="H1683" s="5">
        <v>-98</v>
      </c>
    </row>
    <row r="1684" spans="2:8" ht="19.5" customHeight="1" x14ac:dyDescent="0.3">
      <c r="B1684" s="9" t="s">
        <v>196</v>
      </c>
      <c r="C1684" s="6">
        <v>352180</v>
      </c>
      <c r="D1684" s="6">
        <v>6583</v>
      </c>
      <c r="E1684" s="5">
        <v>19.100000000000001</v>
      </c>
      <c r="F1684" s="6">
        <v>5453</v>
      </c>
      <c r="G1684" s="5">
        <v>15.8</v>
      </c>
      <c r="H1684" s="6">
        <v>2129</v>
      </c>
    </row>
    <row r="1685" spans="2:8" ht="19.5" customHeight="1" x14ac:dyDescent="0.3">
      <c r="B1685" s="9" t="s">
        <v>1666</v>
      </c>
      <c r="C1685" s="6">
        <v>23260</v>
      </c>
      <c r="D1685" s="5">
        <v>78</v>
      </c>
      <c r="E1685" s="5">
        <v>3.4</v>
      </c>
      <c r="F1685" s="5">
        <v>13</v>
      </c>
      <c r="G1685" s="5">
        <v>0.6</v>
      </c>
      <c r="H1685" s="5">
        <v>0</v>
      </c>
    </row>
    <row r="1686" spans="2:8" ht="19.5" customHeight="1" x14ac:dyDescent="0.3">
      <c r="B1686" s="9" t="s">
        <v>522</v>
      </c>
      <c r="C1686" s="6">
        <v>118478</v>
      </c>
      <c r="D1686" s="5">
        <v>-602</v>
      </c>
      <c r="E1686" s="5">
        <v>-5.0999999999999996</v>
      </c>
      <c r="F1686" s="5">
        <v>83</v>
      </c>
      <c r="G1686" s="5">
        <v>0.7</v>
      </c>
      <c r="H1686" s="5">
        <v>90</v>
      </c>
    </row>
    <row r="1687" spans="2:8" ht="19.5" customHeight="1" x14ac:dyDescent="0.3">
      <c r="B1687" s="9" t="s">
        <v>1902</v>
      </c>
      <c r="C1687" s="6">
        <v>18326</v>
      </c>
      <c r="D1687" s="5">
        <v>78</v>
      </c>
      <c r="E1687" s="5">
        <v>4.3</v>
      </c>
      <c r="F1687" s="5">
        <v>1</v>
      </c>
      <c r="G1687" s="5">
        <v>0.1</v>
      </c>
      <c r="H1687" s="5">
        <v>9</v>
      </c>
    </row>
    <row r="1688" spans="2:8" ht="19.5" customHeight="1" x14ac:dyDescent="0.3">
      <c r="B1688" s="9" t="s">
        <v>811</v>
      </c>
      <c r="C1688" s="6">
        <v>65817</v>
      </c>
      <c r="D1688" s="5">
        <v>-113</v>
      </c>
      <c r="E1688" s="5">
        <v>-1.7</v>
      </c>
      <c r="F1688" s="5">
        <v>374</v>
      </c>
      <c r="G1688" s="5">
        <v>5.7</v>
      </c>
      <c r="H1688" s="5">
        <v>375</v>
      </c>
    </row>
    <row r="1689" spans="2:8" ht="19.5" customHeight="1" x14ac:dyDescent="0.3">
      <c r="B1689" s="9" t="s">
        <v>2034</v>
      </c>
      <c r="C1689" s="6">
        <v>16027</v>
      </c>
      <c r="D1689" s="5">
        <v>-51</v>
      </c>
      <c r="E1689" s="5">
        <v>-3.2</v>
      </c>
      <c r="F1689" s="5">
        <v>48</v>
      </c>
      <c r="G1689" s="5">
        <v>3</v>
      </c>
      <c r="H1689" s="5">
        <v>47</v>
      </c>
    </row>
    <row r="1690" spans="2:8" ht="19.5" customHeight="1" x14ac:dyDescent="0.3">
      <c r="B1690" s="9" t="s">
        <v>1620</v>
      </c>
      <c r="C1690" s="6">
        <v>24538</v>
      </c>
      <c r="D1690" s="5">
        <v>159</v>
      </c>
      <c r="E1690" s="5">
        <v>6.5</v>
      </c>
      <c r="F1690" s="5">
        <v>18</v>
      </c>
      <c r="G1690" s="5">
        <v>0.7</v>
      </c>
      <c r="H1690" s="5">
        <v>-23</v>
      </c>
    </row>
    <row r="1691" spans="2:8" ht="19.5" customHeight="1" x14ac:dyDescent="0.3">
      <c r="B1691" s="9" t="s">
        <v>868</v>
      </c>
      <c r="C1691" s="6">
        <v>60094</v>
      </c>
      <c r="D1691" s="5">
        <v>-198</v>
      </c>
      <c r="E1691" s="5">
        <v>-3.3</v>
      </c>
      <c r="F1691" s="5">
        <v>65</v>
      </c>
      <c r="G1691" s="5">
        <v>1.1000000000000001</v>
      </c>
      <c r="H1691" s="5">
        <v>-116</v>
      </c>
    </row>
    <row r="1692" spans="2:8" ht="19.5" customHeight="1" x14ac:dyDescent="0.3">
      <c r="B1692" s="9" t="s">
        <v>239</v>
      </c>
      <c r="C1692" s="6">
        <v>286383</v>
      </c>
      <c r="D1692" s="6">
        <v>1141</v>
      </c>
      <c r="E1692" s="5">
        <v>4</v>
      </c>
      <c r="F1692" s="5">
        <v>500</v>
      </c>
      <c r="G1692" s="5">
        <v>1.8</v>
      </c>
      <c r="H1692" s="6">
        <v>1511</v>
      </c>
    </row>
    <row r="1693" spans="2:8" ht="19.5" customHeight="1" x14ac:dyDescent="0.3">
      <c r="B1693" s="9" t="s">
        <v>1161</v>
      </c>
      <c r="C1693" s="6">
        <v>40657</v>
      </c>
      <c r="D1693" s="5">
        <v>337</v>
      </c>
      <c r="E1693" s="5">
        <v>8.3000000000000007</v>
      </c>
      <c r="F1693" s="5">
        <v>0</v>
      </c>
      <c r="G1693" s="5">
        <v>0</v>
      </c>
      <c r="H1693" s="5">
        <v>-171</v>
      </c>
    </row>
    <row r="1694" spans="2:8" ht="19.5" customHeight="1" x14ac:dyDescent="0.3">
      <c r="B1694" s="9" t="s">
        <v>1397</v>
      </c>
      <c r="C1694" s="6">
        <v>31312</v>
      </c>
      <c r="D1694" s="5">
        <v>-152</v>
      </c>
      <c r="E1694" s="5">
        <v>-4.8</v>
      </c>
      <c r="F1694" s="5">
        <v>14</v>
      </c>
      <c r="G1694" s="5">
        <v>0.4</v>
      </c>
      <c r="H1694" s="5">
        <v>-71</v>
      </c>
    </row>
    <row r="1695" spans="2:8" ht="19.5" customHeight="1" x14ac:dyDescent="0.3">
      <c r="B1695" s="9" t="s">
        <v>881</v>
      </c>
      <c r="C1695" s="6">
        <v>58345</v>
      </c>
      <c r="D1695" s="5">
        <v>265</v>
      </c>
      <c r="E1695" s="5">
        <v>4.5999999999999996</v>
      </c>
      <c r="F1695" s="5">
        <v>94</v>
      </c>
      <c r="G1695" s="5">
        <v>1.6</v>
      </c>
      <c r="H1695" s="5">
        <v>10</v>
      </c>
    </row>
    <row r="1696" spans="2:8" ht="19.5" customHeight="1" x14ac:dyDescent="0.3">
      <c r="B1696" s="9" t="s">
        <v>1648</v>
      </c>
      <c r="C1696" s="6">
        <v>23868</v>
      </c>
      <c r="D1696" s="5">
        <v>-98</v>
      </c>
      <c r="E1696" s="5">
        <v>-4.0999999999999996</v>
      </c>
      <c r="F1696" s="5">
        <v>10</v>
      </c>
      <c r="G1696" s="5">
        <v>0.4</v>
      </c>
      <c r="H1696" s="5">
        <v>-62</v>
      </c>
    </row>
    <row r="1697" spans="2:8" ht="19.5" customHeight="1" x14ac:dyDescent="0.3">
      <c r="B1697" s="9" t="s">
        <v>420</v>
      </c>
      <c r="C1697" s="6">
        <v>155874</v>
      </c>
      <c r="D1697" s="6">
        <v>-1726</v>
      </c>
      <c r="E1697" s="5">
        <v>-11</v>
      </c>
      <c r="F1697" s="5">
        <v>103</v>
      </c>
      <c r="G1697" s="5">
        <v>0.7</v>
      </c>
      <c r="H1697" s="5">
        <v>561</v>
      </c>
    </row>
    <row r="1698" spans="2:8" ht="19.5" customHeight="1" x14ac:dyDescent="0.3">
      <c r="B1698" s="9" t="s">
        <v>351</v>
      </c>
      <c r="C1698" s="6">
        <v>186059</v>
      </c>
      <c r="D1698" s="5">
        <v>175</v>
      </c>
      <c r="E1698" s="5">
        <v>0.9</v>
      </c>
      <c r="F1698" s="5">
        <v>229</v>
      </c>
      <c r="G1698" s="5">
        <v>1.2</v>
      </c>
      <c r="H1698" s="6">
        <v>1011</v>
      </c>
    </row>
    <row r="1699" spans="2:8" ht="19.5" customHeight="1" x14ac:dyDescent="0.3">
      <c r="B1699" s="9" t="s">
        <v>1722</v>
      </c>
      <c r="C1699" s="6">
        <v>22012</v>
      </c>
      <c r="D1699" s="5">
        <v>116</v>
      </c>
      <c r="E1699" s="5">
        <v>5.3</v>
      </c>
      <c r="F1699" s="5">
        <v>2</v>
      </c>
      <c r="G1699" s="5">
        <v>0.1</v>
      </c>
      <c r="H1699" s="5">
        <v>-84</v>
      </c>
    </row>
    <row r="1700" spans="2:8" ht="19.5" customHeight="1" x14ac:dyDescent="0.3">
      <c r="B1700" s="9" t="s">
        <v>1781</v>
      </c>
      <c r="C1700" s="6">
        <v>20839</v>
      </c>
      <c r="D1700" s="5">
        <v>-80</v>
      </c>
      <c r="E1700" s="5">
        <v>-3.8</v>
      </c>
      <c r="F1700" s="5">
        <v>0</v>
      </c>
      <c r="G1700" s="5">
        <v>0</v>
      </c>
      <c r="H1700" s="5">
        <v>-1</v>
      </c>
    </row>
    <row r="1701" spans="2:8" ht="19.5" customHeight="1" x14ac:dyDescent="0.3">
      <c r="B1701" s="9" t="s">
        <v>2365</v>
      </c>
      <c r="C1701" s="6">
        <v>10765</v>
      </c>
      <c r="D1701" s="5">
        <v>130</v>
      </c>
      <c r="E1701" s="5">
        <v>12.1</v>
      </c>
      <c r="F1701" s="5">
        <v>0</v>
      </c>
      <c r="G1701" s="5">
        <v>0</v>
      </c>
      <c r="H1701" s="5">
        <v>-28</v>
      </c>
    </row>
    <row r="1702" spans="2:8" ht="19.5" customHeight="1" x14ac:dyDescent="0.3">
      <c r="B1702" s="9" t="s">
        <v>2315</v>
      </c>
      <c r="C1702" s="6">
        <v>11628</v>
      </c>
      <c r="D1702" s="5">
        <v>210</v>
      </c>
      <c r="E1702" s="5">
        <v>18.3</v>
      </c>
      <c r="F1702" s="5">
        <v>9</v>
      </c>
      <c r="G1702" s="5">
        <v>0.8</v>
      </c>
      <c r="H1702" s="5">
        <v>47</v>
      </c>
    </row>
    <row r="1703" spans="2:8" ht="19.5" customHeight="1" x14ac:dyDescent="0.3">
      <c r="B1703" s="9" t="s">
        <v>891</v>
      </c>
      <c r="C1703" s="6">
        <v>57439</v>
      </c>
      <c r="D1703" s="5">
        <v>518</v>
      </c>
      <c r="E1703" s="5">
        <v>9</v>
      </c>
      <c r="F1703" s="5">
        <v>10</v>
      </c>
      <c r="G1703" s="5">
        <v>0.2</v>
      </c>
      <c r="H1703" s="5">
        <v>-183</v>
      </c>
    </row>
    <row r="1704" spans="2:8" ht="19.5" customHeight="1" x14ac:dyDescent="0.3">
      <c r="B1704" s="9" t="s">
        <v>653</v>
      </c>
      <c r="C1704" s="6">
        <v>88429</v>
      </c>
      <c r="D1704" s="5">
        <v>126</v>
      </c>
      <c r="E1704" s="5">
        <v>1.4</v>
      </c>
      <c r="F1704" s="5">
        <v>73</v>
      </c>
      <c r="G1704" s="5">
        <v>0.8</v>
      </c>
      <c r="H1704" s="5">
        <v>58</v>
      </c>
    </row>
    <row r="1705" spans="2:8" ht="19.5" customHeight="1" x14ac:dyDescent="0.3">
      <c r="B1705" s="9" t="s">
        <v>1746</v>
      </c>
      <c r="C1705" s="6">
        <v>21626</v>
      </c>
      <c r="D1705" s="5">
        <v>526</v>
      </c>
      <c r="E1705" s="5">
        <v>24.6</v>
      </c>
      <c r="F1705" s="5">
        <v>12</v>
      </c>
      <c r="G1705" s="5">
        <v>0.6</v>
      </c>
      <c r="H1705" s="5">
        <v>-123</v>
      </c>
    </row>
    <row r="1706" spans="2:8" ht="19.5" customHeight="1" x14ac:dyDescent="0.3">
      <c r="B1706" s="9" t="s">
        <v>2081</v>
      </c>
      <c r="C1706" s="6">
        <v>15224</v>
      </c>
      <c r="D1706" s="5">
        <v>-87</v>
      </c>
      <c r="E1706" s="5">
        <v>-5.7</v>
      </c>
      <c r="F1706" s="5">
        <v>16</v>
      </c>
      <c r="G1706" s="5">
        <v>1</v>
      </c>
      <c r="H1706" s="5">
        <v>-40</v>
      </c>
    </row>
    <row r="1707" spans="2:8" ht="19.5" customHeight="1" x14ac:dyDescent="0.3">
      <c r="B1707" s="9" t="s">
        <v>1651</v>
      </c>
      <c r="C1707" s="6">
        <v>23731</v>
      </c>
      <c r="D1707" s="5">
        <v>193</v>
      </c>
      <c r="E1707" s="5">
        <v>8.1999999999999993</v>
      </c>
      <c r="F1707" s="5">
        <v>-1</v>
      </c>
      <c r="G1707" s="5">
        <v>0</v>
      </c>
      <c r="H1707" s="5">
        <v>-51</v>
      </c>
    </row>
    <row r="1708" spans="2:8" ht="19.5" customHeight="1" x14ac:dyDescent="0.3">
      <c r="B1708" s="9" t="s">
        <v>25</v>
      </c>
      <c r="C1708" s="6">
        <v>1471150</v>
      </c>
      <c r="D1708" s="6">
        <v>6552</v>
      </c>
      <c r="E1708" s="5">
        <v>4.5</v>
      </c>
      <c r="F1708" s="6">
        <v>11038</v>
      </c>
      <c r="G1708" s="5">
        <v>7.5</v>
      </c>
      <c r="H1708" s="5">
        <v>-156</v>
      </c>
    </row>
    <row r="1709" spans="2:8" ht="19.5" customHeight="1" x14ac:dyDescent="0.3">
      <c r="B1709" s="9" t="s">
        <v>1466</v>
      </c>
      <c r="C1709" s="6">
        <v>28570</v>
      </c>
      <c r="D1709" s="5">
        <v>418</v>
      </c>
      <c r="E1709" s="5">
        <v>14.7</v>
      </c>
      <c r="F1709" s="5">
        <v>22</v>
      </c>
      <c r="G1709" s="5">
        <v>0.8</v>
      </c>
      <c r="H1709" s="5">
        <v>-2</v>
      </c>
    </row>
    <row r="1710" spans="2:8" ht="19.5" customHeight="1" x14ac:dyDescent="0.3">
      <c r="B1710" s="9" t="s">
        <v>2245</v>
      </c>
      <c r="C1710" s="6">
        <v>12689</v>
      </c>
      <c r="D1710" s="5">
        <v>-53</v>
      </c>
      <c r="E1710" s="5">
        <v>-4.2</v>
      </c>
      <c r="F1710" s="5">
        <v>8</v>
      </c>
      <c r="G1710" s="5">
        <v>0.6</v>
      </c>
      <c r="H1710" s="5">
        <v>-64</v>
      </c>
    </row>
    <row r="1711" spans="2:8" ht="19.5" customHeight="1" x14ac:dyDescent="0.3">
      <c r="B1711" s="9" t="s">
        <v>1324</v>
      </c>
      <c r="C1711" s="6">
        <v>33994</v>
      </c>
      <c r="D1711" s="5">
        <v>-247</v>
      </c>
      <c r="E1711" s="5">
        <v>-7.2</v>
      </c>
      <c r="F1711" s="5">
        <v>17</v>
      </c>
      <c r="G1711" s="5">
        <v>0.5</v>
      </c>
      <c r="H1711" s="5">
        <v>65</v>
      </c>
    </row>
    <row r="1712" spans="2:8" ht="19.5" customHeight="1" x14ac:dyDescent="0.3">
      <c r="B1712" s="9" t="s">
        <v>1667</v>
      </c>
      <c r="C1712" s="6">
        <v>23243</v>
      </c>
      <c r="D1712" s="5">
        <v>-219</v>
      </c>
      <c r="E1712" s="5">
        <v>-9.4</v>
      </c>
      <c r="F1712" s="5">
        <v>29</v>
      </c>
      <c r="G1712" s="5">
        <v>1.2</v>
      </c>
      <c r="H1712" s="5">
        <v>-6</v>
      </c>
    </row>
    <row r="1713" spans="2:8" ht="19.5" customHeight="1" x14ac:dyDescent="0.3">
      <c r="B1713" s="9" t="s">
        <v>1920</v>
      </c>
      <c r="C1713" s="6">
        <v>17905</v>
      </c>
      <c r="D1713" s="5">
        <v>533</v>
      </c>
      <c r="E1713" s="5">
        <v>30.2</v>
      </c>
      <c r="F1713" s="5">
        <v>2</v>
      </c>
      <c r="G1713" s="5">
        <v>0.1</v>
      </c>
      <c r="H1713" s="5">
        <v>14</v>
      </c>
    </row>
    <row r="1714" spans="2:8" ht="19.5" customHeight="1" x14ac:dyDescent="0.3">
      <c r="B1714" s="9" t="s">
        <v>2018</v>
      </c>
      <c r="C1714" s="6">
        <v>16353</v>
      </c>
      <c r="D1714" s="5">
        <v>262</v>
      </c>
      <c r="E1714" s="5">
        <v>16.100000000000001</v>
      </c>
      <c r="F1714" s="5">
        <v>3</v>
      </c>
      <c r="G1714" s="5">
        <v>0.2</v>
      </c>
      <c r="H1714" s="5">
        <v>-11</v>
      </c>
    </row>
    <row r="1715" spans="2:8" ht="19.5" customHeight="1" x14ac:dyDescent="0.3">
      <c r="B1715" s="9" t="s">
        <v>1438</v>
      </c>
      <c r="C1715" s="6">
        <v>29568</v>
      </c>
      <c r="D1715" s="5">
        <v>75</v>
      </c>
      <c r="E1715" s="5">
        <v>2.5</v>
      </c>
      <c r="F1715" s="5">
        <v>21</v>
      </c>
      <c r="G1715" s="5">
        <v>0.7</v>
      </c>
      <c r="H1715" s="5">
        <v>63</v>
      </c>
    </row>
    <row r="1716" spans="2:8" ht="19.5" customHeight="1" x14ac:dyDescent="0.3">
      <c r="B1716" s="9" t="s">
        <v>1982</v>
      </c>
      <c r="C1716" s="6">
        <v>16886</v>
      </c>
      <c r="D1716" s="5">
        <v>-115</v>
      </c>
      <c r="E1716" s="5">
        <v>-6.8</v>
      </c>
      <c r="F1716" s="5">
        <v>2</v>
      </c>
      <c r="G1716" s="5">
        <v>0.1</v>
      </c>
      <c r="H1716" s="5">
        <v>43</v>
      </c>
    </row>
    <row r="1717" spans="2:8" ht="19.5" customHeight="1" x14ac:dyDescent="0.3">
      <c r="B1717" s="9" t="s">
        <v>474</v>
      </c>
      <c r="C1717" s="6">
        <v>133463</v>
      </c>
      <c r="D1717" s="6">
        <v>4122</v>
      </c>
      <c r="E1717" s="5">
        <v>31.4</v>
      </c>
      <c r="F1717" s="5">
        <v>60</v>
      </c>
      <c r="G1717" s="5">
        <v>0.5</v>
      </c>
      <c r="H1717" s="5">
        <v>411</v>
      </c>
    </row>
    <row r="1718" spans="2:8" ht="19.5" customHeight="1" x14ac:dyDescent="0.3">
      <c r="B1718" s="9" t="s">
        <v>130</v>
      </c>
      <c r="C1718" s="6">
        <v>525643</v>
      </c>
      <c r="D1718" s="6">
        <v>14901</v>
      </c>
      <c r="E1718" s="5">
        <v>28.8</v>
      </c>
      <c r="F1718" s="6">
        <v>1074</v>
      </c>
      <c r="G1718" s="5">
        <v>2.1</v>
      </c>
      <c r="H1718" s="5">
        <v>-946</v>
      </c>
    </row>
    <row r="1719" spans="2:8" ht="19.5" customHeight="1" x14ac:dyDescent="0.3">
      <c r="B1719" s="9" t="s">
        <v>1181</v>
      </c>
      <c r="C1719" s="6">
        <v>39743</v>
      </c>
      <c r="D1719" s="5">
        <v>-31</v>
      </c>
      <c r="E1719" s="5">
        <v>-0.8</v>
      </c>
      <c r="F1719" s="5">
        <v>65</v>
      </c>
      <c r="G1719" s="5">
        <v>1.6</v>
      </c>
      <c r="H1719" s="5">
        <v>96</v>
      </c>
    </row>
    <row r="1720" spans="2:8" ht="19.5" customHeight="1" x14ac:dyDescent="0.3">
      <c r="B1720" s="9" t="s">
        <v>134</v>
      </c>
      <c r="C1720" s="6">
        <v>512607</v>
      </c>
      <c r="D1720" s="6">
        <v>-6011</v>
      </c>
      <c r="E1720" s="5">
        <v>-11.7</v>
      </c>
      <c r="F1720" s="6">
        <v>4190</v>
      </c>
      <c r="G1720" s="5">
        <v>8.1999999999999993</v>
      </c>
      <c r="H1720" s="6">
        <v>3148</v>
      </c>
    </row>
    <row r="1721" spans="2:8" ht="19.5" customHeight="1" x14ac:dyDescent="0.3">
      <c r="B1721" s="9" t="s">
        <v>1936</v>
      </c>
      <c r="C1721" s="6">
        <v>17665</v>
      </c>
      <c r="D1721" s="5">
        <v>13</v>
      </c>
      <c r="E1721" s="5">
        <v>0.7</v>
      </c>
      <c r="F1721" s="5">
        <v>2</v>
      </c>
      <c r="G1721" s="5">
        <v>0.1</v>
      </c>
      <c r="H1721" s="5">
        <v>-116</v>
      </c>
    </row>
    <row r="1722" spans="2:8" ht="19.5" customHeight="1" x14ac:dyDescent="0.3">
      <c r="B1722" s="9" t="s">
        <v>409</v>
      </c>
      <c r="C1722" s="6">
        <v>159445</v>
      </c>
      <c r="D1722" s="6">
        <v>3163</v>
      </c>
      <c r="E1722" s="5">
        <v>20.100000000000001</v>
      </c>
      <c r="F1722" s="5">
        <v>97</v>
      </c>
      <c r="G1722" s="5">
        <v>0.6</v>
      </c>
      <c r="H1722" s="5">
        <v>802</v>
      </c>
    </row>
    <row r="1723" spans="2:8" ht="19.5" customHeight="1" x14ac:dyDescent="0.3">
      <c r="B1723" s="9" t="s">
        <v>1875</v>
      </c>
      <c r="C1723" s="6">
        <v>18845</v>
      </c>
      <c r="D1723" s="5">
        <v>-26</v>
      </c>
      <c r="E1723" s="5">
        <v>-1.4</v>
      </c>
      <c r="F1723" s="5">
        <v>8</v>
      </c>
      <c r="G1723" s="5">
        <v>0.4</v>
      </c>
      <c r="H1723" s="5">
        <v>27</v>
      </c>
    </row>
    <row r="1724" spans="2:8" ht="19.5" customHeight="1" x14ac:dyDescent="0.3">
      <c r="B1724" s="9" t="s">
        <v>2010</v>
      </c>
      <c r="C1724" s="6">
        <v>16472</v>
      </c>
      <c r="D1724" s="5">
        <v>-49</v>
      </c>
      <c r="E1724" s="5">
        <v>-3</v>
      </c>
      <c r="F1724" s="5">
        <v>9</v>
      </c>
      <c r="G1724" s="5">
        <v>0.5</v>
      </c>
      <c r="H1724" s="5">
        <v>9</v>
      </c>
    </row>
    <row r="1725" spans="2:8" ht="19.5" customHeight="1" x14ac:dyDescent="0.3">
      <c r="B1725" s="9" t="s">
        <v>1668</v>
      </c>
      <c r="C1725" s="6">
        <v>23215</v>
      </c>
      <c r="D1725" s="5">
        <v>223</v>
      </c>
      <c r="E1725" s="5">
        <v>9.6999999999999993</v>
      </c>
      <c r="F1725" s="5">
        <v>-21</v>
      </c>
      <c r="G1725" s="5">
        <v>-0.9</v>
      </c>
      <c r="H1725" s="5">
        <v>93</v>
      </c>
    </row>
    <row r="1726" spans="2:8" ht="19.5" customHeight="1" x14ac:dyDescent="0.3">
      <c r="B1726" s="9" t="s">
        <v>692</v>
      </c>
      <c r="C1726" s="6">
        <v>81575</v>
      </c>
      <c r="D1726" s="5">
        <v>-502</v>
      </c>
      <c r="E1726" s="5">
        <v>-6.2</v>
      </c>
      <c r="F1726" s="5">
        <v>441</v>
      </c>
      <c r="G1726" s="5">
        <v>5.4</v>
      </c>
      <c r="H1726" s="5">
        <v>382</v>
      </c>
    </row>
    <row r="1727" spans="2:8" ht="19.5" customHeight="1" x14ac:dyDescent="0.3">
      <c r="B1727" s="9" t="s">
        <v>1519</v>
      </c>
      <c r="C1727" s="6">
        <v>27099</v>
      </c>
      <c r="D1727" s="5">
        <v>77</v>
      </c>
      <c r="E1727" s="5">
        <v>2.9</v>
      </c>
      <c r="F1727" s="5">
        <v>66</v>
      </c>
      <c r="G1727" s="5">
        <v>2.4</v>
      </c>
      <c r="H1727" s="5">
        <v>56</v>
      </c>
    </row>
    <row r="1728" spans="2:8" ht="19.5" customHeight="1" x14ac:dyDescent="0.3">
      <c r="B1728" s="9" t="s">
        <v>915</v>
      </c>
      <c r="C1728" s="6">
        <v>55270</v>
      </c>
      <c r="D1728" s="5">
        <v>246</v>
      </c>
      <c r="E1728" s="5">
        <v>4.5</v>
      </c>
      <c r="F1728" s="5">
        <v>-22</v>
      </c>
      <c r="G1728" s="5">
        <v>-0.4</v>
      </c>
      <c r="H1728" s="5">
        <v>-23</v>
      </c>
    </row>
    <row r="1729" spans="2:8" ht="19.5" customHeight="1" x14ac:dyDescent="0.3">
      <c r="B1729" s="9" t="s">
        <v>2059</v>
      </c>
      <c r="C1729" s="6">
        <v>15634</v>
      </c>
      <c r="D1729" s="5">
        <v>-338</v>
      </c>
      <c r="E1729" s="5">
        <v>-21.5</v>
      </c>
      <c r="F1729" s="5">
        <v>2</v>
      </c>
      <c r="G1729" s="5">
        <v>0.1</v>
      </c>
      <c r="H1729" s="5">
        <v>93</v>
      </c>
    </row>
    <row r="1730" spans="2:8" ht="19.5" customHeight="1" x14ac:dyDescent="0.3">
      <c r="B1730" s="9" t="s">
        <v>1986</v>
      </c>
      <c r="C1730" s="6">
        <v>16826</v>
      </c>
      <c r="D1730" s="5">
        <v>-285</v>
      </c>
      <c r="E1730" s="5">
        <v>-16.8</v>
      </c>
      <c r="F1730" s="5">
        <v>-3</v>
      </c>
      <c r="G1730" s="5">
        <v>-0.2</v>
      </c>
      <c r="H1730" s="5">
        <v>11</v>
      </c>
    </row>
    <row r="1731" spans="2:8" ht="19.5" customHeight="1" x14ac:dyDescent="0.3">
      <c r="B1731" s="9" t="s">
        <v>2204</v>
      </c>
      <c r="C1731" s="6">
        <v>13354</v>
      </c>
      <c r="D1731" s="5">
        <v>246</v>
      </c>
      <c r="E1731" s="5">
        <v>18.600000000000001</v>
      </c>
      <c r="F1731" s="5">
        <v>-5</v>
      </c>
      <c r="G1731" s="5">
        <v>-0.4</v>
      </c>
      <c r="H1731" s="5">
        <v>-12</v>
      </c>
    </row>
    <row r="1732" spans="2:8" ht="19.5" customHeight="1" x14ac:dyDescent="0.3">
      <c r="B1732" s="9" t="s">
        <v>855</v>
      </c>
      <c r="C1732" s="6">
        <v>60958</v>
      </c>
      <c r="D1732" s="6">
        <v>1946</v>
      </c>
      <c r="E1732" s="5">
        <v>32.5</v>
      </c>
      <c r="F1732" s="5">
        <v>38</v>
      </c>
      <c r="G1732" s="5">
        <v>0.6</v>
      </c>
      <c r="H1732" s="5">
        <v>69</v>
      </c>
    </row>
    <row r="1733" spans="2:8" ht="19.5" customHeight="1" x14ac:dyDescent="0.3">
      <c r="B1733" s="9" t="s">
        <v>2123</v>
      </c>
      <c r="C1733" s="6">
        <v>14573</v>
      </c>
      <c r="D1733" s="5">
        <v>-29</v>
      </c>
      <c r="E1733" s="5">
        <v>-2</v>
      </c>
      <c r="F1733" s="5">
        <v>3</v>
      </c>
      <c r="G1733" s="5">
        <v>0.2</v>
      </c>
      <c r="H1733" s="5">
        <v>23</v>
      </c>
    </row>
    <row r="1734" spans="2:8" ht="19.5" customHeight="1" x14ac:dyDescent="0.3">
      <c r="B1734" s="9" t="s">
        <v>2144</v>
      </c>
      <c r="C1734" s="6">
        <v>14238</v>
      </c>
      <c r="D1734" s="5">
        <v>-81</v>
      </c>
      <c r="E1734" s="5">
        <v>-5.7</v>
      </c>
      <c r="F1734" s="5">
        <v>26</v>
      </c>
      <c r="G1734" s="5">
        <v>1.8</v>
      </c>
      <c r="H1734" s="5">
        <v>41</v>
      </c>
    </row>
    <row r="1735" spans="2:8" ht="19.5" customHeight="1" x14ac:dyDescent="0.3">
      <c r="B1735" s="9" t="s">
        <v>545</v>
      </c>
      <c r="C1735" s="6">
        <v>110141</v>
      </c>
      <c r="D1735" s="5">
        <v>640</v>
      </c>
      <c r="E1735" s="5">
        <v>5.8</v>
      </c>
      <c r="F1735" s="5">
        <v>19</v>
      </c>
      <c r="G1735" s="5">
        <v>0.2</v>
      </c>
      <c r="H1735" s="5">
        <v>576</v>
      </c>
    </row>
    <row r="1736" spans="2:8" ht="19.5" customHeight="1" x14ac:dyDescent="0.3">
      <c r="B1736" s="9" t="s">
        <v>432</v>
      </c>
      <c r="C1736" s="6">
        <v>151957</v>
      </c>
      <c r="D1736" s="5">
        <v>552</v>
      </c>
      <c r="E1736" s="5">
        <v>3.6</v>
      </c>
      <c r="F1736" s="5">
        <v>86</v>
      </c>
      <c r="G1736" s="5">
        <v>0.6</v>
      </c>
      <c r="H1736" s="5">
        <v>-188</v>
      </c>
    </row>
    <row r="1737" spans="2:8" ht="19.5" customHeight="1" x14ac:dyDescent="0.3">
      <c r="B1737" s="9" t="s">
        <v>355</v>
      </c>
      <c r="C1737" s="6">
        <v>183011</v>
      </c>
      <c r="D1737" s="6">
        <v>-3526</v>
      </c>
      <c r="E1737" s="5">
        <v>-19.100000000000001</v>
      </c>
      <c r="F1737" s="5">
        <v>408</v>
      </c>
      <c r="G1737" s="5">
        <v>2.2000000000000002</v>
      </c>
      <c r="H1737" s="5">
        <v>820</v>
      </c>
    </row>
    <row r="1738" spans="2:8" ht="19.5" customHeight="1" x14ac:dyDescent="0.3">
      <c r="B1738" s="9" t="s">
        <v>2194</v>
      </c>
      <c r="C1738" s="6">
        <v>13474</v>
      </c>
      <c r="D1738" s="5">
        <v>83</v>
      </c>
      <c r="E1738" s="5">
        <v>6.2</v>
      </c>
      <c r="F1738" s="5">
        <v>-5</v>
      </c>
      <c r="G1738" s="5">
        <v>-0.4</v>
      </c>
      <c r="H1738" s="5">
        <v>-30</v>
      </c>
    </row>
    <row r="1739" spans="2:8" ht="19.5" customHeight="1" x14ac:dyDescent="0.3">
      <c r="B1739" s="9" t="s">
        <v>2397</v>
      </c>
      <c r="C1739" s="6">
        <v>10348</v>
      </c>
      <c r="D1739" s="5">
        <v>78</v>
      </c>
      <c r="E1739" s="5">
        <v>7.6</v>
      </c>
      <c r="F1739" s="5">
        <v>0</v>
      </c>
      <c r="G1739" s="5">
        <v>0</v>
      </c>
      <c r="H1739" s="5">
        <v>-1</v>
      </c>
    </row>
    <row r="1740" spans="2:8" ht="19.5" customHeight="1" x14ac:dyDescent="0.3">
      <c r="B1740" s="9" t="s">
        <v>1761</v>
      </c>
      <c r="C1740" s="6">
        <v>21285</v>
      </c>
      <c r="D1740" s="5">
        <v>-100</v>
      </c>
      <c r="E1740" s="5">
        <v>-4.7</v>
      </c>
      <c r="F1740" s="5">
        <v>12</v>
      </c>
      <c r="G1740" s="5">
        <v>0.6</v>
      </c>
      <c r="H1740" s="5">
        <v>-9</v>
      </c>
    </row>
    <row r="1741" spans="2:8" ht="19.5" customHeight="1" x14ac:dyDescent="0.3">
      <c r="B1741" s="9" t="s">
        <v>1867</v>
      </c>
      <c r="C1741" s="6">
        <v>19081</v>
      </c>
      <c r="D1741" s="5">
        <v>18</v>
      </c>
      <c r="E1741" s="5">
        <v>0.9</v>
      </c>
      <c r="F1741" s="5">
        <v>-2</v>
      </c>
      <c r="G1741" s="5">
        <v>-0.1</v>
      </c>
      <c r="H1741" s="5">
        <v>57</v>
      </c>
    </row>
    <row r="1742" spans="2:8" ht="19.5" customHeight="1" x14ac:dyDescent="0.3">
      <c r="B1742" s="9" t="s">
        <v>1541</v>
      </c>
      <c r="C1742" s="6">
        <v>26553</v>
      </c>
      <c r="D1742" s="5">
        <v>-570</v>
      </c>
      <c r="E1742" s="5">
        <v>-21.2</v>
      </c>
      <c r="F1742" s="5">
        <v>-1</v>
      </c>
      <c r="G1742" s="5">
        <v>0</v>
      </c>
      <c r="H1742" s="5">
        <v>-43</v>
      </c>
    </row>
    <row r="1743" spans="2:8" ht="19.5" customHeight="1" x14ac:dyDescent="0.3">
      <c r="B1743" s="9" t="s">
        <v>1862</v>
      </c>
      <c r="C1743" s="6">
        <v>19225</v>
      </c>
      <c r="D1743" s="5">
        <v>21</v>
      </c>
      <c r="E1743" s="5">
        <v>1.1000000000000001</v>
      </c>
      <c r="F1743" s="5">
        <v>2</v>
      </c>
      <c r="G1743" s="5">
        <v>0.1</v>
      </c>
      <c r="H1743" s="5">
        <v>3</v>
      </c>
    </row>
    <row r="1744" spans="2:8" ht="19.5" customHeight="1" x14ac:dyDescent="0.3">
      <c r="B1744" s="9" t="s">
        <v>2288</v>
      </c>
      <c r="C1744" s="6">
        <v>12032</v>
      </c>
      <c r="D1744" s="5">
        <v>-51</v>
      </c>
      <c r="E1744" s="5">
        <v>-4.2</v>
      </c>
      <c r="F1744" s="5">
        <v>-2</v>
      </c>
      <c r="G1744" s="5">
        <v>-0.2</v>
      </c>
      <c r="H1744" s="5">
        <v>10</v>
      </c>
    </row>
    <row r="1745" spans="2:8" ht="19.5" customHeight="1" x14ac:dyDescent="0.3">
      <c r="B1745" s="9" t="s">
        <v>1272</v>
      </c>
      <c r="C1745" s="6">
        <v>36024</v>
      </c>
      <c r="D1745" s="5">
        <v>-68</v>
      </c>
      <c r="E1745" s="5">
        <v>-1.9</v>
      </c>
      <c r="F1745" s="5">
        <v>7</v>
      </c>
      <c r="G1745" s="5">
        <v>0.2</v>
      </c>
      <c r="H1745" s="5">
        <v>67</v>
      </c>
    </row>
    <row r="1746" spans="2:8" ht="19.5" customHeight="1" x14ac:dyDescent="0.3">
      <c r="B1746" s="9" t="s">
        <v>1048</v>
      </c>
      <c r="C1746" s="6">
        <v>46127</v>
      </c>
      <c r="D1746" s="5">
        <v>30</v>
      </c>
      <c r="E1746" s="5">
        <v>0.7</v>
      </c>
      <c r="F1746" s="5">
        <v>14</v>
      </c>
      <c r="G1746" s="5">
        <v>0.3</v>
      </c>
      <c r="H1746" s="5">
        <v>99</v>
      </c>
    </row>
    <row r="1747" spans="2:8" ht="19.5" customHeight="1" x14ac:dyDescent="0.3">
      <c r="B1747" s="9" t="s">
        <v>1191</v>
      </c>
      <c r="C1747" s="6">
        <v>39370</v>
      </c>
      <c r="D1747" s="5">
        <v>125</v>
      </c>
      <c r="E1747" s="5">
        <v>3.2</v>
      </c>
      <c r="F1747" s="5">
        <v>-3</v>
      </c>
      <c r="G1747" s="5">
        <v>-0.1</v>
      </c>
      <c r="H1747" s="5">
        <v>-33</v>
      </c>
    </row>
    <row r="1748" spans="2:8" ht="19.5" customHeight="1" x14ac:dyDescent="0.3">
      <c r="B1748" s="9" t="s">
        <v>1381</v>
      </c>
      <c r="C1748" s="6">
        <v>31750</v>
      </c>
      <c r="D1748" s="5">
        <v>-394</v>
      </c>
      <c r="E1748" s="5">
        <v>-12.4</v>
      </c>
      <c r="F1748" s="5">
        <v>81</v>
      </c>
      <c r="G1748" s="5">
        <v>2.5</v>
      </c>
      <c r="H1748" s="5">
        <v>216</v>
      </c>
    </row>
    <row r="1749" spans="2:8" ht="19.5" customHeight="1" x14ac:dyDescent="0.3">
      <c r="B1749" s="9" t="s">
        <v>1121</v>
      </c>
      <c r="C1749" s="6">
        <v>42558</v>
      </c>
      <c r="D1749" s="5">
        <v>70</v>
      </c>
      <c r="E1749" s="5">
        <v>1.7</v>
      </c>
      <c r="F1749" s="5">
        <v>55</v>
      </c>
      <c r="G1749" s="5">
        <v>1.3</v>
      </c>
      <c r="H1749" s="5">
        <v>156</v>
      </c>
    </row>
    <row r="1750" spans="2:8" ht="19.5" customHeight="1" x14ac:dyDescent="0.3">
      <c r="B1750" s="9" t="s">
        <v>1076</v>
      </c>
      <c r="C1750" s="6">
        <v>44744</v>
      </c>
      <c r="D1750" s="5">
        <v>-369</v>
      </c>
      <c r="E1750" s="5">
        <v>-8.1999999999999993</v>
      </c>
      <c r="F1750" s="5">
        <v>231</v>
      </c>
      <c r="G1750" s="5">
        <v>5.2</v>
      </c>
      <c r="H1750" s="5">
        <v>54</v>
      </c>
    </row>
    <row r="1751" spans="2:8" ht="19.5" customHeight="1" x14ac:dyDescent="0.3">
      <c r="B1751" s="9" t="s">
        <v>21</v>
      </c>
      <c r="C1751" s="6">
        <v>1580863</v>
      </c>
      <c r="D1751" s="6">
        <v>-10817</v>
      </c>
      <c r="E1751" s="5">
        <v>-6.9</v>
      </c>
      <c r="F1751" s="6">
        <v>10240</v>
      </c>
      <c r="G1751" s="5">
        <v>6.5</v>
      </c>
      <c r="H1751" s="6">
        <v>6750</v>
      </c>
    </row>
    <row r="1752" spans="2:8" ht="19.5" customHeight="1" x14ac:dyDescent="0.3">
      <c r="B1752" s="9" t="s">
        <v>1888</v>
      </c>
      <c r="C1752" s="6">
        <v>18572</v>
      </c>
      <c r="D1752" s="5">
        <v>-507</v>
      </c>
      <c r="E1752" s="5">
        <v>-27</v>
      </c>
      <c r="F1752" s="5">
        <v>1</v>
      </c>
      <c r="G1752" s="5">
        <v>0.1</v>
      </c>
      <c r="H1752" s="5">
        <v>25</v>
      </c>
    </row>
    <row r="1753" spans="2:8" ht="19.5" customHeight="1" x14ac:dyDescent="0.3">
      <c r="B1753" s="9" t="s">
        <v>2013</v>
      </c>
      <c r="C1753" s="6">
        <v>16445</v>
      </c>
      <c r="D1753" s="5">
        <v>-93</v>
      </c>
      <c r="E1753" s="5">
        <v>-5.6</v>
      </c>
      <c r="F1753" s="5">
        <v>3</v>
      </c>
      <c r="G1753" s="5">
        <v>0.2</v>
      </c>
      <c r="H1753" s="5">
        <v>8</v>
      </c>
    </row>
    <row r="1754" spans="2:8" ht="19.5" customHeight="1" x14ac:dyDescent="0.3">
      <c r="B1754" s="9" t="s">
        <v>889</v>
      </c>
      <c r="C1754" s="6">
        <v>57830</v>
      </c>
      <c r="D1754" s="5">
        <v>245</v>
      </c>
      <c r="E1754" s="5">
        <v>4.2</v>
      </c>
      <c r="F1754" s="5">
        <v>12</v>
      </c>
      <c r="G1754" s="5">
        <v>0.2</v>
      </c>
      <c r="H1754" s="5">
        <v>46</v>
      </c>
    </row>
    <row r="1755" spans="2:8" ht="19.5" customHeight="1" x14ac:dyDescent="0.3">
      <c r="B1755" s="9" t="s">
        <v>1814</v>
      </c>
      <c r="C1755" s="6">
        <v>20176</v>
      </c>
      <c r="D1755" s="5">
        <v>-119</v>
      </c>
      <c r="E1755" s="5">
        <v>-5.9</v>
      </c>
      <c r="F1755" s="5">
        <v>6</v>
      </c>
      <c r="G1755" s="5">
        <v>0.3</v>
      </c>
      <c r="H1755" s="5">
        <v>-25</v>
      </c>
    </row>
    <row r="1756" spans="2:8" ht="19.5" customHeight="1" x14ac:dyDescent="0.3">
      <c r="B1756" s="9" t="s">
        <v>1390</v>
      </c>
      <c r="C1756" s="6">
        <v>31588</v>
      </c>
      <c r="D1756" s="5">
        <v>934</v>
      </c>
      <c r="E1756" s="5">
        <v>30</v>
      </c>
      <c r="F1756" s="5">
        <v>12</v>
      </c>
      <c r="G1756" s="5">
        <v>0.4</v>
      </c>
      <c r="H1756" s="5">
        <v>-56</v>
      </c>
    </row>
    <row r="1757" spans="2:8" ht="19.5" customHeight="1" x14ac:dyDescent="0.3">
      <c r="B1757" s="9" t="s">
        <v>509</v>
      </c>
      <c r="C1757" s="6">
        <v>123479</v>
      </c>
      <c r="D1757" s="5">
        <v>190</v>
      </c>
      <c r="E1757" s="5">
        <v>1.5</v>
      </c>
      <c r="F1757" s="5">
        <v>257</v>
      </c>
      <c r="G1757" s="5">
        <v>2.1</v>
      </c>
      <c r="H1757" s="5">
        <v>99</v>
      </c>
    </row>
    <row r="1758" spans="2:8" ht="19.5" customHeight="1" x14ac:dyDescent="0.3">
      <c r="B1758" s="9" t="s">
        <v>1860</v>
      </c>
      <c r="C1758" s="6">
        <v>19307</v>
      </c>
      <c r="D1758" s="5">
        <v>46</v>
      </c>
      <c r="E1758" s="5">
        <v>2.4</v>
      </c>
      <c r="F1758" s="5">
        <v>0</v>
      </c>
      <c r="G1758" s="5">
        <v>0</v>
      </c>
      <c r="H1758" s="5">
        <v>45</v>
      </c>
    </row>
    <row r="1759" spans="2:8" ht="19.5" customHeight="1" x14ac:dyDescent="0.3">
      <c r="B1759" s="9" t="s">
        <v>62</v>
      </c>
      <c r="C1759" s="6">
        <v>876764</v>
      </c>
      <c r="D1759" s="6">
        <v>10736</v>
      </c>
      <c r="E1759" s="5">
        <v>12.4</v>
      </c>
      <c r="F1759" s="6">
        <v>1388</v>
      </c>
      <c r="G1759" s="5">
        <v>1.6</v>
      </c>
      <c r="H1759" s="6">
        <v>4842</v>
      </c>
    </row>
    <row r="1760" spans="2:8" ht="19.5" customHeight="1" x14ac:dyDescent="0.3">
      <c r="B1760" s="9" t="s">
        <v>1133</v>
      </c>
      <c r="C1760" s="6">
        <v>41901</v>
      </c>
      <c r="D1760" s="5">
        <v>309</v>
      </c>
      <c r="E1760" s="5">
        <v>7.4</v>
      </c>
      <c r="F1760" s="5">
        <v>49</v>
      </c>
      <c r="G1760" s="5">
        <v>1.2</v>
      </c>
      <c r="H1760" s="5">
        <v>115</v>
      </c>
    </row>
    <row r="1761" spans="2:8" ht="19.5" customHeight="1" x14ac:dyDescent="0.3">
      <c r="B1761" s="9" t="s">
        <v>1345</v>
      </c>
      <c r="C1761" s="6">
        <v>33267</v>
      </c>
      <c r="D1761" s="5">
        <v>-104</v>
      </c>
      <c r="E1761" s="5">
        <v>-3.1</v>
      </c>
      <c r="F1761" s="5">
        <v>109</v>
      </c>
      <c r="G1761" s="5">
        <v>3.3</v>
      </c>
      <c r="H1761" s="5">
        <v>48</v>
      </c>
    </row>
    <row r="1762" spans="2:8" ht="19.5" customHeight="1" x14ac:dyDescent="0.3">
      <c r="B1762" s="9" t="s">
        <v>2370</v>
      </c>
      <c r="C1762" s="6">
        <v>10726</v>
      </c>
      <c r="D1762" s="5">
        <v>-90</v>
      </c>
      <c r="E1762" s="5">
        <v>-8.4</v>
      </c>
      <c r="F1762" s="5">
        <v>6</v>
      </c>
      <c r="G1762" s="5">
        <v>0.6</v>
      </c>
      <c r="H1762" s="5">
        <v>-7</v>
      </c>
    </row>
    <row r="1763" spans="2:8" ht="19.5" customHeight="1" x14ac:dyDescent="0.3">
      <c r="B1763" s="9" t="s">
        <v>1907</v>
      </c>
      <c r="C1763" s="6">
        <v>18217</v>
      </c>
      <c r="D1763" s="5">
        <v>309</v>
      </c>
      <c r="E1763" s="5">
        <v>17.100000000000001</v>
      </c>
      <c r="F1763" s="5">
        <v>2</v>
      </c>
      <c r="G1763" s="5">
        <v>0.1</v>
      </c>
      <c r="H1763" s="5">
        <v>-17</v>
      </c>
    </row>
    <row r="1764" spans="2:8" ht="19.5" customHeight="1" x14ac:dyDescent="0.3">
      <c r="B1764" s="9" t="s">
        <v>2047</v>
      </c>
      <c r="C1764" s="6">
        <v>15821</v>
      </c>
      <c r="D1764" s="5">
        <v>-55</v>
      </c>
      <c r="E1764" s="5">
        <v>-3.5</v>
      </c>
      <c r="F1764" s="5">
        <v>0</v>
      </c>
      <c r="G1764" s="5">
        <v>0</v>
      </c>
      <c r="H1764" s="5">
        <v>-5</v>
      </c>
    </row>
    <row r="1765" spans="2:8" ht="19.5" customHeight="1" x14ac:dyDescent="0.3">
      <c r="B1765" s="9" t="s">
        <v>2264</v>
      </c>
      <c r="C1765" s="6">
        <v>12365</v>
      </c>
      <c r="D1765" s="5">
        <v>-54</v>
      </c>
      <c r="E1765" s="5">
        <v>-4.4000000000000004</v>
      </c>
      <c r="F1765" s="5">
        <v>2</v>
      </c>
      <c r="G1765" s="5">
        <v>0.2</v>
      </c>
      <c r="H1765" s="5">
        <v>-10</v>
      </c>
    </row>
    <row r="1766" spans="2:8" ht="19.5" customHeight="1" x14ac:dyDescent="0.3">
      <c r="B1766" s="9" t="s">
        <v>878</v>
      </c>
      <c r="C1766" s="6">
        <v>58883</v>
      </c>
      <c r="D1766" s="6">
        <v>-1381</v>
      </c>
      <c r="E1766" s="5">
        <v>-23.1</v>
      </c>
      <c r="F1766" s="5">
        <v>22</v>
      </c>
      <c r="G1766" s="5">
        <v>0.4</v>
      </c>
      <c r="H1766" s="5">
        <v>-209</v>
      </c>
    </row>
    <row r="1767" spans="2:8" ht="19.5" customHeight="1" x14ac:dyDescent="0.3">
      <c r="B1767" s="9" t="s">
        <v>1889</v>
      </c>
      <c r="C1767" s="6">
        <v>18567</v>
      </c>
      <c r="D1767" s="5">
        <v>34</v>
      </c>
      <c r="E1767" s="5">
        <v>1.8</v>
      </c>
      <c r="F1767" s="5">
        <v>-1</v>
      </c>
      <c r="G1767" s="5">
        <v>-0.1</v>
      </c>
      <c r="H1767" s="5">
        <v>31</v>
      </c>
    </row>
    <row r="1768" spans="2:8" ht="19.5" customHeight="1" x14ac:dyDescent="0.3">
      <c r="B1768" s="9" t="s">
        <v>1187</v>
      </c>
      <c r="C1768" s="6">
        <v>39468</v>
      </c>
      <c r="D1768" s="5">
        <v>-162</v>
      </c>
      <c r="E1768" s="5">
        <v>-4.0999999999999996</v>
      </c>
      <c r="F1768" s="5">
        <v>10</v>
      </c>
      <c r="G1768" s="5">
        <v>0.3</v>
      </c>
      <c r="H1768" s="5">
        <v>16</v>
      </c>
    </row>
    <row r="1769" spans="2:8" ht="19.5" customHeight="1" x14ac:dyDescent="0.3">
      <c r="B1769" s="9" t="s">
        <v>1481</v>
      </c>
      <c r="C1769" s="6">
        <v>28270</v>
      </c>
      <c r="D1769" s="5">
        <v>52</v>
      </c>
      <c r="E1769" s="5">
        <v>1.8</v>
      </c>
      <c r="F1769" s="5">
        <v>1</v>
      </c>
      <c r="G1769" s="5">
        <v>0</v>
      </c>
      <c r="H1769" s="5">
        <v>-20</v>
      </c>
    </row>
    <row r="1770" spans="2:8" ht="19.5" customHeight="1" x14ac:dyDescent="0.3">
      <c r="B1770" s="9" t="s">
        <v>910</v>
      </c>
      <c r="C1770" s="6">
        <v>55691</v>
      </c>
      <c r="D1770" s="5">
        <v>554</v>
      </c>
      <c r="E1770" s="5">
        <v>10</v>
      </c>
      <c r="F1770" s="5">
        <v>53</v>
      </c>
      <c r="G1770" s="5">
        <v>1</v>
      </c>
      <c r="H1770" s="5">
        <v>-102</v>
      </c>
    </row>
    <row r="1771" spans="2:8" ht="19.5" customHeight="1" x14ac:dyDescent="0.3">
      <c r="B1771" s="9" t="s">
        <v>42</v>
      </c>
      <c r="C1771" s="6">
        <v>1022769</v>
      </c>
      <c r="D1771" s="6">
        <v>6066</v>
      </c>
      <c r="E1771" s="5">
        <v>6</v>
      </c>
      <c r="F1771" s="6">
        <v>2570</v>
      </c>
      <c r="G1771" s="5">
        <v>2.5</v>
      </c>
      <c r="H1771" s="6">
        <v>1609</v>
      </c>
    </row>
    <row r="1772" spans="2:8" ht="19.5" customHeight="1" x14ac:dyDescent="0.3">
      <c r="B1772" s="9" t="s">
        <v>162</v>
      </c>
      <c r="C1772" s="6">
        <v>430237</v>
      </c>
      <c r="D1772" s="6">
        <v>12437</v>
      </c>
      <c r="E1772" s="5">
        <v>29.4</v>
      </c>
      <c r="F1772" s="6">
        <v>1152</v>
      </c>
      <c r="G1772" s="5">
        <v>2.7</v>
      </c>
      <c r="H1772" s="6">
        <v>1452</v>
      </c>
    </row>
    <row r="1773" spans="2:8" ht="19.5" customHeight="1" x14ac:dyDescent="0.3">
      <c r="B1773" s="9" t="s">
        <v>1452</v>
      </c>
      <c r="C1773" s="6">
        <v>29203</v>
      </c>
      <c r="D1773" s="5">
        <v>345</v>
      </c>
      <c r="E1773" s="5">
        <v>11.9</v>
      </c>
      <c r="F1773" s="5">
        <v>2</v>
      </c>
      <c r="G1773" s="5">
        <v>0.1</v>
      </c>
      <c r="H1773" s="5">
        <v>-21</v>
      </c>
    </row>
    <row r="1774" spans="2:8" ht="19.5" customHeight="1" x14ac:dyDescent="0.3">
      <c r="B1774" s="9" t="s">
        <v>47</v>
      </c>
      <c r="C1774" s="6">
        <v>970637</v>
      </c>
      <c r="D1774" s="6">
        <v>9147</v>
      </c>
      <c r="E1774" s="5">
        <v>9.5</v>
      </c>
      <c r="F1774" s="6">
        <v>3174</v>
      </c>
      <c r="G1774" s="5">
        <v>3.3</v>
      </c>
      <c r="H1774" s="6">
        <v>-3822</v>
      </c>
    </row>
    <row r="1775" spans="2:8" ht="19.5" customHeight="1" x14ac:dyDescent="0.3">
      <c r="B1775" s="9" t="s">
        <v>1990</v>
      </c>
      <c r="C1775" s="6">
        <v>16773</v>
      </c>
      <c r="D1775" s="5">
        <v>-19</v>
      </c>
      <c r="E1775" s="5">
        <v>-1.1000000000000001</v>
      </c>
      <c r="F1775" s="5">
        <v>1</v>
      </c>
      <c r="G1775" s="5">
        <v>0.1</v>
      </c>
      <c r="H1775" s="5">
        <v>-84</v>
      </c>
    </row>
    <row r="1776" spans="2:8" ht="19.5" customHeight="1" x14ac:dyDescent="0.3">
      <c r="B1776" s="9" t="s">
        <v>1921</v>
      </c>
      <c r="C1776" s="6">
        <v>17890</v>
      </c>
      <c r="D1776" s="5">
        <v>-192</v>
      </c>
      <c r="E1776" s="5">
        <v>-10.7</v>
      </c>
      <c r="F1776" s="5">
        <v>81</v>
      </c>
      <c r="G1776" s="5">
        <v>4.5</v>
      </c>
      <c r="H1776" s="5">
        <v>108</v>
      </c>
    </row>
    <row r="1777" spans="2:8" ht="19.5" customHeight="1" x14ac:dyDescent="0.3">
      <c r="B1777" s="9" t="s">
        <v>364</v>
      </c>
      <c r="C1777" s="6">
        <v>179042</v>
      </c>
      <c r="D1777" s="5">
        <v>396</v>
      </c>
      <c r="E1777" s="5">
        <v>2.2000000000000002</v>
      </c>
      <c r="F1777" s="5">
        <v>225</v>
      </c>
      <c r="G1777" s="5">
        <v>1.3</v>
      </c>
      <c r="H1777" s="5">
        <v>796</v>
      </c>
    </row>
    <row r="1778" spans="2:8" ht="19.5" customHeight="1" x14ac:dyDescent="0.3">
      <c r="B1778" s="9" t="s">
        <v>1087</v>
      </c>
      <c r="C1778" s="6">
        <v>44184</v>
      </c>
      <c r="D1778" s="5">
        <v>-140</v>
      </c>
      <c r="E1778" s="5">
        <v>-3.2</v>
      </c>
      <c r="F1778" s="5">
        <v>2</v>
      </c>
      <c r="G1778" s="5">
        <v>0</v>
      </c>
      <c r="H1778" s="5">
        <v>-72</v>
      </c>
    </row>
    <row r="1779" spans="2:8" ht="19.5" customHeight="1" x14ac:dyDescent="0.3">
      <c r="B1779" s="9" t="s">
        <v>853</v>
      </c>
      <c r="C1779" s="6">
        <v>61258</v>
      </c>
      <c r="D1779" s="5">
        <v>-169</v>
      </c>
      <c r="E1779" s="5">
        <v>-2.7</v>
      </c>
      <c r="F1779" s="5">
        <v>7</v>
      </c>
      <c r="G1779" s="5">
        <v>0.1</v>
      </c>
      <c r="H1779" s="5">
        <v>-251</v>
      </c>
    </row>
    <row r="1780" spans="2:8" ht="19.5" customHeight="1" x14ac:dyDescent="0.3">
      <c r="B1780" s="9" t="s">
        <v>178</v>
      </c>
      <c r="C1780" s="6">
        <v>386166</v>
      </c>
      <c r="D1780" s="6">
        <v>5431</v>
      </c>
      <c r="E1780" s="5">
        <v>14.2</v>
      </c>
      <c r="F1780" s="5">
        <v>495</v>
      </c>
      <c r="G1780" s="5">
        <v>1.3</v>
      </c>
      <c r="H1780" s="5">
        <v>507</v>
      </c>
    </row>
    <row r="1781" spans="2:8" ht="19.5" customHeight="1" x14ac:dyDescent="0.3">
      <c r="B1781" s="9" t="s">
        <v>1663</v>
      </c>
      <c r="C1781" s="6">
        <v>23348</v>
      </c>
      <c r="D1781" s="5">
        <v>-89</v>
      </c>
      <c r="E1781" s="5">
        <v>-3.8</v>
      </c>
      <c r="F1781" s="5">
        <v>24</v>
      </c>
      <c r="G1781" s="5">
        <v>1</v>
      </c>
      <c r="H1781" s="5">
        <v>87</v>
      </c>
    </row>
    <row r="1782" spans="2:8" ht="19.5" customHeight="1" x14ac:dyDescent="0.3">
      <c r="B1782" s="9" t="s">
        <v>593</v>
      </c>
      <c r="C1782" s="6">
        <v>101187</v>
      </c>
      <c r="D1782" s="6">
        <v>1723</v>
      </c>
      <c r="E1782" s="5">
        <v>17.2</v>
      </c>
      <c r="F1782" s="5">
        <v>224</v>
      </c>
      <c r="G1782" s="5">
        <v>2.2000000000000002</v>
      </c>
      <c r="H1782" s="5">
        <v>584</v>
      </c>
    </row>
    <row r="1783" spans="2:8" ht="19.5" customHeight="1" x14ac:dyDescent="0.3">
      <c r="B1783" s="9" t="s">
        <v>1350</v>
      </c>
      <c r="C1783" s="6">
        <v>33175</v>
      </c>
      <c r="D1783" s="5">
        <v>-59</v>
      </c>
      <c r="E1783" s="5">
        <v>-1.8</v>
      </c>
      <c r="F1783" s="5">
        <v>57</v>
      </c>
      <c r="G1783" s="5">
        <v>1.7</v>
      </c>
      <c r="H1783" s="5">
        <v>232</v>
      </c>
    </row>
    <row r="1784" spans="2:8" ht="19.5" customHeight="1" x14ac:dyDescent="0.3">
      <c r="B1784" s="9" t="s">
        <v>1882</v>
      </c>
      <c r="C1784" s="6">
        <v>18742</v>
      </c>
      <c r="D1784" s="5">
        <v>12</v>
      </c>
      <c r="E1784" s="5">
        <v>0.6</v>
      </c>
      <c r="F1784" s="5">
        <v>7</v>
      </c>
      <c r="G1784" s="5">
        <v>0.4</v>
      </c>
      <c r="H1784" s="5">
        <v>-64</v>
      </c>
    </row>
    <row r="1785" spans="2:8" ht="19.5" customHeight="1" x14ac:dyDescent="0.3">
      <c r="B1785" s="9" t="s">
        <v>1598</v>
      </c>
      <c r="C1785" s="6">
        <v>25220</v>
      </c>
      <c r="D1785" s="5">
        <v>-95</v>
      </c>
      <c r="E1785" s="5">
        <v>-3.8</v>
      </c>
      <c r="F1785" s="5">
        <v>44</v>
      </c>
      <c r="G1785" s="5">
        <v>1.7</v>
      </c>
      <c r="H1785" s="5">
        <v>67</v>
      </c>
    </row>
    <row r="1786" spans="2:8" ht="19.5" customHeight="1" x14ac:dyDescent="0.3">
      <c r="B1786" s="9" t="s">
        <v>132</v>
      </c>
      <c r="C1786" s="6">
        <v>515142</v>
      </c>
      <c r="D1786" s="6">
        <v>1352</v>
      </c>
      <c r="E1786" s="5">
        <v>2.6</v>
      </c>
      <c r="F1786" s="6">
        <v>1480</v>
      </c>
      <c r="G1786" s="5">
        <v>2.9</v>
      </c>
      <c r="H1786" s="5">
        <v>523</v>
      </c>
    </row>
    <row r="1787" spans="2:8" ht="19.5" customHeight="1" x14ac:dyDescent="0.3">
      <c r="B1787" s="9" t="s">
        <v>1633</v>
      </c>
      <c r="C1787" s="6">
        <v>24154</v>
      </c>
      <c r="D1787" s="5">
        <v>128</v>
      </c>
      <c r="E1787" s="5">
        <v>5.3</v>
      </c>
      <c r="F1787" s="5">
        <v>14</v>
      </c>
      <c r="G1787" s="5">
        <v>0.6</v>
      </c>
      <c r="H1787" s="5">
        <v>5</v>
      </c>
    </row>
    <row r="1788" spans="2:8" ht="19.5" customHeight="1" x14ac:dyDescent="0.3">
      <c r="B1788" s="9" t="s">
        <v>1716</v>
      </c>
      <c r="C1788" s="6">
        <v>22268</v>
      </c>
      <c r="D1788" s="5">
        <v>60</v>
      </c>
      <c r="E1788" s="5">
        <v>2.7</v>
      </c>
      <c r="F1788" s="5">
        <v>8</v>
      </c>
      <c r="G1788" s="5">
        <v>0.4</v>
      </c>
      <c r="H1788" s="5">
        <v>45</v>
      </c>
    </row>
    <row r="1789" spans="2:8" ht="19.5" customHeight="1" x14ac:dyDescent="0.3">
      <c r="B1789" s="9" t="s">
        <v>1817</v>
      </c>
      <c r="C1789" s="6">
        <v>20118</v>
      </c>
      <c r="D1789" s="5">
        <v>27</v>
      </c>
      <c r="E1789" s="5">
        <v>1.3</v>
      </c>
      <c r="F1789" s="5">
        <v>13</v>
      </c>
      <c r="G1789" s="5">
        <v>0.6</v>
      </c>
      <c r="H1789" s="5">
        <v>-63</v>
      </c>
    </row>
    <row r="1790" spans="2:8" ht="19.5" customHeight="1" x14ac:dyDescent="0.3">
      <c r="B1790" s="9" t="s">
        <v>97</v>
      </c>
      <c r="C1790" s="6">
        <v>686483</v>
      </c>
      <c r="D1790" s="6">
        <v>15226</v>
      </c>
      <c r="E1790" s="5">
        <v>22.5</v>
      </c>
      <c r="F1790" s="6">
        <v>3171</v>
      </c>
      <c r="G1790" s="5">
        <v>4.7</v>
      </c>
      <c r="H1790" s="6">
        <v>1006</v>
      </c>
    </row>
    <row r="1791" spans="2:8" ht="19.5" customHeight="1" x14ac:dyDescent="0.3">
      <c r="B1791" s="9" t="s">
        <v>1127</v>
      </c>
      <c r="C1791" s="6">
        <v>42085</v>
      </c>
      <c r="D1791" s="5">
        <v>212</v>
      </c>
      <c r="E1791" s="5">
        <v>5.0999999999999996</v>
      </c>
      <c r="F1791" s="5">
        <v>67</v>
      </c>
      <c r="G1791" s="5">
        <v>1.6</v>
      </c>
      <c r="H1791" s="5">
        <v>76</v>
      </c>
    </row>
    <row r="1792" spans="2:8" ht="19.5" customHeight="1" x14ac:dyDescent="0.3">
      <c r="B1792" s="9" t="s">
        <v>142</v>
      </c>
      <c r="C1792" s="6">
        <v>481830</v>
      </c>
      <c r="D1792" s="6">
        <v>2033</v>
      </c>
      <c r="E1792" s="5">
        <v>4.3</v>
      </c>
      <c r="F1792" s="6">
        <v>1483</v>
      </c>
      <c r="G1792" s="5">
        <v>3.1</v>
      </c>
      <c r="H1792" s="6">
        <v>3542</v>
      </c>
    </row>
    <row r="1793" spans="2:8" ht="19.5" customHeight="1" x14ac:dyDescent="0.3">
      <c r="B1793" s="9" t="s">
        <v>1386</v>
      </c>
      <c r="C1793" s="6">
        <v>31619</v>
      </c>
      <c r="D1793" s="5">
        <v>-165</v>
      </c>
      <c r="E1793" s="5">
        <v>-5.2</v>
      </c>
      <c r="F1793" s="5">
        <v>49</v>
      </c>
      <c r="G1793" s="5">
        <v>1.5</v>
      </c>
      <c r="H1793" s="5">
        <v>101</v>
      </c>
    </row>
    <row r="1794" spans="2:8" ht="19.5" customHeight="1" x14ac:dyDescent="0.3">
      <c r="B1794" s="9" t="s">
        <v>1380</v>
      </c>
      <c r="C1794" s="6">
        <v>31794</v>
      </c>
      <c r="D1794" s="5">
        <v>361</v>
      </c>
      <c r="E1794" s="5">
        <v>11.4</v>
      </c>
      <c r="F1794" s="5">
        <v>6</v>
      </c>
      <c r="G1794" s="5">
        <v>0.2</v>
      </c>
      <c r="H1794" s="5">
        <v>15</v>
      </c>
    </row>
    <row r="1795" spans="2:8" ht="19.5" customHeight="1" x14ac:dyDescent="0.3">
      <c r="B1795" s="9" t="s">
        <v>1791</v>
      </c>
      <c r="C1795" s="6">
        <v>20558</v>
      </c>
      <c r="D1795" s="5">
        <v>285</v>
      </c>
      <c r="E1795" s="5">
        <v>13.9</v>
      </c>
      <c r="F1795" s="5">
        <v>5</v>
      </c>
      <c r="G1795" s="5">
        <v>0.2</v>
      </c>
      <c r="H1795" s="5">
        <v>-152</v>
      </c>
    </row>
    <row r="1796" spans="2:8" ht="19.5" customHeight="1" x14ac:dyDescent="0.3">
      <c r="B1796" s="9" t="s">
        <v>677</v>
      </c>
      <c r="C1796" s="6">
        <v>83696</v>
      </c>
      <c r="D1796" s="6">
        <v>1881</v>
      </c>
      <c r="E1796" s="5">
        <v>22.8</v>
      </c>
      <c r="F1796" s="5">
        <v>106</v>
      </c>
      <c r="G1796" s="5">
        <v>1.3</v>
      </c>
      <c r="H1796" s="5">
        <v>261</v>
      </c>
    </row>
    <row r="1797" spans="2:8" ht="19.5" customHeight="1" x14ac:dyDescent="0.3">
      <c r="B1797" s="9" t="s">
        <v>1991</v>
      </c>
      <c r="C1797" s="6">
        <v>16757</v>
      </c>
      <c r="D1797" s="5">
        <v>43</v>
      </c>
      <c r="E1797" s="5">
        <v>2.6</v>
      </c>
      <c r="F1797" s="5">
        <v>-7</v>
      </c>
      <c r="G1797" s="5">
        <v>-0.4</v>
      </c>
      <c r="H1797" s="5">
        <v>-50</v>
      </c>
    </row>
    <row r="1798" spans="2:8" ht="19.5" customHeight="1" x14ac:dyDescent="0.3">
      <c r="B1798" s="9" t="s">
        <v>998</v>
      </c>
      <c r="C1798" s="6">
        <v>49162</v>
      </c>
      <c r="D1798" s="6">
        <v>1352</v>
      </c>
      <c r="E1798" s="5">
        <v>27.9</v>
      </c>
      <c r="F1798" s="5">
        <v>139</v>
      </c>
      <c r="G1798" s="5">
        <v>2.9</v>
      </c>
      <c r="H1798" s="5">
        <v>-75</v>
      </c>
    </row>
    <row r="1799" spans="2:8" ht="19.5" customHeight="1" x14ac:dyDescent="0.3">
      <c r="B1799" s="9" t="s">
        <v>1101</v>
      </c>
      <c r="C1799" s="6">
        <v>43450</v>
      </c>
      <c r="D1799" s="5">
        <v>156</v>
      </c>
      <c r="E1799" s="5">
        <v>3.6</v>
      </c>
      <c r="F1799" s="5">
        <v>16</v>
      </c>
      <c r="G1799" s="5">
        <v>0.4</v>
      </c>
      <c r="H1799" s="5">
        <v>-16</v>
      </c>
    </row>
    <row r="1800" spans="2:8" ht="19.5" customHeight="1" x14ac:dyDescent="0.3">
      <c r="B1800" s="9" t="s">
        <v>1384</v>
      </c>
      <c r="C1800" s="6">
        <v>31640</v>
      </c>
      <c r="D1800" s="5">
        <v>27</v>
      </c>
      <c r="E1800" s="5">
        <v>0.9</v>
      </c>
      <c r="F1800" s="5">
        <v>-11</v>
      </c>
      <c r="G1800" s="5">
        <v>-0.3</v>
      </c>
      <c r="H1800" s="5">
        <v>190</v>
      </c>
    </row>
    <row r="1801" spans="2:8" ht="19.5" customHeight="1" x14ac:dyDescent="0.3">
      <c r="B1801" s="9" t="s">
        <v>1218</v>
      </c>
      <c r="C1801" s="6">
        <v>38224</v>
      </c>
      <c r="D1801" s="5">
        <v>-269</v>
      </c>
      <c r="E1801" s="5">
        <v>-7</v>
      </c>
      <c r="F1801" s="5">
        <v>58</v>
      </c>
      <c r="G1801" s="5">
        <v>1.5</v>
      </c>
      <c r="H1801" s="5">
        <v>-8</v>
      </c>
    </row>
    <row r="1802" spans="2:8" ht="19.5" customHeight="1" x14ac:dyDescent="0.3">
      <c r="B1802" s="9" t="s">
        <v>831</v>
      </c>
      <c r="C1802" s="6">
        <v>63835</v>
      </c>
      <c r="D1802" s="5">
        <v>-360</v>
      </c>
      <c r="E1802" s="5">
        <v>-5.6</v>
      </c>
      <c r="F1802" s="5">
        <v>94</v>
      </c>
      <c r="G1802" s="5">
        <v>1.5</v>
      </c>
      <c r="H1802" s="5">
        <v>251</v>
      </c>
    </row>
    <row r="1803" spans="2:8" ht="19.5" customHeight="1" x14ac:dyDescent="0.3">
      <c r="B1803" s="9" t="s">
        <v>2353</v>
      </c>
      <c r="C1803" s="6">
        <v>10970</v>
      </c>
      <c r="D1803" s="5">
        <v>7</v>
      </c>
      <c r="E1803" s="5">
        <v>0.6</v>
      </c>
      <c r="F1803" s="5">
        <v>1</v>
      </c>
      <c r="G1803" s="5">
        <v>0.1</v>
      </c>
      <c r="H1803" s="5">
        <v>1</v>
      </c>
    </row>
    <row r="1804" spans="2:8" ht="19.5" customHeight="1" x14ac:dyDescent="0.3">
      <c r="B1804" s="9" t="s">
        <v>2286</v>
      </c>
      <c r="C1804" s="6">
        <v>12053</v>
      </c>
      <c r="D1804" s="5">
        <v>117</v>
      </c>
      <c r="E1804" s="5">
        <v>9.8000000000000007</v>
      </c>
      <c r="F1804" s="5">
        <v>-1</v>
      </c>
      <c r="G1804" s="5">
        <v>-0.1</v>
      </c>
      <c r="H1804" s="5">
        <v>-8</v>
      </c>
    </row>
    <row r="1805" spans="2:8" ht="19.5" customHeight="1" x14ac:dyDescent="0.3">
      <c r="B1805" s="9" t="s">
        <v>401</v>
      </c>
      <c r="C1805" s="6">
        <v>162277</v>
      </c>
      <c r="D1805" s="5">
        <v>-425</v>
      </c>
      <c r="E1805" s="5">
        <v>-2.6</v>
      </c>
      <c r="F1805" s="5">
        <v>546</v>
      </c>
      <c r="G1805" s="5">
        <v>3.4</v>
      </c>
      <c r="H1805" s="5">
        <v>-6</v>
      </c>
    </row>
    <row r="1806" spans="2:8" ht="19.5" customHeight="1" x14ac:dyDescent="0.3">
      <c r="B1806" s="9" t="s">
        <v>761</v>
      </c>
      <c r="C1806" s="6">
        <v>70474</v>
      </c>
      <c r="D1806" s="5">
        <v>49</v>
      </c>
      <c r="E1806" s="5">
        <v>0.7</v>
      </c>
      <c r="F1806" s="5">
        <v>65</v>
      </c>
      <c r="G1806" s="5">
        <v>0.9</v>
      </c>
      <c r="H1806" s="5">
        <v>176</v>
      </c>
    </row>
    <row r="1807" spans="2:8" ht="19.5" customHeight="1" x14ac:dyDescent="0.3">
      <c r="B1807" s="9" t="s">
        <v>380</v>
      </c>
      <c r="C1807" s="6">
        <v>168404</v>
      </c>
      <c r="D1807" s="5">
        <v>769</v>
      </c>
      <c r="E1807" s="5">
        <v>4.5999999999999996</v>
      </c>
      <c r="F1807" s="5">
        <v>120</v>
      </c>
      <c r="G1807" s="5">
        <v>0.7</v>
      </c>
      <c r="H1807" s="5">
        <v>88</v>
      </c>
    </row>
    <row r="1808" spans="2:8" ht="19.5" customHeight="1" x14ac:dyDescent="0.3">
      <c r="B1808" s="9" t="s">
        <v>620</v>
      </c>
      <c r="C1808" s="6">
        <v>94572</v>
      </c>
      <c r="D1808" s="5">
        <v>-952</v>
      </c>
      <c r="E1808" s="5">
        <v>-10</v>
      </c>
      <c r="F1808" s="5">
        <v>93</v>
      </c>
      <c r="G1808" s="5">
        <v>1</v>
      </c>
      <c r="H1808" s="5">
        <v>439</v>
      </c>
    </row>
    <row r="1809" spans="2:8" ht="19.5" customHeight="1" x14ac:dyDescent="0.3">
      <c r="B1809" s="9" t="s">
        <v>1579</v>
      </c>
      <c r="C1809" s="6">
        <v>25595</v>
      </c>
      <c r="D1809" s="5">
        <v>-81</v>
      </c>
      <c r="E1809" s="5">
        <v>-3.2</v>
      </c>
      <c r="F1809" s="5">
        <v>4</v>
      </c>
      <c r="G1809" s="5">
        <v>0.2</v>
      </c>
      <c r="H1809" s="5">
        <v>40</v>
      </c>
    </row>
    <row r="1810" spans="2:8" ht="19.5" customHeight="1" x14ac:dyDescent="0.3">
      <c r="B1810" s="9" t="s">
        <v>1644</v>
      </c>
      <c r="C1810" s="6">
        <v>23908</v>
      </c>
      <c r="D1810" s="5">
        <v>124</v>
      </c>
      <c r="E1810" s="5">
        <v>5.2</v>
      </c>
      <c r="F1810" s="5">
        <v>11</v>
      </c>
      <c r="G1810" s="5">
        <v>0.5</v>
      </c>
      <c r="H1810" s="5">
        <v>180</v>
      </c>
    </row>
    <row r="1811" spans="2:8" ht="19.5" customHeight="1" x14ac:dyDescent="0.3">
      <c r="B1811" s="9" t="s">
        <v>748</v>
      </c>
      <c r="C1811" s="6">
        <v>72226</v>
      </c>
      <c r="D1811" s="5">
        <v>181</v>
      </c>
      <c r="E1811" s="5">
        <v>2.5</v>
      </c>
      <c r="F1811" s="5">
        <v>28</v>
      </c>
      <c r="G1811" s="5">
        <v>0.4</v>
      </c>
      <c r="H1811" s="5">
        <v>38</v>
      </c>
    </row>
    <row r="1812" spans="2:8" ht="19.5" customHeight="1" x14ac:dyDescent="0.3">
      <c r="B1812" s="9" t="s">
        <v>629</v>
      </c>
      <c r="C1812" s="6">
        <v>93386</v>
      </c>
      <c r="D1812" s="5">
        <v>-398</v>
      </c>
      <c r="E1812" s="5">
        <v>-4.3</v>
      </c>
      <c r="F1812" s="5">
        <v>75</v>
      </c>
      <c r="G1812" s="5">
        <v>0.8</v>
      </c>
      <c r="H1812" s="5">
        <v>201</v>
      </c>
    </row>
    <row r="1813" spans="2:8" ht="19.5" customHeight="1" x14ac:dyDescent="0.3">
      <c r="B1813" s="9" t="s">
        <v>1987</v>
      </c>
      <c r="C1813" s="6">
        <v>16802</v>
      </c>
      <c r="D1813" s="5">
        <v>-95</v>
      </c>
      <c r="E1813" s="5">
        <v>-5.6</v>
      </c>
      <c r="F1813" s="5">
        <v>3</v>
      </c>
      <c r="G1813" s="5">
        <v>0.2</v>
      </c>
      <c r="H1813" s="5">
        <v>-29</v>
      </c>
    </row>
    <row r="1814" spans="2:8" ht="19.5" customHeight="1" x14ac:dyDescent="0.3">
      <c r="B1814" s="9" t="s">
        <v>518</v>
      </c>
      <c r="C1814" s="6">
        <v>120458</v>
      </c>
      <c r="D1814" s="6">
        <v>-1494</v>
      </c>
      <c r="E1814" s="5">
        <v>-12.4</v>
      </c>
      <c r="F1814" s="5">
        <v>701</v>
      </c>
      <c r="G1814" s="5">
        <v>5.8</v>
      </c>
      <c r="H1814" s="5">
        <v>706</v>
      </c>
    </row>
    <row r="1815" spans="2:8" ht="19.5" customHeight="1" x14ac:dyDescent="0.3">
      <c r="B1815" s="9" t="s">
        <v>2263</v>
      </c>
      <c r="C1815" s="6">
        <v>12374</v>
      </c>
      <c r="D1815" s="5">
        <v>38</v>
      </c>
      <c r="E1815" s="5">
        <v>3.1</v>
      </c>
      <c r="F1815" s="5">
        <v>3</v>
      </c>
      <c r="G1815" s="5">
        <v>0.2</v>
      </c>
      <c r="H1815" s="5">
        <v>38</v>
      </c>
    </row>
    <row r="1816" spans="2:8" ht="19.5" customHeight="1" x14ac:dyDescent="0.3">
      <c r="B1816" s="9" t="s">
        <v>1904</v>
      </c>
      <c r="C1816" s="6">
        <v>18314</v>
      </c>
      <c r="D1816" s="5">
        <v>29</v>
      </c>
      <c r="E1816" s="5">
        <v>1.6</v>
      </c>
      <c r="F1816" s="5">
        <v>32</v>
      </c>
      <c r="G1816" s="5">
        <v>1.7</v>
      </c>
      <c r="H1816" s="5">
        <v>-38</v>
      </c>
    </row>
    <row r="1817" spans="2:8" ht="19.5" customHeight="1" x14ac:dyDescent="0.3">
      <c r="B1817" s="9" t="s">
        <v>1465</v>
      </c>
      <c r="C1817" s="6">
        <v>28601</v>
      </c>
      <c r="D1817" s="5">
        <v>210</v>
      </c>
      <c r="E1817" s="5">
        <v>7.4</v>
      </c>
      <c r="F1817" s="5">
        <v>12</v>
      </c>
      <c r="G1817" s="5">
        <v>0.4</v>
      </c>
      <c r="H1817" s="5">
        <v>-17</v>
      </c>
    </row>
    <row r="1818" spans="2:8" ht="19.5" customHeight="1" x14ac:dyDescent="0.3">
      <c r="B1818" s="9" t="s">
        <v>1147</v>
      </c>
      <c r="C1818" s="6">
        <v>41120</v>
      </c>
      <c r="D1818" s="5">
        <v>25</v>
      </c>
      <c r="E1818" s="5">
        <v>0.6</v>
      </c>
      <c r="F1818" s="5">
        <v>18</v>
      </c>
      <c r="G1818" s="5">
        <v>0.4</v>
      </c>
      <c r="H1818" s="5">
        <v>-25</v>
      </c>
    </row>
    <row r="1819" spans="2:8" ht="19.5" customHeight="1" x14ac:dyDescent="0.3">
      <c r="B1819" s="9" t="s">
        <v>1594</v>
      </c>
      <c r="C1819" s="6">
        <v>25261</v>
      </c>
      <c r="D1819" s="5">
        <v>-195</v>
      </c>
      <c r="E1819" s="5">
        <v>-7.7</v>
      </c>
      <c r="F1819" s="5">
        <v>3</v>
      </c>
      <c r="G1819" s="5">
        <v>0.1</v>
      </c>
      <c r="H1819" s="5">
        <v>59</v>
      </c>
    </row>
    <row r="1820" spans="2:8" ht="19.5" customHeight="1" x14ac:dyDescent="0.3">
      <c r="B1820" s="9" t="s">
        <v>2237</v>
      </c>
      <c r="C1820" s="6">
        <v>12791</v>
      </c>
      <c r="D1820" s="5">
        <v>140</v>
      </c>
      <c r="E1820" s="5">
        <v>11</v>
      </c>
      <c r="F1820" s="5">
        <v>6</v>
      </c>
      <c r="G1820" s="5">
        <v>0.5</v>
      </c>
      <c r="H1820" s="5">
        <v>-80</v>
      </c>
    </row>
    <row r="1821" spans="2:8" ht="19.5" customHeight="1" x14ac:dyDescent="0.3">
      <c r="B1821" s="9" t="s">
        <v>1335</v>
      </c>
      <c r="C1821" s="6">
        <v>33679</v>
      </c>
      <c r="D1821" s="5">
        <v>6</v>
      </c>
      <c r="E1821" s="5">
        <v>0.2</v>
      </c>
      <c r="F1821" s="5">
        <v>7</v>
      </c>
      <c r="G1821" s="5">
        <v>0.2</v>
      </c>
      <c r="H1821" s="5">
        <v>-43</v>
      </c>
    </row>
    <row r="1822" spans="2:8" ht="19.5" customHeight="1" x14ac:dyDescent="0.3">
      <c r="B1822" s="9" t="s">
        <v>2196</v>
      </c>
      <c r="C1822" s="6">
        <v>13442</v>
      </c>
      <c r="D1822" s="5">
        <v>41</v>
      </c>
      <c r="E1822" s="5">
        <v>3.1</v>
      </c>
      <c r="F1822" s="5">
        <v>21</v>
      </c>
      <c r="G1822" s="5">
        <v>1.6</v>
      </c>
      <c r="H1822" s="5">
        <v>-43</v>
      </c>
    </row>
    <row r="1823" spans="2:8" ht="19.5" customHeight="1" x14ac:dyDescent="0.3">
      <c r="B1823" s="9" t="s">
        <v>1686</v>
      </c>
      <c r="C1823" s="6">
        <v>22703</v>
      </c>
      <c r="D1823" s="5">
        <v>-367</v>
      </c>
      <c r="E1823" s="5">
        <v>-16.100000000000001</v>
      </c>
      <c r="F1823" s="5">
        <v>24</v>
      </c>
      <c r="G1823" s="5">
        <v>1</v>
      </c>
      <c r="H1823" s="5">
        <v>21</v>
      </c>
    </row>
    <row r="1824" spans="2:8" ht="19.5" customHeight="1" x14ac:dyDescent="0.3">
      <c r="B1824" s="9" t="s">
        <v>1226</v>
      </c>
      <c r="C1824" s="6">
        <v>37809</v>
      </c>
      <c r="D1824" s="5">
        <v>-145</v>
      </c>
      <c r="E1824" s="5">
        <v>-3.8</v>
      </c>
      <c r="F1824" s="5">
        <v>53</v>
      </c>
      <c r="G1824" s="5">
        <v>1.4</v>
      </c>
      <c r="H1824" s="5">
        <v>93</v>
      </c>
    </row>
    <row r="1825" spans="2:8" ht="19.5" customHeight="1" x14ac:dyDescent="0.3">
      <c r="B1825" s="9" t="s">
        <v>58</v>
      </c>
      <c r="C1825" s="6">
        <v>912756</v>
      </c>
      <c r="D1825" s="6">
        <v>-10101</v>
      </c>
      <c r="E1825" s="5">
        <v>-11.1</v>
      </c>
      <c r="F1825" s="6">
        <v>6523</v>
      </c>
      <c r="G1825" s="5">
        <v>7.2</v>
      </c>
      <c r="H1825" s="6">
        <v>5182</v>
      </c>
    </row>
    <row r="1826" spans="2:8" ht="19.5" customHeight="1" x14ac:dyDescent="0.3">
      <c r="B1826" s="9" t="s">
        <v>148</v>
      </c>
      <c r="C1826" s="6">
        <v>463023</v>
      </c>
      <c r="D1826" s="5">
        <v>-713</v>
      </c>
      <c r="E1826" s="5">
        <v>-1.6</v>
      </c>
      <c r="F1826" s="6">
        <v>2406</v>
      </c>
      <c r="G1826" s="5">
        <v>5.2</v>
      </c>
      <c r="H1826" s="6">
        <v>4773</v>
      </c>
    </row>
    <row r="1827" spans="2:8" ht="19.5" customHeight="1" x14ac:dyDescent="0.3">
      <c r="B1827" s="9" t="s">
        <v>103</v>
      </c>
      <c r="C1827" s="6">
        <v>637357</v>
      </c>
      <c r="D1827" s="6">
        <v>-4235</v>
      </c>
      <c r="E1827" s="5">
        <v>-6.7</v>
      </c>
      <c r="F1827" s="6">
        <v>4312</v>
      </c>
      <c r="G1827" s="5">
        <v>6.8</v>
      </c>
      <c r="H1827" s="6">
        <v>1759</v>
      </c>
    </row>
    <row r="1828" spans="2:8" ht="19.5" customHeight="1" x14ac:dyDescent="0.3">
      <c r="B1828" s="9" t="s">
        <v>2283</v>
      </c>
      <c r="C1828" s="6">
        <v>12070</v>
      </c>
      <c r="D1828" s="5">
        <v>11</v>
      </c>
      <c r="E1828" s="5">
        <v>0.9</v>
      </c>
      <c r="F1828" s="5">
        <v>18</v>
      </c>
      <c r="G1828" s="5">
        <v>1.5</v>
      </c>
      <c r="H1828" s="5">
        <v>53</v>
      </c>
    </row>
    <row r="1829" spans="2:8" ht="19.5" customHeight="1" x14ac:dyDescent="0.3">
      <c r="B1829" s="9" t="s">
        <v>386</v>
      </c>
      <c r="C1829" s="6">
        <v>166475</v>
      </c>
      <c r="D1829" s="6">
        <v>1445</v>
      </c>
      <c r="E1829" s="5">
        <v>8.6999999999999993</v>
      </c>
      <c r="F1829" s="5">
        <v>53</v>
      </c>
      <c r="G1829" s="5">
        <v>0.3</v>
      </c>
      <c r="H1829" s="5">
        <v>144</v>
      </c>
    </row>
    <row r="1830" spans="2:8" ht="19.5" customHeight="1" x14ac:dyDescent="0.3">
      <c r="B1830" s="9" t="s">
        <v>176</v>
      </c>
      <c r="C1830" s="6">
        <v>393956</v>
      </c>
      <c r="D1830" s="6">
        <v>-2251</v>
      </c>
      <c r="E1830" s="5">
        <v>-5.7</v>
      </c>
      <c r="F1830" s="5">
        <v>816</v>
      </c>
      <c r="G1830" s="5">
        <v>2.1</v>
      </c>
      <c r="H1830" s="6">
        <v>1729</v>
      </c>
    </row>
    <row r="1831" spans="2:8" ht="19.5" customHeight="1" x14ac:dyDescent="0.3">
      <c r="B1831" s="9" t="s">
        <v>2338</v>
      </c>
      <c r="C1831" s="6">
        <v>11201</v>
      </c>
      <c r="D1831" s="5">
        <v>-62</v>
      </c>
      <c r="E1831" s="5">
        <v>-5.5</v>
      </c>
      <c r="F1831" s="5">
        <v>-2</v>
      </c>
      <c r="G1831" s="5">
        <v>-0.2</v>
      </c>
      <c r="H1831" s="5">
        <v>-42</v>
      </c>
    </row>
    <row r="1832" spans="2:8" ht="19.5" customHeight="1" x14ac:dyDescent="0.3">
      <c r="B1832" s="9" t="s">
        <v>2253</v>
      </c>
      <c r="C1832" s="6">
        <v>12534</v>
      </c>
      <c r="D1832" s="5">
        <v>-74</v>
      </c>
      <c r="E1832" s="5">
        <v>-5.9</v>
      </c>
      <c r="F1832" s="5">
        <v>4</v>
      </c>
      <c r="G1832" s="5">
        <v>0.3</v>
      </c>
      <c r="H1832" s="5">
        <v>-7</v>
      </c>
    </row>
    <row r="1833" spans="2:8" ht="19.5" customHeight="1" x14ac:dyDescent="0.3">
      <c r="B1833" s="9" t="s">
        <v>821</v>
      </c>
      <c r="C1833" s="6">
        <v>64449</v>
      </c>
      <c r="D1833" s="5">
        <v>440</v>
      </c>
      <c r="E1833" s="5">
        <v>6.9</v>
      </c>
      <c r="F1833" s="5">
        <v>46</v>
      </c>
      <c r="G1833" s="5">
        <v>0.7</v>
      </c>
      <c r="H1833" s="5">
        <v>-50</v>
      </c>
    </row>
    <row r="1834" spans="2:8" ht="19.5" customHeight="1" x14ac:dyDescent="0.3">
      <c r="B1834" s="9" t="s">
        <v>955</v>
      </c>
      <c r="C1834" s="6">
        <v>52059</v>
      </c>
      <c r="D1834" s="6">
        <v>-1227</v>
      </c>
      <c r="E1834" s="5">
        <v>-23.4</v>
      </c>
      <c r="F1834" s="5">
        <v>171</v>
      </c>
      <c r="G1834" s="5">
        <v>3.3</v>
      </c>
      <c r="H1834" s="5">
        <v>498</v>
      </c>
    </row>
    <row r="1835" spans="2:8" ht="19.5" customHeight="1" x14ac:dyDescent="0.3">
      <c r="B1835" s="9" t="s">
        <v>1318</v>
      </c>
      <c r="C1835" s="6">
        <v>34184</v>
      </c>
      <c r="D1835" s="5">
        <v>66</v>
      </c>
      <c r="E1835" s="5">
        <v>1.9</v>
      </c>
      <c r="F1835" s="5">
        <v>1</v>
      </c>
      <c r="G1835" s="5">
        <v>0</v>
      </c>
      <c r="H1835" s="5">
        <v>-123</v>
      </c>
    </row>
    <row r="1836" spans="2:8" ht="19.5" customHeight="1" x14ac:dyDescent="0.3">
      <c r="B1836" s="9" t="s">
        <v>2340</v>
      </c>
      <c r="C1836" s="6">
        <v>11173</v>
      </c>
      <c r="D1836" s="5">
        <v>97</v>
      </c>
      <c r="E1836" s="5">
        <v>8.6999999999999993</v>
      </c>
      <c r="F1836" s="5">
        <v>8</v>
      </c>
      <c r="G1836" s="5">
        <v>0.7</v>
      </c>
      <c r="H1836" s="5">
        <v>4</v>
      </c>
    </row>
    <row r="1837" spans="2:8" ht="19.5" customHeight="1" x14ac:dyDescent="0.3">
      <c r="B1837" s="9" t="s">
        <v>742</v>
      </c>
      <c r="C1837" s="6">
        <v>73464</v>
      </c>
      <c r="D1837" s="6">
        <v>1148</v>
      </c>
      <c r="E1837" s="5">
        <v>15.7</v>
      </c>
      <c r="F1837" s="5">
        <v>28</v>
      </c>
      <c r="G1837" s="5">
        <v>0.4</v>
      </c>
      <c r="H1837" s="5">
        <v>-116</v>
      </c>
    </row>
    <row r="1838" spans="2:8" ht="19.5" customHeight="1" x14ac:dyDescent="0.3">
      <c r="B1838" s="9" t="s">
        <v>1738</v>
      </c>
      <c r="C1838" s="6">
        <v>21730</v>
      </c>
      <c r="D1838" s="5">
        <v>195</v>
      </c>
      <c r="E1838" s="5">
        <v>9</v>
      </c>
      <c r="F1838" s="5">
        <v>12</v>
      </c>
      <c r="G1838" s="5">
        <v>0.6</v>
      </c>
      <c r="H1838" s="5">
        <v>-25</v>
      </c>
    </row>
    <row r="1839" spans="2:8" ht="19.5" customHeight="1" x14ac:dyDescent="0.3">
      <c r="B1839" s="9" t="s">
        <v>1229</v>
      </c>
      <c r="C1839" s="6">
        <v>37702</v>
      </c>
      <c r="D1839" s="5">
        <v>372</v>
      </c>
      <c r="E1839" s="5">
        <v>9.9</v>
      </c>
      <c r="F1839" s="5">
        <v>44</v>
      </c>
      <c r="G1839" s="5">
        <v>1.2</v>
      </c>
      <c r="H1839" s="5">
        <v>24</v>
      </c>
    </row>
    <row r="1840" spans="2:8" ht="19.5" customHeight="1" x14ac:dyDescent="0.3">
      <c r="B1840" s="9" t="s">
        <v>599</v>
      </c>
      <c r="C1840" s="6">
        <v>99323</v>
      </c>
      <c r="D1840" s="5">
        <v>-68</v>
      </c>
      <c r="E1840" s="5">
        <v>-0.7</v>
      </c>
      <c r="F1840" s="5">
        <v>208</v>
      </c>
      <c r="G1840" s="5">
        <v>2.1</v>
      </c>
      <c r="H1840" s="5">
        <v>80</v>
      </c>
    </row>
    <row r="1841" spans="2:8" ht="19.5" customHeight="1" x14ac:dyDescent="0.3">
      <c r="B1841" s="9" t="s">
        <v>1328</v>
      </c>
      <c r="C1841" s="6">
        <v>33878</v>
      </c>
      <c r="D1841" s="5">
        <v>-274</v>
      </c>
      <c r="E1841" s="5">
        <v>-8.1</v>
      </c>
      <c r="F1841" s="5">
        <v>16</v>
      </c>
      <c r="G1841" s="5">
        <v>0.5</v>
      </c>
      <c r="H1841" s="5">
        <v>120</v>
      </c>
    </row>
    <row r="1842" spans="2:8" ht="19.5" customHeight="1" x14ac:dyDescent="0.3">
      <c r="B1842" s="9" t="s">
        <v>712</v>
      </c>
      <c r="C1842" s="6">
        <v>77674</v>
      </c>
      <c r="D1842" s="6">
        <v>1046</v>
      </c>
      <c r="E1842" s="5">
        <v>13.6</v>
      </c>
      <c r="F1842" s="5">
        <v>367</v>
      </c>
      <c r="G1842" s="5">
        <v>4.8</v>
      </c>
      <c r="H1842" s="5">
        <v>135</v>
      </c>
    </row>
    <row r="1843" spans="2:8" ht="19.5" customHeight="1" x14ac:dyDescent="0.3">
      <c r="B1843" s="9" t="s">
        <v>899</v>
      </c>
      <c r="C1843" s="6">
        <v>56792</v>
      </c>
      <c r="D1843" s="5">
        <v>96</v>
      </c>
      <c r="E1843" s="5">
        <v>1.7</v>
      </c>
      <c r="F1843" s="5">
        <v>14</v>
      </c>
      <c r="G1843" s="5">
        <v>0.2</v>
      </c>
      <c r="H1843" s="5">
        <v>-6</v>
      </c>
    </row>
    <row r="1844" spans="2:8" ht="19.5" customHeight="1" x14ac:dyDescent="0.3">
      <c r="B1844" s="9" t="s">
        <v>988</v>
      </c>
      <c r="C1844" s="6">
        <v>49770</v>
      </c>
      <c r="D1844" s="5">
        <v>439</v>
      </c>
      <c r="E1844" s="5">
        <v>8.9</v>
      </c>
      <c r="F1844" s="5">
        <v>76</v>
      </c>
      <c r="G1844" s="5">
        <v>1.5</v>
      </c>
      <c r="H1844" s="5">
        <v>79</v>
      </c>
    </row>
    <row r="1845" spans="2:8" ht="19.5" customHeight="1" x14ac:dyDescent="0.3">
      <c r="B1845" s="9" t="s">
        <v>9</v>
      </c>
      <c r="C1845" s="6">
        <v>2358582</v>
      </c>
      <c r="D1845" s="6">
        <v>-40874</v>
      </c>
      <c r="E1845" s="5">
        <v>-17.3</v>
      </c>
      <c r="F1845" s="6">
        <v>29248</v>
      </c>
      <c r="G1845" s="5">
        <v>12.4</v>
      </c>
      <c r="H1845" s="6">
        <v>14068</v>
      </c>
    </row>
    <row r="1846" spans="2:8" ht="19.5" customHeight="1" x14ac:dyDescent="0.3">
      <c r="B1846" s="9" t="s">
        <v>1999</v>
      </c>
      <c r="C1846" s="6">
        <v>16602</v>
      </c>
      <c r="D1846" s="5">
        <v>119</v>
      </c>
      <c r="E1846" s="5">
        <v>7.2</v>
      </c>
      <c r="F1846" s="5">
        <v>15</v>
      </c>
      <c r="G1846" s="5">
        <v>0.9</v>
      </c>
      <c r="H1846" s="5">
        <v>-60</v>
      </c>
    </row>
    <row r="1847" spans="2:8" ht="19.5" customHeight="1" x14ac:dyDescent="0.3">
      <c r="B1847" s="9" t="s">
        <v>338</v>
      </c>
      <c r="C1847" s="6">
        <v>196071</v>
      </c>
      <c r="D1847" s="5">
        <v>260</v>
      </c>
      <c r="E1847" s="5">
        <v>1.3</v>
      </c>
      <c r="F1847" s="5">
        <v>112</v>
      </c>
      <c r="G1847" s="5">
        <v>0.6</v>
      </c>
      <c r="H1847" s="5">
        <v>701</v>
      </c>
    </row>
    <row r="1848" spans="2:8" ht="19.5" customHeight="1" x14ac:dyDescent="0.3">
      <c r="B1848" s="9" t="s">
        <v>1937</v>
      </c>
      <c r="C1848" s="6">
        <v>17658</v>
      </c>
      <c r="D1848" s="5">
        <v>144</v>
      </c>
      <c r="E1848" s="5">
        <v>8.1999999999999993</v>
      </c>
      <c r="F1848" s="5">
        <v>37</v>
      </c>
      <c r="G1848" s="5">
        <v>2.1</v>
      </c>
      <c r="H1848" s="5">
        <v>65</v>
      </c>
    </row>
    <row r="1849" spans="2:8" ht="19.5" customHeight="1" x14ac:dyDescent="0.3">
      <c r="B1849" s="9" t="s">
        <v>2305</v>
      </c>
      <c r="C1849" s="6">
        <v>11762</v>
      </c>
      <c r="D1849" s="5">
        <v>468</v>
      </c>
      <c r="E1849" s="5">
        <v>40.6</v>
      </c>
      <c r="F1849" s="5">
        <v>13</v>
      </c>
      <c r="G1849" s="5">
        <v>1.1000000000000001</v>
      </c>
      <c r="H1849" s="5">
        <v>-27</v>
      </c>
    </row>
    <row r="1850" spans="2:8" ht="19.5" customHeight="1" x14ac:dyDescent="0.3">
      <c r="B1850" s="9" t="s">
        <v>736</v>
      </c>
      <c r="C1850" s="6">
        <v>75022</v>
      </c>
      <c r="D1850" s="6">
        <v>-1012</v>
      </c>
      <c r="E1850" s="5">
        <v>-13.4</v>
      </c>
      <c r="F1850" s="5">
        <v>50</v>
      </c>
      <c r="G1850" s="5">
        <v>0.7</v>
      </c>
      <c r="H1850" s="5">
        <v>-276</v>
      </c>
    </row>
    <row r="1851" spans="2:8" ht="19.5" customHeight="1" x14ac:dyDescent="0.3">
      <c r="B1851" s="9" t="s">
        <v>2408</v>
      </c>
      <c r="C1851" s="6">
        <v>10224</v>
      </c>
      <c r="D1851" s="5">
        <v>-7</v>
      </c>
      <c r="E1851" s="5">
        <v>-0.7</v>
      </c>
      <c r="F1851" s="5">
        <v>0</v>
      </c>
      <c r="G1851" s="5">
        <v>0</v>
      </c>
      <c r="H1851" s="5">
        <v>3</v>
      </c>
    </row>
    <row r="1852" spans="2:8" ht="19.5" customHeight="1" x14ac:dyDescent="0.3">
      <c r="B1852" s="9" t="s">
        <v>120</v>
      </c>
      <c r="C1852" s="6">
        <v>547974</v>
      </c>
      <c r="D1852" s="6">
        <v>-2339</v>
      </c>
      <c r="E1852" s="5">
        <v>-4.3</v>
      </c>
      <c r="F1852" s="6">
        <v>3859</v>
      </c>
      <c r="G1852" s="5">
        <v>7.1</v>
      </c>
      <c r="H1852" s="6">
        <v>3667</v>
      </c>
    </row>
    <row r="1853" spans="2:8" ht="19.5" customHeight="1" x14ac:dyDescent="0.3">
      <c r="B1853" s="9" t="s">
        <v>2319</v>
      </c>
      <c r="C1853" s="6">
        <v>11519</v>
      </c>
      <c r="D1853" s="5">
        <v>-21</v>
      </c>
      <c r="E1853" s="5">
        <v>-1.8</v>
      </c>
      <c r="F1853" s="5">
        <v>0</v>
      </c>
      <c r="G1853" s="5">
        <v>0</v>
      </c>
      <c r="H1853" s="5">
        <v>26</v>
      </c>
    </row>
    <row r="1854" spans="2:8" ht="19.5" customHeight="1" x14ac:dyDescent="0.3">
      <c r="B1854" s="9" t="s">
        <v>470</v>
      </c>
      <c r="C1854" s="6">
        <v>134442</v>
      </c>
      <c r="D1854" s="6">
        <v>1179</v>
      </c>
      <c r="E1854" s="5">
        <v>8.8000000000000007</v>
      </c>
      <c r="F1854" s="5">
        <v>189</v>
      </c>
      <c r="G1854" s="5">
        <v>1.4</v>
      </c>
      <c r="H1854" s="5">
        <v>620</v>
      </c>
    </row>
    <row r="1855" spans="2:8" ht="19.5" customHeight="1" x14ac:dyDescent="0.3">
      <c r="B1855" s="9" t="s">
        <v>1688</v>
      </c>
      <c r="C1855" s="6">
        <v>22670</v>
      </c>
      <c r="D1855" s="5">
        <v>230</v>
      </c>
      <c r="E1855" s="5">
        <v>10.199999999999999</v>
      </c>
      <c r="F1855" s="5">
        <v>-8</v>
      </c>
      <c r="G1855" s="5">
        <v>-0.4</v>
      </c>
      <c r="H1855" s="5">
        <v>-48</v>
      </c>
    </row>
    <row r="1856" spans="2:8" ht="19.5" customHeight="1" x14ac:dyDescent="0.3">
      <c r="B1856" s="9" t="s">
        <v>1945</v>
      </c>
      <c r="C1856" s="6">
        <v>17557</v>
      </c>
      <c r="D1856" s="5">
        <v>226</v>
      </c>
      <c r="E1856" s="5">
        <v>12.9</v>
      </c>
      <c r="F1856" s="5">
        <v>-13</v>
      </c>
      <c r="G1856" s="5">
        <v>-0.7</v>
      </c>
      <c r="H1856" s="5">
        <v>-62</v>
      </c>
    </row>
    <row r="1857" spans="2:8" ht="19.5" customHeight="1" x14ac:dyDescent="0.3">
      <c r="B1857" s="9" t="s">
        <v>1370</v>
      </c>
      <c r="C1857" s="6">
        <v>32423</v>
      </c>
      <c r="D1857" s="5">
        <v>-103</v>
      </c>
      <c r="E1857" s="5">
        <v>-3.2</v>
      </c>
      <c r="F1857" s="5">
        <v>1</v>
      </c>
      <c r="G1857" s="5">
        <v>0</v>
      </c>
      <c r="H1857" s="5">
        <v>-72</v>
      </c>
    </row>
    <row r="1858" spans="2:8" ht="19.5" customHeight="1" x14ac:dyDescent="0.3">
      <c r="B1858" s="9" t="s">
        <v>1611</v>
      </c>
      <c r="C1858" s="6">
        <v>24922</v>
      </c>
      <c r="D1858" s="5">
        <v>-160</v>
      </c>
      <c r="E1858" s="5">
        <v>-6.4</v>
      </c>
      <c r="F1858" s="5">
        <v>0</v>
      </c>
      <c r="G1858" s="5">
        <v>0</v>
      </c>
      <c r="H1858" s="5">
        <v>23</v>
      </c>
    </row>
    <row r="1859" spans="2:8" ht="19.5" customHeight="1" x14ac:dyDescent="0.3">
      <c r="B1859" s="9" t="s">
        <v>1610</v>
      </c>
      <c r="C1859" s="6">
        <v>24945</v>
      </c>
      <c r="D1859" s="5">
        <v>-54</v>
      </c>
      <c r="E1859" s="5">
        <v>-2.2000000000000002</v>
      </c>
      <c r="F1859" s="5">
        <v>3</v>
      </c>
      <c r="G1859" s="5">
        <v>0.1</v>
      </c>
      <c r="H1859" s="5">
        <v>28</v>
      </c>
    </row>
    <row r="1860" spans="2:8" ht="19.5" customHeight="1" x14ac:dyDescent="0.3">
      <c r="B1860" s="9" t="s">
        <v>449</v>
      </c>
      <c r="C1860" s="6">
        <v>143282</v>
      </c>
      <c r="D1860" s="5">
        <v>-68</v>
      </c>
      <c r="E1860" s="5">
        <v>-0.5</v>
      </c>
      <c r="F1860" s="5">
        <v>85</v>
      </c>
      <c r="G1860" s="5">
        <v>0.6</v>
      </c>
      <c r="H1860" s="5">
        <v>63</v>
      </c>
    </row>
    <row r="1861" spans="2:8" ht="19.5" customHeight="1" x14ac:dyDescent="0.3">
      <c r="B1861" s="9" t="s">
        <v>1460</v>
      </c>
      <c r="C1861" s="6">
        <v>28785</v>
      </c>
      <c r="D1861" s="5">
        <v>-92</v>
      </c>
      <c r="E1861" s="5">
        <v>-3.2</v>
      </c>
      <c r="F1861" s="5">
        <v>11</v>
      </c>
      <c r="G1861" s="5">
        <v>0.4</v>
      </c>
      <c r="H1861" s="5">
        <v>-94</v>
      </c>
    </row>
    <row r="1862" spans="2:8" ht="19.5" customHeight="1" x14ac:dyDescent="0.3">
      <c r="B1862" s="9" t="s">
        <v>431</v>
      </c>
      <c r="C1862" s="6">
        <v>152080</v>
      </c>
      <c r="D1862" s="5">
        <v>244</v>
      </c>
      <c r="E1862" s="5">
        <v>1.6</v>
      </c>
      <c r="F1862" s="5">
        <v>121</v>
      </c>
      <c r="G1862" s="5">
        <v>0.8</v>
      </c>
      <c r="H1862" s="5">
        <v>646</v>
      </c>
    </row>
    <row r="1863" spans="2:8" ht="19.5" customHeight="1" x14ac:dyDescent="0.3">
      <c r="B1863" s="9" t="s">
        <v>482</v>
      </c>
      <c r="C1863" s="6">
        <v>131648</v>
      </c>
      <c r="D1863" s="5">
        <v>-928</v>
      </c>
      <c r="E1863" s="5">
        <v>-7</v>
      </c>
      <c r="F1863" s="5">
        <v>156</v>
      </c>
      <c r="G1863" s="5">
        <v>1.2</v>
      </c>
      <c r="H1863" s="5">
        <v>324</v>
      </c>
    </row>
    <row r="1864" spans="2:8" ht="19.5" customHeight="1" x14ac:dyDescent="0.3">
      <c r="B1864" s="9" t="s">
        <v>1120</v>
      </c>
      <c r="C1864" s="6">
        <v>42563</v>
      </c>
      <c r="D1864" s="5">
        <v>762</v>
      </c>
      <c r="E1864" s="5">
        <v>18</v>
      </c>
      <c r="F1864" s="5">
        <v>-12</v>
      </c>
      <c r="G1864" s="5">
        <v>-0.3</v>
      </c>
      <c r="H1864" s="5">
        <v>-63</v>
      </c>
    </row>
    <row r="1865" spans="2:8" ht="19.5" customHeight="1" x14ac:dyDescent="0.3">
      <c r="B1865" s="9" t="s">
        <v>1680</v>
      </c>
      <c r="C1865" s="6">
        <v>22855</v>
      </c>
      <c r="D1865" s="5">
        <v>156</v>
      </c>
      <c r="E1865" s="5">
        <v>6.8</v>
      </c>
      <c r="F1865" s="5">
        <v>-2</v>
      </c>
      <c r="G1865" s="5">
        <v>-0.1</v>
      </c>
      <c r="H1865" s="5">
        <v>-19</v>
      </c>
    </row>
    <row r="1866" spans="2:8" ht="19.5" customHeight="1" x14ac:dyDescent="0.3">
      <c r="B1866" s="9" t="s">
        <v>2275</v>
      </c>
      <c r="C1866" s="6">
        <v>12229</v>
      </c>
      <c r="D1866" s="5">
        <v>67</v>
      </c>
      <c r="E1866" s="5">
        <v>5.5</v>
      </c>
      <c r="F1866" s="5">
        <v>1</v>
      </c>
      <c r="G1866" s="5">
        <v>0.1</v>
      </c>
      <c r="H1866" s="5">
        <v>-54</v>
      </c>
    </row>
    <row r="1867" spans="2:8" ht="19.5" customHeight="1" x14ac:dyDescent="0.3">
      <c r="B1867" s="9" t="s">
        <v>2369</v>
      </c>
      <c r="C1867" s="6">
        <v>10728</v>
      </c>
      <c r="D1867" s="5">
        <v>-55</v>
      </c>
      <c r="E1867" s="5">
        <v>-5.0999999999999996</v>
      </c>
      <c r="F1867" s="5">
        <v>9</v>
      </c>
      <c r="G1867" s="5">
        <v>0.8</v>
      </c>
      <c r="H1867" s="5">
        <v>-8</v>
      </c>
    </row>
    <row r="1868" spans="2:8" ht="19.5" customHeight="1" x14ac:dyDescent="0.3">
      <c r="B1868" s="9" t="s">
        <v>2079</v>
      </c>
      <c r="C1868" s="6">
        <v>15272</v>
      </c>
      <c r="D1868" s="5">
        <v>14</v>
      </c>
      <c r="E1868" s="5">
        <v>0.9</v>
      </c>
      <c r="F1868" s="5">
        <v>6</v>
      </c>
      <c r="G1868" s="5">
        <v>0.4</v>
      </c>
      <c r="H1868" s="5">
        <v>18</v>
      </c>
    </row>
    <row r="1869" spans="2:8" ht="19.5" customHeight="1" x14ac:dyDescent="0.3">
      <c r="B1869" s="9" t="s">
        <v>2078</v>
      </c>
      <c r="C1869" s="6">
        <v>15281</v>
      </c>
      <c r="D1869" s="5">
        <v>-10</v>
      </c>
      <c r="E1869" s="5">
        <v>-0.7</v>
      </c>
      <c r="F1869" s="5">
        <v>119</v>
      </c>
      <c r="G1869" s="5">
        <v>7.8</v>
      </c>
      <c r="H1869" s="5">
        <v>103</v>
      </c>
    </row>
    <row r="1870" spans="2:8" ht="19.5" customHeight="1" x14ac:dyDescent="0.3">
      <c r="B1870" s="9" t="s">
        <v>842</v>
      </c>
      <c r="C1870" s="6">
        <v>62510</v>
      </c>
      <c r="D1870" s="5">
        <v>-497</v>
      </c>
      <c r="E1870" s="5">
        <v>-7.9</v>
      </c>
      <c r="F1870" s="5">
        <v>-7</v>
      </c>
      <c r="G1870" s="5">
        <v>-0.1</v>
      </c>
      <c r="H1870" s="5">
        <v>-26</v>
      </c>
    </row>
    <row r="1871" spans="2:8" ht="19.5" customHeight="1" x14ac:dyDescent="0.3">
      <c r="B1871" s="9" t="s">
        <v>406</v>
      </c>
      <c r="C1871" s="6">
        <v>159722</v>
      </c>
      <c r="D1871" s="5">
        <v>-415</v>
      </c>
      <c r="E1871" s="5">
        <v>-2.6</v>
      </c>
      <c r="F1871" s="5">
        <v>372</v>
      </c>
      <c r="G1871" s="5">
        <v>2.2999999999999998</v>
      </c>
      <c r="H1871" s="5">
        <v>33</v>
      </c>
    </row>
    <row r="1872" spans="2:8" ht="19.5" customHeight="1" x14ac:dyDescent="0.3">
      <c r="B1872" s="9" t="s">
        <v>2119</v>
      </c>
      <c r="C1872" s="6">
        <v>14645</v>
      </c>
      <c r="D1872" s="5">
        <v>60</v>
      </c>
      <c r="E1872" s="5">
        <v>4.0999999999999996</v>
      </c>
      <c r="F1872" s="5">
        <v>11</v>
      </c>
      <c r="G1872" s="5">
        <v>0.8</v>
      </c>
      <c r="H1872" s="5">
        <v>-4</v>
      </c>
    </row>
    <row r="1873" spans="2:8" ht="19.5" customHeight="1" x14ac:dyDescent="0.3">
      <c r="B1873" s="9" t="s">
        <v>1363</v>
      </c>
      <c r="C1873" s="6">
        <v>32691</v>
      </c>
      <c r="D1873" s="5">
        <v>259</v>
      </c>
      <c r="E1873" s="5">
        <v>8</v>
      </c>
      <c r="F1873" s="5">
        <v>38</v>
      </c>
      <c r="G1873" s="5">
        <v>1.2</v>
      </c>
      <c r="H1873" s="5">
        <v>1</v>
      </c>
    </row>
    <row r="1874" spans="2:8" ht="19.5" customHeight="1" x14ac:dyDescent="0.3">
      <c r="B1874" s="9" t="s">
        <v>808</v>
      </c>
      <c r="C1874" s="6">
        <v>65968</v>
      </c>
      <c r="D1874" s="5">
        <v>-63</v>
      </c>
      <c r="E1874" s="5">
        <v>-1</v>
      </c>
      <c r="F1874" s="5">
        <v>163</v>
      </c>
      <c r="G1874" s="5">
        <v>2.5</v>
      </c>
      <c r="H1874" s="5">
        <v>282</v>
      </c>
    </row>
    <row r="1875" spans="2:8" ht="19.5" customHeight="1" x14ac:dyDescent="0.3">
      <c r="B1875" s="9" t="s">
        <v>2043</v>
      </c>
      <c r="C1875" s="6">
        <v>15901</v>
      </c>
      <c r="D1875" s="5">
        <v>29</v>
      </c>
      <c r="E1875" s="5">
        <v>1.8</v>
      </c>
      <c r="F1875" s="5">
        <v>9</v>
      </c>
      <c r="G1875" s="5">
        <v>0.6</v>
      </c>
      <c r="H1875" s="5">
        <v>6</v>
      </c>
    </row>
    <row r="1876" spans="2:8" ht="19.5" customHeight="1" x14ac:dyDescent="0.3">
      <c r="B1876" s="9" t="s">
        <v>2349</v>
      </c>
      <c r="C1876" s="6">
        <v>11039</v>
      </c>
      <c r="D1876" s="5">
        <v>-429</v>
      </c>
      <c r="E1876" s="5">
        <v>-38.200000000000003</v>
      </c>
      <c r="F1876" s="5">
        <v>-17</v>
      </c>
      <c r="G1876" s="5">
        <v>-1.5</v>
      </c>
      <c r="H1876" s="5">
        <v>76</v>
      </c>
    </row>
    <row r="1877" spans="2:8" ht="19.5" customHeight="1" x14ac:dyDescent="0.3">
      <c r="B1877" s="9" t="s">
        <v>2019</v>
      </c>
      <c r="C1877" s="6">
        <v>16351</v>
      </c>
      <c r="D1877" s="5">
        <v>-69</v>
      </c>
      <c r="E1877" s="5">
        <v>-4.2</v>
      </c>
      <c r="F1877" s="5">
        <v>5</v>
      </c>
      <c r="G1877" s="5">
        <v>0.3</v>
      </c>
      <c r="H1877" s="5">
        <v>77</v>
      </c>
    </row>
    <row r="1878" spans="2:8" ht="19.5" customHeight="1" x14ac:dyDescent="0.3">
      <c r="B1878" s="9" t="s">
        <v>517</v>
      </c>
      <c r="C1878" s="6">
        <v>120589</v>
      </c>
      <c r="D1878" s="5">
        <v>-613</v>
      </c>
      <c r="E1878" s="5">
        <v>-5.0999999999999996</v>
      </c>
      <c r="F1878" s="5">
        <v>26</v>
      </c>
      <c r="G1878" s="5">
        <v>0.2</v>
      </c>
      <c r="H1878" s="5">
        <v>10</v>
      </c>
    </row>
    <row r="1879" spans="2:8" ht="19.5" customHeight="1" x14ac:dyDescent="0.3">
      <c r="B1879" s="9" t="s">
        <v>169</v>
      </c>
      <c r="C1879" s="6">
        <v>411592</v>
      </c>
      <c r="D1879" s="5">
        <v>-85</v>
      </c>
      <c r="E1879" s="5">
        <v>-0.2</v>
      </c>
      <c r="F1879" s="5">
        <v>785</v>
      </c>
      <c r="G1879" s="5">
        <v>1.9</v>
      </c>
      <c r="H1879" s="6">
        <v>1796</v>
      </c>
    </row>
    <row r="1880" spans="2:8" ht="19.5" customHeight="1" x14ac:dyDescent="0.3">
      <c r="B1880" s="9" t="s">
        <v>1949</v>
      </c>
      <c r="C1880" s="6">
        <v>17516</v>
      </c>
      <c r="D1880" s="5">
        <v>-2</v>
      </c>
      <c r="E1880" s="5">
        <v>-0.1</v>
      </c>
      <c r="F1880" s="5">
        <v>11</v>
      </c>
      <c r="G1880" s="5">
        <v>0.6</v>
      </c>
      <c r="H1880" s="5">
        <v>-11</v>
      </c>
    </row>
    <row r="1881" spans="2:8" ht="19.5" customHeight="1" x14ac:dyDescent="0.3">
      <c r="B1881" s="9" t="s">
        <v>1802</v>
      </c>
      <c r="C1881" s="6">
        <v>20411</v>
      </c>
      <c r="D1881" s="5">
        <v>-48</v>
      </c>
      <c r="E1881" s="5">
        <v>-2.2999999999999998</v>
      </c>
      <c r="F1881" s="5">
        <v>-2</v>
      </c>
      <c r="G1881" s="5">
        <v>-0.1</v>
      </c>
      <c r="H1881" s="5">
        <v>11</v>
      </c>
    </row>
    <row r="1882" spans="2:8" ht="19.5" customHeight="1" x14ac:dyDescent="0.3">
      <c r="B1882" s="9" t="s">
        <v>293</v>
      </c>
      <c r="C1882" s="6">
        <v>227032</v>
      </c>
      <c r="D1882" s="5">
        <v>-7</v>
      </c>
      <c r="E1882" s="5">
        <v>0</v>
      </c>
      <c r="F1882" s="5">
        <v>662</v>
      </c>
      <c r="G1882" s="5">
        <v>2.9</v>
      </c>
      <c r="H1882" s="6">
        <v>1091</v>
      </c>
    </row>
    <row r="1883" spans="2:8" ht="19.5" customHeight="1" x14ac:dyDescent="0.3">
      <c r="B1883" s="9" t="s">
        <v>327</v>
      </c>
      <c r="C1883" s="6">
        <v>201800</v>
      </c>
      <c r="D1883" s="6">
        <v>-1386</v>
      </c>
      <c r="E1883" s="5">
        <v>-6.9</v>
      </c>
      <c r="F1883" s="5">
        <v>253</v>
      </c>
      <c r="G1883" s="5">
        <v>1.3</v>
      </c>
      <c r="H1883" s="5">
        <v>934</v>
      </c>
    </row>
    <row r="1884" spans="2:8" ht="19.5" customHeight="1" x14ac:dyDescent="0.3">
      <c r="B1884" s="9" t="s">
        <v>1074</v>
      </c>
      <c r="C1884" s="6">
        <v>44798</v>
      </c>
      <c r="D1884" s="5">
        <v>-224</v>
      </c>
      <c r="E1884" s="5">
        <v>-5</v>
      </c>
      <c r="F1884" s="5">
        <v>7</v>
      </c>
      <c r="G1884" s="5">
        <v>0.2</v>
      </c>
      <c r="H1884" s="5">
        <v>-37</v>
      </c>
    </row>
    <row r="1885" spans="2:8" ht="19.5" customHeight="1" x14ac:dyDescent="0.3">
      <c r="B1885" s="9" t="s">
        <v>143</v>
      </c>
      <c r="C1885" s="6">
        <v>479458</v>
      </c>
      <c r="D1885" s="5">
        <v>-753</v>
      </c>
      <c r="E1885" s="5">
        <v>-1.6</v>
      </c>
      <c r="F1885" s="6">
        <v>1486</v>
      </c>
      <c r="G1885" s="5">
        <v>3.1</v>
      </c>
      <c r="H1885" s="6">
        <v>1355</v>
      </c>
    </row>
    <row r="1886" spans="2:8" ht="19.5" customHeight="1" x14ac:dyDescent="0.3">
      <c r="B1886" s="9" t="s">
        <v>741</v>
      </c>
      <c r="C1886" s="6">
        <v>74172</v>
      </c>
      <c r="D1886" s="6">
        <v>-1483</v>
      </c>
      <c r="E1886" s="5">
        <v>-19.899999999999999</v>
      </c>
      <c r="F1886" s="5">
        <v>520</v>
      </c>
      <c r="G1886" s="5">
        <v>7</v>
      </c>
      <c r="H1886" s="5">
        <v>580</v>
      </c>
    </row>
    <row r="1887" spans="2:8" ht="19.5" customHeight="1" x14ac:dyDescent="0.3">
      <c r="B1887" s="9" t="s">
        <v>1198</v>
      </c>
      <c r="C1887" s="6">
        <v>39159</v>
      </c>
      <c r="D1887" s="5">
        <v>-103</v>
      </c>
      <c r="E1887" s="5">
        <v>-2.6</v>
      </c>
      <c r="F1887" s="5">
        <v>31</v>
      </c>
      <c r="G1887" s="5">
        <v>0.8</v>
      </c>
      <c r="H1887" s="5">
        <v>75</v>
      </c>
    </row>
    <row r="1888" spans="2:8" ht="19.5" customHeight="1" x14ac:dyDescent="0.3">
      <c r="B1888" s="9" t="s">
        <v>2331</v>
      </c>
      <c r="C1888" s="6">
        <v>11301</v>
      </c>
      <c r="D1888" s="5">
        <v>-37</v>
      </c>
      <c r="E1888" s="5">
        <v>-3.3</v>
      </c>
      <c r="F1888" s="5">
        <v>-8</v>
      </c>
      <c r="G1888" s="5">
        <v>-0.7</v>
      </c>
      <c r="H1888" s="5">
        <v>9</v>
      </c>
    </row>
    <row r="1889" spans="2:8" ht="19.5" customHeight="1" x14ac:dyDescent="0.3">
      <c r="B1889" s="9" t="s">
        <v>1474</v>
      </c>
      <c r="C1889" s="6">
        <v>28442</v>
      </c>
      <c r="D1889" s="5">
        <v>12</v>
      </c>
      <c r="E1889" s="5">
        <v>0.4</v>
      </c>
      <c r="F1889" s="5">
        <v>31</v>
      </c>
      <c r="G1889" s="5">
        <v>1.1000000000000001</v>
      </c>
      <c r="H1889" s="5">
        <v>-7</v>
      </c>
    </row>
    <row r="1890" spans="2:8" ht="19.5" customHeight="1" x14ac:dyDescent="0.3">
      <c r="B1890" s="9" t="s">
        <v>2192</v>
      </c>
      <c r="C1890" s="6">
        <v>13564</v>
      </c>
      <c r="D1890" s="5">
        <v>-187</v>
      </c>
      <c r="E1890" s="5">
        <v>-13.7</v>
      </c>
      <c r="F1890" s="5">
        <v>0</v>
      </c>
      <c r="G1890" s="5">
        <v>0</v>
      </c>
      <c r="H1890" s="5">
        <v>-29</v>
      </c>
    </row>
    <row r="1891" spans="2:8" ht="19.5" customHeight="1" x14ac:dyDescent="0.3">
      <c r="B1891" s="9" t="s">
        <v>8</v>
      </c>
      <c r="C1891" s="6">
        <v>2423266</v>
      </c>
      <c r="D1891" s="6">
        <v>19586</v>
      </c>
      <c r="E1891" s="5">
        <v>8.1</v>
      </c>
      <c r="F1891" s="6">
        <v>3811</v>
      </c>
      <c r="G1891" s="5">
        <v>1.6</v>
      </c>
      <c r="H1891" s="6">
        <v>13377</v>
      </c>
    </row>
    <row r="1892" spans="2:8" ht="19.5" customHeight="1" x14ac:dyDescent="0.3">
      <c r="B1892" s="9" t="s">
        <v>945</v>
      </c>
      <c r="C1892" s="6">
        <v>53036</v>
      </c>
      <c r="D1892" s="5">
        <v>348</v>
      </c>
      <c r="E1892" s="5">
        <v>6.6</v>
      </c>
      <c r="F1892" s="5">
        <v>7</v>
      </c>
      <c r="G1892" s="5">
        <v>0.1</v>
      </c>
      <c r="H1892" s="5">
        <v>-232</v>
      </c>
    </row>
    <row r="1893" spans="2:8" ht="19.5" customHeight="1" x14ac:dyDescent="0.3">
      <c r="B1893" s="9" t="s">
        <v>2159</v>
      </c>
      <c r="C1893" s="6">
        <v>14043</v>
      </c>
      <c r="D1893" s="5">
        <v>-31</v>
      </c>
      <c r="E1893" s="5">
        <v>-2.2000000000000002</v>
      </c>
      <c r="F1893" s="5">
        <v>2</v>
      </c>
      <c r="G1893" s="5">
        <v>0.1</v>
      </c>
      <c r="H1893" s="5">
        <v>-57</v>
      </c>
    </row>
    <row r="1894" spans="2:8" ht="19.5" customHeight="1" x14ac:dyDescent="0.3">
      <c r="B1894" s="9" t="s">
        <v>596</v>
      </c>
      <c r="C1894" s="6">
        <v>99837</v>
      </c>
      <c r="D1894" s="5">
        <v>-849</v>
      </c>
      <c r="E1894" s="5">
        <v>-8.5</v>
      </c>
      <c r="F1894" s="5">
        <v>520</v>
      </c>
      <c r="G1894" s="5">
        <v>5.2</v>
      </c>
      <c r="H1894" s="5">
        <v>428</v>
      </c>
    </row>
    <row r="1895" spans="2:8" ht="19.5" customHeight="1" x14ac:dyDescent="0.3">
      <c r="B1895" s="9" t="s">
        <v>627</v>
      </c>
      <c r="C1895" s="6">
        <v>93730</v>
      </c>
      <c r="D1895" s="5">
        <v>409</v>
      </c>
      <c r="E1895" s="5">
        <v>4.4000000000000004</v>
      </c>
      <c r="F1895" s="5">
        <v>190</v>
      </c>
      <c r="G1895" s="5">
        <v>2</v>
      </c>
      <c r="H1895" s="5">
        <v>-223</v>
      </c>
    </row>
    <row r="1896" spans="2:8" ht="19.5" customHeight="1" x14ac:dyDescent="0.3">
      <c r="B1896" s="9" t="s">
        <v>2403</v>
      </c>
      <c r="C1896" s="6">
        <v>10278</v>
      </c>
      <c r="D1896" s="5">
        <v>-12</v>
      </c>
      <c r="E1896" s="5">
        <v>-1.2</v>
      </c>
      <c r="F1896" s="5">
        <v>4</v>
      </c>
      <c r="G1896" s="5">
        <v>0.4</v>
      </c>
      <c r="H1896" s="5">
        <v>65</v>
      </c>
    </row>
    <row r="1897" spans="2:8" ht="19.5" customHeight="1" x14ac:dyDescent="0.3">
      <c r="B1897" s="9" t="s">
        <v>764</v>
      </c>
      <c r="C1897" s="6">
        <v>70177</v>
      </c>
      <c r="D1897" s="5">
        <v>708</v>
      </c>
      <c r="E1897" s="5">
        <v>10.199999999999999</v>
      </c>
      <c r="F1897" s="5">
        <v>63</v>
      </c>
      <c r="G1897" s="5">
        <v>0.9</v>
      </c>
      <c r="H1897" s="5">
        <v>226</v>
      </c>
    </row>
    <row r="1898" spans="2:8" ht="19.5" customHeight="1" x14ac:dyDescent="0.3">
      <c r="B1898" s="9" t="s">
        <v>1960</v>
      </c>
      <c r="C1898" s="6">
        <v>17203</v>
      </c>
      <c r="D1898" s="5">
        <v>277</v>
      </c>
      <c r="E1898" s="5">
        <v>16.3</v>
      </c>
      <c r="F1898" s="5">
        <v>21</v>
      </c>
      <c r="G1898" s="5">
        <v>1.2</v>
      </c>
      <c r="H1898" s="5">
        <v>46</v>
      </c>
    </row>
    <row r="1899" spans="2:8" ht="19.5" customHeight="1" x14ac:dyDescent="0.3">
      <c r="B1899" s="9" t="s">
        <v>479</v>
      </c>
      <c r="C1899" s="6">
        <v>132606</v>
      </c>
      <c r="D1899" s="6">
        <v>-1308</v>
      </c>
      <c r="E1899" s="5">
        <v>-9.8000000000000007</v>
      </c>
      <c r="F1899" s="5">
        <v>87</v>
      </c>
      <c r="G1899" s="5">
        <v>0.7</v>
      </c>
      <c r="H1899" s="5">
        <v>311</v>
      </c>
    </row>
    <row r="1900" spans="2:8" ht="19.5" customHeight="1" x14ac:dyDescent="0.3">
      <c r="B1900" s="9" t="s">
        <v>400</v>
      </c>
      <c r="C1900" s="6">
        <v>162309</v>
      </c>
      <c r="D1900" s="5">
        <v>282</v>
      </c>
      <c r="E1900" s="5">
        <v>1.7</v>
      </c>
      <c r="F1900" s="5">
        <v>107</v>
      </c>
      <c r="G1900" s="5">
        <v>0.7</v>
      </c>
      <c r="H1900" s="5">
        <v>506</v>
      </c>
    </row>
    <row r="1901" spans="2:8" ht="19.5" customHeight="1" x14ac:dyDescent="0.3">
      <c r="B1901" s="9" t="s">
        <v>447</v>
      </c>
      <c r="C1901" s="6">
        <v>144808</v>
      </c>
      <c r="D1901" s="6">
        <v>-1669</v>
      </c>
      <c r="E1901" s="5">
        <v>-11.5</v>
      </c>
      <c r="F1901" s="5">
        <v>553</v>
      </c>
      <c r="G1901" s="5">
        <v>3.8</v>
      </c>
      <c r="H1901" s="5">
        <v>450</v>
      </c>
    </row>
    <row r="1902" spans="2:8" ht="19.5" customHeight="1" x14ac:dyDescent="0.3">
      <c r="B1902" s="9" t="s">
        <v>1693</v>
      </c>
      <c r="C1902" s="6">
        <v>22659</v>
      </c>
      <c r="D1902" s="5">
        <v>301</v>
      </c>
      <c r="E1902" s="5">
        <v>13.4</v>
      </c>
      <c r="F1902" s="5">
        <v>28</v>
      </c>
      <c r="G1902" s="5">
        <v>1.2</v>
      </c>
      <c r="H1902" s="5">
        <v>-82</v>
      </c>
    </row>
    <row r="1903" spans="2:8" ht="19.5" customHeight="1" x14ac:dyDescent="0.3">
      <c r="B1903" s="9" t="s">
        <v>1995</v>
      </c>
      <c r="C1903" s="6">
        <v>16698</v>
      </c>
      <c r="D1903" s="5">
        <v>-104</v>
      </c>
      <c r="E1903" s="5">
        <v>-6.2</v>
      </c>
      <c r="F1903" s="5">
        <v>1</v>
      </c>
      <c r="G1903" s="5">
        <v>0.1</v>
      </c>
      <c r="H1903" s="5">
        <v>-71</v>
      </c>
    </row>
    <row r="1904" spans="2:8" ht="19.5" customHeight="1" x14ac:dyDescent="0.3">
      <c r="B1904" s="9" t="s">
        <v>646</v>
      </c>
      <c r="C1904" s="6">
        <v>90312</v>
      </c>
      <c r="D1904" s="5">
        <v>446</v>
      </c>
      <c r="E1904" s="5">
        <v>5</v>
      </c>
      <c r="F1904" s="5">
        <v>170</v>
      </c>
      <c r="G1904" s="5">
        <v>1.9</v>
      </c>
      <c r="H1904" s="5">
        <v>328</v>
      </c>
    </row>
    <row r="1905" spans="2:8" ht="19.5" customHeight="1" x14ac:dyDescent="0.3">
      <c r="B1905" s="9" t="s">
        <v>644</v>
      </c>
      <c r="C1905" s="6">
        <v>90949</v>
      </c>
      <c r="D1905" s="5">
        <v>-199</v>
      </c>
      <c r="E1905" s="5">
        <v>-2.2000000000000002</v>
      </c>
      <c r="F1905" s="5">
        <v>40</v>
      </c>
      <c r="G1905" s="5">
        <v>0.4</v>
      </c>
      <c r="H1905" s="5">
        <v>-248</v>
      </c>
    </row>
    <row r="1906" spans="2:8" ht="19.5" customHeight="1" x14ac:dyDescent="0.3">
      <c r="B1906" s="9" t="s">
        <v>226</v>
      </c>
      <c r="C1906" s="6">
        <v>306363</v>
      </c>
      <c r="D1906" s="6">
        <v>1917</v>
      </c>
      <c r="E1906" s="5">
        <v>6.3</v>
      </c>
      <c r="F1906" s="5">
        <v>215</v>
      </c>
      <c r="G1906" s="5">
        <v>0.7</v>
      </c>
      <c r="H1906" s="5">
        <v>323</v>
      </c>
    </row>
    <row r="1907" spans="2:8" ht="19.5" customHeight="1" x14ac:dyDescent="0.3">
      <c r="B1907" s="9" t="s">
        <v>698</v>
      </c>
      <c r="C1907" s="6">
        <v>80227</v>
      </c>
      <c r="D1907" s="5">
        <v>755</v>
      </c>
      <c r="E1907" s="5">
        <v>9.5</v>
      </c>
      <c r="F1907" s="5">
        <v>124</v>
      </c>
      <c r="G1907" s="5">
        <v>1.6</v>
      </c>
      <c r="H1907" s="5">
        <v>52</v>
      </c>
    </row>
    <row r="1908" spans="2:8" ht="19.5" customHeight="1" x14ac:dyDescent="0.3">
      <c r="B1908" s="9" t="s">
        <v>209</v>
      </c>
      <c r="C1908" s="6">
        <v>328868</v>
      </c>
      <c r="D1908" s="6">
        <v>-2403</v>
      </c>
      <c r="E1908" s="5">
        <v>-7.3</v>
      </c>
      <c r="F1908" s="6">
        <v>1554</v>
      </c>
      <c r="G1908" s="5">
        <v>4.7</v>
      </c>
      <c r="H1908" s="6">
        <v>2834</v>
      </c>
    </row>
    <row r="1909" spans="2:8" ht="19.5" customHeight="1" x14ac:dyDescent="0.3">
      <c r="B1909" s="9" t="s">
        <v>613</v>
      </c>
      <c r="C1909" s="6">
        <v>96788</v>
      </c>
      <c r="D1909" s="6">
        <v>2755</v>
      </c>
      <c r="E1909" s="5">
        <v>29</v>
      </c>
      <c r="F1909" s="5">
        <v>82</v>
      </c>
      <c r="G1909" s="5">
        <v>0.9</v>
      </c>
      <c r="H1909" s="5">
        <v>530</v>
      </c>
    </row>
    <row r="1910" spans="2:8" ht="19.5" customHeight="1" x14ac:dyDescent="0.3">
      <c r="B1910" s="9" t="s">
        <v>641</v>
      </c>
      <c r="C1910" s="6">
        <v>91444</v>
      </c>
      <c r="D1910" s="5">
        <v>278</v>
      </c>
      <c r="E1910" s="5">
        <v>3</v>
      </c>
      <c r="F1910" s="5">
        <v>31</v>
      </c>
      <c r="G1910" s="5">
        <v>0.3</v>
      </c>
      <c r="H1910" s="5">
        <v>188</v>
      </c>
    </row>
    <row r="1911" spans="2:8" ht="19.5" customHeight="1" x14ac:dyDescent="0.3">
      <c r="B1911" s="9" t="s">
        <v>2124</v>
      </c>
      <c r="C1911" s="6">
        <v>14531</v>
      </c>
      <c r="D1911" s="5">
        <v>-208</v>
      </c>
      <c r="E1911" s="5">
        <v>-14.2</v>
      </c>
      <c r="F1911" s="5">
        <v>0</v>
      </c>
      <c r="G1911" s="5">
        <v>0</v>
      </c>
      <c r="H1911" s="5">
        <v>72</v>
      </c>
    </row>
    <row r="1912" spans="2:8" ht="19.5" customHeight="1" x14ac:dyDescent="0.3">
      <c r="B1912" s="9" t="s">
        <v>2345</v>
      </c>
      <c r="C1912" s="6">
        <v>11098</v>
      </c>
      <c r="D1912" s="5">
        <v>-186</v>
      </c>
      <c r="E1912" s="5">
        <v>-16.7</v>
      </c>
      <c r="F1912" s="5">
        <v>-2</v>
      </c>
      <c r="G1912" s="5">
        <v>-0.2</v>
      </c>
      <c r="H1912" s="5">
        <v>66</v>
      </c>
    </row>
    <row r="1913" spans="2:8" ht="19.5" customHeight="1" x14ac:dyDescent="0.3">
      <c r="B1913" s="9" t="s">
        <v>1874</v>
      </c>
      <c r="C1913" s="6">
        <v>18847</v>
      </c>
      <c r="D1913" s="5">
        <v>-403</v>
      </c>
      <c r="E1913" s="5">
        <v>-21.3</v>
      </c>
      <c r="F1913" s="5">
        <v>34</v>
      </c>
      <c r="G1913" s="5">
        <v>1.8</v>
      </c>
      <c r="H1913" s="5">
        <v>131</v>
      </c>
    </row>
    <row r="1914" spans="2:8" ht="19.5" customHeight="1" x14ac:dyDescent="0.3">
      <c r="B1914" s="9" t="s">
        <v>1646</v>
      </c>
      <c r="C1914" s="6">
        <v>23895</v>
      </c>
      <c r="D1914" s="5">
        <v>232</v>
      </c>
      <c r="E1914" s="5">
        <v>9.6999999999999993</v>
      </c>
      <c r="F1914" s="5">
        <v>12</v>
      </c>
      <c r="G1914" s="5">
        <v>0.5</v>
      </c>
      <c r="H1914" s="5">
        <v>-196</v>
      </c>
    </row>
    <row r="1915" spans="2:8" ht="19.5" customHeight="1" x14ac:dyDescent="0.3">
      <c r="B1915" s="9" t="s">
        <v>2073</v>
      </c>
      <c r="C1915" s="6">
        <v>15327</v>
      </c>
      <c r="D1915" s="5">
        <v>-295</v>
      </c>
      <c r="E1915" s="5">
        <v>-19.100000000000001</v>
      </c>
      <c r="F1915" s="5">
        <v>9</v>
      </c>
      <c r="G1915" s="5">
        <v>0.6</v>
      </c>
      <c r="H1915" s="5">
        <v>51</v>
      </c>
    </row>
    <row r="1916" spans="2:8" ht="19.5" customHeight="1" x14ac:dyDescent="0.3">
      <c r="B1916" s="9" t="s">
        <v>715</v>
      </c>
      <c r="C1916" s="6">
        <v>77313</v>
      </c>
      <c r="D1916" s="5">
        <v>379</v>
      </c>
      <c r="E1916" s="5">
        <v>4.9000000000000004</v>
      </c>
      <c r="F1916" s="5">
        <v>28</v>
      </c>
      <c r="G1916" s="5">
        <v>0.4</v>
      </c>
      <c r="H1916" s="5">
        <v>-3</v>
      </c>
    </row>
    <row r="1917" spans="2:8" ht="19.5" customHeight="1" x14ac:dyDescent="0.3">
      <c r="B1917" s="9" t="s">
        <v>1597</v>
      </c>
      <c r="C1917" s="6">
        <v>25220</v>
      </c>
      <c r="D1917" s="5">
        <v>356</v>
      </c>
      <c r="E1917" s="5">
        <v>14.3</v>
      </c>
      <c r="F1917" s="5">
        <v>68</v>
      </c>
      <c r="G1917" s="5">
        <v>2.7</v>
      </c>
      <c r="H1917" s="5">
        <v>114</v>
      </c>
    </row>
    <row r="1918" spans="2:8" ht="19.5" customHeight="1" x14ac:dyDescent="0.3">
      <c r="B1918" s="9" t="s">
        <v>1622</v>
      </c>
      <c r="C1918" s="6">
        <v>24517</v>
      </c>
      <c r="D1918" s="5">
        <v>50</v>
      </c>
      <c r="E1918" s="5">
        <v>2</v>
      </c>
      <c r="F1918" s="5">
        <v>4</v>
      </c>
      <c r="G1918" s="5">
        <v>0.2</v>
      </c>
      <c r="H1918" s="5">
        <v>62</v>
      </c>
    </row>
    <row r="1919" spans="2:8" ht="19.5" customHeight="1" x14ac:dyDescent="0.3">
      <c r="B1919" s="9" t="s">
        <v>458</v>
      </c>
      <c r="C1919" s="6">
        <v>140644</v>
      </c>
      <c r="D1919" s="5">
        <v>999</v>
      </c>
      <c r="E1919" s="5">
        <v>7.1</v>
      </c>
      <c r="F1919" s="5">
        <v>72</v>
      </c>
      <c r="G1919" s="5">
        <v>0.5</v>
      </c>
      <c r="H1919" s="5">
        <v>47</v>
      </c>
    </row>
    <row r="1920" spans="2:8" ht="19.5" customHeight="1" x14ac:dyDescent="0.3">
      <c r="B1920" s="9" t="s">
        <v>2405</v>
      </c>
      <c r="C1920" s="6">
        <v>10266</v>
      </c>
      <c r="D1920" s="5">
        <v>23</v>
      </c>
      <c r="E1920" s="5">
        <v>2.2000000000000002</v>
      </c>
      <c r="F1920" s="5">
        <v>5</v>
      </c>
      <c r="G1920" s="5">
        <v>0.5</v>
      </c>
      <c r="H1920" s="5">
        <v>-17</v>
      </c>
    </row>
    <row r="1921" spans="2:8" ht="19.5" customHeight="1" x14ac:dyDescent="0.3">
      <c r="B1921" s="9" t="s">
        <v>1998</v>
      </c>
      <c r="C1921" s="6">
        <v>16645</v>
      </c>
      <c r="D1921" s="5">
        <v>15</v>
      </c>
      <c r="E1921" s="5">
        <v>0.9</v>
      </c>
      <c r="F1921" s="5">
        <v>1</v>
      </c>
      <c r="G1921" s="5">
        <v>0.1</v>
      </c>
      <c r="H1921" s="5">
        <v>-4</v>
      </c>
    </row>
    <row r="1922" spans="2:8" ht="19.5" customHeight="1" x14ac:dyDescent="0.3">
      <c r="B1922" s="9" t="s">
        <v>948</v>
      </c>
      <c r="C1922" s="6">
        <v>52833</v>
      </c>
      <c r="D1922" s="5">
        <v>-105</v>
      </c>
      <c r="E1922" s="5">
        <v>-2</v>
      </c>
      <c r="F1922" s="5">
        <v>6</v>
      </c>
      <c r="G1922" s="5">
        <v>0.1</v>
      </c>
      <c r="H1922" s="5">
        <v>78</v>
      </c>
    </row>
    <row r="1923" spans="2:8" ht="19.5" customHeight="1" x14ac:dyDescent="0.3">
      <c r="B1923" s="9" t="s">
        <v>2151</v>
      </c>
      <c r="C1923" s="6">
        <v>14151</v>
      </c>
      <c r="D1923" s="5">
        <v>57</v>
      </c>
      <c r="E1923" s="5">
        <v>4</v>
      </c>
      <c r="F1923" s="5">
        <v>22</v>
      </c>
      <c r="G1923" s="5">
        <v>1.6</v>
      </c>
      <c r="H1923" s="5">
        <v>-18</v>
      </c>
    </row>
    <row r="1924" spans="2:8" ht="19.5" customHeight="1" x14ac:dyDescent="0.3">
      <c r="B1924" s="9" t="s">
        <v>896</v>
      </c>
      <c r="C1924" s="6">
        <v>57045</v>
      </c>
      <c r="D1924" s="6">
        <v>-1309</v>
      </c>
      <c r="E1924" s="5">
        <v>-22.7</v>
      </c>
      <c r="F1924" s="5">
        <v>-3</v>
      </c>
      <c r="G1924" s="5">
        <v>-0.1</v>
      </c>
      <c r="H1924" s="5">
        <v>179</v>
      </c>
    </row>
    <row r="1925" spans="2:8" ht="19.5" customHeight="1" x14ac:dyDescent="0.3">
      <c r="B1925" s="9" t="s">
        <v>1926</v>
      </c>
      <c r="C1925" s="6">
        <v>17775</v>
      </c>
      <c r="D1925" s="5">
        <v>1</v>
      </c>
      <c r="E1925" s="5">
        <v>0.1</v>
      </c>
      <c r="F1925" s="5">
        <v>17</v>
      </c>
      <c r="G1925" s="5">
        <v>1</v>
      </c>
      <c r="H1925" s="5">
        <v>-12</v>
      </c>
    </row>
    <row r="1926" spans="2:8" ht="19.5" customHeight="1" x14ac:dyDescent="0.3">
      <c r="B1926" s="9" t="s">
        <v>1522</v>
      </c>
      <c r="C1926" s="6">
        <v>27048</v>
      </c>
      <c r="D1926" s="5">
        <v>-229</v>
      </c>
      <c r="E1926" s="5">
        <v>-8.4</v>
      </c>
      <c r="F1926" s="5">
        <v>11</v>
      </c>
      <c r="G1926" s="5">
        <v>0.4</v>
      </c>
      <c r="H1926" s="5">
        <v>-129</v>
      </c>
    </row>
    <row r="1927" spans="2:8" ht="19.5" customHeight="1" x14ac:dyDescent="0.3">
      <c r="B1927" s="9" t="s">
        <v>798</v>
      </c>
      <c r="C1927" s="6">
        <v>66551</v>
      </c>
      <c r="D1927" s="5">
        <v>405</v>
      </c>
      <c r="E1927" s="5">
        <v>6.1</v>
      </c>
      <c r="F1927" s="5">
        <v>18</v>
      </c>
      <c r="G1927" s="5">
        <v>0.3</v>
      </c>
      <c r="H1927" s="5">
        <v>-173</v>
      </c>
    </row>
    <row r="1928" spans="2:8" ht="19.5" customHeight="1" x14ac:dyDescent="0.3">
      <c r="B1928" s="9" t="s">
        <v>216</v>
      </c>
      <c r="C1928" s="6">
        <v>317157</v>
      </c>
      <c r="D1928" s="6">
        <v>6494</v>
      </c>
      <c r="E1928" s="5">
        <v>20.8</v>
      </c>
      <c r="F1928" s="5">
        <v>696</v>
      </c>
      <c r="G1928" s="5">
        <v>2.2000000000000002</v>
      </c>
      <c r="H1928" s="6">
        <v>2251</v>
      </c>
    </row>
    <row r="1929" spans="2:8" ht="19.5" customHeight="1" x14ac:dyDescent="0.3">
      <c r="B1929" s="9" t="s">
        <v>875</v>
      </c>
      <c r="C1929" s="6">
        <v>59087</v>
      </c>
      <c r="D1929" s="5">
        <v>28</v>
      </c>
      <c r="E1929" s="5">
        <v>0.5</v>
      </c>
      <c r="F1929" s="5">
        <v>21</v>
      </c>
      <c r="G1929" s="5">
        <v>0.4</v>
      </c>
      <c r="H1929" s="5">
        <v>-130</v>
      </c>
    </row>
    <row r="1930" spans="2:8" ht="19.5" customHeight="1" x14ac:dyDescent="0.3">
      <c r="B1930" s="9" t="s">
        <v>2389</v>
      </c>
      <c r="C1930" s="6">
        <v>10461</v>
      </c>
      <c r="D1930" s="5">
        <v>129</v>
      </c>
      <c r="E1930" s="5">
        <v>12.4</v>
      </c>
      <c r="F1930" s="5">
        <v>-4</v>
      </c>
      <c r="G1930" s="5">
        <v>-0.4</v>
      </c>
      <c r="H1930" s="5">
        <v>-50</v>
      </c>
    </row>
    <row r="1931" spans="2:8" ht="19.5" customHeight="1" x14ac:dyDescent="0.3">
      <c r="B1931" s="9" t="s">
        <v>1643</v>
      </c>
      <c r="C1931" s="6">
        <v>24018</v>
      </c>
      <c r="D1931" s="5">
        <v>-117</v>
      </c>
      <c r="E1931" s="5">
        <v>-4.9000000000000004</v>
      </c>
      <c r="F1931" s="5">
        <v>17</v>
      </c>
      <c r="G1931" s="5">
        <v>0.7</v>
      </c>
      <c r="H1931" s="5">
        <v>28</v>
      </c>
    </row>
    <row r="1932" spans="2:8" ht="19.5" customHeight="1" x14ac:dyDescent="0.3">
      <c r="B1932" s="9" t="s">
        <v>22</v>
      </c>
      <c r="C1932" s="6">
        <v>1530615</v>
      </c>
      <c r="D1932" s="6">
        <v>4174</v>
      </c>
      <c r="E1932" s="5">
        <v>2.7</v>
      </c>
      <c r="F1932" s="6">
        <v>5654</v>
      </c>
      <c r="G1932" s="5">
        <v>3.7</v>
      </c>
      <c r="H1932" s="6">
        <v>7542</v>
      </c>
    </row>
    <row r="1933" spans="2:8" ht="19.5" customHeight="1" x14ac:dyDescent="0.3">
      <c r="B1933" s="9" t="s">
        <v>1289</v>
      </c>
      <c r="C1933" s="6">
        <v>35392</v>
      </c>
      <c r="D1933" s="5">
        <v>342</v>
      </c>
      <c r="E1933" s="5">
        <v>9.6999999999999993</v>
      </c>
      <c r="F1933" s="5">
        <v>-6</v>
      </c>
      <c r="G1933" s="5">
        <v>-0.2</v>
      </c>
      <c r="H1933" s="5">
        <v>-77</v>
      </c>
    </row>
    <row r="1934" spans="2:8" ht="19.5" customHeight="1" x14ac:dyDescent="0.3">
      <c r="B1934" s="9" t="s">
        <v>342</v>
      </c>
      <c r="C1934" s="6">
        <v>191934</v>
      </c>
      <c r="D1934" s="5">
        <v>-618</v>
      </c>
      <c r="E1934" s="5">
        <v>-3.2</v>
      </c>
      <c r="F1934" s="5">
        <v>196</v>
      </c>
      <c r="G1934" s="5">
        <v>1</v>
      </c>
      <c r="H1934" s="5">
        <v>75</v>
      </c>
    </row>
    <row r="1935" spans="2:8" ht="19.5" customHeight="1" x14ac:dyDescent="0.3">
      <c r="B1935" s="9" t="s">
        <v>1567</v>
      </c>
      <c r="C1935" s="6">
        <v>25862</v>
      </c>
      <c r="D1935" s="5">
        <v>212</v>
      </c>
      <c r="E1935" s="5">
        <v>8.1999999999999993</v>
      </c>
      <c r="F1935" s="5">
        <v>50</v>
      </c>
      <c r="G1935" s="5">
        <v>1.9</v>
      </c>
      <c r="H1935" s="5">
        <v>57</v>
      </c>
    </row>
    <row r="1936" spans="2:8" ht="19.5" customHeight="1" x14ac:dyDescent="0.3">
      <c r="B1936" s="9" t="s">
        <v>839</v>
      </c>
      <c r="C1936" s="6">
        <v>62792</v>
      </c>
      <c r="D1936" s="5">
        <v>-286</v>
      </c>
      <c r="E1936" s="5">
        <v>-4.5</v>
      </c>
      <c r="F1936" s="5">
        <v>46</v>
      </c>
      <c r="G1936" s="5">
        <v>0.7</v>
      </c>
      <c r="H1936" s="5">
        <v>-125</v>
      </c>
    </row>
    <row r="1937" spans="2:8" ht="19.5" customHeight="1" x14ac:dyDescent="0.3">
      <c r="B1937" s="9" t="s">
        <v>520</v>
      </c>
      <c r="C1937" s="6">
        <v>119323</v>
      </c>
      <c r="D1937" s="6">
        <v>1403</v>
      </c>
      <c r="E1937" s="5">
        <v>11.8</v>
      </c>
      <c r="F1937" s="5">
        <v>62</v>
      </c>
      <c r="G1937" s="5">
        <v>0.5</v>
      </c>
      <c r="H1937" s="5">
        <v>279</v>
      </c>
    </row>
    <row r="1938" spans="2:8" ht="19.5" customHeight="1" x14ac:dyDescent="0.3">
      <c r="B1938" s="9" t="s">
        <v>1636</v>
      </c>
      <c r="C1938" s="6">
        <v>24102</v>
      </c>
      <c r="D1938" s="5">
        <v>-158</v>
      </c>
      <c r="E1938" s="5">
        <v>-6.5</v>
      </c>
      <c r="F1938" s="5">
        <v>3</v>
      </c>
      <c r="G1938" s="5">
        <v>0.1</v>
      </c>
      <c r="H1938" s="5">
        <v>3</v>
      </c>
    </row>
    <row r="1939" spans="2:8" ht="19.5" customHeight="1" x14ac:dyDescent="0.3">
      <c r="B1939" s="9" t="s">
        <v>926</v>
      </c>
      <c r="C1939" s="6">
        <v>54734</v>
      </c>
      <c r="D1939" s="5">
        <v>-579</v>
      </c>
      <c r="E1939" s="5">
        <v>-10.5</v>
      </c>
      <c r="F1939" s="5">
        <v>29</v>
      </c>
      <c r="G1939" s="5">
        <v>0.5</v>
      </c>
      <c r="H1939" s="5">
        <v>214</v>
      </c>
    </row>
    <row r="1940" spans="2:8" ht="19.5" customHeight="1" x14ac:dyDescent="0.3">
      <c r="B1940" s="9" t="s">
        <v>1692</v>
      </c>
      <c r="C1940" s="6">
        <v>22660</v>
      </c>
      <c r="D1940" s="5">
        <v>-222</v>
      </c>
      <c r="E1940" s="5">
        <v>-9.8000000000000007</v>
      </c>
      <c r="F1940" s="5">
        <v>23</v>
      </c>
      <c r="G1940" s="5">
        <v>1</v>
      </c>
      <c r="H1940" s="5">
        <v>7</v>
      </c>
    </row>
    <row r="1941" spans="2:8" ht="19.5" customHeight="1" x14ac:dyDescent="0.3">
      <c r="B1941" s="9" t="s">
        <v>2133</v>
      </c>
      <c r="C1941" s="6">
        <v>14441</v>
      </c>
      <c r="D1941" s="5">
        <v>-13</v>
      </c>
      <c r="E1941" s="5">
        <v>-0.9</v>
      </c>
      <c r="F1941" s="5">
        <v>101</v>
      </c>
      <c r="G1941" s="5">
        <v>7</v>
      </c>
      <c r="H1941" s="5">
        <v>58</v>
      </c>
    </row>
    <row r="1942" spans="2:8" ht="19.5" customHeight="1" x14ac:dyDescent="0.3">
      <c r="B1942" s="9" t="s">
        <v>37</v>
      </c>
      <c r="C1942" s="6">
        <v>1135649</v>
      </c>
      <c r="D1942" s="5">
        <v>-8</v>
      </c>
      <c r="E1942" s="5">
        <v>0</v>
      </c>
      <c r="F1942" s="6">
        <v>3326</v>
      </c>
      <c r="G1942" s="5">
        <v>2.9</v>
      </c>
      <c r="H1942" s="6">
        <v>10974</v>
      </c>
    </row>
    <row r="1943" spans="2:8" ht="19.5" customHeight="1" x14ac:dyDescent="0.3">
      <c r="B1943" s="9" t="s">
        <v>1798</v>
      </c>
      <c r="C1943" s="6">
        <v>20452</v>
      </c>
      <c r="D1943" s="5">
        <v>35</v>
      </c>
      <c r="E1943" s="5">
        <v>1.7</v>
      </c>
      <c r="F1943" s="5">
        <v>81</v>
      </c>
      <c r="G1943" s="5">
        <v>4</v>
      </c>
      <c r="H1943" s="5">
        <v>42</v>
      </c>
    </row>
    <row r="1944" spans="2:8" ht="19.5" customHeight="1" x14ac:dyDescent="0.3">
      <c r="B1944" s="9" t="s">
        <v>837</v>
      </c>
      <c r="C1944" s="6">
        <v>63430</v>
      </c>
      <c r="D1944" s="5">
        <v>-229</v>
      </c>
      <c r="E1944" s="5">
        <v>-3.6</v>
      </c>
      <c r="F1944" s="5">
        <v>185</v>
      </c>
      <c r="G1944" s="5">
        <v>2.9</v>
      </c>
      <c r="H1944" s="5">
        <v>112</v>
      </c>
    </row>
    <row r="1945" spans="2:8" ht="19.5" customHeight="1" x14ac:dyDescent="0.3">
      <c r="B1945" s="9" t="s">
        <v>864</v>
      </c>
      <c r="C1945" s="6">
        <v>60310</v>
      </c>
      <c r="D1945" s="5">
        <v>564</v>
      </c>
      <c r="E1945" s="5">
        <v>9.4</v>
      </c>
      <c r="F1945" s="5">
        <v>13</v>
      </c>
      <c r="G1945" s="5">
        <v>0.2</v>
      </c>
      <c r="H1945" s="5">
        <v>395</v>
      </c>
    </row>
    <row r="1946" spans="2:8" ht="19.5" customHeight="1" x14ac:dyDescent="0.3">
      <c r="B1946" s="9" t="s">
        <v>12</v>
      </c>
      <c r="C1946" s="6">
        <v>2157404</v>
      </c>
      <c r="D1946" s="6">
        <v>1664</v>
      </c>
      <c r="E1946" s="5">
        <v>0.8</v>
      </c>
      <c r="F1946" s="6">
        <v>2976</v>
      </c>
      <c r="G1946" s="5">
        <v>1.4</v>
      </c>
      <c r="H1946" s="6">
        <v>15706</v>
      </c>
    </row>
    <row r="1947" spans="2:8" ht="19.5" customHeight="1" x14ac:dyDescent="0.3">
      <c r="B1947" s="9" t="s">
        <v>3</v>
      </c>
      <c r="C1947" s="6">
        <v>3337685</v>
      </c>
      <c r="D1947" s="6">
        <v>-15784</v>
      </c>
      <c r="E1947" s="5">
        <v>-4.7</v>
      </c>
      <c r="F1947" s="6">
        <v>15445</v>
      </c>
      <c r="G1947" s="5">
        <v>4.5999999999999996</v>
      </c>
      <c r="H1947" s="6">
        <v>20937</v>
      </c>
    </row>
    <row r="1948" spans="2:8" ht="19.5" customHeight="1" x14ac:dyDescent="0.3">
      <c r="B1948" s="9" t="s">
        <v>61</v>
      </c>
      <c r="C1948" s="6">
        <v>884363</v>
      </c>
      <c r="D1948" s="6">
        <v>-2689</v>
      </c>
      <c r="E1948" s="5">
        <v>-3.1</v>
      </c>
      <c r="F1948" s="6">
        <v>8244</v>
      </c>
      <c r="G1948" s="5">
        <v>9.4</v>
      </c>
      <c r="H1948" s="6">
        <v>2733</v>
      </c>
    </row>
    <row r="1949" spans="2:8" ht="19.5" customHeight="1" x14ac:dyDescent="0.3">
      <c r="B1949" s="9" t="s">
        <v>1480</v>
      </c>
      <c r="C1949" s="6">
        <v>28270</v>
      </c>
      <c r="D1949" s="5">
        <v>531</v>
      </c>
      <c r="E1949" s="5">
        <v>19</v>
      </c>
      <c r="F1949" s="5">
        <v>-15</v>
      </c>
      <c r="G1949" s="5">
        <v>-0.5</v>
      </c>
      <c r="H1949" s="5">
        <v>-4</v>
      </c>
    </row>
    <row r="1950" spans="2:8" ht="19.5" customHeight="1" x14ac:dyDescent="0.3">
      <c r="B1950" s="9" t="s">
        <v>86</v>
      </c>
      <c r="C1950" s="6">
        <v>745424</v>
      </c>
      <c r="D1950" s="6">
        <v>4646</v>
      </c>
      <c r="E1950" s="5">
        <v>6.3</v>
      </c>
      <c r="F1950" s="6">
        <v>1902</v>
      </c>
      <c r="G1950" s="5">
        <v>2.6</v>
      </c>
      <c r="H1950" s="6">
        <v>4610</v>
      </c>
    </row>
    <row r="1951" spans="2:8" ht="19.5" customHeight="1" x14ac:dyDescent="0.3">
      <c r="B1951" s="9" t="s">
        <v>497</v>
      </c>
      <c r="C1951" s="6">
        <v>126926</v>
      </c>
      <c r="D1951" s="6">
        <v>-1521</v>
      </c>
      <c r="E1951" s="5">
        <v>-11.9</v>
      </c>
      <c r="F1951" s="5">
        <v>14</v>
      </c>
      <c r="G1951" s="5">
        <v>0.1</v>
      </c>
      <c r="H1951" s="5">
        <v>657</v>
      </c>
    </row>
    <row r="1952" spans="2:8" ht="19.5" customHeight="1" x14ac:dyDescent="0.3">
      <c r="B1952" s="9" t="s">
        <v>2070</v>
      </c>
      <c r="C1952" s="6">
        <v>15356</v>
      </c>
      <c r="D1952" s="5">
        <v>-141</v>
      </c>
      <c r="E1952" s="5">
        <v>-9.1999999999999993</v>
      </c>
      <c r="F1952" s="5">
        <v>11</v>
      </c>
      <c r="G1952" s="5">
        <v>0.7</v>
      </c>
      <c r="H1952" s="5">
        <v>156</v>
      </c>
    </row>
    <row r="1953" spans="2:8" ht="19.5" customHeight="1" x14ac:dyDescent="0.3">
      <c r="B1953" s="9" t="s">
        <v>1993</v>
      </c>
      <c r="C1953" s="6">
        <v>16715</v>
      </c>
      <c r="D1953" s="5">
        <v>452</v>
      </c>
      <c r="E1953" s="5">
        <v>27.4</v>
      </c>
      <c r="F1953" s="5">
        <v>23</v>
      </c>
      <c r="G1953" s="5">
        <v>1.4</v>
      </c>
      <c r="H1953" s="5">
        <v>-58</v>
      </c>
    </row>
    <row r="1954" spans="2:8" ht="19.5" customHeight="1" x14ac:dyDescent="0.3">
      <c r="B1954" s="9" t="s">
        <v>242</v>
      </c>
      <c r="C1954" s="6">
        <v>283405</v>
      </c>
      <c r="D1954" s="5">
        <v>539</v>
      </c>
      <c r="E1954" s="5">
        <v>1.9</v>
      </c>
      <c r="F1954" s="5">
        <v>309</v>
      </c>
      <c r="G1954" s="5">
        <v>1.1000000000000001</v>
      </c>
      <c r="H1954" s="5">
        <v>285</v>
      </c>
    </row>
    <row r="1955" spans="2:8" ht="19.5" customHeight="1" x14ac:dyDescent="0.3">
      <c r="B1955" s="9" t="s">
        <v>80</v>
      </c>
      <c r="C1955" s="6">
        <v>771410</v>
      </c>
      <c r="D1955" s="6">
        <v>-7635</v>
      </c>
      <c r="E1955" s="5">
        <v>-9.9</v>
      </c>
      <c r="F1955" s="6">
        <v>5660</v>
      </c>
      <c r="G1955" s="5">
        <v>7.3</v>
      </c>
      <c r="H1955" s="6">
        <v>3840</v>
      </c>
    </row>
    <row r="1956" spans="2:8" ht="19.5" customHeight="1" x14ac:dyDescent="0.3">
      <c r="B1956" s="9" t="s">
        <v>1502</v>
      </c>
      <c r="C1956" s="6">
        <v>27748</v>
      </c>
      <c r="D1956" s="5">
        <v>-284</v>
      </c>
      <c r="E1956" s="5">
        <v>-10.199999999999999</v>
      </c>
      <c r="F1956" s="5">
        <v>73</v>
      </c>
      <c r="G1956" s="5">
        <v>2.6</v>
      </c>
      <c r="H1956" s="5">
        <v>3</v>
      </c>
    </row>
    <row r="1957" spans="2:8" ht="19.5" customHeight="1" x14ac:dyDescent="0.3">
      <c r="B1957" s="9" t="s">
        <v>790</v>
      </c>
      <c r="C1957" s="6">
        <v>67215</v>
      </c>
      <c r="D1957" s="5">
        <v>-555</v>
      </c>
      <c r="E1957" s="5">
        <v>-8.3000000000000007</v>
      </c>
      <c r="F1957" s="5">
        <v>63</v>
      </c>
      <c r="G1957" s="5">
        <v>0.9</v>
      </c>
      <c r="H1957" s="5">
        <v>444</v>
      </c>
    </row>
    <row r="1958" spans="2:8" ht="19.5" customHeight="1" x14ac:dyDescent="0.3">
      <c r="B1958" s="9" t="s">
        <v>2311</v>
      </c>
      <c r="C1958" s="6">
        <v>11711</v>
      </c>
      <c r="D1958" s="5">
        <v>257</v>
      </c>
      <c r="E1958" s="5">
        <v>22.2</v>
      </c>
      <c r="F1958" s="5">
        <v>-2</v>
      </c>
      <c r="G1958" s="5">
        <v>-0.2</v>
      </c>
      <c r="H1958" s="5">
        <v>-12</v>
      </c>
    </row>
    <row r="1959" spans="2:8" ht="19.5" customHeight="1" x14ac:dyDescent="0.3">
      <c r="B1959" s="9" t="s">
        <v>452</v>
      </c>
      <c r="C1959" s="6">
        <v>142507</v>
      </c>
      <c r="D1959" s="6">
        <v>1909</v>
      </c>
      <c r="E1959" s="5">
        <v>13.5</v>
      </c>
      <c r="F1959" s="5">
        <v>-19</v>
      </c>
      <c r="G1959" s="5">
        <v>-0.1</v>
      </c>
      <c r="H1959" s="5">
        <v>392</v>
      </c>
    </row>
    <row r="1960" spans="2:8" ht="19.5" customHeight="1" x14ac:dyDescent="0.3">
      <c r="B1960" s="9" t="s">
        <v>872</v>
      </c>
      <c r="C1960" s="6">
        <v>59195</v>
      </c>
      <c r="D1960" s="5">
        <v>-156</v>
      </c>
      <c r="E1960" s="5">
        <v>-2.6</v>
      </c>
      <c r="F1960" s="5">
        <v>3</v>
      </c>
      <c r="G1960" s="5">
        <v>0.1</v>
      </c>
      <c r="H1960" s="5">
        <v>70</v>
      </c>
    </row>
    <row r="1961" spans="2:8" ht="19.5" customHeight="1" x14ac:dyDescent="0.3">
      <c r="B1961" s="9" t="s">
        <v>337</v>
      </c>
      <c r="C1961" s="6">
        <v>196452</v>
      </c>
      <c r="D1961" s="6">
        <v>-1522</v>
      </c>
      <c r="E1961" s="5">
        <v>-7.7</v>
      </c>
      <c r="F1961" s="5">
        <v>242</v>
      </c>
      <c r="G1961" s="5">
        <v>1.2</v>
      </c>
      <c r="H1961" s="5">
        <v>138</v>
      </c>
    </row>
    <row r="1962" spans="2:8" ht="19.5" customHeight="1" x14ac:dyDescent="0.3">
      <c r="B1962" s="9" t="s">
        <v>1144</v>
      </c>
      <c r="C1962" s="6">
        <v>41269</v>
      </c>
      <c r="D1962" s="5">
        <v>-68</v>
      </c>
      <c r="E1962" s="5">
        <v>-1.6</v>
      </c>
      <c r="F1962" s="5">
        <v>8</v>
      </c>
      <c r="G1962" s="5">
        <v>0.2</v>
      </c>
      <c r="H1962" s="5">
        <v>-60</v>
      </c>
    </row>
    <row r="1963" spans="2:8" ht="19.5" customHeight="1" x14ac:dyDescent="0.3">
      <c r="B1963" s="9" t="s">
        <v>1428</v>
      </c>
      <c r="C1963" s="6">
        <v>30035</v>
      </c>
      <c r="D1963" s="5">
        <v>477</v>
      </c>
      <c r="E1963" s="5">
        <v>16.100000000000001</v>
      </c>
      <c r="F1963" s="5">
        <v>31</v>
      </c>
      <c r="G1963" s="5">
        <v>1</v>
      </c>
      <c r="H1963" s="5">
        <v>222</v>
      </c>
    </row>
    <row r="1964" spans="2:8" ht="19.5" customHeight="1" x14ac:dyDescent="0.3">
      <c r="B1964" s="9" t="s">
        <v>155</v>
      </c>
      <c r="C1964" s="6">
        <v>448150</v>
      </c>
      <c r="D1964" s="6">
        <v>-2292</v>
      </c>
      <c r="E1964" s="5">
        <v>-5.0999999999999996</v>
      </c>
      <c r="F1964" s="6">
        <v>1677</v>
      </c>
      <c r="G1964" s="5">
        <v>3.7</v>
      </c>
      <c r="H1964" s="6">
        <v>2480</v>
      </c>
    </row>
    <row r="1965" spans="2:8" ht="19.5" customHeight="1" x14ac:dyDescent="0.3">
      <c r="B1965" s="9" t="s">
        <v>15</v>
      </c>
      <c r="C1965" s="6">
        <v>1938153</v>
      </c>
      <c r="D1965" s="6">
        <v>-26293</v>
      </c>
      <c r="E1965" s="5">
        <v>-13.6</v>
      </c>
      <c r="F1965" s="6">
        <v>20734</v>
      </c>
      <c r="G1965" s="5">
        <v>10.7</v>
      </c>
      <c r="H1965" s="6">
        <v>12071</v>
      </c>
    </row>
    <row r="1966" spans="2:8" ht="19.5" customHeight="1" x14ac:dyDescent="0.3">
      <c r="B1966" s="9" t="s">
        <v>1045</v>
      </c>
      <c r="C1966" s="6">
        <v>46212</v>
      </c>
      <c r="D1966" s="5">
        <v>-272</v>
      </c>
      <c r="E1966" s="5">
        <v>-5.9</v>
      </c>
      <c r="F1966" s="5">
        <v>106</v>
      </c>
      <c r="G1966" s="5">
        <v>2.2999999999999998</v>
      </c>
      <c r="H1966" s="5">
        <v>304</v>
      </c>
    </row>
    <row r="1967" spans="2:8" ht="19.5" customHeight="1" x14ac:dyDescent="0.3">
      <c r="B1967" s="9" t="s">
        <v>245</v>
      </c>
      <c r="C1967" s="6">
        <v>275897</v>
      </c>
      <c r="D1967" s="5">
        <v>-695</v>
      </c>
      <c r="E1967" s="5">
        <v>-2.5</v>
      </c>
      <c r="F1967" s="5">
        <v>521</v>
      </c>
      <c r="G1967" s="5">
        <v>1.9</v>
      </c>
      <c r="H1967" s="5">
        <v>885</v>
      </c>
    </row>
    <row r="1968" spans="2:8" ht="19.5" customHeight="1" x14ac:dyDescent="0.3">
      <c r="B1968" s="9" t="s">
        <v>441</v>
      </c>
      <c r="C1968" s="6">
        <v>148750</v>
      </c>
      <c r="D1968" s="5">
        <v>550</v>
      </c>
      <c r="E1968" s="5">
        <v>3.7</v>
      </c>
      <c r="F1968" s="5">
        <v>148</v>
      </c>
      <c r="G1968" s="5">
        <v>1</v>
      </c>
      <c r="H1968" s="5">
        <v>114</v>
      </c>
    </row>
    <row r="1969" spans="2:8" ht="19.5" customHeight="1" x14ac:dyDescent="0.3">
      <c r="B1969" s="9" t="s">
        <v>372</v>
      </c>
      <c r="C1969" s="6">
        <v>174272</v>
      </c>
      <c r="D1969" s="6">
        <v>3725</v>
      </c>
      <c r="E1969" s="5">
        <v>21.6</v>
      </c>
      <c r="F1969" s="5">
        <v>18</v>
      </c>
      <c r="G1969" s="5">
        <v>0.1</v>
      </c>
      <c r="H1969" s="5">
        <v>455</v>
      </c>
    </row>
    <row r="1970" spans="2:8" ht="19.5" customHeight="1" x14ac:dyDescent="0.3">
      <c r="B1970" s="9" t="s">
        <v>165</v>
      </c>
      <c r="C1970" s="6">
        <v>419119</v>
      </c>
      <c r="D1970" s="6">
        <v>8160</v>
      </c>
      <c r="E1970" s="5">
        <v>19.600000000000001</v>
      </c>
      <c r="F1970" s="6">
        <v>1020</v>
      </c>
      <c r="G1970" s="5">
        <v>2.5</v>
      </c>
      <c r="H1970" s="6">
        <v>-2959</v>
      </c>
    </row>
    <row r="1971" spans="2:8" ht="19.5" customHeight="1" x14ac:dyDescent="0.3">
      <c r="B1971" s="9" t="s">
        <v>285</v>
      </c>
      <c r="C1971" s="6">
        <v>229869</v>
      </c>
      <c r="D1971" s="6">
        <v>1701</v>
      </c>
      <c r="E1971" s="5">
        <v>7.4</v>
      </c>
      <c r="F1971" s="5">
        <v>394</v>
      </c>
      <c r="G1971" s="5">
        <v>1.7</v>
      </c>
      <c r="H1971" s="5">
        <v>217</v>
      </c>
    </row>
    <row r="1972" spans="2:8" ht="19.5" customHeight="1" x14ac:dyDescent="0.3">
      <c r="B1972" s="9" t="s">
        <v>360</v>
      </c>
      <c r="C1972" s="6">
        <v>181439</v>
      </c>
      <c r="D1972" s="6">
        <v>1390</v>
      </c>
      <c r="E1972" s="5">
        <v>7.7</v>
      </c>
      <c r="F1972" s="5">
        <v>218</v>
      </c>
      <c r="G1972" s="5">
        <v>1.2</v>
      </c>
      <c r="H1972" s="6">
        <v>1506</v>
      </c>
    </row>
    <row r="1973" spans="2:8" ht="19.5" customHeight="1" x14ac:dyDescent="0.3">
      <c r="B1973" s="9" t="s">
        <v>827</v>
      </c>
      <c r="C1973" s="6">
        <v>63981</v>
      </c>
      <c r="D1973" s="5">
        <v>189</v>
      </c>
      <c r="E1973" s="5">
        <v>3</v>
      </c>
      <c r="F1973" s="5">
        <v>51</v>
      </c>
      <c r="G1973" s="5">
        <v>0.8</v>
      </c>
      <c r="H1973" s="5">
        <v>141</v>
      </c>
    </row>
    <row r="1974" spans="2:8" ht="19.5" customHeight="1" x14ac:dyDescent="0.3">
      <c r="B1974" s="9" t="s">
        <v>1769</v>
      </c>
      <c r="C1974" s="6">
        <v>21057</v>
      </c>
      <c r="D1974" s="5">
        <v>-6</v>
      </c>
      <c r="E1974" s="5">
        <v>-0.3</v>
      </c>
      <c r="F1974" s="5">
        <v>12</v>
      </c>
      <c r="G1974" s="5">
        <v>0.6</v>
      </c>
      <c r="H1974" s="5">
        <v>56</v>
      </c>
    </row>
    <row r="1975" spans="2:8" ht="19.5" customHeight="1" x14ac:dyDescent="0.3">
      <c r="B1975" s="9" t="s">
        <v>2016</v>
      </c>
      <c r="C1975" s="6">
        <v>16418</v>
      </c>
      <c r="D1975" s="5">
        <v>98</v>
      </c>
      <c r="E1975" s="5">
        <v>6</v>
      </c>
      <c r="F1975" s="5">
        <v>1</v>
      </c>
      <c r="G1975" s="5">
        <v>0.1</v>
      </c>
      <c r="H1975" s="5">
        <v>-29</v>
      </c>
    </row>
    <row r="1976" spans="2:8" ht="19.5" customHeight="1" x14ac:dyDescent="0.3">
      <c r="B1976" s="9" t="s">
        <v>421</v>
      </c>
      <c r="C1976" s="6">
        <v>155565</v>
      </c>
      <c r="D1976" s="5">
        <v>-208</v>
      </c>
      <c r="E1976" s="5">
        <v>-1.3</v>
      </c>
      <c r="F1976" s="5">
        <v>488</v>
      </c>
      <c r="G1976" s="5">
        <v>3.1</v>
      </c>
      <c r="H1976" s="5">
        <v>319</v>
      </c>
    </row>
    <row r="1977" spans="2:8" ht="19.5" customHeight="1" x14ac:dyDescent="0.3">
      <c r="B1977" s="9" t="s">
        <v>1394</v>
      </c>
      <c r="C1977" s="6">
        <v>31420</v>
      </c>
      <c r="D1977" s="5">
        <v>12</v>
      </c>
      <c r="E1977" s="5">
        <v>0.4</v>
      </c>
      <c r="F1977" s="5">
        <v>9</v>
      </c>
      <c r="G1977" s="5">
        <v>0.3</v>
      </c>
      <c r="H1977" s="5">
        <v>-52</v>
      </c>
    </row>
    <row r="1978" spans="2:8" ht="19.5" customHeight="1" x14ac:dyDescent="0.3">
      <c r="B1978" s="9" t="s">
        <v>1917</v>
      </c>
      <c r="C1978" s="6">
        <v>18000</v>
      </c>
      <c r="D1978" s="5">
        <v>-6</v>
      </c>
      <c r="E1978" s="5">
        <v>-0.3</v>
      </c>
      <c r="F1978" s="5">
        <v>11</v>
      </c>
      <c r="G1978" s="5">
        <v>0.6</v>
      </c>
      <c r="H1978" s="5">
        <v>-2</v>
      </c>
    </row>
    <row r="1979" spans="2:8" ht="19.5" customHeight="1" x14ac:dyDescent="0.3">
      <c r="B1979" s="9" t="s">
        <v>451</v>
      </c>
      <c r="C1979" s="6">
        <v>142569</v>
      </c>
      <c r="D1979" s="5">
        <v>-334</v>
      </c>
      <c r="E1979" s="5">
        <v>-2.2999999999999998</v>
      </c>
      <c r="F1979" s="5">
        <v>90</v>
      </c>
      <c r="G1979" s="5">
        <v>0.6</v>
      </c>
      <c r="H1979" s="5">
        <v>-517</v>
      </c>
    </row>
    <row r="1980" spans="2:8" ht="19.5" customHeight="1" x14ac:dyDescent="0.3">
      <c r="B1980" s="9" t="s">
        <v>728</v>
      </c>
      <c r="C1980" s="6">
        <v>75929</v>
      </c>
      <c r="D1980" s="5">
        <v>-276</v>
      </c>
      <c r="E1980" s="5">
        <v>-3.6</v>
      </c>
      <c r="F1980" s="5">
        <v>37</v>
      </c>
      <c r="G1980" s="5">
        <v>0.5</v>
      </c>
      <c r="H1980" s="5">
        <v>-68</v>
      </c>
    </row>
    <row r="1981" spans="2:8" ht="19.5" customHeight="1" x14ac:dyDescent="0.3">
      <c r="B1981" s="9" t="s">
        <v>1298</v>
      </c>
      <c r="C1981" s="6">
        <v>35093</v>
      </c>
      <c r="D1981" s="5">
        <v>-193</v>
      </c>
      <c r="E1981" s="5">
        <v>-5.5</v>
      </c>
      <c r="F1981" s="5">
        <v>18</v>
      </c>
      <c r="G1981" s="5">
        <v>0.5</v>
      </c>
      <c r="H1981" s="5">
        <v>19</v>
      </c>
    </row>
    <row r="1982" spans="2:8" ht="19.5" customHeight="1" x14ac:dyDescent="0.3">
      <c r="B1982" s="9" t="s">
        <v>2390</v>
      </c>
      <c r="C1982" s="6">
        <v>10445</v>
      </c>
      <c r="D1982" s="5">
        <v>73</v>
      </c>
      <c r="E1982" s="5">
        <v>7</v>
      </c>
      <c r="F1982" s="5">
        <v>0</v>
      </c>
      <c r="G1982" s="5">
        <v>0</v>
      </c>
      <c r="H1982" s="5">
        <v>12</v>
      </c>
    </row>
    <row r="1983" spans="2:8" ht="19.5" customHeight="1" x14ac:dyDescent="0.3">
      <c r="B1983" s="9" t="s">
        <v>376</v>
      </c>
      <c r="C1983" s="6">
        <v>172509</v>
      </c>
      <c r="D1983" s="5">
        <v>-511</v>
      </c>
      <c r="E1983" s="5">
        <v>-3</v>
      </c>
      <c r="F1983" s="5">
        <v>258</v>
      </c>
      <c r="G1983" s="5">
        <v>1.5</v>
      </c>
      <c r="H1983" s="5">
        <v>722</v>
      </c>
    </row>
    <row r="1984" spans="2:8" ht="19.5" customHeight="1" x14ac:dyDescent="0.3">
      <c r="B1984" s="9" t="s">
        <v>1647</v>
      </c>
      <c r="C1984" s="6">
        <v>23870</v>
      </c>
      <c r="D1984" s="5">
        <v>151</v>
      </c>
      <c r="E1984" s="5">
        <v>6.3</v>
      </c>
      <c r="F1984" s="5">
        <v>20</v>
      </c>
      <c r="G1984" s="5">
        <v>0.8</v>
      </c>
      <c r="H1984" s="5">
        <v>-6</v>
      </c>
    </row>
    <row r="1985" spans="2:8" ht="19.5" customHeight="1" x14ac:dyDescent="0.3">
      <c r="B1985" s="9" t="s">
        <v>923</v>
      </c>
      <c r="C1985" s="6">
        <v>54873</v>
      </c>
      <c r="D1985" s="6">
        <v>1054</v>
      </c>
      <c r="E1985" s="5">
        <v>19.5</v>
      </c>
      <c r="F1985" s="5">
        <v>34</v>
      </c>
      <c r="G1985" s="5">
        <v>0.6</v>
      </c>
      <c r="H1985" s="5">
        <v>364</v>
      </c>
    </row>
    <row r="1986" spans="2:8" ht="19.5" customHeight="1" x14ac:dyDescent="0.3">
      <c r="B1986" s="9" t="s">
        <v>444</v>
      </c>
      <c r="C1986" s="6">
        <v>145827</v>
      </c>
      <c r="D1986" s="5">
        <v>925</v>
      </c>
      <c r="E1986" s="5">
        <v>6.4</v>
      </c>
      <c r="F1986" s="5">
        <v>293</v>
      </c>
      <c r="G1986" s="5">
        <v>2</v>
      </c>
      <c r="H1986" s="6">
        <v>1177</v>
      </c>
    </row>
    <row r="1987" spans="2:8" ht="19.5" customHeight="1" x14ac:dyDescent="0.3">
      <c r="B1987" s="9" t="s">
        <v>1212</v>
      </c>
      <c r="C1987" s="6">
        <v>38541</v>
      </c>
      <c r="D1987" s="5">
        <v>-199</v>
      </c>
      <c r="E1987" s="5">
        <v>-5.2</v>
      </c>
      <c r="F1987" s="5">
        <v>0</v>
      </c>
      <c r="G1987" s="5">
        <v>0</v>
      </c>
      <c r="H1987" s="5">
        <v>18</v>
      </c>
    </row>
    <row r="1988" spans="2:8" ht="19.5" customHeight="1" x14ac:dyDescent="0.3">
      <c r="B1988" s="9" t="s">
        <v>1477</v>
      </c>
      <c r="C1988" s="6">
        <v>28420</v>
      </c>
      <c r="D1988" s="5">
        <v>-165</v>
      </c>
      <c r="E1988" s="5">
        <v>-5.8</v>
      </c>
      <c r="F1988" s="5">
        <v>47</v>
      </c>
      <c r="G1988" s="5">
        <v>1.7</v>
      </c>
      <c r="H1988" s="5">
        <v>160</v>
      </c>
    </row>
    <row r="1989" spans="2:8" ht="19.5" customHeight="1" x14ac:dyDescent="0.3">
      <c r="B1989" s="9" t="s">
        <v>1723</v>
      </c>
      <c r="C1989" s="6">
        <v>21989</v>
      </c>
      <c r="D1989" s="5">
        <v>103</v>
      </c>
      <c r="E1989" s="5">
        <v>4.7</v>
      </c>
      <c r="F1989" s="5">
        <v>-5</v>
      </c>
      <c r="G1989" s="5">
        <v>-0.2</v>
      </c>
      <c r="H1989" s="5">
        <v>0</v>
      </c>
    </row>
    <row r="1990" spans="2:8" ht="19.5" customHeight="1" x14ac:dyDescent="0.3">
      <c r="B1990" s="9" t="s">
        <v>1729</v>
      </c>
      <c r="C1990" s="6">
        <v>21865</v>
      </c>
      <c r="D1990" s="5">
        <v>-54</v>
      </c>
      <c r="E1990" s="5">
        <v>-2.5</v>
      </c>
      <c r="F1990" s="5">
        <v>7</v>
      </c>
      <c r="G1990" s="5">
        <v>0.3</v>
      </c>
      <c r="H1990" s="5">
        <v>-115</v>
      </c>
    </row>
    <row r="1991" spans="2:8" ht="19.5" customHeight="1" x14ac:dyDescent="0.3">
      <c r="B1991" s="9" t="s">
        <v>1263</v>
      </c>
      <c r="C1991" s="6">
        <v>36363</v>
      </c>
      <c r="D1991" s="5">
        <v>-374</v>
      </c>
      <c r="E1991" s="5">
        <v>-10.3</v>
      </c>
      <c r="F1991" s="5">
        <v>63</v>
      </c>
      <c r="G1991" s="5">
        <v>1.7</v>
      </c>
      <c r="H1991" s="5">
        <v>121</v>
      </c>
    </row>
    <row r="1992" spans="2:8" ht="19.5" customHeight="1" x14ac:dyDescent="0.3">
      <c r="B1992" s="9" t="s">
        <v>2163</v>
      </c>
      <c r="C1992" s="6">
        <v>13953</v>
      </c>
      <c r="D1992" s="5">
        <v>-81</v>
      </c>
      <c r="E1992" s="5">
        <v>-5.8</v>
      </c>
      <c r="F1992" s="5">
        <v>2</v>
      </c>
      <c r="G1992" s="5">
        <v>0.1</v>
      </c>
      <c r="H1992" s="5">
        <v>-1</v>
      </c>
    </row>
    <row r="1993" spans="2:8" ht="19.5" customHeight="1" x14ac:dyDescent="0.3">
      <c r="B1993" s="9" t="s">
        <v>1975</v>
      </c>
      <c r="C1993" s="6">
        <v>17050</v>
      </c>
      <c r="D1993" s="5">
        <v>-474</v>
      </c>
      <c r="E1993" s="5">
        <v>-27.5</v>
      </c>
      <c r="F1993" s="5">
        <v>13</v>
      </c>
      <c r="G1993" s="5">
        <v>0.8</v>
      </c>
      <c r="H1993" s="5">
        <v>80</v>
      </c>
    </row>
    <row r="1994" spans="2:8" ht="19.5" customHeight="1" x14ac:dyDescent="0.3">
      <c r="B1994" s="9" t="s">
        <v>493</v>
      </c>
      <c r="C1994" s="6">
        <v>128107</v>
      </c>
      <c r="D1994" s="5">
        <v>-96</v>
      </c>
      <c r="E1994" s="5">
        <v>-0.8</v>
      </c>
      <c r="F1994" s="5">
        <v>154</v>
      </c>
      <c r="G1994" s="5">
        <v>1.2</v>
      </c>
      <c r="H1994" s="5">
        <v>486</v>
      </c>
    </row>
    <row r="1995" spans="2:8" ht="19.5" customHeight="1" x14ac:dyDescent="0.3">
      <c r="B1995" s="9" t="s">
        <v>133</v>
      </c>
      <c r="C1995" s="6">
        <v>513687</v>
      </c>
      <c r="D1995" s="6">
        <v>-2852</v>
      </c>
      <c r="E1995" s="5">
        <v>-5.6</v>
      </c>
      <c r="F1995" s="6">
        <v>1096</v>
      </c>
      <c r="G1995" s="5">
        <v>2.1</v>
      </c>
      <c r="H1995" s="6">
        <v>2812</v>
      </c>
    </row>
    <row r="1996" spans="2:8" ht="19.5" customHeight="1" x14ac:dyDescent="0.3">
      <c r="B1996" s="9" t="s">
        <v>149</v>
      </c>
      <c r="C1996" s="6">
        <v>462659</v>
      </c>
      <c r="D1996" s="6">
        <v>3185</v>
      </c>
      <c r="E1996" s="5">
        <v>6.9</v>
      </c>
      <c r="F1996" s="6">
        <v>2080</v>
      </c>
      <c r="G1996" s="5">
        <v>4.5</v>
      </c>
      <c r="H1996" s="6">
        <v>1102</v>
      </c>
    </row>
    <row r="1997" spans="2:8" ht="19.5" customHeight="1" x14ac:dyDescent="0.3">
      <c r="B1997" s="9" t="s">
        <v>1613</v>
      </c>
      <c r="C1997" s="6">
        <v>24878</v>
      </c>
      <c r="D1997" s="5">
        <v>-291</v>
      </c>
      <c r="E1997" s="5">
        <v>-11.6</v>
      </c>
      <c r="F1997" s="5">
        <v>5</v>
      </c>
      <c r="G1997" s="5">
        <v>0.2</v>
      </c>
      <c r="H1997" s="5">
        <v>0</v>
      </c>
    </row>
    <row r="1998" spans="2:8" ht="19.5" customHeight="1" x14ac:dyDescent="0.3">
      <c r="B1998" s="9" t="s">
        <v>1308</v>
      </c>
      <c r="C1998" s="6">
        <v>34498</v>
      </c>
      <c r="D1998" s="5">
        <v>-342</v>
      </c>
      <c r="E1998" s="5">
        <v>-9.9</v>
      </c>
      <c r="F1998" s="5">
        <v>20</v>
      </c>
      <c r="G1998" s="5">
        <v>0.6</v>
      </c>
      <c r="H1998" s="5">
        <v>37</v>
      </c>
    </row>
    <row r="1999" spans="2:8" ht="19.5" customHeight="1" x14ac:dyDescent="0.3">
      <c r="B1999" s="9" t="s">
        <v>916</v>
      </c>
      <c r="C1999" s="6">
        <v>55243</v>
      </c>
      <c r="D1999" s="5">
        <v>-180</v>
      </c>
      <c r="E1999" s="5">
        <v>-3.3</v>
      </c>
      <c r="F1999" s="5">
        <v>41</v>
      </c>
      <c r="G1999" s="5">
        <v>0.7</v>
      </c>
      <c r="H1999" s="5">
        <v>26</v>
      </c>
    </row>
    <row r="2000" spans="2:8" ht="19.5" customHeight="1" x14ac:dyDescent="0.3">
      <c r="B2000" s="9" t="s">
        <v>2111</v>
      </c>
      <c r="C2000" s="6">
        <v>14736</v>
      </c>
      <c r="D2000" s="5">
        <v>13</v>
      </c>
      <c r="E2000" s="5">
        <v>0.9</v>
      </c>
      <c r="F2000" s="5">
        <v>-2</v>
      </c>
      <c r="G2000" s="5">
        <v>-0.1</v>
      </c>
      <c r="H2000" s="5">
        <v>-13</v>
      </c>
    </row>
    <row r="2001" spans="2:8" ht="19.5" customHeight="1" x14ac:dyDescent="0.3">
      <c r="B2001" s="9" t="s">
        <v>1145</v>
      </c>
      <c r="C2001" s="6">
        <v>41252</v>
      </c>
      <c r="D2001" s="5">
        <v>-62</v>
      </c>
      <c r="E2001" s="5">
        <v>-1.5</v>
      </c>
      <c r="F2001" s="5">
        <v>32</v>
      </c>
      <c r="G2001" s="5">
        <v>0.8</v>
      </c>
      <c r="H2001" s="5">
        <v>-79</v>
      </c>
    </row>
    <row r="2002" spans="2:8" ht="19.5" customHeight="1" x14ac:dyDescent="0.3">
      <c r="B2002" s="9" t="s">
        <v>1971</v>
      </c>
      <c r="C2002" s="6">
        <v>17115</v>
      </c>
      <c r="D2002" s="5">
        <v>64</v>
      </c>
      <c r="E2002" s="5">
        <v>3.8</v>
      </c>
      <c r="F2002" s="5">
        <v>10</v>
      </c>
      <c r="G2002" s="5">
        <v>0.6</v>
      </c>
      <c r="H2002" s="5">
        <v>88</v>
      </c>
    </row>
    <row r="2003" spans="2:8" ht="19.5" customHeight="1" x14ac:dyDescent="0.3">
      <c r="B2003" s="9" t="s">
        <v>607</v>
      </c>
      <c r="C2003" s="6">
        <v>97638</v>
      </c>
      <c r="D2003" s="5">
        <v>730</v>
      </c>
      <c r="E2003" s="5">
        <v>7.5</v>
      </c>
      <c r="F2003" s="5">
        <v>240</v>
      </c>
      <c r="G2003" s="5">
        <v>2.5</v>
      </c>
      <c r="H2003" s="5">
        <v>58</v>
      </c>
    </row>
    <row r="2004" spans="2:8" ht="19.5" customHeight="1" x14ac:dyDescent="0.3">
      <c r="B2004" s="9" t="s">
        <v>1760</v>
      </c>
      <c r="C2004" s="6">
        <v>21316</v>
      </c>
      <c r="D2004" s="5">
        <v>36</v>
      </c>
      <c r="E2004" s="5">
        <v>1.7</v>
      </c>
      <c r="F2004" s="5">
        <v>4</v>
      </c>
      <c r="G2004" s="5">
        <v>0.2</v>
      </c>
      <c r="H2004" s="5">
        <v>128</v>
      </c>
    </row>
    <row r="2005" spans="2:8" ht="19.5" customHeight="1" x14ac:dyDescent="0.3">
      <c r="B2005" s="9" t="s">
        <v>1718</v>
      </c>
      <c r="C2005" s="6">
        <v>22159</v>
      </c>
      <c r="D2005" s="6">
        <v>-1016</v>
      </c>
      <c r="E2005" s="5">
        <v>-45.2</v>
      </c>
      <c r="F2005" s="5">
        <v>122</v>
      </c>
      <c r="G2005" s="5">
        <v>5.4</v>
      </c>
      <c r="H2005" s="5">
        <v>291</v>
      </c>
    </row>
    <row r="2006" spans="2:8" ht="19.5" customHeight="1" x14ac:dyDescent="0.3">
      <c r="B2006" s="9" t="s">
        <v>1965</v>
      </c>
      <c r="C2006" s="6">
        <v>17161</v>
      </c>
      <c r="D2006" s="5">
        <v>58</v>
      </c>
      <c r="E2006" s="5">
        <v>3.4</v>
      </c>
      <c r="F2006" s="5">
        <v>8</v>
      </c>
      <c r="G2006" s="5">
        <v>0.5</v>
      </c>
      <c r="H2006" s="5">
        <v>12</v>
      </c>
    </row>
    <row r="2007" spans="2:8" ht="19.5" customHeight="1" x14ac:dyDescent="0.3">
      <c r="B2007" s="9" t="s">
        <v>1952</v>
      </c>
      <c r="C2007" s="6">
        <v>17393</v>
      </c>
      <c r="D2007" s="5">
        <v>231</v>
      </c>
      <c r="E2007" s="5">
        <v>13.4</v>
      </c>
      <c r="F2007" s="5">
        <v>3</v>
      </c>
      <c r="G2007" s="5">
        <v>0.2</v>
      </c>
      <c r="H2007" s="5">
        <v>21</v>
      </c>
    </row>
    <row r="2008" spans="2:8" ht="19.5" customHeight="1" x14ac:dyDescent="0.3">
      <c r="B2008" s="9" t="s">
        <v>361</v>
      </c>
      <c r="C2008" s="6">
        <v>179921</v>
      </c>
      <c r="D2008" s="5">
        <v>989</v>
      </c>
      <c r="E2008" s="5">
        <v>5.5</v>
      </c>
      <c r="F2008" s="5">
        <v>270</v>
      </c>
      <c r="G2008" s="5">
        <v>1.5</v>
      </c>
      <c r="H2008" s="5">
        <v>-102</v>
      </c>
    </row>
    <row r="2009" spans="2:8" ht="19.5" customHeight="1" x14ac:dyDescent="0.3">
      <c r="B2009" s="9" t="s">
        <v>1154</v>
      </c>
      <c r="C2009" s="6">
        <v>40935</v>
      </c>
      <c r="D2009" s="5">
        <v>-3</v>
      </c>
      <c r="E2009" s="5">
        <v>-0.1</v>
      </c>
      <c r="F2009" s="5">
        <v>12</v>
      </c>
      <c r="G2009" s="5">
        <v>0.3</v>
      </c>
      <c r="H2009" s="5">
        <v>-13</v>
      </c>
    </row>
    <row r="2010" spans="2:8" ht="19.5" customHeight="1" x14ac:dyDescent="0.3">
      <c r="B2010" s="9" t="s">
        <v>368</v>
      </c>
      <c r="C2010" s="6">
        <v>178187</v>
      </c>
      <c r="D2010" s="5">
        <v>-598</v>
      </c>
      <c r="E2010" s="5">
        <v>-3.4</v>
      </c>
      <c r="F2010" s="5">
        <v>214</v>
      </c>
      <c r="G2010" s="5">
        <v>1.2</v>
      </c>
      <c r="H2010" s="5">
        <v>422</v>
      </c>
    </row>
    <row r="2011" spans="2:8" ht="19.5" customHeight="1" x14ac:dyDescent="0.3">
      <c r="B2011" s="9" t="s">
        <v>533</v>
      </c>
      <c r="C2011" s="6">
        <v>115344</v>
      </c>
      <c r="D2011" s="5">
        <v>-95</v>
      </c>
      <c r="E2011" s="5">
        <v>-0.8</v>
      </c>
      <c r="F2011" s="5">
        <v>140</v>
      </c>
      <c r="G2011" s="5">
        <v>1.2</v>
      </c>
      <c r="H2011" s="5">
        <v>177</v>
      </c>
    </row>
    <row r="2012" spans="2:8" ht="19.5" customHeight="1" x14ac:dyDescent="0.3">
      <c r="B2012" s="9" t="s">
        <v>309</v>
      </c>
      <c r="C2012" s="6">
        <v>213605</v>
      </c>
      <c r="D2012" s="6">
        <v>1507</v>
      </c>
      <c r="E2012" s="5">
        <v>7.1</v>
      </c>
      <c r="F2012" s="5">
        <v>203</v>
      </c>
      <c r="G2012" s="5">
        <v>1</v>
      </c>
      <c r="H2012" s="5">
        <v>829</v>
      </c>
    </row>
    <row r="2013" spans="2:8" ht="19.5" customHeight="1" x14ac:dyDescent="0.3">
      <c r="B2013" s="9" t="s">
        <v>2316</v>
      </c>
      <c r="C2013" s="6">
        <v>11628</v>
      </c>
      <c r="D2013" s="5">
        <v>-34</v>
      </c>
      <c r="E2013" s="5">
        <v>-2.9</v>
      </c>
      <c r="F2013" s="5">
        <v>11</v>
      </c>
      <c r="G2013" s="5">
        <v>0.9</v>
      </c>
      <c r="H2013" s="5">
        <v>-21</v>
      </c>
    </row>
    <row r="2014" spans="2:8" ht="19.5" customHeight="1" x14ac:dyDescent="0.3">
      <c r="B2014" s="9" t="s">
        <v>1740</v>
      </c>
      <c r="C2014" s="6">
        <v>21719</v>
      </c>
      <c r="D2014" s="5">
        <v>3</v>
      </c>
      <c r="E2014" s="5">
        <v>0.1</v>
      </c>
      <c r="F2014" s="5">
        <v>4</v>
      </c>
      <c r="G2014" s="5">
        <v>0.2</v>
      </c>
      <c r="H2014" s="5">
        <v>-13</v>
      </c>
    </row>
    <row r="2015" spans="2:8" ht="19.5" customHeight="1" x14ac:dyDescent="0.3">
      <c r="B2015" s="9" t="s">
        <v>1082</v>
      </c>
      <c r="C2015" s="6">
        <v>44395</v>
      </c>
      <c r="D2015" s="5">
        <v>115</v>
      </c>
      <c r="E2015" s="5">
        <v>2.6</v>
      </c>
      <c r="F2015" s="5">
        <v>10</v>
      </c>
      <c r="G2015" s="5">
        <v>0.2</v>
      </c>
      <c r="H2015" s="5">
        <v>47</v>
      </c>
    </row>
    <row r="2016" spans="2:8" ht="19.5" customHeight="1" x14ac:dyDescent="0.3">
      <c r="B2016" s="9" t="s">
        <v>1026</v>
      </c>
      <c r="C2016" s="6">
        <v>47421</v>
      </c>
      <c r="D2016" s="5">
        <v>403</v>
      </c>
      <c r="E2016" s="5">
        <v>8.6</v>
      </c>
      <c r="F2016" s="5">
        <v>143</v>
      </c>
      <c r="G2016" s="5">
        <v>3</v>
      </c>
      <c r="H2016" s="5">
        <v>280</v>
      </c>
    </row>
    <row r="2017" spans="2:8" ht="19.5" customHeight="1" x14ac:dyDescent="0.3">
      <c r="B2017" s="9" t="s">
        <v>1006</v>
      </c>
      <c r="C2017" s="6">
        <v>48759</v>
      </c>
      <c r="D2017" s="5">
        <v>-204</v>
      </c>
      <c r="E2017" s="5">
        <v>-4.2</v>
      </c>
      <c r="F2017" s="5">
        <v>87</v>
      </c>
      <c r="G2017" s="5">
        <v>1.8</v>
      </c>
      <c r="H2017" s="5">
        <v>151</v>
      </c>
    </row>
    <row r="2018" spans="2:8" ht="19.5" customHeight="1" x14ac:dyDescent="0.3">
      <c r="B2018" s="9" t="s">
        <v>54</v>
      </c>
      <c r="C2018" s="6">
        <v>936961</v>
      </c>
      <c r="D2018" s="6">
        <v>-6733</v>
      </c>
      <c r="E2018" s="5">
        <v>-7.2</v>
      </c>
      <c r="F2018" s="6">
        <v>1563</v>
      </c>
      <c r="G2018" s="5">
        <v>1.7</v>
      </c>
      <c r="H2018" s="6">
        <v>4996</v>
      </c>
    </row>
    <row r="2019" spans="2:8" ht="19.5" customHeight="1" x14ac:dyDescent="0.3">
      <c r="B2019" s="9" t="s">
        <v>1581</v>
      </c>
      <c r="C2019" s="6">
        <v>25513</v>
      </c>
      <c r="D2019" s="5">
        <v>-429</v>
      </c>
      <c r="E2019" s="5">
        <v>-16.7</v>
      </c>
      <c r="F2019" s="5">
        <v>69</v>
      </c>
      <c r="G2019" s="5">
        <v>2.7</v>
      </c>
      <c r="H2019" s="5">
        <v>95</v>
      </c>
    </row>
    <row r="2020" spans="2:8" ht="19.5" customHeight="1" x14ac:dyDescent="0.3">
      <c r="B2020" s="9" t="s">
        <v>1108</v>
      </c>
      <c r="C2020" s="6">
        <v>43225</v>
      </c>
      <c r="D2020" s="5">
        <v>279</v>
      </c>
      <c r="E2020" s="5">
        <v>6.5</v>
      </c>
      <c r="F2020" s="5">
        <v>44</v>
      </c>
      <c r="G2020" s="5">
        <v>1</v>
      </c>
      <c r="H2020" s="5">
        <v>-24</v>
      </c>
    </row>
    <row r="2021" spans="2:8" ht="19.5" customHeight="1" x14ac:dyDescent="0.3">
      <c r="B2021" s="9" t="s">
        <v>621</v>
      </c>
      <c r="C2021" s="6">
        <v>94570</v>
      </c>
      <c r="D2021" s="5">
        <v>566</v>
      </c>
      <c r="E2021" s="5">
        <v>6</v>
      </c>
      <c r="F2021" s="5">
        <v>59</v>
      </c>
      <c r="G2021" s="5">
        <v>0.6</v>
      </c>
      <c r="H2021" s="5">
        <v>711</v>
      </c>
    </row>
    <row r="2022" spans="2:8" ht="19.5" customHeight="1" x14ac:dyDescent="0.3">
      <c r="B2022" s="9" t="s">
        <v>1423</v>
      </c>
      <c r="C2022" s="6">
        <v>30210</v>
      </c>
      <c r="D2022" s="5">
        <v>142</v>
      </c>
      <c r="E2022" s="5">
        <v>4.7</v>
      </c>
      <c r="F2022" s="5">
        <v>33</v>
      </c>
      <c r="G2022" s="5">
        <v>1.1000000000000001</v>
      </c>
      <c r="H2022" s="5">
        <v>-12</v>
      </c>
    </row>
    <row r="2023" spans="2:8" ht="19.5" customHeight="1" x14ac:dyDescent="0.3">
      <c r="B2023" s="9" t="s">
        <v>777</v>
      </c>
      <c r="C2023" s="6">
        <v>68446</v>
      </c>
      <c r="D2023" s="5">
        <v>-105</v>
      </c>
      <c r="E2023" s="5">
        <v>-1.5</v>
      </c>
      <c r="F2023" s="5">
        <v>11</v>
      </c>
      <c r="G2023" s="5">
        <v>0.2</v>
      </c>
      <c r="H2023" s="5">
        <v>2</v>
      </c>
    </row>
    <row r="2024" spans="2:8" ht="19.5" customHeight="1" x14ac:dyDescent="0.3">
      <c r="B2024" s="9" t="s">
        <v>2250</v>
      </c>
      <c r="C2024" s="6">
        <v>12542</v>
      </c>
      <c r="D2024" s="5">
        <v>142</v>
      </c>
      <c r="E2024" s="5">
        <v>11.4</v>
      </c>
      <c r="F2024" s="5">
        <v>6</v>
      </c>
      <c r="G2024" s="5">
        <v>0.5</v>
      </c>
      <c r="H2024" s="5">
        <v>-19</v>
      </c>
    </row>
    <row r="2025" spans="2:8" ht="19.5" customHeight="1" x14ac:dyDescent="0.3">
      <c r="B2025" s="9" t="s">
        <v>2104</v>
      </c>
      <c r="C2025" s="6">
        <v>14869</v>
      </c>
      <c r="D2025" s="5">
        <v>52</v>
      </c>
      <c r="E2025" s="5">
        <v>3.5</v>
      </c>
      <c r="F2025" s="5">
        <v>19</v>
      </c>
      <c r="G2025" s="5">
        <v>1.3</v>
      </c>
      <c r="H2025" s="5">
        <v>6</v>
      </c>
    </row>
    <row r="2026" spans="2:8" ht="19.5" customHeight="1" x14ac:dyDescent="0.3">
      <c r="B2026" s="9" t="s">
        <v>2344</v>
      </c>
      <c r="C2026" s="6">
        <v>11116</v>
      </c>
      <c r="D2026" s="5">
        <v>120</v>
      </c>
      <c r="E2026" s="5">
        <v>10.8</v>
      </c>
      <c r="F2026" s="5">
        <v>-1</v>
      </c>
      <c r="G2026" s="5">
        <v>-0.1</v>
      </c>
      <c r="H2026" s="5">
        <v>-137</v>
      </c>
    </row>
    <row r="2027" spans="2:8" ht="19.5" customHeight="1" x14ac:dyDescent="0.3">
      <c r="B2027" s="9" t="s">
        <v>1305</v>
      </c>
      <c r="C2027" s="6">
        <v>34602</v>
      </c>
      <c r="D2027" s="5">
        <v>87</v>
      </c>
      <c r="E2027" s="5">
        <v>2.5</v>
      </c>
      <c r="F2027" s="5">
        <v>68</v>
      </c>
      <c r="G2027" s="5">
        <v>2</v>
      </c>
      <c r="H2027" s="5">
        <v>-19</v>
      </c>
    </row>
    <row r="2028" spans="2:8" ht="19.5" customHeight="1" x14ac:dyDescent="0.3">
      <c r="B2028" s="9" t="s">
        <v>1912</v>
      </c>
      <c r="C2028" s="6">
        <v>18108</v>
      </c>
      <c r="D2028" s="5">
        <v>47</v>
      </c>
      <c r="E2028" s="5">
        <v>2.6</v>
      </c>
      <c r="F2028" s="5">
        <v>6</v>
      </c>
      <c r="G2028" s="5">
        <v>0.3</v>
      </c>
      <c r="H2028" s="5">
        <v>71</v>
      </c>
    </row>
    <row r="2029" spans="2:8" ht="19.5" customHeight="1" x14ac:dyDescent="0.3">
      <c r="B2029" s="9" t="s">
        <v>1526</v>
      </c>
      <c r="C2029" s="6">
        <v>26947</v>
      </c>
      <c r="D2029" s="5">
        <v>-33</v>
      </c>
      <c r="E2029" s="5">
        <v>-1.2</v>
      </c>
      <c r="F2029" s="5">
        <v>5</v>
      </c>
      <c r="G2029" s="5">
        <v>0.2</v>
      </c>
      <c r="H2029" s="5">
        <v>-3</v>
      </c>
    </row>
    <row r="2030" spans="2:8" ht="19.5" customHeight="1" x14ac:dyDescent="0.3">
      <c r="B2030" s="9" t="s">
        <v>1302</v>
      </c>
      <c r="C2030" s="6">
        <v>34860</v>
      </c>
      <c r="D2030" s="5">
        <v>-316</v>
      </c>
      <c r="E2030" s="5">
        <v>-9.1</v>
      </c>
      <c r="F2030" s="5">
        <v>64</v>
      </c>
      <c r="G2030" s="5">
        <v>1.8</v>
      </c>
      <c r="H2030" s="5">
        <v>218</v>
      </c>
    </row>
    <row r="2031" spans="2:8" ht="19.5" customHeight="1" x14ac:dyDescent="0.3">
      <c r="B2031" s="9" t="s">
        <v>1094</v>
      </c>
      <c r="C2031" s="6">
        <v>43853</v>
      </c>
      <c r="D2031" s="5">
        <v>416</v>
      </c>
      <c r="E2031" s="5">
        <v>9.5</v>
      </c>
      <c r="F2031" s="5">
        <v>23</v>
      </c>
      <c r="G2031" s="5">
        <v>0.5</v>
      </c>
      <c r="H2031" s="5">
        <v>-95</v>
      </c>
    </row>
    <row r="2032" spans="2:8" ht="19.5" customHeight="1" x14ac:dyDescent="0.3">
      <c r="B2032" s="9" t="s">
        <v>501</v>
      </c>
      <c r="C2032" s="6">
        <v>125619</v>
      </c>
      <c r="D2032" s="6">
        <v>1764</v>
      </c>
      <c r="E2032" s="5">
        <v>14.2</v>
      </c>
      <c r="F2032" s="5">
        <v>196</v>
      </c>
      <c r="G2032" s="5">
        <v>1.6</v>
      </c>
      <c r="H2032" s="5">
        <v>262</v>
      </c>
    </row>
    <row r="2033" spans="2:8" ht="19.5" customHeight="1" x14ac:dyDescent="0.3">
      <c r="B2033" s="9" t="s">
        <v>2302</v>
      </c>
      <c r="C2033" s="6">
        <v>11837</v>
      </c>
      <c r="D2033" s="5">
        <v>227</v>
      </c>
      <c r="E2033" s="5">
        <v>19.399999999999999</v>
      </c>
      <c r="F2033" s="5">
        <v>5</v>
      </c>
      <c r="G2033" s="5">
        <v>0.4</v>
      </c>
      <c r="H2033" s="5">
        <v>8</v>
      </c>
    </row>
    <row r="2034" spans="2:8" ht="19.5" customHeight="1" x14ac:dyDescent="0.3">
      <c r="B2034" s="9" t="s">
        <v>2031</v>
      </c>
      <c r="C2034" s="6">
        <v>16078</v>
      </c>
      <c r="D2034" s="5">
        <v>97</v>
      </c>
      <c r="E2034" s="5">
        <v>6.1</v>
      </c>
      <c r="F2034" s="5">
        <v>0</v>
      </c>
      <c r="G2034" s="5">
        <v>0</v>
      </c>
      <c r="H2034" s="5">
        <v>10</v>
      </c>
    </row>
    <row r="2035" spans="2:8" ht="19.5" customHeight="1" x14ac:dyDescent="0.3">
      <c r="B2035" s="9" t="s">
        <v>1841</v>
      </c>
      <c r="C2035" s="6">
        <v>19636</v>
      </c>
      <c r="D2035" s="5">
        <v>146</v>
      </c>
      <c r="E2035" s="5">
        <v>7.5</v>
      </c>
      <c r="F2035" s="5">
        <v>0</v>
      </c>
      <c r="G2035" s="5">
        <v>0</v>
      </c>
      <c r="H2035" s="5">
        <v>24</v>
      </c>
    </row>
    <row r="2036" spans="2:8" ht="19.5" customHeight="1" x14ac:dyDescent="0.3">
      <c r="B2036" s="9" t="s">
        <v>291</v>
      </c>
      <c r="C2036" s="6">
        <v>227727</v>
      </c>
      <c r="D2036" s="5">
        <v>920</v>
      </c>
      <c r="E2036" s="5">
        <v>4.0999999999999996</v>
      </c>
      <c r="F2036" s="5">
        <v>410</v>
      </c>
      <c r="G2036" s="5">
        <v>1.8</v>
      </c>
      <c r="H2036" s="6">
        <v>1095</v>
      </c>
    </row>
    <row r="2037" spans="2:8" ht="19.5" customHeight="1" x14ac:dyDescent="0.3">
      <c r="B2037" s="9" t="s">
        <v>1414</v>
      </c>
      <c r="C2037" s="6">
        <v>30656</v>
      </c>
      <c r="D2037" s="5">
        <v>-255</v>
      </c>
      <c r="E2037" s="5">
        <v>-8.3000000000000007</v>
      </c>
      <c r="F2037" s="5">
        <v>19</v>
      </c>
      <c r="G2037" s="5">
        <v>0.6</v>
      </c>
      <c r="H2037" s="5">
        <v>-184</v>
      </c>
    </row>
    <row r="2038" spans="2:8" ht="19.5" customHeight="1" x14ac:dyDescent="0.3">
      <c r="B2038" s="9" t="s">
        <v>76</v>
      </c>
      <c r="C2038" s="6">
        <v>801633</v>
      </c>
      <c r="D2038" s="6">
        <v>7534</v>
      </c>
      <c r="E2038" s="5">
        <v>9.5</v>
      </c>
      <c r="F2038" s="6">
        <v>2679</v>
      </c>
      <c r="G2038" s="5">
        <v>3.4</v>
      </c>
      <c r="H2038" s="6">
        <v>4452</v>
      </c>
    </row>
    <row r="2039" spans="2:8" ht="19.5" customHeight="1" x14ac:dyDescent="0.3">
      <c r="B2039" s="9" t="s">
        <v>1158</v>
      </c>
      <c r="C2039" s="6">
        <v>40801</v>
      </c>
      <c r="D2039" s="5">
        <v>7</v>
      </c>
      <c r="E2039" s="5">
        <v>0.2</v>
      </c>
      <c r="F2039" s="5">
        <v>36</v>
      </c>
      <c r="G2039" s="5">
        <v>0.9</v>
      </c>
      <c r="H2039" s="5">
        <v>92</v>
      </c>
    </row>
    <row r="2040" spans="2:8" ht="19.5" customHeight="1" x14ac:dyDescent="0.3">
      <c r="B2040" s="9" t="s">
        <v>1988</v>
      </c>
      <c r="C2040" s="6">
        <v>16798</v>
      </c>
      <c r="D2040" s="5">
        <v>-176</v>
      </c>
      <c r="E2040" s="5">
        <v>-10.4</v>
      </c>
      <c r="F2040" s="5">
        <v>33</v>
      </c>
      <c r="G2040" s="5">
        <v>2</v>
      </c>
      <c r="H2040" s="5">
        <v>24</v>
      </c>
    </row>
    <row r="2041" spans="2:8" ht="19.5" customHeight="1" x14ac:dyDescent="0.3">
      <c r="B2041" s="9" t="s">
        <v>158</v>
      </c>
      <c r="C2041" s="6">
        <v>445458</v>
      </c>
      <c r="D2041" s="6">
        <v>2336</v>
      </c>
      <c r="E2041" s="5">
        <v>5.3</v>
      </c>
      <c r="F2041" s="6">
        <v>1154</v>
      </c>
      <c r="G2041" s="5">
        <v>2.6</v>
      </c>
      <c r="H2041" s="6">
        <v>1649</v>
      </c>
    </row>
    <row r="2042" spans="2:8" ht="19.5" customHeight="1" x14ac:dyDescent="0.3">
      <c r="B2042" s="9" t="s">
        <v>1563</v>
      </c>
      <c r="C2042" s="6">
        <v>25918</v>
      </c>
      <c r="D2042" s="5">
        <v>71</v>
      </c>
      <c r="E2042" s="5">
        <v>2.7</v>
      </c>
      <c r="F2042" s="5">
        <v>39</v>
      </c>
      <c r="G2042" s="5">
        <v>1.5</v>
      </c>
      <c r="H2042" s="5">
        <v>-25</v>
      </c>
    </row>
    <row r="2043" spans="2:8" ht="19.5" customHeight="1" x14ac:dyDescent="0.3">
      <c r="B2043" s="9" t="s">
        <v>980</v>
      </c>
      <c r="C2043" s="6">
        <v>50626</v>
      </c>
      <c r="D2043" s="5">
        <v>15</v>
      </c>
      <c r="E2043" s="5">
        <v>0.3</v>
      </c>
      <c r="F2043" s="5">
        <v>23</v>
      </c>
      <c r="G2043" s="5">
        <v>0.5</v>
      </c>
      <c r="H2043" s="5">
        <v>-71</v>
      </c>
    </row>
    <row r="2044" spans="2:8" ht="19.5" customHeight="1" x14ac:dyDescent="0.3">
      <c r="B2044" s="9" t="s">
        <v>204</v>
      </c>
      <c r="C2044" s="6">
        <v>335432</v>
      </c>
      <c r="D2044" s="6">
        <v>-1732</v>
      </c>
      <c r="E2044" s="5">
        <v>-5.2</v>
      </c>
      <c r="F2044" s="6">
        <v>2083</v>
      </c>
      <c r="G2044" s="5">
        <v>6.2</v>
      </c>
      <c r="H2044" s="5">
        <v>703</v>
      </c>
    </row>
    <row r="2045" spans="2:8" ht="19.5" customHeight="1" x14ac:dyDescent="0.3">
      <c r="B2045" s="9" t="s">
        <v>740</v>
      </c>
      <c r="C2045" s="6">
        <v>74501</v>
      </c>
      <c r="D2045" s="5">
        <v>-349</v>
      </c>
      <c r="E2045" s="5">
        <v>-4.7</v>
      </c>
      <c r="F2045" s="5">
        <v>48</v>
      </c>
      <c r="G2045" s="5">
        <v>0.6</v>
      </c>
      <c r="H2045" s="5">
        <v>-266</v>
      </c>
    </row>
    <row r="2046" spans="2:8" ht="19.5" customHeight="1" x14ac:dyDescent="0.3">
      <c r="B2046" s="9" t="s">
        <v>138</v>
      </c>
      <c r="C2046" s="6">
        <v>504217</v>
      </c>
      <c r="D2046" s="6">
        <v>-1126</v>
      </c>
      <c r="E2046" s="5">
        <v>-2.2000000000000002</v>
      </c>
      <c r="F2046" s="5">
        <v>943</v>
      </c>
      <c r="G2046" s="5">
        <v>1.9</v>
      </c>
      <c r="H2046" s="5">
        <v>594</v>
      </c>
    </row>
    <row r="2047" spans="2:8" ht="19.5" customHeight="1" x14ac:dyDescent="0.3">
      <c r="B2047" s="9" t="s">
        <v>1928</v>
      </c>
      <c r="C2047" s="6">
        <v>17750</v>
      </c>
      <c r="D2047" s="5">
        <v>-183</v>
      </c>
      <c r="E2047" s="5">
        <v>-10.199999999999999</v>
      </c>
      <c r="F2047" s="5">
        <v>6</v>
      </c>
      <c r="G2047" s="5">
        <v>0.3</v>
      </c>
      <c r="H2047" s="5">
        <v>-92</v>
      </c>
    </row>
    <row r="2048" spans="2:8" ht="19.5" customHeight="1" x14ac:dyDescent="0.3">
      <c r="B2048" s="9" t="s">
        <v>815</v>
      </c>
      <c r="C2048" s="6">
        <v>65380</v>
      </c>
      <c r="D2048" s="5">
        <v>776</v>
      </c>
      <c r="E2048" s="5">
        <v>11.9</v>
      </c>
      <c r="F2048" s="5">
        <v>14</v>
      </c>
      <c r="G2048" s="5">
        <v>0.2</v>
      </c>
      <c r="H2048" s="5">
        <v>35</v>
      </c>
    </row>
    <row r="2049" spans="2:8" ht="19.5" customHeight="1" x14ac:dyDescent="0.3">
      <c r="B2049" s="9" t="s">
        <v>225</v>
      </c>
      <c r="C2049" s="6">
        <v>306854</v>
      </c>
      <c r="D2049" s="6">
        <v>4936</v>
      </c>
      <c r="E2049" s="5">
        <v>16.2</v>
      </c>
      <c r="F2049" s="5">
        <v>201</v>
      </c>
      <c r="G2049" s="5">
        <v>0.7</v>
      </c>
      <c r="H2049" s="5">
        <v>636</v>
      </c>
    </row>
    <row r="2050" spans="2:8" ht="19.5" customHeight="1" x14ac:dyDescent="0.3">
      <c r="B2050" s="9" t="s">
        <v>1803</v>
      </c>
      <c r="C2050" s="6">
        <v>20394</v>
      </c>
      <c r="D2050" s="5">
        <v>-47</v>
      </c>
      <c r="E2050" s="5">
        <v>-2.2999999999999998</v>
      </c>
      <c r="F2050" s="5">
        <v>1</v>
      </c>
      <c r="G2050" s="5">
        <v>0</v>
      </c>
      <c r="H2050" s="5">
        <v>-53</v>
      </c>
    </row>
    <row r="2051" spans="2:8" ht="19.5" customHeight="1" x14ac:dyDescent="0.3">
      <c r="B2051" s="9" t="s">
        <v>1893</v>
      </c>
      <c r="C2051" s="6">
        <v>18507</v>
      </c>
      <c r="D2051" s="5">
        <v>234</v>
      </c>
      <c r="E2051" s="5">
        <v>12.7</v>
      </c>
      <c r="F2051" s="5">
        <v>-2</v>
      </c>
      <c r="G2051" s="5">
        <v>-0.1</v>
      </c>
      <c r="H2051" s="5">
        <v>35</v>
      </c>
    </row>
    <row r="2052" spans="2:8" ht="19.5" customHeight="1" x14ac:dyDescent="0.3">
      <c r="B2052" s="9" t="s">
        <v>137</v>
      </c>
      <c r="C2052" s="6">
        <v>506152</v>
      </c>
      <c r="D2052" s="6">
        <v>6460</v>
      </c>
      <c r="E2052" s="5">
        <v>12.9</v>
      </c>
      <c r="F2052" s="5">
        <v>776</v>
      </c>
      <c r="G2052" s="5">
        <v>1.5</v>
      </c>
      <c r="H2052" s="6">
        <v>1459</v>
      </c>
    </row>
    <row r="2053" spans="2:8" ht="19.5" customHeight="1" x14ac:dyDescent="0.3">
      <c r="B2053" s="9" t="s">
        <v>476</v>
      </c>
      <c r="C2053" s="6">
        <v>133033</v>
      </c>
      <c r="D2053" s="5">
        <v>806</v>
      </c>
      <c r="E2053" s="5">
        <v>6.1</v>
      </c>
      <c r="F2053" s="5">
        <v>185</v>
      </c>
      <c r="G2053" s="5">
        <v>1.4</v>
      </c>
      <c r="H2053" s="5">
        <v>641</v>
      </c>
    </row>
    <row r="2054" spans="2:8" ht="19.5" customHeight="1" x14ac:dyDescent="0.3">
      <c r="B2054" s="9" t="s">
        <v>1047</v>
      </c>
      <c r="C2054" s="6">
        <v>46202</v>
      </c>
      <c r="D2054" s="5">
        <v>44</v>
      </c>
      <c r="E2054" s="5">
        <v>1</v>
      </c>
      <c r="F2054" s="5">
        <v>86</v>
      </c>
      <c r="G2054" s="5">
        <v>1.9</v>
      </c>
      <c r="H2054" s="5">
        <v>259</v>
      </c>
    </row>
    <row r="2055" spans="2:8" ht="19.5" customHeight="1" x14ac:dyDescent="0.3">
      <c r="B2055" s="9" t="s">
        <v>175</v>
      </c>
      <c r="C2055" s="6">
        <v>395504</v>
      </c>
      <c r="D2055" s="6">
        <v>2397</v>
      </c>
      <c r="E2055" s="5">
        <v>6.1</v>
      </c>
      <c r="F2055" s="5">
        <v>582</v>
      </c>
      <c r="G2055" s="5">
        <v>1.5</v>
      </c>
      <c r="H2055" s="6">
        <v>1742</v>
      </c>
    </row>
    <row r="2056" spans="2:8" ht="19.5" customHeight="1" x14ac:dyDescent="0.3">
      <c r="B2056" s="9" t="s">
        <v>950</v>
      </c>
      <c r="C2056" s="6">
        <v>52749</v>
      </c>
      <c r="D2056" s="5">
        <v>-407</v>
      </c>
      <c r="E2056" s="5">
        <v>-7.7</v>
      </c>
      <c r="F2056" s="5">
        <v>58</v>
      </c>
      <c r="G2056" s="5">
        <v>1.1000000000000001</v>
      </c>
      <c r="H2056" s="5">
        <v>232</v>
      </c>
    </row>
    <row r="2057" spans="2:8" ht="19.5" customHeight="1" x14ac:dyDescent="0.3">
      <c r="B2057" s="9" t="s">
        <v>654</v>
      </c>
      <c r="C2057" s="6">
        <v>88199</v>
      </c>
      <c r="D2057" s="5">
        <v>623</v>
      </c>
      <c r="E2057" s="5">
        <v>7.1</v>
      </c>
      <c r="F2057" s="5">
        <v>28</v>
      </c>
      <c r="G2057" s="5">
        <v>0.3</v>
      </c>
      <c r="H2057" s="5">
        <v>68</v>
      </c>
    </row>
    <row r="2058" spans="2:8" ht="19.5" customHeight="1" x14ac:dyDescent="0.3">
      <c r="B2058" s="9" t="s">
        <v>259</v>
      </c>
      <c r="C2058" s="6">
        <v>262479</v>
      </c>
      <c r="D2058" s="6">
        <v>-1360</v>
      </c>
      <c r="E2058" s="5">
        <v>-5.2</v>
      </c>
      <c r="F2058" s="5">
        <v>50</v>
      </c>
      <c r="G2058" s="5">
        <v>0.2</v>
      </c>
      <c r="H2058" s="5">
        <v>668</v>
      </c>
    </row>
    <row r="2059" spans="2:8" ht="19.5" customHeight="1" x14ac:dyDescent="0.3">
      <c r="B2059" s="9" t="s">
        <v>410</v>
      </c>
      <c r="C2059" s="6">
        <v>159350</v>
      </c>
      <c r="D2059" s="5">
        <v>-93</v>
      </c>
      <c r="E2059" s="5">
        <v>-0.6</v>
      </c>
      <c r="F2059" s="5">
        <v>112</v>
      </c>
      <c r="G2059" s="5">
        <v>0.7</v>
      </c>
      <c r="H2059" s="5">
        <v>-169</v>
      </c>
    </row>
    <row r="2060" spans="2:8" ht="19.5" customHeight="1" x14ac:dyDescent="0.3">
      <c r="B2060" s="9" t="s">
        <v>652</v>
      </c>
      <c r="C2060" s="6">
        <v>88703</v>
      </c>
      <c r="D2060" s="5">
        <v>628</v>
      </c>
      <c r="E2060" s="5">
        <v>7.1</v>
      </c>
      <c r="F2060" s="5">
        <v>42</v>
      </c>
      <c r="G2060" s="5">
        <v>0.5</v>
      </c>
      <c r="H2060" s="5">
        <v>388</v>
      </c>
    </row>
    <row r="2061" spans="2:8" ht="19.5" customHeight="1" x14ac:dyDescent="0.3">
      <c r="B2061" s="9" t="s">
        <v>1562</v>
      </c>
      <c r="C2061" s="6">
        <v>25930</v>
      </c>
      <c r="D2061" s="5">
        <v>-426</v>
      </c>
      <c r="E2061" s="5">
        <v>-16.3</v>
      </c>
      <c r="F2061" s="5">
        <v>19</v>
      </c>
      <c r="G2061" s="5">
        <v>0.7</v>
      </c>
      <c r="H2061" s="5">
        <v>31</v>
      </c>
    </row>
    <row r="2062" spans="2:8" ht="19.5" customHeight="1" x14ac:dyDescent="0.3">
      <c r="B2062" s="9" t="s">
        <v>795</v>
      </c>
      <c r="C2062" s="6">
        <v>66705</v>
      </c>
      <c r="D2062" s="5">
        <v>379</v>
      </c>
      <c r="E2062" s="5">
        <v>5.7</v>
      </c>
      <c r="F2062" s="5">
        <v>2</v>
      </c>
      <c r="G2062" s="5">
        <v>0</v>
      </c>
      <c r="H2062" s="5">
        <v>-68</v>
      </c>
    </row>
    <row r="2063" spans="2:8" ht="19.5" customHeight="1" x14ac:dyDescent="0.3">
      <c r="B2063" s="9" t="s">
        <v>2395</v>
      </c>
      <c r="C2063" s="6">
        <v>10363</v>
      </c>
      <c r="D2063" s="5">
        <v>-94</v>
      </c>
      <c r="E2063" s="5">
        <v>-9</v>
      </c>
      <c r="F2063" s="5">
        <v>4</v>
      </c>
      <c r="G2063" s="5">
        <v>0.4</v>
      </c>
      <c r="H2063" s="5">
        <v>15</v>
      </c>
    </row>
    <row r="2064" spans="2:8" ht="19.5" customHeight="1" x14ac:dyDescent="0.3">
      <c r="B2064" s="9" t="s">
        <v>1757</v>
      </c>
      <c r="C2064" s="6">
        <v>21367</v>
      </c>
      <c r="D2064" s="5">
        <v>-91</v>
      </c>
      <c r="E2064" s="5">
        <v>-4.3</v>
      </c>
      <c r="F2064" s="5">
        <v>0</v>
      </c>
      <c r="G2064" s="5">
        <v>0</v>
      </c>
      <c r="H2064" s="5">
        <v>27</v>
      </c>
    </row>
    <row r="2065" spans="2:8" ht="19.5" customHeight="1" x14ac:dyDescent="0.3">
      <c r="B2065" s="9" t="s">
        <v>1102</v>
      </c>
      <c r="C2065" s="6">
        <v>43441</v>
      </c>
      <c r="D2065" s="5">
        <v>-256</v>
      </c>
      <c r="E2065" s="5">
        <v>-5.9</v>
      </c>
      <c r="F2065" s="5">
        <v>88</v>
      </c>
      <c r="G2065" s="5">
        <v>2</v>
      </c>
      <c r="H2065" s="5">
        <v>127</v>
      </c>
    </row>
    <row r="2066" spans="2:8" ht="19.5" customHeight="1" x14ac:dyDescent="0.3">
      <c r="B2066" s="9" t="s">
        <v>275</v>
      </c>
      <c r="C2066" s="6">
        <v>243812</v>
      </c>
      <c r="D2066" s="6">
        <v>8230</v>
      </c>
      <c r="E2066" s="5">
        <v>34.4</v>
      </c>
      <c r="F2066" s="5">
        <v>275</v>
      </c>
      <c r="G2066" s="5">
        <v>1.1000000000000001</v>
      </c>
      <c r="H2066" s="5">
        <v>235</v>
      </c>
    </row>
    <row r="2067" spans="2:8" ht="19.5" customHeight="1" x14ac:dyDescent="0.3">
      <c r="B2067" s="9" t="s">
        <v>250</v>
      </c>
      <c r="C2067" s="6">
        <v>270434</v>
      </c>
      <c r="D2067" s="5">
        <v>-872</v>
      </c>
      <c r="E2067" s="5">
        <v>-3.2</v>
      </c>
      <c r="F2067" s="5">
        <v>669</v>
      </c>
      <c r="G2067" s="5">
        <v>2.5</v>
      </c>
      <c r="H2067" s="6">
        <v>1029</v>
      </c>
    </row>
    <row r="2068" spans="2:8" ht="19.5" customHeight="1" x14ac:dyDescent="0.3">
      <c r="B2068" s="9" t="s">
        <v>856</v>
      </c>
      <c r="C2068" s="6">
        <v>60947</v>
      </c>
      <c r="D2068" s="5">
        <v>-137</v>
      </c>
      <c r="E2068" s="5">
        <v>-2.2000000000000002</v>
      </c>
      <c r="F2068" s="5">
        <v>53</v>
      </c>
      <c r="G2068" s="5">
        <v>0.9</v>
      </c>
      <c r="H2068" s="5">
        <v>203</v>
      </c>
    </row>
    <row r="2069" spans="2:8" ht="19.5" customHeight="1" x14ac:dyDescent="0.3">
      <c r="B2069" s="9" t="s">
        <v>679</v>
      </c>
      <c r="C2069" s="6">
        <v>83497</v>
      </c>
      <c r="D2069" s="5">
        <v>-511</v>
      </c>
      <c r="E2069" s="5">
        <v>-6.1</v>
      </c>
      <c r="F2069" s="5">
        <v>-9</v>
      </c>
      <c r="G2069" s="5">
        <v>-0.1</v>
      </c>
      <c r="H2069" s="5">
        <v>314</v>
      </c>
    </row>
    <row r="2070" spans="2:8" ht="19.5" customHeight="1" x14ac:dyDescent="0.3">
      <c r="B2070" s="9" t="s">
        <v>549</v>
      </c>
      <c r="C2070" s="6">
        <v>109623</v>
      </c>
      <c r="D2070" s="5">
        <v>-615</v>
      </c>
      <c r="E2070" s="5">
        <v>-5.6</v>
      </c>
      <c r="F2070" s="5">
        <v>186</v>
      </c>
      <c r="G2070" s="5">
        <v>1.7</v>
      </c>
      <c r="H2070" s="5">
        <v>61</v>
      </c>
    </row>
    <row r="2071" spans="2:8" ht="19.5" customHeight="1" x14ac:dyDescent="0.3">
      <c r="B2071" s="9" t="s">
        <v>223</v>
      </c>
      <c r="C2071" s="6">
        <v>308626</v>
      </c>
      <c r="D2071" s="6">
        <v>-6741</v>
      </c>
      <c r="E2071" s="5">
        <v>-21.7</v>
      </c>
      <c r="F2071" s="5">
        <v>951</v>
      </c>
      <c r="G2071" s="5">
        <v>3.1</v>
      </c>
      <c r="H2071" s="6">
        <v>1273</v>
      </c>
    </row>
    <row r="2072" spans="2:8" ht="19.5" customHeight="1" x14ac:dyDescent="0.3">
      <c r="B2072" s="9" t="s">
        <v>332</v>
      </c>
      <c r="C2072" s="6">
        <v>200000</v>
      </c>
      <c r="D2072" s="5">
        <v>-120</v>
      </c>
      <c r="E2072" s="5">
        <v>-0.6</v>
      </c>
      <c r="F2072" s="5">
        <v>204</v>
      </c>
      <c r="G2072" s="5">
        <v>1</v>
      </c>
      <c r="H2072" s="5">
        <v>-92</v>
      </c>
    </row>
    <row r="2073" spans="2:8" ht="19.5" customHeight="1" x14ac:dyDescent="0.3">
      <c r="B2073" s="9" t="s">
        <v>43</v>
      </c>
      <c r="C2073" s="6">
        <v>996726</v>
      </c>
      <c r="D2073" s="6">
        <v>-5188</v>
      </c>
      <c r="E2073" s="5">
        <v>-5.2</v>
      </c>
      <c r="F2073" s="6">
        <v>2207</v>
      </c>
      <c r="G2073" s="5">
        <v>2.2000000000000002</v>
      </c>
      <c r="H2073" s="6">
        <v>1487</v>
      </c>
    </row>
    <row r="2074" spans="2:8" ht="19.5" customHeight="1" x14ac:dyDescent="0.3">
      <c r="B2074" s="9" t="s">
        <v>219</v>
      </c>
      <c r="C2074" s="6">
        <v>313506</v>
      </c>
      <c r="D2074" s="6">
        <v>6591</v>
      </c>
      <c r="E2074" s="5">
        <v>21.3</v>
      </c>
      <c r="F2074" s="6">
        <v>1063</v>
      </c>
      <c r="G2074" s="5">
        <v>3.4</v>
      </c>
      <c r="H2074" s="5">
        <v>-252</v>
      </c>
    </row>
    <row r="2075" spans="2:8" ht="19.5" customHeight="1" x14ac:dyDescent="0.3">
      <c r="B2075" s="9" t="s">
        <v>933</v>
      </c>
      <c r="C2075" s="6">
        <v>54171</v>
      </c>
      <c r="D2075" s="5">
        <v>78</v>
      </c>
      <c r="E2075" s="5">
        <v>1.4</v>
      </c>
      <c r="F2075" s="5">
        <v>54</v>
      </c>
      <c r="G2075" s="5">
        <v>1</v>
      </c>
      <c r="H2075" s="5">
        <v>232</v>
      </c>
    </row>
    <row r="2076" spans="2:8" ht="19.5" customHeight="1" x14ac:dyDescent="0.3">
      <c r="B2076" s="9" t="s">
        <v>976</v>
      </c>
      <c r="C2076" s="6">
        <v>50973</v>
      </c>
      <c r="D2076" s="6">
        <v>-1534</v>
      </c>
      <c r="E2076" s="5">
        <v>-29.7</v>
      </c>
      <c r="F2076" s="5">
        <v>119</v>
      </c>
      <c r="G2076" s="5">
        <v>2.2999999999999998</v>
      </c>
      <c r="H2076" s="5">
        <v>208</v>
      </c>
    </row>
    <row r="2077" spans="2:8" ht="19.5" customHeight="1" x14ac:dyDescent="0.3">
      <c r="B2077" s="9" t="s">
        <v>540</v>
      </c>
      <c r="C2077" s="6">
        <v>112667</v>
      </c>
      <c r="D2077" s="5">
        <v>96</v>
      </c>
      <c r="E2077" s="5">
        <v>0.9</v>
      </c>
      <c r="F2077" s="5">
        <v>143</v>
      </c>
      <c r="G2077" s="5">
        <v>1.3</v>
      </c>
      <c r="H2077" s="5">
        <v>598</v>
      </c>
    </row>
    <row r="2078" spans="2:8" ht="19.5" customHeight="1" x14ac:dyDescent="0.3">
      <c r="B2078" s="9" t="s">
        <v>264</v>
      </c>
      <c r="C2078" s="6">
        <v>256327</v>
      </c>
      <c r="D2078" s="6">
        <v>2556</v>
      </c>
      <c r="E2078" s="5">
        <v>10</v>
      </c>
      <c r="F2078" s="5">
        <v>298</v>
      </c>
      <c r="G2078" s="5">
        <v>1.2</v>
      </c>
      <c r="H2078" s="5">
        <v>712</v>
      </c>
    </row>
    <row r="2079" spans="2:8" ht="19.5" customHeight="1" x14ac:dyDescent="0.3">
      <c r="B2079" s="9" t="s">
        <v>443</v>
      </c>
      <c r="C2079" s="6">
        <v>146649</v>
      </c>
      <c r="D2079" s="6">
        <v>1977</v>
      </c>
      <c r="E2079" s="5">
        <v>13.6</v>
      </c>
      <c r="F2079" s="5">
        <v>293</v>
      </c>
      <c r="G2079" s="5">
        <v>2</v>
      </c>
      <c r="H2079" s="5">
        <v>912</v>
      </c>
    </row>
    <row r="2080" spans="2:8" ht="19.5" customHeight="1" x14ac:dyDescent="0.3">
      <c r="B2080" s="9" t="s">
        <v>121</v>
      </c>
      <c r="C2080" s="6">
        <v>547899</v>
      </c>
      <c r="D2080" s="6">
        <v>1664</v>
      </c>
      <c r="E2080" s="5">
        <v>3.1</v>
      </c>
      <c r="F2080" s="6">
        <v>1162</v>
      </c>
      <c r="G2080" s="5">
        <v>2.1</v>
      </c>
      <c r="H2080" s="6">
        <v>3753</v>
      </c>
    </row>
    <row r="2081" spans="2:8" ht="19.5" customHeight="1" x14ac:dyDescent="0.3">
      <c r="B2081" s="9" t="s">
        <v>848</v>
      </c>
      <c r="C2081" s="6">
        <v>61482</v>
      </c>
      <c r="D2081" s="5">
        <v>568</v>
      </c>
      <c r="E2081" s="5">
        <v>9.3000000000000007</v>
      </c>
      <c r="F2081" s="5">
        <v>47</v>
      </c>
      <c r="G2081" s="5">
        <v>0.8</v>
      </c>
      <c r="H2081" s="5">
        <v>-13</v>
      </c>
    </row>
    <row r="2082" spans="2:8" ht="19.5" customHeight="1" x14ac:dyDescent="0.3">
      <c r="B2082" s="9" t="s">
        <v>1424</v>
      </c>
      <c r="C2082" s="6">
        <v>30209</v>
      </c>
      <c r="D2082" s="5">
        <v>-984</v>
      </c>
      <c r="E2082" s="5">
        <v>-32.200000000000003</v>
      </c>
      <c r="F2082" s="5">
        <v>49</v>
      </c>
      <c r="G2082" s="5">
        <v>1.6</v>
      </c>
      <c r="H2082" s="5">
        <v>282</v>
      </c>
    </row>
    <row r="2083" spans="2:8" ht="19.5" customHeight="1" x14ac:dyDescent="0.3">
      <c r="B2083" s="9" t="s">
        <v>187</v>
      </c>
      <c r="C2083" s="6">
        <v>372542</v>
      </c>
      <c r="D2083" s="6">
        <v>-1232</v>
      </c>
      <c r="E2083" s="5">
        <v>-3.3</v>
      </c>
      <c r="F2083" s="5">
        <v>171</v>
      </c>
      <c r="G2083" s="5">
        <v>0.5</v>
      </c>
      <c r="H2083" s="5">
        <v>86</v>
      </c>
    </row>
    <row r="2084" spans="2:8" ht="19.5" customHeight="1" x14ac:dyDescent="0.3">
      <c r="B2084" s="9" t="s">
        <v>1679</v>
      </c>
      <c r="C2084" s="6">
        <v>22893</v>
      </c>
      <c r="D2084" s="5">
        <v>-71</v>
      </c>
      <c r="E2084" s="5">
        <v>-3.1</v>
      </c>
      <c r="F2084" s="5">
        <v>-2</v>
      </c>
      <c r="G2084" s="5">
        <v>-0.1</v>
      </c>
      <c r="H2084" s="5">
        <v>-25</v>
      </c>
    </row>
    <row r="2085" spans="2:8" ht="19.5" customHeight="1" x14ac:dyDescent="0.3">
      <c r="B2085" s="9" t="s">
        <v>820</v>
      </c>
      <c r="C2085" s="6">
        <v>64454</v>
      </c>
      <c r="D2085" s="5">
        <v>-567</v>
      </c>
      <c r="E2085" s="5">
        <v>-8.8000000000000007</v>
      </c>
      <c r="F2085" s="5">
        <v>223</v>
      </c>
      <c r="G2085" s="5">
        <v>3.5</v>
      </c>
      <c r="H2085" s="5">
        <v>866</v>
      </c>
    </row>
    <row r="2086" spans="2:8" ht="19.5" customHeight="1" x14ac:dyDescent="0.3">
      <c r="B2086" s="9" t="s">
        <v>1621</v>
      </c>
      <c r="C2086" s="6">
        <v>24528</v>
      </c>
      <c r="D2086" s="5">
        <v>182</v>
      </c>
      <c r="E2086" s="5">
        <v>7.5</v>
      </c>
      <c r="F2086" s="5">
        <v>34</v>
      </c>
      <c r="G2086" s="5">
        <v>1.4</v>
      </c>
      <c r="H2086" s="5">
        <v>53</v>
      </c>
    </row>
    <row r="2087" spans="2:8" ht="19.5" customHeight="1" x14ac:dyDescent="0.3">
      <c r="B2087" s="9" t="s">
        <v>1923</v>
      </c>
      <c r="C2087" s="6">
        <v>17843</v>
      </c>
      <c r="D2087" s="5">
        <v>-47</v>
      </c>
      <c r="E2087" s="5">
        <v>-2.6</v>
      </c>
      <c r="F2087" s="5">
        <v>21</v>
      </c>
      <c r="G2087" s="5">
        <v>1.2</v>
      </c>
      <c r="H2087" s="5">
        <v>-10</v>
      </c>
    </row>
    <row r="2088" spans="2:8" ht="19.5" customHeight="1" x14ac:dyDescent="0.3">
      <c r="B2088" s="9" t="s">
        <v>414</v>
      </c>
      <c r="C2088" s="6">
        <v>157822</v>
      </c>
      <c r="D2088" s="5">
        <v>-341</v>
      </c>
      <c r="E2088" s="5">
        <v>-2.2000000000000002</v>
      </c>
      <c r="F2088" s="5">
        <v>591</v>
      </c>
      <c r="G2088" s="5">
        <v>3.8</v>
      </c>
      <c r="H2088" s="6">
        <v>1004</v>
      </c>
    </row>
    <row r="2089" spans="2:8" ht="19.5" customHeight="1" x14ac:dyDescent="0.3">
      <c r="B2089" s="9" t="s">
        <v>1250</v>
      </c>
      <c r="C2089" s="6">
        <v>36887</v>
      </c>
      <c r="D2089" s="5">
        <v>35</v>
      </c>
      <c r="E2089" s="5">
        <v>1</v>
      </c>
      <c r="F2089" s="5">
        <v>14</v>
      </c>
      <c r="G2089" s="5">
        <v>0.4</v>
      </c>
      <c r="H2089" s="5">
        <v>138</v>
      </c>
    </row>
    <row r="2090" spans="2:8" ht="19.5" customHeight="1" x14ac:dyDescent="0.3">
      <c r="B2090" s="9" t="s">
        <v>1564</v>
      </c>
      <c r="C2090" s="6">
        <v>25890</v>
      </c>
      <c r="D2090" s="5">
        <v>158</v>
      </c>
      <c r="E2090" s="5">
        <v>6.1</v>
      </c>
      <c r="F2090" s="5">
        <v>4</v>
      </c>
      <c r="G2090" s="5">
        <v>0.2</v>
      </c>
      <c r="H2090" s="5">
        <v>4</v>
      </c>
    </row>
    <row r="2091" spans="2:8" ht="19.5" customHeight="1" x14ac:dyDescent="0.3">
      <c r="B2091" s="9" t="s">
        <v>1106</v>
      </c>
      <c r="C2091" s="6">
        <v>43332</v>
      </c>
      <c r="D2091" s="5">
        <v>-644</v>
      </c>
      <c r="E2091" s="5">
        <v>-14.7</v>
      </c>
      <c r="F2091" s="5">
        <v>25</v>
      </c>
      <c r="G2091" s="5">
        <v>0.6</v>
      </c>
      <c r="H2091" s="5">
        <v>-44</v>
      </c>
    </row>
    <row r="2092" spans="2:8" ht="19.5" customHeight="1" x14ac:dyDescent="0.3">
      <c r="B2092" s="9" t="s">
        <v>1069</v>
      </c>
      <c r="C2092" s="6">
        <v>45054</v>
      </c>
      <c r="D2092" s="5">
        <v>-463</v>
      </c>
      <c r="E2092" s="5">
        <v>-10.199999999999999</v>
      </c>
      <c r="F2092" s="5">
        <v>32</v>
      </c>
      <c r="G2092" s="5">
        <v>0.7</v>
      </c>
      <c r="H2092" s="5">
        <v>-56</v>
      </c>
    </row>
    <row r="2093" spans="2:8" ht="19.5" customHeight="1" x14ac:dyDescent="0.3">
      <c r="B2093" s="9" t="s">
        <v>1309</v>
      </c>
      <c r="C2093" s="6">
        <v>34484</v>
      </c>
      <c r="D2093" s="5">
        <v>-13</v>
      </c>
      <c r="E2093" s="5">
        <v>-0.4</v>
      </c>
      <c r="F2093" s="5">
        <v>19</v>
      </c>
      <c r="G2093" s="5">
        <v>0.6</v>
      </c>
      <c r="H2093" s="5">
        <v>92</v>
      </c>
    </row>
    <row r="2094" spans="2:8" ht="19.5" customHeight="1" x14ac:dyDescent="0.3">
      <c r="B2094" s="9" t="s">
        <v>615</v>
      </c>
      <c r="C2094" s="6">
        <v>96281</v>
      </c>
      <c r="D2094" s="5">
        <v>-639</v>
      </c>
      <c r="E2094" s="5">
        <v>-6.6</v>
      </c>
      <c r="F2094" s="5">
        <v>59</v>
      </c>
      <c r="G2094" s="5">
        <v>0.6</v>
      </c>
      <c r="H2094" s="5">
        <v>30</v>
      </c>
    </row>
    <row r="2095" spans="2:8" ht="19.5" customHeight="1" x14ac:dyDescent="0.3">
      <c r="B2095" s="9" t="s">
        <v>1077</v>
      </c>
      <c r="C2095" s="6">
        <v>44730</v>
      </c>
      <c r="D2095" s="5">
        <v>518</v>
      </c>
      <c r="E2095" s="5">
        <v>11.6</v>
      </c>
      <c r="F2095" s="5">
        <v>31</v>
      </c>
      <c r="G2095" s="5">
        <v>0.7</v>
      </c>
      <c r="H2095" s="5">
        <v>-31</v>
      </c>
    </row>
    <row r="2096" spans="2:8" ht="19.5" customHeight="1" x14ac:dyDescent="0.3">
      <c r="B2096" s="9" t="s">
        <v>2203</v>
      </c>
      <c r="C2096" s="6">
        <v>13355</v>
      </c>
      <c r="D2096" s="5">
        <v>214</v>
      </c>
      <c r="E2096" s="5">
        <v>16.100000000000001</v>
      </c>
      <c r="F2096" s="5">
        <v>-3</v>
      </c>
      <c r="G2096" s="5">
        <v>-0.2</v>
      </c>
      <c r="H2096" s="5">
        <v>-29</v>
      </c>
    </row>
    <row r="2097" spans="2:8" ht="19.5" customHeight="1" x14ac:dyDescent="0.3">
      <c r="B2097" s="9" t="s">
        <v>1444</v>
      </c>
      <c r="C2097" s="6">
        <v>29369</v>
      </c>
      <c r="D2097" s="5">
        <v>-43</v>
      </c>
      <c r="E2097" s="5">
        <v>-1.5</v>
      </c>
      <c r="F2097" s="5">
        <v>-2</v>
      </c>
      <c r="G2097" s="5">
        <v>-0.1</v>
      </c>
      <c r="H2097" s="5">
        <v>-69</v>
      </c>
    </row>
    <row r="2098" spans="2:8" ht="19.5" customHeight="1" x14ac:dyDescent="0.3">
      <c r="B2098" s="9" t="s">
        <v>1056</v>
      </c>
      <c r="C2098" s="6">
        <v>45717</v>
      </c>
      <c r="D2098" s="5">
        <v>-15</v>
      </c>
      <c r="E2098" s="5">
        <v>-0.3</v>
      </c>
      <c r="F2098" s="5">
        <v>3</v>
      </c>
      <c r="G2098" s="5">
        <v>0.1</v>
      </c>
      <c r="H2098" s="5">
        <v>-159</v>
      </c>
    </row>
    <row r="2099" spans="2:8" ht="19.5" customHeight="1" x14ac:dyDescent="0.3">
      <c r="B2099" s="9" t="s">
        <v>2252</v>
      </c>
      <c r="C2099" s="6">
        <v>12537</v>
      </c>
      <c r="D2099" s="5">
        <v>87</v>
      </c>
      <c r="E2099" s="5">
        <v>6.9</v>
      </c>
      <c r="F2099" s="5">
        <v>-9</v>
      </c>
      <c r="G2099" s="5">
        <v>-0.7</v>
      </c>
      <c r="H2099" s="5">
        <v>-39</v>
      </c>
    </row>
    <row r="2100" spans="2:8" ht="19.5" customHeight="1" x14ac:dyDescent="0.3">
      <c r="B2100" s="9" t="s">
        <v>1382</v>
      </c>
      <c r="C2100" s="6">
        <v>31699</v>
      </c>
      <c r="D2100" s="5">
        <v>280</v>
      </c>
      <c r="E2100" s="5">
        <v>8.9</v>
      </c>
      <c r="F2100" s="5">
        <v>12</v>
      </c>
      <c r="G2100" s="5">
        <v>0.4</v>
      </c>
      <c r="H2100" s="5">
        <v>-127</v>
      </c>
    </row>
    <row r="2101" spans="2:8" ht="19.5" customHeight="1" x14ac:dyDescent="0.3">
      <c r="B2101" s="9" t="s">
        <v>1911</v>
      </c>
      <c r="C2101" s="6">
        <v>18112</v>
      </c>
      <c r="D2101" s="5">
        <v>137</v>
      </c>
      <c r="E2101" s="5">
        <v>7.6</v>
      </c>
      <c r="F2101" s="5">
        <v>1</v>
      </c>
      <c r="G2101" s="5">
        <v>0.1</v>
      </c>
      <c r="H2101" s="5">
        <v>23</v>
      </c>
    </row>
    <row r="2102" spans="2:8" ht="19.5" customHeight="1" x14ac:dyDescent="0.3">
      <c r="B2102" s="9" t="s">
        <v>609</v>
      </c>
      <c r="C2102" s="6">
        <v>97502</v>
      </c>
      <c r="D2102" s="5">
        <v>-604</v>
      </c>
      <c r="E2102" s="5">
        <v>-6.2</v>
      </c>
      <c r="F2102" s="5">
        <v>910</v>
      </c>
      <c r="G2102" s="5">
        <v>9.4</v>
      </c>
      <c r="H2102" s="5">
        <v>376</v>
      </c>
    </row>
    <row r="2103" spans="2:8" ht="19.5" customHeight="1" x14ac:dyDescent="0.3">
      <c r="B2103" s="9" t="s">
        <v>492</v>
      </c>
      <c r="C2103" s="6">
        <v>128613</v>
      </c>
      <c r="D2103" s="5">
        <v>929</v>
      </c>
      <c r="E2103" s="5">
        <v>7.3</v>
      </c>
      <c r="F2103" s="5">
        <v>204</v>
      </c>
      <c r="G2103" s="5">
        <v>1.6</v>
      </c>
      <c r="H2103" s="5">
        <v>207</v>
      </c>
    </row>
    <row r="2104" spans="2:8" ht="19.5" customHeight="1" x14ac:dyDescent="0.3">
      <c r="B2104" s="9" t="s">
        <v>1767</v>
      </c>
      <c r="C2104" s="6">
        <v>21087</v>
      </c>
      <c r="D2104" s="5">
        <v>72</v>
      </c>
      <c r="E2104" s="5">
        <v>3.4</v>
      </c>
      <c r="F2104" s="5">
        <v>7</v>
      </c>
      <c r="G2104" s="5">
        <v>0.3</v>
      </c>
      <c r="H2104" s="5">
        <v>-1</v>
      </c>
    </row>
    <row r="2105" spans="2:8" ht="19.5" customHeight="1" x14ac:dyDescent="0.3">
      <c r="B2105" s="9" t="s">
        <v>647</v>
      </c>
      <c r="C2105" s="6">
        <v>90237</v>
      </c>
      <c r="D2105" s="5">
        <v>420</v>
      </c>
      <c r="E2105" s="5">
        <v>4.7</v>
      </c>
      <c r="F2105" s="5">
        <v>91</v>
      </c>
      <c r="G2105" s="5">
        <v>1</v>
      </c>
      <c r="H2105" s="5">
        <v>430</v>
      </c>
    </row>
    <row r="2106" spans="2:8" ht="19.5" customHeight="1" x14ac:dyDescent="0.3">
      <c r="B2106" s="9" t="s">
        <v>77</v>
      </c>
      <c r="C2106" s="6">
        <v>797939</v>
      </c>
      <c r="D2106" s="6">
        <v>-8411</v>
      </c>
      <c r="E2106" s="5">
        <v>-10.6</v>
      </c>
      <c r="F2106" s="6">
        <v>10973</v>
      </c>
      <c r="G2106" s="5">
        <v>13.8</v>
      </c>
      <c r="H2106" s="6">
        <v>4232</v>
      </c>
    </row>
    <row r="2107" spans="2:8" ht="19.5" customHeight="1" x14ac:dyDescent="0.3">
      <c r="B2107" s="9" t="s">
        <v>23</v>
      </c>
      <c r="C2107" s="6">
        <v>1492953</v>
      </c>
      <c r="D2107" s="6">
        <v>-9000</v>
      </c>
      <c r="E2107" s="5">
        <v>-6</v>
      </c>
      <c r="F2107" s="6">
        <v>4867</v>
      </c>
      <c r="G2107" s="5">
        <v>3.3</v>
      </c>
      <c r="H2107" s="6">
        <v>2733</v>
      </c>
    </row>
    <row r="2108" spans="2:8" ht="19.5" customHeight="1" x14ac:dyDescent="0.3">
      <c r="B2108" s="9" t="s">
        <v>1784</v>
      </c>
      <c r="C2108" s="6">
        <v>20746</v>
      </c>
      <c r="D2108" s="5">
        <v>12</v>
      </c>
      <c r="E2108" s="5">
        <v>0.6</v>
      </c>
      <c r="F2108" s="5">
        <v>3</v>
      </c>
      <c r="G2108" s="5">
        <v>0.1</v>
      </c>
      <c r="H2108" s="5">
        <v>-5</v>
      </c>
    </row>
    <row r="2109" spans="2:8" ht="19.5" customHeight="1" x14ac:dyDescent="0.3">
      <c r="B2109" s="9" t="s">
        <v>1109</v>
      </c>
      <c r="C2109" s="6">
        <v>43077</v>
      </c>
      <c r="D2109" s="5">
        <v>49</v>
      </c>
      <c r="E2109" s="5">
        <v>1.1000000000000001</v>
      </c>
      <c r="F2109" s="5">
        <v>11</v>
      </c>
      <c r="G2109" s="5">
        <v>0.3</v>
      </c>
      <c r="H2109" s="5">
        <v>-18</v>
      </c>
    </row>
    <row r="2110" spans="2:8" ht="19.5" customHeight="1" x14ac:dyDescent="0.3">
      <c r="B2110" s="9" t="s">
        <v>731</v>
      </c>
      <c r="C2110" s="6">
        <v>75485</v>
      </c>
      <c r="D2110" s="5">
        <v>-173</v>
      </c>
      <c r="E2110" s="5">
        <v>-2.2999999999999998</v>
      </c>
      <c r="F2110" s="5">
        <v>252</v>
      </c>
      <c r="G2110" s="5">
        <v>3.3</v>
      </c>
      <c r="H2110" s="5">
        <v>40</v>
      </c>
    </row>
    <row r="2111" spans="2:8" ht="19.5" customHeight="1" x14ac:dyDescent="0.3">
      <c r="B2111" s="9" t="s">
        <v>416</v>
      </c>
      <c r="C2111" s="6">
        <v>157158</v>
      </c>
      <c r="D2111" s="6">
        <v>1238</v>
      </c>
      <c r="E2111" s="5">
        <v>7.9</v>
      </c>
      <c r="F2111" s="5">
        <v>-7</v>
      </c>
      <c r="G2111" s="5">
        <v>0</v>
      </c>
      <c r="H2111" s="5">
        <v>-402</v>
      </c>
    </row>
    <row r="2112" spans="2:8" ht="19.5" customHeight="1" x14ac:dyDescent="0.3">
      <c r="B2112" s="9" t="s">
        <v>2227</v>
      </c>
      <c r="C2112" s="6">
        <v>12993</v>
      </c>
      <c r="D2112" s="5">
        <v>30</v>
      </c>
      <c r="E2112" s="5">
        <v>2.2999999999999998</v>
      </c>
      <c r="F2112" s="5">
        <v>-7</v>
      </c>
      <c r="G2112" s="5">
        <v>-0.5</v>
      </c>
      <c r="H2112" s="5">
        <v>-34</v>
      </c>
    </row>
    <row r="2113" spans="2:8" ht="19.5" customHeight="1" x14ac:dyDescent="0.3">
      <c r="B2113" s="9" t="s">
        <v>1416</v>
      </c>
      <c r="C2113" s="6">
        <v>30585</v>
      </c>
      <c r="D2113" s="5">
        <v>-42</v>
      </c>
      <c r="E2113" s="5">
        <v>-1.4</v>
      </c>
      <c r="F2113" s="5">
        <v>60</v>
      </c>
      <c r="G2113" s="5">
        <v>2</v>
      </c>
      <c r="H2113" s="5">
        <v>233</v>
      </c>
    </row>
    <row r="2114" spans="2:8" ht="19.5" customHeight="1" x14ac:dyDescent="0.3">
      <c r="B2114" s="9" t="s">
        <v>124</v>
      </c>
      <c r="C2114" s="6">
        <v>541228</v>
      </c>
      <c r="D2114" s="5">
        <v>-452</v>
      </c>
      <c r="E2114" s="5">
        <v>-0.8</v>
      </c>
      <c r="F2114" s="6">
        <v>1101</v>
      </c>
      <c r="G2114" s="5">
        <v>2</v>
      </c>
      <c r="H2114" s="5">
        <v>210</v>
      </c>
    </row>
    <row r="2115" spans="2:8" ht="19.5" customHeight="1" x14ac:dyDescent="0.3">
      <c r="B2115" s="9" t="s">
        <v>1148</v>
      </c>
      <c r="C2115" s="6">
        <v>41106</v>
      </c>
      <c r="D2115" s="5">
        <v>358</v>
      </c>
      <c r="E2115" s="5">
        <v>8.8000000000000007</v>
      </c>
      <c r="F2115" s="5">
        <v>81</v>
      </c>
      <c r="G2115" s="5">
        <v>2</v>
      </c>
      <c r="H2115" s="5">
        <v>275</v>
      </c>
    </row>
    <row r="2116" spans="2:8" ht="19.5" customHeight="1" x14ac:dyDescent="0.3">
      <c r="B2116" s="9" t="s">
        <v>1670</v>
      </c>
      <c r="C2116" s="6">
        <v>23159</v>
      </c>
      <c r="D2116" s="5">
        <v>-91</v>
      </c>
      <c r="E2116" s="5">
        <v>-3.9</v>
      </c>
      <c r="F2116" s="5">
        <v>14</v>
      </c>
      <c r="G2116" s="5">
        <v>0.6</v>
      </c>
      <c r="H2116" s="5">
        <v>33</v>
      </c>
    </row>
    <row r="2117" spans="2:8" ht="19.5" customHeight="1" x14ac:dyDescent="0.3">
      <c r="B2117" s="9" t="s">
        <v>353</v>
      </c>
      <c r="C2117" s="6">
        <v>183545</v>
      </c>
      <c r="D2117" s="6">
        <v>3803</v>
      </c>
      <c r="E2117" s="5">
        <v>21</v>
      </c>
      <c r="F2117" s="5">
        <v>98</v>
      </c>
      <c r="G2117" s="5">
        <v>0.5</v>
      </c>
      <c r="H2117" s="5">
        <v>524</v>
      </c>
    </row>
    <row r="2118" spans="2:8" ht="19.5" customHeight="1" x14ac:dyDescent="0.3">
      <c r="B2118" s="9" t="s">
        <v>2246</v>
      </c>
      <c r="C2118" s="6">
        <v>12687</v>
      </c>
      <c r="D2118" s="5">
        <v>-265</v>
      </c>
      <c r="E2118" s="5">
        <v>-20.7</v>
      </c>
      <c r="F2118" s="5">
        <v>36</v>
      </c>
      <c r="G2118" s="5">
        <v>2.8</v>
      </c>
      <c r="H2118" s="5">
        <v>-18</v>
      </c>
    </row>
    <row r="2119" spans="2:8" ht="19.5" customHeight="1" x14ac:dyDescent="0.3">
      <c r="B2119" s="9" t="s">
        <v>502</v>
      </c>
      <c r="C2119" s="6">
        <v>125165</v>
      </c>
      <c r="D2119" s="6">
        <v>4356</v>
      </c>
      <c r="E2119" s="5">
        <v>35.200000000000003</v>
      </c>
      <c r="F2119" s="5">
        <v>32</v>
      </c>
      <c r="G2119" s="5">
        <v>0.3</v>
      </c>
      <c r="H2119" s="6">
        <v>-1363</v>
      </c>
    </row>
    <row r="2120" spans="2:8" ht="19.5" customHeight="1" x14ac:dyDescent="0.3">
      <c r="B2120" s="9" t="s">
        <v>1433</v>
      </c>
      <c r="C2120" s="6">
        <v>29847</v>
      </c>
      <c r="D2120" s="5">
        <v>-546</v>
      </c>
      <c r="E2120" s="5">
        <v>-18.100000000000001</v>
      </c>
      <c r="F2120" s="5">
        <v>8</v>
      </c>
      <c r="G2120" s="5">
        <v>0.3</v>
      </c>
      <c r="H2120" s="5">
        <v>31</v>
      </c>
    </row>
    <row r="2121" spans="2:8" ht="19.5" customHeight="1" x14ac:dyDescent="0.3">
      <c r="B2121" s="9" t="s">
        <v>562</v>
      </c>
      <c r="C2121" s="6">
        <v>106847</v>
      </c>
      <c r="D2121" s="5">
        <v>-943</v>
      </c>
      <c r="E2121" s="5">
        <v>-8.8000000000000007</v>
      </c>
      <c r="F2121" s="5">
        <v>114</v>
      </c>
      <c r="G2121" s="5">
        <v>1.1000000000000001</v>
      </c>
      <c r="H2121" s="5">
        <v>391</v>
      </c>
    </row>
    <row r="2122" spans="2:8" ht="19.5" customHeight="1" x14ac:dyDescent="0.3">
      <c r="B2122" s="9" t="s">
        <v>1561</v>
      </c>
      <c r="C2122" s="6">
        <v>25981</v>
      </c>
      <c r="D2122" s="5">
        <v>-408</v>
      </c>
      <c r="E2122" s="5">
        <v>-15.6</v>
      </c>
      <c r="F2122" s="5">
        <v>8</v>
      </c>
      <c r="G2122" s="5">
        <v>0.3</v>
      </c>
      <c r="H2122" s="5">
        <v>-9</v>
      </c>
    </row>
    <row r="2123" spans="2:8" ht="19.5" customHeight="1" x14ac:dyDescent="0.3">
      <c r="B2123" s="9" t="s">
        <v>749</v>
      </c>
      <c r="C2123" s="6">
        <v>72224</v>
      </c>
      <c r="D2123" s="5">
        <v>289</v>
      </c>
      <c r="E2123" s="5">
        <v>4</v>
      </c>
      <c r="F2123" s="5">
        <v>37</v>
      </c>
      <c r="G2123" s="5">
        <v>0.5</v>
      </c>
      <c r="H2123" s="5">
        <v>-144</v>
      </c>
    </row>
    <row r="2124" spans="2:8" ht="19.5" customHeight="1" x14ac:dyDescent="0.3">
      <c r="B2124" s="9" t="s">
        <v>1151</v>
      </c>
      <c r="C2124" s="6">
        <v>40985</v>
      </c>
      <c r="D2124" s="5">
        <v>-185</v>
      </c>
      <c r="E2124" s="5">
        <v>-4.5</v>
      </c>
      <c r="F2124" s="5">
        <v>6</v>
      </c>
      <c r="G2124" s="5">
        <v>0.1</v>
      </c>
      <c r="H2124" s="5">
        <v>-73</v>
      </c>
    </row>
    <row r="2125" spans="2:8" ht="19.5" customHeight="1" x14ac:dyDescent="0.3">
      <c r="B2125" s="9" t="s">
        <v>297</v>
      </c>
      <c r="C2125" s="6">
        <v>225322</v>
      </c>
      <c r="D2125" s="6">
        <v>5196</v>
      </c>
      <c r="E2125" s="5">
        <v>23.3</v>
      </c>
      <c r="F2125" s="5">
        <v>311</v>
      </c>
      <c r="G2125" s="5">
        <v>1.4</v>
      </c>
      <c r="H2125" s="5">
        <v>-313</v>
      </c>
    </row>
    <row r="2126" spans="2:8" ht="19.5" customHeight="1" x14ac:dyDescent="0.3">
      <c r="B2126" s="9" t="s">
        <v>454</v>
      </c>
      <c r="C2126" s="6">
        <v>141682</v>
      </c>
      <c r="D2126" s="5">
        <v>-655</v>
      </c>
      <c r="E2126" s="5">
        <v>-4.5999999999999996</v>
      </c>
      <c r="F2126" s="5">
        <v>104</v>
      </c>
      <c r="G2126" s="5">
        <v>0.7</v>
      </c>
      <c r="H2126" s="5">
        <v>-56</v>
      </c>
    </row>
    <row r="2127" spans="2:8" ht="19.5" customHeight="1" x14ac:dyDescent="0.3">
      <c r="B2127" s="9" t="s">
        <v>2326</v>
      </c>
      <c r="C2127" s="6">
        <v>11373</v>
      </c>
      <c r="D2127" s="5">
        <v>-9</v>
      </c>
      <c r="E2127" s="5">
        <v>-0.8</v>
      </c>
      <c r="F2127" s="5">
        <v>5</v>
      </c>
      <c r="G2127" s="5">
        <v>0.4</v>
      </c>
      <c r="H2127" s="5">
        <v>-48</v>
      </c>
    </row>
    <row r="2128" spans="2:8" ht="19.5" customHeight="1" x14ac:dyDescent="0.3">
      <c r="B2128" s="9" t="s">
        <v>614</v>
      </c>
      <c r="C2128" s="6">
        <v>96648</v>
      </c>
      <c r="D2128" s="5">
        <v>-198</v>
      </c>
      <c r="E2128" s="5">
        <v>-2.1</v>
      </c>
      <c r="F2128" s="5">
        <v>322</v>
      </c>
      <c r="G2128" s="5">
        <v>3.3</v>
      </c>
      <c r="H2128" s="5">
        <v>471</v>
      </c>
    </row>
    <row r="2129" spans="2:8" ht="19.5" customHeight="1" x14ac:dyDescent="0.3">
      <c r="B2129" s="9" t="s">
        <v>1086</v>
      </c>
      <c r="C2129" s="6">
        <v>44190</v>
      </c>
      <c r="D2129" s="5">
        <v>438</v>
      </c>
      <c r="E2129" s="5">
        <v>10</v>
      </c>
      <c r="F2129" s="5">
        <v>16</v>
      </c>
      <c r="G2129" s="5">
        <v>0.4</v>
      </c>
      <c r="H2129" s="5">
        <v>-97</v>
      </c>
    </row>
    <row r="2130" spans="2:8" ht="19.5" customHeight="1" x14ac:dyDescent="0.3">
      <c r="B2130" s="9" t="s">
        <v>2141</v>
      </c>
      <c r="C2130" s="6">
        <v>14294</v>
      </c>
      <c r="D2130" s="5">
        <v>121</v>
      </c>
      <c r="E2130" s="5">
        <v>8.5</v>
      </c>
      <c r="F2130" s="5">
        <v>1</v>
      </c>
      <c r="G2130" s="5">
        <v>0.1</v>
      </c>
      <c r="H2130" s="5">
        <v>-16</v>
      </c>
    </row>
    <row r="2131" spans="2:8" ht="19.5" customHeight="1" x14ac:dyDescent="0.3">
      <c r="B2131" s="9" t="s">
        <v>1099</v>
      </c>
      <c r="C2131" s="6">
        <v>43534</v>
      </c>
      <c r="D2131" s="6">
        <v>-1038</v>
      </c>
      <c r="E2131" s="5">
        <v>-23.7</v>
      </c>
      <c r="F2131" s="5">
        <v>14</v>
      </c>
      <c r="G2131" s="5">
        <v>0.3</v>
      </c>
      <c r="H2131" s="5">
        <v>308</v>
      </c>
    </row>
    <row r="2132" spans="2:8" ht="19.5" customHeight="1" x14ac:dyDescent="0.3">
      <c r="B2132" s="9" t="s">
        <v>2375</v>
      </c>
      <c r="C2132" s="6">
        <v>10696</v>
      </c>
      <c r="D2132" s="5">
        <v>22</v>
      </c>
      <c r="E2132" s="5">
        <v>2.1</v>
      </c>
      <c r="F2132" s="5">
        <v>20</v>
      </c>
      <c r="G2132" s="5">
        <v>1.9</v>
      </c>
      <c r="H2132" s="5">
        <v>8</v>
      </c>
    </row>
    <row r="2133" spans="2:8" ht="19.5" customHeight="1" x14ac:dyDescent="0.3">
      <c r="B2133" s="9" t="s">
        <v>1244</v>
      </c>
      <c r="C2133" s="6">
        <v>37103</v>
      </c>
      <c r="D2133" s="5">
        <v>7</v>
      </c>
      <c r="E2133" s="5">
        <v>0.2</v>
      </c>
      <c r="F2133" s="5">
        <v>49</v>
      </c>
      <c r="G2133" s="5">
        <v>1.3</v>
      </c>
      <c r="H2133" s="5">
        <v>-155</v>
      </c>
    </row>
    <row r="2134" spans="2:8" ht="19.5" customHeight="1" x14ac:dyDescent="0.3">
      <c r="B2134" s="9" t="s">
        <v>699</v>
      </c>
      <c r="C2134" s="6">
        <v>80065</v>
      </c>
      <c r="D2134" s="5">
        <v>-148</v>
      </c>
      <c r="E2134" s="5">
        <v>-1.8</v>
      </c>
      <c r="F2134" s="5">
        <v>36</v>
      </c>
      <c r="G2134" s="5">
        <v>0.4</v>
      </c>
      <c r="H2134" s="5">
        <v>-206</v>
      </c>
    </row>
    <row r="2135" spans="2:8" ht="19.5" customHeight="1" x14ac:dyDescent="0.3">
      <c r="B2135" s="9" t="s">
        <v>2155</v>
      </c>
      <c r="C2135" s="6">
        <v>14125</v>
      </c>
      <c r="D2135" s="5">
        <v>-247</v>
      </c>
      <c r="E2135" s="5">
        <v>-17.3</v>
      </c>
      <c r="F2135" s="5">
        <v>-3</v>
      </c>
      <c r="G2135" s="5">
        <v>-0.2</v>
      </c>
      <c r="H2135" s="5">
        <v>-11</v>
      </c>
    </row>
    <row r="2136" spans="2:8" ht="19.5" customHeight="1" x14ac:dyDescent="0.3">
      <c r="B2136" s="9" t="s">
        <v>1160</v>
      </c>
      <c r="C2136" s="6">
        <v>40681</v>
      </c>
      <c r="D2136" s="5">
        <v>219</v>
      </c>
      <c r="E2136" s="5">
        <v>5.4</v>
      </c>
      <c r="F2136" s="5">
        <v>-2</v>
      </c>
      <c r="G2136" s="5">
        <v>0</v>
      </c>
      <c r="H2136" s="5">
        <v>-109</v>
      </c>
    </row>
    <row r="2137" spans="2:8" ht="19.5" customHeight="1" x14ac:dyDescent="0.3">
      <c r="B2137" s="9" t="s">
        <v>1973</v>
      </c>
      <c r="C2137" s="6">
        <v>17058</v>
      </c>
      <c r="D2137" s="5">
        <v>-163</v>
      </c>
      <c r="E2137" s="5">
        <v>-9.5</v>
      </c>
      <c r="F2137" s="5">
        <v>4</v>
      </c>
      <c r="G2137" s="5">
        <v>0.2</v>
      </c>
      <c r="H2137" s="5">
        <v>38</v>
      </c>
    </row>
    <row r="2138" spans="2:8" ht="19.5" customHeight="1" x14ac:dyDescent="0.3">
      <c r="B2138" s="9" t="s">
        <v>913</v>
      </c>
      <c r="C2138" s="6">
        <v>55355</v>
      </c>
      <c r="D2138" s="5">
        <v>435</v>
      </c>
      <c r="E2138" s="5">
        <v>7.9</v>
      </c>
      <c r="F2138" s="5">
        <v>61</v>
      </c>
      <c r="G2138" s="5">
        <v>1.1000000000000001</v>
      </c>
      <c r="H2138" s="5">
        <v>111</v>
      </c>
    </row>
    <row r="2139" spans="2:8" ht="19.5" customHeight="1" x14ac:dyDescent="0.3">
      <c r="B2139" s="9" t="s">
        <v>480</v>
      </c>
      <c r="C2139" s="6">
        <v>132497</v>
      </c>
      <c r="D2139" s="6">
        <v>1100</v>
      </c>
      <c r="E2139" s="5">
        <v>8.4</v>
      </c>
      <c r="F2139" s="5">
        <v>113</v>
      </c>
      <c r="G2139" s="5">
        <v>0.9</v>
      </c>
      <c r="H2139" s="5">
        <v>659</v>
      </c>
    </row>
    <row r="2140" spans="2:8" ht="19.5" customHeight="1" x14ac:dyDescent="0.3">
      <c r="B2140" s="9" t="s">
        <v>1362</v>
      </c>
      <c r="C2140" s="6">
        <v>32795</v>
      </c>
      <c r="D2140" s="5">
        <v>-72</v>
      </c>
      <c r="E2140" s="5">
        <v>-2.2000000000000002</v>
      </c>
      <c r="F2140" s="5">
        <v>34</v>
      </c>
      <c r="G2140" s="5">
        <v>1</v>
      </c>
      <c r="H2140" s="5">
        <v>-20</v>
      </c>
    </row>
    <row r="2141" spans="2:8" ht="19.5" customHeight="1" x14ac:dyDescent="0.3">
      <c r="B2141" s="9" t="s">
        <v>13</v>
      </c>
      <c r="C2141" s="6">
        <v>2054475</v>
      </c>
      <c r="D2141" s="6">
        <v>9512</v>
      </c>
      <c r="E2141" s="5">
        <v>4.7</v>
      </c>
      <c r="F2141" s="6">
        <v>7562</v>
      </c>
      <c r="G2141" s="5">
        <v>3.7</v>
      </c>
      <c r="H2141" s="6">
        <v>15687</v>
      </c>
    </row>
    <row r="2142" spans="2:8" ht="19.5" customHeight="1" x14ac:dyDescent="0.3">
      <c r="B2142" s="9" t="s">
        <v>1475</v>
      </c>
      <c r="C2142" s="6">
        <v>28441</v>
      </c>
      <c r="D2142" s="5">
        <v>160</v>
      </c>
      <c r="E2142" s="5">
        <v>5.6</v>
      </c>
      <c r="F2142" s="5">
        <v>4</v>
      </c>
      <c r="G2142" s="5">
        <v>0.1</v>
      </c>
      <c r="H2142" s="5">
        <v>31</v>
      </c>
    </row>
    <row r="2143" spans="2:8" ht="19.5" customHeight="1" x14ac:dyDescent="0.3">
      <c r="B2143" s="9" t="s">
        <v>1589</v>
      </c>
      <c r="C2143" s="6">
        <v>25334</v>
      </c>
      <c r="D2143" s="5">
        <v>3</v>
      </c>
      <c r="E2143" s="5">
        <v>0.1</v>
      </c>
      <c r="F2143" s="5">
        <v>11</v>
      </c>
      <c r="G2143" s="5">
        <v>0.4</v>
      </c>
      <c r="H2143" s="5">
        <v>41</v>
      </c>
    </row>
    <row r="2144" spans="2:8" ht="19.5" customHeight="1" x14ac:dyDescent="0.3">
      <c r="B2144" s="9" t="s">
        <v>1731</v>
      </c>
      <c r="C2144" s="6">
        <v>21833</v>
      </c>
      <c r="D2144" s="5">
        <v>-299</v>
      </c>
      <c r="E2144" s="5">
        <v>-13.6</v>
      </c>
      <c r="F2144" s="5">
        <v>20</v>
      </c>
      <c r="G2144" s="5">
        <v>0.9</v>
      </c>
      <c r="H2144" s="5">
        <v>-8</v>
      </c>
    </row>
    <row r="2145" spans="2:8" ht="19.5" customHeight="1" x14ac:dyDescent="0.3">
      <c r="B2145" s="9" t="s">
        <v>1582</v>
      </c>
      <c r="C2145" s="6">
        <v>25472</v>
      </c>
      <c r="D2145" s="5">
        <v>-35</v>
      </c>
      <c r="E2145" s="5">
        <v>-1.4</v>
      </c>
      <c r="F2145" s="5">
        <v>61</v>
      </c>
      <c r="G2145" s="5">
        <v>2.4</v>
      </c>
      <c r="H2145" s="5">
        <v>9</v>
      </c>
    </row>
    <row r="2146" spans="2:8" ht="19.5" customHeight="1" x14ac:dyDescent="0.3">
      <c r="B2146" s="9" t="s">
        <v>465</v>
      </c>
      <c r="C2146" s="6">
        <v>136290</v>
      </c>
      <c r="D2146" s="5">
        <v>-608</v>
      </c>
      <c r="E2146" s="5">
        <v>-4.5</v>
      </c>
      <c r="F2146" s="5">
        <v>257</v>
      </c>
      <c r="G2146" s="5">
        <v>1.9</v>
      </c>
      <c r="H2146" s="5">
        <v>686</v>
      </c>
    </row>
    <row r="2147" spans="2:8" ht="19.5" customHeight="1" x14ac:dyDescent="0.3">
      <c r="B2147" s="9" t="s">
        <v>1805</v>
      </c>
      <c r="C2147" s="6">
        <v>20321</v>
      </c>
      <c r="D2147" s="5">
        <v>-10</v>
      </c>
      <c r="E2147" s="5">
        <v>-0.5</v>
      </c>
      <c r="F2147" s="5">
        <v>5</v>
      </c>
      <c r="G2147" s="5">
        <v>0.2</v>
      </c>
      <c r="H2147" s="5">
        <v>51</v>
      </c>
    </row>
    <row r="2148" spans="2:8" ht="19.5" customHeight="1" x14ac:dyDescent="0.3">
      <c r="B2148" s="9" t="s">
        <v>1981</v>
      </c>
      <c r="C2148" s="6">
        <v>16930</v>
      </c>
      <c r="D2148" s="5">
        <v>-5</v>
      </c>
      <c r="E2148" s="5">
        <v>-0.3</v>
      </c>
      <c r="F2148" s="5">
        <v>3</v>
      </c>
      <c r="G2148" s="5">
        <v>0.2</v>
      </c>
      <c r="H2148" s="5">
        <v>-14</v>
      </c>
    </row>
    <row r="2149" spans="2:8" ht="19.5" customHeight="1" x14ac:dyDescent="0.3">
      <c r="B2149" s="9" t="s">
        <v>473</v>
      </c>
      <c r="C2149" s="6">
        <v>133526</v>
      </c>
      <c r="D2149" s="5">
        <v>-556</v>
      </c>
      <c r="E2149" s="5">
        <v>-4.2</v>
      </c>
      <c r="F2149" s="5">
        <v>46</v>
      </c>
      <c r="G2149" s="5">
        <v>0.3</v>
      </c>
      <c r="H2149" s="5">
        <v>71</v>
      </c>
    </row>
    <row r="2150" spans="2:8" ht="19.5" customHeight="1" x14ac:dyDescent="0.3">
      <c r="B2150" s="9" t="s">
        <v>1149</v>
      </c>
      <c r="C2150" s="6">
        <v>41095</v>
      </c>
      <c r="D2150" s="5">
        <v>-728</v>
      </c>
      <c r="E2150" s="5">
        <v>-17.5</v>
      </c>
      <c r="F2150" s="5">
        <v>-1</v>
      </c>
      <c r="G2150" s="5">
        <v>0</v>
      </c>
      <c r="H2150" s="5">
        <v>-226</v>
      </c>
    </row>
    <row r="2151" spans="2:8" ht="19.5" customHeight="1" x14ac:dyDescent="0.3">
      <c r="B2151" s="9" t="s">
        <v>828</v>
      </c>
      <c r="C2151" s="6">
        <v>63926</v>
      </c>
      <c r="D2151" s="5">
        <v>285</v>
      </c>
      <c r="E2151" s="5">
        <v>4.5</v>
      </c>
      <c r="F2151" s="5">
        <v>0</v>
      </c>
      <c r="G2151" s="5">
        <v>0</v>
      </c>
      <c r="H2151" s="5">
        <v>200</v>
      </c>
    </row>
    <row r="2152" spans="2:8" ht="19.5" customHeight="1" x14ac:dyDescent="0.3">
      <c r="B2152" s="9" t="s">
        <v>2039</v>
      </c>
      <c r="C2152" s="6">
        <v>15989</v>
      </c>
      <c r="D2152" s="5">
        <v>-62</v>
      </c>
      <c r="E2152" s="5">
        <v>-3.9</v>
      </c>
      <c r="F2152" s="5">
        <v>55</v>
      </c>
      <c r="G2152" s="5">
        <v>3.4</v>
      </c>
      <c r="H2152" s="5">
        <v>-37</v>
      </c>
    </row>
    <row r="2153" spans="2:8" ht="19.5" customHeight="1" x14ac:dyDescent="0.3">
      <c r="B2153" s="9" t="s">
        <v>1618</v>
      </c>
      <c r="C2153" s="6">
        <v>24646</v>
      </c>
      <c r="D2153" s="5">
        <v>582</v>
      </c>
      <c r="E2153" s="5">
        <v>23.9</v>
      </c>
      <c r="F2153" s="5">
        <v>-12</v>
      </c>
      <c r="G2153" s="5">
        <v>-0.5</v>
      </c>
      <c r="H2153" s="5">
        <v>30</v>
      </c>
    </row>
    <row r="2154" spans="2:8" ht="19.5" customHeight="1" x14ac:dyDescent="0.3">
      <c r="B2154" s="9" t="s">
        <v>542</v>
      </c>
      <c r="C2154" s="6">
        <v>112086</v>
      </c>
      <c r="D2154" s="6">
        <v>-1763</v>
      </c>
      <c r="E2154" s="5">
        <v>-15.7</v>
      </c>
      <c r="F2154" s="5">
        <v>151</v>
      </c>
      <c r="G2154" s="5">
        <v>1.3</v>
      </c>
      <c r="H2154" s="5">
        <v>572</v>
      </c>
    </row>
    <row r="2155" spans="2:8" ht="19.5" customHeight="1" x14ac:dyDescent="0.3">
      <c r="B2155" s="9" t="s">
        <v>2242</v>
      </c>
      <c r="C2155" s="6">
        <v>12715</v>
      </c>
      <c r="D2155" s="5">
        <v>-204</v>
      </c>
      <c r="E2155" s="5">
        <v>-16</v>
      </c>
      <c r="F2155" s="5">
        <v>25</v>
      </c>
      <c r="G2155" s="5">
        <v>2</v>
      </c>
      <c r="H2155" s="5">
        <v>67</v>
      </c>
    </row>
    <row r="2156" spans="2:8" ht="19.5" customHeight="1" x14ac:dyDescent="0.3">
      <c r="B2156" s="9" t="s">
        <v>2325</v>
      </c>
      <c r="C2156" s="6">
        <v>11381</v>
      </c>
      <c r="D2156" s="5">
        <v>151</v>
      </c>
      <c r="E2156" s="5">
        <v>13.4</v>
      </c>
      <c r="F2156" s="5">
        <v>19</v>
      </c>
      <c r="G2156" s="5">
        <v>1.7</v>
      </c>
      <c r="H2156" s="5">
        <v>123</v>
      </c>
    </row>
    <row r="2157" spans="2:8" ht="19.5" customHeight="1" x14ac:dyDescent="0.3">
      <c r="B2157" s="9" t="s">
        <v>1665</v>
      </c>
      <c r="C2157" s="6">
        <v>23265</v>
      </c>
      <c r="D2157" s="5">
        <v>-104</v>
      </c>
      <c r="E2157" s="5">
        <v>-4.5</v>
      </c>
      <c r="F2157" s="5">
        <v>9</v>
      </c>
      <c r="G2157" s="5">
        <v>0.4</v>
      </c>
      <c r="H2157" s="5">
        <v>180</v>
      </c>
    </row>
    <row r="2158" spans="2:8" ht="19.5" customHeight="1" x14ac:dyDescent="0.3">
      <c r="B2158" s="9" t="s">
        <v>1572</v>
      </c>
      <c r="C2158" s="6">
        <v>25735</v>
      </c>
      <c r="D2158" s="5">
        <v>-136</v>
      </c>
      <c r="E2158" s="5">
        <v>-5.3</v>
      </c>
      <c r="F2158" s="5">
        <v>0</v>
      </c>
      <c r="G2158" s="5">
        <v>0</v>
      </c>
      <c r="H2158" s="5">
        <v>20</v>
      </c>
    </row>
    <row r="2159" spans="2:8" ht="19.5" customHeight="1" x14ac:dyDescent="0.3">
      <c r="B2159" s="9" t="s">
        <v>1779</v>
      </c>
      <c r="C2159" s="6">
        <v>20900</v>
      </c>
      <c r="D2159" s="5">
        <v>-538</v>
      </c>
      <c r="E2159" s="5">
        <v>-25.6</v>
      </c>
      <c r="F2159" s="5">
        <v>91</v>
      </c>
      <c r="G2159" s="5">
        <v>4.3</v>
      </c>
      <c r="H2159" s="5">
        <v>212</v>
      </c>
    </row>
    <row r="2160" spans="2:8" ht="19.5" customHeight="1" x14ac:dyDescent="0.3">
      <c r="B2160" s="9" t="s">
        <v>1075</v>
      </c>
      <c r="C2160" s="6">
        <v>44779</v>
      </c>
      <c r="D2160" s="5">
        <v>-395</v>
      </c>
      <c r="E2160" s="5">
        <v>-8.8000000000000007</v>
      </c>
      <c r="F2160" s="5">
        <v>28</v>
      </c>
      <c r="G2160" s="5">
        <v>0.6</v>
      </c>
      <c r="H2160" s="5">
        <v>55</v>
      </c>
    </row>
    <row r="2161" spans="2:8" ht="19.5" customHeight="1" x14ac:dyDescent="0.3">
      <c r="B2161" s="9" t="s">
        <v>243</v>
      </c>
      <c r="C2161" s="6">
        <v>280588</v>
      </c>
      <c r="D2161" s="6">
        <v>5143</v>
      </c>
      <c r="E2161" s="5">
        <v>18.5</v>
      </c>
      <c r="F2161" s="5">
        <v>588</v>
      </c>
      <c r="G2161" s="5">
        <v>2.1</v>
      </c>
      <c r="H2161" s="5">
        <v>915</v>
      </c>
    </row>
    <row r="2162" spans="2:8" ht="19.5" customHeight="1" x14ac:dyDescent="0.3">
      <c r="B2162" s="9" t="s">
        <v>1163</v>
      </c>
      <c r="C2162" s="6">
        <v>40598</v>
      </c>
      <c r="D2162" s="5">
        <v>-244</v>
      </c>
      <c r="E2162" s="5">
        <v>-6</v>
      </c>
      <c r="F2162" s="5">
        <v>23</v>
      </c>
      <c r="G2162" s="5">
        <v>0.6</v>
      </c>
      <c r="H2162" s="5">
        <v>170</v>
      </c>
    </row>
    <row r="2163" spans="2:8" ht="19.5" customHeight="1" x14ac:dyDescent="0.3">
      <c r="B2163" s="9" t="s">
        <v>1538</v>
      </c>
      <c r="C2163" s="6">
        <v>26690</v>
      </c>
      <c r="D2163" s="5">
        <v>497</v>
      </c>
      <c r="E2163" s="5">
        <v>18.8</v>
      </c>
      <c r="F2163" s="5">
        <v>26</v>
      </c>
      <c r="G2163" s="5">
        <v>1</v>
      </c>
      <c r="H2163" s="5">
        <v>-44</v>
      </c>
    </row>
    <row r="2164" spans="2:8" ht="19.5" customHeight="1" x14ac:dyDescent="0.3">
      <c r="B2164" s="9" t="s">
        <v>1009</v>
      </c>
      <c r="C2164" s="6">
        <v>48578</v>
      </c>
      <c r="D2164" s="5">
        <v>-198</v>
      </c>
      <c r="E2164" s="5">
        <v>-4.0999999999999996</v>
      </c>
      <c r="F2164" s="5">
        <v>-16</v>
      </c>
      <c r="G2164" s="5">
        <v>-0.3</v>
      </c>
      <c r="H2164" s="5">
        <v>15</v>
      </c>
    </row>
    <row r="2165" spans="2:8" ht="19.5" customHeight="1" x14ac:dyDescent="0.3">
      <c r="B2165" s="9" t="s">
        <v>1159</v>
      </c>
      <c r="C2165" s="6">
        <v>40793</v>
      </c>
      <c r="D2165" s="5">
        <v>-401</v>
      </c>
      <c r="E2165" s="5">
        <v>-9.8000000000000007</v>
      </c>
      <c r="F2165" s="5">
        <v>6</v>
      </c>
      <c r="G2165" s="5">
        <v>0.1</v>
      </c>
      <c r="H2165" s="5">
        <v>-38</v>
      </c>
    </row>
    <row r="2166" spans="2:8" ht="19.5" customHeight="1" x14ac:dyDescent="0.3">
      <c r="B2166" s="9" t="s">
        <v>1724</v>
      </c>
      <c r="C2166" s="6">
        <v>21969</v>
      </c>
      <c r="D2166" s="5">
        <v>-98</v>
      </c>
      <c r="E2166" s="5">
        <v>-4.5</v>
      </c>
      <c r="F2166" s="5">
        <v>-3</v>
      </c>
      <c r="G2166" s="5">
        <v>-0.1</v>
      </c>
      <c r="H2166" s="5">
        <v>25</v>
      </c>
    </row>
    <row r="2167" spans="2:8" ht="19.5" customHeight="1" x14ac:dyDescent="0.3">
      <c r="B2167" s="9" t="s">
        <v>343</v>
      </c>
      <c r="C2167" s="6">
        <v>190587</v>
      </c>
      <c r="D2167" s="6">
        <v>-1177</v>
      </c>
      <c r="E2167" s="5">
        <v>-6.2</v>
      </c>
      <c r="F2167" s="6">
        <v>1823</v>
      </c>
      <c r="G2167" s="5">
        <v>9.6</v>
      </c>
      <c r="H2167" s="6">
        <v>1256</v>
      </c>
    </row>
    <row r="2168" spans="2:8" ht="19.5" customHeight="1" x14ac:dyDescent="0.3">
      <c r="B2168" s="9" t="s">
        <v>2085</v>
      </c>
      <c r="C2168" s="6">
        <v>15128</v>
      </c>
      <c r="D2168" s="5">
        <v>-11</v>
      </c>
      <c r="E2168" s="5">
        <v>-0.7</v>
      </c>
      <c r="F2168" s="5">
        <v>3</v>
      </c>
      <c r="G2168" s="5">
        <v>0.2</v>
      </c>
      <c r="H2168" s="5">
        <v>-17</v>
      </c>
    </row>
    <row r="2169" spans="2:8" ht="19.5" customHeight="1" x14ac:dyDescent="0.3">
      <c r="B2169" s="9" t="s">
        <v>851</v>
      </c>
      <c r="C2169" s="6">
        <v>61366</v>
      </c>
      <c r="D2169" s="5">
        <v>47</v>
      </c>
      <c r="E2169" s="5">
        <v>0.8</v>
      </c>
      <c r="F2169" s="5">
        <v>36</v>
      </c>
      <c r="G2169" s="5">
        <v>0.6</v>
      </c>
      <c r="H2169" s="5">
        <v>110</v>
      </c>
    </row>
    <row r="2170" spans="2:8" ht="19.5" customHeight="1" x14ac:dyDescent="0.3">
      <c r="B2170" s="9" t="s">
        <v>1847</v>
      </c>
      <c r="C2170" s="6">
        <v>19542</v>
      </c>
      <c r="D2170" s="5">
        <v>146</v>
      </c>
      <c r="E2170" s="5">
        <v>7.5</v>
      </c>
      <c r="F2170" s="5">
        <v>10</v>
      </c>
      <c r="G2170" s="5">
        <v>0.5</v>
      </c>
      <c r="H2170" s="5">
        <v>-74</v>
      </c>
    </row>
    <row r="2171" spans="2:8" ht="19.5" customHeight="1" x14ac:dyDescent="0.3">
      <c r="B2171" s="9" t="s">
        <v>1359</v>
      </c>
      <c r="C2171" s="6">
        <v>32904</v>
      </c>
      <c r="D2171" s="5">
        <v>-53</v>
      </c>
      <c r="E2171" s="5">
        <v>-1.6</v>
      </c>
      <c r="F2171" s="5">
        <v>95</v>
      </c>
      <c r="G2171" s="5">
        <v>2.9</v>
      </c>
      <c r="H2171" s="5">
        <v>248</v>
      </c>
    </row>
    <row r="2172" spans="2:8" ht="19.5" customHeight="1" x14ac:dyDescent="0.3">
      <c r="B2172" s="9" t="s">
        <v>2273</v>
      </c>
      <c r="C2172" s="6">
        <v>12243</v>
      </c>
      <c r="D2172" s="5">
        <v>-204</v>
      </c>
      <c r="E2172" s="5">
        <v>-16.600000000000001</v>
      </c>
      <c r="F2172" s="5">
        <v>3</v>
      </c>
      <c r="G2172" s="5">
        <v>0.2</v>
      </c>
      <c r="H2172" s="5">
        <v>82</v>
      </c>
    </row>
    <row r="2173" spans="2:8" ht="19.5" customHeight="1" x14ac:dyDescent="0.3">
      <c r="B2173" s="9" t="s">
        <v>1623</v>
      </c>
      <c r="C2173" s="6">
        <v>24515</v>
      </c>
      <c r="D2173" s="5">
        <v>-8</v>
      </c>
      <c r="E2173" s="5">
        <v>-0.3</v>
      </c>
      <c r="F2173" s="5">
        <v>3</v>
      </c>
      <c r="G2173" s="5">
        <v>0.1</v>
      </c>
      <c r="H2173" s="5">
        <v>117</v>
      </c>
    </row>
    <row r="2174" spans="2:8" ht="19.5" customHeight="1" x14ac:dyDescent="0.3">
      <c r="B2174" s="9" t="s">
        <v>2426</v>
      </c>
      <c r="C2174" s="6">
        <v>10065</v>
      </c>
      <c r="D2174" s="5">
        <v>-176</v>
      </c>
      <c r="E2174" s="5">
        <v>-17.5</v>
      </c>
      <c r="F2174" s="5">
        <v>-2</v>
      </c>
      <c r="G2174" s="5">
        <v>-0.2</v>
      </c>
      <c r="H2174" s="5">
        <v>144</v>
      </c>
    </row>
    <row r="2175" spans="2:8" ht="19.5" customHeight="1" x14ac:dyDescent="0.3">
      <c r="B2175" s="9" t="s">
        <v>435</v>
      </c>
      <c r="C2175" s="6">
        <v>151461</v>
      </c>
      <c r="D2175" s="5">
        <v>-257</v>
      </c>
      <c r="E2175" s="5">
        <v>-1.7</v>
      </c>
      <c r="F2175" s="5">
        <v>459</v>
      </c>
      <c r="G2175" s="5">
        <v>3</v>
      </c>
      <c r="H2175" s="5">
        <v>115</v>
      </c>
    </row>
    <row r="2176" spans="2:8" ht="19.5" customHeight="1" x14ac:dyDescent="0.3">
      <c r="B2176" s="9" t="s">
        <v>524</v>
      </c>
      <c r="C2176" s="6">
        <v>118019</v>
      </c>
      <c r="D2176" s="5">
        <v>-379</v>
      </c>
      <c r="E2176" s="5">
        <v>-3.2</v>
      </c>
      <c r="F2176" s="5">
        <v>26</v>
      </c>
      <c r="G2176" s="5">
        <v>0.2</v>
      </c>
      <c r="H2176" s="5">
        <v>584</v>
      </c>
    </row>
    <row r="2177" spans="2:8" ht="19.5" customHeight="1" x14ac:dyDescent="0.3">
      <c r="B2177" s="9" t="s">
        <v>572</v>
      </c>
      <c r="C2177" s="6">
        <v>104802</v>
      </c>
      <c r="D2177" s="6">
        <v>-1098</v>
      </c>
      <c r="E2177" s="5">
        <v>-10.5</v>
      </c>
      <c r="F2177" s="6">
        <v>1148</v>
      </c>
      <c r="G2177" s="5">
        <v>11</v>
      </c>
      <c r="H2177" s="5">
        <v>185</v>
      </c>
    </row>
    <row r="2178" spans="2:8" ht="19.5" customHeight="1" x14ac:dyDescent="0.3">
      <c r="B2178" s="9" t="s">
        <v>787</v>
      </c>
      <c r="C2178" s="6">
        <v>67456</v>
      </c>
      <c r="D2178" s="6">
        <v>2160</v>
      </c>
      <c r="E2178" s="5">
        <v>32.700000000000003</v>
      </c>
      <c r="F2178" s="5">
        <v>33</v>
      </c>
      <c r="G2178" s="5">
        <v>0.5</v>
      </c>
      <c r="H2178" s="5">
        <v>659</v>
      </c>
    </row>
    <row r="2179" spans="2:8" ht="19.5" customHeight="1" x14ac:dyDescent="0.3">
      <c r="B2179" s="9" t="s">
        <v>1524</v>
      </c>
      <c r="C2179" s="6">
        <v>26999</v>
      </c>
      <c r="D2179" s="5">
        <v>-279</v>
      </c>
      <c r="E2179" s="5">
        <v>-10.3</v>
      </c>
      <c r="F2179" s="5">
        <v>13</v>
      </c>
      <c r="G2179" s="5">
        <v>0.5</v>
      </c>
      <c r="H2179" s="5">
        <v>71</v>
      </c>
    </row>
    <row r="2180" spans="2:8" ht="19.5" customHeight="1" x14ac:dyDescent="0.3">
      <c r="B2180" s="9" t="s">
        <v>2063</v>
      </c>
      <c r="C2180" s="6">
        <v>15506</v>
      </c>
      <c r="D2180" s="5">
        <v>15</v>
      </c>
      <c r="E2180" s="5">
        <v>1</v>
      </c>
      <c r="F2180" s="5">
        <v>53</v>
      </c>
      <c r="G2180" s="5">
        <v>3.4</v>
      </c>
      <c r="H2180" s="5">
        <v>14</v>
      </c>
    </row>
    <row r="2181" spans="2:8" ht="19.5" customHeight="1" x14ac:dyDescent="0.3">
      <c r="B2181" s="9" t="s">
        <v>2320</v>
      </c>
      <c r="C2181" s="6">
        <v>11506</v>
      </c>
      <c r="D2181" s="5">
        <v>239</v>
      </c>
      <c r="E2181" s="5">
        <v>20.9</v>
      </c>
      <c r="F2181" s="5">
        <v>2</v>
      </c>
      <c r="G2181" s="5">
        <v>0.2</v>
      </c>
      <c r="H2181" s="5">
        <v>-87</v>
      </c>
    </row>
    <row r="2182" spans="2:8" ht="19.5" customHeight="1" x14ac:dyDescent="0.3">
      <c r="B2182" s="9" t="s">
        <v>1326</v>
      </c>
      <c r="C2182" s="6">
        <v>33956</v>
      </c>
      <c r="D2182" s="5">
        <v>607</v>
      </c>
      <c r="E2182" s="5">
        <v>18</v>
      </c>
      <c r="F2182" s="5">
        <v>18</v>
      </c>
      <c r="G2182" s="5">
        <v>0.5</v>
      </c>
      <c r="H2182" s="5">
        <v>-144</v>
      </c>
    </row>
    <row r="2183" spans="2:8" ht="19.5" customHeight="1" x14ac:dyDescent="0.3">
      <c r="B2183" s="9" t="s">
        <v>33</v>
      </c>
      <c r="C2183" s="6">
        <v>1226698</v>
      </c>
      <c r="D2183" s="6">
        <v>4870</v>
      </c>
      <c r="E2183" s="5">
        <v>4</v>
      </c>
      <c r="F2183" s="6">
        <v>6623</v>
      </c>
      <c r="G2183" s="5">
        <v>5.4</v>
      </c>
      <c r="H2183" s="6">
        <v>10571</v>
      </c>
    </row>
    <row r="2184" spans="2:8" ht="19.5" customHeight="1" x14ac:dyDescent="0.3">
      <c r="B2184" s="9" t="s">
        <v>1439</v>
      </c>
      <c r="C2184" s="6">
        <v>29472</v>
      </c>
      <c r="D2184" s="5">
        <v>-342</v>
      </c>
      <c r="E2184" s="5">
        <v>-11.6</v>
      </c>
      <c r="F2184" s="5">
        <v>42</v>
      </c>
      <c r="G2184" s="5">
        <v>1.4</v>
      </c>
      <c r="H2184" s="5">
        <v>146</v>
      </c>
    </row>
    <row r="2185" spans="2:8" ht="19.5" customHeight="1" x14ac:dyDescent="0.3">
      <c r="B2185" s="9" t="s">
        <v>2132</v>
      </c>
      <c r="C2185" s="6">
        <v>14444</v>
      </c>
      <c r="D2185" s="5">
        <v>135</v>
      </c>
      <c r="E2185" s="5">
        <v>9.4</v>
      </c>
      <c r="F2185" s="5">
        <v>4</v>
      </c>
      <c r="G2185" s="5">
        <v>0.3</v>
      </c>
      <c r="H2185" s="5">
        <v>-8</v>
      </c>
    </row>
    <row r="2186" spans="2:8" ht="19.5" customHeight="1" x14ac:dyDescent="0.3">
      <c r="B2186" s="9" t="s">
        <v>2244</v>
      </c>
      <c r="C2186" s="6">
        <v>12709</v>
      </c>
      <c r="D2186" s="5">
        <v>-68</v>
      </c>
      <c r="E2186" s="5">
        <v>-5.3</v>
      </c>
      <c r="F2186" s="5">
        <v>2</v>
      </c>
      <c r="G2186" s="5">
        <v>0.2</v>
      </c>
      <c r="H2186" s="5">
        <v>-65</v>
      </c>
    </row>
    <row r="2187" spans="2:8" ht="19.5" customHeight="1" x14ac:dyDescent="0.3">
      <c r="B2187" s="9" t="s">
        <v>2118</v>
      </c>
      <c r="C2187" s="6">
        <v>14667</v>
      </c>
      <c r="D2187" s="5">
        <v>224</v>
      </c>
      <c r="E2187" s="5">
        <v>15.4</v>
      </c>
      <c r="F2187" s="5">
        <v>-4</v>
      </c>
      <c r="G2187" s="5">
        <v>-0.3</v>
      </c>
      <c r="H2187" s="5">
        <v>-65</v>
      </c>
    </row>
    <row r="2188" spans="2:8" ht="19.5" customHeight="1" x14ac:dyDescent="0.3">
      <c r="B2188" s="9" t="s">
        <v>765</v>
      </c>
      <c r="C2188" s="6">
        <v>69786</v>
      </c>
      <c r="D2188" s="5">
        <v>-227</v>
      </c>
      <c r="E2188" s="5">
        <v>-3.3</v>
      </c>
      <c r="F2188" s="5">
        <v>63</v>
      </c>
      <c r="G2188" s="5">
        <v>0.9</v>
      </c>
      <c r="H2188" s="5">
        <v>175</v>
      </c>
    </row>
    <row r="2189" spans="2:8" ht="19.5" customHeight="1" x14ac:dyDescent="0.3">
      <c r="B2189" s="9" t="s">
        <v>2421</v>
      </c>
      <c r="C2189" s="6">
        <v>10083</v>
      </c>
      <c r="D2189" s="5">
        <v>109</v>
      </c>
      <c r="E2189" s="5">
        <v>10.9</v>
      </c>
      <c r="F2189" s="5">
        <v>2</v>
      </c>
      <c r="G2189" s="5">
        <v>0.2</v>
      </c>
      <c r="H2189" s="5">
        <v>23</v>
      </c>
    </row>
    <row r="2190" spans="2:8" ht="19.5" customHeight="1" x14ac:dyDescent="0.3">
      <c r="B2190" s="9" t="s">
        <v>330</v>
      </c>
      <c r="C2190" s="6">
        <v>200380</v>
      </c>
      <c r="D2190" s="5">
        <v>-923</v>
      </c>
      <c r="E2190" s="5">
        <v>-4.5999999999999996</v>
      </c>
      <c r="F2190" s="5">
        <v>5</v>
      </c>
      <c r="G2190" s="5">
        <v>0</v>
      </c>
      <c r="H2190" s="5">
        <v>-400</v>
      </c>
    </row>
    <row r="2191" spans="2:8" ht="19.5" customHeight="1" x14ac:dyDescent="0.3">
      <c r="B2191" s="9" t="s">
        <v>147</v>
      </c>
      <c r="C2191" s="6">
        <v>464493</v>
      </c>
      <c r="D2191" s="6">
        <v>-1111</v>
      </c>
      <c r="E2191" s="5">
        <v>-2.4</v>
      </c>
      <c r="F2191" s="5">
        <v>466</v>
      </c>
      <c r="G2191" s="5">
        <v>1</v>
      </c>
      <c r="H2191" s="6">
        <v>4309</v>
      </c>
    </row>
    <row r="2192" spans="2:8" ht="19.5" customHeight="1" x14ac:dyDescent="0.3">
      <c r="B2192" s="9" t="s">
        <v>101</v>
      </c>
      <c r="C2192" s="6">
        <v>646266</v>
      </c>
      <c r="D2192" s="6">
        <v>-4151</v>
      </c>
      <c r="E2192" s="5">
        <v>-6.4</v>
      </c>
      <c r="F2192" s="6">
        <v>1811</v>
      </c>
      <c r="G2192" s="5">
        <v>2.8</v>
      </c>
      <c r="H2192" s="6">
        <v>3569</v>
      </c>
    </row>
    <row r="2193" spans="2:8" ht="19.5" customHeight="1" x14ac:dyDescent="0.3">
      <c r="B2193" s="9" t="s">
        <v>2429</v>
      </c>
      <c r="C2193" s="6">
        <v>10024</v>
      </c>
      <c r="D2193" s="5">
        <v>-229</v>
      </c>
      <c r="E2193" s="5">
        <v>-22.7</v>
      </c>
      <c r="F2193" s="5">
        <v>7</v>
      </c>
      <c r="G2193" s="5">
        <v>0.7</v>
      </c>
      <c r="H2193" s="5">
        <v>90</v>
      </c>
    </row>
    <row r="2194" spans="2:8" ht="19.5" customHeight="1" x14ac:dyDescent="0.3">
      <c r="B2194" s="9" t="s">
        <v>931</v>
      </c>
      <c r="C2194" s="6">
        <v>54248</v>
      </c>
      <c r="D2194" s="5">
        <v>455</v>
      </c>
      <c r="E2194" s="5">
        <v>8.4</v>
      </c>
      <c r="F2194" s="5">
        <v>75</v>
      </c>
      <c r="G2194" s="5">
        <v>1.4</v>
      </c>
      <c r="H2194" s="5">
        <v>-66</v>
      </c>
    </row>
    <row r="2195" spans="2:8" ht="19.5" customHeight="1" x14ac:dyDescent="0.3">
      <c r="B2195" s="9" t="s">
        <v>316</v>
      </c>
      <c r="C2195" s="6">
        <v>207811</v>
      </c>
      <c r="D2195" s="5">
        <v>445</v>
      </c>
      <c r="E2195" s="5">
        <v>2.1</v>
      </c>
      <c r="F2195" s="5">
        <v>355</v>
      </c>
      <c r="G2195" s="5">
        <v>1.7</v>
      </c>
      <c r="H2195" s="5">
        <v>738</v>
      </c>
    </row>
    <row r="2196" spans="2:8" ht="19.5" customHeight="1" x14ac:dyDescent="0.3">
      <c r="B2196" s="9" t="s">
        <v>633</v>
      </c>
      <c r="C2196" s="6">
        <v>92297</v>
      </c>
      <c r="D2196" s="5">
        <v>-382</v>
      </c>
      <c r="E2196" s="5">
        <v>-4.0999999999999996</v>
      </c>
      <c r="F2196" s="5">
        <v>56</v>
      </c>
      <c r="G2196" s="5">
        <v>0.6</v>
      </c>
      <c r="H2196" s="5">
        <v>139</v>
      </c>
    </row>
    <row r="2197" spans="2:8" ht="19.5" customHeight="1" x14ac:dyDescent="0.3">
      <c r="B2197" s="9" t="s">
        <v>949</v>
      </c>
      <c r="C2197" s="6">
        <v>52764</v>
      </c>
      <c r="D2197" s="5">
        <v>-383</v>
      </c>
      <c r="E2197" s="5">
        <v>-7.2</v>
      </c>
      <c r="F2197" s="5">
        <v>6</v>
      </c>
      <c r="G2197" s="5">
        <v>0.1</v>
      </c>
      <c r="H2197" s="5">
        <v>-95</v>
      </c>
    </row>
    <row r="2198" spans="2:8" ht="19.5" customHeight="1" x14ac:dyDescent="0.3">
      <c r="B2198" s="9" t="s">
        <v>670</v>
      </c>
      <c r="C2198" s="6">
        <v>85124</v>
      </c>
      <c r="D2198" s="5">
        <v>896</v>
      </c>
      <c r="E2198" s="5">
        <v>10.6</v>
      </c>
      <c r="F2198" s="5">
        <v>229</v>
      </c>
      <c r="G2198" s="5">
        <v>2.7</v>
      </c>
      <c r="H2198" s="5">
        <v>464</v>
      </c>
    </row>
    <row r="2199" spans="2:8" ht="19.5" customHeight="1" x14ac:dyDescent="0.3">
      <c r="B2199" s="9" t="s">
        <v>1751</v>
      </c>
      <c r="C2199" s="6">
        <v>21539</v>
      </c>
      <c r="D2199" s="5">
        <v>122</v>
      </c>
      <c r="E2199" s="5">
        <v>5.7</v>
      </c>
      <c r="F2199" s="5">
        <v>9</v>
      </c>
      <c r="G2199" s="5">
        <v>0.4</v>
      </c>
      <c r="H2199" s="5">
        <v>-24</v>
      </c>
    </row>
    <row r="2200" spans="2:8" ht="19.5" customHeight="1" x14ac:dyDescent="0.3">
      <c r="B2200" s="9" t="s">
        <v>1796</v>
      </c>
      <c r="C2200" s="6">
        <v>20495</v>
      </c>
      <c r="D2200" s="5">
        <v>-372</v>
      </c>
      <c r="E2200" s="5">
        <v>-18.100000000000001</v>
      </c>
      <c r="F2200" s="5">
        <v>-1</v>
      </c>
      <c r="G2200" s="5">
        <v>0</v>
      </c>
      <c r="H2200" s="5">
        <v>155</v>
      </c>
    </row>
    <row r="2201" spans="2:8" ht="19.5" customHeight="1" x14ac:dyDescent="0.3">
      <c r="B2201" s="9" t="s">
        <v>1294</v>
      </c>
      <c r="C2201" s="6">
        <v>35150</v>
      </c>
      <c r="D2201" s="6">
        <v>-1402</v>
      </c>
      <c r="E2201" s="5">
        <v>-39.299999999999997</v>
      </c>
      <c r="F2201" s="5">
        <v>18</v>
      </c>
      <c r="G2201" s="5">
        <v>0.5</v>
      </c>
      <c r="H2201" s="5">
        <v>336</v>
      </c>
    </row>
    <row r="2202" spans="2:8" ht="19.5" customHeight="1" x14ac:dyDescent="0.3">
      <c r="B2202" s="9" t="s">
        <v>362</v>
      </c>
      <c r="C2202" s="6">
        <v>179417</v>
      </c>
      <c r="D2202" s="5">
        <v>-397</v>
      </c>
      <c r="E2202" s="5">
        <v>-2.2000000000000002</v>
      </c>
      <c r="F2202" s="5">
        <v>453</v>
      </c>
      <c r="G2202" s="5">
        <v>2.5</v>
      </c>
      <c r="H2202" s="5">
        <v>-180</v>
      </c>
    </row>
    <row r="2203" spans="2:8" ht="19.5" customHeight="1" x14ac:dyDescent="0.3">
      <c r="B2203" s="9" t="s">
        <v>720</v>
      </c>
      <c r="C2203" s="6">
        <v>76985</v>
      </c>
      <c r="D2203" s="5">
        <v>0</v>
      </c>
      <c r="E2203" s="5">
        <v>0</v>
      </c>
      <c r="F2203" s="5">
        <v>5</v>
      </c>
      <c r="G2203" s="5">
        <v>0.1</v>
      </c>
      <c r="H2203" s="5">
        <v>336</v>
      </c>
    </row>
    <row r="2204" spans="2:8" ht="19.5" customHeight="1" x14ac:dyDescent="0.3">
      <c r="B2204" s="9" t="s">
        <v>1927</v>
      </c>
      <c r="C2204" s="6">
        <v>17759</v>
      </c>
      <c r="D2204" s="5">
        <v>205</v>
      </c>
      <c r="E2204" s="5">
        <v>11.6</v>
      </c>
      <c r="F2204" s="5">
        <v>1</v>
      </c>
      <c r="G2204" s="5">
        <v>0.1</v>
      </c>
      <c r="H2204" s="5">
        <v>-111</v>
      </c>
    </row>
    <row r="2205" spans="2:8" ht="19.5" customHeight="1" x14ac:dyDescent="0.3">
      <c r="B2205" s="9" t="s">
        <v>1188</v>
      </c>
      <c r="C2205" s="6">
        <v>39449</v>
      </c>
      <c r="D2205" s="5">
        <v>-442</v>
      </c>
      <c r="E2205" s="5">
        <v>-11.1</v>
      </c>
      <c r="F2205" s="5">
        <v>-6</v>
      </c>
      <c r="G2205" s="5">
        <v>-0.2</v>
      </c>
      <c r="H2205" s="5">
        <v>30</v>
      </c>
    </row>
    <row r="2206" spans="2:8" ht="19.5" customHeight="1" x14ac:dyDescent="0.3">
      <c r="B2206" s="9" t="s">
        <v>2062</v>
      </c>
      <c r="C2206" s="6">
        <v>15517</v>
      </c>
      <c r="D2206" s="5">
        <v>299</v>
      </c>
      <c r="E2206" s="5">
        <v>19.399999999999999</v>
      </c>
      <c r="F2206" s="5">
        <v>15</v>
      </c>
      <c r="G2206" s="5">
        <v>1</v>
      </c>
      <c r="H2206" s="5">
        <v>-66</v>
      </c>
    </row>
    <row r="2207" spans="2:8" ht="19.5" customHeight="1" x14ac:dyDescent="0.3">
      <c r="B2207" s="9" t="s">
        <v>1661</v>
      </c>
      <c r="C2207" s="6">
        <v>23459</v>
      </c>
      <c r="D2207" s="5">
        <v>892</v>
      </c>
      <c r="E2207" s="5">
        <v>38.700000000000003</v>
      </c>
      <c r="F2207" s="5">
        <v>4</v>
      </c>
      <c r="G2207" s="5">
        <v>0.2</v>
      </c>
      <c r="H2207" s="5">
        <v>-100</v>
      </c>
    </row>
    <row r="2208" spans="2:8" ht="19.5" customHeight="1" x14ac:dyDescent="0.3">
      <c r="B2208" s="9" t="s">
        <v>2260</v>
      </c>
      <c r="C2208" s="6">
        <v>12450</v>
      </c>
      <c r="D2208" s="5">
        <v>60</v>
      </c>
      <c r="E2208" s="5">
        <v>4.8</v>
      </c>
      <c r="F2208" s="5">
        <v>16</v>
      </c>
      <c r="G2208" s="5">
        <v>1.3</v>
      </c>
      <c r="H2208" s="5">
        <v>-14</v>
      </c>
    </row>
    <row r="2209" spans="2:8" ht="19.5" customHeight="1" x14ac:dyDescent="0.3">
      <c r="B2209" s="9" t="s">
        <v>1977</v>
      </c>
      <c r="C2209" s="6">
        <v>17000</v>
      </c>
      <c r="D2209" s="5">
        <v>-82</v>
      </c>
      <c r="E2209" s="5">
        <v>-4.8</v>
      </c>
      <c r="F2209" s="5">
        <v>2</v>
      </c>
      <c r="G2209" s="5">
        <v>0.1</v>
      </c>
      <c r="H2209" s="5">
        <v>-34</v>
      </c>
    </row>
    <row r="2210" spans="2:8" ht="19.5" customHeight="1" x14ac:dyDescent="0.3">
      <c r="B2210" s="9" t="s">
        <v>2117</v>
      </c>
      <c r="C2210" s="6">
        <v>14668</v>
      </c>
      <c r="D2210" s="5">
        <v>-115</v>
      </c>
      <c r="E2210" s="5">
        <v>-7.8</v>
      </c>
      <c r="F2210" s="5">
        <v>-3</v>
      </c>
      <c r="G2210" s="5">
        <v>-0.2</v>
      </c>
      <c r="H2210" s="5">
        <v>-7</v>
      </c>
    </row>
    <row r="2211" spans="2:8" ht="19.5" customHeight="1" x14ac:dyDescent="0.3">
      <c r="B2211" s="9" t="s">
        <v>1467</v>
      </c>
      <c r="C2211" s="6">
        <v>28556</v>
      </c>
      <c r="D2211" s="5">
        <v>82</v>
      </c>
      <c r="E2211" s="5">
        <v>2.9</v>
      </c>
      <c r="F2211" s="5">
        <v>47</v>
      </c>
      <c r="G2211" s="5">
        <v>1.7</v>
      </c>
      <c r="H2211" s="5">
        <v>102</v>
      </c>
    </row>
    <row r="2212" spans="2:8" ht="19.5" customHeight="1" x14ac:dyDescent="0.3">
      <c r="B2212" s="9" t="s">
        <v>282</v>
      </c>
      <c r="C2212" s="6">
        <v>231366</v>
      </c>
      <c r="D2212" s="6">
        <v>3664</v>
      </c>
      <c r="E2212" s="5">
        <v>16</v>
      </c>
      <c r="F2212" s="5">
        <v>169</v>
      </c>
      <c r="G2212" s="5">
        <v>0.7</v>
      </c>
      <c r="H2212" s="5">
        <v>998</v>
      </c>
    </row>
    <row r="2213" spans="2:8" ht="19.5" customHeight="1" x14ac:dyDescent="0.3">
      <c r="B2213" s="9" t="s">
        <v>116</v>
      </c>
      <c r="C2213" s="6">
        <v>563892</v>
      </c>
      <c r="D2213" s="6">
        <v>-4463</v>
      </c>
      <c r="E2213" s="5">
        <v>-7.9</v>
      </c>
      <c r="F2213" s="6">
        <v>4518</v>
      </c>
      <c r="G2213" s="5">
        <v>8</v>
      </c>
      <c r="H2213" s="6">
        <v>2720</v>
      </c>
    </row>
    <row r="2214" spans="2:8" ht="19.5" customHeight="1" x14ac:dyDescent="0.3">
      <c r="B2214" s="9" t="s">
        <v>900</v>
      </c>
      <c r="C2214" s="6">
        <v>56741</v>
      </c>
      <c r="D2214" s="5">
        <v>871</v>
      </c>
      <c r="E2214" s="5">
        <v>15.5</v>
      </c>
      <c r="F2214" s="5">
        <v>81</v>
      </c>
      <c r="G2214" s="5">
        <v>1.4</v>
      </c>
      <c r="H2214" s="5">
        <v>334</v>
      </c>
    </row>
    <row r="2215" spans="2:8" ht="19.5" customHeight="1" x14ac:dyDescent="0.3">
      <c r="B2215" s="9" t="s">
        <v>1555</v>
      </c>
      <c r="C2215" s="6">
        <v>26222</v>
      </c>
      <c r="D2215" s="5">
        <v>126</v>
      </c>
      <c r="E2215" s="5">
        <v>4.8</v>
      </c>
      <c r="F2215" s="5">
        <v>16</v>
      </c>
      <c r="G2215" s="5">
        <v>0.6</v>
      </c>
      <c r="H2215" s="5">
        <v>40</v>
      </c>
    </row>
    <row r="2216" spans="2:8" ht="19.5" customHeight="1" x14ac:dyDescent="0.3">
      <c r="B2216" s="9" t="s">
        <v>1079</v>
      </c>
      <c r="C2216" s="6">
        <v>44595</v>
      </c>
      <c r="D2216" s="5">
        <v>-897</v>
      </c>
      <c r="E2216" s="5">
        <v>-19.899999999999999</v>
      </c>
      <c r="F2216" s="5">
        <v>55</v>
      </c>
      <c r="G2216" s="5">
        <v>1.2</v>
      </c>
      <c r="H2216" s="5">
        <v>-13</v>
      </c>
    </row>
    <row r="2217" spans="2:8" ht="19.5" customHeight="1" x14ac:dyDescent="0.3">
      <c r="B2217" s="9" t="s">
        <v>1506</v>
      </c>
      <c r="C2217" s="6">
        <v>27537</v>
      </c>
      <c r="D2217" s="5">
        <v>-87</v>
      </c>
      <c r="E2217" s="5">
        <v>-3.2</v>
      </c>
      <c r="F2217" s="5">
        <v>-1</v>
      </c>
      <c r="G2217" s="5">
        <v>0</v>
      </c>
      <c r="H2217" s="5">
        <v>-58</v>
      </c>
    </row>
    <row r="2218" spans="2:8" ht="19.5" customHeight="1" x14ac:dyDescent="0.3">
      <c r="B2218" s="9" t="s">
        <v>2094</v>
      </c>
      <c r="C2218" s="6">
        <v>15029</v>
      </c>
      <c r="D2218" s="5">
        <v>-13</v>
      </c>
      <c r="E2218" s="5">
        <v>-0.9</v>
      </c>
      <c r="F2218" s="5">
        <v>-6</v>
      </c>
      <c r="G2218" s="5">
        <v>-0.4</v>
      </c>
      <c r="H2218" s="5">
        <v>56</v>
      </c>
    </row>
    <row r="2219" spans="2:8" ht="19.5" customHeight="1" x14ac:dyDescent="0.3">
      <c r="B2219" s="9" t="s">
        <v>1851</v>
      </c>
      <c r="C2219" s="6">
        <v>19442</v>
      </c>
      <c r="D2219" s="5">
        <v>185</v>
      </c>
      <c r="E2219" s="5">
        <v>9.6</v>
      </c>
      <c r="F2219" s="5">
        <v>6</v>
      </c>
      <c r="G2219" s="5">
        <v>0.3</v>
      </c>
      <c r="H2219" s="5">
        <v>18</v>
      </c>
    </row>
    <row r="2220" spans="2:8" ht="19.5" customHeight="1" x14ac:dyDescent="0.3">
      <c r="B2220" s="9" t="s">
        <v>1699</v>
      </c>
      <c r="C2220" s="6">
        <v>22571</v>
      </c>
      <c r="D2220" s="5">
        <v>-111</v>
      </c>
      <c r="E2220" s="5">
        <v>-4.9000000000000004</v>
      </c>
      <c r="F2220" s="5">
        <v>24</v>
      </c>
      <c r="G2220" s="5">
        <v>1.1000000000000001</v>
      </c>
      <c r="H2220" s="5">
        <v>51</v>
      </c>
    </row>
    <row r="2221" spans="2:8" ht="19.5" customHeight="1" x14ac:dyDescent="0.3">
      <c r="B2221" s="9" t="s">
        <v>1143</v>
      </c>
      <c r="C2221" s="6">
        <v>41281</v>
      </c>
      <c r="D2221" s="5">
        <v>365</v>
      </c>
      <c r="E2221" s="5">
        <v>8.9</v>
      </c>
      <c r="F2221" s="5">
        <v>26</v>
      </c>
      <c r="G2221" s="5">
        <v>0.6</v>
      </c>
      <c r="H2221" s="5">
        <v>29</v>
      </c>
    </row>
    <row r="2222" spans="2:8" ht="19.5" customHeight="1" x14ac:dyDescent="0.3">
      <c r="B2222" s="9" t="s">
        <v>1625</v>
      </c>
      <c r="C2222" s="6">
        <v>24465</v>
      </c>
      <c r="D2222" s="5">
        <v>-103</v>
      </c>
      <c r="E2222" s="5">
        <v>-4.2</v>
      </c>
      <c r="F2222" s="5">
        <v>-5</v>
      </c>
      <c r="G2222" s="5">
        <v>-0.2</v>
      </c>
      <c r="H2222" s="5">
        <v>-36</v>
      </c>
    </row>
    <row r="2223" spans="2:8" ht="19.5" customHeight="1" x14ac:dyDescent="0.3">
      <c r="B2223" s="9" t="s">
        <v>1559</v>
      </c>
      <c r="C2223" s="6">
        <v>26135</v>
      </c>
      <c r="D2223" s="5">
        <v>-12</v>
      </c>
      <c r="E2223" s="5">
        <v>-0.5</v>
      </c>
      <c r="F2223" s="5">
        <v>-4</v>
      </c>
      <c r="G2223" s="5">
        <v>-0.2</v>
      </c>
      <c r="H2223" s="5">
        <v>-60</v>
      </c>
    </row>
    <row r="2224" spans="2:8" ht="19.5" customHeight="1" x14ac:dyDescent="0.3">
      <c r="B2224" s="9" t="s">
        <v>107</v>
      </c>
      <c r="C2224" s="6">
        <v>606425</v>
      </c>
      <c r="D2224" s="6">
        <v>5058</v>
      </c>
      <c r="E2224" s="5">
        <v>8.5</v>
      </c>
      <c r="F2224" s="5">
        <v>720</v>
      </c>
      <c r="G2224" s="5">
        <v>1.2</v>
      </c>
      <c r="H2224" s="6">
        <v>10148</v>
      </c>
    </row>
    <row r="2225" spans="2:8" ht="19.5" customHeight="1" x14ac:dyDescent="0.3">
      <c r="B2225" s="9" t="s">
        <v>1517</v>
      </c>
      <c r="C2225" s="6">
        <v>27132</v>
      </c>
      <c r="D2225" s="5">
        <v>-156</v>
      </c>
      <c r="E2225" s="5">
        <v>-5.8</v>
      </c>
      <c r="F2225" s="5">
        <v>20</v>
      </c>
      <c r="G2225" s="5">
        <v>0.7</v>
      </c>
      <c r="H2225" s="5">
        <v>164</v>
      </c>
    </row>
    <row r="2226" spans="2:8" ht="19.5" customHeight="1" x14ac:dyDescent="0.3">
      <c r="B2226" s="9" t="s">
        <v>997</v>
      </c>
      <c r="C2226" s="6">
        <v>49205</v>
      </c>
      <c r="D2226" s="5">
        <v>-398</v>
      </c>
      <c r="E2226" s="5">
        <v>-8.1</v>
      </c>
      <c r="F2226" s="5">
        <v>125</v>
      </c>
      <c r="G2226" s="5">
        <v>2.5</v>
      </c>
      <c r="H2226" s="5">
        <v>525</v>
      </c>
    </row>
    <row r="2227" spans="2:8" ht="19.5" customHeight="1" x14ac:dyDescent="0.3">
      <c r="B2227" s="9" t="s">
        <v>727</v>
      </c>
      <c r="C2227" s="6">
        <v>75940</v>
      </c>
      <c r="D2227" s="5">
        <v>104</v>
      </c>
      <c r="E2227" s="5">
        <v>1.4</v>
      </c>
      <c r="F2227" s="5">
        <v>49</v>
      </c>
      <c r="G2227" s="5">
        <v>0.6</v>
      </c>
      <c r="H2227" s="5">
        <v>153</v>
      </c>
    </row>
    <row r="2228" spans="2:8" ht="19.5" customHeight="1" x14ac:dyDescent="0.3">
      <c r="B2228" s="9" t="s">
        <v>2376</v>
      </c>
      <c r="C2228" s="6">
        <v>10687</v>
      </c>
      <c r="D2228" s="5">
        <v>260</v>
      </c>
      <c r="E2228" s="5">
        <v>24.6</v>
      </c>
      <c r="F2228" s="5">
        <v>-8</v>
      </c>
      <c r="G2228" s="5">
        <v>-0.8</v>
      </c>
      <c r="H2228" s="5">
        <v>17</v>
      </c>
    </row>
    <row r="2229" spans="2:8" ht="19.5" customHeight="1" x14ac:dyDescent="0.3">
      <c r="B2229" s="9" t="s">
        <v>2006</v>
      </c>
      <c r="C2229" s="6">
        <v>16506</v>
      </c>
      <c r="D2229" s="5">
        <v>-21</v>
      </c>
      <c r="E2229" s="5">
        <v>-1.3</v>
      </c>
      <c r="F2229" s="5">
        <v>0</v>
      </c>
      <c r="G2229" s="5">
        <v>0</v>
      </c>
      <c r="H2229" s="5">
        <v>-93</v>
      </c>
    </row>
    <row r="2230" spans="2:8" ht="19.5" customHeight="1" x14ac:dyDescent="0.3">
      <c r="B2230" s="9" t="s">
        <v>734</v>
      </c>
      <c r="C2230" s="6">
        <v>75353</v>
      </c>
      <c r="D2230" s="5">
        <v>-7</v>
      </c>
      <c r="E2230" s="5">
        <v>-0.1</v>
      </c>
      <c r="F2230" s="5">
        <v>70</v>
      </c>
      <c r="G2230" s="5">
        <v>0.9</v>
      </c>
      <c r="H2230" s="5">
        <v>92</v>
      </c>
    </row>
    <row r="2231" spans="2:8" ht="19.5" customHeight="1" x14ac:dyDescent="0.3">
      <c r="B2231" s="9" t="s">
        <v>1482</v>
      </c>
      <c r="C2231" s="6">
        <v>28217</v>
      </c>
      <c r="D2231" s="5">
        <v>31</v>
      </c>
      <c r="E2231" s="5">
        <v>1.1000000000000001</v>
      </c>
      <c r="F2231" s="5">
        <v>-1</v>
      </c>
      <c r="G2231" s="5">
        <v>0</v>
      </c>
      <c r="H2231" s="5">
        <v>22</v>
      </c>
    </row>
    <row r="2232" spans="2:8" ht="19.5" customHeight="1" x14ac:dyDescent="0.3">
      <c r="B2232" s="9" t="s">
        <v>917</v>
      </c>
      <c r="C2232" s="6">
        <v>55182</v>
      </c>
      <c r="D2232" s="5">
        <v>755</v>
      </c>
      <c r="E2232" s="5">
        <v>13.8</v>
      </c>
      <c r="F2232" s="5">
        <v>67</v>
      </c>
      <c r="G2232" s="5">
        <v>1.2</v>
      </c>
      <c r="H2232" s="5">
        <v>-16</v>
      </c>
    </row>
    <row r="2233" spans="2:8" ht="19.5" customHeight="1" x14ac:dyDescent="0.3">
      <c r="B2233" s="9" t="s">
        <v>1084</v>
      </c>
      <c r="C2233" s="6">
        <v>44211</v>
      </c>
      <c r="D2233" s="5">
        <v>-223</v>
      </c>
      <c r="E2233" s="5">
        <v>-5</v>
      </c>
      <c r="F2233" s="5">
        <v>11</v>
      </c>
      <c r="G2233" s="5">
        <v>0.2</v>
      </c>
      <c r="H2233" s="5">
        <v>-1</v>
      </c>
    </row>
    <row r="2234" spans="2:8" ht="19.5" customHeight="1" x14ac:dyDescent="0.3">
      <c r="B2234" s="9" t="s">
        <v>359</v>
      </c>
      <c r="C2234" s="6">
        <v>181616</v>
      </c>
      <c r="D2234" s="5">
        <v>-617</v>
      </c>
      <c r="E2234" s="5">
        <v>-3.4</v>
      </c>
      <c r="F2234" s="5">
        <v>162</v>
      </c>
      <c r="G2234" s="5">
        <v>0.9</v>
      </c>
      <c r="H2234" s="5">
        <v>307</v>
      </c>
    </row>
    <row r="2235" spans="2:8" ht="19.5" customHeight="1" x14ac:dyDescent="0.3">
      <c r="B2235" s="9" t="s">
        <v>962</v>
      </c>
      <c r="C2235" s="6">
        <v>51762</v>
      </c>
      <c r="D2235" s="5">
        <v>-545</v>
      </c>
      <c r="E2235" s="5">
        <v>-10.5</v>
      </c>
      <c r="F2235" s="5">
        <v>0</v>
      </c>
      <c r="G2235" s="5">
        <v>0</v>
      </c>
      <c r="H2235" s="5">
        <v>-162</v>
      </c>
    </row>
    <row r="2236" spans="2:8" ht="19.5" customHeight="1" x14ac:dyDescent="0.3">
      <c r="B2236" s="9" t="s">
        <v>66</v>
      </c>
      <c r="C2236" s="6">
        <v>854223</v>
      </c>
      <c r="D2236" s="6">
        <v>-2747</v>
      </c>
      <c r="E2236" s="5">
        <v>-3.2</v>
      </c>
      <c r="F2236" s="6">
        <v>2008</v>
      </c>
      <c r="G2236" s="5">
        <v>2.4</v>
      </c>
      <c r="H2236" s="6">
        <v>3886</v>
      </c>
    </row>
    <row r="2237" spans="2:8" ht="19.5" customHeight="1" x14ac:dyDescent="0.3">
      <c r="B2237" s="9" t="s">
        <v>711</v>
      </c>
      <c r="C2237" s="6">
        <v>77909</v>
      </c>
      <c r="D2237" s="5">
        <v>-805</v>
      </c>
      <c r="E2237" s="5">
        <v>-10.3</v>
      </c>
      <c r="F2237" s="5">
        <v>33</v>
      </c>
      <c r="G2237" s="5">
        <v>0.4</v>
      </c>
      <c r="H2237" s="5">
        <v>122</v>
      </c>
    </row>
    <row r="2238" spans="2:8" ht="19.5" customHeight="1" x14ac:dyDescent="0.3">
      <c r="B2238" s="9" t="s">
        <v>867</v>
      </c>
      <c r="C2238" s="6">
        <v>60136</v>
      </c>
      <c r="D2238" s="5">
        <v>-348</v>
      </c>
      <c r="E2238" s="5">
        <v>-5.8</v>
      </c>
      <c r="F2238" s="5">
        <v>49</v>
      </c>
      <c r="G2238" s="5">
        <v>0.8</v>
      </c>
      <c r="H2238" s="5">
        <v>221</v>
      </c>
    </row>
    <row r="2239" spans="2:8" ht="19.5" customHeight="1" x14ac:dyDescent="0.3">
      <c r="B2239" s="9" t="s">
        <v>2064</v>
      </c>
      <c r="C2239" s="6">
        <v>15505</v>
      </c>
      <c r="D2239" s="5">
        <v>-82</v>
      </c>
      <c r="E2239" s="5">
        <v>-5.3</v>
      </c>
      <c r="F2239" s="5">
        <v>10</v>
      </c>
      <c r="G2239" s="5">
        <v>0.6</v>
      </c>
      <c r="H2239" s="5">
        <v>-34</v>
      </c>
    </row>
    <row r="2240" spans="2:8" ht="19.5" customHeight="1" x14ac:dyDescent="0.3">
      <c r="B2240" s="9" t="s">
        <v>1801</v>
      </c>
      <c r="C2240" s="6">
        <v>20437</v>
      </c>
      <c r="D2240" s="5">
        <v>-157</v>
      </c>
      <c r="E2240" s="5">
        <v>-7.7</v>
      </c>
      <c r="F2240" s="5">
        <v>4</v>
      </c>
      <c r="G2240" s="5">
        <v>0.2</v>
      </c>
      <c r="H2240" s="5">
        <v>37</v>
      </c>
    </row>
    <row r="2241" spans="2:8" ht="19.5" customHeight="1" x14ac:dyDescent="0.3">
      <c r="B2241" s="9" t="s">
        <v>1410</v>
      </c>
      <c r="C2241" s="6">
        <v>30759</v>
      </c>
      <c r="D2241" s="5">
        <v>122</v>
      </c>
      <c r="E2241" s="5">
        <v>4</v>
      </c>
      <c r="F2241" s="5">
        <v>4</v>
      </c>
      <c r="G2241" s="5">
        <v>0.1</v>
      </c>
      <c r="H2241" s="5">
        <v>93</v>
      </c>
    </row>
    <row r="2242" spans="2:8" ht="19.5" customHeight="1" x14ac:dyDescent="0.3">
      <c r="B2242" s="9" t="s">
        <v>978</v>
      </c>
      <c r="C2242" s="6">
        <v>50726</v>
      </c>
      <c r="D2242" s="6">
        <v>-1558</v>
      </c>
      <c r="E2242" s="5">
        <v>-30.4</v>
      </c>
      <c r="F2242" s="5">
        <v>66</v>
      </c>
      <c r="G2242" s="5">
        <v>1.3</v>
      </c>
      <c r="H2242" s="5">
        <v>599</v>
      </c>
    </row>
    <row r="2243" spans="2:8" ht="19.5" customHeight="1" x14ac:dyDescent="0.3">
      <c r="B2243" s="9" t="s">
        <v>636</v>
      </c>
      <c r="C2243" s="6">
        <v>92084</v>
      </c>
      <c r="D2243" s="5">
        <v>-859</v>
      </c>
      <c r="E2243" s="5">
        <v>-9.3000000000000007</v>
      </c>
      <c r="F2243" s="5">
        <v>76</v>
      </c>
      <c r="G2243" s="5">
        <v>0.8</v>
      </c>
      <c r="H2243" s="5">
        <v>485</v>
      </c>
    </row>
    <row r="2244" spans="2:8" ht="19.5" customHeight="1" x14ac:dyDescent="0.3">
      <c r="B2244" s="9" t="s">
        <v>559</v>
      </c>
      <c r="C2244" s="6">
        <v>107516</v>
      </c>
      <c r="D2244" s="5">
        <v>-404</v>
      </c>
      <c r="E2244" s="5">
        <v>-3.8</v>
      </c>
      <c r="F2244" s="5">
        <v>139</v>
      </c>
      <c r="G2244" s="5">
        <v>1.3</v>
      </c>
      <c r="H2244" s="5">
        <v>113</v>
      </c>
    </row>
    <row r="2245" spans="2:8" ht="19.5" customHeight="1" x14ac:dyDescent="0.3">
      <c r="B2245" s="9" t="s">
        <v>1742</v>
      </c>
      <c r="C2245" s="6">
        <v>21683</v>
      </c>
      <c r="D2245" s="5">
        <v>335</v>
      </c>
      <c r="E2245" s="5">
        <v>15.5</v>
      </c>
      <c r="F2245" s="5">
        <v>15</v>
      </c>
      <c r="G2245" s="5">
        <v>0.7</v>
      </c>
      <c r="H2245" s="5">
        <v>-130</v>
      </c>
    </row>
    <row r="2246" spans="2:8" ht="19.5" customHeight="1" x14ac:dyDescent="0.3">
      <c r="B2246" s="9" t="s">
        <v>2224</v>
      </c>
      <c r="C2246" s="6">
        <v>13092</v>
      </c>
      <c r="D2246" s="5">
        <v>75</v>
      </c>
      <c r="E2246" s="5">
        <v>5.7</v>
      </c>
      <c r="F2246" s="5">
        <v>0</v>
      </c>
      <c r="G2246" s="5">
        <v>0</v>
      </c>
      <c r="H2246" s="5">
        <v>-3</v>
      </c>
    </row>
    <row r="2247" spans="2:8" ht="19.5" customHeight="1" x14ac:dyDescent="0.3">
      <c r="B2247" s="9" t="s">
        <v>153</v>
      </c>
      <c r="C2247" s="6">
        <v>450435</v>
      </c>
      <c r="D2247" s="6">
        <v>-4706</v>
      </c>
      <c r="E2247" s="5">
        <v>-10.4</v>
      </c>
      <c r="F2247" s="6">
        <v>1077</v>
      </c>
      <c r="G2247" s="5">
        <v>2.4</v>
      </c>
      <c r="H2247" s="6">
        <v>2655</v>
      </c>
    </row>
    <row r="2248" spans="2:8" ht="19.5" customHeight="1" x14ac:dyDescent="0.3">
      <c r="B2248" s="9" t="s">
        <v>125</v>
      </c>
      <c r="C2248" s="6">
        <v>538692</v>
      </c>
      <c r="D2248" s="6">
        <v>10000</v>
      </c>
      <c r="E2248" s="5">
        <v>18.7</v>
      </c>
      <c r="F2248" s="6">
        <v>1498</v>
      </c>
      <c r="G2248" s="5">
        <v>2.8</v>
      </c>
      <c r="H2248" s="6">
        <v>-1883</v>
      </c>
    </row>
    <row r="2249" spans="2:8" ht="19.5" customHeight="1" x14ac:dyDescent="0.3">
      <c r="B2249" s="9" t="s">
        <v>2321</v>
      </c>
      <c r="C2249" s="6">
        <v>11489</v>
      </c>
      <c r="D2249" s="5">
        <v>-55</v>
      </c>
      <c r="E2249" s="5">
        <v>-4.8</v>
      </c>
      <c r="F2249" s="5">
        <v>26</v>
      </c>
      <c r="G2249" s="5">
        <v>2.2999999999999998</v>
      </c>
      <c r="H2249" s="5">
        <v>8</v>
      </c>
    </row>
    <row r="2250" spans="2:8" ht="19.5" customHeight="1" x14ac:dyDescent="0.3">
      <c r="B2250" s="9" t="s">
        <v>1393</v>
      </c>
      <c r="C2250" s="6">
        <v>31443</v>
      </c>
      <c r="D2250" s="5">
        <v>-31</v>
      </c>
      <c r="E2250" s="5">
        <v>-1</v>
      </c>
      <c r="F2250" s="5">
        <v>8</v>
      </c>
      <c r="G2250" s="5">
        <v>0.3</v>
      </c>
      <c r="H2250" s="5">
        <v>-84</v>
      </c>
    </row>
    <row r="2251" spans="2:8" ht="19.5" customHeight="1" x14ac:dyDescent="0.3">
      <c r="B2251" s="9" t="s">
        <v>1747</v>
      </c>
      <c r="C2251" s="6">
        <v>21608</v>
      </c>
      <c r="D2251" s="5">
        <v>87</v>
      </c>
      <c r="E2251" s="5">
        <v>4</v>
      </c>
      <c r="F2251" s="5">
        <v>4</v>
      </c>
      <c r="G2251" s="5">
        <v>0.2</v>
      </c>
      <c r="H2251" s="5">
        <v>71</v>
      </c>
    </row>
    <row r="2252" spans="2:8" ht="19.5" customHeight="1" x14ac:dyDescent="0.3">
      <c r="B2252" s="9" t="s">
        <v>2184</v>
      </c>
      <c r="C2252" s="6">
        <v>13669</v>
      </c>
      <c r="D2252" s="5">
        <v>105</v>
      </c>
      <c r="E2252" s="5">
        <v>7.7</v>
      </c>
      <c r="F2252" s="5">
        <v>3</v>
      </c>
      <c r="G2252" s="5">
        <v>0.2</v>
      </c>
      <c r="H2252" s="5">
        <v>-1</v>
      </c>
    </row>
    <row r="2253" spans="2:8" ht="19.5" customHeight="1" x14ac:dyDescent="0.3">
      <c r="B2253" s="9" t="s">
        <v>706</v>
      </c>
      <c r="C2253" s="6">
        <v>78657</v>
      </c>
      <c r="D2253" s="5">
        <v>970</v>
      </c>
      <c r="E2253" s="5">
        <v>12.4</v>
      </c>
      <c r="F2253" s="5">
        <v>32</v>
      </c>
      <c r="G2253" s="5">
        <v>0.4</v>
      </c>
      <c r="H2253" s="5">
        <v>146</v>
      </c>
    </row>
    <row r="2254" spans="2:8" ht="19.5" customHeight="1" x14ac:dyDescent="0.3">
      <c r="B2254" s="9" t="s">
        <v>39</v>
      </c>
      <c r="C2254" s="6">
        <v>1072203</v>
      </c>
      <c r="D2254" s="6">
        <v>11442</v>
      </c>
      <c r="E2254" s="5">
        <v>10.8</v>
      </c>
      <c r="F2254" s="6">
        <v>4189</v>
      </c>
      <c r="G2254" s="5">
        <v>3.9</v>
      </c>
      <c r="H2254" s="6">
        <v>7386</v>
      </c>
    </row>
    <row r="2255" spans="2:8" ht="19.5" customHeight="1" x14ac:dyDescent="0.3">
      <c r="B2255" s="9" t="s">
        <v>1375</v>
      </c>
      <c r="C2255" s="6">
        <v>32120</v>
      </c>
      <c r="D2255" s="5">
        <v>142</v>
      </c>
      <c r="E2255" s="5">
        <v>4.4000000000000004</v>
      </c>
      <c r="F2255" s="5">
        <v>11</v>
      </c>
      <c r="G2255" s="5">
        <v>0.3</v>
      </c>
      <c r="H2255" s="5">
        <v>83</v>
      </c>
    </row>
    <row r="2256" spans="2:8" ht="19.5" customHeight="1" x14ac:dyDescent="0.3">
      <c r="B2256" s="9" t="s">
        <v>1177</v>
      </c>
      <c r="C2256" s="6">
        <v>39832</v>
      </c>
      <c r="D2256" s="5">
        <v>409</v>
      </c>
      <c r="E2256" s="5">
        <v>10.3</v>
      </c>
      <c r="F2256" s="5">
        <v>60</v>
      </c>
      <c r="G2256" s="5">
        <v>1.5</v>
      </c>
      <c r="H2256" s="5">
        <v>-60</v>
      </c>
    </row>
    <row r="2257" spans="2:8" ht="19.5" customHeight="1" x14ac:dyDescent="0.3">
      <c r="B2257" s="9" t="s">
        <v>826</v>
      </c>
      <c r="C2257" s="6">
        <v>64058</v>
      </c>
      <c r="D2257" s="5">
        <v>-329</v>
      </c>
      <c r="E2257" s="5">
        <v>-5.0999999999999996</v>
      </c>
      <c r="F2257" s="5">
        <v>25</v>
      </c>
      <c r="G2257" s="5">
        <v>0.4</v>
      </c>
      <c r="H2257" s="5">
        <v>-197</v>
      </c>
    </row>
    <row r="2258" spans="2:8" ht="19.5" customHeight="1" x14ac:dyDescent="0.3">
      <c r="B2258" s="9" t="s">
        <v>772</v>
      </c>
      <c r="C2258" s="6">
        <v>68939</v>
      </c>
      <c r="D2258" s="5">
        <v>680</v>
      </c>
      <c r="E2258" s="5">
        <v>9.9</v>
      </c>
      <c r="F2258" s="5">
        <v>-22</v>
      </c>
      <c r="G2258" s="5">
        <v>-0.3</v>
      </c>
      <c r="H2258" s="5">
        <v>-43</v>
      </c>
    </row>
    <row r="2259" spans="2:8" ht="19.5" customHeight="1" x14ac:dyDescent="0.3">
      <c r="B2259" s="9" t="s">
        <v>747</v>
      </c>
      <c r="C2259" s="6">
        <v>72245</v>
      </c>
      <c r="D2259" s="5">
        <v>301</v>
      </c>
      <c r="E2259" s="5">
        <v>4.2</v>
      </c>
      <c r="F2259" s="5">
        <v>159</v>
      </c>
      <c r="G2259" s="5">
        <v>2.2000000000000002</v>
      </c>
      <c r="H2259" s="5">
        <v>83</v>
      </c>
    </row>
    <row r="2260" spans="2:8" ht="19.5" customHeight="1" x14ac:dyDescent="0.3">
      <c r="B2260" s="9" t="s">
        <v>861</v>
      </c>
      <c r="C2260" s="6">
        <v>60567</v>
      </c>
      <c r="D2260" s="5">
        <v>480</v>
      </c>
      <c r="E2260" s="5">
        <v>8</v>
      </c>
      <c r="F2260" s="5">
        <v>35</v>
      </c>
      <c r="G2260" s="5">
        <v>0.6</v>
      </c>
      <c r="H2260" s="5">
        <v>58</v>
      </c>
    </row>
    <row r="2261" spans="2:8" ht="19.5" customHeight="1" x14ac:dyDescent="0.3">
      <c r="B2261" s="9" t="s">
        <v>968</v>
      </c>
      <c r="C2261" s="6">
        <v>51307</v>
      </c>
      <c r="D2261" s="5">
        <v>828</v>
      </c>
      <c r="E2261" s="5">
        <v>16.3</v>
      </c>
      <c r="F2261" s="5">
        <v>70</v>
      </c>
      <c r="G2261" s="5">
        <v>1.4</v>
      </c>
      <c r="H2261" s="5">
        <v>348</v>
      </c>
    </row>
    <row r="2262" spans="2:8" ht="19.5" customHeight="1" x14ac:dyDescent="0.3">
      <c r="B2262" s="9" t="s">
        <v>2358</v>
      </c>
      <c r="C2262" s="6">
        <v>10855</v>
      </c>
      <c r="D2262" s="5">
        <v>-52</v>
      </c>
      <c r="E2262" s="5">
        <v>-4.8</v>
      </c>
      <c r="F2262" s="5">
        <v>28</v>
      </c>
      <c r="G2262" s="5">
        <v>2.6</v>
      </c>
      <c r="H2262" s="5">
        <v>17</v>
      </c>
    </row>
    <row r="2263" spans="2:8" ht="19.5" customHeight="1" x14ac:dyDescent="0.3">
      <c r="B2263" s="9" t="s">
        <v>2127</v>
      </c>
      <c r="C2263" s="6">
        <v>14499</v>
      </c>
      <c r="D2263" s="5">
        <v>-55</v>
      </c>
      <c r="E2263" s="5">
        <v>-3.8</v>
      </c>
      <c r="F2263" s="5">
        <v>-4</v>
      </c>
      <c r="G2263" s="5">
        <v>-0.3</v>
      </c>
      <c r="H2263" s="5">
        <v>-12</v>
      </c>
    </row>
    <row r="2264" spans="2:8" ht="19.5" customHeight="1" x14ac:dyDescent="0.3">
      <c r="B2264" s="9" t="s">
        <v>778</v>
      </c>
      <c r="C2264" s="6">
        <v>68376</v>
      </c>
      <c r="D2264" s="6">
        <v>2695</v>
      </c>
      <c r="E2264" s="5">
        <v>40.299999999999997</v>
      </c>
      <c r="F2264" s="5">
        <v>46</v>
      </c>
      <c r="G2264" s="5">
        <v>0.7</v>
      </c>
      <c r="H2264" s="5">
        <v>175</v>
      </c>
    </row>
    <row r="2265" spans="2:8" ht="19.5" customHeight="1" x14ac:dyDescent="0.3">
      <c r="B2265" s="9" t="s">
        <v>639</v>
      </c>
      <c r="C2265" s="6">
        <v>91600</v>
      </c>
      <c r="D2265" s="6">
        <v>1275</v>
      </c>
      <c r="E2265" s="5">
        <v>14</v>
      </c>
      <c r="F2265" s="5">
        <v>77</v>
      </c>
      <c r="G2265" s="5">
        <v>0.8</v>
      </c>
      <c r="H2265" s="5">
        <v>338</v>
      </c>
    </row>
    <row r="2266" spans="2:8" ht="19.5" customHeight="1" x14ac:dyDescent="0.3">
      <c r="B2266" s="9" t="s">
        <v>582</v>
      </c>
      <c r="C2266" s="6">
        <v>103082</v>
      </c>
      <c r="D2266" s="5">
        <v>152</v>
      </c>
      <c r="E2266" s="5">
        <v>1.5</v>
      </c>
      <c r="F2266" s="5">
        <v>52</v>
      </c>
      <c r="G2266" s="5">
        <v>0.5</v>
      </c>
      <c r="H2266" s="5">
        <v>108</v>
      </c>
    </row>
    <row r="2267" spans="2:8" ht="19.5" customHeight="1" x14ac:dyDescent="0.3">
      <c r="B2267" s="9" t="s">
        <v>1299</v>
      </c>
      <c r="C2267" s="6">
        <v>35044</v>
      </c>
      <c r="D2267" s="5">
        <v>-436</v>
      </c>
      <c r="E2267" s="5">
        <v>-12.4</v>
      </c>
      <c r="F2267" s="5">
        <v>135</v>
      </c>
      <c r="G2267" s="5">
        <v>3.8</v>
      </c>
      <c r="H2267" s="5">
        <v>75</v>
      </c>
    </row>
    <row r="2268" spans="2:8" ht="19.5" customHeight="1" x14ac:dyDescent="0.3">
      <c r="B2268" s="9" t="s">
        <v>771</v>
      </c>
      <c r="C2268" s="6">
        <v>68946</v>
      </c>
      <c r="D2268" s="6">
        <v>-2080</v>
      </c>
      <c r="E2268" s="5">
        <v>-29.9</v>
      </c>
      <c r="F2268" s="5">
        <v>181</v>
      </c>
      <c r="G2268" s="5">
        <v>2.6</v>
      </c>
      <c r="H2268" s="5">
        <v>684</v>
      </c>
    </row>
    <row r="2269" spans="2:8" ht="19.5" customHeight="1" x14ac:dyDescent="0.3">
      <c r="B2269" s="9" t="s">
        <v>2322</v>
      </c>
      <c r="C2269" s="6">
        <v>11472</v>
      </c>
      <c r="D2269" s="5">
        <v>-228</v>
      </c>
      <c r="E2269" s="5">
        <v>-19.8</v>
      </c>
      <c r="F2269" s="5">
        <v>20</v>
      </c>
      <c r="G2269" s="5">
        <v>1.7</v>
      </c>
      <c r="H2269" s="5">
        <v>90</v>
      </c>
    </row>
    <row r="2270" spans="2:8" ht="19.5" customHeight="1" x14ac:dyDescent="0.3">
      <c r="B2270" s="9" t="s">
        <v>1276</v>
      </c>
      <c r="C2270" s="6">
        <v>35871</v>
      </c>
      <c r="D2270" s="5">
        <v>-17</v>
      </c>
      <c r="E2270" s="5">
        <v>-0.5</v>
      </c>
      <c r="F2270" s="5">
        <v>36</v>
      </c>
      <c r="G2270" s="5">
        <v>1</v>
      </c>
      <c r="H2270" s="5">
        <v>78</v>
      </c>
    </row>
    <row r="2271" spans="2:8" ht="19.5" customHeight="1" x14ac:dyDescent="0.3">
      <c r="B2271" s="9" t="s">
        <v>983</v>
      </c>
      <c r="C2271" s="6">
        <v>50163</v>
      </c>
      <c r="D2271" s="5">
        <v>668</v>
      </c>
      <c r="E2271" s="5">
        <v>13.4</v>
      </c>
      <c r="F2271" s="5">
        <v>11</v>
      </c>
      <c r="G2271" s="5">
        <v>0.2</v>
      </c>
      <c r="H2271" s="5">
        <v>140</v>
      </c>
    </row>
    <row r="2272" spans="2:8" ht="19.5" customHeight="1" x14ac:dyDescent="0.3">
      <c r="B2272" s="9" t="s">
        <v>1964</v>
      </c>
      <c r="C2272" s="6">
        <v>17167</v>
      </c>
      <c r="D2272" s="5">
        <v>-235</v>
      </c>
      <c r="E2272" s="5">
        <v>-13.6</v>
      </c>
      <c r="F2272" s="5">
        <v>41</v>
      </c>
      <c r="G2272" s="5">
        <v>2.4</v>
      </c>
      <c r="H2272" s="5">
        <v>55</v>
      </c>
    </row>
    <row r="2273" spans="2:8" ht="19.5" customHeight="1" x14ac:dyDescent="0.3">
      <c r="B2273" s="9" t="s">
        <v>491</v>
      </c>
      <c r="C2273" s="6">
        <v>128845</v>
      </c>
      <c r="D2273" s="6">
        <v>1088</v>
      </c>
      <c r="E2273" s="5">
        <v>8.5</v>
      </c>
      <c r="F2273" s="5">
        <v>690</v>
      </c>
      <c r="G2273" s="5">
        <v>5.4</v>
      </c>
      <c r="H2273" s="5">
        <v>725</v>
      </c>
    </row>
    <row r="2274" spans="2:8" ht="19.5" customHeight="1" x14ac:dyDescent="0.3">
      <c r="B2274" s="9" t="s">
        <v>1313</v>
      </c>
      <c r="C2274" s="6">
        <v>34373</v>
      </c>
      <c r="D2274" s="5">
        <v>435</v>
      </c>
      <c r="E2274" s="5">
        <v>12.8</v>
      </c>
      <c r="F2274" s="5">
        <v>-1</v>
      </c>
      <c r="G2274" s="5">
        <v>0</v>
      </c>
      <c r="H2274" s="5">
        <v>124</v>
      </c>
    </row>
    <row r="2275" spans="2:8" ht="19.5" customHeight="1" x14ac:dyDescent="0.3">
      <c r="B2275" s="9" t="s">
        <v>1035</v>
      </c>
      <c r="C2275" s="6">
        <v>46768</v>
      </c>
      <c r="D2275" s="5">
        <v>-362</v>
      </c>
      <c r="E2275" s="5">
        <v>-7.7</v>
      </c>
      <c r="F2275" s="5">
        <v>26</v>
      </c>
      <c r="G2275" s="5">
        <v>0.6</v>
      </c>
      <c r="H2275" s="5">
        <v>62</v>
      </c>
    </row>
    <row r="2276" spans="2:8" ht="19.5" customHeight="1" x14ac:dyDescent="0.3">
      <c r="B2276" s="9" t="s">
        <v>1828</v>
      </c>
      <c r="C2276" s="6">
        <v>19883</v>
      </c>
      <c r="D2276" s="5">
        <v>81</v>
      </c>
      <c r="E2276" s="5">
        <v>4.0999999999999996</v>
      </c>
      <c r="F2276" s="5">
        <v>-6</v>
      </c>
      <c r="G2276" s="5">
        <v>-0.3</v>
      </c>
      <c r="H2276" s="5">
        <v>-80</v>
      </c>
    </row>
    <row r="2277" spans="2:8" ht="19.5" customHeight="1" x14ac:dyDescent="0.3">
      <c r="B2277" s="9" t="s">
        <v>563</v>
      </c>
      <c r="C2277" s="6">
        <v>106798</v>
      </c>
      <c r="D2277" s="5">
        <v>-357</v>
      </c>
      <c r="E2277" s="5">
        <v>-3.3</v>
      </c>
      <c r="F2277" s="5">
        <v>290</v>
      </c>
      <c r="G2277" s="5">
        <v>2.7</v>
      </c>
      <c r="H2277" s="5">
        <v>21</v>
      </c>
    </row>
    <row r="2278" spans="2:8" ht="19.5" customHeight="1" x14ac:dyDescent="0.3">
      <c r="B2278" s="9" t="s">
        <v>819</v>
      </c>
      <c r="C2278" s="6">
        <v>64532</v>
      </c>
      <c r="D2278" s="5">
        <v>78</v>
      </c>
      <c r="E2278" s="5">
        <v>1.2</v>
      </c>
      <c r="F2278" s="5">
        <v>49</v>
      </c>
      <c r="G2278" s="5">
        <v>0.8</v>
      </c>
      <c r="H2278" s="5">
        <v>-110</v>
      </c>
    </row>
    <row r="2279" spans="2:8" ht="19.5" customHeight="1" x14ac:dyDescent="0.3">
      <c r="B2279" s="9" t="s">
        <v>288</v>
      </c>
      <c r="C2279" s="6">
        <v>228882</v>
      </c>
      <c r="D2279" s="6">
        <v>1332</v>
      </c>
      <c r="E2279" s="5">
        <v>5.9</v>
      </c>
      <c r="F2279" s="5">
        <v>499</v>
      </c>
      <c r="G2279" s="5">
        <v>2.2000000000000002</v>
      </c>
      <c r="H2279" s="5">
        <v>591</v>
      </c>
    </row>
    <row r="2280" spans="2:8" ht="19.5" customHeight="1" x14ac:dyDescent="0.3">
      <c r="B2280" s="9" t="s">
        <v>1182</v>
      </c>
      <c r="C2280" s="6">
        <v>39659</v>
      </c>
      <c r="D2280" s="5">
        <v>-208</v>
      </c>
      <c r="E2280" s="5">
        <v>-5.2</v>
      </c>
      <c r="F2280" s="5">
        <v>9</v>
      </c>
      <c r="G2280" s="5">
        <v>0.2</v>
      </c>
      <c r="H2280" s="5">
        <v>-139</v>
      </c>
    </row>
    <row r="2281" spans="2:8" ht="19.5" customHeight="1" x14ac:dyDescent="0.3">
      <c r="B2281" s="9" t="s">
        <v>1162</v>
      </c>
      <c r="C2281" s="6">
        <v>40651</v>
      </c>
      <c r="D2281" s="5">
        <v>226</v>
      </c>
      <c r="E2281" s="5">
        <v>5.6</v>
      </c>
      <c r="F2281" s="5">
        <v>48</v>
      </c>
      <c r="G2281" s="5">
        <v>1.2</v>
      </c>
      <c r="H2281" s="5">
        <v>-19</v>
      </c>
    </row>
    <row r="2282" spans="2:8" ht="19.5" customHeight="1" x14ac:dyDescent="0.3">
      <c r="B2282" s="9" t="s">
        <v>1186</v>
      </c>
      <c r="C2282" s="6">
        <v>39563</v>
      </c>
      <c r="D2282" s="5">
        <v>396</v>
      </c>
      <c r="E2282" s="5">
        <v>10.1</v>
      </c>
      <c r="F2282" s="5">
        <v>4</v>
      </c>
      <c r="G2282" s="5">
        <v>0.1</v>
      </c>
      <c r="H2282" s="5">
        <v>95</v>
      </c>
    </row>
    <row r="2283" spans="2:8" ht="19.5" customHeight="1" x14ac:dyDescent="0.3">
      <c r="B2283" s="9" t="s">
        <v>841</v>
      </c>
      <c r="C2283" s="6">
        <v>62530</v>
      </c>
      <c r="D2283" s="5">
        <v>342</v>
      </c>
      <c r="E2283" s="5">
        <v>5.5</v>
      </c>
      <c r="F2283" s="5">
        <v>77</v>
      </c>
      <c r="G2283" s="5">
        <v>1.2</v>
      </c>
      <c r="H2283" s="5">
        <v>67</v>
      </c>
    </row>
    <row r="2284" spans="2:8" ht="19.5" customHeight="1" x14ac:dyDescent="0.3">
      <c r="B2284" s="9" t="s">
        <v>1376</v>
      </c>
      <c r="C2284" s="6">
        <v>32106</v>
      </c>
      <c r="D2284" s="6">
        <v>1151</v>
      </c>
      <c r="E2284" s="5">
        <v>36.700000000000003</v>
      </c>
      <c r="F2284" s="5">
        <v>76</v>
      </c>
      <c r="G2284" s="5">
        <v>2.4</v>
      </c>
      <c r="H2284" s="5">
        <v>305</v>
      </c>
    </row>
    <row r="2285" spans="2:8" ht="19.5" customHeight="1" x14ac:dyDescent="0.3">
      <c r="B2285" s="9" t="s">
        <v>1548</v>
      </c>
      <c r="C2285" s="6">
        <v>26437</v>
      </c>
      <c r="D2285" s="5">
        <v>498</v>
      </c>
      <c r="E2285" s="5">
        <v>19</v>
      </c>
      <c r="F2285" s="5">
        <v>27</v>
      </c>
      <c r="G2285" s="5">
        <v>1</v>
      </c>
      <c r="H2285" s="5">
        <v>36</v>
      </c>
    </row>
    <row r="2286" spans="2:8" ht="19.5" customHeight="1" x14ac:dyDescent="0.3">
      <c r="B2286" s="9" t="s">
        <v>1877</v>
      </c>
      <c r="C2286" s="6">
        <v>18787</v>
      </c>
      <c r="D2286" s="5">
        <v>-116</v>
      </c>
      <c r="E2286" s="5">
        <v>-6.2</v>
      </c>
      <c r="F2286" s="5">
        <v>9</v>
      </c>
      <c r="G2286" s="5">
        <v>0.5</v>
      </c>
      <c r="H2286" s="5">
        <v>65</v>
      </c>
    </row>
    <row r="2287" spans="2:8" ht="19.5" customHeight="1" x14ac:dyDescent="0.3">
      <c r="B2287" s="9" t="s">
        <v>2050</v>
      </c>
      <c r="C2287" s="6">
        <v>15758</v>
      </c>
      <c r="D2287" s="5">
        <v>204</v>
      </c>
      <c r="E2287" s="5">
        <v>13</v>
      </c>
      <c r="F2287" s="5">
        <v>8</v>
      </c>
      <c r="G2287" s="5">
        <v>0.5</v>
      </c>
      <c r="H2287" s="5">
        <v>-65</v>
      </c>
    </row>
    <row r="2288" spans="2:8" ht="19.5" customHeight="1" x14ac:dyDescent="0.3">
      <c r="B2288" s="9" t="s">
        <v>2004</v>
      </c>
      <c r="C2288" s="6">
        <v>16531</v>
      </c>
      <c r="D2288" s="5">
        <v>-101</v>
      </c>
      <c r="E2288" s="5">
        <v>-6.1</v>
      </c>
      <c r="F2288" s="5">
        <v>18</v>
      </c>
      <c r="G2288" s="5">
        <v>1.1000000000000001</v>
      </c>
      <c r="H2288" s="5">
        <v>-31</v>
      </c>
    </row>
    <row r="2289" spans="2:8" ht="19.5" customHeight="1" x14ac:dyDescent="0.3">
      <c r="B2289" s="9" t="s">
        <v>281</v>
      </c>
      <c r="C2289" s="6">
        <v>231996</v>
      </c>
      <c r="D2289" s="6">
        <v>2078</v>
      </c>
      <c r="E2289" s="5">
        <v>9</v>
      </c>
      <c r="F2289" s="5">
        <v>595</v>
      </c>
      <c r="G2289" s="5">
        <v>2.6</v>
      </c>
      <c r="H2289" s="6">
        <v>1709</v>
      </c>
    </row>
    <row r="2290" spans="2:8" ht="19.5" customHeight="1" x14ac:dyDescent="0.3">
      <c r="B2290" s="9" t="s">
        <v>1619</v>
      </c>
      <c r="C2290" s="6">
        <v>24567</v>
      </c>
      <c r="D2290" s="5">
        <v>180</v>
      </c>
      <c r="E2290" s="5">
        <v>7.3</v>
      </c>
      <c r="F2290" s="5">
        <v>5</v>
      </c>
      <c r="G2290" s="5">
        <v>0.2</v>
      </c>
      <c r="H2290" s="5">
        <v>-69</v>
      </c>
    </row>
    <row r="2291" spans="2:8" ht="19.5" customHeight="1" x14ac:dyDescent="0.3">
      <c r="B2291" s="9" t="s">
        <v>1807</v>
      </c>
      <c r="C2291" s="6">
        <v>20313</v>
      </c>
      <c r="D2291" s="5">
        <v>-8</v>
      </c>
      <c r="E2291" s="5">
        <v>-0.4</v>
      </c>
      <c r="F2291" s="5">
        <v>1</v>
      </c>
      <c r="G2291" s="5">
        <v>0</v>
      </c>
      <c r="H2291" s="5">
        <v>-21</v>
      </c>
    </row>
    <row r="2292" spans="2:8" ht="19.5" customHeight="1" x14ac:dyDescent="0.3">
      <c r="B2292" s="9" t="s">
        <v>1715</v>
      </c>
      <c r="C2292" s="6">
        <v>22281</v>
      </c>
      <c r="D2292" s="5">
        <v>93</v>
      </c>
      <c r="E2292" s="5">
        <v>4.2</v>
      </c>
      <c r="F2292" s="5">
        <v>6</v>
      </c>
      <c r="G2292" s="5">
        <v>0.3</v>
      </c>
      <c r="H2292" s="5">
        <v>74</v>
      </c>
    </row>
    <row r="2293" spans="2:8" ht="19.5" customHeight="1" x14ac:dyDescent="0.3">
      <c r="B2293" s="9" t="s">
        <v>2417</v>
      </c>
      <c r="C2293" s="6">
        <v>10121</v>
      </c>
      <c r="D2293" s="5">
        <v>30</v>
      </c>
      <c r="E2293" s="5">
        <v>3</v>
      </c>
      <c r="F2293" s="5">
        <v>2</v>
      </c>
      <c r="G2293" s="5">
        <v>0.2</v>
      </c>
      <c r="H2293" s="5">
        <v>26</v>
      </c>
    </row>
    <row r="2294" spans="2:8" ht="19.5" customHeight="1" x14ac:dyDescent="0.3">
      <c r="B2294" s="9" t="s">
        <v>2160</v>
      </c>
      <c r="C2294" s="6">
        <v>14030</v>
      </c>
      <c r="D2294" s="5">
        <v>-228</v>
      </c>
      <c r="E2294" s="5">
        <v>-16.100000000000001</v>
      </c>
      <c r="F2294" s="5">
        <v>1</v>
      </c>
      <c r="G2294" s="5">
        <v>0.1</v>
      </c>
      <c r="H2294" s="5">
        <v>45</v>
      </c>
    </row>
    <row r="2295" spans="2:8" ht="19.5" customHeight="1" x14ac:dyDescent="0.3">
      <c r="B2295" s="9" t="s">
        <v>1500</v>
      </c>
      <c r="C2295" s="6">
        <v>27827</v>
      </c>
      <c r="D2295" s="5">
        <v>51</v>
      </c>
      <c r="E2295" s="5">
        <v>1.8</v>
      </c>
      <c r="F2295" s="5">
        <v>-3</v>
      </c>
      <c r="G2295" s="5">
        <v>-0.1</v>
      </c>
      <c r="H2295" s="5">
        <v>33</v>
      </c>
    </row>
    <row r="2296" spans="2:8" ht="19.5" customHeight="1" x14ac:dyDescent="0.3">
      <c r="B2296" s="9" t="s">
        <v>2281</v>
      </c>
      <c r="C2296" s="6">
        <v>12126</v>
      </c>
      <c r="D2296" s="5">
        <v>-34</v>
      </c>
      <c r="E2296" s="5">
        <v>-2.8</v>
      </c>
      <c r="F2296" s="5">
        <v>29</v>
      </c>
      <c r="G2296" s="5">
        <v>2.4</v>
      </c>
      <c r="H2296" s="5">
        <v>1</v>
      </c>
    </row>
    <row r="2297" spans="2:8" ht="19.5" customHeight="1" x14ac:dyDescent="0.3">
      <c r="B2297" s="9" t="s">
        <v>436</v>
      </c>
      <c r="C2297" s="6">
        <v>150578</v>
      </c>
      <c r="D2297" s="5">
        <v>319</v>
      </c>
      <c r="E2297" s="5">
        <v>2.1</v>
      </c>
      <c r="F2297" s="5">
        <v>282</v>
      </c>
      <c r="G2297" s="5">
        <v>1.9</v>
      </c>
      <c r="H2297" s="5">
        <v>177</v>
      </c>
    </row>
    <row r="2298" spans="2:8" ht="19.5" customHeight="1" x14ac:dyDescent="0.3">
      <c r="B2298" s="9" t="s">
        <v>1389</v>
      </c>
      <c r="C2298" s="6">
        <v>31593</v>
      </c>
      <c r="D2298" s="5">
        <v>105</v>
      </c>
      <c r="E2298" s="5">
        <v>3.3</v>
      </c>
      <c r="F2298" s="5">
        <v>26</v>
      </c>
      <c r="G2298" s="5">
        <v>0.8</v>
      </c>
      <c r="H2298" s="5">
        <v>-101</v>
      </c>
    </row>
    <row r="2299" spans="2:8" ht="19.5" customHeight="1" x14ac:dyDescent="0.3">
      <c r="B2299" s="9" t="s">
        <v>263</v>
      </c>
      <c r="C2299" s="6">
        <v>256348</v>
      </c>
      <c r="D2299" s="6">
        <v>1761</v>
      </c>
      <c r="E2299" s="5">
        <v>6.9</v>
      </c>
      <c r="F2299" s="5">
        <v>427</v>
      </c>
      <c r="G2299" s="5">
        <v>1.7</v>
      </c>
      <c r="H2299" s="6">
        <v>1206</v>
      </c>
    </row>
    <row r="2300" spans="2:8" ht="19.5" customHeight="1" x14ac:dyDescent="0.3">
      <c r="B2300" s="9" t="s">
        <v>1606</v>
      </c>
      <c r="C2300" s="6">
        <v>25022</v>
      </c>
      <c r="D2300" s="5">
        <v>176</v>
      </c>
      <c r="E2300" s="5">
        <v>7.1</v>
      </c>
      <c r="F2300" s="5">
        <v>0</v>
      </c>
      <c r="G2300" s="5">
        <v>0</v>
      </c>
      <c r="H2300" s="5">
        <v>14</v>
      </c>
    </row>
    <row r="2301" spans="2:8" ht="19.5" customHeight="1" x14ac:dyDescent="0.3">
      <c r="B2301" s="9" t="s">
        <v>1044</v>
      </c>
      <c r="C2301" s="6">
        <v>46221</v>
      </c>
      <c r="D2301" s="6">
        <v>-1045</v>
      </c>
      <c r="E2301" s="5">
        <v>-22.4</v>
      </c>
      <c r="F2301" s="5">
        <v>30</v>
      </c>
      <c r="G2301" s="5">
        <v>0.6</v>
      </c>
      <c r="H2301" s="5">
        <v>41</v>
      </c>
    </row>
    <row r="2302" spans="2:8" ht="19.5" customHeight="1" x14ac:dyDescent="0.3">
      <c r="B2302" s="9" t="s">
        <v>2290</v>
      </c>
      <c r="C2302" s="6">
        <v>12012</v>
      </c>
      <c r="D2302" s="5">
        <v>-87</v>
      </c>
      <c r="E2302" s="5">
        <v>-7.2</v>
      </c>
      <c r="F2302" s="5">
        <v>6</v>
      </c>
      <c r="G2302" s="5">
        <v>0.5</v>
      </c>
      <c r="H2302" s="5">
        <v>-39</v>
      </c>
    </row>
    <row r="2303" spans="2:8" ht="19.5" customHeight="1" x14ac:dyDescent="0.3">
      <c r="B2303" s="9" t="s">
        <v>1787</v>
      </c>
      <c r="C2303" s="6">
        <v>20721</v>
      </c>
      <c r="D2303" s="5">
        <v>86</v>
      </c>
      <c r="E2303" s="5">
        <v>4.2</v>
      </c>
      <c r="F2303" s="5">
        <v>16</v>
      </c>
      <c r="G2303" s="5">
        <v>0.8</v>
      </c>
      <c r="H2303" s="5">
        <v>53</v>
      </c>
    </row>
    <row r="2304" spans="2:8" ht="19.5" customHeight="1" x14ac:dyDescent="0.3">
      <c r="B2304" s="9" t="s">
        <v>844</v>
      </c>
      <c r="C2304" s="6">
        <v>61620</v>
      </c>
      <c r="D2304" s="5">
        <v>-126</v>
      </c>
      <c r="E2304" s="5">
        <v>-2</v>
      </c>
      <c r="F2304" s="5">
        <v>22</v>
      </c>
      <c r="G2304" s="5">
        <v>0.4</v>
      </c>
      <c r="H2304" s="5">
        <v>-80</v>
      </c>
    </row>
    <row r="2305" spans="2:8" ht="19.5" customHeight="1" x14ac:dyDescent="0.3">
      <c r="B2305" s="9" t="s">
        <v>863</v>
      </c>
      <c r="C2305" s="6">
        <v>60418</v>
      </c>
      <c r="D2305" s="5">
        <v>8</v>
      </c>
      <c r="E2305" s="5">
        <v>0.1</v>
      </c>
      <c r="F2305" s="5">
        <v>13</v>
      </c>
      <c r="G2305" s="5">
        <v>0.2</v>
      </c>
      <c r="H2305" s="5">
        <v>-134</v>
      </c>
    </row>
    <row r="2306" spans="2:8" ht="19.5" customHeight="1" x14ac:dyDescent="0.3">
      <c r="B2306" s="9" t="s">
        <v>958</v>
      </c>
      <c r="C2306" s="6">
        <v>51932</v>
      </c>
      <c r="D2306" s="5">
        <v>-80</v>
      </c>
      <c r="E2306" s="5">
        <v>-1.5</v>
      </c>
      <c r="F2306" s="5">
        <v>89</v>
      </c>
      <c r="G2306" s="5">
        <v>1.7</v>
      </c>
      <c r="H2306" s="5">
        <v>11</v>
      </c>
    </row>
    <row r="2307" spans="2:8" ht="19.5" customHeight="1" x14ac:dyDescent="0.3">
      <c r="B2307" s="9" t="s">
        <v>111</v>
      </c>
      <c r="C2307" s="6">
        <v>588957</v>
      </c>
      <c r="D2307" s="5">
        <v>499</v>
      </c>
      <c r="E2307" s="5">
        <v>0.9</v>
      </c>
      <c r="F2307" s="6">
        <v>2115</v>
      </c>
      <c r="G2307" s="5">
        <v>3.6</v>
      </c>
      <c r="H2307" s="6">
        <v>3618</v>
      </c>
    </row>
    <row r="2308" spans="2:8" ht="19.5" customHeight="1" x14ac:dyDescent="0.3">
      <c r="B2308" s="9" t="s">
        <v>318</v>
      </c>
      <c r="C2308" s="6">
        <v>207298</v>
      </c>
      <c r="D2308" s="5">
        <v>394</v>
      </c>
      <c r="E2308" s="5">
        <v>1.9</v>
      </c>
      <c r="F2308" s="5">
        <v>132</v>
      </c>
      <c r="G2308" s="5">
        <v>0.6</v>
      </c>
      <c r="H2308" s="5">
        <v>-556</v>
      </c>
    </row>
    <row r="2309" spans="2:8" ht="19.5" customHeight="1" x14ac:dyDescent="0.3">
      <c r="B2309" s="9" t="s">
        <v>500</v>
      </c>
      <c r="C2309" s="6">
        <v>126150</v>
      </c>
      <c r="D2309" s="5">
        <v>424</v>
      </c>
      <c r="E2309" s="5">
        <v>3.4</v>
      </c>
      <c r="F2309" s="5">
        <v>91</v>
      </c>
      <c r="G2309" s="5">
        <v>0.7</v>
      </c>
      <c r="H2309" s="5">
        <v>-336</v>
      </c>
    </row>
    <row r="2310" spans="2:8" ht="19.5" customHeight="1" x14ac:dyDescent="0.3">
      <c r="B2310" s="9" t="s">
        <v>494</v>
      </c>
      <c r="C2310" s="6">
        <v>127806</v>
      </c>
      <c r="D2310" s="5">
        <v>449</v>
      </c>
      <c r="E2310" s="5">
        <v>3.5</v>
      </c>
      <c r="F2310" s="5">
        <v>130</v>
      </c>
      <c r="G2310" s="5">
        <v>1</v>
      </c>
      <c r="H2310" s="5">
        <v>9</v>
      </c>
    </row>
    <row r="2311" spans="2:8" ht="19.5" customHeight="1" x14ac:dyDescent="0.3">
      <c r="B2311" s="9" t="s">
        <v>1300</v>
      </c>
      <c r="C2311" s="6">
        <v>35043</v>
      </c>
      <c r="D2311" s="5">
        <v>113</v>
      </c>
      <c r="E2311" s="5">
        <v>3.2</v>
      </c>
      <c r="F2311" s="5">
        <v>66</v>
      </c>
      <c r="G2311" s="5">
        <v>1.9</v>
      </c>
      <c r="H2311" s="5">
        <v>45</v>
      </c>
    </row>
    <row r="2312" spans="2:8" ht="19.5" customHeight="1" x14ac:dyDescent="0.3">
      <c r="B2312" s="9" t="s">
        <v>389</v>
      </c>
      <c r="C2312" s="6">
        <v>165662</v>
      </c>
      <c r="D2312" s="6">
        <v>5535</v>
      </c>
      <c r="E2312" s="5">
        <v>34.1</v>
      </c>
      <c r="F2312" s="5">
        <v>-39</v>
      </c>
      <c r="G2312" s="5">
        <v>-0.2</v>
      </c>
      <c r="H2312" s="5">
        <v>901</v>
      </c>
    </row>
    <row r="2313" spans="2:8" ht="19.5" customHeight="1" x14ac:dyDescent="0.3">
      <c r="B2313" s="9" t="s">
        <v>929</v>
      </c>
      <c r="C2313" s="6">
        <v>54387</v>
      </c>
      <c r="D2313" s="5">
        <v>239</v>
      </c>
      <c r="E2313" s="5">
        <v>4.4000000000000004</v>
      </c>
      <c r="F2313" s="5">
        <v>7</v>
      </c>
      <c r="G2313" s="5">
        <v>0.1</v>
      </c>
      <c r="H2313" s="5">
        <v>-94</v>
      </c>
    </row>
    <row r="2314" spans="2:8" ht="19.5" customHeight="1" x14ac:dyDescent="0.3">
      <c r="B2314" s="9" t="s">
        <v>882</v>
      </c>
      <c r="C2314" s="6">
        <v>58290</v>
      </c>
      <c r="D2314" s="5">
        <v>-105</v>
      </c>
      <c r="E2314" s="5">
        <v>-1.8</v>
      </c>
      <c r="F2314" s="5">
        <v>11</v>
      </c>
      <c r="G2314" s="5">
        <v>0.2</v>
      </c>
      <c r="H2314" s="5">
        <v>20</v>
      </c>
    </row>
    <row r="2315" spans="2:8" ht="19.5" customHeight="1" x14ac:dyDescent="0.3">
      <c r="B2315" s="9" t="s">
        <v>467</v>
      </c>
      <c r="C2315" s="6">
        <v>135101</v>
      </c>
      <c r="D2315" s="5">
        <v>402</v>
      </c>
      <c r="E2315" s="5">
        <v>3</v>
      </c>
      <c r="F2315" s="5">
        <v>93</v>
      </c>
      <c r="G2315" s="5">
        <v>0.7</v>
      </c>
      <c r="H2315" s="5">
        <v>244</v>
      </c>
    </row>
    <row r="2316" spans="2:8" ht="19.5" customHeight="1" x14ac:dyDescent="0.3">
      <c r="B2316" s="9" t="s">
        <v>1036</v>
      </c>
      <c r="C2316" s="6">
        <v>46633</v>
      </c>
      <c r="D2316" s="5">
        <v>199</v>
      </c>
      <c r="E2316" s="5">
        <v>4.3</v>
      </c>
      <c r="F2316" s="5">
        <v>-16</v>
      </c>
      <c r="G2316" s="5">
        <v>-0.3</v>
      </c>
      <c r="H2316" s="5">
        <v>28</v>
      </c>
    </row>
    <row r="2317" spans="2:8" ht="19.5" customHeight="1" x14ac:dyDescent="0.3">
      <c r="B2317" s="9" t="s">
        <v>2342</v>
      </c>
      <c r="C2317" s="6">
        <v>11134</v>
      </c>
      <c r="D2317" s="5">
        <v>-348</v>
      </c>
      <c r="E2317" s="5">
        <v>-30.8</v>
      </c>
      <c r="F2317" s="5">
        <v>3</v>
      </c>
      <c r="G2317" s="5">
        <v>0.3</v>
      </c>
      <c r="H2317" s="5">
        <v>3</v>
      </c>
    </row>
    <row r="2318" spans="2:8" ht="19.5" customHeight="1" x14ac:dyDescent="0.3">
      <c r="B2318" s="9" t="s">
        <v>151</v>
      </c>
      <c r="C2318" s="6">
        <v>460587</v>
      </c>
      <c r="D2318" s="6">
        <v>5831</v>
      </c>
      <c r="E2318" s="5">
        <v>12.8</v>
      </c>
      <c r="F2318" s="5">
        <v>577</v>
      </c>
      <c r="G2318" s="5">
        <v>1.3</v>
      </c>
      <c r="H2318" s="6">
        <v>1716</v>
      </c>
    </row>
    <row r="2319" spans="2:8" ht="19.5" customHeight="1" x14ac:dyDescent="0.3">
      <c r="B2319" s="9" t="s">
        <v>188</v>
      </c>
      <c r="C2319" s="6">
        <v>367627</v>
      </c>
      <c r="D2319" s="5">
        <v>-701</v>
      </c>
      <c r="E2319" s="5">
        <v>-1.9</v>
      </c>
      <c r="F2319" s="6">
        <v>2265</v>
      </c>
      <c r="G2319" s="5">
        <v>6.2</v>
      </c>
      <c r="H2319" s="6">
        <v>1320</v>
      </c>
    </row>
    <row r="2320" spans="2:8" ht="19.5" customHeight="1" x14ac:dyDescent="0.3">
      <c r="B2320" s="9" t="s">
        <v>918</v>
      </c>
      <c r="C2320" s="6">
        <v>55121</v>
      </c>
      <c r="D2320" s="5">
        <v>967</v>
      </c>
      <c r="E2320" s="5">
        <v>17.7</v>
      </c>
      <c r="F2320" s="5">
        <v>30</v>
      </c>
      <c r="G2320" s="5">
        <v>0.5</v>
      </c>
      <c r="H2320" s="5">
        <v>17</v>
      </c>
    </row>
    <row r="2321" spans="2:8" ht="19.5" customHeight="1" x14ac:dyDescent="0.3">
      <c r="B2321" s="9" t="s">
        <v>2359</v>
      </c>
      <c r="C2321" s="6">
        <v>10840</v>
      </c>
      <c r="D2321" s="5">
        <v>-149</v>
      </c>
      <c r="E2321" s="5">
        <v>-13.7</v>
      </c>
      <c r="F2321" s="5">
        <v>29</v>
      </c>
      <c r="G2321" s="5">
        <v>2.7</v>
      </c>
      <c r="H2321" s="5">
        <v>50</v>
      </c>
    </row>
    <row r="2322" spans="2:8" ht="19.5" customHeight="1" x14ac:dyDescent="0.3">
      <c r="B2322" s="9" t="s">
        <v>173</v>
      </c>
      <c r="C2322" s="6">
        <v>400621</v>
      </c>
      <c r="D2322" s="6">
        <v>1425</v>
      </c>
      <c r="E2322" s="5">
        <v>3.6</v>
      </c>
      <c r="F2322" s="5">
        <v>548</v>
      </c>
      <c r="G2322" s="5">
        <v>1.4</v>
      </c>
      <c r="H2322" s="5">
        <v>455</v>
      </c>
    </row>
    <row r="2323" spans="2:8" ht="19.5" customHeight="1" x14ac:dyDescent="0.3">
      <c r="B2323" s="9" t="s">
        <v>971</v>
      </c>
      <c r="C2323" s="6">
        <v>51225</v>
      </c>
      <c r="D2323" s="5">
        <v>41</v>
      </c>
      <c r="E2323" s="5">
        <v>0.8</v>
      </c>
      <c r="F2323" s="5">
        <v>20</v>
      </c>
      <c r="G2323" s="5">
        <v>0.4</v>
      </c>
      <c r="H2323" s="5">
        <v>-189</v>
      </c>
    </row>
    <row r="2324" spans="2:8" ht="19.5" customHeight="1" x14ac:dyDescent="0.3">
      <c r="B2324" s="9" t="s">
        <v>1629</v>
      </c>
      <c r="C2324" s="6">
        <v>24369</v>
      </c>
      <c r="D2324" s="5">
        <v>241</v>
      </c>
      <c r="E2324" s="5">
        <v>9.9</v>
      </c>
      <c r="F2324" s="5">
        <v>16</v>
      </c>
      <c r="G2324" s="5">
        <v>0.7</v>
      </c>
      <c r="H2324" s="5">
        <v>-19</v>
      </c>
    </row>
    <row r="2325" spans="2:8" ht="19.5" customHeight="1" x14ac:dyDescent="0.3">
      <c r="B2325" s="9" t="s">
        <v>1435</v>
      </c>
      <c r="C2325" s="6">
        <v>29817</v>
      </c>
      <c r="D2325" s="5">
        <v>-234</v>
      </c>
      <c r="E2325" s="5">
        <v>-7.8</v>
      </c>
      <c r="F2325" s="5">
        <v>23</v>
      </c>
      <c r="G2325" s="5">
        <v>0.8</v>
      </c>
      <c r="H2325" s="5">
        <v>41</v>
      </c>
    </row>
    <row r="2326" spans="2:8" ht="19.5" customHeight="1" x14ac:dyDescent="0.3">
      <c r="B2326" s="9" t="s">
        <v>2009</v>
      </c>
      <c r="C2326" s="6">
        <v>16495</v>
      </c>
      <c r="D2326" s="5">
        <v>-119</v>
      </c>
      <c r="E2326" s="5">
        <v>-7.2</v>
      </c>
      <c r="F2326" s="5">
        <v>13</v>
      </c>
      <c r="G2326" s="5">
        <v>0.8</v>
      </c>
      <c r="H2326" s="5">
        <v>29</v>
      </c>
    </row>
    <row r="2327" spans="2:8" ht="19.5" customHeight="1" x14ac:dyDescent="0.3">
      <c r="B2327" s="9" t="s">
        <v>805</v>
      </c>
      <c r="C2327" s="6">
        <v>66185</v>
      </c>
      <c r="D2327" s="5">
        <v>-343</v>
      </c>
      <c r="E2327" s="5">
        <v>-5.2</v>
      </c>
      <c r="F2327" s="5">
        <v>27</v>
      </c>
      <c r="G2327" s="5">
        <v>0.4</v>
      </c>
      <c r="H2327" s="5">
        <v>-89</v>
      </c>
    </row>
    <row r="2328" spans="2:8" ht="19.5" customHeight="1" x14ac:dyDescent="0.3">
      <c r="B2328" s="9" t="s">
        <v>1788</v>
      </c>
      <c r="C2328" s="6">
        <v>20716</v>
      </c>
      <c r="D2328" s="5">
        <v>-111</v>
      </c>
      <c r="E2328" s="5">
        <v>-5.4</v>
      </c>
      <c r="F2328" s="5">
        <v>10</v>
      </c>
      <c r="G2328" s="5">
        <v>0.5</v>
      </c>
      <c r="H2328" s="5">
        <v>64</v>
      </c>
    </row>
    <row r="2329" spans="2:8" ht="19.5" customHeight="1" x14ac:dyDescent="0.3">
      <c r="B2329" s="9" t="s">
        <v>17</v>
      </c>
      <c r="C2329" s="6">
        <v>1753616</v>
      </c>
      <c r="D2329" s="6">
        <v>-12416</v>
      </c>
      <c r="E2329" s="5">
        <v>-7.1</v>
      </c>
      <c r="F2329" s="6">
        <v>4396</v>
      </c>
      <c r="G2329" s="5">
        <v>2.5</v>
      </c>
      <c r="H2329" s="6">
        <v>5022</v>
      </c>
    </row>
    <row r="2330" spans="2:8" ht="19.5" customHeight="1" x14ac:dyDescent="0.3">
      <c r="B2330" s="9" t="s">
        <v>2212</v>
      </c>
      <c r="C2330" s="6">
        <v>13296</v>
      </c>
      <c r="D2330" s="5">
        <v>144</v>
      </c>
      <c r="E2330" s="5">
        <v>10.9</v>
      </c>
      <c r="F2330" s="5">
        <v>-1</v>
      </c>
      <c r="G2330" s="5">
        <v>-0.1</v>
      </c>
      <c r="H2330" s="5">
        <v>-51</v>
      </c>
    </row>
    <row r="2331" spans="2:8" ht="19.5" customHeight="1" x14ac:dyDescent="0.3">
      <c r="B2331" s="9" t="s">
        <v>1799</v>
      </c>
      <c r="C2331" s="6">
        <v>20446</v>
      </c>
      <c r="D2331" s="5">
        <v>-84</v>
      </c>
      <c r="E2331" s="5">
        <v>-4.0999999999999996</v>
      </c>
      <c r="F2331" s="5">
        <v>-5</v>
      </c>
      <c r="G2331" s="5">
        <v>-0.2</v>
      </c>
      <c r="H2331" s="5">
        <v>86</v>
      </c>
    </row>
    <row r="2332" spans="2:8" ht="19.5" customHeight="1" x14ac:dyDescent="0.3">
      <c r="B2332" s="9" t="s">
        <v>507</v>
      </c>
      <c r="C2332" s="6">
        <v>124172</v>
      </c>
      <c r="D2332" s="5">
        <v>-885</v>
      </c>
      <c r="E2332" s="5">
        <v>-7.1</v>
      </c>
      <c r="F2332" s="5">
        <v>291</v>
      </c>
      <c r="G2332" s="5">
        <v>2.2999999999999998</v>
      </c>
      <c r="H2332" s="5">
        <v>289</v>
      </c>
    </row>
    <row r="2333" spans="2:8" ht="19.5" customHeight="1" x14ac:dyDescent="0.3">
      <c r="B2333" s="9" t="s">
        <v>645</v>
      </c>
      <c r="C2333" s="6">
        <v>90670</v>
      </c>
      <c r="D2333" s="5">
        <v>-441</v>
      </c>
      <c r="E2333" s="5">
        <v>-4.9000000000000004</v>
      </c>
      <c r="F2333" s="5">
        <v>63</v>
      </c>
      <c r="G2333" s="5">
        <v>0.7</v>
      </c>
      <c r="H2333" s="5">
        <v>123</v>
      </c>
    </row>
    <row r="2334" spans="2:8" ht="19.5" customHeight="1" x14ac:dyDescent="0.3">
      <c r="B2334" s="9" t="s">
        <v>530</v>
      </c>
      <c r="C2334" s="6">
        <v>116038</v>
      </c>
      <c r="D2334" s="5">
        <v>-897</v>
      </c>
      <c r="E2334" s="5">
        <v>-7.7</v>
      </c>
      <c r="F2334" s="5">
        <v>103</v>
      </c>
      <c r="G2334" s="5">
        <v>0.9</v>
      </c>
      <c r="H2334" s="5">
        <v>406</v>
      </c>
    </row>
    <row r="2335" spans="2:8" ht="19.5" customHeight="1" x14ac:dyDescent="0.3">
      <c r="B2335" s="9" t="s">
        <v>972</v>
      </c>
      <c r="C2335" s="6">
        <v>51205</v>
      </c>
      <c r="D2335" s="5">
        <v>143</v>
      </c>
      <c r="E2335" s="5">
        <v>2.8</v>
      </c>
      <c r="F2335" s="5">
        <v>-2</v>
      </c>
      <c r="G2335" s="5">
        <v>0</v>
      </c>
      <c r="H2335" s="5">
        <v>-163</v>
      </c>
    </row>
    <row r="2336" spans="2:8" ht="19.5" customHeight="1" x14ac:dyDescent="0.3">
      <c r="B2336" s="9" t="s">
        <v>2001</v>
      </c>
      <c r="C2336" s="6">
        <v>16583</v>
      </c>
      <c r="D2336" s="5">
        <v>-13</v>
      </c>
      <c r="E2336" s="5">
        <v>-0.8</v>
      </c>
      <c r="F2336" s="5">
        <v>1</v>
      </c>
      <c r="G2336" s="5">
        <v>0.1</v>
      </c>
      <c r="H2336" s="5">
        <v>-69</v>
      </c>
    </row>
    <row r="2337" spans="2:8" ht="19.5" customHeight="1" x14ac:dyDescent="0.3">
      <c r="B2337" s="9" t="s">
        <v>1171</v>
      </c>
      <c r="C2337" s="6">
        <v>40153</v>
      </c>
      <c r="D2337" s="5">
        <v>-388</v>
      </c>
      <c r="E2337" s="5">
        <v>-9.6</v>
      </c>
      <c r="F2337" s="5">
        <v>0</v>
      </c>
      <c r="G2337" s="5">
        <v>0</v>
      </c>
      <c r="H2337" s="5">
        <v>-140</v>
      </c>
    </row>
    <row r="2338" spans="2:8" ht="19.5" customHeight="1" x14ac:dyDescent="0.3">
      <c r="B2338" s="9" t="s">
        <v>1712</v>
      </c>
      <c r="C2338" s="6">
        <v>22327</v>
      </c>
      <c r="D2338" s="5">
        <v>350</v>
      </c>
      <c r="E2338" s="5">
        <v>15.9</v>
      </c>
      <c r="F2338" s="5">
        <v>42</v>
      </c>
      <c r="G2338" s="5">
        <v>1.9</v>
      </c>
      <c r="H2338" s="5">
        <v>132</v>
      </c>
    </row>
    <row r="2339" spans="2:8" ht="19.5" customHeight="1" x14ac:dyDescent="0.3">
      <c r="B2339" s="9" t="s">
        <v>1343</v>
      </c>
      <c r="C2339" s="6">
        <v>33337</v>
      </c>
      <c r="D2339" s="5">
        <v>-247</v>
      </c>
      <c r="E2339" s="5">
        <v>-7.4</v>
      </c>
      <c r="F2339" s="5">
        <v>28</v>
      </c>
      <c r="G2339" s="5">
        <v>0.8</v>
      </c>
      <c r="H2339" s="5">
        <v>-14</v>
      </c>
    </row>
    <row r="2340" spans="2:8" ht="19.5" customHeight="1" x14ac:dyDescent="0.3">
      <c r="B2340" s="9" t="s">
        <v>247</v>
      </c>
      <c r="C2340" s="6">
        <v>274794</v>
      </c>
      <c r="D2340" s="6">
        <v>-2827</v>
      </c>
      <c r="E2340" s="5">
        <v>-10.3</v>
      </c>
      <c r="F2340" s="6">
        <v>1319</v>
      </c>
      <c r="G2340" s="5">
        <v>4.8</v>
      </c>
      <c r="H2340" s="6">
        <v>3895</v>
      </c>
    </row>
    <row r="2341" spans="2:8" ht="19.5" customHeight="1" x14ac:dyDescent="0.3">
      <c r="B2341" s="9" t="s">
        <v>268</v>
      </c>
      <c r="C2341" s="6">
        <v>251769</v>
      </c>
      <c r="D2341" s="6">
        <v>1811</v>
      </c>
      <c r="E2341" s="5">
        <v>7.3</v>
      </c>
      <c r="F2341" s="5">
        <v>239</v>
      </c>
      <c r="G2341" s="5">
        <v>1</v>
      </c>
      <c r="H2341" s="6">
        <v>2390</v>
      </c>
    </row>
    <row r="2342" spans="2:8" ht="19.5" customHeight="1" x14ac:dyDescent="0.3">
      <c r="B2342" s="9" t="s">
        <v>1258</v>
      </c>
      <c r="C2342" s="6">
        <v>36605</v>
      </c>
      <c r="D2342" s="5">
        <v>-219</v>
      </c>
      <c r="E2342" s="5">
        <v>-6</v>
      </c>
      <c r="F2342" s="5">
        <v>48</v>
      </c>
      <c r="G2342" s="5">
        <v>1.3</v>
      </c>
      <c r="H2342" s="5">
        <v>24</v>
      </c>
    </row>
    <row r="2343" spans="2:8" ht="19.5" customHeight="1" x14ac:dyDescent="0.3">
      <c r="B2343" s="9" t="s">
        <v>2226</v>
      </c>
      <c r="C2343" s="6">
        <v>13018</v>
      </c>
      <c r="D2343" s="5">
        <v>-158</v>
      </c>
      <c r="E2343" s="5">
        <v>-12.1</v>
      </c>
      <c r="F2343" s="5">
        <v>14</v>
      </c>
      <c r="G2343" s="5">
        <v>1.1000000000000001</v>
      </c>
      <c r="H2343" s="5">
        <v>-12</v>
      </c>
    </row>
    <row r="2344" spans="2:8" ht="19.5" customHeight="1" x14ac:dyDescent="0.3">
      <c r="B2344" s="9" t="s">
        <v>1209</v>
      </c>
      <c r="C2344" s="6">
        <v>38665</v>
      </c>
      <c r="D2344" s="5">
        <v>373</v>
      </c>
      <c r="E2344" s="5">
        <v>9.6999999999999993</v>
      </c>
      <c r="F2344" s="5">
        <v>-3</v>
      </c>
      <c r="G2344" s="5">
        <v>-0.1</v>
      </c>
      <c r="H2344" s="5">
        <v>231</v>
      </c>
    </row>
    <row r="2345" spans="2:8" ht="19.5" customHeight="1" x14ac:dyDescent="0.3">
      <c r="B2345" s="9" t="s">
        <v>1190</v>
      </c>
      <c r="C2345" s="6">
        <v>39378</v>
      </c>
      <c r="D2345" s="5">
        <v>-419</v>
      </c>
      <c r="E2345" s="5">
        <v>-10.6</v>
      </c>
      <c r="F2345" s="5">
        <v>17</v>
      </c>
      <c r="G2345" s="5">
        <v>0.4</v>
      </c>
      <c r="H2345" s="5">
        <v>-15</v>
      </c>
    </row>
    <row r="2346" spans="2:8" ht="19.5" customHeight="1" x14ac:dyDescent="0.3">
      <c r="B2346" s="9" t="s">
        <v>228</v>
      </c>
      <c r="C2346" s="6">
        <v>304633</v>
      </c>
      <c r="D2346" s="6">
        <v>7419</v>
      </c>
      <c r="E2346" s="5">
        <v>24.8</v>
      </c>
      <c r="F2346" s="5">
        <v>203</v>
      </c>
      <c r="G2346" s="5">
        <v>0.7</v>
      </c>
      <c r="H2346" s="6">
        <v>2727</v>
      </c>
    </row>
    <row r="2347" spans="2:8" ht="19.5" customHeight="1" x14ac:dyDescent="0.3">
      <c r="B2347" s="9" t="s">
        <v>1492</v>
      </c>
      <c r="C2347" s="6">
        <v>27984</v>
      </c>
      <c r="D2347" s="5">
        <v>36</v>
      </c>
      <c r="E2347" s="5">
        <v>1.3</v>
      </c>
      <c r="F2347" s="5">
        <v>20</v>
      </c>
      <c r="G2347" s="5">
        <v>0.7</v>
      </c>
      <c r="H2347" s="5">
        <v>90</v>
      </c>
    </row>
    <row r="2348" spans="2:8" ht="19.5" customHeight="1" x14ac:dyDescent="0.3">
      <c r="B2348" s="9" t="s">
        <v>1554</v>
      </c>
      <c r="C2348" s="6">
        <v>26265</v>
      </c>
      <c r="D2348" s="5">
        <v>140</v>
      </c>
      <c r="E2348" s="5">
        <v>5.4</v>
      </c>
      <c r="F2348" s="5">
        <v>13</v>
      </c>
      <c r="G2348" s="5">
        <v>0.5</v>
      </c>
      <c r="H2348" s="5">
        <v>174</v>
      </c>
    </row>
    <row r="2349" spans="2:8" ht="19.5" customHeight="1" x14ac:dyDescent="0.3">
      <c r="B2349" s="9" t="s">
        <v>2352</v>
      </c>
      <c r="C2349" s="6">
        <v>10981</v>
      </c>
      <c r="D2349" s="5">
        <v>-131</v>
      </c>
      <c r="E2349" s="5">
        <v>-11.9</v>
      </c>
      <c r="F2349" s="5">
        <v>3</v>
      </c>
      <c r="G2349" s="5">
        <v>0.3</v>
      </c>
      <c r="H2349" s="5">
        <v>-19</v>
      </c>
    </row>
    <row r="2350" spans="2:8" ht="19.5" customHeight="1" x14ac:dyDescent="0.3">
      <c r="B2350" s="9" t="s">
        <v>2069</v>
      </c>
      <c r="C2350" s="6">
        <v>15380</v>
      </c>
      <c r="D2350" s="5">
        <v>72</v>
      </c>
      <c r="E2350" s="5">
        <v>4.7</v>
      </c>
      <c r="F2350" s="5">
        <v>1</v>
      </c>
      <c r="G2350" s="5">
        <v>0.1</v>
      </c>
      <c r="H2350" s="5">
        <v>-20</v>
      </c>
    </row>
    <row r="2351" spans="2:8" ht="19.5" customHeight="1" x14ac:dyDescent="0.3">
      <c r="B2351" s="9" t="s">
        <v>46</v>
      </c>
      <c r="C2351" s="6">
        <v>980244</v>
      </c>
      <c r="D2351" s="6">
        <v>-6795</v>
      </c>
      <c r="E2351" s="5">
        <v>-6.9</v>
      </c>
      <c r="F2351" s="6">
        <v>5332</v>
      </c>
      <c r="G2351" s="5">
        <v>5.4</v>
      </c>
      <c r="H2351" s="6">
        <v>3083</v>
      </c>
    </row>
    <row r="2352" spans="2:8" ht="19.5" customHeight="1" x14ac:dyDescent="0.3">
      <c r="B2352" s="9" t="s">
        <v>195</v>
      </c>
      <c r="C2352" s="6">
        <v>352627</v>
      </c>
      <c r="D2352" s="5">
        <v>-860</v>
      </c>
      <c r="E2352" s="5">
        <v>-2.4</v>
      </c>
      <c r="F2352" s="5">
        <v>82</v>
      </c>
      <c r="G2352" s="5">
        <v>0.2</v>
      </c>
      <c r="H2352" s="6">
        <v>-1368</v>
      </c>
    </row>
    <row r="2353" spans="2:8" ht="19.5" customHeight="1" x14ac:dyDescent="0.3">
      <c r="B2353" s="9" t="s">
        <v>1925</v>
      </c>
      <c r="C2353" s="6">
        <v>17780</v>
      </c>
      <c r="D2353" s="5">
        <v>132</v>
      </c>
      <c r="E2353" s="5">
        <v>7.4</v>
      </c>
      <c r="F2353" s="5">
        <v>-3</v>
      </c>
      <c r="G2353" s="5">
        <v>-0.2</v>
      </c>
      <c r="H2353" s="5">
        <v>-8</v>
      </c>
    </row>
    <row r="2354" spans="2:8" ht="19.5" customHeight="1" x14ac:dyDescent="0.3">
      <c r="B2354" s="9" t="s">
        <v>2067</v>
      </c>
      <c r="C2354" s="6">
        <v>15437</v>
      </c>
      <c r="D2354" s="5">
        <v>-144</v>
      </c>
      <c r="E2354" s="5">
        <v>-9.3000000000000007</v>
      </c>
      <c r="F2354" s="5">
        <v>0</v>
      </c>
      <c r="G2354" s="5">
        <v>0</v>
      </c>
      <c r="H2354" s="5">
        <v>-60</v>
      </c>
    </row>
    <row r="2355" spans="2:8" ht="19.5" customHeight="1" x14ac:dyDescent="0.3">
      <c r="B2355" s="9" t="s">
        <v>1344</v>
      </c>
      <c r="C2355" s="6">
        <v>33276</v>
      </c>
      <c r="D2355" s="5">
        <v>97</v>
      </c>
      <c r="E2355" s="5">
        <v>2.9</v>
      </c>
      <c r="F2355" s="5">
        <v>11</v>
      </c>
      <c r="G2355" s="5">
        <v>0.3</v>
      </c>
      <c r="H2355" s="5">
        <v>80</v>
      </c>
    </row>
    <row r="2356" spans="2:8" ht="19.5" customHeight="1" x14ac:dyDescent="0.3">
      <c r="B2356" s="9" t="s">
        <v>1131</v>
      </c>
      <c r="C2356" s="6">
        <v>41968</v>
      </c>
      <c r="D2356" s="5">
        <v>139</v>
      </c>
      <c r="E2356" s="5">
        <v>3.3</v>
      </c>
      <c r="F2356" s="5">
        <v>24</v>
      </c>
      <c r="G2356" s="5">
        <v>0.6</v>
      </c>
      <c r="H2356" s="5">
        <v>175</v>
      </c>
    </row>
    <row r="2357" spans="2:8" ht="19.5" customHeight="1" x14ac:dyDescent="0.3">
      <c r="B2357" s="9" t="s">
        <v>301</v>
      </c>
      <c r="C2357" s="6">
        <v>221404</v>
      </c>
      <c r="D2357" s="6">
        <v>3950</v>
      </c>
      <c r="E2357" s="5">
        <v>18</v>
      </c>
      <c r="F2357" s="5">
        <v>421</v>
      </c>
      <c r="G2357" s="5">
        <v>1.9</v>
      </c>
      <c r="H2357" s="5">
        <v>737</v>
      </c>
    </row>
    <row r="2358" spans="2:8" ht="19.5" customHeight="1" x14ac:dyDescent="0.3">
      <c r="B2358" s="9" t="s">
        <v>705</v>
      </c>
      <c r="C2358" s="6">
        <v>79016</v>
      </c>
      <c r="D2358" s="5">
        <v>28</v>
      </c>
      <c r="E2358" s="5">
        <v>0.4</v>
      </c>
      <c r="F2358" s="5">
        <v>58</v>
      </c>
      <c r="G2358" s="5">
        <v>0.7</v>
      </c>
      <c r="H2358" s="5">
        <v>93</v>
      </c>
    </row>
    <row r="2359" spans="2:8" ht="19.5" customHeight="1" x14ac:dyDescent="0.3">
      <c r="B2359" s="9" t="s">
        <v>1441</v>
      </c>
      <c r="C2359" s="6">
        <v>29453</v>
      </c>
      <c r="D2359" s="5">
        <v>609</v>
      </c>
      <c r="E2359" s="5">
        <v>20.9</v>
      </c>
      <c r="F2359" s="5">
        <v>24</v>
      </c>
      <c r="G2359" s="5">
        <v>0.8</v>
      </c>
      <c r="H2359" s="5">
        <v>-8</v>
      </c>
    </row>
    <row r="2360" spans="2:8" ht="19.5" customHeight="1" x14ac:dyDescent="0.3">
      <c r="B2360" s="9" t="s">
        <v>2168</v>
      </c>
      <c r="C2360" s="6">
        <v>13938</v>
      </c>
      <c r="D2360" s="5">
        <v>-100</v>
      </c>
      <c r="E2360" s="5">
        <v>-7.1</v>
      </c>
      <c r="F2360" s="5">
        <v>7</v>
      </c>
      <c r="G2360" s="5">
        <v>0.5</v>
      </c>
      <c r="H2360" s="5">
        <v>-56</v>
      </c>
    </row>
    <row r="2361" spans="2:8" ht="19.5" customHeight="1" x14ac:dyDescent="0.3">
      <c r="B2361" s="9" t="s">
        <v>1632</v>
      </c>
      <c r="C2361" s="6">
        <v>24182</v>
      </c>
      <c r="D2361" s="5">
        <v>55</v>
      </c>
      <c r="E2361" s="5">
        <v>2.2999999999999998</v>
      </c>
      <c r="F2361" s="5">
        <v>27</v>
      </c>
      <c r="G2361" s="5">
        <v>1.1000000000000001</v>
      </c>
      <c r="H2361" s="5">
        <v>1</v>
      </c>
    </row>
    <row r="2362" spans="2:8" ht="19.5" customHeight="1" x14ac:dyDescent="0.3">
      <c r="B2362" s="9" t="s">
        <v>1533</v>
      </c>
      <c r="C2362" s="6">
        <v>26753</v>
      </c>
      <c r="D2362" s="5">
        <v>354</v>
      </c>
      <c r="E2362" s="5">
        <v>13.3</v>
      </c>
      <c r="F2362" s="5">
        <v>3</v>
      </c>
      <c r="G2362" s="5">
        <v>0.1</v>
      </c>
      <c r="H2362" s="5">
        <v>-56</v>
      </c>
    </row>
    <row r="2363" spans="2:8" ht="19.5" customHeight="1" x14ac:dyDescent="0.3">
      <c r="B2363" s="9" t="s">
        <v>908</v>
      </c>
      <c r="C2363" s="6">
        <v>56118</v>
      </c>
      <c r="D2363" s="5">
        <v>-462</v>
      </c>
      <c r="E2363" s="5">
        <v>-8.1999999999999993</v>
      </c>
      <c r="F2363" s="5">
        <v>13</v>
      </c>
      <c r="G2363" s="5">
        <v>0.2</v>
      </c>
      <c r="H2363" s="5">
        <v>25</v>
      </c>
    </row>
    <row r="2364" spans="2:8" ht="19.5" customHeight="1" x14ac:dyDescent="0.3">
      <c r="B2364" s="9" t="s">
        <v>574</v>
      </c>
      <c r="C2364" s="6">
        <v>104658</v>
      </c>
      <c r="D2364" s="5">
        <v>-788</v>
      </c>
      <c r="E2364" s="5">
        <v>-7.5</v>
      </c>
      <c r="F2364" s="5">
        <v>138</v>
      </c>
      <c r="G2364" s="5">
        <v>1.3</v>
      </c>
      <c r="H2364" s="5">
        <v>611</v>
      </c>
    </row>
    <row r="2365" spans="2:8" ht="19.5" customHeight="1" x14ac:dyDescent="0.3">
      <c r="B2365" s="9" t="s">
        <v>1331</v>
      </c>
      <c r="C2365" s="6">
        <v>33756</v>
      </c>
      <c r="D2365" s="5">
        <v>171</v>
      </c>
      <c r="E2365" s="5">
        <v>5.0999999999999996</v>
      </c>
      <c r="F2365" s="5">
        <v>12</v>
      </c>
      <c r="G2365" s="5">
        <v>0.4</v>
      </c>
      <c r="H2365" s="5">
        <v>91</v>
      </c>
    </row>
    <row r="2366" spans="2:8" ht="19.5" customHeight="1" x14ac:dyDescent="0.3">
      <c r="B2366" s="9" t="s">
        <v>1267</v>
      </c>
      <c r="C2366" s="6">
        <v>36214</v>
      </c>
      <c r="D2366" s="5">
        <v>-40</v>
      </c>
      <c r="E2366" s="5">
        <v>-1.1000000000000001</v>
      </c>
      <c r="F2366" s="5">
        <v>7</v>
      </c>
      <c r="G2366" s="5">
        <v>0.2</v>
      </c>
      <c r="H2366" s="5">
        <v>145</v>
      </c>
    </row>
    <row r="2367" spans="2:8" ht="19.5" customHeight="1" x14ac:dyDescent="0.3">
      <c r="B2367" s="9" t="s">
        <v>1000</v>
      </c>
      <c r="C2367" s="6">
        <v>49046</v>
      </c>
      <c r="D2367" s="5">
        <v>-63</v>
      </c>
      <c r="E2367" s="5">
        <v>-1.3</v>
      </c>
      <c r="F2367" s="5">
        <v>395</v>
      </c>
      <c r="G2367" s="5">
        <v>8.1</v>
      </c>
      <c r="H2367" s="5">
        <v>187</v>
      </c>
    </row>
    <row r="2368" spans="2:8" ht="19.5" customHeight="1" x14ac:dyDescent="0.3">
      <c r="B2368" s="9" t="s">
        <v>481</v>
      </c>
      <c r="C2368" s="6">
        <v>132000</v>
      </c>
      <c r="D2368" s="5">
        <v>43</v>
      </c>
      <c r="E2368" s="5">
        <v>0.3</v>
      </c>
      <c r="F2368" s="5">
        <v>330</v>
      </c>
      <c r="G2368" s="5">
        <v>2.5</v>
      </c>
      <c r="H2368" s="5">
        <v>323</v>
      </c>
    </row>
    <row r="2369" spans="2:8" ht="19.5" customHeight="1" x14ac:dyDescent="0.3">
      <c r="B2369" s="9" t="s">
        <v>584</v>
      </c>
      <c r="C2369" s="6">
        <v>102923</v>
      </c>
      <c r="D2369" s="5">
        <v>-328</v>
      </c>
      <c r="E2369" s="5">
        <v>-3.2</v>
      </c>
      <c r="F2369" s="5">
        <v>471</v>
      </c>
      <c r="G2369" s="5">
        <v>4.5999999999999996</v>
      </c>
      <c r="H2369" s="5">
        <v>197</v>
      </c>
    </row>
    <row r="2370" spans="2:8" ht="19.5" customHeight="1" x14ac:dyDescent="0.3">
      <c r="B2370" s="9" t="s">
        <v>2239</v>
      </c>
      <c r="C2370" s="6">
        <v>12764</v>
      </c>
      <c r="D2370" s="5">
        <v>-171</v>
      </c>
      <c r="E2370" s="5">
        <v>-13.3</v>
      </c>
      <c r="F2370" s="5">
        <v>17</v>
      </c>
      <c r="G2370" s="5">
        <v>1.3</v>
      </c>
      <c r="H2370" s="5">
        <v>24</v>
      </c>
    </row>
    <row r="2371" spans="2:8" ht="19.5" customHeight="1" x14ac:dyDescent="0.3">
      <c r="B2371" s="9" t="s">
        <v>2371</v>
      </c>
      <c r="C2371" s="6">
        <v>10719</v>
      </c>
      <c r="D2371" s="5">
        <v>-165</v>
      </c>
      <c r="E2371" s="5">
        <v>-15.3</v>
      </c>
      <c r="F2371" s="5">
        <v>0</v>
      </c>
      <c r="G2371" s="5">
        <v>0</v>
      </c>
      <c r="H2371" s="5">
        <v>8</v>
      </c>
    </row>
    <row r="2372" spans="2:8" ht="19.5" customHeight="1" x14ac:dyDescent="0.3">
      <c r="B2372" s="9" t="s">
        <v>776</v>
      </c>
      <c r="C2372" s="6">
        <v>68576</v>
      </c>
      <c r="D2372" s="5">
        <v>14</v>
      </c>
      <c r="E2372" s="5">
        <v>0.2</v>
      </c>
      <c r="F2372" s="5">
        <v>51</v>
      </c>
      <c r="G2372" s="5">
        <v>0.7</v>
      </c>
      <c r="H2372" s="5">
        <v>-120</v>
      </c>
    </row>
    <row r="2373" spans="2:8" ht="19.5" customHeight="1" x14ac:dyDescent="0.3">
      <c r="B2373" s="9" t="s">
        <v>94</v>
      </c>
      <c r="C2373" s="6">
        <v>692661</v>
      </c>
      <c r="D2373" s="6">
        <v>-1081</v>
      </c>
      <c r="E2373" s="5">
        <v>-1.6</v>
      </c>
      <c r="F2373" s="5">
        <v>793</v>
      </c>
      <c r="G2373" s="5">
        <v>1.1000000000000001</v>
      </c>
      <c r="H2373" s="6">
        <v>3226</v>
      </c>
    </row>
    <row r="2374" spans="2:8" ht="19.5" customHeight="1" x14ac:dyDescent="0.3">
      <c r="B2374" s="9" t="s">
        <v>1750</v>
      </c>
      <c r="C2374" s="6">
        <v>21584</v>
      </c>
      <c r="D2374" s="5">
        <v>-313</v>
      </c>
      <c r="E2374" s="5">
        <v>-14.4</v>
      </c>
      <c r="F2374" s="5">
        <v>32</v>
      </c>
      <c r="G2374" s="5">
        <v>1.5</v>
      </c>
      <c r="H2374" s="5">
        <v>103</v>
      </c>
    </row>
    <row r="2375" spans="2:8" ht="19.5" customHeight="1" x14ac:dyDescent="0.3">
      <c r="B2375" s="9" t="s">
        <v>1342</v>
      </c>
      <c r="C2375" s="6">
        <v>33349</v>
      </c>
      <c r="D2375" s="6">
        <v>-1299</v>
      </c>
      <c r="E2375" s="5">
        <v>-38.5</v>
      </c>
      <c r="F2375" s="5">
        <v>6</v>
      </c>
      <c r="G2375" s="5">
        <v>0.2</v>
      </c>
      <c r="H2375" s="5">
        <v>438</v>
      </c>
    </row>
    <row r="2376" spans="2:8" ht="19.5" customHeight="1" x14ac:dyDescent="0.3">
      <c r="B2376" s="9" t="s">
        <v>1254</v>
      </c>
      <c r="C2376" s="6">
        <v>36784</v>
      </c>
      <c r="D2376" s="5">
        <v>-163</v>
      </c>
      <c r="E2376" s="5">
        <v>-4.4000000000000004</v>
      </c>
      <c r="F2376" s="5">
        <v>-6</v>
      </c>
      <c r="G2376" s="5">
        <v>-0.2</v>
      </c>
      <c r="H2376" s="5">
        <v>32</v>
      </c>
    </row>
    <row r="2377" spans="2:8" ht="19.5" customHeight="1" x14ac:dyDescent="0.3">
      <c r="B2377" s="9" t="s">
        <v>2093</v>
      </c>
      <c r="C2377" s="6">
        <v>15031</v>
      </c>
      <c r="D2377" s="5">
        <v>-45</v>
      </c>
      <c r="E2377" s="5">
        <v>-3</v>
      </c>
      <c r="F2377" s="5">
        <v>140</v>
      </c>
      <c r="G2377" s="5">
        <v>9.3000000000000007</v>
      </c>
      <c r="H2377" s="5">
        <v>-15</v>
      </c>
    </row>
    <row r="2378" spans="2:8" ht="19.5" customHeight="1" x14ac:dyDescent="0.3">
      <c r="B2378" s="9" t="s">
        <v>1404</v>
      </c>
      <c r="C2378" s="6">
        <v>31133</v>
      </c>
      <c r="D2378" s="5">
        <v>-667</v>
      </c>
      <c r="E2378" s="5">
        <v>-21.2</v>
      </c>
      <c r="F2378" s="5">
        <v>15</v>
      </c>
      <c r="G2378" s="5">
        <v>0.5</v>
      </c>
      <c r="H2378" s="5">
        <v>-65</v>
      </c>
    </row>
    <row r="2379" spans="2:8" ht="19.5" customHeight="1" x14ac:dyDescent="0.3">
      <c r="B2379" s="9" t="s">
        <v>788</v>
      </c>
      <c r="C2379" s="6">
        <v>67328</v>
      </c>
      <c r="D2379" s="5">
        <v>-420</v>
      </c>
      <c r="E2379" s="5">
        <v>-6.2</v>
      </c>
      <c r="F2379" s="5">
        <v>68</v>
      </c>
      <c r="G2379" s="5">
        <v>1</v>
      </c>
      <c r="H2379" s="5">
        <v>42</v>
      </c>
    </row>
    <row r="2380" spans="2:8" ht="19.5" customHeight="1" x14ac:dyDescent="0.3">
      <c r="B2380" s="9" t="s">
        <v>295</v>
      </c>
      <c r="C2380" s="6">
        <v>226257</v>
      </c>
      <c r="D2380" s="6">
        <v>5797</v>
      </c>
      <c r="E2380" s="5">
        <v>26</v>
      </c>
      <c r="F2380" s="5">
        <v>440</v>
      </c>
      <c r="G2380" s="5">
        <v>2</v>
      </c>
      <c r="H2380" s="6">
        <v>1135</v>
      </c>
    </row>
    <row r="2381" spans="2:8" ht="19.5" customHeight="1" x14ac:dyDescent="0.3">
      <c r="B2381" s="9" t="s">
        <v>122</v>
      </c>
      <c r="C2381" s="6">
        <v>547545</v>
      </c>
      <c r="D2381" s="6">
        <v>14494</v>
      </c>
      <c r="E2381" s="5">
        <v>27</v>
      </c>
      <c r="F2381" s="6">
        <v>1250</v>
      </c>
      <c r="G2381" s="5">
        <v>2.2999999999999998</v>
      </c>
      <c r="H2381" s="6">
        <v>3963</v>
      </c>
    </row>
    <row r="2382" spans="2:8" ht="19.5" customHeight="1" x14ac:dyDescent="0.3">
      <c r="B2382" s="9" t="s">
        <v>690</v>
      </c>
      <c r="C2382" s="6">
        <v>81671</v>
      </c>
      <c r="D2382" s="5">
        <v>59</v>
      </c>
      <c r="E2382" s="5">
        <v>0.7</v>
      </c>
      <c r="F2382" s="5">
        <v>107</v>
      </c>
      <c r="G2382" s="5">
        <v>1.3</v>
      </c>
      <c r="H2382" s="5">
        <v>77</v>
      </c>
    </row>
    <row r="2383" spans="2:8" ht="19.5" customHeight="1" x14ac:dyDescent="0.3">
      <c r="B2383" s="9" t="s">
        <v>464</v>
      </c>
      <c r="C2383" s="6">
        <v>136442</v>
      </c>
      <c r="D2383" s="6">
        <v>3434</v>
      </c>
      <c r="E2383" s="5">
        <v>25.5</v>
      </c>
      <c r="F2383" s="5">
        <v>98</v>
      </c>
      <c r="G2383" s="5">
        <v>0.7</v>
      </c>
      <c r="H2383" s="5">
        <v>463</v>
      </c>
    </row>
    <row r="2384" spans="2:8" ht="19.5" customHeight="1" x14ac:dyDescent="0.3">
      <c r="B2384" s="9" t="s">
        <v>994</v>
      </c>
      <c r="C2384" s="6">
        <v>49304</v>
      </c>
      <c r="D2384" s="5">
        <v>899</v>
      </c>
      <c r="E2384" s="5">
        <v>18.399999999999999</v>
      </c>
      <c r="F2384" s="5">
        <v>26</v>
      </c>
      <c r="G2384" s="5">
        <v>0.5</v>
      </c>
      <c r="H2384" s="5">
        <v>187</v>
      </c>
    </row>
    <row r="2385" spans="2:8" ht="19.5" customHeight="1" x14ac:dyDescent="0.3">
      <c r="B2385" s="9" t="s">
        <v>1494</v>
      </c>
      <c r="C2385" s="6">
        <v>27932</v>
      </c>
      <c r="D2385" s="5">
        <v>118</v>
      </c>
      <c r="E2385" s="5">
        <v>4.3</v>
      </c>
      <c r="F2385" s="5">
        <v>152</v>
      </c>
      <c r="G2385" s="5">
        <v>5.5</v>
      </c>
      <c r="H2385" s="5">
        <v>97</v>
      </c>
    </row>
    <row r="2386" spans="2:8" ht="19.5" customHeight="1" x14ac:dyDescent="0.3">
      <c r="B2386" s="9" t="s">
        <v>529</v>
      </c>
      <c r="C2386" s="6">
        <v>116359</v>
      </c>
      <c r="D2386" s="5">
        <v>-30</v>
      </c>
      <c r="E2386" s="5">
        <v>-0.3</v>
      </c>
      <c r="F2386" s="5">
        <v>303</v>
      </c>
      <c r="G2386" s="5">
        <v>2.6</v>
      </c>
      <c r="H2386" s="5">
        <v>49</v>
      </c>
    </row>
    <row r="2387" spans="2:8" ht="19.5" customHeight="1" x14ac:dyDescent="0.3">
      <c r="B2387" s="9" t="s">
        <v>1115</v>
      </c>
      <c r="C2387" s="6">
        <v>42869</v>
      </c>
      <c r="D2387" s="5">
        <v>-249</v>
      </c>
      <c r="E2387" s="5">
        <v>-5.8</v>
      </c>
      <c r="F2387" s="5">
        <v>39</v>
      </c>
      <c r="G2387" s="5">
        <v>0.9</v>
      </c>
      <c r="H2387" s="5">
        <v>-67</v>
      </c>
    </row>
    <row r="2388" spans="2:8" ht="19.5" customHeight="1" x14ac:dyDescent="0.3">
      <c r="B2388" s="9" t="s">
        <v>919</v>
      </c>
      <c r="C2388" s="6">
        <v>55100</v>
      </c>
      <c r="D2388" s="5">
        <v>-21</v>
      </c>
      <c r="E2388" s="5">
        <v>-0.4</v>
      </c>
      <c r="F2388" s="5">
        <v>8</v>
      </c>
      <c r="G2388" s="5">
        <v>0.1</v>
      </c>
      <c r="H2388" s="5">
        <v>-77</v>
      </c>
    </row>
    <row r="2389" spans="2:8" ht="19.5" customHeight="1" x14ac:dyDescent="0.3">
      <c r="B2389" s="9" t="s">
        <v>2140</v>
      </c>
      <c r="C2389" s="6">
        <v>14311</v>
      </c>
      <c r="D2389" s="5">
        <v>-190</v>
      </c>
      <c r="E2389" s="5">
        <v>-13.2</v>
      </c>
      <c r="F2389" s="5">
        <v>-2</v>
      </c>
      <c r="G2389" s="5">
        <v>-0.1</v>
      </c>
      <c r="H2389" s="5">
        <v>-30</v>
      </c>
    </row>
    <row r="2390" spans="2:8" ht="19.5" customHeight="1" x14ac:dyDescent="0.3">
      <c r="B2390" s="9" t="s">
        <v>2382</v>
      </c>
      <c r="C2390" s="6">
        <v>10587</v>
      </c>
      <c r="D2390" s="5">
        <v>-5</v>
      </c>
      <c r="E2390" s="5">
        <v>-0.5</v>
      </c>
      <c r="F2390" s="5">
        <v>0</v>
      </c>
      <c r="G2390" s="5">
        <v>0</v>
      </c>
      <c r="H2390" s="5">
        <v>-8</v>
      </c>
    </row>
    <row r="2391" spans="2:8" ht="19.5" customHeight="1" x14ac:dyDescent="0.3">
      <c r="B2391" s="9" t="s">
        <v>241</v>
      </c>
      <c r="C2391" s="6">
        <v>284778</v>
      </c>
      <c r="D2391" s="6">
        <v>-2566</v>
      </c>
      <c r="E2391" s="5">
        <v>-9</v>
      </c>
      <c r="F2391" s="5">
        <v>444</v>
      </c>
      <c r="G2391" s="5">
        <v>1.6</v>
      </c>
      <c r="H2391" s="5">
        <v>807</v>
      </c>
    </row>
    <row r="2392" spans="2:8" ht="19.5" customHeight="1" x14ac:dyDescent="0.3">
      <c r="B2392" s="9" t="s">
        <v>378</v>
      </c>
      <c r="C2392" s="6">
        <v>170414</v>
      </c>
      <c r="D2392" s="5">
        <v>306</v>
      </c>
      <c r="E2392" s="5">
        <v>1.8</v>
      </c>
      <c r="F2392" s="5">
        <v>124</v>
      </c>
      <c r="G2392" s="5">
        <v>0.7</v>
      </c>
      <c r="H2392" s="5">
        <v>432</v>
      </c>
    </row>
    <row r="2393" spans="2:8" ht="19.5" customHeight="1" x14ac:dyDescent="0.3">
      <c r="B2393" s="9" t="s">
        <v>1812</v>
      </c>
      <c r="C2393" s="6">
        <v>20201</v>
      </c>
      <c r="D2393" s="5">
        <v>-194</v>
      </c>
      <c r="E2393" s="5">
        <v>-9.6</v>
      </c>
      <c r="F2393" s="5">
        <v>2</v>
      </c>
      <c r="G2393" s="5">
        <v>0.1</v>
      </c>
      <c r="H2393" s="5">
        <v>-18</v>
      </c>
    </row>
    <row r="2394" spans="2:8" ht="19.5" customHeight="1" x14ac:dyDescent="0.3">
      <c r="B2394" s="9" t="s">
        <v>977</v>
      </c>
      <c r="C2394" s="6">
        <v>50873</v>
      </c>
      <c r="D2394" s="5">
        <v>-122</v>
      </c>
      <c r="E2394" s="5">
        <v>-2.4</v>
      </c>
      <c r="F2394" s="5">
        <v>78</v>
      </c>
      <c r="G2394" s="5">
        <v>1.5</v>
      </c>
      <c r="H2394" s="5">
        <v>46</v>
      </c>
    </row>
    <row r="2395" spans="2:8" ht="19.5" customHeight="1" x14ac:dyDescent="0.3">
      <c r="B2395" s="9" t="s">
        <v>1652</v>
      </c>
      <c r="C2395" s="6">
        <v>23722</v>
      </c>
      <c r="D2395" s="5">
        <v>-74</v>
      </c>
      <c r="E2395" s="5">
        <v>-3.1</v>
      </c>
      <c r="F2395" s="5">
        <v>1</v>
      </c>
      <c r="G2395" s="5">
        <v>0</v>
      </c>
      <c r="H2395" s="5">
        <v>-90</v>
      </c>
    </row>
    <row r="2396" spans="2:8" ht="19.5" customHeight="1" x14ac:dyDescent="0.3">
      <c r="B2396" s="9" t="s">
        <v>1906</v>
      </c>
      <c r="C2396" s="6">
        <v>18246</v>
      </c>
      <c r="D2396" s="5">
        <v>-84</v>
      </c>
      <c r="E2396" s="5">
        <v>-4.5999999999999996</v>
      </c>
      <c r="F2396" s="5">
        <v>-1</v>
      </c>
      <c r="G2396" s="5">
        <v>-0.1</v>
      </c>
      <c r="H2396" s="5">
        <v>-27</v>
      </c>
    </row>
    <row r="2397" spans="2:8" ht="19.5" customHeight="1" x14ac:dyDescent="0.3">
      <c r="B2397" s="9" t="s">
        <v>806</v>
      </c>
      <c r="C2397" s="6">
        <v>66181</v>
      </c>
      <c r="D2397" s="6">
        <v>1459</v>
      </c>
      <c r="E2397" s="5">
        <v>22.3</v>
      </c>
      <c r="F2397" s="5">
        <v>49</v>
      </c>
      <c r="G2397" s="5">
        <v>0.8</v>
      </c>
      <c r="H2397" s="5">
        <v>204</v>
      </c>
    </row>
    <row r="2398" spans="2:8" ht="19.5" customHeight="1" x14ac:dyDescent="0.3">
      <c r="B2398" s="9" t="s">
        <v>1211</v>
      </c>
      <c r="C2398" s="6">
        <v>38586</v>
      </c>
      <c r="D2398" s="5">
        <v>-377</v>
      </c>
      <c r="E2398" s="5">
        <v>-9.6999999999999993</v>
      </c>
      <c r="F2398" s="5">
        <v>9</v>
      </c>
      <c r="G2398" s="5">
        <v>0.2</v>
      </c>
      <c r="H2398" s="5">
        <v>-80</v>
      </c>
    </row>
    <row r="2399" spans="2:8" ht="19.5" customHeight="1" x14ac:dyDescent="0.3">
      <c r="B2399" s="9" t="s">
        <v>487</v>
      </c>
      <c r="C2399" s="6">
        <v>130492</v>
      </c>
      <c r="D2399" s="5">
        <v>306</v>
      </c>
      <c r="E2399" s="5">
        <v>2.4</v>
      </c>
      <c r="F2399" s="5">
        <v>209</v>
      </c>
      <c r="G2399" s="5">
        <v>1.6</v>
      </c>
      <c r="H2399" s="5">
        <v>277</v>
      </c>
    </row>
    <row r="2400" spans="2:8" ht="19.5" customHeight="1" x14ac:dyDescent="0.3">
      <c r="B2400" s="9" t="s">
        <v>1083</v>
      </c>
      <c r="C2400" s="6">
        <v>44314</v>
      </c>
      <c r="D2400" s="5">
        <v>698</v>
      </c>
      <c r="E2400" s="5">
        <v>15.8</v>
      </c>
      <c r="F2400" s="5">
        <v>2</v>
      </c>
      <c r="G2400" s="5">
        <v>0</v>
      </c>
      <c r="H2400" s="5">
        <v>-212</v>
      </c>
    </row>
    <row r="2401" spans="2:8" ht="19.5" customHeight="1" x14ac:dyDescent="0.3">
      <c r="B2401" s="9" t="s">
        <v>743</v>
      </c>
      <c r="C2401" s="6">
        <v>73126</v>
      </c>
      <c r="D2401" s="5">
        <v>-150</v>
      </c>
      <c r="E2401" s="5">
        <v>-2.1</v>
      </c>
      <c r="F2401" s="5">
        <v>18</v>
      </c>
      <c r="G2401" s="5">
        <v>0.2</v>
      </c>
      <c r="H2401" s="5">
        <v>65</v>
      </c>
    </row>
    <row r="2402" spans="2:8" ht="19.5" customHeight="1" x14ac:dyDescent="0.3">
      <c r="B2402" s="9" t="s">
        <v>671</v>
      </c>
      <c r="C2402" s="6">
        <v>85104</v>
      </c>
      <c r="D2402" s="5">
        <v>-472</v>
      </c>
      <c r="E2402" s="5">
        <v>-5.5</v>
      </c>
      <c r="F2402" s="5">
        <v>-19</v>
      </c>
      <c r="G2402" s="5">
        <v>-0.2</v>
      </c>
      <c r="H2402" s="5">
        <v>-121</v>
      </c>
    </row>
    <row r="2403" spans="2:8" ht="19.5" customHeight="1" x14ac:dyDescent="0.3">
      <c r="B2403" s="9" t="s">
        <v>590</v>
      </c>
      <c r="C2403" s="6">
        <v>102429</v>
      </c>
      <c r="D2403" s="6">
        <v>-1130</v>
      </c>
      <c r="E2403" s="5">
        <v>-11</v>
      </c>
      <c r="F2403" s="5">
        <v>228</v>
      </c>
      <c r="G2403" s="5">
        <v>2.2000000000000002</v>
      </c>
      <c r="H2403" s="5">
        <v>622</v>
      </c>
    </row>
    <row r="2404" spans="2:8" ht="19.5" customHeight="1" x14ac:dyDescent="0.3">
      <c r="B2404" s="9" t="s">
        <v>1208</v>
      </c>
      <c r="C2404" s="6">
        <v>38726</v>
      </c>
      <c r="D2404" s="5">
        <v>-249</v>
      </c>
      <c r="E2404" s="5">
        <v>-6.4</v>
      </c>
      <c r="F2404" s="5">
        <v>14</v>
      </c>
      <c r="G2404" s="5">
        <v>0.4</v>
      </c>
      <c r="H2404" s="5">
        <v>26</v>
      </c>
    </row>
    <row r="2405" spans="2:8" ht="19.5" customHeight="1" x14ac:dyDescent="0.3">
      <c r="B2405" s="9" t="s">
        <v>1550</v>
      </c>
      <c r="C2405" s="6">
        <v>26368</v>
      </c>
      <c r="D2405" s="5">
        <v>193</v>
      </c>
      <c r="E2405" s="5">
        <v>7.4</v>
      </c>
      <c r="F2405" s="5">
        <v>9</v>
      </c>
      <c r="G2405" s="5">
        <v>0.3</v>
      </c>
      <c r="H2405" s="5">
        <v>76</v>
      </c>
    </row>
    <row r="2406" spans="2:8" ht="19.5" customHeight="1" x14ac:dyDescent="0.3">
      <c r="B2406" s="9" t="s">
        <v>1797</v>
      </c>
      <c r="C2406" s="6">
        <v>20459</v>
      </c>
      <c r="D2406" s="5">
        <v>-533</v>
      </c>
      <c r="E2406" s="5">
        <v>-25.8</v>
      </c>
      <c r="F2406" s="5">
        <v>41</v>
      </c>
      <c r="G2406" s="5">
        <v>2</v>
      </c>
      <c r="H2406" s="5">
        <v>26</v>
      </c>
    </row>
    <row r="2407" spans="2:8" ht="19.5" customHeight="1" x14ac:dyDescent="0.3">
      <c r="B2407" s="9" t="s">
        <v>71</v>
      </c>
      <c r="C2407" s="6">
        <v>826116</v>
      </c>
      <c r="D2407" s="5">
        <v>-341</v>
      </c>
      <c r="E2407" s="5">
        <v>-0.4</v>
      </c>
      <c r="F2407" s="6">
        <v>4169</v>
      </c>
      <c r="G2407" s="5">
        <v>5.0999999999999996</v>
      </c>
      <c r="H2407" s="6">
        <v>1639</v>
      </c>
    </row>
    <row r="2408" spans="2:8" ht="19.5" customHeight="1" x14ac:dyDescent="0.3">
      <c r="B2408" s="9" t="s">
        <v>964</v>
      </c>
      <c r="C2408" s="6">
        <v>51690</v>
      </c>
      <c r="D2408" s="5">
        <v>370</v>
      </c>
      <c r="E2408" s="5">
        <v>7.2</v>
      </c>
      <c r="F2408" s="5">
        <v>47</v>
      </c>
      <c r="G2408" s="5">
        <v>0.9</v>
      </c>
      <c r="H2408" s="5">
        <v>-238</v>
      </c>
    </row>
    <row r="2409" spans="2:8" ht="19.5" customHeight="1" x14ac:dyDescent="0.3">
      <c r="B2409" s="9" t="s">
        <v>1794</v>
      </c>
      <c r="C2409" s="6">
        <v>20533</v>
      </c>
      <c r="D2409" s="5">
        <v>-178</v>
      </c>
      <c r="E2409" s="5">
        <v>-8.6</v>
      </c>
      <c r="F2409" s="5">
        <v>-1</v>
      </c>
      <c r="G2409" s="5">
        <v>0</v>
      </c>
      <c r="H2409" s="5">
        <v>-6</v>
      </c>
    </row>
    <row r="2410" spans="2:8" ht="19.5" customHeight="1" x14ac:dyDescent="0.3">
      <c r="B2410" s="9" t="s">
        <v>2238</v>
      </c>
      <c r="C2410" s="6">
        <v>12784</v>
      </c>
      <c r="D2410" s="5">
        <v>-68</v>
      </c>
      <c r="E2410" s="5">
        <v>-5.3</v>
      </c>
      <c r="F2410" s="5">
        <v>19</v>
      </c>
      <c r="G2410" s="5">
        <v>1.5</v>
      </c>
      <c r="H2410" s="5">
        <v>16</v>
      </c>
    </row>
    <row r="2411" spans="2:8" ht="19.5" customHeight="1" x14ac:dyDescent="0.3">
      <c r="B2411" s="9" t="s">
        <v>471</v>
      </c>
      <c r="C2411" s="6">
        <v>134286</v>
      </c>
      <c r="D2411" s="5">
        <v>903</v>
      </c>
      <c r="E2411" s="5">
        <v>6.8</v>
      </c>
      <c r="F2411" s="5">
        <v>82</v>
      </c>
      <c r="G2411" s="5">
        <v>0.6</v>
      </c>
      <c r="H2411" s="5">
        <v>920</v>
      </c>
    </row>
    <row r="2412" spans="2:8" ht="19.5" customHeight="1" x14ac:dyDescent="0.3">
      <c r="B2412" s="9" t="s">
        <v>1901</v>
      </c>
      <c r="C2412" s="6">
        <v>18331</v>
      </c>
      <c r="D2412" s="5">
        <v>47</v>
      </c>
      <c r="E2412" s="5">
        <v>2.6</v>
      </c>
      <c r="F2412" s="5">
        <v>-1</v>
      </c>
      <c r="G2412" s="5">
        <v>-0.1</v>
      </c>
      <c r="H2412" s="5">
        <v>12</v>
      </c>
    </row>
    <row r="2413" spans="2:8" ht="19.5" customHeight="1" x14ac:dyDescent="0.3">
      <c r="B2413" s="9" t="s">
        <v>1720</v>
      </c>
      <c r="C2413" s="6">
        <v>22029</v>
      </c>
      <c r="D2413" s="5">
        <v>-10</v>
      </c>
      <c r="E2413" s="5">
        <v>-0.5</v>
      </c>
      <c r="F2413" s="5">
        <v>5</v>
      </c>
      <c r="G2413" s="5">
        <v>0.2</v>
      </c>
      <c r="H2413" s="5">
        <v>-6</v>
      </c>
    </row>
    <row r="2414" spans="2:8" ht="19.5" customHeight="1" x14ac:dyDescent="0.3">
      <c r="B2414" s="9" t="s">
        <v>392</v>
      </c>
      <c r="C2414" s="6">
        <v>165288</v>
      </c>
      <c r="D2414" s="6">
        <v>-1191</v>
      </c>
      <c r="E2414" s="5">
        <v>-7.2</v>
      </c>
      <c r="F2414" s="5">
        <v>739</v>
      </c>
      <c r="G2414" s="5">
        <v>4.5</v>
      </c>
      <c r="H2414" s="6">
        <v>1324</v>
      </c>
    </row>
    <row r="2415" spans="2:8" ht="19.5" customHeight="1" x14ac:dyDescent="0.3">
      <c r="B2415" s="9" t="s">
        <v>1164</v>
      </c>
      <c r="C2415" s="6">
        <v>40493</v>
      </c>
      <c r="D2415" s="5">
        <v>18</v>
      </c>
      <c r="E2415" s="5">
        <v>0.4</v>
      </c>
      <c r="F2415" s="5">
        <v>16</v>
      </c>
      <c r="G2415" s="5">
        <v>0.4</v>
      </c>
      <c r="H2415" s="5">
        <v>21</v>
      </c>
    </row>
    <row r="2416" spans="2:8" ht="19.5" customHeight="1" x14ac:dyDescent="0.3">
      <c r="B2416" s="9" t="s">
        <v>1513</v>
      </c>
      <c r="C2416" s="6">
        <v>27322</v>
      </c>
      <c r="D2416" s="5">
        <v>-121</v>
      </c>
      <c r="E2416" s="5">
        <v>-4.4000000000000004</v>
      </c>
      <c r="F2416" s="5">
        <v>12</v>
      </c>
      <c r="G2416" s="5">
        <v>0.4</v>
      </c>
      <c r="H2416" s="5">
        <v>-67</v>
      </c>
    </row>
    <row r="2417" spans="2:8" ht="19.5" customHeight="1" x14ac:dyDescent="0.3">
      <c r="B2417" s="9" t="s">
        <v>1764</v>
      </c>
      <c r="C2417" s="6">
        <v>21210</v>
      </c>
      <c r="D2417" s="5">
        <v>-394</v>
      </c>
      <c r="E2417" s="5">
        <v>-18.3</v>
      </c>
      <c r="F2417" s="5">
        <v>0</v>
      </c>
      <c r="G2417" s="5">
        <v>0</v>
      </c>
      <c r="H2417" s="5">
        <v>-149</v>
      </c>
    </row>
    <row r="2418" spans="2:8" ht="19.5" customHeight="1" x14ac:dyDescent="0.3">
      <c r="B2418" s="9" t="s">
        <v>1457</v>
      </c>
      <c r="C2418" s="6">
        <v>28882</v>
      </c>
      <c r="D2418" s="5">
        <v>26</v>
      </c>
      <c r="E2418" s="5">
        <v>0.9</v>
      </c>
      <c r="F2418" s="5">
        <v>3</v>
      </c>
      <c r="G2418" s="5">
        <v>0.1</v>
      </c>
      <c r="H2418" s="5">
        <v>-86</v>
      </c>
    </row>
    <row r="2419" spans="2:8" ht="19.5" customHeight="1" x14ac:dyDescent="0.3">
      <c r="B2419" s="9" t="s">
        <v>1227</v>
      </c>
      <c r="C2419" s="6">
        <v>37774</v>
      </c>
      <c r="D2419" s="5">
        <v>35</v>
      </c>
      <c r="E2419" s="5">
        <v>0.9</v>
      </c>
      <c r="F2419" s="5">
        <v>32</v>
      </c>
      <c r="G2419" s="5">
        <v>0.8</v>
      </c>
      <c r="H2419" s="5">
        <v>-15</v>
      </c>
    </row>
    <row r="2420" spans="2:8" ht="19.5" customHeight="1" x14ac:dyDescent="0.3">
      <c r="B2420" s="9" t="s">
        <v>270</v>
      </c>
      <c r="C2420" s="6">
        <v>250193</v>
      </c>
      <c r="D2420" s="6">
        <v>-1172</v>
      </c>
      <c r="E2420" s="5">
        <v>-4.7</v>
      </c>
      <c r="F2420" s="5">
        <v>127</v>
      </c>
      <c r="G2420" s="5">
        <v>0.5</v>
      </c>
      <c r="H2420" s="6">
        <v>1915</v>
      </c>
    </row>
    <row r="2421" spans="2:8" ht="19.5" customHeight="1" x14ac:dyDescent="0.3">
      <c r="B2421" s="9" t="s">
        <v>2257</v>
      </c>
      <c r="C2421" s="6">
        <v>12497</v>
      </c>
      <c r="D2421" s="5">
        <v>20</v>
      </c>
      <c r="E2421" s="5">
        <v>1.6</v>
      </c>
      <c r="F2421" s="5">
        <v>0</v>
      </c>
      <c r="G2421" s="5">
        <v>0</v>
      </c>
      <c r="H2421" s="5">
        <v>-13</v>
      </c>
    </row>
    <row r="2422" spans="2:8" ht="19.5" customHeight="1" x14ac:dyDescent="0.3">
      <c r="B2422" s="9" t="s">
        <v>567</v>
      </c>
      <c r="C2422" s="6">
        <v>105722</v>
      </c>
      <c r="D2422" s="6">
        <v>1209</v>
      </c>
      <c r="E2422" s="5">
        <v>11.5</v>
      </c>
      <c r="F2422" s="5">
        <v>98</v>
      </c>
      <c r="G2422" s="5">
        <v>0.9</v>
      </c>
      <c r="H2422" s="5">
        <v>294</v>
      </c>
    </row>
    <row r="2423" spans="2:8" ht="19.5" customHeight="1" x14ac:dyDescent="0.3">
      <c r="B2423" s="9" t="s">
        <v>1929</v>
      </c>
      <c r="C2423" s="6">
        <v>17744</v>
      </c>
      <c r="D2423" s="5">
        <v>150</v>
      </c>
      <c r="E2423" s="5">
        <v>8.5</v>
      </c>
      <c r="F2423" s="5">
        <v>2</v>
      </c>
      <c r="G2423" s="5">
        <v>0.1</v>
      </c>
      <c r="H2423" s="5">
        <v>-29</v>
      </c>
    </row>
    <row r="2424" spans="2:8" ht="19.5" customHeight="1" x14ac:dyDescent="0.3">
      <c r="B2424" s="9" t="s">
        <v>1691</v>
      </c>
      <c r="C2424" s="6">
        <v>22662</v>
      </c>
      <c r="D2424" s="5">
        <v>-51</v>
      </c>
      <c r="E2424" s="5">
        <v>-2.2999999999999998</v>
      </c>
      <c r="F2424" s="5">
        <v>4</v>
      </c>
      <c r="G2424" s="5">
        <v>0.2</v>
      </c>
      <c r="H2424" s="5">
        <v>84</v>
      </c>
    </row>
    <row r="2425" spans="2:8" ht="19.5" customHeight="1" x14ac:dyDescent="0.3">
      <c r="B2425" s="9" t="s">
        <v>1609</v>
      </c>
      <c r="C2425" s="6">
        <v>24955</v>
      </c>
      <c r="D2425" s="5">
        <v>-153</v>
      </c>
      <c r="E2425" s="5">
        <v>-6.1</v>
      </c>
      <c r="F2425" s="5">
        <v>18</v>
      </c>
      <c r="G2425" s="5">
        <v>0.7</v>
      </c>
      <c r="H2425" s="5">
        <v>68</v>
      </c>
    </row>
    <row r="2426" spans="2:8" ht="19.5" customHeight="1" x14ac:dyDescent="0.3">
      <c r="B2426" s="9" t="s">
        <v>289</v>
      </c>
      <c r="C2426" s="6">
        <v>228168</v>
      </c>
      <c r="D2426" s="6">
        <v>4735</v>
      </c>
      <c r="E2426" s="5">
        <v>20.9</v>
      </c>
      <c r="F2426" s="5">
        <v>57</v>
      </c>
      <c r="G2426" s="5">
        <v>0.3</v>
      </c>
      <c r="H2426" s="6">
        <v>-1008</v>
      </c>
    </row>
    <row r="2427" spans="2:8" ht="19.5" customHeight="1" x14ac:dyDescent="0.3">
      <c r="B2427" s="9" t="s">
        <v>1521</v>
      </c>
      <c r="C2427" s="6">
        <v>27057</v>
      </c>
      <c r="D2427" s="5">
        <v>-197</v>
      </c>
      <c r="E2427" s="5">
        <v>-7.3</v>
      </c>
      <c r="F2427" s="5">
        <v>19</v>
      </c>
      <c r="G2427" s="5">
        <v>0.7</v>
      </c>
      <c r="H2427" s="5">
        <v>28</v>
      </c>
    </row>
    <row r="2428" spans="2:8" ht="19.5" customHeight="1" x14ac:dyDescent="0.3">
      <c r="B2428" s="9" t="s">
        <v>1752</v>
      </c>
      <c r="C2428" s="6">
        <v>21523</v>
      </c>
      <c r="D2428" s="5">
        <v>-21</v>
      </c>
      <c r="E2428" s="5">
        <v>-1</v>
      </c>
      <c r="F2428" s="5">
        <v>32</v>
      </c>
      <c r="G2428" s="5">
        <v>1.5</v>
      </c>
      <c r="H2428" s="5">
        <v>27</v>
      </c>
    </row>
    <row r="2429" spans="2:8" ht="19.5" customHeight="1" x14ac:dyDescent="0.3">
      <c r="B2429" s="9" t="s">
        <v>411</v>
      </c>
      <c r="C2429" s="6">
        <v>158980</v>
      </c>
      <c r="D2429" s="5">
        <v>815</v>
      </c>
      <c r="E2429" s="5">
        <v>5.0999999999999996</v>
      </c>
      <c r="F2429" s="5">
        <v>3</v>
      </c>
      <c r="G2429" s="5">
        <v>0</v>
      </c>
      <c r="H2429" s="5">
        <v>520</v>
      </c>
    </row>
    <row r="2430" spans="2:8" ht="19.5" customHeight="1" x14ac:dyDescent="0.3">
      <c r="B2430" s="9" t="s">
        <v>303</v>
      </c>
      <c r="C2430" s="6">
        <v>219116</v>
      </c>
      <c r="D2430" s="5">
        <v>726</v>
      </c>
      <c r="E2430" s="5">
        <v>3.3</v>
      </c>
      <c r="F2430" s="6">
        <v>1363</v>
      </c>
      <c r="G2430" s="5">
        <v>6.3</v>
      </c>
      <c r="H2430" s="6">
        <v>1066</v>
      </c>
    </row>
    <row r="2431" spans="2:8" ht="19.5" customHeight="1" x14ac:dyDescent="0.3">
      <c r="B2431" s="9" t="s">
        <v>324</v>
      </c>
      <c r="C2431" s="6">
        <v>204191</v>
      </c>
      <c r="D2431" s="6">
        <v>1897</v>
      </c>
      <c r="E2431" s="5">
        <v>9.3000000000000007</v>
      </c>
      <c r="F2431" s="5">
        <v>124</v>
      </c>
      <c r="G2431" s="5">
        <v>0.6</v>
      </c>
      <c r="H2431" s="5">
        <v>-55</v>
      </c>
    </row>
    <row r="2432" spans="2:8" ht="19.5" customHeight="1" x14ac:dyDescent="0.3">
      <c r="B2432" s="9" t="s">
        <v>2176</v>
      </c>
      <c r="C2432" s="6">
        <v>13806</v>
      </c>
      <c r="D2432" s="5">
        <v>20</v>
      </c>
      <c r="E2432" s="5">
        <v>1.5</v>
      </c>
      <c r="F2432" s="5">
        <v>9</v>
      </c>
      <c r="G2432" s="5">
        <v>0.7</v>
      </c>
      <c r="H2432" s="5">
        <v>17</v>
      </c>
    </row>
    <row r="2433" spans="2:8" ht="19.5" customHeight="1" x14ac:dyDescent="0.3">
      <c r="B2433" s="9" t="s">
        <v>157</v>
      </c>
      <c r="C2433" s="6">
        <v>446078</v>
      </c>
      <c r="D2433" s="5">
        <v>666</v>
      </c>
      <c r="E2433" s="5">
        <v>1.5</v>
      </c>
      <c r="F2433" s="5">
        <v>732</v>
      </c>
      <c r="G2433" s="5">
        <v>1.6</v>
      </c>
      <c r="H2433" s="5">
        <v>903</v>
      </c>
    </row>
    <row r="2434" spans="2:8" ht="19.5" customHeight="1" x14ac:dyDescent="0.3">
      <c r="B2434" s="9" t="s">
        <v>254</v>
      </c>
      <c r="C2434" s="6">
        <v>266439</v>
      </c>
      <c r="D2434" s="6">
        <v>7268</v>
      </c>
      <c r="E2434" s="5">
        <v>27.7</v>
      </c>
      <c r="F2434" s="5">
        <v>161</v>
      </c>
      <c r="G2434" s="5">
        <v>0.6</v>
      </c>
      <c r="H2434" s="5">
        <v>984</v>
      </c>
    </row>
    <row r="2435" spans="2:8" ht="19.5" customHeight="1" x14ac:dyDescent="0.3">
      <c r="B2435" s="9" t="s">
        <v>784</v>
      </c>
      <c r="C2435" s="6">
        <v>67739</v>
      </c>
      <c r="D2435" s="5">
        <v>-287</v>
      </c>
      <c r="E2435" s="5">
        <v>-4.2</v>
      </c>
      <c r="F2435" s="5">
        <v>159</v>
      </c>
      <c r="G2435" s="5">
        <v>2.2999999999999998</v>
      </c>
      <c r="H2435" s="5">
        <v>125</v>
      </c>
    </row>
    <row r="2436" spans="2:8" ht="19.5" customHeight="1" x14ac:dyDescent="0.3">
      <c r="B2436" s="9" t="s">
        <v>1918</v>
      </c>
      <c r="C2436" s="6">
        <v>17979</v>
      </c>
      <c r="D2436" s="5">
        <v>-88</v>
      </c>
      <c r="E2436" s="5">
        <v>-4.9000000000000004</v>
      </c>
      <c r="F2436" s="5">
        <v>15</v>
      </c>
      <c r="G2436" s="5">
        <v>0.8</v>
      </c>
      <c r="H2436" s="5">
        <v>-27</v>
      </c>
    </row>
    <row r="2437" spans="2:8" ht="19.5" customHeight="1" x14ac:dyDescent="0.3">
      <c r="B2437" s="9" t="s">
        <v>718</v>
      </c>
      <c r="C2437" s="6">
        <v>77031</v>
      </c>
      <c r="D2437" s="6">
        <v>1088</v>
      </c>
      <c r="E2437" s="5">
        <v>14.3</v>
      </c>
      <c r="F2437" s="5">
        <v>116</v>
      </c>
      <c r="G2437" s="5">
        <v>1.5</v>
      </c>
      <c r="H2437" s="5">
        <v>640</v>
      </c>
    </row>
    <row r="2438" spans="2:8" ht="19.5" customHeight="1" x14ac:dyDescent="0.3">
      <c r="B2438" s="9" t="s">
        <v>317</v>
      </c>
      <c r="C2438" s="6">
        <v>207534</v>
      </c>
      <c r="D2438" s="5">
        <v>-113</v>
      </c>
      <c r="E2438" s="5">
        <v>-0.5</v>
      </c>
      <c r="F2438" s="5">
        <v>779</v>
      </c>
      <c r="G2438" s="5">
        <v>3.8</v>
      </c>
      <c r="H2438" s="6">
        <v>1409</v>
      </c>
    </row>
    <row r="2439" spans="2:8" ht="19.5" customHeight="1" x14ac:dyDescent="0.3">
      <c r="B2439" s="9" t="s">
        <v>2424</v>
      </c>
      <c r="C2439" s="6">
        <v>10075</v>
      </c>
      <c r="D2439" s="5">
        <v>-152</v>
      </c>
      <c r="E2439" s="5">
        <v>-15.1</v>
      </c>
      <c r="F2439" s="5">
        <v>52</v>
      </c>
      <c r="G2439" s="5">
        <v>5.2</v>
      </c>
      <c r="H2439" s="5">
        <v>57</v>
      </c>
    </row>
    <row r="2440" spans="2:8" ht="19.5" customHeight="1" x14ac:dyDescent="0.3">
      <c r="B2440" s="9" t="s">
        <v>2139</v>
      </c>
      <c r="C2440" s="6">
        <v>14322</v>
      </c>
      <c r="D2440" s="5">
        <v>-308</v>
      </c>
      <c r="E2440" s="5">
        <v>-21.4</v>
      </c>
      <c r="F2440" s="5">
        <v>26</v>
      </c>
      <c r="G2440" s="5">
        <v>1.8</v>
      </c>
      <c r="H2440" s="5">
        <v>155</v>
      </c>
    </row>
    <row r="2441" spans="2:8" ht="19.5" customHeight="1" x14ac:dyDescent="0.3">
      <c r="B2441" s="9" t="s">
        <v>2295</v>
      </c>
      <c r="C2441" s="6">
        <v>11948</v>
      </c>
      <c r="D2441" s="5">
        <v>-264</v>
      </c>
      <c r="E2441" s="5">
        <v>-22</v>
      </c>
      <c r="F2441" s="5">
        <v>40</v>
      </c>
      <c r="G2441" s="5">
        <v>3.3</v>
      </c>
      <c r="H2441" s="5">
        <v>82</v>
      </c>
    </row>
    <row r="2442" spans="2:8" ht="19.5" customHeight="1" x14ac:dyDescent="0.3"/>
  </sheetData>
  <sortState ref="B10:H2441">
    <sortCondition ref="B5"/>
  </sortState>
  <mergeCells count="3">
    <mergeCell ref="B1:H1"/>
    <mergeCell ref="B2:H2"/>
    <mergeCell ref="B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9"/>
  <sheetViews>
    <sheetView zoomScaleNormal="100" workbookViewId="0">
      <selection activeCell="B12" sqref="B12"/>
    </sheetView>
  </sheetViews>
  <sheetFormatPr defaultColWidth="9.109375" defaultRowHeight="30.75" customHeight="1" x14ac:dyDescent="0.3"/>
  <cols>
    <col min="1" max="1" width="9.109375" style="11"/>
    <col min="2" max="2" width="166" style="11" customWidth="1"/>
    <col min="3" max="16384" width="9.109375" style="11"/>
  </cols>
  <sheetData>
    <row r="2" spans="2:2" ht="30.75" customHeight="1" x14ac:dyDescent="0.3">
      <c r="B2" s="12" t="s">
        <v>2475</v>
      </c>
    </row>
    <row r="3" spans="2:2" ht="30.75" customHeight="1" x14ac:dyDescent="0.3">
      <c r="B3" s="12" t="s">
        <v>2476</v>
      </c>
    </row>
    <row r="4" spans="2:2" ht="30.75" customHeight="1" x14ac:dyDescent="0.3">
      <c r="B4" s="12" t="s">
        <v>2477</v>
      </c>
    </row>
    <row r="5" spans="2:2" ht="30.75" customHeight="1" x14ac:dyDescent="0.3">
      <c r="B5" s="12" t="s">
        <v>2438</v>
      </c>
    </row>
    <row r="6" spans="2:2" ht="30.75" customHeight="1" x14ac:dyDescent="0.3">
      <c r="B6" s="11" t="s">
        <v>2480</v>
      </c>
    </row>
    <row r="7" spans="2:2" ht="30.75" customHeight="1" x14ac:dyDescent="0.3">
      <c r="B7" s="11" t="s">
        <v>3465</v>
      </c>
    </row>
    <row r="8" spans="2:2" ht="30.75" customHeight="1" x14ac:dyDescent="0.3">
      <c r="B8" s="11" t="s">
        <v>3466</v>
      </c>
    </row>
    <row r="9" spans="2:2" ht="30.75" customHeight="1" x14ac:dyDescent="0.3">
      <c r="B9" s="11" t="s">
        <v>3467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Part 2</vt:lpstr>
      <vt:lpstr>PART 2.2</vt:lpstr>
      <vt:lpstr>Data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Shivani Adsar</cp:lastModifiedBy>
  <cp:lastPrinted>2019-06-21T02:54:14Z</cp:lastPrinted>
  <dcterms:created xsi:type="dcterms:W3CDTF">2018-08-09T12:18:37Z</dcterms:created>
  <dcterms:modified xsi:type="dcterms:W3CDTF">2019-10-22T02:30:22Z</dcterms:modified>
</cp:coreProperties>
</file>