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https://d.docs.live.net/b589ba5ef2f5fbd4/Documents/"/>
    </mc:Choice>
  </mc:AlternateContent>
  <xr:revisionPtr revIDLastSave="981" documentId="8_{D526CCFA-5CF5-490F-A358-248F1979F5BA}" xr6:coauthVersionLast="47" xr6:coauthVersionMax="47" xr10:uidLastSave="{A50E2FDD-7F24-423F-8976-4509A286B6BE}"/>
  <bookViews>
    <workbookView xWindow="-108" yWindow="-108" windowWidth="23256" windowHeight="12456" firstSheet="1" activeTab="3" xr2:uid="{89D22644-990D-4608-ACC3-2007D2409C32}"/>
  </bookViews>
  <sheets>
    <sheet name="SalesDataTable (2)" sheetId="3" r:id="rId1"/>
    <sheet name="Detail1" sheetId="10" r:id="rId2"/>
    <sheet name="Pivot Tables" sheetId="6" r:id="rId3"/>
    <sheet name="Dashboard" sheetId="7" r:id="rId4"/>
  </sheets>
  <definedNames>
    <definedName name="_xlchart.v5.0" hidden="1">'Pivot Tables'!$R$8</definedName>
    <definedName name="_xlchart.v5.1" hidden="1">'Pivot Tables'!$R$9:$R$26</definedName>
    <definedName name="_xlchart.v5.2" hidden="1">'Pivot Tables'!$S$8</definedName>
    <definedName name="_xlchart.v5.3" hidden="1">'Pivot Tables'!$S$9:$S$26</definedName>
    <definedName name="ExternalData_1" localSheetId="0" hidden="1">'SalesDataTable (2)'!$A$1:$T$2708</definedName>
    <definedName name="Slicer_Country">#N/A</definedName>
    <definedName name="Slicer_Product_Category">#N/A</definedName>
    <definedName name="Slicer_Quaterly">#N/A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Table_6468415d-4601-455b-b908-10d47d7f15e4" name="SalesDataTable" connection="Query - SalesDataTable"/>
          <x15:modelTable id="Data_bbb0b5a6-231d-48dc-927a-18cb499f12be" name="Data" connection="Query - Data"/>
          <x15:modelTable id="SalesDataTable  2_3e2ec79a-1679-426f-b554-15897158a89d" name="SalesDataTable  2" connection="Query - SalesDataTable (2)"/>
          <x15:modelTable id="Data  2_c5ce08cf-3551-4b5a-857e-ebd543b1a119" name="Data  2" connection="Query - Data (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 i="6" l="1"/>
  <c r="S10" i="6"/>
  <c r="S11" i="6"/>
  <c r="S12" i="6"/>
  <c r="S13" i="6"/>
  <c r="S14" i="6"/>
  <c r="S15" i="6"/>
  <c r="S16" i="6"/>
  <c r="S17" i="6"/>
  <c r="S18" i="6"/>
  <c r="S19" i="6"/>
  <c r="S20" i="6"/>
  <c r="S21" i="6"/>
  <c r="S22" i="6"/>
  <c r="S23" i="6"/>
  <c r="S24" i="6"/>
  <c r="S25" i="6"/>
  <c r="S26" i="6"/>
  <c r="S8" i="6"/>
  <c r="R9" i="6"/>
  <c r="R10" i="6"/>
  <c r="R11" i="6"/>
  <c r="R12" i="6"/>
  <c r="R13" i="6"/>
  <c r="R14" i="6"/>
  <c r="R15" i="6"/>
  <c r="R16" i="6"/>
  <c r="R17" i="6"/>
  <c r="R18" i="6"/>
  <c r="R19" i="6"/>
  <c r="R20" i="6"/>
  <c r="R21" i="6"/>
  <c r="R22" i="6"/>
  <c r="R23" i="6"/>
  <c r="R24" i="6"/>
  <c r="R25" i="6"/>
  <c r="R26" i="6"/>
  <c r="R8" i="6"/>
  <c r="E4" i="6"/>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337" i="3"/>
  <c r="D2338" i="3"/>
  <c r="D2339" i="3"/>
  <c r="D2340" i="3"/>
  <c r="D2341" i="3"/>
  <c r="D2342" i="3"/>
  <c r="D2343" i="3"/>
  <c r="D2344" i="3"/>
  <c r="D2345" i="3"/>
  <c r="D2346" i="3"/>
  <c r="D2347" i="3"/>
  <c r="D2348" i="3"/>
  <c r="D2349" i="3"/>
  <c r="D2350" i="3"/>
  <c r="D2351" i="3"/>
  <c r="D2352" i="3"/>
  <c r="D2353" i="3"/>
  <c r="D2354" i="3"/>
  <c r="D2355" i="3"/>
  <c r="D2356" i="3"/>
  <c r="D2357" i="3"/>
  <c r="D2358" i="3"/>
  <c r="D2359" i="3"/>
  <c r="D2360" i="3"/>
  <c r="D2361" i="3"/>
  <c r="D2362" i="3"/>
  <c r="D2363" i="3"/>
  <c r="D2364" i="3"/>
  <c r="D2365" i="3"/>
  <c r="D2366" i="3"/>
  <c r="D2367" i="3"/>
  <c r="D2368" i="3"/>
  <c r="D2369" i="3"/>
  <c r="D2370" i="3"/>
  <c r="D2371" i="3"/>
  <c r="D2372" i="3"/>
  <c r="D2373" i="3"/>
  <c r="D2374" i="3"/>
  <c r="D2375" i="3"/>
  <c r="D2376" i="3"/>
  <c r="D2377" i="3"/>
  <c r="D2378" i="3"/>
  <c r="D2379" i="3"/>
  <c r="D2380" i="3"/>
  <c r="D2381" i="3"/>
  <c r="D2382" i="3"/>
  <c r="D2383" i="3"/>
  <c r="D2384" i="3"/>
  <c r="D2385" i="3"/>
  <c r="D2386" i="3"/>
  <c r="D2387" i="3"/>
  <c r="D2388" i="3"/>
  <c r="D2389" i="3"/>
  <c r="D2390" i="3"/>
  <c r="D2391" i="3"/>
  <c r="D2392" i="3"/>
  <c r="D2393" i="3"/>
  <c r="D2394" i="3"/>
  <c r="D2395" i="3"/>
  <c r="D2396" i="3"/>
  <c r="D2397" i="3"/>
  <c r="D2398" i="3"/>
  <c r="D2399" i="3"/>
  <c r="D2400" i="3"/>
  <c r="D2401" i="3"/>
  <c r="D2402" i="3"/>
  <c r="D2403" i="3"/>
  <c r="D2404" i="3"/>
  <c r="D2405" i="3"/>
  <c r="D2406" i="3"/>
  <c r="D2407" i="3"/>
  <c r="D2408" i="3"/>
  <c r="D2409" i="3"/>
  <c r="D2410" i="3"/>
  <c r="D2411" i="3"/>
  <c r="D2412" i="3"/>
  <c r="D2413" i="3"/>
  <c r="D2414" i="3"/>
  <c r="D2415" i="3"/>
  <c r="D2416" i="3"/>
  <c r="D2417" i="3"/>
  <c r="D2418" i="3"/>
  <c r="D2419" i="3"/>
  <c r="D2420" i="3"/>
  <c r="D2421" i="3"/>
  <c r="D2422" i="3"/>
  <c r="D2423" i="3"/>
  <c r="D2424" i="3"/>
  <c r="D2425" i="3"/>
  <c r="D2426" i="3"/>
  <c r="D2427" i="3"/>
  <c r="D2428" i="3"/>
  <c r="D2429" i="3"/>
  <c r="D2430" i="3"/>
  <c r="D2431" i="3"/>
  <c r="D2432" i="3"/>
  <c r="D2433" i="3"/>
  <c r="D2434" i="3"/>
  <c r="D2435" i="3"/>
  <c r="D2436" i="3"/>
  <c r="D2437" i="3"/>
  <c r="D2438" i="3"/>
  <c r="D2439" i="3"/>
  <c r="D2440" i="3"/>
  <c r="D2441" i="3"/>
  <c r="D2442" i="3"/>
  <c r="D2443" i="3"/>
  <c r="D2444" i="3"/>
  <c r="D2445" i="3"/>
  <c r="D2446" i="3"/>
  <c r="D2447" i="3"/>
  <c r="D2448" i="3"/>
  <c r="D2449" i="3"/>
  <c r="D2450" i="3"/>
  <c r="D2451" i="3"/>
  <c r="D2452" i="3"/>
  <c r="D2453" i="3"/>
  <c r="D2454" i="3"/>
  <c r="D2455" i="3"/>
  <c r="D2456" i="3"/>
  <c r="D2457" i="3"/>
  <c r="D2458" i="3"/>
  <c r="D2459" i="3"/>
  <c r="D2460" i="3"/>
  <c r="D2461" i="3"/>
  <c r="D2462" i="3"/>
  <c r="D2463" i="3"/>
  <c r="D2464" i="3"/>
  <c r="D2465" i="3"/>
  <c r="D2466" i="3"/>
  <c r="D2467" i="3"/>
  <c r="D2468" i="3"/>
  <c r="D2469" i="3"/>
  <c r="D2470" i="3"/>
  <c r="D2471" i="3"/>
  <c r="D2472" i="3"/>
  <c r="D2473" i="3"/>
  <c r="D2474" i="3"/>
  <c r="D2475" i="3"/>
  <c r="D2476" i="3"/>
  <c r="D2477" i="3"/>
  <c r="D2478" i="3"/>
  <c r="D2479" i="3"/>
  <c r="D2480" i="3"/>
  <c r="D2481" i="3"/>
  <c r="D2482" i="3"/>
  <c r="D2483" i="3"/>
  <c r="D2484" i="3"/>
  <c r="D2485" i="3"/>
  <c r="D2486" i="3"/>
  <c r="D2487" i="3"/>
  <c r="D2488" i="3"/>
  <c r="D2489" i="3"/>
  <c r="D2490" i="3"/>
  <c r="D2491" i="3"/>
  <c r="D2492" i="3"/>
  <c r="D2493" i="3"/>
  <c r="D2494" i="3"/>
  <c r="D2495" i="3"/>
  <c r="D2496" i="3"/>
  <c r="D2497" i="3"/>
  <c r="D2498" i="3"/>
  <c r="D2499" i="3"/>
  <c r="D2500" i="3"/>
  <c r="D2501" i="3"/>
  <c r="D2502" i="3"/>
  <c r="D2503" i="3"/>
  <c r="D2504" i="3"/>
  <c r="D2505" i="3"/>
  <c r="D2506" i="3"/>
  <c r="D2507" i="3"/>
  <c r="D2508" i="3"/>
  <c r="D2509" i="3"/>
  <c r="D2510" i="3"/>
  <c r="D2511" i="3"/>
  <c r="D2512" i="3"/>
  <c r="D2513" i="3"/>
  <c r="D2514" i="3"/>
  <c r="D2515" i="3"/>
  <c r="D2516" i="3"/>
  <c r="D2517" i="3"/>
  <c r="D2518" i="3"/>
  <c r="D2519" i="3"/>
  <c r="D2520" i="3"/>
  <c r="D2521" i="3"/>
  <c r="D2522" i="3"/>
  <c r="D2523" i="3"/>
  <c r="D2524" i="3"/>
  <c r="D2525" i="3"/>
  <c r="D2526" i="3"/>
  <c r="D2527" i="3"/>
  <c r="D2528" i="3"/>
  <c r="D2529" i="3"/>
  <c r="D2530" i="3"/>
  <c r="D2531" i="3"/>
  <c r="D2532" i="3"/>
  <c r="D2533" i="3"/>
  <c r="D2534" i="3"/>
  <c r="D2535" i="3"/>
  <c r="D2536" i="3"/>
  <c r="D2537" i="3"/>
  <c r="D2538" i="3"/>
  <c r="D2539" i="3"/>
  <c r="D2540" i="3"/>
  <c r="D2541" i="3"/>
  <c r="D2542" i="3"/>
  <c r="D2543" i="3"/>
  <c r="D2544" i="3"/>
  <c r="D2545" i="3"/>
  <c r="D2546" i="3"/>
  <c r="D2547" i="3"/>
  <c r="D2548" i="3"/>
  <c r="D2549" i="3"/>
  <c r="D2550" i="3"/>
  <c r="D2551" i="3"/>
  <c r="D2552" i="3"/>
  <c r="D2553" i="3"/>
  <c r="D2554" i="3"/>
  <c r="D2555" i="3"/>
  <c r="D2556" i="3"/>
  <c r="D2557" i="3"/>
  <c r="D2558" i="3"/>
  <c r="D2559" i="3"/>
  <c r="D2560" i="3"/>
  <c r="D2561" i="3"/>
  <c r="D2562" i="3"/>
  <c r="D2563" i="3"/>
  <c r="D2564" i="3"/>
  <c r="D2565" i="3"/>
  <c r="D2566" i="3"/>
  <c r="D2567" i="3"/>
  <c r="D2568" i="3"/>
  <c r="D2569" i="3"/>
  <c r="D2570" i="3"/>
  <c r="D2571" i="3"/>
  <c r="D2572" i="3"/>
  <c r="D2573" i="3"/>
  <c r="D2574" i="3"/>
  <c r="D2575" i="3"/>
  <c r="D2576" i="3"/>
  <c r="D2577" i="3"/>
  <c r="D2578" i="3"/>
  <c r="D2579" i="3"/>
  <c r="D2580" i="3"/>
  <c r="D2581" i="3"/>
  <c r="D2582" i="3"/>
  <c r="D2583" i="3"/>
  <c r="D2584" i="3"/>
  <c r="D2585" i="3"/>
  <c r="D2586" i="3"/>
  <c r="D2587" i="3"/>
  <c r="D2588" i="3"/>
  <c r="D2589" i="3"/>
  <c r="D2590" i="3"/>
  <c r="D2591" i="3"/>
  <c r="D2592" i="3"/>
  <c r="D2593" i="3"/>
  <c r="D2594" i="3"/>
  <c r="D2595" i="3"/>
  <c r="D2596" i="3"/>
  <c r="D2597" i="3"/>
  <c r="D2598" i="3"/>
  <c r="D2599" i="3"/>
  <c r="D2600" i="3"/>
  <c r="D2601" i="3"/>
  <c r="D2602" i="3"/>
  <c r="D2603" i="3"/>
  <c r="D2604" i="3"/>
  <c r="D2605" i="3"/>
  <c r="D2606" i="3"/>
  <c r="D2607" i="3"/>
  <c r="D2608" i="3"/>
  <c r="D2609" i="3"/>
  <c r="D2610" i="3"/>
  <c r="D2611" i="3"/>
  <c r="D2612" i="3"/>
  <c r="D2613" i="3"/>
  <c r="D2614" i="3"/>
  <c r="D2615" i="3"/>
  <c r="D2616" i="3"/>
  <c r="D2617" i="3"/>
  <c r="D2618" i="3"/>
  <c r="D2619" i="3"/>
  <c r="D2620" i="3"/>
  <c r="D2621" i="3"/>
  <c r="D2622" i="3"/>
  <c r="D2623" i="3"/>
  <c r="D2624" i="3"/>
  <c r="D2625" i="3"/>
  <c r="D2626" i="3"/>
  <c r="D2627" i="3"/>
  <c r="D2628" i="3"/>
  <c r="D2629" i="3"/>
  <c r="D2630" i="3"/>
  <c r="D2631" i="3"/>
  <c r="D2632" i="3"/>
  <c r="D2633" i="3"/>
  <c r="D2634" i="3"/>
  <c r="D2635" i="3"/>
  <c r="D2636" i="3"/>
  <c r="D2637" i="3"/>
  <c r="D2638" i="3"/>
  <c r="D2639" i="3"/>
  <c r="D2640" i="3"/>
  <c r="D2641" i="3"/>
  <c r="D2642" i="3"/>
  <c r="D2643" i="3"/>
  <c r="D2644" i="3"/>
  <c r="D2645" i="3"/>
  <c r="D2646" i="3"/>
  <c r="D2647" i="3"/>
  <c r="D2648" i="3"/>
  <c r="D2649" i="3"/>
  <c r="D2650" i="3"/>
  <c r="D2651" i="3"/>
  <c r="D2652" i="3"/>
  <c r="D2653" i="3"/>
  <c r="D2654" i="3"/>
  <c r="D2655" i="3"/>
  <c r="D2656" i="3"/>
  <c r="D2657" i="3"/>
  <c r="D2658" i="3"/>
  <c r="D2659" i="3"/>
  <c r="D2660" i="3"/>
  <c r="D2661" i="3"/>
  <c r="D2662" i="3"/>
  <c r="D2663" i="3"/>
  <c r="D2664" i="3"/>
  <c r="D2665" i="3"/>
  <c r="D2666" i="3"/>
  <c r="D2667" i="3"/>
  <c r="D2668" i="3"/>
  <c r="D2669" i="3"/>
  <c r="D2670" i="3"/>
  <c r="D2671" i="3"/>
  <c r="D2672" i="3"/>
  <c r="D2673" i="3"/>
  <c r="D2674" i="3"/>
  <c r="D2675" i="3"/>
  <c r="D2676" i="3"/>
  <c r="D2677" i="3"/>
  <c r="D2678" i="3"/>
  <c r="D2679" i="3"/>
  <c r="D2680" i="3"/>
  <c r="D2681" i="3"/>
  <c r="D2682" i="3"/>
  <c r="D2683" i="3"/>
  <c r="D2684" i="3"/>
  <c r="D2685" i="3"/>
  <c r="D2686" i="3"/>
  <c r="D2687" i="3"/>
  <c r="D2688" i="3"/>
  <c r="D2689" i="3"/>
  <c r="D2690" i="3"/>
  <c r="D2691" i="3"/>
  <c r="D2692" i="3"/>
  <c r="D2693" i="3"/>
  <c r="D2694" i="3"/>
  <c r="D2695" i="3"/>
  <c r="D2696" i="3"/>
  <c r="D2697" i="3"/>
  <c r="D2698" i="3"/>
  <c r="D2699" i="3"/>
  <c r="D2700" i="3"/>
  <c r="D2701" i="3"/>
  <c r="D2702" i="3"/>
  <c r="D2703" i="3"/>
  <c r="D2704" i="3"/>
  <c r="D2705" i="3"/>
  <c r="D2706" i="3"/>
  <c r="D2707" i="3"/>
  <c r="D2708" i="3"/>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B29095-07AA-4F1C-8FEA-6960D57FFF43}" keepAlive="1" name="ModelConnection_ExternalData_1" description="Data Model" type="5" refreshedVersion="8" minRefreshableVersion="5" saveData="1">
    <dbPr connection="Data Model Connection" command="SalesDataTable  2" commandType="3"/>
    <extLst>
      <ext xmlns:x15="http://schemas.microsoft.com/office/spreadsheetml/2010/11/main" uri="{DE250136-89BD-433C-8126-D09CA5730AF9}">
        <x15:connection id="" model="1"/>
      </ext>
    </extLst>
  </connection>
  <connection id="2" xr16:uid="{0A4E45CC-6B7C-4DF2-BF23-4C3366DAE038}" name="Query - Data" description="Connection to the 'Data' query in the workbook." type="100" refreshedVersion="8" minRefreshableVersion="5">
    <extLst>
      <ext xmlns:x15="http://schemas.microsoft.com/office/spreadsheetml/2010/11/main" uri="{DE250136-89BD-433C-8126-D09CA5730AF9}">
        <x15:connection id="6dc795c1-bfb3-4e85-a50c-873488930ed7"/>
      </ext>
    </extLst>
  </connection>
  <connection id="3" xr16:uid="{7D06C77A-4CEF-461B-BC3C-C025AAA893EA}" name="Query - Data (2)" description="Connection to the 'Data (2)' query in the workbook." type="100" refreshedVersion="8" minRefreshableVersion="5">
    <extLst>
      <ext xmlns:x15="http://schemas.microsoft.com/office/spreadsheetml/2010/11/main" uri="{DE250136-89BD-433C-8126-D09CA5730AF9}">
        <x15:connection id="66fbf571-f655-4974-98b7-b7e334963312"/>
      </ext>
    </extLst>
  </connection>
  <connection id="4" xr16:uid="{36BAC9C7-6724-4A67-85EA-25ED6E14A09D}" name="Query - SalesDataTable" description="Connection to the 'SalesDataTable' query in the workbook." type="100" refreshedVersion="8" minRefreshableVersion="5">
    <extLst>
      <ext xmlns:x15="http://schemas.microsoft.com/office/spreadsheetml/2010/11/main" uri="{DE250136-89BD-433C-8126-D09CA5730AF9}">
        <x15:connection id="204b45b0-8fcc-4919-91e3-9457b7466b38"/>
      </ext>
    </extLst>
  </connection>
  <connection id="5" xr16:uid="{238DA0E6-38D4-4713-87C9-ED418028BAB3}" name="Query - SalesDataTable (2)" description="Connection to the 'SalesDataTable (2)' query in the workbook." type="100" refreshedVersion="8" minRefreshableVersion="5">
    <extLst>
      <ext xmlns:x15="http://schemas.microsoft.com/office/spreadsheetml/2010/11/main" uri="{DE250136-89BD-433C-8126-D09CA5730AF9}">
        <x15:connection id="6bd10f4a-be6b-4b42-b00c-1f6dc824c02a"/>
      </ext>
    </extLst>
  </connection>
  <connection id="6" xr16:uid="{2EDFDF7A-A4C0-48FD-8CBC-F45AD30860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<sst xmlns="http://schemas.openxmlformats.org/spreadsheetml/2006/main" count="17547" uniqueCount="97">
  <si>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</si>
  <si>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</si>
  <si>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</si>
  <si>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</si>
  <si>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</si>
  <si>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</si>
  <si>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</si>
  <si>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</si>
  <si>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</si>
  <si>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</si>
  <si>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</si>
  <si>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</si>
  <si>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</si>
  <si>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</si>
  <si>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</si>
  <si>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</si>
  <si>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Western Europe</t>
  </si>
  <si>
    <t>United Kingdom</t>
  </si>
  <si>
    <t>Online Store</t>
  </si>
  <si>
    <t>New</t>
  </si>
  <si>
    <t>Fitness</t>
  </si>
  <si>
    <t>Resistance Band Set</t>
  </si>
  <si>
    <t>Southern Europe</t>
  </si>
  <si>
    <t>Portugal</t>
  </si>
  <si>
    <t>Hiking</t>
  </si>
  <si>
    <t>Summit Backpack 45L</t>
  </si>
  <si>
    <t>Netherlands</t>
  </si>
  <si>
    <t>Hiking Daypack 20L</t>
  </si>
  <si>
    <t>Central Europe</t>
  </si>
  <si>
    <t>Austria</t>
  </si>
  <si>
    <t>Spain</t>
  </si>
  <si>
    <t>Travel</t>
  </si>
  <si>
    <t>Carry-On Duffel</t>
  </si>
  <si>
    <t>Belgium</t>
  </si>
  <si>
    <t>Switzerland</t>
  </si>
  <si>
    <t>Trekking Poles</t>
  </si>
  <si>
    <t>Cycling</t>
  </si>
  <si>
    <t>Compact Repair Kit</t>
  </si>
  <si>
    <t>Camping</t>
  </si>
  <si>
    <t>Trail Tent 2P</t>
  </si>
  <si>
    <t>Italy</t>
  </si>
  <si>
    <t>Insulated Bottle</t>
  </si>
  <si>
    <t>Northern Europe</t>
  </si>
  <si>
    <t>Sweden</t>
  </si>
  <si>
    <t>Recovery Roller</t>
  </si>
  <si>
    <t>Denmark</t>
  </si>
  <si>
    <t>Germany</t>
  </si>
  <si>
    <t>Packing Cube Set</t>
  </si>
  <si>
    <t>Poland</t>
  </si>
  <si>
    <t>Czechia</t>
  </si>
  <si>
    <t>Trail Boots</t>
  </si>
  <si>
    <t>Travel Backpack 35L</t>
  </si>
  <si>
    <t>France</t>
  </si>
  <si>
    <t>Weighted Vest</t>
  </si>
  <si>
    <t>Cycling Pack 12L</t>
  </si>
  <si>
    <t>Compact Sleeping Bag</t>
  </si>
  <si>
    <t>Trail Bike Light</t>
  </si>
  <si>
    <t>Ireland</t>
  </si>
  <si>
    <t>Portable Camp Stove</t>
  </si>
  <si>
    <t>Training Mat</t>
  </si>
  <si>
    <t>Norway</t>
  </si>
  <si>
    <t>Commuter Helmet</t>
  </si>
  <si>
    <t>Alpine Tent 4P</t>
  </si>
  <si>
    <t>Finland</t>
  </si>
  <si>
    <t>Returning</t>
  </si>
  <si>
    <t>Business</t>
  </si>
  <si>
    <t>Retail Partners</t>
  </si>
  <si>
    <t>Marketplace</t>
  </si>
  <si>
    <t>Corporate</t>
  </si>
  <si>
    <t>year</t>
  </si>
  <si>
    <t>Month No.</t>
  </si>
  <si>
    <t>Quaterly</t>
  </si>
  <si>
    <t>Month Name</t>
  </si>
  <si>
    <t>Sum of Revenue</t>
  </si>
  <si>
    <t>Sum of Gross Profit</t>
  </si>
  <si>
    <t>Gross Profit Margin</t>
  </si>
  <si>
    <t>Count of ID</t>
  </si>
  <si>
    <t>Sum of Units Sold</t>
  </si>
  <si>
    <t>Sum of COGS</t>
  </si>
  <si>
    <t>Row Labels</t>
  </si>
  <si>
    <t>Jan</t>
  </si>
  <si>
    <t>Feb</t>
  </si>
  <si>
    <t>Mar</t>
  </si>
  <si>
    <t>Apr</t>
  </si>
  <si>
    <t>May</t>
  </si>
  <si>
    <t>Jun</t>
  </si>
  <si>
    <t>Jul</t>
  </si>
  <si>
    <t>Aug</t>
  </si>
  <si>
    <t>Sep</t>
  </si>
  <si>
    <t>Oct</t>
  </si>
  <si>
    <t>Nov</t>
  </si>
  <si>
    <t>Dec</t>
  </si>
  <si>
    <t>Grand Total</t>
  </si>
  <si>
    <t>Total Revenue</t>
  </si>
  <si>
    <t>Total Gross Profit</t>
  </si>
  <si>
    <t>Q1</t>
  </si>
  <si>
    <t>Details for Total Revenue - Month Name: 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</si>
</sst>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k&quot;"/>
    <numFmt numFmtId="165" formatCode="#,##0,&quot;k&quot;"/>
    <numFmt numFmtId="166" formatCode="&quot;$&quot;#,##0,&quot;k&quot;"/>
  </numFmts>
  <fonts count="5" x14ac:knownFonts="1">
    <font>
      <sz val="11"/>
      <color theme="1"/>
      <name val="Aptos Narrow"/>
      <family val="2"/>
      <scheme val="minor"/>
    </font>
    <font>
      <sz val="11"/>
      <color theme="3" tint="0.499984740745262"/>
      <name val="Aptos Narrow"/>
      <family val="2"/>
      <scheme val="minor"/>
    </font>
    <font>
      <b/>
      <sz val="11"/>
      <color theme="1"/>
      <name val="Aptos Narrow"/>
      <family val="2"/>
      <scheme val="minor"/>
    </font>
    <font>
      <sz val="11"/>
      <color theme="7" tint="0.59999389629810485"/>
      <name val="Aptos Narrow"/>
      <family val="2"/>
      <scheme val="minor"/>
    </font>
    <font>
      <sz val="11"/>
      <color theme="7" tint="0.39997558519241921"/>
      <name val="Aptos Narrow"/>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0" fillId="0" borderId="0" xfId="0" applyAlignment="1">
      <alignment horizontal="right"/>
    </xf>
    <xf numFmtId="0" fontId="0" fillId="0" borderId="0" xfId="0" pivotButton="1"/>
    <xf numFmtId="10" fontId="0" fillId="0" borderId="0" xfId="0" applyNumberFormat="1"/>
    <xf numFmtId="0" fontId="1" fillId="2" borderId="0" xfId="0" applyFont="1" applyFill="1"/>
    <xf numFmtId="0" fontId="3" fillId="0" borderId="0" xfId="0" applyFont="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2" fillId="0" borderId="0" xfId="0" applyFont="1"/>
    <xf numFmtId="0" fontId="4" fillId="0" borderId="0" xfId="0" applyFont="1"/>
    <xf numFmtId="0" fontId="4" fillId="2" borderId="0" xfId="0" applyFont="1" applyFill="1"/>
    <xf numFmtId="0" fontId="0" fillId="2" borderId="0" xfId="0" applyFill="1"/>
    <xf numFmtId="0" fontId="0" fillId="0" borderId="0" xfId="0" applyNumberFormat="1"/>
  </cellXfs>
  <cellStyles count="1">
    <cellStyle name="Normal" xfId="0" builtinId="0"/>
  </cellStyles>
  <dxfs count="41">
    <dxf>
      <numFmt numFmtId="165" formatCode="#,##0,&quot;k&quot;"/>
    </dxf>
    <dxf>
      <numFmt numFmtId="164" formatCode="#,##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5" formatCode="#,##0,&quot;k&quot;"/>
    </dxf>
    <dxf>
      <numFmt numFmtId="164" formatCode="#,##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5" formatCode="#,##0,&quot;k&quot;"/>
    </dxf>
    <dxf>
      <numFmt numFmtId="164" formatCode="#,##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6" formatCode="&quot;$&quot;#,##0,&quot;k&quot;"/>
    </dxf>
    <dxf>
      <numFmt numFmtId="164" formatCode="#,##0&quot;k&quot;"/>
    </dxf>
    <dxf>
      <numFmt numFmtId="165" formatCode="#,##0,&quot;k&quot;"/>
    </dxf>
    <dxf>
      <numFmt numFmtId="166" formatCode="&quot;$&quot;#,##0,&quot;k&quot;"/>
    </dxf>
    <dxf>
      <numFmt numFmtId="166" formatCode="&quot;$&quot;#,##0,&quot;k&quot;"/>
    </dxf>
    <dxf>
      <numFmt numFmtId="166" formatCode="&quot;$&quot;#,##0,&quot;k&quot;"/>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Tables!Monthly_Profit_Revenue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2">
                <a:lumMod val="90000"/>
                <a:alpha val="26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2">
                <a:lumMod val="90000"/>
                <a:alpha val="26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499343368553865E-2"/>
          <c:y val="0.2145839961474203"/>
          <c:w val="0.95050240764863581"/>
          <c:h val="0.6854062680915648"/>
        </c:manualLayout>
      </c:layout>
      <c:lineChart>
        <c:grouping val="standard"/>
        <c:varyColors val="0"/>
        <c:ser>
          <c:idx val="0"/>
          <c:order val="0"/>
          <c:tx>
            <c:strRef>
              <c:f>'Pivot Tables'!$B$8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2">
                  <a:lumMod val="90000"/>
                  <a:alpha val="26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Tables'!$B$9:$B$21</c:f>
              <c:numCache>
                <c:formatCode>"$"#,##0,"k"</c:formatCode>
                <c:ptCount val="12"/>
                <c:pt idx="0">
                  <c:v>39091.819499999998</c:v>
                </c:pt>
                <c:pt idx="1">
                  <c:v>35647.716999999997</c:v>
                </c:pt>
                <c:pt idx="2">
                  <c:v>44696.898499999996</c:v>
                </c:pt>
                <c:pt idx="3">
                  <c:v>54688.639000000003</c:v>
                </c:pt>
                <c:pt idx="4">
                  <c:v>58235.185000000005</c:v>
                </c:pt>
                <c:pt idx="5">
                  <c:v>69504.336999999956</c:v>
                </c:pt>
                <c:pt idx="6">
                  <c:v>66442.23599999999</c:v>
                </c:pt>
                <c:pt idx="7">
                  <c:v>57609.044499999982</c:v>
                </c:pt>
                <c:pt idx="8">
                  <c:v>53609.2785</c:v>
                </c:pt>
                <c:pt idx="9">
                  <c:v>49147.534999999996</c:v>
                </c:pt>
                <c:pt idx="10">
                  <c:v>65523.639499999997</c:v>
                </c:pt>
                <c:pt idx="11">
                  <c:v>51026.850000000013</c:v>
                </c:pt>
              </c:numCache>
            </c:numRef>
          </c:val>
          <c:smooth val="0"/>
          <c:extLst>
            <c:ext xmlns:c16="http://schemas.microsoft.com/office/drawing/2014/chart" uri="{C3380CC4-5D6E-409C-BE32-E72D297353CC}">
              <c16:uniqueId val="{00000000-53FB-459B-93AC-AEAF93C69044}"/>
            </c:ext>
          </c:extLst>
        </c:ser>
        <c:ser>
          <c:idx val="1"/>
          <c:order val="1"/>
          <c:tx>
            <c:strRef>
              <c:f>'Pivot Tables'!$C$8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2">
                  <a:lumMod val="90000"/>
                  <a:alpha val="26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Tables'!$C$9:$C$21</c:f>
              <c:numCache>
                <c:formatCode>"$"#,##0,"k"</c:formatCode>
                <c:ptCount val="12"/>
                <c:pt idx="0">
                  <c:v>17596.939500000008</c:v>
                </c:pt>
                <c:pt idx="1">
                  <c:v>16561.506999999998</c:v>
                </c:pt>
                <c:pt idx="2">
                  <c:v>21465.038499999999</c:v>
                </c:pt>
                <c:pt idx="3">
                  <c:v>25283.649000000009</c:v>
                </c:pt>
                <c:pt idx="4">
                  <c:v>27301.535000000018</c:v>
                </c:pt>
                <c:pt idx="5">
                  <c:v>31109.926999999996</c:v>
                </c:pt>
                <c:pt idx="6">
                  <c:v>31035.085999999996</c:v>
                </c:pt>
                <c:pt idx="7">
                  <c:v>27126.764499999994</c:v>
                </c:pt>
                <c:pt idx="8">
                  <c:v>25001.058499999992</c:v>
                </c:pt>
                <c:pt idx="9">
                  <c:v>22793.035000000011</c:v>
                </c:pt>
                <c:pt idx="10">
                  <c:v>28666.869500000001</c:v>
                </c:pt>
                <c:pt idx="11">
                  <c:v>22442.84</c:v>
                </c:pt>
              </c:numCache>
            </c:numRef>
          </c:val>
          <c:smooth val="0"/>
          <c:extLst>
            <c:ext xmlns:c16="http://schemas.microsoft.com/office/drawing/2014/chart" uri="{C3380CC4-5D6E-409C-BE32-E72D297353CC}">
              <c16:uniqueId val="{00000001-53FB-459B-93AC-AEAF93C69044}"/>
            </c:ext>
          </c:extLst>
        </c:ser>
        <c:dLbls>
          <c:showLegendKey val="0"/>
          <c:showVal val="0"/>
          <c:showCatName val="0"/>
          <c:showSerName val="0"/>
          <c:showPercent val="0"/>
          <c:showBubbleSize val="0"/>
        </c:dLbls>
        <c:marker val="1"/>
        <c:smooth val="0"/>
        <c:axId val="360250239"/>
        <c:axId val="303251983"/>
      </c:lineChart>
      <c:catAx>
        <c:axId val="36025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251983"/>
        <c:crosses val="autoZero"/>
        <c:auto val="1"/>
        <c:lblAlgn val="ctr"/>
        <c:lblOffset val="100"/>
        <c:noMultiLvlLbl val="0"/>
      </c:catAx>
      <c:valAx>
        <c:axId val="303251983"/>
        <c:scaling>
          <c:orientation val="minMax"/>
        </c:scaling>
        <c:delete val="1"/>
        <c:axPos val="l"/>
        <c:numFmt formatCode="&quot;$&quot;#,##0,&quot;k&quot;" sourceLinked="1"/>
        <c:majorTickMark val="none"/>
        <c:minorTickMark val="none"/>
        <c:tickLblPos val="nextTo"/>
        <c:crossAx val="360250239"/>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Tables!Top_5_Country</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0879879261679"/>
          <c:y val="9.2845631800359957E-2"/>
          <c:w val="0.81112130744569133"/>
          <c:h val="0.87233725627450509"/>
        </c:manualLayout>
      </c:layout>
      <c:barChart>
        <c:barDir val="bar"/>
        <c:grouping val="clustered"/>
        <c:varyColors val="0"/>
        <c:ser>
          <c:idx val="0"/>
          <c:order val="0"/>
          <c:tx>
            <c:strRef>
              <c:f>'Pivot Tables'!$F$8</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Tables'!$E$9:$E$14</c:f>
              <c:strCache>
                <c:ptCount val="5"/>
                <c:pt idx="0">
                  <c:v>France</c:v>
                </c:pt>
                <c:pt idx="1">
                  <c:v>Germany</c:v>
                </c:pt>
                <c:pt idx="2">
                  <c:v>Italy</c:v>
                </c:pt>
                <c:pt idx="3">
                  <c:v>Spain</c:v>
                </c:pt>
                <c:pt idx="4">
                  <c:v>United Kingdom</c:v>
                </c:pt>
              </c:strCache>
            </c:strRef>
          </c:cat>
          <c:val>
            <c:numRef>
              <c:f>'Pivot Tables'!$F$9:$F$14</c:f>
              <c:numCache>
                <c:formatCode>"$"#,##0,"k"</c:formatCode>
                <c:ptCount val="5"/>
                <c:pt idx="0">
                  <c:v>55102.048500000004</c:v>
                </c:pt>
                <c:pt idx="1">
                  <c:v>70034.105500000005</c:v>
                </c:pt>
                <c:pt idx="2">
                  <c:v>50319.473499999993</c:v>
                </c:pt>
                <c:pt idx="3">
                  <c:v>46624.590999999979</c:v>
                </c:pt>
                <c:pt idx="4">
                  <c:v>74427.368000000002</c:v>
                </c:pt>
              </c:numCache>
            </c:numRef>
          </c:val>
          <c:extLst>
            <c:ext xmlns:c16="http://schemas.microsoft.com/office/drawing/2014/chart" uri="{C3380CC4-5D6E-409C-BE32-E72D297353CC}">
              <c16:uniqueId val="{00000000-596E-4C36-A5D8-AC1E746FADF4}"/>
            </c:ext>
          </c:extLst>
        </c:ser>
        <c:dLbls>
          <c:showLegendKey val="0"/>
          <c:showVal val="0"/>
          <c:showCatName val="0"/>
          <c:showSerName val="0"/>
          <c:showPercent val="0"/>
          <c:showBubbleSize val="0"/>
        </c:dLbls>
        <c:gapWidth val="95"/>
        <c:axId val="282408992"/>
        <c:axId val="1949365903"/>
      </c:barChart>
      <c:catAx>
        <c:axId val="28240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365903"/>
        <c:crosses val="autoZero"/>
        <c:auto val="1"/>
        <c:lblAlgn val="ctr"/>
        <c:lblOffset val="100"/>
        <c:noMultiLvlLbl val="0"/>
      </c:catAx>
      <c:valAx>
        <c:axId val="194936590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crossAx val="28240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Tables!Sales_Chanel</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C9-49BB-970B-A891D59200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C9-49BB-970B-A891D59200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C9-49BB-970B-A891D59200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C9-49BB-970B-A891D59200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Tables'!$H$9:$H$13</c:f>
              <c:strCache>
                <c:ptCount val="4"/>
                <c:pt idx="0">
                  <c:v>Corporate</c:v>
                </c:pt>
                <c:pt idx="1">
                  <c:v>Marketplace</c:v>
                </c:pt>
                <c:pt idx="2">
                  <c:v>Online Store</c:v>
                </c:pt>
                <c:pt idx="3">
                  <c:v>Retail Partners</c:v>
                </c:pt>
              </c:strCache>
            </c:strRef>
          </c:cat>
          <c:val>
            <c:numRef>
              <c:f>'Pivot Tables'!$I$9:$I$13</c:f>
              <c:numCache>
                <c:formatCode>"$"#,##0,"k"</c:formatCode>
                <c:ptCount val="4"/>
                <c:pt idx="0">
                  <c:v>179633.50450000001</c:v>
                </c:pt>
                <c:pt idx="1">
                  <c:v>92836.006999999969</c:v>
                </c:pt>
                <c:pt idx="2">
                  <c:v>260307.05699999991</c:v>
                </c:pt>
                <c:pt idx="3">
                  <c:v>112446.61100000005</c:v>
                </c:pt>
              </c:numCache>
            </c:numRef>
          </c:val>
          <c:extLst>
            <c:ext xmlns:c16="http://schemas.microsoft.com/office/drawing/2014/chart" uri="{C3380CC4-5D6E-409C-BE32-E72D297353CC}">
              <c16:uniqueId val="{00000008-0CC9-49BB-970B-A891D5920065}"/>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[Excel_sales_dashboard.xlsx]Pivot Tables!Region_Wise</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7318293003101124"/>
          <c:y val="0.16855833478416493"/>
          <c:w val="0.38760849391342322"/>
          <c:h val="0.80622585176430128"/>
        </c:manualLayout>
      </c:layout>
      <c:doughnutChart>
        <c:varyColors val="1"/>
        <c:ser>
          <c:idx val="0"/>
          <c:order val="0"/>
          <c:tx>
            <c:strRef>
              <c:f>'Pivot Tables'!$L$8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BD-4168-84BA-07020BB905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BD-4168-84BA-07020BB905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BD-4168-84BA-07020BB905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BD-4168-84BA-07020BB905F2}"/>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Tables'!$K$9:$K$13</c:f>
              <c:strCache>
                <c:ptCount val="4"/>
                <c:pt idx="0">
                  <c:v>Central Europe</c:v>
                </c:pt>
                <c:pt idx="1">
                  <c:v>Northern Europe</c:v>
                </c:pt>
                <c:pt idx="2">
                  <c:v>Southern Europe</c:v>
                </c:pt>
                <c:pt idx="3">
                  <c:v>Western Europe</c:v>
                </c:pt>
              </c:strCache>
            </c:strRef>
          </c:cat>
          <c:val>
            <c:numRef>
              <c:f>'Pivot Tables'!$L$9:$L$13</c:f>
              <c:numCache>
                <c:formatCode>"$"#,##0,"k"</c:formatCode>
                <c:ptCount val="4"/>
                <c:pt idx="0">
                  <c:v>191158.65549999991</c:v>
                </c:pt>
                <c:pt idx="1">
                  <c:v>131488.62349999996</c:v>
                </c:pt>
                <c:pt idx="2">
                  <c:v>124535.4855000001</c:v>
                </c:pt>
                <c:pt idx="3">
                  <c:v>198040.41499999998</c:v>
                </c:pt>
              </c:numCache>
            </c:numRef>
          </c:val>
          <c:extLst>
            <c:ext xmlns:c16="http://schemas.microsoft.com/office/drawing/2014/chart" uri="{C3380CC4-5D6E-409C-BE32-E72D297353CC}">
              <c16:uniqueId val="{00000008-E2BD-4168-84BA-07020BB905F2}"/>
            </c:ext>
          </c:extLst>
        </c:ser>
        <c:dLbls>
          <c:showLegendKey val="0"/>
          <c:showVal val="0"/>
          <c:showCatName val="0"/>
          <c:showSerName val="0"/>
          <c:showPercent val="0"/>
          <c:showBubbleSize val="0"/>
          <c:showLeaderLines val="1"/>
        </c:dLbls>
        <c:firstSliceAng val="0"/>
        <c:holeSize val="49"/>
      </c:doughnutChart>
      <c:spPr>
        <a:noFill/>
        <a:ln>
          <a:noFill/>
        </a:ln>
        <a:effectLst/>
      </c:spPr>
    </c:plotArea>
    <c:legend>
      <c:legendPos val="t"/>
      <c:layout>
        <c:manualLayout>
          <c:xMode val="edge"/>
          <c:yMode val="edge"/>
          <c:x val="1.5765867472760549E-2"/>
          <c:y val="3.259494239421401E-2"/>
          <c:w val="0.9299776665364462"/>
          <c:h val="0.17519909863434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D3EF-4023-8005-6D491E1FECA2}">
          <cx:tx>
            <cx:txData>
              <cx:f>_xlchart.v5.2</cx:f>
              <cx:v>Sum of Revenue</cx:v>
            </cx:txData>
          </cx:tx>
          <cx:dataId val="0"/>
          <cx:layoutPr>
            <cx:geography cultureLanguage="en-US" cultureRegion="US" attribution="Powered by Bing">
              <cx:geoCache provider="{E9337A44-BEBE-4D9F-B70C-5C5E7DAFC167}">
                <cx:binary>zHxpc9S6tvZfofbn19mSNZ8651Zd2d1JyEAIhOmLK4TgSbI8yPLw6+9qppt0sgm3Dm/t01QFsNuW
9GgNz1qP4J838z9uzO11/2y2phn+cTP/64/C+/Yff/453BS39no4sOVN7wb32R/cOPun+/y5vLn9
81N/PZVN/meMMP3zprju/e38x3/9E96W37pTd3PtS9e8HG/75fJ2GI0ffnLv0VvPbtzY+N3jObzp
X38k6+1NUV7/8ey28aVfXi/t7b/+uPedP579uf+mB6M+MzAxP36CZ6k6EJQoRDFGXz7kj2fGNfm3
25gdECIx4ph/vY2/D31+beHxX5jPl9lcf/rU3w7Ds2+/33nw3uTvXC8Hl3xde+J2E00+fFnZn/ex
/a9/7l2Ate5duQP/PjBP3dpH/7/Hwfe/FX1xwKRAAlFxH3Z6gClSUhL2KOy/MJHHYf/x4B7sP67v
w/7fr/9+2I/7W3PdfPpuef++0bP4QHKGFY/JV3jje+hH4kAJRZkS34we7Vn9L0zocfh/PLgH/4/r
+/Afb/5++PWtycvR/kb40QGnmEpCkPrykffgpwccoI9pTL9uzj76vzCfx9H/8eAe+j+u76Ov/wPQ
T28be93XvxF9dqBiziVm8WPGLw+UwpIrBYnga5L5Gul/YR6Po/7jwT3Uf1zfRz09+fttfls2vzfk
cHIQUy4EZ/Ix1OPdpiCF2V9EnF+Yz+Po/3hwD/0f1/fR3x7//egf3vb2ulm+G+BvCPj4AMBVEgL6
14izl27RAZEIfsn46231feivtv8L83kc/R8P7qH/4/o++ul/QMTZ9tfNze13BP598Ck/4DGVSMX3
UY8PKJNEcCm+gb6H+tPzeBz078/tYf798j7k28u/3+CP/bX5jeZOyQGLGWNIfkuhwF/ukvr4ALMd
5pJ93+Wvdv7kNB4H/Ntje3h/u7oP9/F/AKE8v/XFbb8L8MN3AP59MwdSGVPGqaDfgsh9VsPACbii
/xti9qz9F+f0+A7ce3hvH+7d29+N89O/3/gPId58evbagQ88tRv//0q7c9dP17/RBZk6UJgAw4W0
8uWz54LoQBCpuAIjucuynp7GXxjAt+nv7/23yw+2/cXfv+0X7vcyrJ3/QVgjVHyrme8XdVgdYEJp
/L3k268qnp7O48h/f24P+e+X95G/+A9wuAvX+zF/2tvut1p+1kUi6oDLGCvB7qf4XSUNNyDDk285
Hu7ftfdfmcpf4f59EQ+Q/37jAfb/AannVXtdNt8x+PeTDgXmqtCuP/cN3/tJJwIiwCjhFMjv189e
vHlyOo+D/+2xPeS/Xd2HffPq7w82r6bbT7e/EXcI71xQ6FKwR5M9pkDAkITe3heeBdB/3/KvROvp
6fwF7t+WsQ/8t8v7yL/6D6gmXk2lX7+Sre8Y/Aaz5wcS4fiL6X/Jrve71vIAorziFPpIXz97UecX
5/RXe3BnQQ824s69/d1Ijv5+P7hqSn/76dkJiBaf3O9s6ZEDRYkksCVfP3txKIY4hIAco2+5GUFy
vpsHfn1ej2/K/vN7+7J/e39rDvXv2Jq/Zqc/cmd67a83X6SbO9rDz+9+WTDISXuPfoPvUV/6iuzx
p3/9seOXP/Sg3RvuoX7Y397+b6X//fu314P/1x8xRDgKPXIoWGIUQ7eW/vFsut3dASZFBKEEQfBD
Ar4CVWQDlKIANQmDmgQ1PcQ9wnmMEcS9wY27W4TuXJZJpaAFFiOC4x9CGXClJXfNDxi+/f1ZM9oL
VzZ+gDHRH8/ar1/bTVPE0KKUjEkpYs4EYRwGam+uL8Gud9/+f5MJZRNxFunMLe55NvP1hUJdcRTN
ym/itR/PqZjCyzYn0aEfx/KoDI59ddCvtOeRScA6H8xBcOCcDGMiWAxB6O4cZl5OxPZdniwjxUdu
Rd25wFF/0i5Upnf25ZGhAOwHQ8kvq8VQY0oFAe3eUDYaWEAq0r1oRerjTky66Ya6+mrYf7kkCmXJ
/YEUFCwUc+jXYA4FDNjP3YFqn8lJIliTmzO2GVc3H0kqu/LQ+MDPJ2ErqlnWVUR3TSl9ghbLo+NO
jMsNY0t1FuY8usqR4SQlvG+7RK5cva4XPOOjKTQMJ93kyapzh4tB+ywMXHMR6nqDok5xvUykLHVX
8/b9XMZs41rRlJvZYDJs8s5Pn0TDxWaYp7zRoapBRCykKJGOl5ktm1WOWdA45+1J33i6bvvIVlky
ToUoNq5yzCR10fZlilFT0qewewjdjmYxgeEnisW+OZDYZCJCeVLk8w3v5nybhah+/nNDwPtGB94I
PikZJhyCqaQ7S7lj+F03TnEZ1Xki8gEfRTmdTozzNFFqFFfrPNdHqmobq8uoiA5VjvELYeo2UXVp
khl8NbUE48TLFuspgEk9AQLfAyEGp0ecQBSIQdcEDe3+9Pq49sa0ML11iGWasdEg3fVj2HZdjzaF
qaLXTwCye+PdSAAjUpCn6Q4Qumt63R9xtjMrSbZEOnahvMK2llVSoNUe5c50N7KeQp2KuGidJjKM
H6VCvNzgqmQhERMrnsdeZXYbastZYnoaVckSs+yDGlBfHbZxvdQaDUOhNGrbTv7f4QKWgoQghEKZ
RPb8elybytdrAzaD7NXaG39Y0rxMR0/P2lh9+jlUD00HKyokwRCBCegQe6YTlX1jViIiTWuSnWV0
pYe2McuLJsrI17L11+MI7ArIq4oqoAU7UhDf35UM1I7WhSjTYxFyt7GmVeU2gIdvWI2j5aiTPBt1
pvBQ6YXR/HZlvbqY80WKxDYtZhqZHHXbmUeVPMZFUV8NahYXvBIFS1jdkVgjH2qWImpIkSK1mHPf
FGJKXCgin1BhyzmZyhAuHGt7qgOZC7MJceyjZMkGtCSTDV2kXd7EF57yTL2Am/zltC7s48ykcZr6
qH3umj7qtM0HiFSeu7VK8rJA5zGHbHdYU97Tw59vU7wfg3fYCQEKKCcIukT7+1RL1cUr72GfCpd1
CY5b22sZz0Wh5RzYVeNM/y63TGG9Dp4frgG3xaaLhXrRq6X6NJuBNbocSf+xdyp7N9iGX/Cu4heC
B9poVk11vO0Lr970rqy97jpZX/98EXhnuXtuCak+FhCrQErnfGeMd+KUN30dDDOQSBpX2S1bmnBC
osyluRrKBMFOGc14LA8963w6UDxrw6J+0/MuS9bQVEZ3eeDPUSzHK8Jbkk4R5J3U+hoXT3jhzvAf
zBVUCJAiIHQBUb0/10z2EGJ2MbWqyZTiKjMJG0S1+TkkDwMVHBPCRAkMJ26I5Lttv4NIW848zzqX
J7jNRGJ8M132a58ft/MkTi2zUxL3DUpbkhORNJL3Fz8f/wFniiF3YAakDWINuOWuV3N3AkO/hFCY
Nk+8LZaPHSdlyop2OaesyK9cPpomGSE7QA42c5dEJJrLNEZsfGIeD1MEzECyXcAW0Jlgu/t3cBBd
xqKRApeJinXcFkPVnTLXtZouTd1o1GCe/Hzhjw24KwYpaE07GWo/Ma9NCAQNeRIvhU+bxfEjz7te
u3nAevbCPpGSHppTjGBhSgIHxirej30eTKcYF58nk+lC2uLQJANwuv+z0cIowAUZaMaKA9+4D6OZ
lerNBKsqekWPhgn1KXSKxBMc99G1cIE5YcALMNkz2kk2Qi4K1qJUtyQsqrs0QjDUz3fosVGgl8LA
9yQH39hbi80gTAda5kndRWtKuzXbMJ+bJxzw0VEk6DMxkHYK/YP7iLHcUiQnCEmiHU3QzBNzNPlx
vvz5YnYU+X40IeBmAtJezCHPfgnvd+wbxXPJuIWNmepp2joyk20LXz2sq5ofg1svb1RFxwTXDXli
gV9WsDc0VCLkyyED+IH32BdEEtL1GQSypYOXI7+6176Lxq0plmbjVrUkrvZrsvqx2Y70ZjDqNRCh
LMmy0j3hdLuYuTcVouCQCVSBVAoc7+7fQYHN8VAWdCx3YLfXeeeEXghtjxRd5q8HQP6SbHx51/2x
oGKBchSwxkCi+B4F5GXez4jaTLtyVW/A29Wgm2oMIoHygdKEN+UktuWE0HPW16XQ0lTZqSUuI1As
jMWb1k8ie2HhLZczHe2soZfBoq0di9qkI/BIlyxSZatWZKgaTcMSeh3hOhv0MM5DrnGPgk9Uh1h+
SGWY8iec/SGaUFaz3ZEosavPxM6076A5920xLVmsdB5Q2DY5wUmU+/FoJdw+4YsPoyUQB8LBIjkS
ECz3oiX2o5kp9pmObItuJ7f408jnNRSd6rPrGn/4c295uDKmQJbBMRQMoBLsJOm7K1PMWrJOMNyy
rFJXUTs32vsK62jASDwBI35IrWBRUKpD9o3hvMeXFHkHRxtERuuhyrSJ+1W3SDTPvRza52trsm22
Nmg7GSLeWCPjy3FQ/TEiNUprzOrjny/7YZDgGMdQL2LgAjHfLxZJkGWgHZisCEv7Ns6n4bCce+mg
WOrIqEeSrcfGILbBpWVPkPOHkO+iOYVAAZXqw0K1Xii2dgTIfVvTpFqhpB/KvkuKaH4K8P2QSwmW
cLQYci+I3yDO7QX2MbNFPUTVmNhqvMENjdJMxPkTJvQlgd/1fygxGJR+cNgBFobh130bqmrmYutQ
m7SrDYWOhMoOl4xAdygs8zxpTmpGjlY0s/VY1IWCqoQ00ZLOYcYszSupysTYTpoE1YPCSds33Wnn
a9XqYpqDeDn2IxvThhmGEt9E5dtgVJPrtV8nd5GPXd1ujbNt+YS57m8UrAvqWkGhOkQKXHLfFQVv
cTeGLqnEWp/naxW2y1xEp4Ew9wSGDzeKgIrECVTsGIF/7OX5itI2t2vUJtFg/dEcRSp1AZsnFhQ/
MgwVCikKCXhXHezt1FJA+2Y0vU9YE7r3UV1UlZ7UFFVQ6LHpRaiYlQlSYXzlh8ZBFA8RhILCFMM7
uRo0J6oXtxbenI6Rr7cD5SppJ9pKbYOL+iQqSm+Sjk6WpVFjmyltx6wneiKk8bopVlwki83RUxTz
AbcGL4bWA/QOQPDHDPbtvgmqnQrSVVWfeFO9xsr218M0cuC0pXhOBwrZd2bxpaUVf8U4mU470pKv
Iv1fpsGH2IK3QaaVGPoIDOrH+1MYrRHBZKRNpiyYbZllLQSPNU9/HrgeGQWYIKwQ9nA30J5H58FX
1eQan+CuILqNY3YcsoA2T4yyM+37Lk2BDUomEAIWrdie6RfeleXYGJ9YMWe9zuU0LNqLun8FdWV7
vXiKz3o5D5etKOfzpqrnq3YGYA/7VrW1Bm4mSy0j4EIaEsF0JMRatYd1JupSl1wR87w2K8q3fRXs
h6wP05wUJi4XrSLG6gRDfX4FPezg06XN2nOUo0bp0HfZWVlg/9YZ+CcUesoWMyT5MM9na91TmZTz
wvNkmIJ5Xw3l7I/ZjGabZE0XPorarTcuHq3TeKS80H1QzZXJ6ybFuRXuCVd7kOooAeMHjRLYAvzE
8Z451GuAugfPfQJMbHrbCas+j6UwR2WXyddjSeq0jwc3b1Spio+ZhR5KA7mi02pcx/apyTzczh2Z
EJDjd+UncLX7tllgq9aqYXNC4ss604lfdcgToOLLUyPtuN59w4FmGjTJGfgAVJlijwu2iwg2jww0
95Rj4+lK2Wo1bxj0ZYe+EHUyQUOqSXpBm2XTxiOvUj5aEV+gMY9f/9yK8YNlQ0Dd6cDASWHRfJ9u
zEORZYuImySesmZKMgaqBdjLpJTmcOb+8yDYMB9CpjJtWqIyPgEJA0PTi0JjJJkJKt+ABkIJJOpo
fIIEwOHXh0iBD8PUwEpYDGH5/p6MdsQ+z61J1rgaQDTJVpbpRpkVb2czsXIDfF2+JE1W9ZqCLPC+
8o2vdV2L6L0tF3TlRxe/pQ2vXtl66TezasyVGePVpCoap7cYDfNr6AxlrzNGbZ2SfsFnsSmI08Bk
ealnSqLXNBui/MIN9WL0ZCPuIHqTSj5n08zOYuiyf6hLHH22pDddEmJoKG+UzLI3fnEz+HnbiOMB
e3UDrFW2kAXoTDaFXKnUuXWEJFIVguoCeAoIDcpWH4FKyOcZ6BGLXmKHgYFB3+m2jLvp1Vp5mm0o
ytdYTx1zrSbgxO8gQeXrthFF86Fj4NzQCcbFpEdk2lXHvBdhi7uF3XRCGYgXUpZjWkEDj29zCV1c
rYKafeqdnFEyMOun0zkgUx5Lu7APrJimXSesaN70si5ynUG2GJ6r3NSdDvE0lboKPmsP41DI6qjq
FGr0HOpeJTaG6hx67EJdDU2zRIdlVbWXI3H9VTbmXa1XkMR6DcUfJHKXjfV5PZf+DYF43aZBDvVt
G0/+gyyW6tRlQzElORplkc41WmZNoDUcH9O8L3OICY4PaV91/YkijZqTzrnotvNRNyd92axvoioy
sSYhj+LjgcV+TOvGhEzHg5Hl1ge3Rhqysvjo2Dq/XKZMvWRinKaNXCDIQj92HK89BtvRDldrnhAP
xzcta9pFV9W6njW1HdbDMCJ/Dq2b5l0x8ept17p6TPKlx33SjiCRbSlUGlBZ88gVuiHQxD1xRVcl
XpDMnrneqjmd55iP0C7OQq6X0dpzZbtBbtaGQJJGxo39+TgSu6SmNjkQiiWrmpQJP3e6kl3nkz4b
YKmIrwpvYtcVKHVEQRC3wyhu3cqikFAXTxYan3U/64yPnCcZhVb3C0EWAYoYaaw4DLLhXM9LBAmp
KlgJLeZiN1Q2MPJc2rhwuu94fSyQp1TXpiZhGxscH9tZ9TsEm3XjPPYorRhahUZLOdUpmM5wEjlF
u21kazFvZ5v5120ZBdBHbFW8c33rRTKta/hgM9PLhIu5K7YjF9nZlEGpcpqtVXEVYl/0b8aAlihh
pJ2qjarpOCSdrfNck0I248aItgIVklWKJ0WNobkQZq76E2gvt1dlyRRK+LyCteKRyZdGFFAtAx9a
bucgxUndDrE5FM0UXte26YckaoFjw3Rs894HDI7gZzGc5lK2kI6DjY5xycR7kxfju7mVZNY7voNA
PKg8eDb2zGqxqvr1iBZOT+qF+1i3XjanYWpVcWjqEVr3ZUXnUS+ULmPiBxQPKZ7H+b1jxbJo0Ybl
opwpajUS/Uift62J0fMYGetPUJ6z4y5z2bx1xQgCWx3q5rKMZeaOpzaaeQourMiJapRwCdSeodJZ
D4Vv2g1eHfqoDqu2s2mn7cBnMyZFR0KfQufenS1mBlFiniq1aGBeOU7hJeVh3PEs2xZVOy2JlEvx
ac67Nd80Mhu2Ee/Ec96o6DQm0J9LlihrP0JRI2BU0PIvTB5alYLIApS0BnO6yQtKRULaKJJp0wMT
0BgEkbPJcLlZ6jCTBOJEpTakLZoZdMWmyrajFEV7jAqfYe1lsO0RQra88j6mRcoaC6qKyEhNEojh
U62J8p3REOxW0HFtaaxeCjhFkFJfN92Wqp7vIn9HQM9tx+FTqVDukkkMtDyp4jEG2Zf3XZTWbVWd
iLVbbk0jSrMV3pN31C9Fl4w5gewxDaWqkmGOld3UvB5S4/o1pNYuDkFoFM2o/VqC7DcONV0vGtkX
H0dh5HTKFGS9Iy/REBLmJ5BVSgU1o66gPM3SakQurVGQXhdjuX5eHZ9ezXEEFWScs1zpmYMohJc1
zSN5GKqxe7Wiim2LDp+50jG9ZOFE9IPTORNvooJbwHgSoFNnZlNlc4ryGCrKOiSZdImtx9cQO1M/
79SdAOYCaqBemxfZTM76GtplXXXsBNoMNlx36DXYuV4if5RH01aCrOsYP884Aq1QmbQo8aaaQ8pt
7nWvvJ7zNl2Ce7m0/HNj0CHkuGTBWfXKVeX5tIQTxs3HSmDNene24vdufF3ndiPJDfZeWyyO6awO
h6XcGl9sSku2kGDFVpSyTkvaY8CW98lKeqYLH/FZ501GPuRFDYG3hXZxm6EXY2SQ1QUuxsusEcB4
oUMwH0GD/wTOTMN3SacFYjjXZkD2Is8EINR1h6UYXo/BblEO7gF0+SybDETgAvZKiJd0Nsc+oqvm
s33l+/4t0I7XQwR4SV9MH1Aj+iO0iEO3rB94wTbdoM7ymJ2AFVyS2F6xyB2xMiy69vGlbPOXFRfH
rL6S+Rlhtk9HzJW2kPROwNb8pp0+113+XABnzqwKoAP6K9zmZ7SArazmaT0ka3E8zESCLDi9sgM+
nEKEdUvFcY/IVTZU17hvks7HLDWhPWymeJuBsqKhhNgKTN7NUXyBC2h9FSCJIIdexaVPlcqapJUg
MFZRKmCZXEdrfOhd8YoUoy4qSdIo5BUkjXXTRSaHaVxwy94FPL2NundkwkkeVTeVN5+GbLJ6Hpqz
uJpP86reqKkAWmRfZGYeExPh4yrH5IMsYePnpUlINM3PcdGkebacTCsURmuVTjH65MCANp1ZP5Xk
wxQXhxNbXkw5e2vAq/TIy3Tl6CgfWXc5YSkD9JO4Az4TTxsk3SeK66NlDueiyQ9Z1zFN8grKc9+/
j6PBpSBEXpiyP3IMrKLKUYLW8SO4/wsnF3PslsZtRgGBrnPz5dhPnc6Iv6nHOoxw1KECERPbHrjS
LPokuOZs8i067VEmtpCj5dsCTIceo4mdwdGFI7kMRwjc7Ei2/WkdIPUKedox6rR3vtSGROe8qlfI
3QT0y3I+yoDSHBZD/QkKzSJZbX9bxfb1JPF70RdzMgzXIfCo1UPbCnRcQdkM/g0cJSSNc9lpbdn8
hjck+hDDiYxPNjb5ksRYLKNGQEdybYcKZHmDc/VSAWWsNIMCDagkcC2V+mHpLmdVdOp48EXsEoSW
RSTFEOMh4fCfFpS6GExJkjr267tqtThLlmKB0BKyVg1JX4T6XMiO483SQe/KkNHidIhzlyWNoPxW
TRmXKancFKC/4tChr3IKKkEb4ZQOuHyRKVbSxIJXFLqAMy4iGeXu8I+CaPBxBjH5I0Kuo9qTYaUb
acMC3XFX9cA6WzzNemkKHCVTTLoABYbtni9IZssGrb3HGrquU7mJZO2IhlXja4to87KLi/mS8ilU
2zovoNvum6qfEmzqLIPzGOsk066X8lMxVsUHT0MGtktc91IEcK60M7UsE+DTE4QvH7FkaskidYBO
zHPfzN0A1rM2Jm2XChhkO6LOAYYeSnOX1a5LBmOg6UD7rrPJDCnmUlZOr5ANiwRFatisdTlh3dQk
atOx48FrOY2sTDCdgYywGfc37UBn+IqV/FKxDvgCHDHgEJshqcy6XVxtoPXb4mVbTNDA0hb+we7n
JaPEgqv1gem8M4HqNlJiTMlEWLWJxAREd4pru0DMNVU46aCpQfSCA7msTInceQYBtk4QMDWxAS0o
P1FVX+KUoGmwOkQj+1w1HWyf68b8LQ2SEc2EKT5iFeF2w2vfv4k8DqduGSCPwFmjZUmapTZMj4Zn
SA/xUJ0JaSHB88pHva5zsRaJq/IVMjmb8i5pRWfBdlQ7XKygHHabcsbrlamkzVM48JC9Ed3QfGRR
Gcc6Yg2+jrNCwR9H1L6g0JU+qxeC7bENqx3SwYKiArEqhuo980DFt0A5Q/7cdVYtqRxzNYKFdnAg
APqn6BQ6EF4eQaOh7pOsy/ylWXt1gkydvxN1G84R39kuJFFAGcS/aNfMnSapB4ekgRMW0e542gp6
EHMNEPWxzuIPELxjlWR4hfwuxwAkjrJRqYQamTW6y9r8uLKhfJfPDQlpVJUiJNJyOMQ2x2T8iGju
LuAkEQHHpqbVPK7sm6k2rtKV2UmqcMiFwdGHDLxRm7yR7yoFJ2T0ukjbJKZpp+OBYOMS0PbtSel5
iRIC7SOcsiorX0b5MKoU+lAglpZ8rF5kfFKrXquFkyO29uG8J1bmeuqb6SOUHCVQDbJ6v21D7c6w
6IpOExsVH1t44B2vibCQg2XcpR3o2+Aa1slXVTdETgtA21/gzDTXqzKgsIUxiq8dz9wZnP8ZcaJC
BF2sCOj3TQFc/6UtBgb1gbBYHtqBVgZKJwn9KCCf7ZhmVVwAohNUZVu/jljoniJDtpGDo6ZawZmW
YdOugbGjvIWDgxegHfZtKqZ1vIGWCPKptES94vnUXMBrw3uDHVT0NZwDelUoILuph5qy1nLo/Gfc
Ndll56rhve85zjfLsItNcExOQCnU0oJr6M+ocFZNvjjq+6Yw2xwtebvpHQVey7MaVAWlSuh+LMuw
tOlU0mjWVbz6aiMVLt/ivDBv4dDTClFDzHBvaeseZCRuX/SRMRN4vwFaGbV52+kGOgZCt3btF028
nU7LPirqTVhkzJLgoXJPSD6DvwSgAccyh9IGCoq2gQNJ3Yo+TQKVIg0M9W9dS52HTpcRUGvxsXi+
1llDkzmavExFBQag82iecVrHlh9awU4qcKkk9KEq4GxUE50gKFhBXmDyzKCxHMFx8XhTzqFpdANn
SYwGExxOBhSxSpsxGnMw+QocvCcugmDeV/ONbBaI/bKZsmIDfdjxTYUXyCfKzCvolSubIasUrLhY
/oez89pxG+na9RURYCbrlEFqdbbbYTwnhD22mWMxFHn1+6H3iVsttPD9wMBzMBgXVayw1pu4Nukn
oHf5uZVdxgWW1osdFwi1urAG7J1CoYA9olFbvfGQua5thYuhxIk1V6rArVXnBMNSrjJoHSczjk7r
67fGiBozUtIzlrBwM19GyybS58xbWxmaxapBAo3lKgI5O3QkUrSzH2y2Nt6hNbDsuKppSaIum70H
3S60NDaM3vvWN26TBGiQ9e8r55l5mLtB/za5w/bLXOfuR5ImtjxtqvcexsXNvMBa0uTDmuXCPFbr
ML5oVBJ9WMmcJZYMbldF/NC0P9JK70CXpRe/jGoyWAxZn6/RIinQAwuxzY/KFXkR9FW75pGtepFH
Mp2kjlxhGo9WNQ96uMhtkrHvTtsaA152Q5BobpJxeTXFB3MtO/3WN8ttYCunmzz2XrlFpbTTpxGk
uY19PaG4ydLZ0uIWkN1hXXF/Re2Ups/bnA82oI5ynroe2COaTLXOh2LdJjOYtG3jphyM6p96nJyf
hs5NwyU1mRTOVsc1roEgK3PLt6O9ue2/RSlqK/bUXIdrpW39zVSv5X9gke6DpcrxsZUuC6ukMHYB
HbFo+kvZP8ypAHSqdf8PE29r9RVRy1tsHFzW2hWKkMGmB9j4GvoUgxgGKco2FFOxqYOx5kmsCn/6
7XRlW528XgkEg2andUdRl4kfcIJPPb1xl91pjqb9fh8nfsOpuDhZXFKAkA3tvPQZ+WYWm9EmRV6G
QjbFnaoX9UDffkUlcWkQyzN924S3IIdi/+9/Ud/GLGCWGxpnuuI8HipeXFm32RVe+40+2WZb2sJ0
4BywCPjnIhtTs7IBFKoLhyLtHlbD9biepP21USBlZlYZd10hrCerAeEGdm9irao/mZMCwqBkv+0R
jEWrlPSfNpXe+/P8hk/982wIMwmDcIVxjnirpvWbmho9XJ3cCMxmyA5Om3xs/EJd4a+Mc35/nwYH
bSLmR2wUFCivZxvVRGEOSYrwWi1jFaxy8H6L1kZCVbdFKKy5jZxxKIK2cMeD61kiHKcy/bYZvh6k
SKedYPZG/V6m1hpPqmxu/VEHiivAQ9rBTD6/PzEX1gZibd6FizYQRmCfuL/WBoVfoxnrWIe2Jvpf
sqnEj6wzxvB/HsV0MQlBlZJA80YXp1tD3RW5rMJxTPJ7YNwxQv8/H94f5Y/I6RUDBFEOrra7QqCb
XH1/NX/9mE7P5jwZmyZUVa4OnW+KQ9Wtw0+t85PPGjLjYBsyjsyudR96tQPstVnbZYAEVTu4ak6j
UhntcdVHzw+3RNvuAPay26ry5FEq33mx3XW5sl72CX7zzA5eFiQwGGrOl0vemtJv9L4JHXu1MT1k
emAlbQZdIK9Jzi/MD9IPBEw6UCLKwXPhoEILURnV3IaandU3edGPgecJeVCDNE9Tng2HrNLyqODG
u3VZqDHV7HSb68lXUaciKqmfP4KUpnTWlv7gy9S0gq22MVh0vh9UyuivrJv9NH49OTywjZYOMph/
7J1l+/uFLpWxjAtWj25rvUObp2mYipZdbLr4wPT8yru4cDvYto7aCnsRalHhnO2GSdfAFQzVhq6T
zI8FdULc2nYfIyoYToh0nEM/bfrHxTO7sMm9NrK8eThCUNfP7y/lCz8coQSGEs8XCPbP1TO6sdbK
2xjFMabxl1bIBIfL0hxcID94gMa9IgJ5uwpttKQwleBOu4Pr7B5Sie5kw0orJ6aheXJt2fxTu7N3
v9hlceU2ujQUd8R+IO+v9lxv4msZEMcCTAKu3tpBbupjWCYA80GTC3HlSHh7vNFbM4266+8ZTH9o
2r8WEA2bsiyuozAfcEz5Q21HWc3h//7burSxsLexQjn4BQK6M5K7LZfCL6wcDY0aEydshJN89RGc
JbE5NxtuqtIyphDZv5LPxjblKjAcVCFB1WvIDL1SaZSj3dw/mhvgfTBgSXkyV9/9NMtCarQh9TYF
0CHpl23W3eXKLrvwRvB+megFePdIKc92mdblOThK1qF92JzIVEp7zBujuU+Myf3y/ky9Xdf89T7K
N+oE/AF/VEJ/vY9+TgZj9bc67JZyvsmGcjtpRt2deguGtLS6IvrfxwNbQOuGo0JgTHx9gBSwNt2U
G3U4JatzXKZ0CuAohlgXtf+Ub3iGrhQaO3X++sTCF25SYlJqoQqyz06QeTQWzwBPwlAkbBoSM3kp
TL9/8AbDO5ayBOGb0vFlNfwNCLcpqyvkvvFWEuei0kHh5+xVCEGGZ1vZBgwYEcPWoTs29c+sMMRd
0TYClLrXHDtK13LRkMGqwQxkU+o/B5Ha8r7u/BTml22YhU6aqjWuuTW/ukbRKKieQYK/1p7e00K0
iUYLuxoA/IUNcZEMVfafl2e1g5iwsbu49W3pniBhdT9w1r78ZnGteIGdl6t6KPMExBz9gA3am3eD
Cr1k9BlDFLoXTWWn5WjB1fiQjV5vx3O5eC/GtI1ZiB4OXsVaG1O/45XvvTJyJScYTR24koo//TJN
wvy9LQnYfpHZX2Xe53OQTIX8LZtN/qgZZLpBF6JU1JSYG8N6qN1fAJpORpepe2Nk04+Lr/Mwtugj
zdHxQqG3jhmpZkp6yPol/zaaTf8NIGZ8TulP9YhqZPySTSP48NoWXR0K0Efz0EqUYfebtVLrmamN
d4mr18iipHFGEVaVXf0z5CWC1HZwvALQm+7/ZgHo1gJ8LpMW5ts8nmTni5+2N7Qf0xX9V9wZzfZN
Fej9A23cGuOgrwvYrOnJPsEcOedg9zS2wepDyAcrPsyvJNgun00bTxb0dAEJ2s+u0Uce4oo5WJDK
pMGgNL8JKk1WvI4mNx7tqqExWptNpRGS8aoI5ylrXkqgOSBIb0vu+XXF77ybgSTHtZ61WE52/lub
6v6EsH4Atk1V9qlIrc0IysVP7/K5kkHZDfC7Q2LD/Yyit4dgarzqhyG9LcxHZ/70P29/WhJ2Ive5
b7yxInVJ09ksnhqUoXEeraVIo8bsh9vU0iE5LGbk/fHeyPDxmuypZuh7MfyYjrHfR3+db0va6plv
U6EYkfZxu3H+qQ71MbnZfle3CyRefeW0uXDxMB7gEKYTn+3kn51vbdHMkzk1XRj9e/r46+PpdAzi
8GYJog9LcOXefnuVvh7q7JaAn6r1YWYoJb+qFuZBXJO6Gxduh1e/5mz21pTDQd9/zd3h04Gfcjwe
f7/cfbjyQ/7cxmdnNMOg19QFrnTTPpM/tYueShZ1F/ax/Kzu+3B9nm+cu+qgQrQboYzUEWnHCUI9
jbZn7SC+vb9K3t63jI13mlaIR3hjBwP3GDAud3loA/UFKpn9kzDz7jCMm3/lt759af9/iD0Ihubo
3NTdJZOlDf2YYwsx068StTG1rLim5L80CnUWvam7O+nOXXSVmfbrugx5mKyt9mK3fvpxtYskfn/a
3ipt8SX4ls5Sx5xAZ3zW3hlqmcdlYd5MmrojgsvpVqFKCYcZwqBH6gGSD9v6aZ3N7dmq2q2J2jTL
ovcf49Lbw+tts+moKO0//f9fWxxuDECedwiabYwxTN5ysovmixgy/UpRfmlawdpZIIBDDp3A68ME
G1TRujl3Q6HlywnV7YZjcLOunVlv1IAu8kQfixwJmTj/z4tXtDS+OXuyDDnd5+nobaldB1sHkhco
PCFxKRb3czuWqRH6Za1/yzvdf6nrLnvJUtu8h0zZaOwdTyIGqnbthwNpNQZdsohD2vbj/w4muAYK
ZFojRwfhPffBywJuCqnPDmdJQNvdsei1XX9l8i/NCmJLz8Aqwts+t2lMupCA2SaO8m2u7xO38T5k
1ixj3XCLzwPr00JHoOTD+4vrwivHcMfroB6nFj833fm9p4nKAqpzssk5id5Dy+El9ZXfdmkn7TDJ
HpSDM4OcrtcrKzcq2C8rLcOisQszTFVZqDC1+4Iuo3aloMHuMjNOrLTGJ9VuyGb9oprvRLfq8sod
dmE/mVhjkQORPLy7xl4/i5aX0vgjz6X9KyLfBAxFBroefXO4tnUvzC6nPUYR2gGdLJL9Uf7aur0y
c1HnGR5fR8kY/aEZu4tlXvlBF+4XIC6OKkTTDOT6+zX31zCpmGvkpmjO6rUfIqm55feVcmkIaoRP
J4iCPB63qouVlqiw6fMhmnEEYb3o2hAC07srfKkeRrCisEPolQeGTPV7XPFoNwfRRWM9jLdQCF3U
a20f1TNEzvvL8MI7ASHCRUhJCYr5Byf56xdYKF6VkRmctNLzDs2ABNId9Ts4x/9dtY31hEwX0oE8
G/Pkn5rg76EQZDmU+jmi540+fZsRieGS7p404J4PxWynJ3PLhg/lsLknNOawnVojHt//vW/dKTwF
2CT9L4c6UMjZK+tche7Hp/VQY+nKYEXf++C0q410PJFdpPnZ70FlVpympX7UzCX/wBlk/1S+Knft
i8EfvYhkW+P6bSv7NGzYPg0EMP0xmS1ueZQpasafBMFdVFUez/quNaz74otajebKCrxwdlk+zgnC
ePYyxzv7NYnRYwc2VjZSa61fIFr8F5jTGWGvX8SGvojP5B9kV+bwwprBkGz4SMMpAjBkvl71RJGg
f176PGzsGfXIZBT3cur7uPcz/UqTS7oqf9nrEo73hO8TXwHYjnu+kyHAy6zOCi1QPSqfwDFmbQmy
jFZmLiqE7frcwutLW7fJUqjL8lNebiLWU6v/0GRSIFOwolVM2v0wNTkbNa/1JGqMrfi0ubtC0hkr
FKbTLjOO+2Kp5BHHr2GHetJazm1KisN3s2yN7527WT9a3Dl1rI2r+TgjuddoFh0Xl3EC74mjTNbE
ehitjl5Oqfrzmtc1pV/XWm6AlVh7HjNjKUJjEtUjVlb3H61svLu27Bxk3ImuHst+g6+a/d54RKue
0qPOppaF3th3vyZ3attA1WaL2nv1JOoHW+uqoJsK99M0OsbXOVXdPxba9X63xHbrR83zm+Rgcu5P
kVf32u24dBCjwMbFrRDZSqMO7fyx0lPXDjDrWwk6omWYA6BPzXlqSzJE4tQezTKYnRS5C46dW+hB
JKF9uvYPGXBSH6EH6pJoXX3JbvKXReD513nqHXPx0QVbmneokxqFoajRb4XUJwgIXdHA0dSpj+zU
WZL6n23w1hv0muJXjSL0yU8dJw3kKrU6EHJZHyd3La3Dqs1I5qvS7fNAVGnxZUjqdI3gyIfvbluT
njFw2RWxV+ESC9yqKfRANGoziYdxhnv0W74WoRjRs6BOmrELsZiZ+UGrbLpbllmH2dfuZhX6atzG
I9EN6ByR3G9tZMBs3C6iTtao6/z5MzksehJqMGR9tKiiO1VO4tX3tZrJqqqhqYMSdPUnOMG2hb3U
8yoqRzd7mKfcbWM8BtND1YvVPEqUYijylI5Se7EG/1cG2sJL5qfde51udrFdTYJFq0rpoKOcZzSc
qterQC1ai7LC7pQdr3rp/wQtUuXtYK6DGToVqiBn6lbUtlWqnNjXlu1bp9JJhaM+L3mUQxKgZWio
r4OsydH1mgr5KJoHHyRjcUT6pI+rxWq2E6vBJjmsaH9M+Mu41d3qP44WULa+LRst2JZ9qlvXmMej
lqdjHRulqbrDhrmyj6dO9v1NgqfMRx4uZRFCevfboXYXuwMYaGf3ZsOaBWQjjc5iC2TI6lmRNbRa
1lp326zZY9Tr5frvMBjJfOuY3TiFWulWXjz94bGapOq6YLNEhq25b2yApqESTthnabkd11kN7s2M
gqR79KcGCadA7F3clHWyoLbpNM+MyiH3mtPWzWiOU/bxGheDv7ykXpvaN1xXthfkQ77ct6j9v87c
XN8zrWyHuOS2RBdWYw2P0Kd2Rqyl7mQ9iakkVCtXZoqlI09/5qPefFraUlsiTxpOe2/LhRNz0CcW
S+EC9cT+bE8oy4ck+WGv6/hFeqXpo6BZvF89lRp2t1mWS9wglb1fjLzVv80+pGtg6BA9eB0S8Q1d
ZYLAaC6eHfQ+nzVLmR+zegGe0JfS2cWt0GaaX23oPpzRuC2merDiUnfTnyuG+s99MbZf3r90L4Al
EPCYwyhCiWs0rb1c++vqR2oFPi+XKpznodA/YoNCDyInw2iR3DgJ3gctzZ4XaO1vWma5t9qMCfgo
7LSPO1wrNADpll+5xS6w2Dsr4Xmc5jot5nlUSpv506BIskJSIu3PK4w2ShOCY+7ctuk5e2rb/k9N
bfmM72V9qKaZe8JNjQqZSSWTdr8t8icn09d/bDe31nBds+b7+xN3oYylK8Rchu0Z0sE964Mde8yc
eqMPxnPhhxWV+mOt6eXP90f5M/2v71j+bgxiYKk03pj3Xr8e108x5o8MQ15SvEVj1IXVg3UiRyWy
oubQP4hH46h9LG/UTXZAY34Qx/ZQxUbcHpwYz1DQPKw3fowW5f/wjl492dnCGTpvGlKDJysDL6ii
X4TKxb/QJAUv5SGP8Gddqacu8IKvp+KscWhha5Z8H7AOfnwMTt/C+MOH92f7bUHzeoSzki1fU7Sf
ihE0bwzM/j4lGawvDu8P8nbhkCEBHUIePZWTfe7BNkZrhGij3ulgnGOvnzmJLXHNX3jhp9CW09KB
gwoI+bOfUkjkjhmhSmGpVcPJGR394BaqfpZd20bv/6C3bAt5kGxTgtQcwiTOEZLSaTC1E4aDALpF
IpYOkALd7LY/lmRzb+tZYQ0iY0J+6rUhXW6cItWuLI0LnQNBmDsCS9++YzVnmxGT8uoZMzp/o3SK
5h7uA7molAbetmZFuo2oN3cQlPuJNwT9Ksefjkr8Km46zRnDsbDm71gKh+d5llsfZG6Sm8i8XfPJ
secG7VSmFhlUZmnVOGgdjHVe32v9URNZeXL9xOf/6XocL/3Ud/LK9L6J8oIzRcMCL+gAL7u4sV8f
Ac22pRNeTlysZYkcoRxL66FJ5PxzWIflmUq7S8K5NsVEy752/zWS44KYwc5+0TLljkjPLBVbi/C1
k2OU00eMMXkDSCfdMmxwbtjx++vhArDh8ZT7Z+12NZW3B5T+faX0ZdZPSsD3VbtyhoC/7cW36ins
vaZ8kfO0ovXVjf+2csv/zYAZDhigzPrKNrv0FPhYgFZMcjQ5Qc9aoakjjCclTQZ4ZRHanTeBgoUV
HsYMhwFlWFiKav1XjW3pBnm3qSWuAbC+y60pf1yZkH35nR3iCJEw+dKEcpSfh6zMFRF/Jfxf6Axj
8YAFsA1MMlPvUtNWt4XVeSfD7/W4bPL1eSwy9ZkVUYU4NrQnr0mSaAE+imFz1xu6q/IgjMQ9wnHb
DyPE/ZXlth8M589KRCECLY4O8hT2tvavekDXJnsFruZZpzw9TH1SR9OgWQcUoojA10FemZwLx6Eg
iwWUjc8vgaacvaZ5WgqvTlQVusBCj0iJu5t+XNXNlVfwxpfuoj7f8UriSZCNnnPe2dpz8PaIoIlF
xDJWds2Ll47lF9Oe65zCd1N+aLMlmsBzR6xulT43pBEMzpJfgXXeTrDPyUE4+d7+E7xztp03r1Kr
8ME0x0lM/+RG68eyGtcvzobzFEtp/vn9n/6n53/9RimjEBsZwBEmGZ1nWjgxNRCLFkhYM/gyOdDt
wlWOpab/Lvxly+J6EO5/rtU1Jr3kODw7eCl+u2U9YDVzJzhjz2rtB7IflgGa2CIWZEPCyvna7q4w
ZDz997Qa0g/2tno/hsXVVTzhRL4WXvKHtnvzO4hH2ePWyLM539DFLLNapUDk+bjYyKEluQoG2aYf
3NQlfzGr7AfKqB7/hT1HY+EUp8T3lsiq8N8G2qrVz5tRrTekuiTXaqG3q4vLBwCNV8oaJnfr9aZZ
i0GYkBxVKMsWuayVZNr8sLapGrlzPOt3vmryo5yW9MsAjIsqf9DMB7EOrbpyE7699jlokJfqSPA4
JM7ftTR1WajVhApQwrkZsYDhDBvtOxiLa2rOC/cSWkJUs4RAI9N6o9MyrXzFEUNYo9wK96Arf7xt
Nrd6cQj5eDEImpkCdn565CaYgtI35FNlOemdNNzuxmuG+YQet3ksxSiCMu/bk6YV241B91Ve2XFv
j1/wMLB8aCudMuEcCh4zdAojYZjhai36N0vJEXOjPt51g2/et9uSRXkxdycUq/a1uOALmx3uG/2H
T10Aa3ZWmEx6Yg2b1SK18YZ55QwnIOdQogFMyVRpvacMwwQK9WIbIeG9XvyYi3n5LPRZ6rEyVd+B
F23rZ036UxZxwhGYWs0rCgw3HQzrytH/9ihG48YnE5BO6Y5nnp9Mnpy3LcsJKrZKv7oHxkgj1xjW
/8Pb8F3EluDEZD2c85Sip0efZnxSftrOL2Xt4QjmOvqpKFaeR9kruuFEkhZEWXkloudCIIjP/etC
DbIMuHDOuykE+JW2+GWYCNLbnCSb76RbzOGIL+w3+sIiVmK3mGOSXp8qgSIuKBKr/9zZmnvMa5l8
6NH1X0OKLz0WKgU+j8N3T9m85xV0aooBQrMlOanziWdZ9IUsDbtJACNKYSHbNosf9uDgQqpNoO6h
MT5NpV6qmLgm75T0dYc9MJXXdPoXDhOoAEIhSfdDqHrehRNHZnZERJFQUkzbSw0CEwMZOqfSh5t8
/5K6MBTdEEQHgTnkrJ8Tfe5qWCS0JDJsBeEYA3ESkZnn5UO7uNdoFW8/jF/fI7vQziUvaj8MEES/
PqyzZJJJn9ljqLrKXp/wLdaxgH4tTpmRdo+Y1CeSMLMOJ5nWjlA9g5vgaJXC+loWAwhNW2/Zpx4Z
oRHk+pQ9W36b+iTHmcYa4buc68Avtv7W84r162ZaRF8LShwHoxDqpkd/Hi33MMJI/Yuq1fhK+ov8
WuEX/WJoxn+m6PQveAD1fwdX3sKKVodt7ss53sScE6rSbISYJGW/BEtG8CI2+MrQD0k+Wh8kmdkO
oi4dRdHY89PBUQuxRYVRE/2gVWjLQ62bYTNnrc7mQHUi+WUsODaPZSWUccig5qaAvH0ib9qmFlWQ
LsSBgKxVKWykVzq/BCLYL3kymD1Gq1T9WFxmLygWNSqUo/P21VmVVWAGxjMWtHquUSaQGILgb7HU
78rkPDnaKIBWnK5u9clKXfdaO/qWd4EwI35oDzPdD5j9SP6rgPWxFJSzDRzKdCYnkCw7sgexHLrS
MW/Wek3xWCp55VC7YDjgDtThevYUt53OfT1quahpkwPVh1ix9zmIwO4dbPvP8G7NP1DAExivPR47
5bmRxGKKJk+bbxb4rggieDpWVm1+GHSxHdCQ2acU9xj9nN6L+4Y01Sv1yh+RxtkW2L/eAKu+Cyio
DV8/rU/IL4EgSO9EWhTP6Jy3OQDCmpuIDBwIjaXr6JN72xnjTOnWxxVTzKfVb3MT0abQCFHRlTME
ZAQp8v7YEyJoRY8T2hbbXhNKfWmCic8XUI3NhnywjLnwkPwPmhYZDnkb5Ez7VJYEB+QqtvspFzd4
59KPXlE2P7Gornno58L6mW8Lls+tLIunYXWT/+TYTNMhFe76RNZMfwsn2H1LnIyWXEhbmtfahv0s
OJuoHXnbcwD3AuK8sLOcpNYmqIfQI00h9nRRRsC3Rdwgjfk3T735EQWxj0wTxsaigH9qKTTvq9lV
x40QmbA0WniV98/KCwsc2g1J+m6eQi18VmwicoSacXsZ2ps2RX1rjT+BaI1oqNMkKGDhoLuyaxre
Nwe0h/gFeQqoLEpu+/wuSGSOU4GwlHCotPqUeIW8xUZIXdN512rYt4UlY/kmIX46ug8Aj7PVyYUL
zeIYyB0a0q7iRGn9T4gM41OeZMW/mj1RWTopgfGQr8sLSlo+QAEK6zxk5mb85Bj+7Q6THtSrtX1y
em/9lbly/FAM/vb1/TfxtiVBmYKKzLE4Ew2qvPNm2fBGT3ZUaZbG5wWOWzr2Szgt6+IcbDKp8gej
EK0XiU30AhwiN9cwMdUC/0k9BwJI0OPOgi65e4NEVdfieu6sK2qWP4aSV2uYh4TWh9jng4eYr85q
0GYcO96eNRDVZJffFaDV79Wp0eyK2ky+es5GUK+n3PW/lOSXL/OmE82E05zaB7Q1M0I+bdoUYeVV
PTJZY6nTkz53uCIWvi3Qn0ippKYXeyNpi3F+QmVMsBK1m0c0n90hJyYLp5wJVqr8LjbtClbJ19B/
HoXVbvaVEvYtSOwZgpoS1Q4dNuTBWXdte2PjLSVqJDnX9mkuDMgYq7cPfubNIC+VHxEVOMcTmFGY
TZALAqsvdjyo6Ctr402ZsT8JuZQ45kCVjXOfz8i9alV4cxmm/ubDkAamI4+Zqd2meWoczVkdkPyc
vJWUzH6r4doqcaX9+HOOn716nsFFpOXYNv8+a/0TztBWevszmHJ5XFI0lyQmm+43N7X9JJBpbYSI
S6grPB0WKiXKZtENvpyCJuJ5F59EMmu209Ik3o1MM/1B2JCTCRja/bA4E1+5Tnrif5Q6Vr1lkyMG
ygfLphM1UFax29rDATU7ivLZh5uQY3/wGzIbWn0kx7z1zTt/GMYv70/825PKRFRKyBI9MNr//RtI
f9//RUFspSTzgShVkXwidXaOx3byDtWq9x//96GY2N1miKwT/czroUjbKYcxx3A12QssdOXidxvx
qqNtb6/cRNYbiMGjKUNAyj7mKwm8zddjjZ62pn1fcKE2G9G5/bJSxuFtqQdjjrFOexH1XG8H1tT7
If5yxVd72JOLUe7pVGoNdK/XCy5u91+9q6bT1lY43Je2/2pa6P9znzfpp4b9XGe19gQQbjynfHAy
rIq8u7H7OT2osp4qkiIa/WS5a39qsia579e2uyIseVtLwScQpWoxq0i5ISVf/1SPML2sbsDaORKz
7JZ0KO25TNCYHLimZ+1YKTlhgwZFy29olYmxXKoOnobJw7dMUdLbIVNp3Ci+w5kFRuM4XaQWW7/p
DB/XQb94GV/o0aG4g/cXxJt2nyfn00DcXew4MJGzq3nmNBjtqWwIuR20J2NK1FM3ectJbGYZk+mV
vbw/3oW1buyYKct9t5mcJxSLHCiZz1nU4ZIrugOZpFM0soS+b6XaPr0/1lummB9HfYs8EIcVKaJn
90jeksMIrteghCjbGz5+YNx0A7V8gGhF3Cal3YYbf9BYaOQirnuwzqJnJG1MxoB1odCuQfz7kn99
uuEh9ynPOFzxzZ2f9cx1My4V8Z5Ozlg9JP9xF9he2XlvBfFAIRwm/Gyuk7d53U6ad42wiQNRxPq/
kChaFyy+PvG+10rizc/aLSN7ds7IGqOc8fiaTTa/WELlzZHInSmLtalDFLOl/kqZSn5wifLBRkWR
ZR0Yy//+mnarhStQPbo8+dkaBF4oS0g3RPTr4N/LvE4/r2ZfhZg4s9MopBMlZW0/tiS8Pa820lKi
bNS9O8zyQNrV+u39x7mwQkF6wPeBJP98+uj1Xp62fFl6kr1CI5+Kb25REw2eusm/eioom94f6y3l
w5visuMdwZQB9+/V/F+tH0k5M18c4+BIRaLiLHdv8dQdwKUXYjNkAwicf2NBki7lE2JRV8cr4+8H
09mCNF28BDZHF1bEc/WdVZWIaMm/Cfu1qF8Kp6cmSonIHmYuvW4rlq8rvOwTX36Z4pw4sMNiEmCc
abX5SS7OeqXwu7A96A8QD/AHG+QcU9GGuTcaK2toQlDipK7m3DjE6V/bHpfe8I7YGBQYKEjPc689
e8vMbBZoNeht/+m3UXv2taa5N0S604zCnvubtq6bIwSnlfMVMJ5ILbrMAmmV1UdrMYkG30aPBD5z
dglKIrK56uP3X82FueCG5rs7PvQwJfvZpsgmX0dPy5tJHaDFsRXVnVv2zun9US5MBWMw1SQPIKc+
NwzjZVo9O+c7PqtPDhVRHnwSrypQr5OGcGWbX/pBSE9oxGw+IoBK+PVS91sBLSw4+/hogrij4Ube
6uOvu3LBXBrGx7UiwDXwU57PGx+jIENuxLvVbuhlfWmLO3Jylisb58K8AX2CkLN+dsnsWRvVZq3p
jzn4ZmGkDXl0uowtza57pLqbcWVXvNUWISekoefCYCDkCmc18eAQP5RBmqPZWWgE9m6FGqp5amqi
VavWGD5am7VFftN6D6bFNxXLttHCJLXF09anWjTpM4UvIY8fFLqvKxX7pafDEsADQl3D153faUaH
XAFPW0M+6cAX2jbEp7/MLXV/7GIp/2FNqA5PBe7lx66w7DYeq2b+yN+EiN1jwSXESem1DHxPUQpZ
JtcWOba6cU1xcWFd4FXelenILvZg8dfLr01zAEMUE6G/V4Ki6T8um3Xtfn+Li8MsAdBylNsA9qAd
r0exW7zojZqGsNEHov1nRWJvt02RyYcCUdfmeeQRLPZYtDJ7bPsBFzc559m3sjC+boZmRS4A9rXj
bt9YZ2c8n5e09mwCl2rijxnwrzummdsBMatNitP/o+zMdiNH0iz9Ko28ZzVp3BtdDQxJX+SufZdu
CEVIImnc9+Xp52NWzUxKCoQmq4AqZCoUdCeNZv9y/u+U9nhVGd0KxKvTd8DSy9YY536PFGajyPyt
I5PeGJNb7UaqQN9saL+IStZuFq8lk9zUgD5n9VOFHpr2fc1ErqWip85gnEI9uWxKaV8X0dIBCAaT
Kod5RhI/vqaOuBLMbW2cZjDeG7WGM4EaZmPV5XKipXr9zdDb+mw+3idmvZHvUdXnv7zUH58dwF3X
rAoem6Kge+3a0jmD6uoeM33C/IjJu52Sjc43DZ5fXBTcPu82AxNYrBifluVSFUNr9pCf2nBhmwfD
dQZ4p9vVUzn7dagwi0Yz8Luw42vUT5Kv0jXj0Gfk+/Mw2hBbqTD6Fp+Qru5+VJ0urkvEXY9ONRrn
0CbBsmFVXhdeFUlt3HRMcT0UZgHkWzAnfG/FXfyjBfBxjlhArFope37qRWE9/P50+kVdDTssDmkM
hVm9X1SVtalEtTSr2jcGxM5s7fj5ZZqxPDqiiXJOKZH/qAw5X2pKND3MgPDWeXMjx0i06sxNgkhf
7EvOcrlpCF0PTSjTN4iQOSgjOdFj+P3n/cVtZX0j3CFupID1ueRYZn2rdCoft7TzbtuESniqxLl+
N1l2/zAZU/rNiv16CoHesDQNlQ7RAGiqjysWTCHtFsdaGwfqSNQYxedR16ywTSb2f//VfnUpODNr
t4v8linGj5caTIJhdKlsIky0b8A3ul7lyMGboep+cxd/8UpwmEBTITBdZSDrXf7LfhWnFOwUlcaE
XQIlRTVROj8WINcHxVVnBP5QuJF86436nQPGL74jL8M6GkiAQmn00+2EIZaBWVRhtGhNvYnawQ0K
o0g9AsLom7jrK27BRuGF0mQNIekjfs55nEIi3THWa4Vp4fgVwuu3omGCcbU4haubTrqSM7EKEm87
2aE5bmx2pGVfZRaAdEUBv+kRueEyC5dAO020VoXolztx5MPia8RJNC0FqO8ICpkbiToMFKitz5Ul
i8YbUNDziyEB9zc7yy+eHQ3hdZZ9tVVjvXx8dlXtIpPIw8pPJzO+J/Lsj+tk7qmJ7+A18hE1yBcp
r36/Nr8e7YRFKFPJ8EljUHZ+vKgT1Y2NNwu0lroMNxX1RU+Xo/r3wzAuQ6EfASxDX9CFPl5m0vqR
mUOXSfZkFkwqzNYVuHom9hlOoeVIJ/YEpCfjl0ZVHyrVpNfjSpyD17IuHEtoRIRQq4pR2S6tQJT0
+7vwdfMx0EtRf0LXss4qfnpDncxQNLtSGeUBEv4s1FnfICubg9mCJut1mRXvfn/BX0R+zBerKyLO
orNDovLxhijYf8zYLDS+iB11gEdtuQGGEqYLnUdbaB/EI3MEFMYs1TMi3d72Wl8vwPvqLINrGtqR
V7SZ/RyreXqRhG0PJrPP7r/5lOtj+Xiss8xW2TIjnCtb4dN9YbOPhk7BRTUva30DRs7aChUFhQQu
8kxUHEtmjhsHh2ejPpjZNG6bFrdFAPfRNSpW60j/+TuF2y8KhognyKEokK62vZ+3mlwpNKjHAkYP
Rj4V85KO/TOtYvkUm9XyVqZ0fbeugZZxk1bMmmyGsu9vqFLl5TYMHdwbMjokTIZCy3xQmk5/RaDd
GoHTLprqTwtyYY2Wws9vbuXXSJL4kVIB6wyTNvQIHx/4WCNgU2n6wEYZsDoZ2oze0WxOJ6Ke0w1a
XoMxxhg8YmON57Vrd2YwqJX+CojZ2v7+s3zdq9d9E8HYn3EBfbePH6UCBEysDQKzjaoXpp+1o9vr
P8ep7r45Y79uLlxoxYBQG6Vl5qw//8tppMR2kuMQyoWaMfQ1LZU0c+lE/P7r/Ooq6JhYpUB41v72
x6u0IpRx3ZH0VGkCQdoayV9rRLd/9yqM7FP+Z86QtcdJ/vEq5jyqatdqqW+3pbbVyhiyvIMfwd++
CmtbZ2NYHcqJgz5epSY3XmH3OMCmRXF0DZMyPQ4Mm99f5Re7D0ppg7LhGgERyH7a9Ttsp3StDpm9
HVP3LKmm8S1CCRIwOJl6I8vyIco66TF/izlyvwx+pvVDAO+19qOiWTA2leExixJI9Glvf3O+f12e
yLYodK8UGSa5P7d0Grt1CyPPFMRYzBLGsQ4musrAVtri9Zv78PWlhAmyQu5o26FJ/vxS6kB+2D5S
LpUgE9SaRUs9qYn2gLJTbkY5YUSvcJ75yFxFEFpxe9u3TXRPsCz+NnqCvh0T+ahKNHB4KMM+PnpZ
kPyNtH046hK87NRlOrFElH6X0X7tLBEZuqTaaPZX2+RP6zhS+hlBEVzIQjTpnUsA4CVOVgTAnhGn
GKqkCgGkP+2G/lUnlQxggww/fn/fvz5hJM+MidDXolXN5P7Hr8rIMiONHFcMMljJNp5JDylg9LgC
1N/d1V9UFfiO5ECcYsxTcNGP18Klj/02x6fQiUu8iEz8ZSnOJ1mnHYfSLMADx6b5DrnETrw1gDmb
Z45mP1QN1FEGBrQCZdNA32NpHWn7v78Rv/p03IY1Yv5Tgf/5oRezHo5am+e+LXpCrwHw4k4w53vb
oae8BSTfHKQ6qIkf6czZOBkaMMjg107hMBsyk0ScRDokh28+1tcdFYEv2nn6CYRDvBkf7xlWF1mM
42OO7UufIV4z8hMLAPg3e92XVYCAGs0yEnX+d10QH6+iTbJTSfsKnwaU8qPKkvJIY3yheW+q3xTa
vnwhLrVO760bOBXyz18IzJVRFQ4aE3fEem+QerQjT//bVVp6EShdrZWtAdjxM9i1CBUsCUfw8VGS
VXtEVNDCG8cOfr9m1pfjQ0xGrL7iblg0vMFfittJZi9TCNjWz5xiuqvTRL/TQY/d23qrnpSw6L3I
Upv9pAEONyHp//2nZugWQjv2jj8zzY9PLQkHtyws8iv0J2tB1S12ldNjSVNiIPX7b/olIULaQRbL
Y1vtL4maPl4K84kpjDvgJBjUeBUq1KZw6KQEeFTAsv3O/5Xm3Nc7S+LFCB3/ITz6s6Lyl3DFGdnk
nRoXEvJynCrGHraeT+lMRVBSiNH1zXQK19F/PbqABI573iyH8SVrqIl5Tqkbr+RsagmT3JpOB6KD
e8Y0lm0N9VT4uWYJhPF5wRETVebMoD997cVjXGnp2IwzTPuWSOuvETJYHaMhtWreYGLRGx6TBWiv
qH3i+hVrc3Mbh6IzfSMaAUyE3QjQzm7GOT8YtkCIWbDh+QxcQ1lRIwXn5W7EqGZTdEaaBLFVivNW
cUMJ92Nojz3uOED3i9h5y+N52FvVlCmYLMkF/D7CUeahB6s5XzlXEnjhiLGi2/R6jOWDUF6knYxH
N8aDh1n3RGc9RBEe2f1oK88lMMSHyA4FZnzN/Njbrf4ayVJ5rtTELDzG2XFd60Vqu+y7vXKOJa6C
jboxVtJziUhqbiEIoKAaOkCexDOQ91J1gW2EckUqJ4saJ7vJgEq0yxkJWbxarGYuTlkxz4+BnRoo
rXCfcxwO+IIMgT1WuNwantqrmGgpM9NZF11ssCkwnIVEFKPqHN/yLnPyjU4Q8tSbNUZXmVyg90Kp
5VlNwjTllg5q9TTkZS7ArLcL7LJOTrddVgsjsIEH3GH/kBdB73b4pKCxbWyvRHJeB2Gz9hZMbQbr
1DJlXHnjXPX3C+aKt/DXaSvLqu6KbcZSAYMWD6MRaLkm4+NSreNs1VLkFP57WLJYI1BFDwbY2gPt
NML9ANYzbaimsbDYmooK2h7Zo5gCa51FC1J7yV7l0k6lN4PTF140OdqTrpVu4UWuibkRqqj+vnfz
RYUjOBDaUfFNURVPY/mK/KGfbly1r+9TwzTQ6qFsYpmQ9p1SiVc1v9NatNMJUUuMyEkfLtUOvKJf
xHazDsU7kDfyOa5Wo/MUWAQvVexF4WjfgfSQpa/HrnNeLc1waucjbws2eVJFQxQZ4bGqlxGpeLa6
IrAO7dnrZYqPWlni5UEhlh3v9/vO19NiLZ0xMECSRNXucymyjevMaIaR4fymsDYM8jibVAOe8fur
fK3pI3fElJxoj8OfkvCnU1ZUtp2IcnVxGZN8342NvBpLxpHHFqFnGBvZnvzbvdImPSmR2DFWIpQu
htdemZe2lsm7qa+xQaIE5t7qmWt51K6+k7h81TxybHLYIHoiu1qTrI97cAuJy60GioY5+Aym5dwi
YAfJT2prdJB+LFYgUjnsoAvrvu4kcsvALyUkB8mXhg7GI6NINmyWw/Xv797XZ7QO4+tMWP4LpP7p
5iGQWlYhB3R3tXIuyiKbbtpWdb9ZCV/jM74+2QjFq3WIBdXnx69POUjkaixzXxnpuIzLNjRcLJgx
iIvMrV2Y96iVTqWzwJ3CZnY2EIXUkXrR5MM3FbSvwRLZJ7VjEk8DzcjnkFkTldONgmGpUJ/DHy6G
GEFRLu0R18J583dvLe8jvQ3MC0gVqE59/M6jUY8ZkfBqkFDZu0rPwveqtf+2QwLNxLWVRSWXYZgv
q99wZ9NuaWRhIIq3+GhExm2StNE3FYhf3DbUPCtiz6bQRu/y43eB/ky2XVElasIhxaekWbZYu62Y
Vfv5b981dGBUVBAP/UKI0+j0421swH3T4aVIE3vehhV6399f5assiyeCMSitSLiPq6D/4xfqzTZu
ZYJ1PIYaDQZZBdUjf1HTBVm6ntJUL4shvuNVBlyjyHl8qHVrLP3JHOVK4a/7k17vs+Gb9+Tr2wgv
kXwdGcwKjPxcUQqXSTYypXnjRlibUCghBnYx5vn9l/8a+bIja9paHFm7KZ+/uyEda+kzahBazRCi
n6yWEqxRjqAkMa6WyZzvkAbCisKB1sspdn9TmPjVt4TttRZtiUpJkT7e+1TULZag1GztTMPCzu3H
czXLtG8e8S+WLHoiXJz4z1p2/bSzmX1qDaPUqtVgpwF/g6TOzJN6n4VG8d0R9KUYsI7er2cQ0ggU
jJ9h/9jnZiGu5eQScm5PYpxq7uXiznd9YsZ7sYTZZd9r6VUURgmOBcJ66Ftdym8eq3C4bx8zGj4F
9S66/qspy+fVE1dgvcMEyZ0FQSw5zOGiPsZp3/0gC6Gihwlt2npjPRbO0Vp0/Z5O8ATQap6Qqw9W
Mmd+7nTGTUiX5k5LSywHi7RXITiU/cnc2VO8ycw6+QmgFqmooMB7zNy5arfLMqqvaTdix0rcSkUd
knT+7oRjI6CYlrHiJcZi3f1+EX99vDRZUDHSZdDW+exPi6iT1lRpqAp90Lsy4EA14BFK8agxBPLN
pb6+Lwycw4YleUKhBPDn43o1KR8zpdJxKV1PxGFR+x4CidFGXiVL47zOccfelC38M9vRKzTfo1l/
ZyfxNYdjr/rT+Yf6IcAQ8fEzWA2Y2nnRqTSKsbuPOnhUxZASofaWeBNxOm2NsE7vf3+PvyZyFNKw
cOCJEmKpfzYQ/5LI6YvWsqLgxTpLi1Y0HE3zAXyXedaGycJRnn43c/yn1ODDEl4hvOBRKWXQ++QB
f/yaKdmPmhmMSaSpVt/kzoJNs7bkWKzVkdPrJ3OkRw0ecbpyHQuX6UAnrbIb2y167NC6LL5MxpC8
h/Ys1pQwXmH8wPEOBnhW8WliOzy5FPjYdbyMJX1AM06e8IhyAaJiAnbZMuCMvWRBJwkXLqVHFq7I
bFNFZZqeTmFqKR4ulDUzWX3VMOrlKDmux9aiYndKLvpuEEmNe8NZBJrWuoWuWzf4oyZLOj82SmPH
q5wx7PdTxAntFWTs/d/d9JBSsAOs1ZPVj+pznNWYeKGqY4sl2tK2p1T6eyYQcG82GD4Ifr84vrwV
1C2cVaHK84Iu4K67/F8WR8QIlaMmQ09h287OAPQLqruqeIDH1ezxIqn3pN4RkxG2OA/LFCTg76//
5RTh+mzsHN4U/mhef1oqzHIpEbOTAFKY9jogQ2C+Trj6v86q//w5/Vf0Vl7+a+21//Pf/PPPEvZy
EsXdp3/8n4vqrbjpmre37uyl+u/1V//vH/34i/9zlvzEurR87z7/qQ+/xN//7+sHL93Lh3+gepB0
81X/1szXb22fdX9egE+6/sn/3x/+x9uff8vtXL398w/MZIpu/duipCz++PePTl7/+ceaovznX//6
f//s/CXn1/5X33ZN8vL5F95e2o5ftf/BcDMDUgz3MyizatrHt/UH7j+oc7povMxVWw5xgkVTUBiI
//mH4f5jLVMCogD8RUK4Rh1t2f/5I+sfOq/8qhYnJkAHqv/xfz7Xhwf0/x7YfxR9flkmRdf+8w96
G+tm+JddhI1q9cpiwtPkevzfp6Upo6SLHWIpX3WH8NBCswFag7eo/RhGsb3V7frgNu1O1Xd6pe6T
yehQnD3biaTlKjKLLk0R37rmDHNnNVW4G2W5UdjSZ3wmxvh2Zr9FhW7uwHr4WMVFyLTpbbgpOLtM
TNskuW1nnZqD0THoNWwaJoOtEvMADZ9eJxpOetfxRPrYtSDzdPdH0/SHGSpeQeDgGRMEEaNNODkh
ibCw4wvRuyeTNUAzFOKsKITfpdN1KwDwGg+K1nod9SwaySd4/jFxpi4X6xyRr8vkQWAT6I9gYmZb
2SjN2ajg0LIoAbWDg5rNTxPydk826a7Wqm2tAAbH89Vow8dhVvYi7WJvkoiuzTBooueyaEEmHrTq
uQM+USUO1psbo0q9Xn/qi9eqwjl2esCwVQRzKvQ9g9vB0MLabJnJbnr1rs7yXdGOd31q/FzihZTb
Te/K5SBmOiZu6m6dtDtFn4dyosDoSZ+Obqrs7aEA6uNueyONDswAL74r470xXutTeBjxfb+3a91v
nVvbvbDrhu9pYtLBiNZUTheNpO1VgNLYpUWMw6gdX9VgNwCe7xXd3tUiP1Wn53iQ7lVGs/IeN6j6
VlOS/gxc6n3X4fHadM8RXxRty6PWVV6m1k/CqA5diu9ucyPj1s9bVKNLNGYANzvoD5GR4SxS7rNS
bGz3x+IoZ2m7HLsMr/NqqjbtMoJ7NBxcqXSS4NgDkJrcN33r12OeL55Umw3m05fNHN7DbKl/LHU/
vjnVQ9hDKJ/ml4aIJwqdy15ml40Y/ay+QnXgKdj/KlkYuDrWF1DOsXMGoCE9O19OBXTEtjFuSQna
+6kv7uaMYHDKC8y0yllua4kxbKfC4OxLbTfpmu/qemAXWM4Xd+heGIk6S5bsSljV0QqVwc9xXOoc
w4+lex5qqofEIWj7ZJ9L84oR+fuy5JbONMDSg5Hh15JmgEut3VgyB8soiBWdVdZJaEkf6a2nxgYM
6RKL+t5r8Dt3WNym/SrR15XlMbXzizanyqlXgWMeqaFt52E4CmuFLba3InZvkuzngvn5LO9EdeSP
nlk6+FsxGIE1PC/5D7e9sgx5wIY8mMpdT4kt1qi1p0fGEYihSj6/hm+40v3QQtsTgI3wV7kMBf9e
h9eKqx9hQc1DpuCqtL6aqjcKDqXVoO5Ll9qNaHYddB2aSdGwbMzwWl2M7SQy/EIaWKRMVjr2gUZD
durCpq/dChJCdAXCSscZ3g4HQSyi7fO2tCCaA0YTjA0j7IdGWunTXmmV9ymxk6PpMHeeNmd63b+P
SfKcN8zJLLN8LKPF3sWxuqkH/dwVssP1EpRtIc35p4YA+3EB8XpFT6XYZWBiA5VthHFs7TY2huEA
xqm9yBe33zZwRj2YwLxpNK2h9zur+XVzKVrzBvfU69QZz1K32clMFu/pMpv3mT3iKt1TrKpFeMuo
BH9egbvqV0l7nZLvkGkfIrXdD7FyBn8jYKDYoyz8vMBE9bvcqjxT/NCyhsSsOzazcoOnjvRt+WTk
mKNGRbeZHOboioyoRnFmjVTOGQM1AR5s2XJXR5uofgnxhonwP/bLQVwU+vtYY0lNivDYG8cSXG1W
9cODo3fRZrCi+HUMMfimnojPzNLM7ryfUpy9Q6f1aWUXlUfx9nnsU/uUyZTQjwun3NDYxjIBq95d
W7Bya8emC9GaStDWF6ls54B6nUqM3EVMa9SPuXBuY61Rd9JVWg6PRf051I7uuyC2Qf/UeKCa9qZm
jtCuH6WNnWkYPjb5QWlc57pOXqs2W+1wbAyFJEzvKyH3A+9LBTDCChT7IlEPRhd5vbvr9J8lMu+I
twUTLxTJc1aeoDd6ZmyI/o4T7rNIP6Stuk1dzaugLS/6SxKzl0fFBmKLD3cRm5ssCGfVLyfjLFsd
6cMlop0Q74CBUinxCaef1IU8q2ZiApBoujOxtUMsXdq0T8drLXQo6zWnwllOq1xex6Z1g1dAlPhq
VmbHKnfOUTA9t9ME67qfTh2+3oCd8dDcJOKU6areYrA2Pgh1CRbnyjGipxyhOkbJfpg4QU8sa9zU
bLm1UP1YjZ4N2VIxBUvepbuonPzRdS9ca21bnLQNDpSPYVc/K/DP4/ow6FCxs5rYvfHoyG1amQeU
sAIYrec1eF+7VM7MKXtKbKQC9V2eNYiQZwa5y/mIBoDWdoShZaFCQXRCygiVlW1jt7PPrSqKfQOy
TTw0bA4YaHntOJySGF0Jrn1iLNXaZYmQTE6UNu3zIhp3duz6RKHnmeF45cBTnnFJmpttVIvAcRoH
GAGIZpTpu35IjpOsT3pBjb9aPa7wdDLLYWB0gPwhodgQVEb6VCrlbTgWP7DqPk6NjfIkD4Mcc4Sc
FUxpeVt2MIN6+j4xSGWBN3yAq9NrZ7kPHVpCvl53MHj7Vw9PsBF5Y21noSnHkElZCuYsFRd5qGov
nC5Pk6WwB0LG2uSt9Iwxe9SieTqZ6habK4EblqOs9mB8GXW4rSd5UrousEgl2VI82Ui7eTT1/BbI
yJVWL9q27iq6ZKHrDQm+4hXzMjuD7SpmLEDj0E9LPEYX/VgxJBxOu16XftmvJZ3+vrOGEzs3uPlU
41AiLJOnCoKVpdykjnYsy+KilydY10pPHVGZ1DZ3p57p0aWHwh72WUoeZ4xH5g0JGMpeT04414Sf
QnuTGViC3A2sKbkoGyyEVeXNSlk97PXunFxpeX1T6fnVrPQXwpqulbjcTHqYP+lYcma9dZPW3ZOq
vue5vuvLd23WD2N71KKXiIwv1ouTUe1Xw+u9XWe7tGvYEU6RTQKqgUF+NjjPoTiowz1yTn+1xk7y
zVgdzPmhcItNrc77VO5dGos43UHZxMDdvdcpXzrjS5s7G7OZtiLFB89AQIjksLF4dkYwqeatzHD4
K6f9qMUcGfmzXGM+IM7iocnMQJBPk9RBZ8b8zJnmvcD8ymN28Khhk2LTKYZzeCNHx9okzWrcLN+x
oA8oKx0jA0Pw0sFwHfd2GZ9ohn2cspnkOFfPp6kOkt742fQUNifV2Diy3GudslX1iF23QlDswumE
v1kjqeMVvmI0gIhu+lFU9X5ceqZx8LtipuaApOckizKkJDggm1Z558h20zn1NbgU0bAMYnHVJ++2
ShMYjZlbqoc2Fgd9KS5RSSXBgjrZo5HJPt/f15FGSNJtwgRmu96EUKgB3iTuvTE0JwnR1LmSJXSM
25A+I2Vijym5qxFSXZMfZ8oBm2jIGa5hlsdX6QdOPBHplM62U3svbw+6edbnEx7Ymf5uhctdOfJF
NAb+KcTZ167Uwz2erGQbUlyWNZW4Ib8yq+YHSsAucCeejDWVx0Qq11nhPk9zt2E850I02kU3pydr
NxEHjdAkp2Cypjxk6kiCMPmtKW/65a4wIkCM3NayPdFTN4hhKnk28yRqBiGpae47Y9kn7vxgxuN9
aosz6OpHTgt/ZJhCluqx1tUgEfGZKMu9UAS+j0t/nNpa+JUxjOzck6dYdr4thLGFPCLYjiG7V3RZ
a0vdVEaPPMiavbrRUL32t7Jd9q6SBuRAtzRuPWXMg5aZK1eiER8wVg5a0NWeNXR3OGgTBFOxQDm2
7KRRMYYfmUElu5c2IT0Ye/UnMW3zZBWcAumkqedRDvF/SIZil7R66w+9ZhSBEgkLFhvjpaCJxYxi
vT7aYZXsIzHv6krT90hEzJMMa7WkC28ya4kuMwSu/tA21V2zNOy7cZmP9oUyT+nFtEgM3bVK3a54
24BBHSReKgyxahdqAz/BPx7Pk61Nbd1nA6w2caE8TE4ZXiqCLHBASJAt3bSdQ/1kaXR4fr15C8zk
nIKqy7J3WJdVOTnbRhk1H7nPgN3zsi8dMsJygIVkx8oDkO8WKIodPiuWeylVpYGQQSivifRilvay
FSjET7K0c9BxlmwKhg1yvDykbnhtNzpIe4DxcUIrpyiKy2YIU8YpXhNpbrKmE4FlVPqmTlLFl3nx
gmGQvExk1L5q5tLunczJfGrQDM4TxNVURf3RlsrOKZX2tLPpZ1uw/7FSTPw66d1Tq+M4awAXO5Oq
HMzBuBVKFgfUG6mUk4KZBXq5SbwMotW3ZdHX+wSVa0CJ2kUmBq8Pi1r9hChoV2kNW2AlfTRuhYcL
BrSGdsuklOZZy0VXpyeJ3VzRuLzAbMGPmejT0uHVBks8GkvvWU0U4En7phfpKbTFC7vHeGN9WRBD
gocjhkT3SlpYJpYP+D++wNpGCRKy4F3HYJIXLoXlV2bebudGF75mzjnJUvtcNeJxbLRrvQKS1dqn
JaYhnV5cTKzsY5q814bzBA1/P7r2O3NAQVqkb81gekkbvjC/sBf5T8e9j0btXtfamyYzbs0pjw/h
HP9UbOvFbNrnMm+fbKW/TnAYxfxYXOQxk3I4yrxUEa8CRsLMPhI8TxguiirQsRRJktec7P6IRiUJ
8KPAWWRAN2C2pgVRP/VQnXJ7CScA1D00qhltSyUhfp+zQDrVOYMdi9cuVwx+xHs9e660Hu4itiRe
YnYXpV1bGzPLssDq2zN85c1z0WbYFDrl1iVlWEr1uuUQMbL0gF/CIU/6H/EEvdMulopNxoIkkWEi
KVdzBvQ5UfSQFfENnefz0GzPK1B9ZkZIVS2vA8pBnePXj3FI8AAkB3XHoT1ZhG6YWc+OGqiZ3JGu
X+NAu+2w96DQMb+MMML6pVVObSd6Twh2tEges3q4LNTh1e2sOigNSTWATkW2FI9I2beqhYcstVVC
92ID8fWxkTk3SHUgKlYuM9Z2hLQwYBLtOZHdZRKHFKEtxkY5ToRVbzI8pja0aMliIzQHHJtNi81E
eQa7C+pSfKOOnAnVYm+SimYKZwiMqqDIa8TA2JCmjV825w4GDFh1EFTxNhD6G4nLjFgZPmfx3NBD
ifdjVh+SEfgAiLEmu6MuTURlv+g6Z1LXH/qEA7GraE1S7IhrpsItTX+hUnuZ4IsRN2F62TTxuZmM
fqcr9xQMB79UqppzVzqqFxO87qO26k/tco4JSKeTIZvh9cWy6x6Ii/pTtxY/Dc66TlkCbSQAdGij
QiuLzPNhHieGZ6tJO4n1OTkf7TVEUfQYXsjCbNGVPUbAU0bTGq9kC++FMseNXlOtl6o+P3aVOIxV
SrUKDbwHD6bwMT/9UVvmxp1e5WQEad7dLnp1PkzTG/4LHTvmWJ9HWF3QLDaa+S4KrTGlUpVTgao5
eY1NP6sz1Cs4u1tb1uVeKq16XYfFkY/d+VJtb4qZJ7jwkmy6kUbrpE8XQ9lthgKlTIcPD3/4IuPJ
Ky64kBKLGDXZYnFc7tTOgfuGiVZgdOstXzIU5si6k3YTZ/F9aJYbB46219M0OQV+Hp8PvBrwJAg1
5PwIU+mkqWZjWxhtHZjMPB6strxu+jQ57Wc8bO2k2I6OJnZ5Nx0YPcsZxwIaZhYyva2bqgnyGfsG
bYzTQKlSh7eqH70kn37WZrntyhqXh37eQh7OvcI2yEf2Y2cj9xu2Wq5GWzWM0nqTTCz7boisczb5
9MERVPwkGQH79VM/dzkoQ+KXzsp3jQn+mHo1vjVmO93NeTK/KBjtvKcFddCeJpiyT+ropy66ZBdV
NI77tYuO7Qlymjo5ZKDxUsU6DNm9qZFNl6EfVUPqOb1509s04Ltp7+JLvsNsptK1dz2hCoJr+yY3
k6upLLa6XLZDiK+Dh88KQ7HVg6KrJ7nSXFe1AJtXKmz/AO2i0HzvYniJxCi07DehehrLo6Jhi2kZ
vgFMSmuyW0f/qXfI8ZOMWXD92i2GOchr/czux1cxYuQiQOsOTXpM7DxbO7jXSLTOaqHt1Ima1Tzw
b4eOpZ+t9wXvwOsmV88w6Z2A5A4Gfi168pCFT3CFT0V37ebXtVXsIwhnbALaBRUry4wogGa7Sk6m
Z9u19rxgDoR6ziw2gyqDqs7ODbzUkvBHpd8ki40D7UKxrtEf52rTmI+Cgh3FvgnMgDPI82RS/IVj
CWmTEihFuIHLPRCLLI+UPg62re41jUII6qSDXXL8McIa4Hp/A3CLNC4xnxQ1770itRD5EadTwfec
1LlO8CaQnfU8T2bHwe1uLFp0vtblNvWV+ijN2zayA3Oytx1nbE9JoYiSI0CAg2NR90moBbWq3Efq
7CtEeyJHgkaX7CQi+Zld4YtxWF14nYcpRFhhho43wjAgoS69SkE/X3RPrXLRUq6eQTVUuN5x8jDu
syMA96xWBgYy3hK3KTcK1GgaH+PoKkc02YnNWLRUSqL39QWzkHKi8dgpjfrYZezF7ZhSx5+he91M
tnNobfPEilVPMRMfGdbgPqSsH7zlr/q8fE4Z2MbpBUv0KjtxO52Xursp2S7C+VZaYVAupo9u1JN4
P+OHt6uRJDajuyumn5OWPbduHCzho0V5oh+24+y8/W/2zmNHcitb109EgeSmndKGj/RuQmRVZtF7
z6c/X6iFhqQ+3Y0zupMLaCRUVTiSe63fZuw6EshoTmIrsaiuscoh/txDvgxBArMLS6k+Jsu3Wn4W
1tuKziRKvgarPNqksCkjTFv+3qfPYBtymYYN8LSsbR7owqUv9KDvWRsUmpBtKcinAoCt6o9l/Kup
V/qZy3MXLWhh5dAabT4BR0vSap6sFaQn2C6aJvQtmRVIyatpEJtPqKTMMnFQk49EFfuqKPfSdFco
wMu5MbILabtUyp1WN+706tESn8VIaNua4BdTH8qC1b7TpHBUp8HRuvzap/kxYntzskr4BGp6uGi9
agO+bqXx3tjmH6UWf5HPRL1s39wVlgqEo93ppXzaeOq1VbovrA3WokyqQwff2CiUb7Wv7XSpoEii
+UURadDEvxaIBrT+nfpazdd5uAX3vdTrwpdLBiTizjtyIOXDrFV7aXnIJ3iKpTdCYyECILcOWjqd
5K4GLSbvS7yl27BPm/mpUD+KmXjjyXyYei3M1soxlsRTomOsv2uptauaKYOQMZ9HvZ4dVOynqs9C
qqiO9XCN7LF+UtIE5EnatWR7KkSZl73tmdFjihNIFYZL7Hwo1DXI9Njf8pl6EJWj33KH6q7FoLBJ
EQfhw6w94SdyLFUtz0bqx8PHqB5WoN9hL40JW/jg5jSzTfIBAkjpTuxSmnIsm/Mm89UBUyaH3Nr3
KR32MfnjI0e8j6rZSv2qeim2a2GUgS5/SBzj2ampD0ts7jLArmR50qbsPKd+Ia8cIhHXzsFuhJPm
sWe1xNpxydxWQ02qd+n2FYnFs7PlviDvtl1eLW11Y7V36NM+gzbX8w2E3i6KzhrJ0CNX8R1mfr9Q
RJiJXaKll6496zn0Vp0vbqbNxL5yylmThwxnb7b6lV4jO3qdC2pKCFqW26NeHfXibMgvvbSrB0Cj
QKSKUzffS/UiehgxlO+cgY350Jb8UaU+RynAiFrsyB9F1EaVWym9dErmDyksyK3noNVU36JxqxG7
em5wj4wwP5dO5bqNw9ae30V2j3x5pTUMoMXRsuZUVaGVji5A8SB4sKQ8plSS1jZPW5QfymY9JmbF
jFjeEcuowmLAjVi6g9/oKKlS68UlTXPEkJynIrOpqzZfKSkWfr2NO0LGXUYoHx31XlVQA+vEDSpk
a/EjysmlWaKCe0M2/YQ60qcpsVSWhNFkX2cQSvZRVChOK1vlntoyFrTiRLqbnxXjqd+GekfOIGLu
6HM26g+BKHYbxleElO1rRh3HgTBfxkIlb86r3b3ny9smb70j9/3PukhPHUYJMeZgPqObjo1vJd4g
WwG5eDkC7htUbq9r2JkST2HDadZrJPOR1w+patmENXds6/QZpwYQx07TRmm39OGi4r5foXNvwO9T
zn7Rbr3ul3iab7F6ZXNaWwb+yi/tl1V5abOLUCOHEd3ZpNavuT5XUQSReiqRUiv9z1lI+7Tu9qr1
aQ/pQwYWq6Z3kTzAz3S+ua3MMm3QgSfn9T4p9uvoJ9GbOh8r/RGs+9KVoj8aw+aqukqEmwwU1bfD
I3lFiSsN4t3WZ6+w3+njODWG8OwG+g1/IM03Fo+SW4HmdsYV/VXFPzQgZI+wX98msd4hVSQNqHq5
gBcIEKlmcXNtOmFZesio2nOrWd+Vep9fq6jL340tMoJ8Ve+4twY/gzHxtyS0QCRs6Z09m9vJhA/q
x/d8IxQn3wJRiPu4TCjuNNLvqG+p/KJLYYq3Q7pUPtkau7YXHfAcU4pF7laWcSW3yPccQFGPoN7d
hMMVxjmH+u2kH7VkX6oNgleStUuR29bRSofpadq0Twq5ekig5UEBHVrs7hfRIvs1iyRnzeMBAgzc
3wakdLsBZmRZ7m07kz8HXTJ2/TZaB4MVxcTL0eqfKxw87JuyABUBscSTUe5Nez33o2h9xYwNr4ri
BWQwae8lWLdtZPsY9eSZYgnhgkc2bhIRrBmXPZV1pSLuSyWIbJEwXl/nBAfbKs0z5bbi00426sKS
eGXlXLRry/PIsYZ13uEkhV+P5TR6ZTG0uYTs7Ujk0hBaNOQcynZUdN9AhRaYAPCeVnY70n1f44Vf
o501gpq713m2dlKif5KuFFCiCMOtqS+xvLGCqQEOZidXt6tBLizUcRBbXIF9sseqfxps+WKSOl5k
dFLU6kLxDb6CZrST05KTZFBskhzaXEl3prEelTqmDrOo4nhf5XoRyI25Nrda0eJVHcko8VVQkrDv
NTXxCLAwyUEuKTbheRLTMjo2qmP2CeBlnvC6XoYjZDYKv2/EcLi5N324HHEcNT5TD/cAUjvgLXLJ
S9VxhDd12MvVA3aZ6qFGsufYa2ReG3IfQlFlg58bqfps9s05n0vhs2oSfGjOnaM07DZTIy9eWQNV
bIk8PLagLj64vnI3F/ItTmI1hp3YbhV/41JuyCnUdL1vpxbynAxqJWiw++7wp+KzEMpjHjU/RwvF
5aWKMJm5RVyL97k0219kPSlOrCozZgGQpiJvu19bKpOvEW/jN/cgudmRGK9b3Zm+oD/RJ7cQlriR
2nPJ30PisE6sVZvEPwEng3EImoJgbgu4olmpu0oK9a4zzJfJBiLTmmiXoeoIkrES73DxMNb4aq6j
ukm+Jis8PapZ8eSGHFl9S+23OE+Yc4th/iA99TupWm3YVcasn1CTic8uhg2PEUJ8N1U2l87aMtnL
GKGSWdrZ0UBslb21IG1GMp40bv3dLGsVJaGATnW047cYeDYu+qFqu+9hUpqrbidsjpCSnLeL6TYc
TWA90qQx183yPpGYy+R+Hi90wOhvU0UPhav0vf1LTmkAwF0rTSG5UgGwx0zWTVavXsJGEzaJBO4b
gUGYVHZYHXtwsRbfHVWpj+MQNQ9TtfTQKNSQpvP2MURVGcjlVhCVX1Mq3QMWQchOjeA0Tqvsvh9j
05E2RrebBpcf2Wa7m6ikYLBQXbud1XelGtVrK0fq+8Besye4vjyr89aGaqfTMsj+wITTMFHVWH5U
T2QKbpu81TgVZ4yqchG1Bve1Up+yzAYenBMrbNol9TWr6vjdOmiVKG+MsJLPubVK8ImLZn01Ou2l
cNty51Hoql7lurJ/FJ2khNkmmf7UkLAdERAayMwHBxBqhijO0ms/ScurOS2rq3aqcdcrax8YBck2
jtHoxrHrhH2xcmF6UzMgkRGsFMKW6AcixLZlnTCmH8Uc612YSnQ/Z1Ehu53oaHzsCEs8rWqsPChD
jHahEWbtRzakLgsYzbIpEcLIMQboPjH0Z7QiSNzreo3vRgBgf9SU6S43SA93BkuCm1bMObDRcZ0x
QXJtiDylBzZllcvVIcxFrMf0I8ivVhRtXdCW6bLDdG59TDnuJ4QSJYYtTjHpQc3RA5mm9CVH5QLM
sEZfZYeBqqygnrARKX6KzqoCoojsix2DmtB2SjBrZlr8LKm+R4x6t1DbwalZKakfNTkaSgT+bIq1
qbxqRSRotuztDsFRUygXI8/Hm/k9AgYD7Xdz1CW+JFmZwj2r1iewDfDvTJ88YpRob68lj+A6695s
4jVcojk7yl02+fWMlig2DXNnoXR7iIolvW/YL1rVLC/oy3H2t3P0K206AjMjZKrnpk7vCDBbw4RM
W6Xq5GA0BXRutIESN6pK6mkTv810yB2yWX+lRLa9ksq63KnqsPG4VoXPx8JaJqJoB4g0HNs8Ut5u
j8JAt9mh1KZCoi9P/AhcEw9xrurh2uErmpaUq0jr5L2m1euTMRqgLkup+JZAXUOIhH0vd+p4D1LV
SBDwazo7iF1hNRN8DaaTSRqhv8VQPicwCZE1a05ZlPMxytfhQIBCyx1BmB+WN+ubMkZYGt0agrqB
++UeglRp8UY6yNPXr2xO1jOA3A9SpPlFrCa0twk+eaAb5VgQDHQxa5v1KesZ7/FIa/sEA9zOWFQu
4VmEq60RUWNbe9OsQfxJAnNruT2Q4FzeN5U2ojjNtEBpl/Us1n6lw7rgHqNpxCMkxnhYoso4q9Y8
XtdJX3bkruQvFi0judPYxI4hVljGi4AlaZ2IEDHmHXwt9HFgo6dBxRnU5IE0YnFd+W1Hh+FE+NBJ
5q5Ilpc0s4p7kqPG06SZ0SvlBbKvK/mbArrgllJPpfpClDWJd4E9aXOgTF1D6MGwPdv6+GarsuU3
uFUB4tdifLGwUuNsbGNjcVpjAE7azKHZde2iu/qSq+csI8Emjms5YPyBRypgJSwNunKDJr1iP0ev
VYICwScfl3wWl741OrfLtw+AHvCZel5+RJGQXa1YUGDMBr0ihqr4S9NtdJ7Ap7MxrJHqN0SIsoUj
gS67skacQW+1b86EGjAwUFPVMohUed8E6zjtS9C8whmw1gC+fBCwoGg8sA3kQ5hOIy+u7fxTqfjp
IhV5gSjJyqSw6qbCaJe5Qf+F8mRoy+i7ijGBrJPYtyhsPJTd6HmywpOpAHBleZYPXKD5zlZn80eZ
26g2ISWvSDkEL9SZIXHdBiyPokoXWU343HW+i4axA4GJF2Mv04TRAuvGrM7rEF252tjL074tUD1F
6cOA4pER05pqPyMwYjcwfzi8rPVaFF2/a5HcUbyYTvwsMX6yyet7NaH60CyXq4q3AsgIeduFIHjl
rpurZZ8Ro4IWlBoPVzP77JWs4gL1V4vfulHihb6kNr1qxWa4tTGxkuXJ0oNa2MsBYSyMTsK/RxW4
vk3KybKa9i7XMKr1C0UCDsEL8nUtpPZrHertV05U2MHeZHJvzFhCZCqmGwO7xB/oMPSrxJM8UAGg
Duo0pTUSGT25l9aq8vFHD8d5BCafk0HZbcvUvw/xFns4WJmm6X57sMc2PYNh1X45I8dPkuW9YH/g
TqxpHHMGpB5PBHVvv4o8K892FE1QFptdOipFeSx7puyOpKt6W710/kpE04Ot6shmoTI2DxMvAtdy
trrrEtu7JSMioeFIohW0Ug4kKdFtNi/Vue2bipaxlbqhGlFPl5oPEfwkYWSClCIrbw1XZ209jtJY
e9Ji+J2UbB9ttDRP/WAj0spqKFdzGV7knovKWVK5A6AbzCOaYpSL870w4jcQeCQJ8tpdijYT4VCp
43WRI/jpFFP1c2eMza42ijmc0P77Uj3290K6HQzLVHAKmSVP0mHbULXRTg9xtloXDMaJxz0jnRKh
aD+6mC8zIT6O8zNuodkJKPMta1GcKN7me9LIen47Q6YM+BaO5i54WHw6WZVXHiY/RljFPbQwaWlA
C/5MuElQpUt2jtaMeySKM+6FWd/mT8Ne7XsrPmNxokP8aOt3Ebn0ByOOuy+i4TmdiJ6nOxw826Gw
kRGgi7bAVG6n+SYdW/IANm2sIFyO+oT+sBscxPdobcujVqWDN3T2LWMVmxo3vYUTAx6IjgMGFP0n
nIT2zskRhagWC9y3tan/tFspehnLKtkVABmw51D0C0XwssRgnxme2ZBt4hVFVTsyXglXtZKwVLpd
nKcvMvDfiPNEie8scTC1btdFwOtNhw2vqLttT7cGGE3ceY2sHfONxvKRgjgp306RNb6QttV5IuHV
VJB8ff3+XQ3/hy7/L7Lzf4r9/+4LeKpL/vu71P8v9oB/awj4y58Kv+ub6r7/+z91ezd/fvU/3t3/
U9eAgc/i39sGzp/F8FfTwO3P/+Ea0H7TycoStqaZsgp0gCz/H7YBRfuNuEoNVxNyOloMLNxPf9gG
hPEbxmmBZ4BmPRnDF+EVf9gGhP4bPqFb/g22eWwv9DX9X2wD1i0G40+uAbJAiM0lkgNLA/M48bl/
NbTIc1xKcS4Njk7gdmqZvkpuwKij/DXGe3BdF8prEOJOKT635M4an8c6HFCXGWtyL49ZKDJi+bJT
OSAW7x9ntPx1v+vkF3b9HQnikHNoV9mfOk63aNtZyv2mDhAtb/DiBs3Wt5eemyd1CQekS9NRan7W
iWdLvrLu4mdjuZeL0Oy4Ir2S7hk49f1A6JBowAVGJ6qhIerdhp7MaEIjihFYdIea/2UWsmeke6ss
vQ7MSuY5mHbfRZl5HZ4cub9rYuYd7Vur74wycdK2e5wqpArNr21GlWpDN5VUk7Uoo9frIK97Cloc
jWKWOd51ujjnchmkqFCW8s3KfxC346YE3ZmpQemF6hjw70rk1rPtd6tgH/ipNs2p1h9Z1MJk+mSL
fNGt2GfeDvQVNFHM9a6MXuypAqSNg7JOjjGJ8KaIAwVwR6onvsQhmDnb6lj4CAvJZGh2M5unsgD6
lyHUcmPer+mHRs8ODwCtfh/j4w3s0TGFyXDtPOpxgrrCjv0oGhhdf5bsISTL0nVWyN/K9tPaniQb
+cvoDh00xa2gZf2h48NH3ntnR8nTaCV+bu70Lva7PA/lfuWp/SYDqLMZumMz+5KGW0wfztHUYygJ
ozrxKS/qUY3bVeHGW357UF4XmPqUXGS1X4IcvHlMGH0nsgyM0e+ayTeX5iJI2+xVj50FBGb2EwSZ
s4QKxWr9pP2saPKQADznVHPl4zwlB8S9LJ9wiWNGskV6bGQVWQZcO26OL1xntLOTKEHJK/6UxdLI
uviQl9S7VSlW+grWhF6qMm6q13CB4jd0Kr/RPxgs4xX/lIj7vdGHEga6hdQavPon5tKjGQunijQK
2tNws64NySqCAH02DEJZDrHxMk3vzYa2ujgXfcQH5T1wJ9xeMdY/lHHEck08QvWer8jtkBLIYp+l
P00qplmtIGEAKrjbrEa4cbuxUyJkZqBgcIX9lyiAE4GWbrsqGZwSdGCOY3cDOEyHxavEzzJPd1U5
QypVqwdC5g7JGrScwMa83MB5tzDvjFvusnyalMcmX65oaP/0JPzjxPizMcn8my3pHw8YXVZV9VYA
K/+9wx4PFPj5gKhFLX6ltFT25XM+81tGZWDM3qbexYKhVmJ9oIJCa7P9apa+MiV+g9hRiuawLqJg
MZpgEkoAae/E9M5ESUDOHn/tht78qJYHMDISyIbvhLCJlL+jQAARTqKh7pHrYEZ304HhqtOxTh62
NqhNyb11rq2WgvAkd0zxAeSuCoS88ost1T7RGq4xJe5kcY+3DgJvQ/tKshQCTzoaJCeUtVf0+yz5
FLbTr7hZ8lCCKeNNkK7lEibmGMa1Tx7KYWWhCf/zl/q7ze9fntp/+lJvHtY/2RBHcy2xKvOlbsWz
POR3Wp0BQeXOtuRACx8riz+h0obJlxKS+eOvOAP+81sQ/9vBQcw/PQ4AR4SQ/S0FsJoAFeY+BzdV
AA1heVcq7BYv7u8Qu2UGwcGQfO6WmEhzMfa4uvqgGftKemvN/UK6Zn3lUSGrL3J64q6X1v2iH2Mr
LGwPoAXAfteAyaI0/s9v++/mXo47elnwypm3d46X869fnMIVkyJuZwa0f4xD4Y0y2jfztObbf/l+
/m5L/8cLEQhFcL6KU+vvvxDj4CjPbFncZSoqGWib2LWWELY0bv/ba5n/8rEwDRPpxRyBBV5XVO2v
H2u25EVSo2RkkT1ZlfFgRso+7eddXNY4KCbSlCHKbfqNMvE2NxSo6yJUaGetqYVlQ53PhWk6Q7VV
qE+yZwu5qZKDyWeI3ovylSAoRGDsQxI6CbncMbk+4lLyZvGScPPOKa2CHYWvDfFORbtPJxlxFE/z
sSHG/DL3PxUtDQd9pVTb6/HSoGU7LFdNvm+t0RcqCvD1vkuUW4KeZxu/Vl2A6tluzI0pIey30EhM
QPoyybZ21HxMpdjX8nJaCsh1nIDzvPhmh2AlfikMXHAJOCiyDCmRdjG5K9uvUrqLc9x4kEU9XgLI
wSxavGG6wK6oxAHHpQrFSkMrB6LFQD5ET3KxTynW1Qfqp+9rsfJUb4KZlUFBktLxNZjvU9wFM4Ic
/eV2DJv4CdGqJxr6ODT9UYnwl8V80h6hI9w0XZxVPgO/OMv6pcin3EKesWELkZ7WDOFo8bVaJboG
38j0A0gDLsFflvJFPx16PJw0rBbVJzIpNzGvpvKQlddp2I3yPh8eJk4OAwS/lV7jfPLk9vcToKxf
h9H2Wkt3ZSX1RuRivXoCdhdZTn5V75Q1/dDWiLVzDTexejctoMHdqjG0DRbWYuineuHpiYTYmF2t
P7VQOJ1hOwM6hnYTe7o+nqxiCBPKipwi1T1tggc0kQNqKbrmzEXwjjKRimgYOo62baSOM/upttz3
hXLcFL9W8AalO4RLcaEC5yqhuf4kj9XLGHgE90mt8rzn7KPXQY9PVMsiYoTUZzbj5arE8O1O22e3
Rs8OOfd2mI2D2oeVCPtEd6o6dyLjRYnwP6GyNY27Wx4awsfd7UgVM4aNBckRg4xUdTsZCXSBDdY2
kAp+RWN0v+R+hEVJyYaQSy+Q86BU3ywSp1WdvzbGO7FoYYyNYtKPk8XwuCYHPbP3OiH32AUcdlkI
6pR1k1i1/gG1x2Mhnid9OguNdEjTwFUaRvEzLTcOLikCdXF0Jj44m5er6Nujh5xPYkl3CVJ8Zbxv
R2J2BdPXjMQB+ZJ8mIAVJojW2UQ1R+6oHTHDZJ5a/hpng3nE8C3kKJXW+RSY7On2ddXmVw3eODw0
HbnRAjkTwS5CcWZNwbRowQi9pWiAVrRYBSqmulb3iX3H+Ddb35uB6ApbFEJWEwZXVV5a6zrCxOvb
Du3jERIKq4HNQS096enruDwRnb+XiOy15+Qxxw+5TbiGqwF5CjS45JtNtxv7n1LN76W9zbDhCaKh
dZ4PSRQ/3kbKGaPDiP2j7CeHpqwgaX5W/WuTN7g0ODPyKwH9wTC+y2nyTMq/t/VksSNsZr4T/U6K
zr3tx9bLhG1tI/AmjX+pDaOmDvORmq6kuBbuDYbulYF0BdaqdXaL0kCPaXKp3lHS5ImFa2V92BhH
rfEVywBGBqefXiNkCFrKdaloLq4Cn2Ilt7IWyszebv4LyW8IGFun0UvqfVWhZZKGQKh3yi7Hjqlp
vpq8tBJiMbqm1jp/sSmYmSOCRlMYJYaPUSmuphn7RrsGotpC8jZQNA2+AD2eRs0rk8LDqOHgN3Ho
QL+2iuUCpu4y0KjC2IuOuQUtuYHyuO8+4o5U6xJTlY7xc34Zs2el+lUxK0nIYnT0SBTB7UFW3DR7
6U3Z34i3zB6L5Utn7aGFnTzKhpd+kOg2H9btkJQoq4krkpPuXuofgFf2kcrMS6Gv0WmukSKDmT3F
AM4fibGrVux3i29VjxwNPdKlYiie5PmYdFylxX6yjq30qdADfHsrQz14Ci1+mPNM9pU4xjXY8U7x
+1l672j6z3kmAkPhtoV+ElytA2FvOIxVXo7iioALKUiYamOMQiPnUM5mayEfh11B0vyqr48YqEjs
pqw8rw+Z9aVAQPDIGyPlyEIexsCeiY50xzV/WNthsnezpru5ftZU9RgNzwD2I7bnqQvzaTfJ7zeH
Cx7ulljwxqz2unaVdDQcaJHuu5ueHh1g2EQ4F09ieVwRjWFOZCqwlJMJRK4SsUK4wK5vZa+Xvvvl
LWL3Yvax9cLrcwIr1SO0npNhI24/tuqlub1OWVzKjoLbqHUmvf0wLNuNCEPNXtq6p5gZEhbpTb88
dWZ8Sql1mbhobRmzWKY6VQxMuVxzffXmeXRhfty1MS8S+/cwtwEmdZxH9QeNiQjEQBjb4zBnfkFl
DTss/h95eVLqfW1cpvx9Mj8UtXhWsFtpyq+SPu91CwiI8dYEwTb65XLDJxM5m8xikqje9rFMnYs0
I8LjyEKUpHuBpEuKQAZ7Z+y8SCu9FYnMavIAz3kS4Xyw7zd+sAypAtkf3gL9rHKpLmPvwC0VjYEy
DVUnhwySWKsbgjaqXXOKcTsfOh6meoOcWOwm5Xmz0QTXOt7ahJslD/NuCm4QY2NLry2P+rmegvUW
c9A8Lv1pRDBq2sgQouakFI89p/IgQR3NiW+bbyz3F7qU4MGeo+VbktZLLxAJavNN6emsfQ5bjLwP
8/yW7CvbB5Xgh3mXBMSKbfsV7nky728+tLNdRk608CDOiRiOWOefZoGFstSBF0a/F+wrXNYNzpgO
euT2+S2Uhk1CtgJOQAMdD0RKOFbZU4oRYiWm0tryw9ZxWw/oPJBwZovkG6D2FW5L9KdL5ZZ8P/IW
+R0Xe4bca+HbFXxCPZo43KuzCqhOfLZfcMQUmDekifMczqSGz6zkXVJmh0HGQtusXp4gGCiY5Ooj
VqSKeIgi1xhOZndNdbeUlwv5d3BtCNyjX+2CAwrdGYWgnm7CGB4a6DoLB3Wa81mEW2pbSISNZwL5
3Cg+CrfQvOs4NLeTYOOXoux7+l2ZahGI2oQdliKtp5FWti7JbUoR/TVLl2eBAibVdhSWB2tPBAHo
rCE3Zy2uvTrSWNprLx9fFgoxxz7z0bOSI+FMtyaobEHbw9iZl+dmuJbkfUK8+JBMRAdUn5jUL2MX
7wnAJicsGbwc7WM5fhHs7k1GcRgnZR8bcWDBgTEiukt7t62p35dZkBnb3mYQpTvEamLozvJLmAkC
78JtK3j5DqIKFyPUSM7vWMMQI+9zVphYTGYBVZqORTviJCGn9geZfo/NW9DjxthMNeO9tBAZ4H6M
Of6qN65mjdR8JLYaCuSM6Eeoq9/Db4vo43fpHHYMbWVVrjdvrl86dQtoAPSL+nmrnlkKVDKu5I1y
6mLjGRZ0zWeMJamazuUmvcVdfoAzP7bZW2y9lUQiSfMUzrCSSw2P0xdXae4us+j329CGqTqHN+GY
VhwmRqeySh9+3+r+Py79X9JsVJbyfw9LO9+E6I/ln9Nsbn/hH7i08RvJMxbWXdVicbzl0vwDlVZ/
I+WaeEC2ZJL4dLJp/olK68pvBG6zZJLkSQ8F/Rn/RKXJuSFtjpIWAdDDzEUu0v8Blb5hzn9CN37P
yqEl3dbJdDLY1P+2zcpathRtaehM0JDMmLwRSY2vY6Edo4nHu7r1/wVPuX0N//qKBl5aAv01ctX+
9ooMXPWcEeUJT6s+a0pOVAB6Zyl7wv7zqNpoB27LbDSLV3vUf8qie6Dq+MdatiyDkgi6Uf9O0G7k
A2bAtn9jYURBRuiCr/XW5U+/4f8CqBGm+bc3S+YeaVfkURg6tY7Y3/+67I9E8BqIkIlHjWfEp2Wx
oP1oc/yNbJwOv2mFGiLJdoM1qE8diqj7PM3DLulmANLteSWB2yloYnAmQYkDtl/w54Vhn2DK/lKI
5F1PSYPAqbu6nD3iA8X8PWk+GCE20khGnMUgnXFqDX6bi6CfF8DUwRQsWfH0XCEh5MFeormJ0h0o
CZwhBpYfizpclklDz1TeQhYkhdFNIdBYRSsa94jRVag09jzRIhnBHmWlTC6kOZuejJ7D7cz6o9ys
0Zu2gq29TxRAVKO3vATC8L4dJumWM2gEjABpYFeIlsebqKvdTM0FiPFtabiYeFVvdeV4x6tsFd9R
LuXfPa64YIwl8ACVvVYfJcAqNg/LTB97pkacCdVrMmj2nsKNt01rHvUe5RBcMnAtbr8cRUiIbTcP
zXbbTnRW2vtsjl6UJZ6oJ4X+axe+INmGmNMsFU9AlzaBXLc9RmrpYE/tc7yW8sM2gZ6X21T5ijQR
nTMX6g96aLIwWkXI72fv2roer7HcJi6CKf2cIh4pk+xrTqXyrrCj9KRX8kgyG0LPMEWUxumY5CGm
ixCTmsg9gsn0vW4jXHRI8NaO1lqYxClsySNWIhXZMNmUBCf7A3oYeoQickrQVXIHas9pXqL6z+1b
OfUnySilp9TK5q7oXd1NrcBrC3GHlK/zx2GrvKpHdp0mXX3RJRwNE6eZXzc3pU6OnyYpRiyR60SS
kxX9Iqcy/kI2+tmv1CxMExSNm1Jzt2uMsr7fSM3xylhZXHy/yJospfZaDL3M9hpUzpTEgU6BT2Vu
6adqSS9zUoirwG1x2hKlD9VGEseEBAL21eKtNXr5MV/R4CayeQtS16Pea0Ssnckkl3yaCVGn6HQn
QRM02Cyi5mJj1P9oF+heFGEQARaoV1+a+V6i6BmBsEIWVIexsGuMa5Ip4mlIzYwvRy/3ZYcnt2mp
EIZtaYKcTPUfJmFCgDkrmMy4dIG2JHe1XpCwQsMfU5hto+bM4udWXh7w+jOOiLgIumElVCnapcnM
pGp0s9cpQ08eeMNKEye7ritZrVDsPJAhmF/0sdFDtdLqiyTb2/uqmvP7uEXafbHe7MRdwrC3TkkU
qrj8mW/v+6ofj52BI6akp+aM7hd0Ajfn/7B3Zst5G2m2fSI4MGQigcvzz5xnUuINQqREzEgMifHp
e8F2d0uyy6q6OxcdVVHhKFP6BwKJzP3tvfaucFV0ND1i6saz+rcCd4XvEK6vCwRdk2hMLvMV7OYn
gbdbeJ24DKtRHWmN6/cS2DrzdSKUd7SSQXe26oPXBuJo+3AWxlE1HLQdt9t3KWJR3k/N12HCah23
7GSiqHsuZ5Oe5qQCh5LWSOyyJqUcj/CpRNV/WdyyvnbyQJxU679knps9YSXq7jqvj65158RXLEEp
XJzO2edxUO07KmNuKhMyiNQ4yOGkBa8zWskx5Vq9qxvGc3VaFbdulg9r/V2zjXw5Yx1mazOkbM7c
qP6C+7Q76kybDzyeyIWzim+kqOnYShXEf9foT02dvM4le/myN/dmtp1j0klxUcpBASeyb0w8Plqu
eJmk/SwJQiE1RHV8RTNXcsoFnkgQjINDltieqMQCQgv8qGPSYE3fnKmCScENfKqdiNgjNgLMa1Vd
MuegYsQ5w+rLlTj06YUizYAkSebvhG7Jfd2Vg8Cg0ngnuo1xrGUWTrsmyjmh6Lmpb+pGglT3pqbe
6abuPyvTOumhiHqBrpjAuqAtz9iPGtg832xbfYi6L0+LwbRnw47KLlXsHI2KCF6nxVfXzAiqTaAv
RM1gcwpFjiVTRepNOrE+eFYa7YYwTFzUCzyNHM7ac0ydzCwK3+wiHcurgLnyXdQWKDxFwSR4EtZZ
jJ3LQ1Bw35c0baa9DProsVO9Q/AiGZydnuvxOmqm5NwsXXUXZ72DRb09c4IQzRMLl7exJUKIZbPl
7ZPJPcS+hwWqlEruaIO19iaR4a1uIzTgrmQrn407gtCSbT7zHC+EcjEwYLrKQX19NFoMty1ev/BQ
Rfi+ZTEc7N7CXOZmuOtdge+f0HlP+gAMWXjZR8nHiFHzWbeIUhbP+C9mUPrC7QXOsAab74WbJFTU
1j2zbIwi+Ea1UxZIakN5U2eReEO2XdFc44LCOjy4TRWdJzNFfzH9pvsaZ+K+DvtvSRkX191U6r2v
Rmc12p+3qiMzjfHvtmOUc+hk+dJiGUMhgg7J00Anpzmt7G1c4OWvpiC7KmwolnM1+CwT8yrMFKF9
py0XRztHjniTBwHJyLpZf4fW9Flq/NvSXrZ9Ea5C003SLel1Po6wAPPoMuAJBMMPxbWeJH7tYuAh
2WdZvivaYkQhL+uDZVJyzMGwdNdRmN+bUkxQhlyKPE3ovXjsO9YKg+pGwuE9JaH/pIIU8lhmRs7C
xrITYkoquHTqVJxZiobOTc8UdRPwyLgI6kTw4K3FUbvZB3/MO4NdqC8apwif046rlDXbmsZkF5fA
rnEt2KBhtkFsYwClCus0m6mPoadDHC+qDo/mkmSIjf50JRo8w67/4dIzTGZcIxQX5XQ7yw5yWuF0
ijhQfMV0g3xx4Ya7zieMbJUZkMXfjbq1RPW0fXk9ttR1Fej0n5Z0ik7NgouhE2N0kUxRexkPU/bC
QW85dMD6tggXyUU7TJRTQJKeDkwtsnNCdDU4pDS6GHO/+2ZNqwmYSk+k2lKPV2M8+0d6M1rmcOOd
GftkV1Xxw9g51dmAaXS7CNs90pRBPB6uHV5wae88/M6YNkjL9DFUfpXp7ELTl3wDLsffBsYTl7TI
dudVOJvjwoGeqAHRAzoXMxHk36RoooO0UMxUUpHiIqTYw2jbxAYRuWpnbj5n1rveG+ftODTVachS
59qZCpKoMr1MBOmWqlWPIykgmFikscTgfq30qM87svC+LL3nGm/bHQC61aUKwdxuv7axIZ2KbhAN
zE9ym/lDlGR3Coc/JIKhv+vBifBQW4Lgmqdo9jzQJIJ8E2tWxga5S63x/DG+rMLM/xZ5xDe6qXWf
0zQOX4K1xVlmc7gFfojeW2eVf5u41Xg7giNKN0NMNHKhKAZW0IigAgGjvpBh1m10mn1SLdaLzkUP
8XBHMnEu2msqPdgMWkXGuq1vI6d8FB24PdepbGbPmTx6vTx3rTl9yGv/qikQLqXb7mkxKC49IAJZ
hzcTrlVxllG0dtAt3TKhPRxkrYjTElwuVRrupeIpNiTZR932C3Zh72ve+1/KyDzOur5bOIddEQF9
J8D1BT5P8qhDZDsndrH9l481G2ygFsmnQkwGOHGFthI6+Q7LaLoNrYKdZMnFN3ZdfMibYcTDEDVI
4zVdMoXsT2lkCIHPc7nTmUsLXjPVNwg6D3SaBAfgtBllsxPEppioSSqYIE+rO7e9qgu7vq/ddVJf
8vQUfV3jbIm+Wn6abuoOvtia8JsDUAdMX7o92bRs2/DwYl1g9I+XHCBy1dWPvsiTyxyG41GS1YzR
7mXcDGek+MqrQpLujWsGgUtPYacH6Y2NaODe2mkhNviQxWE0AwyYxZziNRiQ1WNwwBgq78ep/ko+
HFbKbFBZPIWelw2bSUL/Gn2P4L+xr51QII0T4MGwql5VbXWnqU0ZgJYpVvjCMGkIlouqXsEJldUm
lzPKTzUKDltdi/BcMH2dlUOclPVR+/TECEtc1q1X3iZpgU3JIK5kWWHOMcz2ZJjzguFfZ9nbKl0u
82kK4H/ol6Wo3uwGWd5rONxsPMy8GxBhw1ucr/tezPoProEYz1TQ5UKdZEuutw0Ad/RaYFNx+91c
mDW4LtAwKxn3p74JTyGZxbmqNZwluyfIUWZjzaXH8XKJzEec23LP2JqVONV+ul2MXBGP1rxrO/tz
032M8QRwowwYkNfp9Hkch/BmStzwHUvjgvdSE11hd7RqSgyl8RIfplyXx1SK+670zRZn7B3WjjcC
Bw+FSeJzobkb0gULj5nVQwrF4+QStPg0VX56bDiOT6X/ZELmPqOEJVk087W9rnQqBMSUMBg+hqHq
92UpgnILgxknNNt8fRmWzlkwMzvPXIXd3tVfu34pH/J4Zb1WEp0tzm+waOL8KsKFrKwEV1X20aZN
eWdNH57znj7783Mxx1hZHX3DQd29b9V0JG9WLQwj53tJf/WBprjus3ZzTshB7HMcziESGpJnIluP
mRNjRRMSGmsXzkq8P/Yd4/o1Bdywdd0y/0tNyY3HB9i3cXZelzkaqGIzlGT5MZzY/jI9H90iO3Sc
wbcqoiA4z6/GimlCERIG9F3/SaviJGLDLz3yl8t04dS62CH8EdbFZbDEgwfj/pn9NoEAz5/PgKpG
+JY4q/tkhc89W+6WOu9e2rw/VznhaApK560KtbfTnM13lhzr88zHf74VaLVPHfmQI4Ee62pB2zgj
qNUdaFiUm4Jz7Dcm1PX74rXZoc3A2f2ffPjvwLDxrPxr9fD/VV912375Xj3k5/80tf62dj4jZdjc
ABIgNnraH/Kh8xtDMDw2oaCNOqQUGiPsf7Ow3d98DuOOzb+iKc1bvTd/mlqF+xt13Ggja6sLdljk
yP9APgx/tpyhZyo8MB79B2vLifhJzXPDyjJQFzLootp+S4dM3YoJ6MCMgEXdCcts14ILjYwKngZV
mBPxZ+spamqGB3Z8DAtrH2LbmviZjNvrRgnOrIKY0fPUChyxEpxmvDTBAVI7M7dpeC/t9nWJi2HH
ynYX1cVwVOhy+4nIKgKJzs/ArPVbmwox9geifeV0hawQfK5H8KIV+VLAHk/gmLxDZebkyAHkgppi
a9tM1VPtO/31MmbfIqCcjaagS8eQK4qxfGkgAu/psFLnrqsNBAUzY9vEj0UiLCCmMpl3Ydn3vBVC
9cSyWCbafTgyYKjEhDGhnt2beAnSA7uwDI8CqJQ8ZObKBmDYRZZmYDCaCx6n1mGOscjjKFgOdE3F
wNW8r1osEUFGqt1IHR7xhg6gFut7L66/Iq29iCEi49ql8gNo8HkwpckjyCdxytV4CjUjICsPMQmB
hjmHilv90d3zfyOBX4wEKB77p7sagflL9fX7m/r3P/DHbe3iSKdQk7EA9+ifd+iftzX/xkUYDx1k
f04j4n9vayl+C9Z7VtlK+fjdHOTq/76tod+jDtFrZNv0BfND/8lt/Xub/PdjAQcbdeA6KN8sPky0
eQ/fmx5BsTotnCF7ay31suy9JbPNgUw6+ZMqtjCwlYr7GgAgiMClwRzk5bk3Hd3ebYPdd1/a34jw
jEd+mBfwVniAob0LGrWg///k7hsEcVQ0GuboRTvvGYxF+75t72nSdP94NpFx+Huw/69e6Sexv9Ox
VVcx/N8qRNBs7KHdZOgE9wQXh+0/f6i/zBX4UMwWPPqJKChy/fWtfGcqpbZrziEOIANQ/3tchm7c
To6od2FKfVmVYGUhMtXvaNMOL6wgjD7/88v/3Sf9/uV/+k7J4HQZdeOQjlWS3nheE6L89sO98syv
uqB+skva66/PEdCcHM/5vUnsx0+qp64FVcaVBJszuNTK01joaHJ2MUqGjrUBCNBah3/+eD8PtdbX
VJ7i2RDQJktf0Y+vKYGsCJnw8bI8hyNrNda4dy0r2Xa6s645InOISLBy//OrrnffX65UesWwXruU
vhIT//Fl57iZ6TNKwZG6g34JcJxfYmBaMsZTox8dNH0CuC1V5WLjCtqQwmb2YGft3AbD67zYpX+S
MY7TfWn7LX68qlrIjnNqYyY3gF6/qgkCMFCYEz3cKpb/X7UJ/91VAaRWrTILVUTr6vbDRZlXeggC
MgJK5NBMdR7l6BE8w2hz7PUvLkFok3/9uhh/8lVxibNoeT/9luZFAANhJAchcEHK65iJEbxXaXqn
A2pO1/FXjXgpCqvYjkRjL5VsXHwhtWTQkRJQJ/lv6QjSwtRhJHESg3fEEj7gMGUUOVBZeeY0cKVU
u6Y1Ato8cNTHOWnxn/Kd66dhUlP5tCCLJxSi9ajYmTRVsFFgF4YTxIkGDxtnmY10guq2SkpM15wk
GAlhl4KNPXuQTBCHsbmerCGC5hRkzVAzRkur9LbVbGZOdYOJBf0F/QvDIJlZ8Mg1FopMuPKKIx9W
OWVi66GFqvLWUxhUHyJMaBI/UoQM7zXjuGMyktK1uljBuxND1t+IxmnhngVNcO9MwXBsAb0Sp3do
xGRe13CS8K3E0E/gjhBxJ0AVn4zdhLe9hwiBgVPUT9LlKXM1DoO+k3nDpmLWPaz1sljUU2iAgW9l
WpD+bbvmM18TwbdgdPuvaw/hfOhFDEShpHeMPKKK5bcR2AwYc+d32mtRdO++mNVLWvb+J2arpCB0
nfnntTTLe+dmCx5WR3ufZF4t1202xt+c2R3vBpgYGBfRyl9zD1rtrq2WBZRAPJs7k08wRUpdy+cZ
7yV7O+3PD6SxNRAkuIcPi2WtbowIEHmQ18H9Qq3Hqn66hOanjNoxEi4FnHR6xSvyEWWPHdem/glF
ozPBBuULRK4VqpjD6jCod78CGHdcciv9MJnA1psJK7+kA6skCQOPZtgts62GGxl37nmTpQjLFGIU
9zwpiQ2CD3ExQmrq3BaML8BNj741Cf88odlWnAOYciM0kHIcsqNPY+8T1B1XoYKKjvN+NgKe11q1
Tx1wbE77eShw3gi64c5QLnx9UEPnQyaBfmiIl2cSIlqlGyydaChd6l6PaCDx6tiOo41omfzv27KZ
7mIbFPeWNkfAdzULmbd1Ig/bYjnp4t1L8nTaLzBE6JhN7AwX2zyYV0pPIRatzFabKaWSMyDaZaXY
CQU6KjPKPHk8wGb6PObUQ3UYDLi8dMnVng1O96VootjB0CwF4bOc+PawoMRsh5BANYHfSJ7cpEH2
bv3Yp/sBBhvQHbfGxyKGnlxKUNbG3zVexKVggpmebQiSFHJdIJrK7Ek3bKIwiw0YNWnKasLjnE8B
ZAA1j9aK7J5nEMleOOxhfcsGpK8B7xl1STadxWPCfzZKjeSwmN5NxRsxVTpHwrHorrUguf3c+VEy
3LjGpSfHbkeMpuzImLbEaGC7NIp7m5GW5b1I20TBCqTWLWbJ2NpOcEVgcWguVqSqjKKYLae51lxz
CYQvdj3D7hKzBb4uslAS0CCjcDnrEigF2z5c0vvFjya0S5WIh8pxE7Fxx5Q+Z6sO7avB7ax4k+Q2
IppJZxQY3YRWf/LjglHa4NisICyaWjovkAWSW4yH45sj+2X4FJV1qgxttFHU0P3st5CQUE9zqCOJ
OzQuo0SnleVF5EWNIpec+oQB0X19DlR127i08NgVbaG4tax+JkVgg2QGGBynHjO0yCrtYZfGqf9Y
9BJNNpwWxROwYni3AdXqjldun5flcRQ1F2HvSrgRURb3wXbkDPXYIHEndLw409qEEwxm2/OXeXgs
p/xlZuyBUDrX4J0t0/s+/uc+Pupowj8mujp3T4y2O/3Qw0+mihe5+BnldXj0ActcWnRtXFEdBcds
ytcWlkWK+EK3aPpJ7ifU6nj5diLIjZN8qJ867UUPIpkARSJfyt24kNbDZwm1OkrWnNTIXJJ5zXzf
JXX3lPSzvhyQ5ndMXYfnyJrJFsdxhK+M2LjbmT3416siaaZr9MMvWkRoYE3kt/tqrBc8/Gv/d1fg
XkvC4SCgEWC/i2ETGkuNm7gti0dkmwFaau/YF6uM3eQBWMaaXogx+xxnfrwTXhHYmz4x8qTLPj3Q
9RF+ynum+aCI79rBSMzCtbxk+h1RtkM0KPWqg2S0vxkn27+wWnwck15gSOZDfu73pDyXeXmIZrUL
KjV1qJzzSPrR9veYn/O9J4b9oDpYGiql12nA8mwHIMvwj3eHNC8SUPX1KVLNS7MkmqWonoIvoKuD
g9JFeeor05/lbVR8RimjNIAxH/ZRFq5pksExjAtWFeUA6qnF9F6F+iXPowLsRbKfvYZHgAvONw+i
oT4oOWVX2YSXJlUA1NYBJHwpJ3oVuO2PjGR0uOkDFb2xnTmrPCs65ZX7How17bl07L3iqra2Zk55
mncId5gQmdHqjPFUHemXCKbFS9Qt9aPHqrdlfxnAOVgbKgaUbEj/H1lS+3srTC66rnmfVNTuhqa4
05U8C2OdHS03e6Hl7nYEp3YsSp7SzFxIARQYEuIcWBAlMT22YhsruVNUw1mUAHWh2/O8S51Ht4Dp
X0Gs3IZV0xww6uOREBHhlRyAfJXSTpVaA0M49gYlOXdhf4pSz2DwbQHNoHx611mASwEANxJIC7+d
TBY9ZHhEmlcBdeOhchllk8czjdwB7wyolYpBY/qzfzDNEJ2xi33EHOVcj6nkicM49Cbwcfym4ams
oTcEnX5LRvc6C6NzCrSsjcmc7iyAIQF/my4ZgWYa9t1l4mKAjlQIEaxal5URHBrDPbu8rOEWfbBT
DN7UsvaHhQuGZR/Pi20JaGiL363MC5cwAfEPVgPioqKyIFTpkecxj9PLZCabMhcCMG0L2yxdlgc5
elR0qG92z58x1eyeJETdQdsfY+Uf2KSZm9rC0jtUwXFwwfrXVvkekYHaiSVoNq0nbpIxHj5NsrPo
Wknucs66jAEzeOWuC8Ddri2MMzYJEqedKNxeioPXqfYAI37XBxiGVdfse3/CXw2uYxo7UJuWgf/d
RExFR9pLi2DYp9V8pwVzlUSVr3E3BA8elIo8IONl2f2xTAhm4SW6iiQ8FBDeIhw4wFjdA0bhMwM7
rouTT8aLHpkezNsBQavWNjSQJP5SYrEh50r00jTRdYna5qd1s6+6JrlYuaaY2rkxjPNOYS5m5FEH
DIwcG7AQ22UvKgJmbsRww1RYtEy7/DCaWnSMswzs8wzN/hOwK9qe5vnDLujTSQi/dj2cxrR9q0uP
EEDkVgxi8YfUOJpTNb8KO4F5SA5xsUJs+gE4smTWV4IN8bhhsQ9gpsfjEyJW6u/NbLXHqvUG0lH+
OK6EbOQyTB90xPRxaNilhoZAoWHv+AlSlMdfJkhSu31DEngyM8teE2UBNZ4t1WF4Bu5SsusPM1DC
l2T0YTkquRbDDGVcElr1gH5sBkY13/B1ED/K/B6NzuGaa2A5+2Boo6U0tGzInq++Kka4TmXtV2dO
0rk4uCy59J/CBo8UGBnZhGc1rJ3rbJgjUEIRCfjcbutoSx+NdyrttY+IJ7BgfOOTL2lbdzqzcS+d
rEkltEUvfcaV01W52ogw8d6YpRUMJCnYSLEYeO0HX2OheEQwI+wSan5aQrY41/GSQPxrFE1RSyzG
BOOgUa8Mr6FhddUsh7OaruHrDoWHrxEez2Nmryb1IlHufTCnhcZE5GTXTEI6eOfKC76QGHF4EKBA
rQw/CQsDZysoUz5lFpGfduFPEps0xIyDiJ2vS30TpDvhOh3+k9p+5tj7gAAZB9sQ6YbU6dgUOXGV
hBmeHdf88yAGcsb1YCUfdUTbxKbvBMm4urNqQwVTYzcbn4H2mYOR5DVmGrsfZeQ+m1Aa95D1VvdC
C0Lb7mgo5VtSbotYNYZE1bY1s53LtPCMTQh6aPm/E0iL5BYU9Djp9OWzr+b0OaXkA/S0W6lHJ5h4
jIEfxMGX+PGANSSK8IzXXcZ3NdOhl0YWFOt6VtVtMjehoDUsAp8r45w2RKVM8QoQPvBJPDn1idzG
3J8ZVzTfIlcxChur4Y52Syh8GogALj3QBSumi7kl5rUXw+g6xf7QLMe8czQkebEoGs9GhDI8L3TK
bNOld94GfKgvAurvagmJM9ZdKqeWnTe3/lNXWySFWy5MYhVeMd4L1eiv+VBiClFxgxEeJ9h82QNq
hty0YGba6F7IBoidNzLnYhKuOSbP4tUuI/no+WXNXJ0JgAYvJusIX0rYIlH11sjKNc0FkHxMaV99
SITtdqlo9WJSjsFKFArTQEQ39nnHq9wXI7uDTTnC/TwKaXKel0zlyMt3OK1SL1jeolLqu9mKqcZp
ZFw8R9pt3oe1eDL3BDg2brNacjHEzWOZuYaTr5/ARW0Ie2Q7SQKCIoWe5nH2Mj6bFtg5VPRS5ite
/SoKZj64m75bna18HrlRiQVzkN1qXDApLRqTd9dTRc9Txqiu27FHWKhwwEXKc0bhNOkYzFbHzq2L
p4nmHiDLVVl9tfpeQF+I2+Z+KCYOqPZSaYwoLLXxHgCN/bWJarFsKUEbFbaE2Bf7kY65ZT/Ru0xm
bhlns13kPF+m3mCNOzJt1ueCUDw0ucUCht0WEPCocpy6nMGsBZS8zAuSPMbMnKpk1Fr5PhkxO25N
EXgHjr48L8CuQaby3EIymliygHAJtusCQiF/bRcwgl5MTR44tL3SnBLfriAQuW19NvTDHB9mE8ND
hs+O5U3SqnMArkbBzOKbDDbf4IbzlSxg91Fz5GYgcULymIox/p1i30oHjxxbcs/LSE9a01Azs9Fe
CZc4bFuORhYIsW+B1/XJMdQR+CBUF+s+SOwp2NidKmi+iGgbY8Ldjk8+TF+iRiEfkx121dw5SxqT
ZBkRUk8BWkZ5tGOvuGsNHrjtMnU2gZs8GVIuLBfhGFwg1gc1dqznkFMw4ZnhQISSAqux9oMXIM16
tSPyiDrERUQFZOdEOTO7/xnr/XtaNod0dkqcuIUSPxd9V3apUZxQmGfuZ7reopYopG8Tiq3GX8jm
f6O7Stt1fXKfngvb+Scxe/CzfOnXl5paYmJgWHPiyL23c4w/nhqYHvv/+KOtH4pQvMdwwlc/Kdqq
xzQga3ReV7Ws7lEyXXAJcFNa1q+QDH/RKQN6URzPc7zQVUB7fnopzxtVmyTwKN0YY5SyecBVkq2i
tzjyj9HWvxwJ/Ex/sJ2Q18KFEEqk5FWs/1ET9bXw68gDtlVUE85xWQPNoMQORxKP9CMJs5kwP++T
/WVgYx9F8dAwsi1gMn5tPbpd3lx1MQ7pX0jcf/n18r7op17hROCJ8L38+L7SUHZ5nsPTcr3580Cx
MCcq4kC6jyHq0Rp1+8+/3b95OYDnSPhEThy04Z++8jxuWr+f/JRSqjKnx20mgIVcdILG9BHI0Dv+
88ut3+oP46fQY2TgoBm7gin2z6kU4TKGSW2Z7qDlRd2XRkdt8FzGld6LJLHmVzWSoPzSDJPeL7SH
/CFN/0fzzH+Pq3VTf/vXxd3r6/1/BtdaiVj/s16tlK8fKrkP7Zfq/dv3A8v15/+YV1K8LXAahCAv
fq/dhoX1pw3Bkr+h+UKWwacgFcc+77uBpQNcywZ1Zcs13/RDjMn5zcOi4AfC50Ymge//JwPLH69P
yVoqWOM9zDLrlFAFP92mCNgRGQJMfD4CS36anGx5FrkMz6u27C7htLLH+e6r+Zul/C+vyGCWG4IS
L8UIlxXixxvQxoOH0rTurSp8+l4iFY/ScWToBJCwxZblpsvdP7/kWqD+3W3B52IAyiJEFClc/6t+
msrqRlJrY3N6n3xKNInizqRZO3Rqj3TuorZTXCucyH5EhDgt4k+90ORL5lh80IFRvI01c6ktO+fp
hY4RfHX//PZ+nLqt7w5PCZMcl1QbQxUm0D+MjzxNxaqJPYCweuVs0XDkz3DIOh/3Ff1f8HNGiD1S
z/0vHnU/LdK8ss+qxM6PkQnxbeWv39t309S091WWtJYmbIGciC818KBceAvhbZ1A7ki1TYA59d32
po/rlixl2uOHKPB+Ots2bmCMzE2fFvdAVo31i6ny72vj/y5mv787CUJe+GSOQu6O1ULz3bsTk6Di
z6dNGClpou+bgchtK6hH0/hmOPWBNFYnq7WY80m/xTjsqkR/aEZ09jaH9vraU8F4V/ZVbl0lNIFb
u9m3wvqXbzP8aSC3PrrB9bDrVU7AzN3/CTNUBimCC55NoLuRPEvjqN3zabKLnGrtk8Lsqwt8744A
AJLEo3hrqgxC47q9v4FMWVzOGR0lvqFVgy3x0N1xivW2GT3g9JsGbQMukxqvT15qNcmuThMHqQAV
7EvfoppusxHbZ5jPGPCaOIRrNAWWWW7HOSymOxGmztsSYcg81S68EJwHfVvlt0vGk2I11XveHYLk
4u691nhpBXElIH3vpomGtG3idhoOBfVE2S1lYel0jFVVYVlCeut2hsUtlhsEbmUeVCvRt2sksDc6
8exi16aN1Z31BUSJYcZPfzRDTcIhQpWVm9BRaDQy45qzKLdoz9q+7lyAwFU0n+FLVtHG1sYC2t6i
T259NVjIvWacvsQqgRixYOVmVJfA7Lkkvw2jxltyWKu+zd+41DNVKoM9IJxHdenetd3MEd1gANri
Wkyv2EKK9qpKO82Z0J74X2sqXFhtuR/DjtfsDzZ2K/gq0eGi5tiEE4XOGo8UkRm2DFQcWbb9FvsS
rElIcAJLvgRERzABo68c4+a8ZnQjDuTMkuJx6Ex3EUCJtzYjp4D5psezkdEw0xTPjAPIB4ZxGHwl
xI5eLVsmFaXTT9Sch4t6s+e2K5iUAlwBKlZMt74wrNMLDR0X1mAmQBpWsqLgg44lrdaB/R60SZ4f
slWqDuJAHPy5Riqid5oAhiWrAGROuGyXHr8wR6i4R6CzYq5Bt7e3o5lweUZZn9yBEQ2+pnocaYcA
GdgSV/E3WC+cO2iRpj2PshwF0cnYQD72YiBc0eK2DA9lEkDlRnC9lfGEw7ZxTfVisbIwGGaO8cAU
Wk9n0hoCapnKeLwLiCfOGwpxc05WbQhbBAirPmtkXR+t3DjniPNfytLCCuxbOv+yGGG5eMCj9tDZ
efZ1ziQzXLBPLFWtN0/OXvYcxtKy6i/mxb8YoaB+dQhYbpredEcvdYd3Scbiym4z+1EZ6PYAB1f+
x7BM5oR1zLs2nLpJyPfdiyR3t/NMhFCQOljDJ/S9pDP6IM3A55/pQeEXDycxZn5MFRwYxEOYgx7A
fSy4dkVtnMNUGvoQuiBjHR87532JA/b6Jo3cF6dikgfJikgqUbAMlqqUjFgjnhMHx1bffBNnjwC1
ww9CHDBhDH8+3HYUOz7q2oaKA7MzPUdFtbZzHqidqLyag2NXPzB3nZmUmCp7yTW1uymj+3g/Nugo
jIIy16XpJY/tvQ1beFN2HesXR+nlXM29fBBLJt9SFKGblgnD1m8aCtz6Sp01qdGXGvHNYpoh9UUt
XVYV1EWPSIbJM3OAkyvbQ9ELcNSNY33TyB1XjZqWfY/XnkSlpuNoFCt8I9B9/qGJ4WyXyMtpb0us
YSUMW/nt1MZBeJyUZqCftss9AQkkJvLPF3mMFj1lnZVczcbqQwokrRypcc3c9gaHfufa7Z7pa0d8
w+bJZa/6B1A1nmrGjJ9W7D49S0ytrtwuUYeubwDZAq4/4nqhcMKKaD8Z0Mbu8ngxO74Z76RA929F
r+VzEwKRBziahghcGDAOYesO5OwwNx76JgtolYgVg8hRpDCymvloA+0wlzouxJlX2fMxS7Rb46EH
PpkUVf/Ak794C/zUu8ocUB9lSSTmzjgLQR8vDNqVdOE29yVstfZEAKu/mz360GADRf6FpMsivxhM
RacXzd+3VgUISNpjSgEV5kv6jDsK41B0XkFDkphkhu4fFmb1PH1iLYK7vNeldVdypddnKeRzrPLC
saKzgVsBdlo3JQf6Vpjstbm47hSxiHCk4mhw7RF+XkI0Os/6nYWueT4V8nYIxjOccY86CtzLfJjn
w2iZI30EdHw771gk7ms7/NY59b2jKazL3bc5jm/aZTyIJb1F4RdnEt/EjfCQ34hbgP5iTrnWIzkP
MFSujEPJI9O8DaXw4/lUNvxT7iF2qVUEiUZn73A3P0VAuw+NK/3DWhF6GmjKJExCRRpPOkX5cIpP
FRF/L6y4oSK3V1SgjOYNx9x0wQg4Vf9F3pksR46k2/lVZHctlGFyAL64m4hAzJyTZDI3MJLJhGOe
B8fT3w/Z1brdLZOu1UYmkzZpVpXFimAE4PiHc77D06di+RjwObqB07xUaRuZmKSMI5DsGeZEG4BY
F05fJueWJBzNjEnWlyG1xmzTmkz0WtCvK4x1eE/JLMSbZCY3XpENmLgMZe79ZGrzbsMHGsXvhphh
bAZRYDzVSRzvOZ9VfEpSz6HUQhcrUNTEZnAzBZkIQljh3bfK5FC109riE87IIF+aIXpkCkqMFX4S
Bk+KgHJTghU7FyXLk27uxZVQFpjSfTJ3B0oNFkvtLFhWJNOMCy6FzBnIYWqvqNjnED7eAmvNwSmy
k82IExze9Hi0glbcNh4BhsQ3uQipqqrwML7MvgbOzrzwMY34zDkGEbdtXVWIt4YQSYm7S6EybswF
EUIek/MFpcF75p5trilRoNiZjYAQzXYsPeJtivp+4QDapw5U9HDs4vxnEPfO+hn5oW4tMqmdWgty
kPArffOp7SG+YXx1txoylk3+j+FipUoi0mxl9gu8u/HcDHVCel+elGgFYiQviwtwNvP9DglTZj/P
yEm+K9sthnNTyRrNdM/67UTWGM7JBnPgQeGIP7qomNAYQnljf9jeVUyFcfXZaX4XGHJ+GzD9Prqp
aM8Y5gN8xUV54yAmYBHSYTFw7ZvKyeMXxDUEryi7t34I2sCL9Dx5jEkA+5V2jv8cD20XtlU0fPLJ
irfeikx8VwlXDL8eO9KitQ0m2bloX72mwibuzSxVybwngbFs4RhU6FHo5cBKgUjvsGloKDjFvOPe
pwrIXcOZjkOcWz/qjJRy5ovybDWVz9h15H1mk1OWe1Kueu77qgRRqxCmO2QceUDODkODCXKqwd9F
U528pph8yZH1gjNY+QYRXI3saTOgatm7hoCPOVvZdB0955LE6XguIjLGosXjDwa6H9oc0m1Qc7vh
0jhFThof3GDRIuTsmm4ry7lMOq8eh1zAkdCxM56meY7DxqiD+0n01rdMESxX9FZzq/1a38NExnSH
j0juMxYDIQg0+ktzPhl6zH7QmiJmRJn3AASSsAYzgOrkg/O5U04JU71OJyacDh0RPWPzkwT16Eq+
lUXqi9E9O/Tqx1S7zbmQvSLDporvGzO7xGl35y9Rea31wP6QBuAc+8apTNvsuxdV07uIhup5oNg5
QO97MDNIk3MGE01V3QHxO+xWf8yvEDrYpJqgcJTl2XursYabxSDPE7xxygMtnyD5F2Kft5JoMROy
c9YUrNYnevQqIMdEl7reQmoHXJxkFqib+urntRVKLDK3LHQQ1wOSvth+zqi7CYKN5czdHQrk6DR5
hBM6w6Qvuqv7cz1OxjdKLmvXCmCy46QWRtV83Xzv2Dh3+K39nW5d+wXxZn4InHq5TOssthzEh6pV
QR0yNOEkicUA8Dsessj5aty2kvuBsNQwidwInhqbBpjJclMqRP5GoclgVF15U5QmkRtI5fxwVg7V
tIYgtAzZtA8Yj18AgXlkamiNTN8gfR41zQVaWvdNLdkvCWTwZ8H6aocdVVYbxaxz4yesSJNhig51
nOaH3OwNyn1VSmLhqysk/p8aTPee2ru8uCtBxLdxrfYrWCRbESMxsTKcO113i6AP4mC++vDIa9sq
J203XknlES106gyP+YoBmXQr0WRY2Sb+SjmZG/h9+dSAPqnLRt6Qn7yw2W4XUmVxCpmrZ8hc3UOS
yvALTuiyAdHEc2Z1GRVdZNy4ASgw3bnBs3QjeqeerNSLkddshMf8JVhizlwBDy7Ky2SViLWvbL92
Rh+BwKoI0dhMq/9psaA9bfKGbFJ4h/HVaEfwX2RlhHjVofNj49hPffzEdzJvlJM4JGZH3X6Q00sQ
ETCg9ZyfZm3ed66FuN3gIW1VpcZNTKYd7uzQ+e3qalaD1+hBHIU2z/Gy2r/KaQWpk5G4sXi2fEuS
xDmynAF/Tn1BQwcJOvcAlhfD9OggVdU8C6R6JZ/oHoLQsjfs4MszhX3m2yY1h0fLSSbJQdaDDtum
v9X5PF04C2jdJqMAi+IuwArAdSjb5lk6J1cbcZPG47h65qLVPiebXB9GgzwVU/J4j7m9j4y+oj3F
8VvhT2xXPOm8Fqkvb3CxUFmttj1BKOfex5m87bD0kYPzZI+gjGtScrd1bQ1by8qrvWfro8ENtMEj
6ZAIF8D3zvPpdfrtIpxjDIXB1G4cvZT3JK4XZFj7mY9gqAYi3fsFYVOFSVEjfueZL9+RtGCrXk2N
9LsDYO44LkIks/ABsUoMp2D2ILggzkRDmJEb/aRW4RB6D7om97eXMogpPkz8lRE+y3w1XDa6Ty/8
YHHns0ryTlEzwA+MMQtvVNu63/FZkn09VuOtgTjuPUMHdj9ZiIaBDOnmaArxDliClaoXtPXNyD7+
PXfN+t5LzfTc4P+8ae3SuXdXr6pZ0V5MVmI+0FCKcxRk5aEuh/qMBh7ER2wo61S2ePKMMphu+qSd
HyqF77hJJP9YTNUGT7bz1BczARXanX5gcrI+iqkvdiaKtvYgyoltf0aKzFFmZQaplInXSbBW4A86
gc5pphA8jfdc+4v5M0IdE8oh0D8drvDDJIJ5D79nsn5jey5FRMy4MIb6MOc0QaGMMnRTDFMtNBu/
fdPEIyYoXbrCefZtZxrCqBIUnUsvXyvwPwmmR1N8jUY3oMSLmuahW03cDuT+YJeu/u7IN/R5xiGB
eTBrP2FCyGOG9ex7tTrH41L8NH57ybXsAMs4/jfK9icod8m1SelowdAtDxMLn1flUcqqeh6Opmmq
j2z1tNeYmpkLeJRZbQ+d3OzOY7HIK6E61Eh9Vn8LxiZ4MMFkhCkXzZGgRxPQKkSCuU7HbTn09oHk
McLBpvJh1rXauQJPemVbn7igY4hOuPWzcXqzTJk7PLDMlUw646/GjzeSYLyAlauyCpc7XZJY9Q4A
A9CR1N/nFSIwVZlxidm1kT+6cgcGAATFSiLwclJHycJLvbNTzpMDXrBgkEMV6xJ7hT4BKTqYA/Yg
wbHXrY4e6xxjKHJ12Rv7pZ2JuLO198VqfAkba0pv6rh6Kpxorj5VD5MC9ZYtSovMTR+fcMVY427M
chEhimgmi62faZ2toWVr7Q+LHZDqNE+IFCwiTl8apk/ThgWViR6u9vQ+IrH6h6TwWrN1kdCSb2Rw
FfqLffEYSD+MWct4KSCUnaGR6xq4sOPadj3oUjplDeS0fqz2TPCojgsNGfoikI2BZ2wzHRxlGREb
jCJV2tfajhmlVUaEhMlqhI0ezbKMXYqyV++tKccSOKFAwc8vh3uO05I1Tz8ljLlBlaeb9aIV3+Eo
d9atInra+8UELqtb3se42nYJZuXw3Bi5O0R7p6DkJkuurS3gtaS3cbCMHWxAqpafo+UU32waAilg
lD9KHtXRBcF+/tIXbf5C99QQ9mwW7o+lJYb6kJSBWG5NMqcTHNG1CoWY3NsBOBbteUr00A4aSlKE
mq71JiYHumNjTmPD5CLq7oFrROXZtwfECti7CedGXHwt89rQZENBuGHznM8QHQMFaR4x34MSkY/c
a1i9lZ1K5npblnX+Sw7MXHcs6DzxTJpvnx+IM+RMV0hMYBRBYaoonay+CbtpmkhDI7apurXMucz5
Plu8DAuDyezoNB4bhJYwpWqLyp7vtQNuY26Wrpnvx2Xk9kaP7Y6PKkH7fDd3Hf85AHZVAsTo8m9R
zeW5t0ZTL5t66vA6ZksPqGuJFbZNBJCM8dTYUkyU2kC1YFjQg8nTYDqS2ghhPUSMC2gpf3hl4TEd
x0whUfBIfYUBKoCCOQJtLM8NbqsnjBzBDVW5uoljFhBbh4xORdAgq6dtxwVhon80G3+bxtkE8QAh
xrKxgoygrXxKmaKPskALtFhsxHf53Cf1tqcC28kqmfyHxUlc0I/QdLyTMyYOQ43ame4Rkxl8MmVD
2oO3YOj00t6ESknRxsQpLedvqQL8uksWz4033qh5gAD+mb3TUk4RaB2bHEEoGfVP5bYW5Esa7rep
jdR95zjlz94nmQ01NJSSse7u3M60EF5jBMdsgjCX7INing6Dg2jlKLwINaXKvTk44SNmTqtaFJXo
1ER37RrylhVl1b3NKlhsh7HMXxzq91dtz8stIWeS7Kumlg4P1Eo8C1Ob+baV4AtQ0Cj/fWnA6hhM
ynlK48fx4GX6Y/Ga9KtFPSg6P/k1gk5TO0v5Q3bsJpeSn/kzgZqMYTp5jXneHqRooe8kQaTnPe/c
eR9HdFnArCKElJUWSTjMPlcfkBMYORBQv9tEoH4LYqe/tdosPjBn4JIxsQyQLUH9GB/7XizZZdGZ
ieG+BoK3q5wYSE/iQrnapEvh2IdiJukpN0As3YvGLzD35mVOapQn7Pxk2Ek5bBG8AKYzifGNoPz0
ht4qq5CXuewY1ROzycHWZ3A+ct2L85D0Dmx4jyoxpFfj4p5S6v2dJwbzRyLWsjMxi+nJ7VXpbFWF
UHhj0rhzzw2FgTRg5Kifcp+SAi8/g8EEAGlNC+6h6/Y6ylXgs9Cc2gIIStBL+w75gWkzkLAorWrt
FbiEfJdfYfW+jFs0BLSB9u/rHWW1+pqz1PbYgjvlLa5C29nVI1vOAJEYIbZDW/3oEL12KDnX2Mqo
6/Mn5rnBe9L02Q9tN2qGUufkLzZFZ83NmjkvCwmuTByRNzBc9wvyC/t5vAu4/UhmQfT9uloVp10n
Ga6czGQqaaw7g3foF3bmharKe4jJcZQSzebE5q3bluIjGlcsW99wgwKz4atT1myqgz+JVQU6Unbz
ipJgM8eNSibd2gHbFqA0jdPGKK7sMDVmSNd1b10SYUF0A0k6TH1L4ClgEYKCietx4F7VmPpoMaL+
ZNp2Nx1gPWBDNcWyGpNaxXZlLHGQkbGZ625bjDCywpxfB1GsXnI/RCHT3JVScubxEB52zDnmaE+D
U5RXkFTTtUMJTJ/o9/7y3XOL6lP7vujA7rm2vgj6o/mhU2VMeUqMHW7ubtFA44KqeZ6Q6lbbpqjY
c2gjDcbH31ssELNFcTIxnWHZYQn2UXXQjcc0gJbVzXZQ0r3bMVtbWcdPWTra9nE9PEOPmw1LgBrk
C4F95CYWWdA/4iCvYGUQDFiFiYy/OgmDxqliaroqAaSoRsZFSLyC/kWIaJl37dA6EDMyKGnbquFR
tyECeLpGjS3rfd2V8iCgyCusCEEKIqizeTIoj3zjTVyWV2SZZXRB+Fd4Pwecm/o+lX0T37YeuWwb
UcxLfzXnseEOZFBiX7rMT5djNfasEumfnfyEXDdasOMZiAm7tmh/tZUR96zPjOyldhpTXyYiKaM3
e1m9PBubtPmT01lt/26Sory82Oj3aMUs+FOhyEaJyYgZRfPkRqkGJQ4ksLZ6OWw9EB0ulnonWdmV
zH1GnFuKtp/8y5PkU6K9nOohg/3s86T4QN2NYnwzT20x3DOVT7sHchTt54UAdR/fv3RmSJJdDKmq
EYO4G9akXKRsCRgt85Jh0Hkc4jLbt4wGX0FiLZ8xqZ83qGAt2l8hLm0SL6+uqMiVrbru0Y+X6ljr
QADHIevI6b3gmFEu3TU2zjpMNiZ0sIi4FIo5XskmoQVetfCfXMfrP7PCj7l8ZOIfTKWae/bY+ZdV
t+OvbolJWnI4fXZLPjaPEJFSeZmGIrh4NbGdOwNSWLKFiSbxB0X61SeZ6dgR+9fbsgcPqBb/x4wz
9Q15pHw2KH13fs+l4GdrVoSB169IioAQTse3b0ad9ieMduadWlVvR4V2wT6T1ErwdF7V7S6pYMJw
GIgjbRWRmYxKqo9a1R4H+IAhZq+B5PEcatS7s7jp0chnJgDBJC9ozcDyod4ARG7Is1ZEh8Zz5t8q
Wduhp/s+wGK1RNnOnYlnYhFCpEWRq+VJJYZnsscqYWbHLQOuYHHnY86E8N3uCZLFuJvdcQcRUOur
nKLSR3n6OTkyZ27IKoql95hee0y+cOUZozSspZNSbmI63f0oG5mFoGPU3cK8FSNqTWgtKlWyAlyr
xoVhN1HxtIhc/WKXzWFnjXRsqjDNdMtImYCNtlBkQ46qh7juZi6K/LQ8T33tdLsmAxHe5OS+mVzK
25Q08ZPGjAaNMxjevAUS69AM7dVG0XqyqpzlmBW9ioDh1kmLyIBRY1VA13HYta96sn4FiZtCuRuf
fWFpHoUw5TUTLfilgb6ba5XNWwOq5mPVo2T3saNWG6ae6baNOnFGScnaBR7lN6Xd4F3nU3W1kFjc
M0zlwl+mptxD+SOlSzRcGzJO4ORG6F62vDUZU1/Z0SnHLu1sIxSte9+rvWonC7NRH4XTGWcWb9tg
bGtSsdKkPahl6oCO84LgW6eUgDC6Y4KOxBOK0OKKkqTasLEO/A3nqUssRU9+Y06jf+/i8ps2tZgq
iDa1PNEg5y9sHIpdnw0w2I0S0qgAx+ps3QlLfVoO1Y85GXmKgbSrnqc68G+TJdVvsm7sUJKJvDKx
rNfSwjo+RD2P1ASnmKZ+If9iP0wMsjZ4si7C4EmuSxsKeWza7W4y6l+Gb49HUdZkHq0Soe1/V5Ol
+aqjdIPngbno4JKDzcdOYItIwE4NcUQ4QsJQCnMswXrBVIZ/RZvj2+ylbWjSPooEG7Xgv3qtW85L
s6xRZHdpw0lNTKG4LNEwfk7CZt9mFv5dCqVI/RfKnH8WSf1+WYGeBOmXudIsxPr3/yB9KYdkFqTi
stAuDT/AXKzdaJcz8+ZILQKaA78c/ytehGX+s0yKV5WB6QX2ysgwTd/9zaz5h1dtO0/2Rc72uR/d
dZqJg4U9lMnhtUFB1Leo1afh2xzhHimxT58QQwTpkaU/Hd+YeUsfKu2ZHzrvSCQg/8+kefW7uX4V
di+Mk2cwMc8ZzKSV+GDdTA1dCzf9hRqbqAQs9KhUBD5bZtCp1X+CYWIFNBDnbPFklmVxFHlVPqSM
NYDO5ItzO1r18BzQ5U5b3G+F8wDZykIGZA41kuyhGAdAwZPWYTZhpdtZvWA9B4nOaj4AyK4KEgNj
7cbjpmNUBpngm0wGNqhN2hsnM9IZvoBpauqt743LSTiEVs1OmnNr0St8TNiSHgo1Q5JVlFZ7x6C4
3Dax67i7NMb1C26uwKyMCsv0dhiDCbMKEnMkPQYvyckDIyU3sxArdbFt6rOVeQ17E/rrV8BJTbnD
cm18FWVAlkY5z75/YGOVvMHhInEgSUfY1m5k6c8cxw+8kXYeVncc+u0wHWeEAY1avF1fM4mm0axQ
vRtMx4ytmToDzomixwPYyozB8Wr+uMAV5jETYInMURC1CF5iv9LZrq6x3u6UkZSHuOgQzFWe4xRh
6vV4VCtYxowFrExyfCObIRIjH9qza+Wm3BMAvpxqqc0/Zcx/SWb67f/DhFcOoH84vP4nFerLe598
vpf/bZv0+h+1qL9/7E8mFgwrESC6lGbg0mSjHf07E4u/cQWicFswE4VN9Z9ILOsPyWEQyFWd/ht9
9Z/snPWvwITw38PWwcH0l3Je3VUm9596P9+2UPvZoLrQ8YHF4vj750Ovrw07Jjxq9VSoTTs8JO5D
1L/jtt7glOvKIzkR/vyEaT2VxzvyJSji7+icwojMFkHwhAGh1YlJN0W6FrTfyubFqV+EflbTs7nc
Uu0xRNqlB4n1Gw2XF5Gs+OBVnzzB4vkKYE5YT78///9jF+r/hUJoBwH7/1oIvRny+L1NMHd8/Wa7
nX7++7+tP/Enuin4A1eF60gcCIiNvVVs/Dd0k22jafYRQAJwWmW6Jn/zdyKb+4fNttOi2rE4Ib01
BaKrcMb8+7+51h82WCN+ygwCnpJwZf4CkQ1O079cf1TazvrmTPx2aDr9f9HhukxLpwEcK/V9nN6N
TFzwRAmsRwFD3IPPDGDc1lnEnKXwXe8LDxHzCzbsbEkTk0B5L2g8KxyxRt+2bhJ1mFWGlJj0pSBn
F7vV8t3isepsRVsx0LBwARHCyb/211LNrra9PbcYH/OoeVwcemvco7HLQCyocUkoZQUPgyF8Y2PN
VE0bqCkaRY+dx6TXydj6CSglfk8LMb+kSkdX2kVeFtIrETBtXfvmyRe5jw4g+rItcDhDFoOD8bNG
7emCX1Eq7E1fcEMVd0r03w2AAfMU3DC7v2bpvKH82k1jto/GYSsaSPTxHDKqWxcPx6jEkNiRGsaa
bZelzhjCYTdPTRAvDGWQydzP2KQ+hP3SykpgW1T2DX07MQAJe7M25IA5dmbNwNq/jbC+lEF6qRv5
bDIk0MFavKZ9iEeFaQsSSextYBHYI87B1pwnkOEVO1T+CJuYJxkzPXMa2azxIyRKRoiU6lYyzHe+
80QjRa04tY1bMm1jQolhbNcHsKoTF7SKEj9s1jBvGHLHfdKnbrOpOiz15DcTBOwZQfyKcCL+jlQC
Mp1ycuNrsqnMWGlq92ak58q2aP6Mzczek+WeAyJiYzGDjjc1Fk5/I0cze07atsVXbuA6SWLYxFqR
WdOXtX/JM5LMVkXVGYwAyi/bU8ljjzD4OcGTTIgRsXPehr4pJcIsxb1PeQoGh0h7uoqkc5LHWILH
2ND3J5eci/kQeV5HGnJfPJjeoPemdsz9pI0Ofev8BMwYn7JvRtMvM5FIu7wRe79VYuDMSY8Phe2W
v7QiY54rfz72sZmQMBbJHW3TeOp9QrSbjmoIOL/61H2JM84QFWFfdpHdxem0hHFUf8buMJHtFA2/
ylbbG9m4SO6itTCSVqGDsw/1kG5mptggFbdBg+z3AFa3LOSrn8j5+u+KfuXVbv2hPDIHjhlR03M+
OHnKtq6vOr5gEIsQlaXTvsyLzF9NOgi0v3TP98xUXNbLiCR/VKroXltdiA8yIawC9WOrGXKkXXkV
Tsojp8lWSC1dlriLmIoIYntL+ekUE4OTTtnyWSNnAFJV+Ozno1x1HxiU4G8oHU/4igHRVMQ+xxIo
vZcqGIy1nK5uRgkazrNJjIeLi25r13N7ZRgcmdu8G/jVR0zgyHjxGKhrlbvFl2/Z0yeLO1PdWgXd
00eWZjAM1NSVh8ackJKje6iHgwrcvNnDH42Co9/EFhwXnfUMb3o3ai9zp53vXDz8jpxOv/FAyGT1
jB0BRX9Wzjt/GovqCtEnTU6ZybTnVPV+FtxgyxTbkhkyON+hHTiBMrTSW8puxhfKJ0wF812mjaMD
Oci6Yo5MyH2bexo0K2J2uFU9mRS3CypZD6kSIIJwjlMF0SOGsbyzU9hQqDsWGAwD2hrWQPlEJqrq
nJbgt2E9aQolHY+qd4rVbWxxW2OOnxsiK1cxZupw2VFk1ubb6FZmHjLCTMywdiUhd44XsA1OMj9o
D65jzBM9Jz5kVJ2D4+2LLrbqULGlrsPJFdH8iv5kukssbJ3EiJE0vuOE9apQuq3pHIMlGaqdhSq6
Ye4dyE9r6duR91KTx86oyKFF7suu3025tcxb0HCYfF0ur+baSMbUp5oW2CJwtkzVvppJZJOVlMtR
jZr5WjsFiCuaJh+tkw14BjU6mQ3UMbIEQMxwwijOCAQcecZpXk5XSHNlHkaomw/xgDbyfs4751ZX
usMXWVOyh3mTxNXRmyYTdpPlg8REGpGSvGFFzH5ssnSsA+rXjn1fYuZ2uGBHgKnmeKK+zn2ffC1M
urq1Uaj1ne+h7bv6o816eQnw75kjlzFC24IoAjAXgRs6o/TEXpQ4RzeInSDpT7Mo32Wbj0xGJwJf
bXaEZ2D/zK14BKQuDup6tPZ67KBJIbceL3VNus024tEJiNNEnbjtQS6JkyHNgZl+hlifRdKMhL03
MvdHW6ZuHKbxiMfARB0vV4NhgUVz9C7DzBaPBPbMu06dyFP4XyoCVzVExNEZ1pARvjnOLmlksDZy
5E5G0zNIoL0nsxf3M+o6p8RwO/tYdZ1gsn1AG21QQ7XAOk/j6nQ/9EBq30bW0TTtrST1+22QRpkP
lC+13DByNQrH0WN7sZsdVRFuGXkzAv6KRBgYjEv1s+ia8WNwZkhQzTB4K8s7EtdEDvUXjmeGeiPg
N9J4yzFinBM3u86ynxrJ/9wqcNTvzFSRECMwUG5UvrJg8L07u9bJ9RX8w/TqugWKJ5tw9cXqCDns
mE98oLk3UVlEtMq7GhnGeURFfclHdOQh1u4yB/VSIKcJXGE8aLtYEnLhqvhN+C+xyFC8F+7wE3qE
zm+D0Z2feTw5zs6Oc8VM2Yvlpxv5ibthBKDvtDaIi1TDZL+knMsRsfU+yiQjZ1qz4QP2nvzadT6d
qkdIbU8C6FppTvVnQCh5G0ZNS9QqxnnABpMZYZrAdGOecKd1y7ZASP9dmwbCU3g6xPzK3vKwEmKm
FARf/XSBl6N6ambnhz1hsgh7LG8DoRve6CLGXeP9EnSsxY5Nu/UrnuqJDNYa1NleCpEhll/wvW9q
2fswpEUDFIb0Tf+x6lxIbHTI3efclYOHG3rg6+tBavSbdUjS7HDY8TQiSaoPHVuDxSPSAeZInj86
bdMU6INzPMuwpqpmq9AKcjX5klipBhnAsLURuBCkWc6oDtrFcs9j7WioGGUVe9smQPiG5g2KPQ9o
QqAmp2oeVIRcGkl+qn5wz8qfS7fgEhOwr9gnAJufWOqyR+Y8BJW2r201P+YsrB7Qs1rvrH4rbkgW
rkm4LG1P4KrJBhLN6Nicq7yl9phLZRnbqqjneROhf+YaLlj1bDqnW9xwQQrLKLtb7I8gCbKPnj/7
bYymxd/mxZrXKKVI3L9ZB/9SP/X/pr/U/9+2Vdvl61P9c1e1/sCfPX3wB0Zhmy6I/onGxWGq97eu
yrL/MJFf4D01/8RZ/4+uipg85FnYSH0S5v9sxf7eVQV/MHMKaPmxIXkMBZy/0lXZ6Lb/ua3iHXnM
fclFx5rMi9n/4o7TcRYYyJvLbdJWwVNVpndkIsgj0rrntMQj1mj6dY1mDAo9oajt4L87BerepDD9
MDcgU7TBh+lmD0mThPFcbLOaCM0RuvMGw8DNUonyFtfnxS9SNBYzAS5sX2/9ARWD6KrT0pHRMqJO
iLv5krfdEWoDSZ0yTEWab2R108bVDSlLaOarG1zaPxDefVZTdHT79ldnyBu/c85m7T8qVOuDG6r8
RcmvCqeAfOkX8ygQ+07nMk2uVvCcNc5tB+dk07j51sRSFGkkikRnO+JT1h+8OzqyG5PyaxOhoGQj
dN9LED12FgZYGpPmhdy0EyC+MBj2ThRfcFZAFdUQOJ+W/IYVFzt39P3C+Ewz85ld3wnXxm2Aq3Fu
iqMhSSGhN7DFXdq+LSUlLIkEtQZ1VoybmCTnubrR7hY5y8H3PlxGkcNLTEApnyWKxo1Mbmbn1u7P
CPWRegCu68SXERvfiN+yMaQRgeHeg97DxNB9a+P3AAk+TWacP0UVkW92erQaVlMWjFovukc0HApm
M0Fr3ig4jOTr8iiHxXjjLwQjC0Rvc3zunFHh/hI7PU9X35zuFKfMrNVxTJKPrIXY8V7V6Pkys9hq
0G+lkexs+5DE9YMuraMcDZg7d26f1kRvFf0JRHT6EPOyKnbozs/OiIjoJcWug/5zW0/3ZFCkKWIV
Mm6Qa4O6hP4IqAsIXWaxuEIZjCf6MSaL1bfuo1KEynd2nIn3sTc+tQEu4kboQ+eUAoEC/2To4m0m
nHHD7v0hroKLQ22C5Bg2ZrDsMUXI7Wy6exg0j53gQ8ap+N2ZcW7abHHcxfplmV+u1fs7uxpvdPpi
dsUhxtPZ+Tw2xtfa8azTOqxNBVkmmO54ZtjPXbRuZtn0sB0rQCkwapU9bpi+vCRuA6urq+48ok49
EGv+fNtJoghbmEt9dYgglonsrWDLOCIJ7YLikgyMqcuLVk9tA3nC7neDeNdD/tzG2BJSHuFDsRPm
eM++s95UwbXrMayw8UOZsS3VT4hPe4a+r709PEUYLOx8xEwX7LTub6X+VsEtdRPx0Pn11qrzE/6D
4+RMN7oyP2Uu3pS2PtP2O4UxyKJdhLhRFu3JrV781j9jtwgKbGiscAeHJJFZKno0LkNvPAZZ9BCN
xS8VC74VWh22VJbFVT7AKxK3wzL27/CMPmVbndXvL6Pfl8pEi0I5Nxsu5ZlqzoFO35QRvcqAmwTj
yi+ko18WqSPIckYZ5uxkiS4M1ZJebCMPhzZmvl/cy0WF7NceZsrIfSGwyyx0UWjx5ic/jd+kAK8V
N5l/Z2gH9/ISnBQ0ejwMRF3rANDFrPK7mS3HzhrbZ8191M6cDWZ+NJG7luXbUoeJEN+zqDw2xM1x
iDwl/acVIa7piwXpOmv3Wn1YQXOrGOzYE6MZgHMJeDwf1hCLdtQ7WBvgSc6PnKN4j3x9tUpua0Zu
P6G4hkFFK+vbFzv3myeyMq4JgPUTB7p7aPQzzunt4trjPYOV72T+0NpX7lMGaxZOVxK6PTagIG+b
Ndz9iTEGdbq2HwoUlU2dHRZz2JZIr84BIsm9F9fLESpNERLNhAlNcWv6A5ndU5b8yOzugk0wHKro
Dr6wQQdyDSpXfxOF+drm+j5L0wtV5K2FLJdYyGGFNdVj8tUr43GZIkBE0vtihYoxMMNk2elUHaW2
IQXlQXpuXawvDMbux0EYb04vEYF6AMu2+j+YO5MluY1ty/7Ks5rjGuBofVBvEAFE32Wf5ASWSWai
73t8fS1Id0BReqTdqklNZCZREiIQgPvxc/Ze2xTdqpk67MJ1XG2synLtibfJUPyTP8z1JaoYyaSp
ROTf5nCU/Wrnt9PgsKbm7aWtjOgcZb5YJbLzGJKiDh+l3IRziji9AWVUog4ug2wf+6oF1k9aD0pt
wn6qx5A1XD37k++/tl3ebCyL6Ia6LYeNOYXlHQ8J8M82iE5kBI7HAKqBi4WPw13KUTx3YNGlgVIh
nglRhUyW72HwxVQ8sotYE0qcueYXVIgwARIU6Mqate2bqQ4djl3MQB2akIfA8SsPXQtBEWFZ7LUZ
iRGRMSUGAE3hdF8ptMvEfRMV+sk32sAVNX6DmmXrVi/YSovTX34B9tdu9LDt30O4dDhvjEnbT8iM
GHxhLO1MkV/swSHAee6ra6PPnTdZj4o5lvuymrmTnJYBMHzqyx4YCLiKKJFDR7hyQFGWIKra0qXi
TiMCNnChznpLPkPRhRuLbBs3nJIv7YiljqiWdkWi1QtQ1RXqiFMwlt0exc9DlEz5Gehu8o0gc2yr
yhAf/IRLF5nprKt4LN2JVhQ6eelwZ1KcM1WBdDqLqA0s8Z7FcUW/QuOptap0oxTNDeFE75l56uPv
hUtolllLP3H5v6EgpPNUZ9c8F2+6lo5bE1kS/SPgrJXzOOjiSvt7YKJpVqdOpVqwn4UtYdkHoMzq
mLgolA/v5cgKOyFJOTrm4JPK4Uy7TNhi2/Bbr5XqPKHWmqmY5s85ypszzs77wqb2Ucf2wSzKU9/g
SA+d5S8iPeP3fRrUah+b8znMtLtZsTeoKXdqMD6W/mcOK1tnFrhKouENKyZ6/GRraioNxsRTomon
OsxexkdsqqtB7gVQUDZGTEMGXud6HefqvoFNSfcH9Bs598LeaGF6nAx7Z/SvNB8eMePtS+PRLJxD
xxFIr05jHu3qSLvFM7HwfYxDUK4qywGPo2x9KjksJp6C6HpRh1z4HSgpHhQjlocyze0vba13J5o2
6IAaUadeqPbaFT1jt24yOmTg0NVmnWS1VAlTMfz9iKF3kzB53tY5TESSQRWd4a6RR15bzWqGKEOm
njE3YGF16Aq7wMYupUT4C+nXa/JQYRs+UjVb74lCRRmqPknytZWsw6BVt0UJ5NLSbLbKUBTppumR
6NFCV7eAheVGEBS46vvW9PRGaGu0bmybspqPfWgo91oo4203zOauCxPt1NdF/HWK5uq+KBo6igoo
QiJKZv+h8osc1MGUOehtYh22aYXi0BRkvValqe7idKxeamPEtYrdBydMH/VrEkTzXamW0yP4cO1c
S7NbcunMz0wLQX60Q3snVeXNRAlHecfo++IsEPgxKChwskpVLjEZvZvOyaNHtRvUvc5XX/XE094x
prHdGDbFPgXoQIZmRYau0gOx8wVmOj0kqJ6G0HrQhgzmqWA7savFFojnWd/ppb4bUys49BJRa9OM
kB5b1XzRUqR4c6+FbmN38U1aIw8mTUG8L1ZIwG1cOv6T1Xdybyg5nD9sKsiVfOqWKR/WWtYoxzwZ
ptUcY97R48x/RTOTHqBfDTnN25naEfrg29xTKSuVFiwLVdNtB0w35zFX4tdaps5+1Eza9mLIwLMj
N++/z2lp7EZCpdYQ4r+aVquyOOpIoZTOOIvCuQcttTXHgkM53fiaGOeqFm6nKocKWiRtppF84ixU
VnqgnP28uDj1CGqH4/w0XMRYGDxKNNiO1PPomfp8hgCCALxL/K+6MUDhsFRENPmJBsZJIiDEIJDu
1a54dIbsSU9n1PnlqjRGlqrikY32oDeOp+Z96471mHpQDr8oHQB/S4FHENmlVxEx6sHEvaEgDuhF
EbJlmghtWTtJavPPqSjOuKT3snnjGSzWaTKUnrSC5yKhR5L516ZSBBWhSt+4CMND7CRI0ESf0ahD
jJMFxss8qMLresHNt/HaCuddjhZTHDNEdTFFRMtNRvkoREVs2jgbj3MaMV2ybLmySNFd01ITmwJb
PDDV+mlOZ3mPyKAlSWV2YPVZh8yWbhfZwcb30+JaLTojklWSlRMw9FJtv/ToCOLFNDailPeT9rWI
zLVe0vTr662vEhPcjtg/G5C4OXcmRsorMed3kNdGxhFMYVq3h2hnFrCVKzRWQa5sDZrIF6n137sG
jIdDyU1ctArxAM3OWjNVBdU1Bia+IV+YQ8GQHNW5Y1WEkeGqdtK5HYUpe4aSHfM2ODiauAT4hA5E
Y99KJE+riCH5NpV6u4oaTGha76YEHdLJs0IGD3kzeinjOk4uZGJscIHbOHFMCi4RRDsz0vUXFfof
LmcLk7qWNNbGwIt0Sdvc8rImJfhUj3oPm1rkZn7gHDnb8RJoTPM2dPTiDS11Y+eYenhYHEhPo6JI
z3C08JYSxwYVULdf9LSbthbU5W1LxAIDr3mUL8u872b1Vv8UW1P6YJudwCTWt5vuDyqnswA6kRGl
57CvSG/NFfmQQy9ZV0w9sKg7msX5Zqj2OPCzl4HxzGOQ5tnbSPrVO6p4i8jcDu0b2BcsiZXWPsne
7q4A2OODEjrpV+sPhGif9OAxQYhMK1Nm8gKwoH1toVQ8JHUc3Gtd5DurvvEpfIUfZY+dPulf8SKE
BBcyE85XI0JEdkPmml2cIFBfsKZmXYmNkyc45c1SPc5axJnM5sG07EyD7lopuCpq5ZyDt99ntV1d
ltxiUuOskqU+/oOg2tJcP7Hoz8fZMDjGOWadv7RJ5vPQTIB0Qc480DULX5kTQGPV8eq8dH8wWo15
FM90FMY9UXmG52RJAckl3s9orPYjiRJEU7S1uB81Alw42HamC84k4db0JpEJuN+EE4XPaWwYXmXl
wU0ya/oE2gI2tgkMcDd+gV4X6AiR2zMOJJKkhbaZO5ujIqOm6YjAhz1BJs6hGaFFjxirc8KFvHjI
TyFPbSTHPbXnmubgCklb4yYjXQqjtTAR1zf2WRigeKHWvolDozMe1CzkTJOgaaMlvdNGJaMkUHAg
57P2nSkbSca1j6pTR208xtnHhL/g0qfxPvJxFOec2L0ODnjgK46XyOS18EW6Bf+0GQDKxjprtp1E
d7GJtzh0Bkqw5AvxIfibJvFaZ9mlpLnLa64Gj45Ba1M1UW73OfSezBbkouRzf4S2usrCz5nmyTIy
6zv1pQv9vexSJkcaoN6mhxgs5oODS9dtU/0w5gxvogGndJYOp0Kkmx7nEG1W3BslikrGiBwo7xw7
sfiHQ7+z/E66U39nzU8UZminFt2sx1gvIX4wfFQj+KCzXsD5T+Y9bomdWQM17QaNGWirlWdRfmAx
mlEhDCbhlcQxX2iD2GuUZOY6HFXoSgOtDbsqVxRWyDejaqOLKuUdivDdqcFHrOWbOLM/yjFKn/JM
OTcIuT27anDYZb6x00QDG1xwwEri8srRas+t/K4gBWJ64iuIhamqgvHNEtaNRY41Hh0e3/Y7KCcQ
+6++Mk9ri/5JvOgqCJFjilMtpzTka2snTcytNat8fI3JnaUozy14/iarOKQuOI2avGk1wZOM3Xzb
+Jb04Owz10iy3k0yuoYm6BkV/rfhnPSUiNL4C2Oka5CU35RQDi6AHRWQawmhBzuNm1Ekb9l1nFWd
5gl8hazbhDiGKRxKkPRFVu0qXiFSiIrmLpg1uvONw9LCqFhrHpNiPPmdQ1WZFM+wz1xZOm8GSPF1
m+fRVlMT4utIGqVN0WJXF8l81mouj7U3jOU58AkN6bI22RHfGyB7aEyv0Ql1buT0TpzRqZO+dWHN
Hrwgb45GxPBMwy/v5Qsjk9bvOkWJAXiagU1gxG/BTJDuCvrDy1yMn4woTaCsnEQJhY69wBEXpsAH
wFIu3Y03BA3qyYDl3DXwvxNV065dbskzfqPxmjS1vR2K0hXhdCxKUsKiTrArmZ+qtSTB4H62eA5W
tv0g67J4Jtvb9oyUhi5wl4HbkDJshFyErKMkaQTpx0mhBfWA1qZfBxUhPm3TXkDWbq0ouMMnwmve
i+eJw7dXzfKi42wc8WXPKj0aFBSNkW+ynjT3InhKoGVsJSOXI8RxCvY83DdzsXF8ntI6HG8aPITH
jH5j5OjKJsgIB4TbZW8L5m0bUUzxNs7tdEUdT/BAmHyrhuAmZlzNUfDMnnhW8DlmtvPGhJZG14SG
cRWzNzKo3i/jC6EZ0XoEj+iBx7sBH6ffaKJ1dCA4gD3CLZFjGETjfZRUPFU+QthMGfgibPF6ekOn
LsEiL4UauwOzylsfaeWV0uCsgQSDBau7/WDoLprtuwVQdGh8En3gg3q9NX+zTGThlhY4D2PKULFL
ijtFr1kkUXpC2q2LOyupEmqPAtJMofXOpklmcShNgiomZORXotBxKGjoEaKho0kz5dhq0JSzcRFR
4JcIFCwcbwmgCILShV2WNzaebV6pcqfNjnltTQY5OWuwbcZXzcoemImxXunf+3IWIHtGfhF/qtDx
AAZKKW1QU1RPpo1xB9h9iEpgoxocImLhth1qPOtrhI74Goyqfg27PeJt1xZ3fZh6qfqG1Fx9cApz
8dc6FUSrGRdjrRkPk5iSrdPO/WPu01OZnbG7xkRReBqZlbU/q2czBAIQxc6XjmCnNbXXM4ENzGhz
Ft4OKsVKxx+7gtCDn2+C/GqP5SlWxwS0NX/YiTA5LolZuDGwBo8HsHQ4u3GTQ+VgaK7QOa08FR+R
l4S8EHB5oM3A1qJQoUuLmDaR/l7VFNLLEU3r8AqdcS2iJ4pese5rscO1E3umCbRjDg9khZsv2PUa
mIQ4bg2m6eum6gi1aMijYs1NYhTBvkGCuuDkr2e7uq15CC0GGK8JOK+VWRXmMS+IufOjztgRBxfS
PaDsKtqmObNdmmBcJvbBuPwMlcodiwQcmqOGTE7meGOJjtibNMSGryaMKjDHqJumzb6JwD4mVX4a
QWPtky55radAPfadVR+SZNhnWVDuYhTvq86fEVJnZeoyxMDp1zXaB7ypdjuI7pQut13JeEv0pjr0
EUkdiPi9Xujcy/odJlGMoMsffSQmw4lsbqIdfPvA3Ib4B8foXVQgUIu05huI/uYx9q2PkNww4hMO
HS1lCPTKpu9CdqRADusuXiDaeatqLlk2zXvlmG8J2rE1QVP6Y+kMjzwGN6KfIrfUgw+qH6zUsj3o
g2UeYXkc6ZplZHrTE5Y4kL1cJ2ijJ+BFTRPV1RAshHDa90GJtFvMHCCLTD+jc7sJW7taQfACjoKW
g5FtzTmIiWYXqB3QMDH0TVYElpxEPByMzCKRgshXju30zWh9QiKNsVSkJhnOMbbAQa70+BySQpxh
GHrMk3Nb1leOqS5y/Q0xMkTc1Va6sREs5EW2zhm0rpiUCzfj9EsDceOU9ZmEiCsWQWSCNDiJQ/LI
xlEobuQVvS0EFcg5G5l+KEyWMx78Qi2Y8I5Zsi6iZqeryPTa+MFss2BvdsNVq6tDPRCMgWPv0iXM
kSq4CZhuaJ9H5hYQXLCO+ReudhcMqwQnGxR2LL2pPrmp/VWt1U9K7Z298DlxyG+UyXmQVXzKp+ja
+t333Ij0k9MYEodIViIoNIcr7PojJE+8lPb80ga0m0ADsXFfMiW9A2NDf5Vla0YRo0+7vDXIQJHN
1hrlYZCNdLn9QOLIxCJv9q531GvJnjeoTxXIO3JS1nE2bLME4qIJxjurmwd+1hWFEkCQniKp8eVt
SpYXWLIya7xxGcYyo5iP3SRcrEunIKhyzM3sGrYffhdhgFiKUy90UDrCRPEGpnwhVotsKYaSNg4f
J7hZS8NeU16QDOC/nFCWFvHsOpBvV11czIiPeKWY6ftu0tnmnp7KK9bNu6Lnu4yj3Ocd06lgW8Gy
57Mq28yUX5AFrTqe6WGRPbfd9x6Hil2pbg0dyLpImW0CK9xIW5wrH+UiGk+oDV7Z8d5rX1KhQZe0
3ofQ/xqwt1nl4M25J4T2ONVnK4c2M3YHBsRrR1V2XU8OTeQfUZlVbMVxTAkYrTNV1TzoF8MD7ol2
axQgucKqov1mcVQmceBBMul9rBpMSCWsg7WiB9qjXgxIFxsz8PsVDaviyGH5YOREh4BdydYBjI/D
hKsdH552F3P+oFsNaVRUwGVh+e8DPI+7SnM+yEvg2MQ0FwHsnLppQboMVF/AZxXZ3kmmrQWCzh5s
5jpfDkElyql9lcWu7LtrEiG80NRJUgeC1PILBQ5efVDS4G4JG8sd0muUNDnUYbYl87JdGbI9CrhK
B2ngxhqRgSZleJ3qZK8FdeqW6WiDYDOJVaSRtI4XTWSmjkdcwfZTXFSfhDhiWbM5d8YzF1AG+WCz
AmLya2ly5enCQzfKoyJa4olSt+jn+0wINOxZdtc3RnwXtiETNanwncqIYkpI5YRqaZMl7XWuxCqc
YmqcedtO31q/uqrmPZDFHQaYtZmlnONqRsRAaUQjtqjT7sG1IBBCPZN8b9pwQ1m/ax0cnTlLF6yc
eJN3/Raz0Cai3VYFFWNvayMX7weq1rwEFGKeQN2BXjiiW3VD49FK4EixnAdhdYmE4o4tJzB9KJdf
zfgi9bzxuiYx1m2XiGeltQCIWAFnGUgLvr2eO76dKsUmsh7RuQJKeDZS4BoIqUMDf1i9h0KXjifT
Dkmw/yY5hnfIMyuqAWUCmIxs0Ew/BSntPRnuMpE4XKNXaxFxtd9CY6Pq5Wsa12/+pNzUYREb6NCh
4NEBZSjB59XtCdYuSMU3eK3rkuNmzDJcEdyLeraN2epoyqTWlyxDtEYygktBTzBOdEBR7ZY2SjQA
0/6j4zOBtRuNgGpDs+EuElI6Oxy1wdBa6n2cAnCpg6a65RkNwXKu+n1TK3IrDCnWQq+jdzhExpbE
o5SxDevQum5AGjK6L8hdoLXAQDJSHWzEPr78fOKrTuF0LsuuORB9OYDYNUuvyHLjOY8Eh7exYamP
Bf1EkisTWFrl1YhzDVUXb7BZ4tvfp2nw2SCbIj6HJTo21OKl09p+ol4NR6+OnfJ+TH3iNPvkSWf0
3pOT6MCtsXGtx6K5JVQCjyP1/DrIydzTgNx15msl/Z2dFQ9xrTzZCzuVLuoX2EZEcmPHtVPWT/iI
d41qOOxTzwzPi20xEbTlD/AmMk4IeaSsLZRlK9rSRGNJp3KJMPsmYuvG4O5Z9MZehOHnQAxZ25TY
rmuCUAi+oFq5bx3nIH1auuVoXqVNGxcd2VWNeFEaKckFZwBW+q8s8KjVCwglpe4iOFnB7qBB7SNv
rVRelCHclQQNGaJAc663d9MwLmCC7FYP7W6W+gWk57Uy7a+KMO/1QTnEenua03obm5CdMNUn/Iqz
sguS+JYWlk1JGDyMoJEyvX012FhXUw1qjHxVc1emyobW6LCSRviAfO2WqaHrKDSkITSvhzE9Lern
VkvOS1w8DcLu3Uw+a63Dz0Vdj1K5QVVCd1dPRoTVnf3ZhrSyfMxrK/iiKBlKl7DqFFIjdSkUoVWo
hBdwUncOsk/gZf5WH5OvnQSaUgblB5E877paUFlbEC5HkW/58Xd+YJIZFo67XEFHaqA9noODtCL6
R2bBdDs4xr58pia86BqW2riObiNkxjScLobqrCbfHFdRlp1inZ200GHrtHVAe2BZjmHrEhjpQpaC
0dXQHCkqvihJuq8kQW3JbT9oxrjMFaEcw21TizLdlianFb/9OpXZNfYbtn0nfFDDxR5YOYwn/ftO
n9cIXb/mxrQ32u4KDHcDXHHth+WnMBR1Ewj5GBXoKJpqA5raq3GGuEYHFjR3wL5C1Nu02ahjDBZy
HeKpAlJhXEaKxDbTb33W7K04w4bbBG9ayFxGtZSvWjcR1tnActSmhXHzxwSc/jGK3XDUrr4cL0IN
rsrgu1bTvgqlueZ9vVHs6d6W77LbRKl6YWqI77BNPMJDIs4u6FwHc91y7EnUfpfG0QekmQqRYQX+
MVb7YC16qgztnAZoORq6K5nYx/TVRi29n7oHx95Pkdg5eXY3Zg8iwffQWosswCSqEDPymvMpJzY/
2QdyPFaTvWTiAJYeQ+BNcR4d7RmtaKX51zgqOARpNKzmuWCCxKGWZjJ1rdo246as7C3AtHpdJRza
4ZFjOISHSkLUd2XOTshAHswu8pQZuW/R9foKGuJd2+jMYuIJgykt857tbK0F7WtaTofUNr4HdXvA
BXrPVM21Y+dMe+PASXViFMZ4k6MlpsQaQD/K5K1eTa6dF9upNLcdGmzGQLUGJqkTMC4EvXWlh2tq
QzqgAkPxWfSnzlG/G3G3cgz9qSqzd9/OjpPsP7q0+q4o/lYlztG1kBSsRVd/a534DlcQbaiuvneW
pKDe2kflgOoqOMm4YQKVrscuZpj3CZqs9wz7o0mcp3qEXKJNS7MrE5c6rU5t2xKTRzpshqa8hLWz
xvhNETQXx4J8VXBayF3KOH2lvt2rVf2WduHr0Pg6Iwj7OA7a89RXn6Qra8SBZcq6T5RHlVebCLB5
O08fs9l0ZAqwSgbCWXeO9UbnGDNdZHRehB2ObfggnOnmOKQ4K8Z2UWjYqbZhtj+4RhZOfEXMow6/
qDmJE2SdK906ex0mkOXkUJ4gNrb8HSQkmPSfEUl9LPglY1U0t6laIZUjvigALl435aKQptRvRDsx
1YgyaEMLN3pS9k7VEz+BWoZHeTyQJYYlAhv7Fp2KtiktecU3qJ78BEQW9yh7asi8KoTyPrct4qjw
EeLWFqYg/8c+Dj09ccJjFE7cvpKBWCD0gudRO+bMHNZ1FWCzqkta3byrbA/KtkTns63RB68x4H+a
sXyYQGC5aSxo2WVkafZfW6tzHeOEDZwebc2NDuPItfv6a16PRGQgptsQk4quKvxilKgzLPN5IUJA
omi3flptA7/pvanHUT3l4VsZh/pVZx/2EsKl3nVF/bTApA+h9jYMnLKysvwiovgUwVpkFhEs46j3
thFfCrVam8xN49YECCc1xEUEu/WvMx5NDAiUULrITv5YIWmI9mQq3PjFjgo5mstA6RanhgtcdFUi
T16nqB9Sv1xN4bVrzjK8jO1zRP6U21rWHn/GIZjrXVX19xDXyr1a8naZmv9othYyiQ5NzLQAuuRw
sPTx1Ywr66Iy9HeZ3z6A318FMjtqY39pI/uxEtxFXWzssN4Y9MNWQ2Yp21ahxgn0L35xB5sGbocE
8Qhplzkk06wsvK/oTNOQIxFV3mnIHNtgfAms9CtYQ33bDvFDoyTfevSHvv2hUzmgZD8MJmwPqn3R
bpVhWyagHcpuFTFzTdLz8mbExQbQxTqInzqmerK7j+gGDF5iwDJdAEWMOEpYA/RDSILbjKBkWOYj
ccjNTj04Q3IKbRRijuo9hXKtXc1lvo42LUjuqtAKH6MqBEen8kVruFQHMeGosInqhnunKx8JdBMv
Dfv8YUYN+UliIpuMaDdawmaUDVF4iTJzmFxhagaD1ql9Qa8wXBDVZuDN1Ak9QRcfEdc7+2mu9I0T
5s1pogo6ZUj03/0cumgI8WalL4RdjWHmJiMYdafYjrkamIi+YoR58yWqFjN+sysmSQL7FJOWljEP
7AUPdSDCkXCuz2kcJhdbz9S91vTPTc5tBMaiFJ6u5M92mZBqLkSnHzTI94wzk+91UK9Zdr0wAMKH
E2nsLDIttSv2rJfJ6dG0Wc9NhOBUi/JqOULdyDUUrpKzxOmM1h+r2FLuiG/+ZulvBbXFmrDlVdKp
57hMbhXO8qDzdwrthx1dJAUXSw3/El/GLurbWxXZ93XoRPeDVbp4jpFOiXwEzS2Fi0kmXAENuxSW
9hpF7bEQ32KiDqKe8wdzmZZZc8s0nvTaBJPJyITKV6NXRz0PvgQVdtJAVECdWQXWrbD7HSNxKFGJ
a2sfysBkMVR2cUe0iF591eP3WRLtHT3z3q7pBsvF5vSVqpnkd4VeX9Ao6EMWrLkzzW+67R9bFQWq
aRUE6jFep2C0D4kdgCaNL0Fc7k3BCBfq8RLJ8VJLn8AB3E90TgN3jhsPsyE/dI4wS7kVZDvXrH0w
8gyxL7LsBr6r3zhAr/VU9V8T5I4bvaC2xiMzDiArxrl4CfNtX0bHIpru4qWVNMY5JETFaUBySc63
wKcAsT6knTz5vQPLpZU5SZXRuBdzTOhBPCDPDhM6Ushob76qOM/0BcONPktKfzgpAONVlsdlCoCE
LSkJaO9JwXFJRfKwwFK21NHicWB3TUdATUBS17UJsC6ZN/2ovWC4OhIciG8T6AGJPEik5HcpWCJp
rihfbG3UiA0wg3NsVTTmlfmoFMO2h+yaKNbMqThxgBuOPaUWDOB8QcSRhfc9FMz/WmSviuzPVRee
7PYjajA40pUSOwOA2bob0zd2XV6dAR1cMb7mc+EVOYpXNE54eTgXDpKkwr6iNsu0b3b8rS4bROlC
ngebI0DH35goSFeYde5SDFrAnRv6rWkas5AMDiHSZXhBUwcSna0xs8FUAYr2Ahk8kh9YeI6j2x9Z
XeauSrfNDbTywPD/XEfqM/NtAF5GOiDANjMIF2mDqyVjSPufW9h/Gdb1Y1bXf/+P5oz/D53sNoiD
/9nJvony9C3//qORffkP/rRc6Nq/TLQAKuFVliYt4RAI9G8ju/ovHA5YyFUM6w62B8wY/zay2ypu
DKFKwxAaSN7Frf5f/7ZcmPJftkU8mOPgudAFqKT/xHKBE+RHjIKqCgZHZDlJgr0MXRo/YRR0PcZ9
lpuhh6K0Y4YCFedAqRc+yUJv9z/clNufcIb/yrvsVpDp3Pzv//WTZZ5rLQYS0pkMTCRAIH4K1ooJ
GSUeEi2wajvGe9dljUXX2zLcIdOwxpkKI6d5Ri2MlylNzv8XF7csC6KFATJiMb78CMlRjQC+VoA7
scJWf8yVpNzWstJdo2ewBIiOUs/xs4M1YF//9ZW1nz0tf3xvxxa2Ichhs8wl0usHUg4YnDivLIEK
QU2zB4zEyjYuyuEyDiUVQiZ1BDVThtg/QC2NXjKx1kNn4Pr/zedYkAQ/IDP+vP/gOYj64y7wgf76
OTTIUOBW7dBrmyh6To2C+VJstjuexHnjz1XxmcECX+SCXYNChVwgg4yjkxUH8vCbj7Lc7Z8+Ch4f
qAqq4KlDQP7XjzL7Wp1xHkRPCWTqHOfMl9ecMuTeIrc6pYgNs5sycELfEGOMug0ZuNibOVFSHBhC
G21npj2j7VElRKwEnN9vPt8//GS2Iw3sfZa2vGg/2ZBGSXNq4hTnVc4Q3RuYWemsLeqE2jE9UlWb
bdpM9VFP63yDsi1yOSs0l998iH/4vUBJkfZmGI6zrBF/vUmOwmnaJygdC3I9XquoNFzS1tILBgxl
b6cVUH0zkBZbfp2ckjChMButvH+zLTTQv/4sf18mbFvqePiBPfHkGCxHPz7CWMk6mTdBQqZ5LL7X
qUE4LnbWLaFf/vbXl1p++p8fjR8uZf70rUtcuAEd0sQTarUkhyCZPFSK739l55puHeLRza8v+A/f
bbm7rNCwbCQG0b9+txYUQCsw3lPgahh0i7TbBlaDbqCmevn1pZY3/afv5uCxU21b12lI2j9dKjcz
ocC+5rEaGCG3iY4NZDY5JdG4gFBsvhH6Yf/mmto/fj9LLo1hlh8gYX/9frEyKUAlxtgDe5ptuiyZ
bnHDQkhOffvVoJzZmOXITNBQJef+mW7vEPBGcby0b0lWiK3WxvRWBfKyJxzR9NF/fVP+/vlYBexl
C4RghgXxp5syk8AEX7ZIvZKHd2FUhu7iRDxUzF93v77U358tRzU0Vj+dTQBqy0/LDoiwlqhkI/aY
p3GpMqKbyQd7JJaid2fbDq6/vt4/fTXDJqiRvES+o7n8+Q8rfzZCDAdJFnNoZHTCJmBy8FfHvVWq
0vvPL2WaOsQmnixu5E93sUtqllKCozxqSBQ3NfN2PQ7TzTiM9p/OWoqz4KO4/fm8/riP/7E6//Ux
dlR2EIRbGnQey/lpQ0sMcMUq8AFPJBIZa0Z22KHoEW+vZOo763gg2mTldIF+0Yp6OhUmqqyips2x
zorJ3qNDkJzCpuE1bQQzCKUdge1y7P3NLvP3t42X7Q8MEFsf8J+f9jt7EARp+n7ikd9UbAaiB1ca
OTbkgiCjIYpA3bQ5Ar7//HewAGYhWCKMBxbgX39y5Gb+knKReFh6mFywXKL8YzYfXhJdV97/ny7m
/PRqV46YNVXt6L7K1jguesEUgPVOmcn2/vWV/r5hcy8FP5TuaFCP5E+Pl2NNiebzF08vYoPNTxrn
GGjv74Kgf3eZn+7ewLS4JjYq8RIf5WFYYVoKdITKWsAEeTRw1GFAsxftOpjWeRWNI+EXNmb9gxom
FVmYue8WQ1ee6I3Yt1/fgn9aPCwDew0vGIJm9SfiU49Jc+pD2J49dexO7wgWKlvHeuhCWbwMg/B/
s1j9FERr89Byz0HM6wvmjOPbT89vQUvQmnNMNahs7fcW+/bH1NvL4HJsTWpEoole2z7Mb/lgOsxm
jG7ch9ofcCKZzMz/ha++wdWw6JhGhtn8ZmP5p/shWQOW18UR1Ch/fdKHQPKYhX3mmV07PEzzoCiE
nlTKM2trcsytqfjN+eEf3mdKV9sSC/dNBQ721wuSQanbA8nuAD00dDiZRuxEhJ/l/3B2XruRG9sa
fiICDMV0q2a3uiXNaJIn+IawZ4+ZczE+/flq9sGBmuJpQr6wYdjwrK5ihVVr/eGbdPknmfoT7CKK
qx9vf3e15lannWHoFvA9g2Ea6v328hDPYsMY50IWx4xFR9FgDo8NplknfN0qTHdBiC6mkR8MK8Js
NnKNnWWwcYcQnmfD75MMCYrr8GYzN0UH3vSIanUcOL6Oo1cNwxfkzPT2swtNNdYcXtE2C251PdoV
uXAux/zYuZWG8+fQPaayc6kyj0g83p7VrY9pCZfbwzIFmgSrj0lB38HKOMtxS6ENj6Oid8pyYQPR
MQ3qfuF03/f0sG4H3ZhLm0euK2wbLCHE1Ou5HECch1SwomPc9vGnLnTDAAj2/AhgqT3dDqU+y2rV
OPA3eKkjh+g4YnVaZJ4dGSNUiWPYpxYEIUAdYW4iLx3H8i7nZRMkiCBdoLb+8/bAtgpImqMUGl8v
1zHkGNcCdN+m7zkeWd/L2IzvLYUh6vrePCJznP2R1x3WPbdDb5wIJAYIv1mcXALy7/X05kLgmJDg
fqWBMnzOm+ifpUucUz9H9AAra9xJebbCEY36BacB6ftqiisr5l0S4msCa44aoDG737Jlqb82cZl/
MnDD2pnZzXhK7c9A3xc66vq2dbTGMrVRC+pJdk8lF9VdJ0gmo0GRuwu58/57vYJ8viOmPART31P9
nBfJIwxmYCf9gJ5SiBCuq8/yQVkoHJdc7++1uP2A9cbnMrabnWk1Xx94BEaq2vVNU5goLV0HTgr0
vnpkNY+dQfaCyU4BDApM6XTvppP/sbKmsjxOEbv6zkNeGLGvhY7Ioe/6lLkBPHhxU/K+Q2frVJj1
KervELRt/5NXyBCCQkv9ry60i2cUjyBWOGHhdHdVZcD7j5tSp4uc2fqHGYweWhwGzB888iz9TwPT
LCiz8UwpuPYjsbN2N55JoLEdHfkqHRKk5a+muxU95OMFVGcjQerm9VQfEfqqgRJNaZAhinUYFkq5
EI7zAEV2i3+HY5dWifxk5ljLaFkxP6qWylEztXbn4DLUWr4+TvhtrHTb5ALi3Fz9OjMZUyxX4+QI
d9Q84NlhfqoMGhOZiQ+ZbmA1ZphYScjcB4g+jv393E84q2Tg9m/v8ddHKPp4giYqus8o+K9fk4Vl
zCJO7OjooHZ9QGGlPGB8HSHvDOPxdqitT+KYqvzJkC2basz1Qux8CT5+MKJjR0MUvbjZah8QZ3GD
BL4UGkumTP+wO4UaaaBN/tTQVJYoLdbLBUkS+eQ0Ek/UpaCl4NruCRkGVBRv/8TXtxgVXcqnLr7z
Nm/Y1VYZYMHHtYziIz0w81A1ZgYlOWmfwNV7R1OL4jtoxXsZwWZQNSvk4y71s1XQqPMGMIJhdOwn
dijFsjo+Z7oPsqZdyuw7KGnqqLAdd768Or3XS9B8EXZ1ujuaPk7QIjjq6ONccs+iadECeXn7jALY
JMMzuDd5oV1/8wgEVVx3HD5JZTkXdAU5WLJxOGKXYdPOQWFlmvR65zNulGh9lrNlolvMG8dbb35z
QYXBqER8NMoc8iqFxoMVYZDq2NryyQeXfkLgDb1LhNtAgSGPTRnD3Vvu6rutJ5hzh9qQS0/A0ld7
HJk4ni/qR1RJYT0LMUVnF+rGeyeX8iOfdvjmtmP8YHPSXCTQh0uV29XTmJUanXXTfGfbc9ntzMzG
XcDVgyQUabdt2es71nB4Y7Yu1SLScZRUp7YEJOCOp2TCIKDGW+5JpkVxLxM6VD0F2eD2ajDMjTkR
KABz5nEVUrW+Xg69MUWDFhK/w0f4NCj/yALe45Pf4jWwaOb0WAG10w+Rkad/d55jvQNwjQLkEsaC
ykJt7VzKW8ef4GrkByGhRS39+vcYGLFgvNJSQ4+S+WygiXOaIu+rF0GGvj30zZlnVf6uSSIzvFoN
vPMKCzl0NgJS6WfsU8UPaLX1iUus66CUwDaFYW+djdKI34fDZP64HX8j/aAt5EMoRmTJAM+9GqkF
4QcgMUeboOQ3N+EvfH4R9G/H/kyvNr2YoPsPY4uy0+3AW1NsmzrNEtfzDB4+14HRLaCiX3RMsbeQ
DERxecJu66MV9nt+DVtDpAGHVYBqzXmmWnwvMizca1S5g0i9Ym0lOooAcWcjH2pGNGMTnO5AdgFj
aIHG3B7j1se11b6ioG5AxldH/IvI2oLoLnhAcrvEnB8g5MlDNyCJ62GpAZ41bBA4c6RhfGjlYt3r
RYqHxu1fsDXLDrNrOToi7t56lmGmVg4voRQ9ZWkHsTbrz86Y/CPmaS+P3bquuKzwPqdmSDw1Fy/G
Gmtg2SMeAjAAIigFSEIGqSFhtcZu9gietQ9A0OZPt4e3mTA51PX/G5XG63XU0MCpuI3r5NhhB4Qs
drvAqUW2x7Mgv/rF3B8Fhmn32MpFaMRm+sEd/fDBj4He3v4lmxOtMnlqs5Znr1OExIUJjhdOgmZb
WQR9UVkoRLfx2XJ9sXM4qTGtLxDnRajVDV2W+YSNRQFgUolTeQ6mJ4OFZK4sSnnq6P/tnM6bX5Y3
lu9TFqPFvdqpcnFiNIBbzJZaHc/JMX+oQxPi6gTxKMn0EDvJMNsp6m5NJ5Ho05AMs3hXF4Loum5E
fAApStjzCkKYHCLLs07UDsadLaKmaz2dHPSc8haCiZ69ms4MRr9PIkeTktIfagd0SWcsoY+318fv
/tKrMDBkSSQ5bqlPXK/UTMLTEyEwJDSEcII32/BE81yhrJKmPoOZehp0BPoMF3i9K4A5+k0t/0GI
pr83u6Y5k5bCgUEE9JghW/vQIFQQCISoj65p1zuXwtYXpycJWMA1DUrqq9TTXQokNdB9QeMX+IvW
wLWrW9sCCZ14B1QWF9CmjvV5Z4bUw3o1Q6ATTMdHaNVgG60e3tjaV2XWss4KaHFPYMm+WTJZvs4Q
xg/azAI3+iY/twYAIm+Rl8Exx53jZGPctM3BLQgL1AVN2etvpHUyj2RpxUdldngU+rQEYmqTs29p
IjCEm6CvVE07k711hlE8Mqn8gZeANq1+1YuTs0P2KYpb3j+9XctvmCvyzBvcGLbIUqLUkqOwD3yu
gCAssV02SqVj0yTpKaFtbO1sho19x2+xMRwTOBu9eov1wkRPN0JNuXQi/SSMCs3nIbICy5qHna6Z
WvDrz610RinQ0a2ErnE97CjKTR+b3uhoyAx52xK82Tem16fuSrvnvozi7JeGl8xDHcP8gPTRtpfb
K27rc1Oa5MORdAohVgfbJOoI4+AqPtIBE4/YWFnK8z655JHxT4PoH6jzoT/djrlxeFOtY9g8AUzz
FUrEmHiwA6SkcWTgCW8hWn3Rkt67wBDMz32dxV9vx9tIfnwyEB1OKHczlmvXs+xOWMOXNtIGCWD+
YwSm50TGAV45gEyLNNBTtuh7/e+NRcRVwQaiXOcA/FgtaN/WpnQqae+QDszQy0f7Prf05GRNdvbx
9vBeTSdPKPy4wDgzlSYPu+vhNbT8FuoK2THVQLDzZuzukSFuIEBriG2FerNzF77erCxVLiY8RKkr
Q9ZeJZPQu82iyaFKxKKH6GGM9jHUkAq4q/WsQVbOmC9Sd/1jpyOxhWtf/A1iGLBUeGI7+2dj6PTT
TZ3rUZgm6LLroXd4Uw+6pG5W6ehMCr0rjyjRQQ7zqrY43Z7mV3ekGrVpuz6XMcUpb7VT0oZTK0Io
Lyj0EGQ+vP/ZQV8eqP3O+bMdCOSJCoQDgxr0i7OwkGQzSENqATz76BIaICXLHLe928N5fRnz0mKB
sjRx8HIpfl6HqXRD9rPSaBF9W9/bSs+9HdvkHZC8+FfT0UJOzVQ8Tvo0/QCwJp9FPIkfhV7bp6gb
AK6XPnpXUQLztPHKH03ptk9ZpVW/hgGTots/9tUppX4raRC9ePpS5vqU8qMp95WgEsz+qXwwNSv+
exn0/oeRRXip1Oi//BCmdHam6NUeVlHxy/XU8cw7bbXO7aIZxtKjc6JLOV+GtDG/IHxsn1o/3bsA
N745CEdSMNOnHUXt6fpjIPycOSPymrR05+ihz9PpQLk/+Xp7Grei0Fb73VR01XPhOsoSjpUoLUrX
XmhWF39p+se+rvdwARtR6HbRCULhmh3jq0vvxfpNjRDDWIlh6FQI67FpsLo0B8w83zwWxLUonFE4
0LmqV2PBnBYqmgtXDPq7dy4bLT15SBXtvDM2lgCvOZ7oPgUChrOKovUgz9G0U82zpLhEsbRO0CHz
AHSysbPtX4WiIg9mUrVbbNAUygXq5bQ5KNkXlKXQM52nFgSAlXzDPLWkElhEP2/PnfqjrtIOpXzO
VtIp5Fr07lahRgHgOo9GQrWp8YCYSHhsMzsmAzecQ4f+xjOcxC/FKM3gduCNMaKuzouGagP7Wayu
qhaes0yB0gdj5iXPeQleX9S9hwCI6e0kNhuhHDIqm5IDO4tE/no660iPvKgzfPSZMURK5YCSjx3P
7mPvp9l8vD2ujQml0UgHEtygZ3NqXAcbHED2doz5ujeVqJJEVI8f4xBz9jut69y/ynQovo89+ihA
06P8rccUPolUrtBG0UH5vAKsZHCc68JANKyV3p94dcVIbRQzexyQzNuH6djsOY4qQ2ngXw9zwahk
5IACiYrVFgrBcpoD6oTxJ9EvkXegheE9jnEd/+lrbfXlduxXpwqjxOEDNAr1SF4nq9jWPOKJKxE2
REbOPc44fwba7Mq3XvJEAb/mE4qkAvzP9QhDAK8W8rV+gPSIcZn0ZXjoNaf7cXss6jRf7T+XYhgb
AKS0BVP1OkqvJ4qwa6FCrLnYjYwGXcEB5dxY5ObHEdfqneWp5mYdjwQfpjNVIrgxq9vFBtXQVi1S
FAWmLsqeOD3SsdfO0DTsnStma2gA/AHm0al+Dc6D9wZRxOy9YEqm5Z2sUAxAGwfZgwpPWZMOa2LN
97dn83VLg6qiT1bAZ+P25J9X01lSilO4xMCVVH4Q/x1ttEpo+6JQYDgj/LZ8XoK5sbyW6m4effed
yjo60Fr+uP1LtubZZ9HobA6L5urqzBm01uoYscctHpd/6tznQxBFw3w/e9Py4c2xQB6omaZ2bRLz
etB2JcJ5KhEyk2Uh7kp0m9GDwYo3tgrzdDvUxun2G15I5gd01YSGcXUztbEbRoVEKa6FaXyKlcAa
B7aBO5mOdG1stcNXr18+dn5R/bodeWNCicwVZbLj1cF6HVlL4kLCZPAD0Y7h81IUaM9o2AOW7iz+
xSrydLJtPh3PYW89StQ+hG1GShCwAMnZiM64IJA+3mfIGl6Q3ipOszWE9w0GuXemCyk78kX59kvL
41GskBecQ7iCXI83XYyYJquhHAIAWw3LKB7y0sCKqhzE99tTu/VRAe1QheMVp8rH16Gi0R9RXmy8
wBSu9jwkM1Rout2nUKTKTCnF9Buy4J1I0fV7e6YDbhfMH/wYtsmaidOaEnib33pBWNS/isUdUWIn
Mo2dZaeYtbV+SNypoQJPAqOqLpUXqWgj/GaOeumRZaB9uSCWdx6y6m+cwPydL/f63AN1gCE2iQ19
FtyiryNx4qCRmKOxnxbAFqvELQN7bAU+AJXzJOch34n3emTEw6pWHTVkN2usXO9UGd5mUITl2P1q
Qy8/D33yPDXif12F/18I9FYgyiZA+Wm3QWBZHa4V7zpb1rYTGOBvEEbnJC2VFH3j7l0dm5F4aP3e
7DpthOspLGefhkWO2q2TG2j34PFwjppiOlD10nY2+1Yobike9C65ob/u9aIkl87IJMHFhRF5oZGQ
AaqEKp9IBBBu77OtUGSf6kLgBqZEcz0qWF+q6lk7gRWmcZB1IsY+XusAT5jO8c2hYC7w9DLJfGm4
ra6fWmsoKi+5E9gN3YK7vg+Nc22W1TOqQOPft2NtrHdVUgNBoIYFEO56WD20Z9QbSgeBBvc7gN3p
eYgM7EU0JXAKxOV8O9zr7A9MKghDxqVapWvj99wtURgzRgd+bBce0fXAp8jNk7eWkzj4+VT/xYOx
s1aD8nmvzhSYHcoMNEiLLlQYl7a7hKmszoAQ6VTcHpZ671wnZtcBV0teiBKtH8E6NDKUGQyBbC/F
jAbtskW8T0aLnp5f1jtzqXbsOiiQCxceEHcr3MvrTwfVN5xa5J+Dviycd74/afjBzfnZm2IsOimV
Hpplci/wncSlKOfx6+0xb60cmKAUOUglcMFancm8+XqEGIQTaNOiVD8yZCuELE4FX/UM0tjYAfOo
j/ZquB6kIKoEPHmd1cnsN6NbtQue7whWR0/4rVTuXasXxqPTwhjd+aCbg/P5/xxIGPDHViuoNa3a
m3sGZ2l+fMB9yTjLROBAFXZo8Ie+t3O6bC0gNoZLm8xhjPrqdC7dHmOrBX+WEVVkeE6WqbKGLtBz
r/3ELY7EUlPt3XVbMwrRR90+XD5URK8XkAbNPdIHtomjI5bQlkAHMX/BwsscrNPtxbIZigg27UJq
MOssV3iczWbC+GqJi/nguA1YS6FdfL2Kdx63W9uCupXLMiHRBDN9PSqBgkRoNVw/pozkcz32iPXE
jiOfo1KU742osM/FFMr7CVw+jyiUVn/cHuvWGceKQSwJhJ1HJnH9A8IUNeYsZu3IHm0504bynjV6
+/l2lK0VY7MRFLiSt4q/2g5a08X20g5YleaOfRwKFGC9xu5pZaOa6YQ2Nq5J6e7ct6+TTQWkpOFL
94WMcw2MEA3Senbo2IFVY/cgUhMwPLJhJ8SatYOckXuOkKe/+DEG3LeHu7Uh1fPBBc4H9HHdxp0L
LsS2sezA9uICpe4Sf8ZhThC+pHGMTaVDHTHbibn1IXmJ0sflgeZwp1x/SAyaNGw5ZjsA1hSdZhM5
UeSP9bfCA/iDX0ZZHTWc7RH2wYtNJjYhtqx1w50c/OUAgjQ63p7ErV1I7R1sANmFScvuekCqIoHl
r2FTCLcAnOnhgr0L3IKytpOdUFu7EL40L02OM89Yw4WMqqvpFZk027URZaJpUmYRkR163xG9L9NL
msXmfdEbPpptIAvx5bBGWQS3x7v1AWlrQeBXygOkBNfjdV00jzzaWohjYLMmJiRUNRlHb0VG8QFV
SkgrFBg2qeh1lLYIw8jXI9K10I8RB8p951uUV/k/KfxG/06rK+8H2vl5icth2D1MKPZWOwnP1mFA
GqBEAqDsI4h0/RO0ZszrbMkcjDS0MijltJwcdxjbACRXfY8nD9JPTmkVOxtka1OC+fmvRAJw59X8
Wqldycij1D1NyHzVujR+Wl0UIh5loZRmYub6LwICegO1rHNRAue4HmeD5OM8pmjvWN6SYrdWWgje
SyAVHajGQh+gL759BSnQMkw1m1Pnd8nqxcNT03ApbhPpBDxq08Msour96E/hn7ejbO1LTx0x1C2g
pbmrg4ZSlnAR2HECIJPWIReRdxxyhPW9KvO/3A619cmgwPlA4qElkbVez6BlIvA8jJzgThxC8rUR
KXBqDZ+XGn5AOxW77UmTP3Cdtr0MqP77ixmsTLTTYLjZgWyy4REzPz+welEcnN7L0TFEylr4Y3bS
jc57h63en97YOkfHDxFORLdp5/7aKDGqmjM1dlAxVBud1V51Wq0tfYen1dKUzZ8JGFzEDVvOKPwE
7eKXLHVNaU3PpYfboVFoJysFt/NlXpDw21laGx/dBp5D4q7STEOsJwbDJ8ObSN9nOJPHSQ6fCtk6
T/NUuTtn8cYxeBVpvWtSYYZOSyT0E7/VbVbeT4vm7LxGtodDQqI6uwxodbeg/LfoFhJHQUjX+yza
WQZQq/F/wL/lcHsNb4YCNGhCWOahbK62y4Jv9ND3Oh+xTOVdRtfkoc6aL4uF7v3tSBu7hTOdVomr
XuO8BK4X75j6FQx8Hv1uiwtgPiJWroNbO3teiTu8naY78TbOcfA09C043OiSi9WXgo3k1RbAgWB0
ScaTzrUOs1Hq5zj1GgSkqiz7w0W4dq+QtzlMKGkeVRRYDOvyrDH60p3KmRusWrAasRxEEw2D92O2
hO9Fay8723AjOaB9SCteFW2g/K0+YNrMPDYinnKTkY6UUTDqstseMR92RHnwEOy5b6PZezcmojvE
PvIWtz/r5jS/iK8W2IszKR16WS+cgsEoxHJGLDQ7drnpPcgWnoAFPP1gz+keL2Ejd6ZNC1GDhITO
wjpN8PAiLMWU4yhHbnSOXcwTskoHH9D48bkLu/xiGVl9qPrS3Nn/W8MlDSJr56jh1Ff//cVw57Ru
c5djJYB1Ht9z/YT4RiQWHvNV+37J+gYp7ebNwCn60aQk1MToZ/KxV8cbgIyswhnZCVKP2h9PAxyC
8jJ94iB9sxzK71BQzSyWsMmL/Xp8xdzm1jBT2lycCGozVoiHGTGg06AjZXh75WztFAou/xdqdcrN
g2MMdu46QbUwlV5DXSA3QlD3tQB/T4fjdDvea0a9auszWULdoRQ6VyeQG8VaR3mOh3MYar+a0REP
HkYteGMscVEf9BYTQZz0huGxsrBDdbI5iYIhxT9GS0T7DeOq7P3Q9c57FJzd77d/3Ma9worCRl0J
kwBGWW1jz6IJh5yDG0RF2D+RB/8co6a53A6yMePcKFzZv2tMVOSvP27r1B7eZT1B2l9IGeGSugzO
AxT39j0IhZ07eWu6r6Kpk+vFVklmOfl9iE6RM7eYDPvt4hqB5pTzTzP2u19JM0njWUsMfH4ByGc/
nLETuB3hg4wFLcrMGOLRPnCPxdTjFVRrTvvma1YpGtHsoQ7N7bc+RVxfQ64XiEvgpJp8GLV2OuTY
jCJm3Hg7D9PXn5fnBNcRFCqqNiT513OBuHeme2mON4lmm+/HFJVSZEzlzpS/PhapIpMyqIe9ylJW
CanmSCtetJQ3KWnZyZtw6o0dNJoPWT7N0Cjr8ks3jlZg0lF4KyiI9xIvNvX+Bi0v1lokrYTpQqfO
xpKba6AzTOpfmTJ4l3kW3F7Faq6us2BC0Qzj7OeZxnPiei7DJsytNG+o1vhl/i6LU/28hH2BmY/2
9V9E4g2hKFCeCnodSaGpJ4Rc+Go+zr2lg9gvHGztVE+GtZOHvb5X+PNJjkgYSFde0QD0qgIEnoci
cMMyPUdd8oPDTJ7cKU3J8bMRu9Vsj3vw+ji4iilW5yGez7mfdcQcbW0IdC/CQc8xm0My1fEpycZi
Z4xbm+DFGNfLE99HOdKrIR520cfFNZtTFFv+zq7eHBVXtKqk89Jc69wtrbtYZWgDzB9GfDl9bJ7w
ZHXuqmyZzprjRfe3F8lmPOoycOVIamHsXS+SccydAW0nEcSol38y5s47eSZiSA0KvUFkd3uFgs1N
TtuRGgwJJljq63i9LPJkGCxWCjy5k26jFBjG8/QMZx3VcWAmB01zcDhsrfTN1wfpqupwccCQj6yf
JU7bpWOX+iKwMxmd23Ti5anJ8txOensx5r3a78YDEy4sLXHua04UXkLXI23aAQNCS8ehMtbCi9Z7
1UNoywXH2RF5Kzvvj2EXNTgSxNrfnlV+NzJd7Jw1Wx8XBKqiuzhKQm11bnOXzq3hTry4a1TuGzt1
I4wZNfvSIWtxmbUs2Vm9W4cbZW7yPTrmTPdqzH3tY5rQoISC8RaORR4ccunU87ENq7/evm4V2Zj6
jxI1Wr+Pmjxx+qameoE6WX3UB5yoBhe1sN6Z8sfKMKOd1fMaIs94uJbQMlJHNyoa15/TMttprBBn
4dxWYKtoQHS6cFLKpr15Z/pJfcm1yDkY8yieUU3r7gs/1g+YU/s7H1VdEOsLhJuKjjBMJsjF6px6
kZiYID0l3USbdNoNeX9G/E3iCqZ1Yv4InhWn03bRPzR6b18g4WhyJ/72wlYVXQ+MFinpalXlWZ9n
kYn1at9Kn+Jx25mfRtvKL9JMip9Wr2n/sWcEHHL09z+YbtjfT6M27NXjNpcaMAbFcEPKYU3xdZLO
mpaopuLoZ/25qLL4Bz6FnyMcBE+3l9pmJFVkQJDNg5Sw+vKQXakJhOQlhfSsT+GMQnQvtO6yUObY
mdutUKT2aqtSaaQtfv1tGzoAs6YTypzFfE7QKcA9ALu4Ocn3ruzNUOoYBvpJzr4m7Ee1Jrox4XhK
eYsdYijb35csS4PQGZKftydQrcj1ilVIE5IQEC6IBl+PKs8lDFa03oPI99u/zD7hohHxHqFz47BD
tQcMK0hPBUZazV27GNLoab4H6Ri3R6dv3R/e1A5PmmN+ov827wxqY/5Qm1L4XHhlFGtX4cx8nAZD
EyLI5xpeV+bgYAdZ+C+t6se9ltdmLFgdwHQJ+UpvCt7oKIoyYVlA7MAN0nQfpC3+tvwl++P2p9q4
nrmYecnxTFcQxNWnwuAVlTaXpCrva0ucetuKPuLMiWVF3i+thdqxl6Bg4msPMHTHndW/dbIIQNeq
IMtnpG17vVA6OzPrbiY5GHU3PY2paN91ieTGjvz6szvhZCDdFEvHiHPpAQg25gEVEmq3p2BrstWm
YBUhy0RP9fpHTFU4e+1E2iw1IbFpMJMax3eoI4Gl193O2bK1aJV8639rfFRLr4O5bmOOeljw5smw
8Y1S2gp3oz3KU9sPQxbYS6PNO8+szfG9CKmWwIv7Y4rnwZNzZwe+GOSlM4rpKI3Yew6NZI8+vrma
IOohievySF0DMK2p0uO84d2IjTbSrLy7mvsJ4hGuZZ6r4ZrqZH+Ek9t+1ZzR+HH7M27FRh7BU70h
dXOvhklzY6waDoygKhLjyfeRYYlMA+cZp7WOVDjHYx8VfyVRne980q35ZfFwNdFbpcam7u+X87vI
ZaBKKzBTdfV7N8F7Z8gtcV9N83K8PcatUPDD4Xr9ZhY7qzOoFMipLA5FaaeS/yndzP5QOHl3D53F
3hnU1joVBiV2cnYfGdrVY0ujwo3AXuUEBYdrMHSD+DBMLWTEWVdSPu7ftwe2lW2hcktzH7o2Pdt1
rWcCc5PmCgVDiSvGDqitL3GTYmQamuXfPiXbLzNku0CrYJAl2mh/LGb8sjPsPXf6qRt1IEi0HIeq
8K8GvzoOEn8we6cl0cQ3MLrTWm1+qiuQ6Utr/KjrpaZA7ySPjWijSxmC3vT1QmeROTWVzgwBsgjz
ZANfhMPtGVIHw+pO5YiEaAC1CBTdml4WVrbdhyPXN2524wlgiBvoOsofXUTOMExQzlC43FP13rjI
r4KuTqs6rwZ0BwkKA2c4VK7Z3YdAzHeuga21pvA6Fi5VpJjrYmIR+mEyjokTJLX5tXcT+36RgANs
PX0yQr38eHsiN9JpVWtS9XACUue53q6zZo4Q3wAJ6WFl3OlJZN61uNi+T4yhOEd6PSnrD/3OiikC
jmGRfLgdfmsL2zYLAJwQNI416tf208EFM+METYJCZtgl3V2PLfABQ+ry/t+EAv8ANpy8Zf1wWJAQ
64RC49YVznbos5dHnv7Nc2rgZXs71OYnhDBC6cn/zba8nlQ7zOoCSVPa2GNCW6eMzOemH40AHUB0
qWpcHm/H25zFF/FWCxN1yLobEb3Ho13DBhRiyYG33HL08XfZCbU5NJrmSs+JvuP69eN5czJ1VPaC
CC2PRwoW+YQXa61st8tmeGeL5M3KpkgWUFWDX8cxBBtGDf7FheIUVO5iSeEfirZ7KPrEvGtCHF/8
NHwzI3oVSg3+Raim8xP8ojxADsvo3CVG3wddUw475eStLUelicY75WTKI+qYeRGl6wajxRnRVZDK
DjlzH5ugLDT8h9yM9Hs7JgHMax8j3mSp/zL9qVt2vuHmD+BUB+zMzEIjWP2AMJy7GDX3AD0QDyvd
DKyFNQz+r6IS2jEt2e+ONWgnTYvywPCSN/P71TSrL4kfLjC69YOoEsguk+CpE64vUY4sBVZdbmGi
oRR71udpSdJw577YHLLiFTHlKFOssZCwQvPSDglpdsaEp/PYPy/IdwaxRBLLSZICIUj869zacN4t
9rTXu9nKxugbUPimhUV5aLWw6AwapbKFhlwYF+mdPpY/ej3VPht2KE/myBfOhloe2qLrdk69zUeF
chCgDsYLCrT59cee3K7XW+XS5Rv98jNdMonNeF6dUfAtApiHza/IrTAno94BEhWCB7WVeq+3sXVz
Uq6i/qg+vLOmAVlaB919ps9MReu5yUPUNyMcQP/XxOj/pXZsHU60JNGVVQIVMEevx5qn6H6kOuhz
W+/+EXlnnOIan7cpF/JIuULbWVSbo/p9m4CLpHOzyo2qMveSUAKL7ESbHpaJPpSzzHv1l62lq9IA
Km9wtskIrwelRfhzTT2v38aMJuugyXZ+1/WeNRwRdy0+A8PQhwObHUlXnskGNm1uPu2hGDeXEaUZ
VJtQAaE2sxorusO4qRiU3XB9jb7r3DZYpo3lg1a5GFlHk4t/SV+fdK+y7kTB+rLqPtwBvm993pe/
YX1w6mmTZB2ozWSm56wtcftkdIV5znqIkbpXeOfb1+rW9+WUcuGvKf7jWszG6SfhuBH1Y1FV47my
pXn2sT74fDuK2oDrVJZyA3LBcGqIs9qgRpkUnh2TzbtIulz0rs+/hLIRxZ1X5ANwUA1vTW4SubdZ
ttaVJ1SJHnINUkWr2ewTmbVuxGw2UdZxC+Ch91An+MUdvNjC3kkaSYWenSPT6M7BHw0HGzpAO8fT
VuaCSQ/R6RIoD5frxS3acci1rqXaYI/eqS66+bwAZnoAKjHuPGU25xmKBqNFAAOo2XWobJydcqGv
Eyy2XkR3Rib9g6vNZSABdh4TVGCDbAYI/y++7u+usUnv5dUaakrkiArV1c2cvLpUTvalgnF2b/e5
fBRJWz+WERv3dsytfUJdjtrwb+TJujXuJ0uHIRYnhmPN5X2eusUfxpDIs5+Nw8+kaXZy+K1totJc
qvIWFq1rgyEqntMYsXiDvMV3s0Iz591oVNHOZty6QtU7DpwUyCFvPaghb0WPfjF6h5Vp/WOXXTkG
LYr34F5LEUArTB4kwmpAifJxB9e8tUg5e4Hb8xdAgNXtLfrIjG14b8HUx1i5x7l5FzIbD1Eb7UmN
bIeCzEBehIDW2m/MNxowfWiFBQjFFcfZlX91UzgcEUGQO5fXRiRemfhTYRjA1bw+dtpxwrwqAwDq
9ok4oAsTPgyjh82xcHrr7bscsXea4xCBKSmuj5ouMoYJ8xGIIHOUBFIYGpqw3vwuznhzvnntEwr8
E0uENtyaiuuINJRWSuUkqnrtV4rFxB36uvGffdu4oGyLPfDq1sVIO0wdpGjskmitrmfXGLNEdzhW
jMorteex0PQvDWnH9ywuxO8cHqPdpM49zFBbAXNxcfM7bRrn77cHvrELf3swUSQHQcLj7Pp48/LI
quuCawSyVvrH4PfLsYOq+et2lK1VQ80fiic1F7oNqzSgXXjYonJoB3Mx+0+wM/w/8zT9WWvFuLPf
tyLBGqIiwSuao2w1r3nldxgcTgI7+7g9W17jfCijNuEq2pVv2wzFxYDLJphE+qnXUzdD+iKzolbq
DvWCK2cYX7IeNnfvRslOCrPxlVQHw0elns0AnOs6lOO0PYxSPIwGK5lOcZK794lLveP2V9q42knR
uAHobSmVn9UDT5Ad9pm6dHg8y+MI7+I4jzPvninDBWUYi5+VZkzHAfdTehzhHgxxa5A0oJRdN4wT
covrQTaJXU4DAteBXKL+EUhHAzbZKL7cHuTGV3OQHFH9Lmy6jDVoqYHUlicxUJFc6OPRLu3hiJhW
FFhjtsNK2ByPIeDq+mQqPFyvx0M2OybRAnSic3P/RKJiPs34j7z9kFTgdyWwB8KRp+J1lMyXmLw1
NF4izN1OeAkvlAEG/d3gpn+9febgxnDuc2Mjz78aT6m3lcwLulxlJ8R7vZzN8zTHySFzaIXeDrW1
EhHwQ6kAbXYeZqtQRVnS9OkomZZGjgtzVFt3RqjFZy12v1taHos7fF30c9tPyf1gd+S7t+NvLRLU
BFHX4XRWPezrSSXzgpZVksLDDNbvcRn6oxIVNc7YWuavt0NtrRJi4PoKl4gy46qSqodlVhSICASi
aTsldz8jNtH4Zr4zpK0pfRnHvB5Shlhvkyw2m3vu+h+utJLLMntNkLtpfmrcRd4PRW0fY60KsX/u
9ixGNmdUPYgANFOgXp8tMq2dUXbcAMtY5k8mThqfXR3/Dzs0/sUGx75TZZbwU16p1U3LQnslgTnn
91l2xn3X/xR3vOQRyXV25lTtrdUbjPEgHEJ6qcCC6tu+KMlN/oR3ZEdTEA2K/D9+L/QHW+rZXxHI
hwfEzYr39mQNb7/hCAoGEoEUkHXrTlkHniJPkc8M5jSz7mJJ92QoQ9J0IAnB7bWpTtz1+BTgneoL
Qo8s0dX4LKNuFwv17kYqrm8W9vI+Qa/8Mcab/NRKu/6AZr32j69ne6WfjceIw2VHBwkYFmzkVejW
NOtBi2OaoJkJ0RHlcsRuluwuD5EsQlCz/R/Ozmw3bqSJ0k9EgPtyyyKrJFmWd7ftG6Ld9s99Se7k
08+XGszARRFFyA3DNw04KpOZkbGcOOfAje4tlciPgoccVGMe8XqpSmr3C4K9XMNct+5HuH58fY7a
oDLiTjYhdb/uqzZMk34Ib2/yngNg/JF2iaRpg2/32vLI+IJYuXoB9sTJm+ek9FWvEgfee88M4a2s
51GUe8HoJUozS8tGNujz0vy3RuHh0sCmeRCo7N0IIgjJwUobgxVdL6ZW24JICXp5AZiqLnPr0nSl
chGIpJ+mngs45p44uBC7K+M54pxC3/NC4qtvjE43U1ZG+7AIJr3tw3H1ft3+SnsL4zGC7g1Kd2p2
269UK4lHywmeGV2lN1NPvQ89Z3eCtrjz06Js/KFOhwP/srMy+fhJfDCz+C8IeyG6Vmt1UZiWsIZh
9J1Mbd60EIod4Lj3zUgAMgkAGMTN2tIkVoRSUNhHGUH53SxW8UVrnKO2+64V2ssgxXEngBuuj0ZS
GnQvcoPMsbGVOztWlswXw2AenMCddw7ebqkaSOkN3NlmMWY51mo20K+znMx8qjTlZwR379smMh4K
oFvv+nb8oc5e8UYf3aOqzc4jB6UjTSdJUw8T4WaJWgN6ooxiScAWe2+qTsAla+b27LfabB5RbOwa
g35XjoHxBm1bsAJ26tZMZT+InOq9GvVOqFslfWV1aOo5vH38d42xm3w9pnmJAK8/HoPB8QIq0wlq
0fzGOYpPyJ6ibbCmf5EFOATNrIeAFkTRxpLZKRW8CRE9j1K056hXptVf1mY5an4+l9k3jxueEC4N
WSCXdAzXSyomlYqe4GOpLYSVzaInj2NTdSGchONdu1SxGmQVxI7CTtF6nMdYfz9CyH9Oqd/Hp3Yq
BLOTNqzdwe2t3j3AoI+prSA2Q5Xh+ndpMPwr68BUkM7T+gNFi+Gh6qdm8MU8RGf2w/Ugq4GdzheG
mqcnOy8bcRB/731uCo/AcWSRl4n4699QZ4KJeOq8AaU1460xWcNj1trzuZ30w1h7x7OC3IdEBQAn
pbJtrK2lVjQYlDeo5Sbufd3XymWxhvZkc+T+gT9wPulx2v3FeeYhkmg1IvkXRBxqZneOUoI+zDt7
+apPqOd6WjH8KEloDpz43l5SpaYo56IeB6bqei9bYNEFvNE4BR02bj/SI+d/VEMi8zJ5sXEEV9jz
svDzMv8qJXxALVxbG5HIyOKY05MA587fF24DT7UpnOUvBjtIOGFrAGnEAdl6hKEdV4UMygmsRh3f
Mun0O1aS5eBlkr92e0ehR5Dj0M9V6c1q4t722ijCx6mUh99AXa+9j5gePCWpPqBXPqdHWdLexzIp
NcryA6WbLfMV0tGxB7rQDiqvtc9GCd4uy/vhPFRR/hd3jM4yXx2OHVkfuP5S9LBHDeUMBr4VZM+6
3sjv2lGMYe0mR7CnPZfyp6nNdTZaE+on4UHzZjDR0Nt0L+y5/96j6gmh8+z506qtsK62vV9mTnPQ
Qdk7kqD6YEcDOIjD3STTdZ9ZukVPLDA70/qQM6NyLqeyP4gC974cuRihEoVMPqF0M3/mYgU59JQB
wsiXuL1bogW1d7CMj7CJT+fbHvqlGjo2mEGWY3fPKe3m02VxDbhexHbQqfUSn3QBKedkwjUHK0M/
aSeotfrpXlfHFvoSd4kJe0WMw4anRthP9hojnYK2Ri18e7G178wCzBe9EtOvqTeV+uDX7m0/M/Eg
CBiNIqXafPyOOahCM2RvwCybL0sNOgR48F/AbRC7p64GSEomjMb19sdJE7m5xuT90GpR6Jjdv7Uq
lLtYW//Gn8qpSiJJsEtU0K8tEaLP1qQDqoSUGC0Lu2whSChUDcXUHH7oA0aB3WNF7U7T4N4iTdt4
b9eJa28uwQagyl1+J7PR7rJC1T+XlZsdAHz2HkLJkUIpAQID2FevF6YykZH0pcTXMIwa6qTAgYvM
wMfGedPTfgOSnyhfbp9k+U9u/aukhEIQRKoPbkuU2lIlJpM4XM22Tx5nq3F8PG1T+cLr1KCB9efy
FwYJTsijnlElm+2MUFpwy3qWhJOlcTLTYf0pHCaDxs5AHaM2jlpIu3v6TIbMuZB2r/e0HVvFW1R6
cDGKik+F0VtfNKUczuNqFNCkiFQ99RFiYAdv/u6d+8PsxkFYjMb2SDaxzEnVT21aNLTKmqOpwN2v
R6jHUZEtj21XoDRsRU8kDURF3kECamkLBbUEwAojMel4IlWEDf32B9y7D5JAW3tO4fAn1xuat3k3
AgyiqQlD21O3lEYYT6bzNnfd9OCB3NtEMKSMExA30b3dmIpV9EVmelOBNaR54pcq+C8fpoXDtG3v
kFDmQnOJcJYhoo2hRQwKfQZG5Luxhgmxtvv1HGmTaMJZr+h8FJ4beoPov93eyr1X2QE7i5IsGCsS
1uutHIABxTmpVpAwAnPJ3L7/d20zoBtJaryxDMU+2xl6bjDMtwzOmt6Bu3kptIlph7BKUpdSPnmR
kNeFNq2gdmhBihii8lGr31vJig4h4u9aCwxgsD8DL1JW3xwmAJsxbcx7Jgjjr83gmhCNuKI+6mTv
fQveVlySjPsQmrveFOi0+cCFDMDqwngECx6fyaLzwOvVKvNXR2iBkSr1wV7sWgXkwX94QQCq11YZ
1R+noSfOzAxVFhlr43eWz9kbZezWpxr2bZ8ZzSP+0T24Pn4XoUIOuZyO3BwAGlQIS8HBFyQAxc7Q
unWnrmqT9/DHOKcE3PF3D2jfY8VzhzKEahMtROk/bqeof+Gu5OgSpwGolrkNEXQnsUe1p85UjUl0
IX2A0k41jpLKvfsMFJfRWkY8SG63mzwXwH4HMnt7WrN7A/HARzuzlAMHJV3r9kmTlDicIY4jyI/r
TzlnimEgOEHqOhUdhRjbvmRzPl+mTF/v+8Gp/ToqtNDOmiNQ0u6FImHmVlHLpViyCXSdQYOutsnd
YEoW9RPSXtlHgXTtuUyyYYIFY6yGS54beuOPljs9Ireaw/wmP3g5W+9NoWVHkN29c032RGZN5EJp
bxNS1JGAG6JznADE6PLTmFU9BR/motmiN/DfPgCHmO/mVjsiKNp7mcgKKZRS06bvv7nFKBdrRryi
fqBE5ZA9KU1XBEmlK+9iMxfjdzWJzb9ZqswxdJV6jhSLvP7uBFap1U0sdYoiz3qr947zQUetUP2g
z0J/ny99G3aWMA6Sm52VMheArwKmK+d65aH/I+0wm3bJGEWDWd3RsneFzs3V4Of/1bXKP6s1Vgfm
9nAjyB2QnSKZoUnq4Gt7S17ngnqUC/7GsN8XS4u8EAOpP4w5GUB51rUWxFqqP8E7Uj+WMS8X3D5H
XGV7i6Zc8zylwDl/nv75Y9FL0aI+UJiubM9Gja+MkB/4nhiLH2nRujKuctdftx/L3YXL7I7gWDKJ
bS9XWy7QtrS9E8xdk3ztxKhfnCmP3zO6Y/9K86H0F7tvaj+1lJ/GYvQBBP76gZ/c8S1UBYDswPYL
KnzbAe/sbIFZZaEK6lTrBWodGAoYZruLVqf0bZu5PWbanfKct2V24NZ24i4yOPr8kgGCqd/N8R5K
ywZgjemlTJePom/cr4y9uvfa6rn/O9hqeWY3LhQNRGwQDdHD2WJoSoMySAJFSjB6TfZELOD9jlop
xGCMTvoosyE9MIe8fXKmWGn8Ra1U/ZzG/Dy/UrOuDlP6TPAwdmWCq2v15ug77P9ADgLVBB7ObTPZ
VoakHPLUhUveWQq/bPvykYKycXd7I/bMUEGTQBH+IGhwfdeEVZdqnXLktChJ6mBJazB1oliLT7ft
7F0nNhsYGIADEs3NwwjBcdZ7BsxmYMLy+KQNmfisdnrk9yQskMPEH2/b210XYzHQQKC1jdO8Xhc6
ydXiugTWqbtU3wAgqL8cezBPt63srkpCowAps6YtO3bXVKa6OFBBles6PZl1RhsEiu5AKE7/Ac6L
oxuyaw9yDk8WOkBSbG6I4oLNSCOieLR11iw0C2rHZ6uws+SUrEMZX2qt615PDUc3kKo16awj/9o8
dHbjWovXYdRV8uzzYkbxZ94KzqTe2EOolBr1w1pZgttbu+eH6PpI6hm6gi9Kh2KuCzPF8TEUZov5
Ervzkp6pDnSBlhmKOKepkfxO2hTq9SqCCeHADe75Ispf1Lhg7AX3ttlpe9UqRygUz81OE3Sd1Cr+
7lW5t/jmLI5GcPY+K+UrsECgaNFX2FyOzrMGQjeCqr5I8jNCm7kf2Yt4rOLo50oqf7C1OxETXoVG
rwyYaENt3lfXmCad7q7LVKzxuEZGe1cN6jtrqcTFWwC2t4M4woLumyTLhUCALGA75WLyT+bRiAJN
Yqfr6JN4Mj/fuwvsjuAk3d6rfsYx/YPbZ2jPqiQUAlvBtnJDr52AXrjIvyUqbSaDwkSpJEqoWHF/
H6+Z99NG6OSEUNQhH8ze1/zD6vYVt/U5hQeN9oSydOp7D/Kw81yqy48F8nz1RNAz6f4w6FQw7NR+
UvTBPAv4HgOtn1YbTifQj3aiGl/Yxu5TnNXLU1Ws/fvbW7PnH6HlkiJIyALy0F9vjaEscVeTyATJ
HK+X2quip26Ym8ttK3u3CHpveY9dHphtOtQukZpbNIOCKZ5BN5eVeVJzWw3cSjtSc9szxcQGlUX6
bBTI5Vf5I14DYlw65kKQmq99canXGG7HHEJUZMiP0q+9vQOrICGPEKG+ENUobSKzKncZbsqK/CzG
SDmDCBlfD63n9ZIcxPhdoATyV/yxoDnLUcI2ZH2tXH6DzIvv9Hb9QQ24PggB9naOJJJQSpfawlu1
vUbVhqYQwNaUlg5alBvTyayggspjAv1Xnwf0i1gOvTsypm1DrVrzrBgl5rFmjPQNvPl5qINJPzHX
+BcOnMCOoIYtJGnZMiCYem4y9Q6wfk3TCPb6IT/XlNR/rtDMv/6toKTmAo6j+UB7YPOl4hGegYnR
X2Ibp7lQ0E9CJ4UHocu0o1rvXkef1E+O6UgQC9Q516ciQq1dy7PGCYpMrS+aLpRTisxkiBDA4FdU
l09z7oiwc8fFj5aY2btSE5dknSs/UYflvqus4vUNTDpfqJlKvnC6wJvnZHGrotUrlq8OqQh6e7SC
qdaIinU7PVnTcBSP7PhXiiuIifFVGafehqw82WinCXAayaQoAEk1aw2Xdja+Lugs3kVJq396/an1
qCyYFlyFfOTNAofOgDFxJABSpmb6nWV1fD8RCYRT6YkDZM9zZ2eTl1A6MmU5WJM58MZWPhUR6D2e
LEWrR/tU92ztk6K1XX0SNNk/ZLli/y/Vu3YIFNxp5K/E0/DDwHIlmC7M5tFfLLLEACkVhpWnzmk+
EgFrTpisban6neWt75sJsOOpWfXxS8ZwROWvccFMPLM8SesXRPDJqTSVigRbcpSo6tDrfhwjJvKr
1mbVQr4A5otzQigfM50rRip5QrQfirUZfutzWyh+39gwoC1LpYqT2vb1cjISkX+Y1npoLrDwGWqY
NZ2uBHZbtp+yTLf+W0Vtf0xI5z+2yKmuQQdB2VE3Qd6O692VvTuNBBVgBH/LgOEPn2oO0JVY2ghO
wdWbb51Y0NFJrf4iLKu6eA6Uno1HYNtnkcZzqH6+fY5eHlxpndeJEEhSs2yeqAE1pKjJ5d3tovgt
Gg9955ODWm9ta+zM05To7q+/sAjECH0wWI95ga/Xmy+cG81hwtnFIT/ZwEFOi23U7zUnacKu6d0D
T/gy4KK6SnoC8SwrpZJxba/2rERfRtp7PdJvsJ4k/dnQ3f5UIyRA3qwt54yZqoNtffl+YZTeEMzk
zAKD17g26uVZXBp4vcDu7OJrv6Y6FcjReoqAEB+8ydKTb8+PVNSm3EgJGQjotak4G5RpicgqEy7j
qUyV6F2cqdZBpX7vnPxpRf6KP05puhhzWtnUzJtVcR4KUQ2PTm4Up2RUrcw3YEz6m89G9wlcHwM4
PJvXBiNXK5QJD0/e2vdhra/FCYT5zHxkC/CzWtX7DJHKV8cCksQeNKZEwcnu0LVRhjsNi1EfOlJ9
0n20zTTyh2gs308if32aDjU0zyWKplDNvYgF2jUHl2ly7VUjc8JIGftzaRRLCPYUT2dl0fn2tdu7
BsgmSz4VCJh4r6+XRnoh+TKAe8U9AsrVaHknAojoC/zuzVt7nSzfdsujYfi9UwNXDF0WIH8UPjYf
MV2F0a46+5kCJZwus5a2H8bC1UPkgBc3nIEQHBRqd5cpuUd4GeHxcjfeVIUFpO9c0IVCpPo9ArFj
wCyjeCyXobgzUOy4QGRQX/5ib2l7PM/wUiTdXEGzd1OYk8DAdIVav2XM9cfgEXsnitKflCWfTsxT
mQf3Y+thGIyWUzKEd0yE47o3xYC2gDoBsvg1HKNYPWmK2t05TtYE9WAcAb2fG2J/uphnWwStzATg
P4ldr89OlHeeuozpGk55334AaZLcJ+CXfuV9BY+8moivUdol3+NIN/16UPV7xHREf2m6RXyCurYK
2sxyfTuuiw+UiJ1HT9TRSdcE9EG3P8T2vMkfyh+eUUnm88LtOs1At8Oe1zB3kh9O1s4fUsbTfduc
7ksjmX7/hTXauAzJMtBGqH29LaVbK2PbjWtYQHUMoYSVB2bSF2/tQdN8ZRniAx+888k5WxKlC4ss
mM3NozJT7u9Y30qNzVuCCZDBKbOy4pQx0BPeXtquKTaRGBr0EgXt66WtU1zqNd2EUKnb4clMCvWM
xkzzZZyrIxGPHVMcKQ4xORi92C30z1xcp+gGpDQWZZ2+5Gr7K2l0594S9mufFE4HVQV4nvC3oG62
qqtjnCmAG2I11As7CRR1hVVvXpSfMaHvUwaBo+FXZtm9/qvxTNG+eG5z87Rcb6XRMEhTlWyl06nO
KYLWxY/oD96LzD0SmHnRrJErlEh4F2wBA3zbFUY9S7Q0BafgydGI2ZkXkufMvitpCXxfjLz4b3UX
B4pbSz9ra+OqZ4gu1COuiq0T5mdIllE50gqC5MVgg+Vqg9v2ihr2+fRViU3lwZIijdlULedkHWld
9Aw4Hdz9nXNEjCcLLdALMrwh//8fEcpaWoWuFrEWEsJrFy2OlXNizenHmezwwN9vQ3a5PqjlUCTh
aqB2swmGyorCtGbnWhhpwg1d/rq4GpzOaakvoYBK5dFzIR5E6aLCH6Nk8drLKbkpGLFDEFz6gc3l
NJR6VhWr0sIW3ZBgLuPkW+wVbbDE63p/29RLhyong0lMpGgDuf32AS/brEWkQwtLwDonpyyGB/z7
+tA0XuMbbdd/uW3v5c5qKvz/AKjxB3Kg4/ojum7L6B085OHM0JTfqtN41zn9f8bQ5O8trW7eKJ2n
PUjxShhQiiS4bf3lEXomjSQiY46dkvDmTdWjIoprc5xCiNerN6i//6+0RPze6XL1fNvSzjp5vaF3
ohKAsteW5mmxh8VdXFzR3OpzWHt6/hFu++U+tiqKwkvfvaljNCIVPasDM5u8g5T+OSK5ftGxS26C
3Cfh9QvU7iDsCEqOcQntXE+MS6yK5DdaVMm/zN13lq/ZcfK2I2n3Tshg6f+5jdZNZ9kwy06p2mcf
ClKM8l2LtmXmJzqEt6feStHLkeMZy5t+MKvmDYxVPbUeGKDS+6LLotYXwqUilDtDdCnKqWoOPt9L
t0MRn/YpnR5aX1T1rw8PrWOhxX2NB4jc+mK27hxqjSo3kPpCETcpHjGq7d+3P+W+VW6hLokKXwgG
lW0BW7SK1bQc9AtjadOlX4b5yVuq/n/tTHpbjlXy722jOycVLK4r2TThqCaBv14qFMdp0RMnhGXD
JzFSz753GOOHY2p87ZwkW0m3iZaTC6GfSoXv2hQIOKO1e0cN7brOzySa8Kjq89Hk+ba1Jq0QYBKy
YwLkysYK7MVlVSc5C7LdnAVly8WO3NRXFdd+50WeEtpp+4YSdxu+ficRTAY5DQCN4HETVE0IlC0N
gLhQnRm9E1UyvzHsEWoszYoPbt3O88xl432WLxQtjq3CQYNDB1mSEYC0qnkP7uz7snrtGUxzSkVd
y+6mIhUPswFg3K/aTJwAI/YH693x6Fx4Elzg4qQNWw+bOrHNyGGrhpZarKdsKIeHdMyS/9p+Gh5r
ATXKwbu8Y1Dyj0h2XNAz4Mevz4/hxrFuCLGEgznXn+M6owhMX+0+RWQtVMjQDuy9vI9yCpCeC4EL
7cStkkVuU7JiMlUNJy2p7okKpm9TpE5ohyV2d66Lefy8dI7++fYxenl+iXWkDp1D2ENzTzr8P6IP
c+gNN6nZ1mHw7JOs/aDfrlRfk6qt3jCA8bOqJSzLUg56Zi8dAW6ARgyby+ckQ7u2a+TEdEvLg6lb
nfch73N6mHlaPKT54eu4s7FXpjZXNJ4HM8trHIHnZiVwL1gfi9hy36mtMZ3XqGlOmrH2BwHI7vqA
36hMNktKrg1mgjkPA3oevqZWm9k3YMnlL8fiKZmS0ju4GS9Nkcnh3yS9GnO/2+B5auzY6rulDQfC
vhNpif521ZOPZuMoB6//niUC1WcFbAkm2xwWyCZSG9kLgHFRW1DsicZz3bmm76SK8vH2uXwZaEig
Ar6GOy8pIDYPRYP4OyR2KqYcfbhvprH3Factz9oMPqPhPPpLhe4cJDPVKV+OhUvl+bsONLgOoE/B
O4MPYXLt+nxOQ7nWaEN3obqm4r6vZvtrMjqGTy1Fe6r1vjoRI3V3VdEMH3g/13PP0GEwohVWnOKZ
psCBd9jbeoDfmgxrJd55441c2JLbCNpxHs51gtykVL/QP6AxpLlHkmcv74ur8WSS0eIUqCpujq49
2lFprFEVxpZRnSCG/DXZjfeQjX0X1qOxfkyW/gjG/dINSZsEljJ8leHl9XarhROJgtguzJUolqrK
um8r4/J2yYshSKXSnlgW/ex1yZFY60s3D2cE3PV8bcbA6HFeW14p7MRlpddhXSQWgaum3TeZO1+U
AZnBlRjpw+2Dvbe7ZJf4ekIGiQK9tldkVVT3mlmHVjm5Yao6+QkSrTR01868y9r8H4p9R13pvTVS
c2MQW3JM4nivbebE7ER7ah1G9ayfMkckQHESLpNKPBTXrv1q58fN+cPexk9MltN5darV4Ww2qa+L
xnlbL311Ud3GPohNdpdG6QzhAx5OUoPrpdVK3jVRN9WhKczRh0WTGkLVKO9yBE19r/H0H7c/3649
sh9IbglEmKW5trfUXZGQorCVcx7fuXn9e8xrBH5byB3bwfIOdnLvXjw33tFXIGTeetxOt1sjd4cq
hCPM+hrTFD95TpoGNeXJoBOa89bq2vyUZ0YZ3l6oXMjGAWqUf8jyCPtQJNx8Q5OZ4KJgniVMoqR7
xxz38miXY35QZHrRg4cO7Q8zgCau9zNuGmPRFqsK6XynsCP3MGuZbffoRvGHCNXfh8QpkzABPHxq
Y4aWkozdNqdhekSlrT955mweTPDtfWFaKIR+jNjAV7/5wq3bwDLVO9C2r8sUiqwX4dohDq6KdTq7
SX9Usty15xEiMERMgWbbB+sGG6lQplXCVnfzX4iqO98aXZ/U07h0Ze4naT3+d/vT7lskaeEFl3XF
jQuys64nS+fTzqIz/ZbSXjikkThr5hID0XaPRr933i4IeSxZVYNigwz3+hv3iwkw1jarUCtdPUBf
2D25q1fdN43oD87TnneVVVIeE3opDCNdm3KHeoa0w+XjuYn31pyWKRBV7XyKunJ6hCoLn7cM4MNu
b+iOVTiq6NpATCqJjzYbOlKLdObRqEN4Zrv7eh6Vu3Ls41NNwH8aals7ZTRzDozuuAbJ+QDF33MD
Z8uRmDXTkK1eIcJec0aKGWb0Nq/MX/QBhwBtkukht7T1YzdpxcEF2VktfEeUmnhIyOO3FJBdm7Tr
ZMD4pU3RcKoEUHqYCeAW18f8s2O32ik19SMFxRfDTzzQkPWQbRuS/fXFHlcVNTXbaNwABG1jh7Qv
Vjh1xWj9lMMP93FvREtYIsX2rpwB1L5Zsj765tVx2gSzrSgHz852D+SvkY4RFiYAcrqxOdKLuUyi
zHVXijcu91k3DOHaiiy0+raj2wT/Z1SXr8XKYZTsF6lR6jU0zLcsG/CoKlaSF1HgJEn1ld2u/lna
w3lp6dj/dPzPVoDngGelePoCwqZF4IWcsYzgiSmNR6Pv5h+Q2huB2cQrsz9jce6MxvL7NK3fVKN7
4Ju2vkJah0ReVodNOZ4vN/6PfNQYBgvBddML4qFZH5PKeDBidXxoJsrUty/tniWCIUo2tOnljMi1
pbmtjQnuBjdoSHgm36ooRPmMKIrvarVWB2CHXWMgVeRQ8fP0z8aY8KxpXXVw39aadyczstvTRDuQ
Gpi+Lp9vr0y+UNsvKMdS/5+xzdNdGt5YmT146znKnR95l+h3/bLYl7+wAhyQISZZAts2Eyp7MbRo
lHhUhk3OetpZd4nbOx9vW9ndOPpQ9G95Ijj/1xvnTA3CpdT5AtgAyw/RFH8BLTacF6RuD9bzosol
j57kkAT5Qu75ogkFIYSjZ43BUCcYTsqgRvFDmJV34v0Y3jRtop1EBN805K3dxWhH9z0x0mux3c+/
4RnoAPKHSukmnJ0aUaZuB3odWsX0YdZzzVc1Yd9DCb0EWqysD0pvTgeP5jYewCiBF0MQwLsl6GFz
53o7MxM1zXBmdjMEpdp20ymr8KRRpLcXhWz24KPuGSR6ZnoWJhjmteUB/uOSM+oRpTnkSIHSRMwA
CcYt2W7oC1ZbedCyQzHPnUOENUBG8GUSZW1pC8a4aLLB9KDa7bX6zmnK8SExF/vsELAf7OWuKV4o
Cj+4FpQsr5dWRWPhVZPrBpE+VYFmNKovKEKfhcng26uvBqVQSXUtR68AMl6b6mabBKAYWVUmpvuk
iX82QOU/aB050G1LO08CSBi4ZyBdQlVkG9/0mTJqaKkwWd8W9odl1Nt/6ASnJy+xqs9ksPabKlrj
kxpPEeXuKT4wv+PPkGqWXIcA/sA6b3yAPsZpWmlAgMQSZZ+NfOneTG5+FMTtWaG7TtmD15VS68ZK
gs6PM8/4M69k3leYivddz73m4CHYO/qAtLhvzLlS7NCvP1pjV7bVMiIU9O1UfurbMrlP4wxlDbQ2
7jQadqfXfzrwkbI5wZwxjBbX9gbEOp3Vot1adONwWZpY+VUudvFB1SozQwgn6S726FZvI3sQ/1RO
Fx+pl7zI8KR3kRSScvyTy/eiwpxOnk191wsYSVfj82S10SkSQ/ETHJD6pU2a6pxp8dQFfWObM7ow
XR8iHOh9Ssu2hEzaS52vqRePB4dq76I6ZNTQ7cs06AVxQERLr69WD1rU1TgzWbL4rhFZ94Ie4MFF
3fvm8F4xaSaZsl+ge8xYdTOYGrxgFcziB7mxmoU/AFtjdsW00084rugATra7666kapAfH4ajzTnD
vxpuxxRyUNRJ+iUTenIHp1PzTiSxfSEZqiffmHUpPt6osR+rVvUl7ZE/Bws/rlR01aH+qVpldISa
kW/JJjbhklHHBBHEq7MtaBSxWQxDJLzAbbXapxVo3K0dBpOF2maj9XXqt6ijnm/fgp2PjU9GPEbW
NGXh5voWWI3IY9IhN2DCcCVLMKArt6wRQd55DW6b2vGV1EvAc9horXD25U/5422bLDDcWsnbNqVK
G6JbDdLB7hrmjPP+1JMe3NtF9cUUZRGWK1SPt63vODGOGHOF+DBy0W3Tqo67PrO9xAuA8Bl3LaLo
pIdTcuBU9rYTMUyILyTbCvnA9RrN0V6NKOc9ZZT8X+Rk4i8xZ/ANcqPpwW7uXB0gVhITJyliCdCu
LYlUxHNVsocj80inWsDoUkM+enLWTmpii+zu9v7t2WNmnIebFJP5zM2bqqaibFWj80Cn9CVj2/nn
Dvn4iyLq6tQURXmwvBfMYBwQZFNl0w8Se2pNm/V1Y5zzkVovGCqmT9MkHWEsdrqT0PXmYemU9S4R
7ui3yDL6Ui7XZ1TVeVsYHFtv6uy7wbJ/wT+nn2abujkadq/VR/i/PxBMFKVqxPG2QYY+IDfheYUX
tENqcJxj+0Nb4r5ACUbh7b3fO1V4qv9varMXBS9mV1aYmgq1vM80p6RPZ6TvLbgZDvZ955oQ40t8
LzMKsFZuMqQkToZsggUjEGYeX8y1osu7KvXBNdk5TORGECsyiQ971ZZiIgYE2zcIbUKCqvBdq9WN
fSfutLAxJ6Z5etf+3+0d3JaEpLsB7fBcY1MBPmyWRbN1jWwbDqcIxdovmksJyomKt0qTLt8WKn5P
8A70fgUG42ClO5+O6IzK3jMmh2Gb62sKu1qpe5PFSuHDRNhJL32P/vmTGYvyoPq0u0bJP4RBqbEn
N/0P/5osC9VSPY6CEQKa34wlwD6WKGolIFkW2bfFivUnp1Wi+1b07fn2/u4uE2FeOTAGpmQ7AiLl
YAxnGT2C+0z/Kqr4a1q3+Xcj5tq+3hJeT6ItgOw5W2XeOnOMxZ5t/IKMEtATdR+yPH9wV0Z+/sKS
THvx5HIsa3NmUC2YyTCbCFKwVCihEQ9AEYexrIdTko/pkS72XpYNygHcMcBSZty2yDzVSpHzdZMo
mMZaj32vtPrvtp4NiGS5qq9I4UAjsr+uvSgQLinNU1V1zcFx3bn+/AaJsWBsW1beN2coik2GoyrW
rEGQBC2y+CK69qhluxPqUM6nH0zJ7nne7doKz6ZS27VDuW4s1Sx0y6Rm2oypEzFogQnNjnVWtE57
rbooToBSCSeUQgax5paBUNXrPE9NNQpWrbW+W+pkf86m+POrT82Vkc0t9LKkWhsNI7PRRUxgcNX0
OonPpZimA6e2F8piS86dQmsODeDGueRdSRnLGCIYupfyIY9nr/UHpy++6Hq+/qspdvqwKHN+EZOR
fY31bD4Bp2uSh85t69LvVcR2xnGpjw6RXOImkiVMoGZC+RcM+LaroUyJMZirFgVDomUXCrfzGV25
2o9EJPxCHJGL7J0mybVFdipb89t8xV200YJ/H3N6nES53/adMvgUx9bx3u6N/hdsMlH0CGaiO4pS
dtweYD3Cdu4L9ZoX7ePKnD2GEpTAjUyQSPDCf0oFivO+ki/mQQC2Z0s2xuHXlkCTbb1PUZximgzG
zJVCq09dLlSKwKkAFFWm97fP8N4H/NPUxgtoDJy7dTcpME2VRlDM3nCGqnM8e8rQn6rB1Q7s7S8N
X87DIWO9TdSseSKahLUoEMOIOhxby/gNdUNyyuLIPEBa794ZWUGHcpZX/wWofHSSuNd0Ptni1cu/
qwFdpm+o7b+DgLh31m39k8zYYbwtEt8uY+ceIhDTFypQ2I4CEuVHUwSv326JbqUEZzC7udXgNqBm
LxxFVYLO8ZhpYhxvfCegGvArSA/umWUdXitxLj2hI1E8JJuk+ltox1I0QlGXWgnaPu8JpJ3upzmM
TVjp09PqWa9Vino2R7scJTEQrPSFrv19OkT0EbSMPXer8i4rB9RWXAZeUikjfXsv946SY8P1zoQL
GNBtm5OIPM+nDJfIJHX0pcjqb0BWvLOG0OZfHFpQl0xD0Hwj3No4X83L1jK1ZyVYZ935tozJh9Zs
pyBN9aOJXvkvbf0peAog8OCAQJvKNf8R2C1OkjeLx/nIZ70Lmtzs/EiZj3Zu79JTAWYWiY1zX7Cr
k2GuFHi4hKa9tBe3m6Z/AAT+H86uq0lOXG3/IqrIoFtoOkz0hHW6oTz2rIQQQUhCgl//Pex3Y/dM
TZdPnao9F+u1GsU3PKEuPKHbPW3BIv54pd79KpSCwbkATBiOMX9+lednZrGbaqFpB3/nMi4fzMKB
Pv94mLcbAnkM8AMAMUF24k1ZxV8h3Nd7nFYJS4cvm6haXI79Mjy0bB3VhfDpncEQNoH5hNcI/3e+
J5wOHXwqB1qtQbeWkSbk4MPerZyz0F6I9rfo889NAbUueBMAjrEJn5/DQ0Zw8EG5iHGmbJS9LJ2l
h360vipgtGhODMjdYyATkxRrEhNX1NFinz+e2bcLiF+wsWVAWoGC97kiMAxBQmYl8XaBs+La6S64
4j0k5T8e5e223EbZKKcb4fsN2Tua9aL4JCjQNrQDK7LpvkFhU/CKydF79uDeG+4+HvHdRURgCjXg
DQVyXqeqlxGmRa2mqEJN5MTXpoZAgowrhtbGX7/p+Ljfhto+/reTbRZqBxJPFOzZVux00uubsa6h
eUXT+vHjr3p3tVIIumPThAiCz2oIEOAPc84MrZTL4d0cKPXkU9L9Dx+EhtJ21281kXMik5Ex6VMG
1dOhmciBJeNP2tF532SwU/74e95bJbRd0F3dgt83WIupjtYocjX0VWvC+mIZzSMFCakv/AYV3L8f
C9j+jX6KVxNv2J/LFOQN9532vJ1MfQPB7X48qkW5KgWW76+7ZJAbQZPfxxqBI38ujBh30cgWT7Ot
EtIdVxrR4xRImDEl7hJM5r0dgQcZMN7/6hPn9ih+amkwmJBV4KDqCmiGYBN2k/uP5+7dUVDV3kr8
wGGf806HXDd5xiZW1STVMFmz8rad8vXCKO/cEhtmFMVlVJeBFTs7SLMjzE56bKoVZ+omT6TcUUSr
e9l14gAIUvrpr78KrA/UsND2A/HiHJXL67lPa5YybIE2PYY9N0/M9JduoreZzcZBgtcDaHMbauus
5hp7HpXRRJpqCOqoNFM0lykQwiCfc+9TyGlTNQidLzws70zlH4OeXRS07SSdWdZgR8BIenWrPfZK
mZNqIkmLfHT6Qkj+zg6BzDBYFnjK0IE+d7UwNlRhSHGjd0pFJZaSnKBxeMkM6J3yyiZDt5laQKYN
W/5si/ChJjBWcLxa/dXDbsxV6bKprgbcJGXKvfA09z09aFBBr7DisJgOW1t9vG3eubTA9EbekUEV
dHP+/PMiIf9vHEfbaklGthPrMB9y7dVoNPbk698PhdQa9zDeZiAYzpZRKHTdwAbgVe1302l0XlOs
wbiWasrzC090/jYU2cysUOYEpRQNw+3f//aKgb0XdgMTcJCY8+Uqw7P5AEeO9qDxkt5Lf6s7wI22
QYzXQSXg4898Z7dibOCB8D9YAp2vKiRks4AmXVt51EuraHVDAYX1oIxgT1uFo72kjfneCv4+3lnU
KmndLUmM8cAOVuWYp31JvEldQSHgEozondOP0s6GPAGQEaFc+Oe05nB28UVEeBWuzP/hOvT1XSz4
g2zirC8EyoDfkdl1h48n9N0PRHKIjiBunTeMWTMNQ8Jz2IFI8Kyu8OfEERiR4IpIw/46g0oQmCeb
iA8azUih/vxAX22JiCRYO9vYXU158zn0JnmYIEJ8Yaj35hJxDyjWqIsDmrXdQb9t0WHqxKTQaKzg
edAXIeT299SHNwhb5vh+te1wSEFNuBByvbc3fx90m+rfBs10Enkwx8C5yPzxKtUUfjaNGK4GY5qr
fNb5hdgBp/udrADnAM8tYmbM7Lmcn5qtom3toOcLwf05KnATBbSwY4ugUrGgg45J7desrCO3qBL1
BSJ3hsoh3nmOhzsKkwhXRHp1aSG5J58CVCbqgqeRHAprbXzqPJNKaKFKMRYZULz/Tl4Kjme/xPRl
yYAvLjPiSFeogeANFgTq3cUYZxp2XXB+suXSLLLfhR1rME7DnD0CzdiP2G06+j6LVnYnN9e53YXa
RLo0I/4kBmohwcY6QJUKO43t0U/aTpXdSMOvDVQtp53WcMzigTfwA0lV+yNZEnLsU9qqInBNk4MP
XSPQMQ3Q8npwJiwRlzJVxUQzWCLAmWo3elyBGKGmAL1DTOHJVwPtChCcoRlkCajShZrr+FY1LP6X
Q5RsKjWHnjGA9/MoT/0UBqzIpefxQjT+ej03zItAsOfcP/liaF6R5sKDoV5y8TTTYJZl50u+7FQ+
kl9x6Kmf6LC2WyqgxZXhOouvR5k3rLBhOtuyjr351I6RDO7yJfVv2tS30TVzK1otyDAe5rWxP/qu
Ed90GovvqyKTLTyV+6RInZr8HeUs/qaaKbNFnXjpjyDDtVJOWW7p3p9ww6jAX+4BpprGg1ya5sFX
YByVm6DqMYbsBPQaYTsqyjmcO7mbJcQbCx8USFas3eT9lB6CIMR3Yx2iwW/XkxwjMRVY0tgrkYHn
tzpCY/G4rrWwpRYmyioXZT3yf5hNQdw3duj5K0gF5AWI8/pzwFR9FyytbnbTGOuvnHluA720GS1z
N4tbiZvqNeQkXIpmBDTwOAPb8eIby9pSDi6KbkNDOTwoqICWVZK3vdkFzdB9gZlUPZQLWeerSVE9
7sBBHE5z1Kdx4fk1iDnjavp/xAwSfaFk7XRZa4mVoEKGFrBDP36NaS/QMAR3aCrg4+G+pDW0Z686
DPYT4NmoKyGUjC4jXss6KdB2W14s1Byu216mv6CmAcxLS+p1rLqOI8xoIZLQVlFmhk+KRF5WKJ9M
fkFTzfYKSW5W8Dox/4bIeX4xn9grm9StOPjeGj7rrKMhBOv7VGFOah+mWfAU2WPj1hrTSpulzEZB
KORgvUbtKZvdtLNdFzT7xZ/7ASp8YduVUDQZloe14WtaCUvTDuoeQ3ozCWvyAqGo/4Nav0d5Hdia
k43CdijCsW1/Qm8XWMyl6zyYGc/0Bczu5SnRIaKqmLslKAUS+xul0AEowdhp4p9+1pDs09JCZ2dE
Bj7v4kxqUPfi0clyrdeI9zArHka2XzjEArEaeHTLns7ogBmTwkcRfTLyLR69IH6oQxdBD1tpQAQK
nVkrTnMYjOwJIs6S6QIQ1eRHZ2BisB+zVAz/omMIXM8EYqtfjUNI7k3Ajd+XsWB1XOJH1MMVhRZi
WzSZZvaOtgG0hNEUszfZ1HoxVAcH4AusN038a+LF6K+4oO8tjpKXnWjXTXNhAl+pMhN1rZ5nF0fL
YZioaQvrrckrrK/oLQR4UhZB7zBYPtEW+geltMrb4mvrqCwy0bU/CJDkUwGJRcPvNbSh86kYZMaC
xzZHMFCuKW/+GU3gkSKLm7mF3U0wo/GRAwID4XjPAh2hnB52jIooKvKFLc2BRLP5kiS0TouspTmM
51ePDEUrbcb23dK4YL+uYNPuF0jAhjcLePvd67wGtH6KJtarx6Ee4qcVuDRoHZNYD3cJD8PmVuet
Nb+EVwf9NQiNhN1lvhPhV+jXhPltPo9tsEOM7T2OIxtF6Rkap0B1KAjORakL4WC1tLw5KD9tX4nI
zE1iW6uPMsB1s8/GZM6OJBtkd5CNYRKqFHJYyz7lKRax8RRc7VOrDxGrLd8n7QjGaVdn5pUFjR/d
2rTr/nUwNl6Bq021xKXWm/CWd6v4Z/Scrq9SCm7Tbkyb/DEzftBVqKR1036JzfBvarI+Rf+VLf94
2syiNNR6zQ3TjUv3BL8n2q2GwIglXoKRXvlpPeeFE9JrjsKLoUBrcjD0y5UqdR3FTUJ/LHoe+G7q
k3XdxUKMY+Fr1YaPSjY9+4QNKNsSnSvhbW8Etttd1s4pdFibDPhSsYiQHNKxTWXBpzjS4CnRLHtE
V8PzZZkq09X7BqCXZYdQIU+huLBtx73Ax8jbEUJedOc3ptVdCd6qjYpmMuk1Eqa5O5J5zci+8TuY
xArPGcTRNaxm4iqnstG/mmil33SUcFXSXuYZaqpJACO8NFU3nIY5TCQJnAyegO9K+a4Hgg/NlaY3
EYCLecjM6iBPQNSKiCRneEFv52zsPGAM4UdJ6KYM6si/wTSR9V6IwJ+/BLVHWcXFCg6WQ7ExifZp
3635flKpFRsyJZ2qaMlBilUaSlDZ3nbBIr/6dLWrVzB0Itu9p7wZ6h19DCvWg+a8HYsYYDv+CkF/
yJshJ1vti+xQmTigFG31c+r501KqUTLcivG4Bjub9QMgcmxt8eZFiyE48sEQ7XluMolO/TSNxYB2
rC2yNRv976TJ+VBs+hQRBDfdSMqcg1ZW4vbqbQFNQjeWDhLBSEFhvJCVftjiBtA+vClgz0X0cgP8
Kyj5y1yzezOn3VIxUy/sNnTjcD15QvBdM0lxE5DW644d5C6hGGcFfZk51hCKLnkrAKxDP7TkjQyR
zAttSAH0R7LsmOmIu9IxLrliDaldSyec+rqAwnw/9wsBXGrKXF2avjF+UQO8fHKU2nin2kbjcptD
/cXMjBgobKcUuj1OL/f9rBPvAIJOSMsFV+pnYicYFUBqXtxDCBRXbof2KNsFuAraIjFx2HxqfO37
uPdhgFy0VDcExuOBSSTuMB3G5RSHa7dHGWJod9qzfbhfamHgFQzNELGLomW5V66fojJAQN0UA0td
DP1PLeYSWWcaYjOuM72jwMiyX6rj2olymOsWgDXE5X2ZiBxBcMAhpVXgQOR8LwaXLDewIlDxScUs
Co+ih0v4MVGBHg/UqzV+OxpL3QI16akj6bMcl1S2CIGMqgkQajKjRcyTntzKeBD6dkTUZfDbRnBa
ijBblzgvljjz5FeEqHL8kslxqO/rjlDcgT5id0sLL2nNeD3bcEUyGzqtj0GddnewoAnpLpMt06e4
zhWddviH17xqg6XbQQekTyqj57Wr6pitUYElImwrY0D/JxE1muIwY4aRSD0hSCtGPo12n61i/jTR
xpdgUoCb/OQxlT50Xl67E14e3DR1p43dcwAMf6Bdg0iEhFbpkmaJ1+59tBihAz1AN/CQLFAULED8
hbNYXgPnvYuyeDVFQk2w3A94WvwCCq11Vmxt+gVr7SMoGYG4Hco1ygZ6Z+2SI3VItirNiAjoa8IW
GH/2Wd8/Aqn6DbdgFFeebxMfWzTP916O1PEK/1na7Bp/YRQh+TLeBWZYoFwMPvLLAFiYXwAWujzD
o002BwF9mLs2YFZsnZPoVx2CwFKAfMS/IISXnxE223trgCMsZtW4+dpiTcYygiJPVBiOB/EE7AOa
cavNu3ue5dSV62YmtIPX9lyXOCJ+ULTTgFcVbadY73sH9AGYeMFc9sSTS7kCvPeQt6nqi4j79tGN
PGMFsUA67tfMm/pjYKb8h1t0eNfSDEKTOdo7ceEgV4TbHoTvdjelcvkJ2V33mWNnvWSj59mD7+LV
4aH37XDH0wkRGpGq7mGbGLHnNgp0g2d2tjgFwwLYpNDOPZk2nZZdEtT9M/wKWAORpwZKYLkz4/2M
qu5U9vPc4wXnMocFK9jxj4ivekTKiVghu+yZeClCwZ1/AsExu02ncebFwK180TVUOQ5WeNCPdOuA
14GiOQbBGGdkCSvn+sHBqcsrQtUAATzXzsvKmPDklXtZDk19G7K1yEY3fbbON9E+Ccb8Di2+wO3M
1OXfQ5i4yb0BzOirsxxJpNfNNi8Bo4IiedsSSYomxq0eMCP8Ak5E/olEEqdVwJbgwbXMq5HvIQYu
Fzv7LcyGuHc/xlgOGGPkOChBbWj3EDOQjnec6Fzs58Xk/R67K/7ZIt7PynWeugZ58ypavCoj3o01
6om6Q/QFX2XaqyTYK9z6INOh9PCql8HBZmeG2MGhTdr6Ra+GIz8wPEoqAPTStBhCNCcj5LMU0F4W
TgVZvHR5ilQeIMYEofZ6DBX+bvS5fVH0cd+nZbsu4rCa2rqib7qIP5o58H/CkCg1JZVZ2++7xEGo
a0LKzAsdNanCW5AGP9uMCLobkgCBfVunfYDEPUH/ZOhh1lrqVIRix2Ep2RYB0PK2YK6f41IMgBYV
mYL1QZFaC0ya18fA3UqV/piZmVyFp5oqPMZCBkVAfBkfBngXt1XvJJ8rk2TgODeDJqXXz/Vyi8Zp
nh8ZTwde4P03eZnGlE13rhbjXQcNDF2AD0/y2xoJ7nEWXfQFbdjaFINVg4KwOImeOAOgqUq8Zt0x
sb0HkQmjpfT9CaF8yAE2Lp3JDDSAVchAMmAxv+olyooFWF7xMyyJ1HJUIydfVsSMcGmnwXdfiV7c
rA0URvCOrnIsbS+ih7CHYegn3qfjDx57ot+viGRfUSkXtBT4if8OQNBCPBBe7Le2Q52pQGSom+MS
DgbzGXnNUADHFGrQdIcGCfoKraE9YsP+hL8YSpaRXVl7TG0ezyUw9QmqY3HS4eodneoKDsNLvFip
EuTO9HbJULFBReUewmytKQAsVA8h7ep1b303vHatg4NznjiC4MnVCco+QcxetgQEbxnFz9sju51/
TQx2Z9Az6hsoyAiDuUhz1+wT6eCmifR/3XV08Mh1rFl4D6hT8NSPBCAdH2fihBImQ5IEvdqHPk6W
uRhDqJQUKVQhcXslQv0T1HHzEkZT/KqdJihG1+NwcBoSIyUyNGTeMZLdpOCKyKs2X2dVaBgDy7IZ
RoFjGgbLq8+XfCjbydjv0eB7AtNuKKq8us3vu006Cn1T1v0cYqvtIe6Ikru+X6EJntI0fKzXIYRx
tFujrvCGRfqHSODpLzDH04/R570p+JwaV6ARMzxn+aBvEsADh6LHJrifBi6+NFBaeW1YUh8RuHoW
2nMdR6ih0lOLt+WrnQELLUZJUBPoI9nVBYUBGEq1mfY6xIdtcKUb0TSHqAspymfTWuOx7wIHlQxC
PYeEe7LNKYVr51hK1UhWDdpH4O93Q3inu2yB5D0z84QPj4MjJqOnELCP4rHC3zE/wc8lYQXvItnu
6GIHbHjCJle6RI8vqK9kPkIP6h45YvUewvoQHyi4Tf1fCWrZtGAjFznQyUK9dEB/p8U4TUhR3eTy
u2mahqQkHQ+eIs8PvhPB4M7t9BT+1IIMDxx7fS0TGc5XcOkes9LTU0BPqYHWIMqPyXAFlxaSlx7X
8Z4tSGNhduajFNUGuUurbKyth3jMdgvupbH5mqAh9EWSoP2quI93TPkLTfa6Hu2LmtnwSDisjwuF
Wl+4S8Yk/VYzB2tgidrSikpy5L80cRvdWPS8bekzD0YRazbTX7kdEP4ZpEq4AvAgfEsjNqKCRWeK
SMlKdZNCncVDXt6uN7AgXFk5kxVN2JAM6XOgeHwK27n92ifQ3KiYStLXrIsXnEZPpk8KjtrjjvlL
+wWpF3/BG4c4ZEB09iMAoyVEFWFFgJ/Ch5UBfmnQ0oWD5/CyBIBjFVoT9xlojU6XEZhh2KVQ0g8r
Og6BD++yDqnaqNx86OqwQ0tQJPFRZg31C9EOC0ogufHYrq2n7bKGh9y9FIGjKI0l+U/HpHqdgQJX
RZ/nUD6P9NQAAg81gkcQVjJRLkrKn77ChVthWyWviD3yz8CEDZ+bRIUoNjRJt8GOBtydQshxKrOm
9Wy1IqrA3s44fnU7KT9HzQGwUMgFkdnbOZLK7RXMx9M4W1wFCKyae+KhFlmmmba7doYwVDnj5kNx
BPnPa6B1jMTV9smpMx387pDVxJ81R6fuLmmRB8IUMkPnZZIRikVQ9ImfF82Eg0AbVKhOftO48FMf
Z9hI6wzfpZJZm9wrvUJvIjKsyY8TqrrI6IY0ZlcRCoui0oyLqzFy87zvfE8jTcK9Ep3qPAMEMvEM
yp0I/gSY/cYLVZGTESkTarKcnwgPbFTSenXgybesvRZwB/FuI458fjdHxEMkpSNUaNjcKXmAAa1t
imXOB1S8FZdPW9zR7MwQO13ojhh2j8o8/a5DSHACKtvqT7pLAo0Xok/vu34U9CTwtj8OA5uBSmTt
FFVgsA2mUICrK5DWHIUWfDDEUwld4OCgleGiksvcPU06Q1JqXAa3jRqxxoSuXEpuB8haQilMa3sn
F46KEAGtaC1Ck+I1i4JYTSXBLvsJS4/6Nsq63CGZMNOTdTPjFUra4RFPaY7TKNJwvAZhMeOF8WHS
EWgX8GeeY7ugwBH5NxQteuhiaBr7x35a1nYPhyYXIUNYECfMy6zk0UFe9xFEH+9Tb/0FN2OX5O40
oC73DUYB8QP1srYpJd55UoCil4idb4PAwFi5Nrc0chkELlBqCQrQilFP6/PE++aCqb5na6Kf5by0
n4Z2RFjV50P+jFOFhRrzur0ebI1cHnDoPHz0iec1pzakEbA4euy9Azx+ZvwZb75WFB2VJRBgZCod
IwOM3TfNZ8RvS4IcclfnM1r0sd+MvCSCJ4eYziFcDvo2HvBCpsMDLo/+09ALhzgZZ4jtpjoJqiiR
fYSq1RzcInCbcZKAnk7yGyRra3QzLSKC4g9UO44JZv4hscHy3fRGN1dEK9yC1KjwqLqUZaVFm2Is
hzrJXz2ZBPcUNw1O8Eh1W4nMkX/ApQ9QdW367NtSS6AKLIJbbDJ4/j21auo5JKZTwPH7boKPfUNA
SUdeN2bs0NjQBMj6kFricZM0g76m6GqkFQlti2jKjNoC2PwgBhTrdo7L4NnEsfgHSWB8B1DvAmuJ
ycfRHahbYNWNMmAho56P0PryCI4YYezrpE2tjsC+UKi9E/FzaVo4YsoVOBIU6DO/2+dTLaBf2pPk
vtcGB4Q5jjZNSmOHMiaiTH83p2x8yND4+jcOJVIS1GEQl1CKqmqR086QUqw0eRGx5i9wcgG2YQUX
/khhYtTeDD1SvSLECzDd8zRzVyi0QUdzoplqHvpoQ7Mn/TT8Papko5KDnpCh9AQeyJ8NQx0GQ8ck
fJbA4ulvPBEPzzLqmgsAj3d7ocBZAHKZgetxDlqPGaww2pqJCuqdt11nAfsx7ACEVnqooVtcDiS/
BDV6b0jAWEC43aAlAHz++WFzuPipJLapFkgQbRUuEu6kTuodtJkRsgxAKhyaCTnf3/eyIYyx0ayh
/ghFmj+HRWOSemgPofrVK1PNE9pvHsn0jTbJr/9lpDgGiGVzOM3OkDoeRyOB135TQUo7OXK4vpaN
iwxaMZ46/A9DQZUFMCcAL9+os4SmnuYM0WEl8ITfg9/VADhD7PXqgnH38VBvkTmAmEJwBrCtTd0g
PVs2g+OJlzPjFaQq+k8QxRluYo327cejvG2TY9YiIP8hswEHlXP4OzTn59psqooRS3YQCDf7NMfp
pIP/gj5kdGG0tx1yUEphOwyUIuIQuN7+uSdUsPakGaHRlPUM3YRV5HtQ/+8Tg1w2Y7M9KqK3QoWu
D1HsLpG83h4EHHAQdeCutSmvnjN2mLGdCRzkItsabUFB5uUKzu3DU0xQ16xTieRsINPDxxP8FtIB
L7cQqHgoF8Es5pxKm7c8i/ucqCqFLA0KI0qhTtt6ePPBNvjroaAQB5wkxoPo17knjQMWc/bI3FVQ
SjUzMlUK812qehTDwjTjF7Sm3gKPyMYvQk15UwgHrONsLbfmPcpc8KWrI3llIUqxQ0o1lGGG9mqX
949dHUUnUNkvfOV74+LgbRbaUMZE/v3nuP0EgVdk3KKKeJfdzr7g9zZd0x36Qk+sC/Wh5yE+eMFW
/vvpzcFIDAkCWxC+zgZu/GmdMbGiotNkT8HcrqcwMwZyFblAJf3jwd79yhzY6wzmkEAMbyfpN/iK
RoCdGuVEpfAGg9FkAoWaT+fvW7Pco2Eon3uCviyKspeUMd7ZsGB9b/BrYOjxUJ2ta+zmMJw8r63G
xAdsrJujg0SIDYyF313YQu8OBck2qMXh/sIROftInuAWbdQ2o3kEthwEJRNvovexHPsLx/C9+YT8
ACpZeNvBRD6/eSRHOOgNompzCKhCW1QdRm8eIBkcBp/naAwPS5iYHcTi5gv79e0NSxBUbNwqDI5z
cga0qn05SQiBY7+aGBUdwvz96KsAro0seeZUuX8+3jnvYC0xYPyfwTzEOSFb9uesKijZJ1BjEHCo
7Je7qFaubBWSMargVFUHLZpyKFOeOqHsjnkz2ZuOX5JkfkcXDz8CGMsN9L5ptp29XgiiNSQCWFeZ
pZ6uV8SeT4bo9lezjpmuoMaOAhWj0NYu5pUhrQVnTFJUwm19BUEW9Hk/npR3dhrI2VCW3BgiBIi+
szlZYgXcA5ozPoU+HJBIFiF/mlzTfmUXQoS37zYebVD4Y7yrKHudrzcD4EkKSvqKiJkUho32GigG
/8LReect20inEB/AOwq3wbPoauj0GuWuwwepCVF/l4nXYZXTc1KnIJrCQrycPOme/n4WAWBIAsB4
N2+BbZZ/u5RMEtkE9YSuWpm05ZC76BiTod4rNvQXMIPv7uL/biCCicQGOvtAD/5fK/DxfRUz+nk0
AOtG86xKIHX6Gx2m9TGECuIeIpbq8xCtUylEOFxSCH1vKX//DWebmIYejawm+F4HVSDUT0R/wzwR
/v3dhG2CZGAj1kMh5eyG8DO4AC8CmxNjoQWhfP6CPrDcgS+Wv9ghgvcNb2f2Dc/hJUnk9y4nTPAm
ywevYwjL/rmioDyuuCl4X/UiNjdNJoGSXNgEpOA4ftceAGIf76B3xwNdaRMQgHZKuF3Tv+2gZgT1
3hMTVGV9mPOhE29LdDLT/ZwAbGM2md2Px3uHcYp0DoIzmx1ohktxW+LfBgT/kvpLIvqq7sTITu2C
kcohTOqbxab8Dp6y+lEpwG96WNXAqtgCFRa13poWYTznFR265Kozbfjl49/17s6CZFkAYxyseHi2
swyUK5sa4pGVU1n73TNgjHuQbr4QRLw72/CVBj4bbx6K8H9+PDNOo+QbIiBcUfRviDfct4EF8gxl
3dsJdYQLt+w7lxK6oLhooeAEY+Zz2DtLpUxmlP8q+ICSU2iM3gO2lKBDhnDNr3XysGbTcEmU4s1X
IgYFuQVbOIEucniuP7rKNohRp+or1Y/1a5bw9jMoT8vdGLj1tMSg2174zLd3038jgjJNAJ+GUvTZ
Pcg6cP2bhQ1VlmgOYd0kfo4FQZssX7OyAYq77MXmPblotOiCDBDJDhjXj3fQm4Bm+w2QQU0351fw
iM42tp7mmPPFw8b2sxQ6VWt+1cYbj20OG0AjabjP/TEvuRTmb7XiMDI4GJhyyDjgB5ztKsBkIl1z
Ba1xGE0fjZa0InChLcbFwuppji9Jfr+3vhD63pzYcU+9iWfwgi50WbsBXjYh/5GzdBS7DMXTlxUi
qrIM1+mSS8abfYwv3IjFm+UJMNrnGgquIwD5oEADosoMe7ksVfczA/i0ga3ONaCL2R3wkdmFK+FN
iLINCqB7BtElpMjnFtSNmfscKm9DZca8LwgKvrinWrSXZ3EpRHnv+7bnG6NseMS3IupeGAO82ldN
5gtZJF4nuyM0wYK8iFZfH1AqbL/3mNzDx3v2v4PxB28W3widYFS/cFAB/jjbOsMMoCjgvgALgBX2
qGt0SgtgptJScBtBAQ0itJ/R3OOVHGn+BaWEPiw0HDlvGLDWwNLNc1yFnpc8MxbUeSFCAJr+9s7E
TwQZaosRUeJBreDPOxMlv2hmaT1U+Tj0Rw/dswolA3i+EzR72LrMFyTx3tvdaKCiTIZwbnuG/xyP
Eqk74CTGarRApySLYHvnsfgagnQthK34Jdbrf5v3fA3wGm6cNh9KyucSfGPaAenU6bGqbYw+s1+v
nxBcUHddJ3Fyny3oh1fTwqJv2guzO+733ac0nKe66KY1fhgV6lV/P+WQz9y01DbWJezx/pyCWY9y
Vn09VjB97SqihvGIbguroLoV7DOgGS/c3++ctABCHjCdgMEPeEtn8Rb6E1EPAgqmnEfN0Uz6JVlS
WuUQxNl/vOHfPPMI58B6RwIE1TZU8c5GWuOaxTQEMoIjWFZF6jfRK2TwLqkXvn0Ltv0DiS0s6VaZ
ONuz1MKHBV5esmr70d8DwQvF6CjyrvJVQE8xAf5S1ll0QsZwSXrqbZ63VXiRV+MmAQEMep5/rh0g
ZWTI/o+9M1luG1uz9atk5BxZ6Jsbdc4AAElRshpbkrsJQpYl9MBGs9E9/f2gzKxjUgqx8o7vpCp8
nBYEcrf/v9a3RqPZGF07c7HN0Vw6ThL2wKqGjZCmve/rUW70hHOO2XviOmlk95Ub0qn42NffKlmH
tMQADGrMpGNwdj5SvVfRW2L/d6MzZRqnZ49i+83YW408MWLffBbnSq7XFu7445BV9EUupQue5TZq
7xeTAUlXyxZ/mud88/4QeutR2CY98rM1bEXH8LRKWqJe8NRu1LkzQ4ZYsdej8j7XmuzE6vx6sK6z
EHOlyveITPzoq0QbYeBj8fgqp3zpkMTR1PSTLhbxiU/vVRWYMQMoHpQL2QTrfnA4ZvCDNaMpM5Kh
2vlz19t3CoXLcBmybmPZYgoXg4aTg+DEb5QmPzEl3/o8eUWKEivNhw338OFdjYQ4WXjLUSm8bYsk
Y4/YOD3L20WceNTrbfYl4I+cbuY/Z4mj96RgqAnUr+3Gyax+WwjVvpk5OW1UJxLoZrkjWWhrvPZE
i+nNOekglPn7uUcVPN1uEjUnMXVTU1dHDTbE+7J0ta1eiW5bESwZQjFs92XmeewwfXu7mCgeKxtL
0olv+o0hxUWP2g1nQoohx8XvxYwhCedVS6SHtANcZup5mQnnxOf85lM4GSLG5JVffc4lYQeIDHnK
jIAqpL/XX9Rl3Hz/xxNxxSqsrlAeRMnlcODYiC3YGpt2Q/xWtRPDnGwIodP9qdKmExuUzY863KJx
DnOZ4eJG34fV9fBRNUy82G10JkhTtBu3IGkz7ozqaWI+IQ4FfXPie3rzgYQ5q7wDvZljHEziTprs
cqdFUQKmccQqHRa59RPR4IsiuDjxhb0xB9d1E14YXBgcS0fbIrnKCXEudQf8IDaCtLJU36KlHMx8
qCcmw1tjwyKQ1XzZGGD7Hn6UOKGcqfBIv2j5tD9qI2FeoWeDEDjxlb31HA7UXBnAsdhQwg6fQ9Sb
SPI8Bq3bu+7Gi/orfJ2nItDe+txeAi+ZUQ5twaOHSO6yShyN7WZMPDCwKAO2sSOX0KqY4u+P9jfW
LlK51gyKlbvB8eXwfTrN6od2EgS7mcYa4AtEj1B6pKxDOl3CkrcDmQ7/GPrIsKcbQGlxLb46xyFk
pGYl6JfHbqOVXNoRg7dnuE5vxNxpJ/a6Nz5J1gEO+kxpjk7HLABEyWM1elW3cTNiPMactLoMT3CA
Pv3UheKNkcHHCPLHWcEDtAGPPsnVz83RqdsUhLPcIDlxfLO3hhPj/I0ZzI6mcSYBzOlZxzGddgXN
a1pMxnmRz5ssqZOzSugt2QlKGlBF/n84AdHGpRIMLZbF8LhvrEedoRWz7Dd1gp1bkvbqN6iKtllJ
4uvLUPyvx+n/xE/1zZ8LX/fv/+bPj7WYafkk/dEf/32ZPrZ1Vz/3/73+s//5zw7/0b+vxVN127dP
T/3lgzj+Lw/+IT//r+eHD/3DwR82VZ/280f51M6fnjpqji8P4Tdd/8v/7V/+9vTyU+5m8fSv3x9r
WfXrT6O3UP3+11/tf/7rd1baX2bl+vP/+surh5J/d/5Q/Xb5MD+9/jdPD13/r98V5w+q0yuVjBYA
jW3kHb//Nj69/JX3h/pSSaDkCcTgT5B8Vbd98q/fHe0PHOr8QwYKBH7W/N9/62r58lfqH8z2lemj
uVT3/37zg+/oP9/Zb5Usb+q06jt+6LqG/2cPWy/OwIEwoGg0Qzi4HstpUvT4HX5shMurfC7o6jne
Z4Nmbjvbyc8ScNKuHw+kiG1apZVXTWzJ9EJd8Jb4Q5zFxRkiMDCvccRu7PeNZaCR7cdy8RUz4TJK
qED6ZcBKjZ8idcbvhZakzjbpI6wjFOuxO+B4KWI/02NsVIZFUKesF9UXujBuuIdNz9pFs/jzpBWd
bwjMGiQSpLuFslCDrl9UD9mC+iJQo0ze9vi2egTAKQaTTr0fTSsud0PqlRejoi5taCTKvO2WRm98
pcpHY1O2XXI+ouJ6pKC8h93RlUGmT/G5mOivBrMt5Oe18lRiD22aXZeO0xaQiFbsKq+/87ARFFuJ
glpizdvjYNBukLShHCWKItktKGof9FbzZh8Eee7PTac/4Jvov1dYPc/q0aSk05d/0aX+/zT8fa1T
/9ffY/3VLAyfqvKhzX+dt+s/+HMKatYf8OypJMAMZqAD0vl7BrpMQO7jK+MJgrFHRfz33/6agJbz
B7Ie/g6dBl0X/t//TEDL/IMfp1MGobhMLYR99+9f7H8xCQ93OXxV3MnRsoHB4KxFJ3+tG/zS/Kir
HLBEuozBWLcGdiQvDSOKLZuV9Hn2y2fy16N/ne+Hd7qXR1EHp+iPqm09Jh+ds0wtweyFhDlwvfRD
1Ogluvkk/SCswbvAfyh2CU7+eyez3Z2pxdOJ3e8lZvs/q82fj3fWhhJHyrXXcXwyGpM5Qt/dk/GW
x8mNpifuRp/c1N1mxlAxLdMSya7XzAnJokxxJ0hwXNw6xuA8xpkT3eAZIUimLWaVimRu4V6CU+w0
2wiLJzenJSurnaNl4zPSCwd7rZ00SdDwsiGG0BJaKthoHDptUz1PUb1gM9IzFi7H6bXbmBZijKGy
iX7EcLq/DIOl3+dJal1zk2/26JAUgh+qIrl//zthrT1YhP/6WCjR0ydYv5XjOsUs1Ki1iZwLxhS3
CMJgU3+oBstBBi0s7BdKZptfVMqoD8UqHA8pC+AzEvUavsGFp/m5lKOu+1kSAYVOitgOuzQWjx1K
e/wwAxT5wKoy1wHzEFvZrgAu+qhNHBt2sZX3d+h0ENgi8C5+WBjHi60yuO105uKq/jpJ16gDrNLz
J2tlbyChTybpE4qXFaHntv1jJufpjltJV26wNM8jPAqZXA1T1+jnnSkS6zqJZIYNsnTKbq82nIJ5
oYktovSELcm30Pt2k4+eja+hZdcgFD6dSCrNq/5BBeaf+6SFaTULLHvi5eLWjsKhWpm+j7NlNvsG
R7i/ALRw9nOqpSZe7clxQpLoUiesFtnfInWL4xsEtMTXRqgdHpzW0SGS0V+cdqODdiawW6fDH91V
C9W5PjIENgKr60Pym80mSNpUzcPMSkmrXszFsvGbjR0ojyUTlnVOsIQ6X0UzR9hLBTSE40emXXxK
bS9VN86kVFoIZWOUoekWrXOWapOnP/K+CBswfCC6RywZpx/zVUx/GSHHjDCvuCLdpuzExbZgUJRB
rlZ6sUerVRRhNOSdvumF7lXXGQWtHGVBhlPKwrEJizjT2mvdrpY6NApn9ILR6jDnk7fdRT/kYibp
1uwNCCFI3QD6My5T6COjZyahk3vG7FNLBi7j5VkrNqYsxq0CLifdqrOrDuH7Y/+t9Qh8xRq9u7LU
reP7S2aBuFAhJse1g2EfJGfYEUxF/1OnpSPHftosg1JvBzXDJVDI6Pn95x+ex19mnge0iFIaFEtU
eevM/GXp7TUlTgsXM7TI4mrTt7V5gXEwPdfNciX9edmJFfCotfLnAy1ObfBPYRCRinH4QGo+Wi00
U2KSG9cEG7sPWvzZF2lbuw+ymdqzSF/MsLemLJybQd1jDDB+1NCX5i2gENsvswhTl6UYFwbWWedE
heGoKLX+flxYYcBZa8GPqvvRNQhMQIU2BaOK1PAD4XuwdtLIzA13E/ysutDRQk1cWobSIUxl0qEf
9OayJa6yP3H3O7yQrb8JG7UKnolsZo7Ox8S0SuloTxtSDbrSbPSAC2cMxGPOTqlHjlJUXh7E4QDA
yqpKhse5bs+/jAFN5NaoYggGYJMq+g4JGkiUEiXSkzLVc8o5FUCpD/6nJdJ7TtmiTTupC18DyjOH
eTuPX5sJ6/hGqj2DyFHMYlcqXVTiWSmxEv7TEcutkdsclUM+FA4fh78t9Xoq9hG/bTIs4odm1N0u
wmMHPrRKbtNFMU98Da+66NQFqb/qqJsJXGKiHE1RrCS1jBWdRGHE9p+biFsMS6w9ysCNFyO0m7FK
dqVWxNezURsPVb8g3cAldkqrdjgeOK9wYuEShJx0jd18OcL9+jVhTRGa0HA7mhjaPxZcs2g05qfS
L18a8v85ovz5GFqtENdc24UyenQY08ZRmNmQYr5gna98Lam8W/qu9qdUFvOjBH0DbaFd7ktRDB+i
uFrTc9Qqwzud2atmT3Nr7ayemodYLtWpAuDhcrn+cjRxOC5ypydRB33w4Zcv3EzvaFatbJcy2jeW
q2wmrlS7Kh/uYecQE2EOWghlKblQcQrdvj/03no64B/E5mAHqP8cHR6xKXaxKW1BflIPvrYvVhN0
nircz5K4C+EKKpf5oI9lqAlVblpnGU8Udw8PSn++P7JpBPDcWtfu9OH7o0BLON0xBoYqq5YAkJY2
+n3WTDe1sHFsZUV6ps/dqbS3V81Ydqa1Y4ekmKXxNYcbsputQ4IQ0JqMOt2s4IZ7F6pyshq6jKuO
MROYVmpdWCVS9aCCwzJtUytF6FGDABBbWg/JdGLvpD3J6x6OVc6L+H7pga8RUMfqTUldG7EorLlO
jDdxY7gfORZ1Ar5HIclY4ijlFKL39aUf2MivLEnbNi9DK1N2sGUmADqQXi7q1rFanEqwVX3DaFnx
DIKAGl8revux1GuICF1iKnWIL5580wQwxFc7sYAuFh0HKBGJYhc37UKiqfcli9X4A+V/LdrkipuA
g1BT5yYpLEhgHH/ks5V4yVdTmYCYV32SLhvVgrcTlJ3aVmAgxPyoJBGu3n509f0orZJGU9kPUxjl
egQPiNv6xnVn8c1sRvVaEVSo/RadOW/gmWN0kQ/uUgampw1OqPZReq0rY8b3JDR9r9bC6/acnSgk
oOywx9WxZd1mAv1AQChJ4vitidohqMB0KD6KnYH1fCqNdlelWt+dz/PUb8u01oqQY5T7vMSuSiED
QeA9UBZygPE18z3HXU4b2aIL8aRHRNAHhlXCVRKFkp5XWcepKlYqwvIG2d9NllF/LSjaPrmYxcDM
WGVlhVbXZoCZOAruWZPhoWCnGix/bqfxB9s3KryF/fFONeNy2tpoz9szozBG18/UKI9h7uiRAo4A
pkglC+1JutP0w9WS5IqL0mDc8TLeZ5r5OUfBtDMv5coIDytPEGWhVzZhejAM0aJFfZnngT6puOJs
pwZ9IGIGtD8K+Fc+y0TjXhXCSL+WhU1Wga7NfJW9Covf7yPZNuGkJ96OE3GFmg84QQgFbF6CiLYD
QvXCWaCtyIKfBx/t54y87rNJaqzqD6Db9lPTaZmvjHOvBbmYh3Z1NK4miaLLPsNhkw/Ugj18upmq
ftOnVPvJQXKmGgNX/tkGgfc1AQNThbk6adNeb0BJ+Rq2wi+tkjffajmqH3G7ex+VAkhEqM5Gdl7C
1BWwc/i0AyKpvIkb5DJdwYupu0ARxuzseS/nkeTEwoNp5OTMrto0znE12tGOUyvXN6KhZbvRhRUP
F7E5qE2o2J2r77pJiePtwFkY8BamjDWEKs8Hf7bSmktHPk37DKIGlpdZMXgN6arpuWHnbR5CLpOM
yqgxe+BvCVcSza6bBxu9WhdY9CnHgCuhvlCBawe0oUDins1iSh7c2sCGbE0LuAgcgu6wKclmpE81
UIfgk5Rtvsm7WLrncwsSMWjyXNkPM8l/QZ4UGBFxr3c/IhBdYAWXxhbnvLmYriReRm2XJzO7sETA
wp1cUM8L+0hDtz/Qn6p6X8uLrNuZosMVzQlMqLhpIEuEhDgl0xaHPeCbXKG3tEUUTCzP0tf6Vy5r
Yxa4aWRc5QxTPNtqb5dnug3RPmzJJ0QRs6gAFLHrGHeeLPs1Fi33rmq+IxdMXqwKf2BaC77BtP/Q
KECnqK9XkD4bMB38QFCAX+PURdTeWJ5oOE1n9uexK/QhtHtJwYDM6PghLdpmgDqS6N4+Jwbuu6d0
yZosU+mPE9CGj8rQdDXY+3FpgWI1/V1SLLOOpSWqLtoFysKGS7jzqbZbEtMUgvBSaDIGubCK4T4T
exB9La1quavLAqCCw+4JusTwurt5XmAb6PD7KpgFq+HTSmPN2XaOq3zTrJgNuDdy7CYRtP0bgBQA
oJossfozHRnrJc5h4W7shc9nY4kCq6sYGu6SYjA/eVYxWaHTut0SckZpEl/P5XgLn8lT/XrQunlj
zpD+fHoK4LriZSg/pKlmCYZtD+wFFYl6YajNcjNMaXGrqmM1+wI/d+HnfYsxYyqSuD7zMmr3gVR1
Y9q4llDOjL5CxdpNtnYl6swg6wge45m2rMPfreg1BGZpmk9TPqnnKcsHzqSi1cxLAKI19vYK+7qf
uQQ/b51ZtvuiKwgRBFy6fFRGvXpSwSF+0czYfAbHKeHQTE31zS3bEdrUkqdwj6IU6j1xgBClZ9es
wZTZMWShRDUQ3HaV9YlicWJcTIOqhxJGbnXt6qJH2ofQDHxH69mfpqiZP2fVNDgBt7vpywAIa01Z
ZMScmZ1EUWINLamgbs/9L+zEXBRnE0gDruWmifmck+XyzPKpXeGC5CLXdFBFfRhhcRoumdEjrEZ6
sJfj5MhAa0kLL2GHFovcwm/JUXdYscj1a4kmY0RoZ3c3wBg7m6Cu2h6CLisoXheZXSSBUVX5Y7Us
Dj76ovAsJ5ghGGbhoLXmvCMUszQusVaTyAhqZDgrOcXGH0wP2CeQsz5WfG+iHbGtVTn0gSm0hLUD
0ug5s8fGfe3Zw8e8tuRWy1P7c6PPyqel1pZ+vwBkhL6G0dLHK7JmExlSyh2pbJtirJUPo4QbemZG
eZOB2P5Eso1R+cgeyoBo28uSPt9TCenvi9aMN+3A4ZsTzbmIyzo9cYd6fZBdS5BU7rnt6fQxjy65
EkRLWkQ1NAZtdTWB1+AQSQR1LxzlgmpAtdH7gqhdsLRXdtXrJ/rqh0WH9RSLLY4yNJ0disu05Q5P
sdqsF2rEDTFQl3m+auhI7JS5Ncn7rtRtYpenDIfrleXomEjnEqvhqvlG63L0ulFqMdVhE0IVKMT9
kBX1xpty+0OjCYOtv7Q3EP+QvTVmu3n/xnBUTvjzVdGPcpvSVeSyx/1OeDUzCQo2LMRE5OeFNylf
so5W7uxZXKxbdvYx6rJQgdx3n4lqDK28WcJFT04lZ7++OWAmRZiM3AYFJz7rw89cqVL0GVHS0eHK
FEoKvb3xxnE4GyDxBPBCRQCRRN2///rGG588hQUI3Rh3XVp1R3fn3BwcVH74YQwCtH8ioLCgpw6t
R0ppKqp+2yt9ngUKxZ9oV9kTbB/MofND0utkGTSsolW40B7Gf9AvMReKBoTGVJrTd91p2dfN0R37
bS405ZsK++q510Vxt8wCtE2SmYFc6DHnNSxYzxpqLax6p6+ovdZjDY2rdQrfqNxJwKU1i81S6ZBy
3EwAw+mISsepSfEVF6xSd5QyVWXyR/pxZAH0TmScKDu9vtujiEPQRgGXFMxXdvusHBKVDXkMZFtF
X+YszS2cQhXElve/kDe+DyzadHy4Ra+6/HWU/FLqUXhyn4lIBmmvGVxbXZNNGIXXRtb1x8gciflj
D2xTX28hybz/7DdmPZNwbTExGJB0H81C0XO+AHYig0jAEqk0ma79ePnZLMzlgojH5MRd+VXhhmUG
pTIggZdmC4j8w5c1hk52NWfRQBYePsYlJYIvRV+Wo8ze5BzOfKV1+9tSOC7qMwR2A4bSf1bvfFkA
Vo8JlxQUI0yAo7ceEWcWFofSAFtPeRYzBy+N1gA+LbXqThZOu+uk8kN2nG/MsgNHCqLxPoPxeJkL
oz/vyjrfgzSpHqzBck/UM16R4NE3ovs1VOhqBuFk3vqV/TIcippDWgq8OUBBpcGJ62sRB+Pcijqw
rDZ/TK0MPZyeZcs1bWGt9CdnvR2WUWJwovXsHkL2TBwY9sFRZgHsDfm9FYWAy9UoZhWSaZ9WQQfQ
I4VNXRTyRAXgjboEhbn1V6fjQyN/lQj8+gLNpImygAkeeBC2fMM1sp2YIUeEUmj9T9VpbmHpAmVP
tLzdU2FWH4VlTnepMdE5GtTKOCWJoyDFIw83G6qTrK8EAWFUY687/JUAn62gvFwGOcmA3k5w4bq2
vNj+zGC0+zNwr3RhPAE/MSx0Jf2M+idOA9HmjRtgeso+l6ohKSC62vDRq2qu12Os0kHhTGe7PrXa
1L1G1JI8IcxLytArEEBBdXbbmfKPPswBheqZwoeiJD/H3oakFyWjWQW61JuMI6AofjSwzbVzGAe4
I1PLUc4g8YDqHzRF6f1hmKNbCfulph07x3cRR58H5PeTEfaxNJ7p26jfoKKYqQ89UQJlrSL44Cqk
sClMFshvAeBR+FLRyLA7W0ZHSy/suLTvi3SS3C0io/2W0FK+NbS8tIKyGpqWPlVa7Qo31rnp973T
bEy6bcqFUWcwA0EYacQUmCI+owChOLhjbePGoxZAlYdAHzdAz1QSXhCp9geV7vd3PdOGx96LAQO3
6Hhr3+nWbLwqtqC8l6My5IFbVBmhqDO02oC7cL21qrI0/VKto00Ry+aL9KCThWAIEcGWPV2aoOq8
4nsMlprCgIVHW9GtQdu5Tpc/29zbzTOwS+a2r+uRUynq4MQ3eLYIUnDCUVDYc3/tLQ4qSWrGxQdu
M8TLNKoQZHbkWCigT3rikkqFpQURIjPFH72k9v7xMmwzD4BqEsoG7eTYNw8GUbfsKaHlpyfazrOm
cRODZgogJ87nSuaNJ+bo62Uffwo2Ywq2Jnrm4zaGOrQ1ul0aKlHsLVeMvyaliTxF170mpzQo6TAo
J17xjSlIsZKNjuRA/u+x0w5APv+76Gkn26BJUTrSWedAAbnp/R3t9W7Kwo4MiZyeVbXwsrz+snwO
qauW0uYYrcwanCavbySH6Vb5CjsZ9s/KpGJXwF5AouXH9x/9uvJJHYCdjYosKwb32sNVRiWpAvs5
QoJh6t2tlIZ3o0kB4UxV66/vP+qNLxAIEApLFhTMIcdmKBV+cNFmYx84zjKTYLXSOurYwXnkcWez
ErxQ//yBLs1BXo6+CzqTw3crekVV2lrrAze3MihOZJxFlEDuGseePzT2mJ14nr4uyUdLNtoYzE30
JdcW2NGpqK5mu7NVxktbVpwUchhbNMDKsgob3XV2Wqd5yw50/XwnbEvpYK555mclz2YY1Q5mjsDO
s0RsI2uQV/aC43JjtUbC729N8lPWE7AUqmLmvDEDMVLDEWfPqQr96xsduuC1hcthDYnd8ZAvZdJp
s0F1LKaAfd7KKb8uy5Q6RmMBmnSsOD6fRsXAe5oZ+0KfFuvEXHh9v+BcadIrt9YjF0evwy8tph4o
KzNilHREx7RuaewmdRbPPZQwyh/xhKsIPcH7I+WNic5hFiXzKo6FQLRO0F8moPCohnSt1weTzqBc
6MWcG0m2nGAYvPUUNEO0HZnnr+3JdObB5uObDYgjXz62SSSCyHNOXdDemGbkSCInNtkWMbwdjXpI
sq5UOwTfU+vWW20uRRhlBuWaCsiaqFr7xBf2xgqCXppJzXjRdUbN4WfHBSGetN4duPel2WVU29Ud
XPtyO49u/vz+1/TK3c45E3IAsB8APOw++tFqxZLhUO8qx4DK0neK/O0FokvaE+z9+1SQtWBoioPm
eCj9sm/QBaeJfjVU5byFvE2Tqazc/lSU7ctB7GjWu0RyrzmKNBQphBx+AMPSksuQTzKg4hNdk4Yi
ztw5qz/3mphlQHKOjbcyKtFiZmn2jfFd+RZe8ROlmLeOsFwQ6K2tLt7VaXT4awA6NJJ0KCVsu8Z0
fEHv877LS/22AUDtcEXplG/QDN2IYtg0Pbnt4M03RZpoj9Ro+Gzq3HXjE2WLNyYz4gP6zHT7QC4d
e3y7oXNLx+gQaSjRQ2XG897obONcHaZl46Wc1Ea0CSc+iDc2U9QgNPEorXJjO873dgvFLaY4kYFZ
EZNBAEURAv33fGr3TeCwzW2WbCDOHLrG4/vD8423JR6O04JBiYjf4GjmxRPbDR4jCId1rt4ktEKv
FX0u/Xi047OsNuUPlLHFw/sPfXGLHg4/wCvOihnjX8N7WdeDX9auOiVbivIlq4pdt0BvLan3VxzX
UhF2HB0ivwO9tQRJ49FKgxo3yU2mdov2odGr/kuWtNMUkFZh5cGsQgDfUv11TRRWsph8ug9jRqVZ
aFfJ0CIiz13zKYGlR21Ui7gpgQC1tk6C/dZvaFJEYcJPFWENe+eyXKLuxBHi9VqDGoHzCsp/g6l+
fCfCpY5L2aWsq8jB2rX4/zecF/HuRWm9f/9zffWol7ImjBLk5shSVznrrx9rHmUlrgJ3CUBs3S2N
Mu2idrQCkSTWPx2wHFC43yFFgNWDe/Zo/Ujdci61kbsnHZc0HLUm2pMsXkG7h7E3dVoUNoboPhl6
1W3ff8fXGg0Gq4tTiIKCgYT9GKrAvmBYURQvgWcX6m2lAWs1ZloVBFfXZ8u82DdFJSVxNDRZaXTR
oIeD8FFLGtOXPXH1edZ0V129Lh/v/2avtkpgBCS4GszhVR18zFxQvdKoefUlyCY7ukxcQmNgfhon
MuwQs/MtHkweLi5ollfRsLNSwI42L7Iv9LKpdbDVNaq8bap5ShL0JFjpG4jB7tfeKeqv6mSt6ilr
IggkqrKRJrZRxyNVLxtmH9kvXRF4CVuyjx+h/U5J2P1Rw4zWNkk1Vu6lHq3AwTFX1VtFaQbw4V3f
bK1UzWKfwx912kgnMZRrvGrWAXhmO9ljkdelT2GlbwPFoVEX9twEE/gpZdNutUG6l17WELewOE3l
+WqecMGfzVQFzjuSVwyDpOPyTrjht07TkGTqZYv0CFiJXDPEKAqEYyKcO6I0E/WiTQAxnIOnolUy
trIbKJ+qarcfc3uwfRuU2LwXHnkufsFar4RiNGR3JmlbO59Kd26jcIkZEM9GM1r3XjMNPy23Xqoz
4AeZ57N+CZSALS57ApMnYWwpi9LQHG07Ig+NvtJDVET6d5p8necPSoyYspQTPROL9DegxH1ET0cv
IyTJjhI/WU48r9WgJo19TRTZQxvTv5syOBN+XkfmM1IAHUSljp5TaXPhbezao1RYzkV1SW9Oy86X
LK9K30YohdzGiPtbGrNWwukasGegz0Wb8HtktvRVGxYuQs6OS5+T2jaYaSLQebop2tvKilt1J2qU
wSGOC4SmY18tnytRqfd1b7pc5aZVBrIwGFy/t0EM++hAmyiUKF2u4ceOj65eTUQaeu38vV+iVPeb
RpT3imxsa0MwuKsEiZ0bjU9sF0mHzBY1QrE2VpRzUN8mZ84C4Wwn9bg6U1ELtWeUpsmOyBsByNvM
1Kb3HWXykJs0CVKRJp+nmmN1rz+bad92QUShWHL7Y4nzJ5QmsJBUDWBxBWEaT7ReX6KgK4kN4HCj
cZnJxzhIymqt4ZW1IvZNL0S8QW02zoh6pDTDKKlUkziL2DF2STFOPwTdeONDokfeVpV2Z8JIa5vs
A7kOA1Fzqdl+bVnlbmo7gbhf4Je/RB1UsTU1+p1EPQG1rpgiGUrSH0lz0lvvk1fqyV1G+KMdjNRE
fqh0en90CzE21IU8+2vJWc3GKaItyNuRf1KiTcfZ8xu3sazQpRuc+FMXKWGrUYZBC6ro93j0xKZt
l+aRu43cl7kBvL8r5yEPk0R6j5ykybXthoaUFZMYSb8Hn8547Xp03O3ouM0W7y+NAXMGvBdUHM4R
jbsIln0yhCj1J2Xj/bRqu/lakHGQg9c3TDRGugbIeu69J4JBYtYCO4GjBuefrMhaunj5B4K6aP+b
tlBCg3p4FUIbGNRtF6Okvig4fF5xsyF/r4WYrgfcCYjoe389fn3yZqFc80y5E1KSfHWXbuLZw5DP
MkgZcqx2JKq5nyvbpViWUee9oAEJDsCxp+kTkyz61NDl3lfg7j6OVZzLC2X2vEusWLV2Ygt7Y5vm
lqquxF2qz+xmh9s0J62iwqAwBnqZGT96tAFBbVbdN5jlJw5ar7ektQgLpt+zUYpBAj18UtrnZZGO
3HPMuBnCnOm9Q+50Klv8xaNyuCNBGsJASU0NUSoaucPH9BFYZHrqSBjkSFO/ZcZg9lo00owU95zp
1N3ohTtcCFPMuyKpm2/IYZg2deEGhUpXZFl0wOZrtpGONmyHzuEbYGDlvmYktie26dd3H8p/HHVR
FmPFWnsAh78t+paaGL5uDBJ68KEeIajnvOlmT5R67Gs5eQ2855mEFRJQL4lhrS+G0fyngCYuX9QD
KbeshxiNLsThLwEwwmC7pPtQlrqyG2fyptxm+mZYvXk1UMA/cal5fWbgcVx4aXdj3+Wicfi4aaC7
5Tr02IZkMK5itSx/EIWU7zEK4Dzy0ujEEH9VkuH1uF3DOeGghi/nqBGQs78oAN6nQFfqBqFdKQCT
l9V8WalJDLIpcs7GaHE/ddSEN60bseu9P/lf3WvWX4CiHYJRneDk45avl/cKV228TiRnzJtUls65
0S7Og5VlT6izra8ImYrP7z9z/RCPpwFdHfDdtPjQPR29tKsVuZNzBgz0yur2QhpRyDryk1i/uwnN
DsrRGPnInNy+/1jrjS9X04C70OrjGqcfIx8j8o8Sk1ZIMLZumgYp6qLJl61pfxtJWpUXUJu7b1Qf
inhH8holaLyV6YclIsOX8IXE/CTgSn1JlUy/7ZUY7VZHVoncDZbQ7m1Fixp/Sq0rXErRRzzEEZG/
JFeSmZCPNR3lRag/lopsnjWSyNsV1BLvK+ElDxFJd2jouC1fjMS3Xy7p4CZbHaA5src+K2/cKAM4
b09d5YR6ly0criyyorLCiN1N02bVw+xgGUWOaIgfVscxF4zLaJK+YyJh6pUMW0iqlKoejKqSWDvH
iIdnCusjYPpuaZF0jF4bXw5IrJqPQ5m4ZUAZjvxG28YY6jf4/k4VD976KhhxwGA0WD+Qbg7nGe3t
HohSw7Cbim8lMLQPU8nbKQMQ+RwJTnVimL/xPNYPKrdc95A4GEfXd1C26YJ4jGOMR3gZH0ykIJ8j
NDJQWOXCKTHVE1vKkYmF/YTbB/YVKln8dJwsRysXzipLISluoqm7LFcTazrRU0Z9hZSpe6gBTm+T
utNCx9bmLYWxdqNxs8ZcZH8VbMdnqAvdzZCpBmmnJXyZE3Ph9RQ0KCQB3KMUC43u6PNQmtHFqsLd
qCHV+ouR0IrL+sGhjmXby4nb9htLDKpo5jkdWJQ8x2aBXpYjAdYOz/KywU+bpvkg5KJeoAJu+GOd
kBaQzCde8P+ydx7bkSPZlv2XnuMtaDEFHHBJ0p0qyJhgUQW0Vmb4+rc963V3RkR1xqp5T2pQmUyQ
EGbX7j1nn7+gsb8sMgBOkLJc/QkebJ6f37CpydNMsfgLSZjAutRJDiTHuiCtK2pNfbYp0+Mki5yl
1L+lZE7/EF7ckiE5IlfdAL6d5Ykvki1P5rS1CGyoig/iPYwSmUnefUNDNz5YNOLWoB/MTkS6UlX7
a0JnHtKdIyQAdmO3bdu8+YF0Gx3KpMxAGf75Mf7eGLxWbtBhsWeZNkHtv3xHMx+uiOnzBa499c8Z
famIDnVFbJZWe2ES94RimYYSJDPSwrQkcRUx6WjihiFpte+8P1E9/k0hxe8DHgLmHLb5X61iQIJi
2HLk0881Zz9qWQZQPnOx5A+n+7+YHT8/3qvzitqQsRa25F8nlD02Ua8dFjKZEgn3TFObMZTImS/S
qRfNt2uktoz28vRtpQ80bjRbLKSnkaX9lguNAJUyNtJ9RmAKIa6NXd2r1BnOoTMpwjmaD1oXTI4U
F/pH4pt+DXX1ZxNHoE9uId55S0+JNL/GEh4LEp5M4ufs5pPzr/ZV6MLhSK5a9T122/zkSC89FyWC
b9/6V/SdphTN1hhM55u6Vshna8uF189w3/5B7me5RpLsDj4NPbf+NPX8q4v+031Ddsmclf2erj7Q
S+PnzyIZHTePiXIK0JxrpEYp2FeVNYaLoujrjDTU0b7RotPvXcXyxo1ApVwd4jqxf+SlnkDXM+vk
QhkymFHMGHE6gXqt3mpJWDqnfYd2hcdvP4XO0HnNAzFunROyo2b/A4b6/w7+/3U1q/2/Hfzbr/56
O//u4L/+wP9x8CPX4mjB7J4BPXOU/+3gt/6LqodZKXsSI30No87/dfBb/4XCB60lbzgtbu3a2v4f
hIbp/BdV0jVUg+obDw2Ij//Awf/bPgASlIYkF0HXSRv/unb8rZm9UhGhVlqzIJb0DxJ/IMI4wd0Z
q2QQm8Lqb2jyCDzX9fCHHei3gpN6ghREPFnAu1gZ9J+v7BDNlJP/jEVnqAjTI0SYRBB7jJ0QqQHB
at5ie+N+csfiayAs7E9Iw99PUsDuEDhwmPqrE/mrlHY0h3Zo7bwJMOw1Ki2j0jRYsYdm2wykKI2E
QH2Zuqz1jVKsGrq7VmsI3FL/ZFP8rQpSDbhYKEToV5oUJ7/cB7xZC0bhgUzTKjbnRzeWLlrSOFdu
RkPnPsyNJc5/ezvP/1pZ/s5S+O0Mzwt5pZfT3kQVwHv5862f1absOqnkAfow66gaBb4mY1oOUypo
uPzztX5/wbgWeyBFBqc3hqQ/X2sAkzhOal4EI6xI8hMHYRV76n16a5hWxbYXmdreOuugvv/zhf/d
H8l4jhYCbjsI9td//rc3G+O4I/VWK9gFqP5vbZHH+cEQwMF9BZvTf/5n8h3z/UBZ53LWL7e0nUbD
lYWB211gjp9zUYTJTEOwTPLPCpQKnXtu9T//hddb99O28VeUFAdVBlGUGr+qo8VKq6IkiTJoOc69
WyQbItZjvfjDZX7/UCkaaOCiA/5XbsfPN3KWGb1hMrmDoiytI5aYz9ycxikiSss3Zg3nqFx7Py+X
+k+M/t8fIUUEaydjRX7t3xRPmJnYNznqwgFgeSCkJGWgVk/r50q6zx9bK9cP7efbyYPjMjiqWXsR
V/78dzqKVpAYqzcYts38GVarjWBSU6etpmXTEIrWNkkqL9OUsnwyFAYR40jxKOEkhB2piqpfMX74
k1Tp93tAe4pVUqc1zgby66GscNWkGWPZBPAtDHlEfi9Rw3vFcpNlONT++Y36dxdDlElPmx3hirT7
+RasUjVTkZSsie1iHcdOzbYWU25MiObSvv7ztX5/e6+bG7RtSh/SYH6VTdisdjkvEmLFbPJI4Ft4
eyta2+0fyvHfX18HU55hexr9MnabX/4mfF0CxBS5Qf1SzzcQzclSXhZrQ741+lLEOckHEvHqsYqV
+U8g4N/XdphsXBJkDAstbdyf7yfBZMkoyJYIGNiyu03Zyul+tQnnhDSuFzdTq7P1/Mf3laYVClbW
IwbUvxbhneZiGQOEEKT6Ks7KWpbPrLzu5p+v8tuyjmaIQxy7FmsDNev1n/9tdZ2cfIUXYlp+TUP/
7Jp5fAOgxDwUGYmfwnTbB2Zg7h9Q1v+mKe5xfMGrc/1Quer1fv/tqk2vzIoxo/xwSyjHx5hey66s
MAIUQ7q6OwUbW7KdC7dcruhMXihZ2slnVlc1HOp59fa5SpNrV0w5k85/viF/fRs/LR886Kt2EY0m
Erjf6hmjKbwR7y0R4fRHt7TQ83mb2xbJsxBBXN+pnfw4ijo9wxHyApmv9X7I54TPeC2+Msfr5oDZ
foc6DxXxn77r3z4Cxi8utgG6O9w61GY/3zg8b6ubGxXGcy13v/XjXH1fPUQ2IdO27LLmtaLeZJh8
E+yZDmWgtvZCD7HzOcREtsY3y1nqnT45WJO9ZNYPjhPD4jf7ySGjuOyF3LRry5Jc0NUUYZ9Pc+fj
KjZzlDemLTayrYvPpudlCmYidjlNCXdcoqWuMAy2UO9jn/b6MPgqoo4bZvPu11xptdgNMU7vSDR0
m6NWd/n3dImAINTVojwwI8GLkFy/rZ7ZLmqrVPBLkLZ2L3otO6tGXEfE6TJYUxdRfjgQBdE7E1we
EG2TJldTPP/FTJmx4RerMhE0abhHPTHJtZ1boq8ZAldu8ZrbubjNVAMtyz+/Nb8+F1Z16ng6Iddh
CpqHX/YcURYireamDpTbknzaGrtNaG4a5qD/fB1ODL98sSYae7QceIiAL1z1Qb+sg7mAQ+71qUvu
SGanb4quYFzVhMQfrKvZ3Ph0nBnC1loWrjBrxk0+Guc46xM0LAB4/GHsjZMtEgtjWdLWGFM5Qq/D
GpVFejKErqCCtgkdXxYMPOxp8f1aVGu3Mfjw0jCtkLyudVVuoSzovhPHa8/wNvu+6rOi+EhX2mBY
Mjts2qUMObOrb8sgrziK/EXt4Z76pLguD5k51wl2AUnzl7s5BGmrz7R8tTWH59FdrktiFnXMpHdx
7LTnbtXdGSMoXqXWxc+6zUcE8f7opqz9yRQbB9YDRrW12QtyGBzQDGVWLCrsete5LG1v3RT4EvVC
Ue1oShW138Se0rVbpWjtbZpKEQFd6BuQKtr6zUiyPS1FY33joWuBOaC5RAMvymGroEU2/YGdp4/g
ec2PV9SmH68Tvi6O6Kg7ZH4hbMAgOprfQoZaR1b8zltd5aBWAJFyYtYvMcLMe8RmxYOup9UX5k0C
4720Q25GGjWZX0mbo5uZkrsJe7Cx7UsXM6w6DN6PvtWIDWlx0LzEcy1kgPHRJUDaAFg1GoPBRNUR
01nN4u6iWXO5p42aneoutg7KSLZ877lRbwjgPQBnbmtJBHFrKvk2c6fBCBRwrn2Y1J05MhW3vtJY
flfyVHKUnBbvpeeNuk8V2jrNNHVAnzIQQuWikQGgdtpu8dyVSJH42aoX/dyr2oARW//UrmSjPHNd
aAcrbdugkbOMvL7E8puYjn4jYVYcq8qy7ltPW7BhT4mNDyI3Cp+L9T+EdBo3aNAV6NvZnbTitozb
Dye1H7J8cJky6IvczgC96CCtJUw119Ce26Wok22c6HrU5q160XMTyqNqiY1Cq9hPsvWjX/BYTFae
BMOcrVg7jOn+yqsIS4wV29gjZmLDWarZmg36fJsXcdywag0E1UzcwVxR7HDAsnGAMz8SZhOTFxlk
We88akn+yNx+TA4cWsp90asISas6G7Y4DOBHrKMsvw146riThVWyYiQJ2wjgHgywzXSuVkXdMmdQ
YQmY600y2eLAMdvm485eZyOt/SbvH2iYEkgNur+bjAgdy3OfW8+Q2kDBXIVlvVLvpYhFuLCP+5hB
8NunS0tfqiqisps0C7SVZ33quYfCr2pGoBLQo8Vd2wwzat40kSgbjCxIrGUNs1J0/lqIPpxRul1m
oSl3ep9yjB2R4+rwmQmJfarBue8dL3lou7G7TLLLPtPZrvZ1U57ycXikcZ9s7AqJTm+9tWJ9AyZd
5uRiF/N3qp1Pz2RzE8r83ovOfMnlChCDM9NerHoRzHN1LzziVGVTH9XOxMoZr3eWcJagSLJXbf3s
6+zJTbxPcu/FNVr7INXkhkUKh/40o0wayBLVus018BxFkPlK0DDGMEu/05QhC0Zs5lBdngxnvAr5
xTGxxU2dxOUVdvCUKJqxhRb2A/TApnX1V89q39U0e/KsxfIREdpBNeEhGhLxhgWGvMeilR/Ud/fC
WB9dtVAjBTeZr9Oi9K22rYOmrjo/H5JTyzuGl9qfe+2+ixM3SNl4T01Fa1y74lNmYQc9ZIhNamt3
pSl5QussgjRPTpSf+PDLhjZPa+skpkvlthrNxWcyACGKfFOuoFoHYafqRncxFZKrYvpprQRdwsSk
BjHmO10MxcZoHc5Cxg40qeLXRv6YLPaWUmelQCBXQPCdTFlJkn2bPOgG35BbkxMFCMqDt0olnH25
aWruqd4sd9N3ujn4uWZ9Mnc1MO5XivgcS2t8sUatPpBm357MZgVoUxeR1mb86pAGyFGZ74pBU2A9
6eLBVPox0Kr6CZbQkUioPuy96yEjyaZAtxgJtuueauJmHZglYKb6Qp6JqwuSXFjq1RHJ0ktdxIeh
L+NtJmoGheYUjibNIjorHhY7PFVJn6VhO7vDbemUT2DwSIczNZUHUzmP3bpiWhqmp3zUIsVKLiX1
l0+XQviltVyK3P3AYDwHrLHJiRjvMWyV9GPQcdTPOitiXRPq5DDfCKCJWRtPL5KbvG0/9LQ/YKpy
iQU3Gl+U9Q9XmVKfa2c/OB7i4CpjNXRlk366blcfE1UhTtv0ygf67eXTGnc8FLrMVDcKAJv2KqqZ
tHRDvzxaC3VL1bxtFx00gq1/oUIiKV7j5D8NMrvJEHPv+1bep5q505b5gQwVwpbb+3oQ+YtgTEnW
psXszgFB0rofmiwT6M0luSBzr9NcknloZ3HhazDu41L08HazW+z99j28inuVRjz6J7G1bSaCjbgx
rpQHqzWfGjyVGNMSRAbJOS/SQ6dYp1XMFz0lCXya5lvdLG4Lp32MyXjwEZO4u2KZfzRgOXyA0CdI
nKwbdX2a9cnClZc2vqmoP+zBIwfCHurlcdDj76kXz3ttMIE+tPEhg5np2xy0gRLwwkca944ZBM+4
Gl+dZGYqKMwtvlxguEqdoghKlsono8CHbVg/eWP1QTeF3Ml+WBS/0Jtp09N44/VbzckH04l9Xh7G
3ltDY/JeWbPRumbr93jOMiyaCfu2YeeUJkpyApCi3pgCp59eWsQirtNlgWIX0K2ofOwpEvNp3Pj1
HKNfWUdlkzYyBrqSR7OXhWQtbVPStw1T8u+M2X1BJETQgo4L+rZ6WwjNRrxYf6oZfzENAC9yiStG
Vo98H6glAizjrqZ0DpYlfrTr7mQDR/Fj3Sbw3mvfkkU7zokn7oq4mHZWYuJ4NEALK1L5Nrd2dlNW
0gmmNr5tmioONXoK0Bb2avkYO8kuXuRGznCFOu0IP+PGSYmvcHs24LpGxR4rKgq6rgHPYoRz2X1m
c/phO9k+ud7b1F4fccnUvlxNZ79gfMUf3/MTFe2pXi+1Dbx3l2h5e9um2VZZyjyyev0MT8i31IfO
MuNIdMPWNpTnmIPaksOv0M0zxUWkeitDsqLd0MT41Mv5MJDruarKtlcR3xKo5/mDpURJIaPZcc80
kp/UKv7MazOyRiukWQS4KgubxnlYrOpuHYAPrVXx6vTYIo0FdVDGas2mOjRaaDLGika9LyLDLc+0
TMtITITH6pWxBJ1R2rS9spgik8cBm33TwGK6zXN4IaM9+HXKkm7Ey86DDOtnNSpAa4ZsvfQPXQew
XVHayKWF5lvztcZRmmd1RKznCPVUKuo9wo5bs6LDZAvlqDUjdCy1GA+2NDAWzyZGhTI5KibmgcZa
uUGkNgJ2tb3vGQ2eMC5kf139rY3A3iBlflzd+lTYYsYH0nw40lICZ8lRH5JUHVBAf3ORmDruUt9N
q53uLNLkQCiyW8NV7fHV7gwZK08ZB5HHxPXe7amlQ+TsoRHdu7ZC/qgSjOQWB8I2f2SOO3PyBMYx
O8531ct7P7NbJLVOp/mTsd5kqD0DnXWfqnp+pb39No3QZOPeaUO7dh/tRdPxGOsRVJF1K4jhPGCA
eiwS9yFNFYdORncBunxxEtHcolXrg7VZv5uLcuiBmKIUndJNaTj3opwpFYY4DqukPSsF3JwhFmj1
bGdPXbaVuTVEaFMt5hxWuaFPfpfF8FhwFncRE5ZL0+XvRT8hoVTSu6YtKbFGgSHAHeAhaeWlGjTW
e1pHCGTb50HVK6bn7WdjLBet9cx960rjSdFGRGjLCIIgTiQgzEEc5mW9Gx2GrYqezJGV5FBpO1k5
vpt2b3k1nfSyvcnYsw7dqsQbg4POhi0KBxrtv+KG9249imx+HevSDjD2sM5RgayeoZ8gpCOihkJQ
7+K0+YAIIQ7jiN3KSbO7bozv6iE7LDN69hZVMrLdkY1GOkqomEsRaH27+Jqb6kFTQMtS9bUPcwO2
VN4Xmu/l1XO3DjvHFSxnrCy+ytBSVkp9Ki2Uj7Q6NutUP4Hv/Fqtzj2ryZDeqG4nD43T6aDOeMyi
0ZSwtJfkxpi7SC3ifbroWyz1yutcc2G7VLagsPiC3AWMRamcyVKI3EE+J/P43HjZgKc+2Tt4/VnN
gLIBQhqEcWrG4QLBroQq2p1AzoWeJUGyYPhiv6KuKar0fvLQeufCDKy1P3eq9SJr786bjN1Uqdq+
x4IJWckVm3Ii/SIZnsxVedKyTj12bnNZ3OS+05r7akLMXKzZqzp3W+A4lb9a5unK7wmaQT/0lndA
QROSKXEjSA/3Ww4t7M5g6gVrVAOZYOq3ixAhrYt9CfuQjWWob10LfFhgwy866b01h93s7bMqvmjM
kYPZAa+nLvEeplpkVMtzVVbuJim1UGicY9HaczjWfoytuH67LTpJrLwhtJCWGT1Mh8bvY13lmNrM
hsuxVC+aTZcvix0pS9/jrrcW74kz4vjg4YUF3KUqkP0UAWUBwkcOk88HBbPeWiU1872d9XWD4sor
h51FjNwNeM7iIpKm+zE0M4sfNiuqxM7IjFu97BsaWNloKodY0OaBzWvpnzRvrGccamKnqOlyOxp2
Mm414YjnNs7bO1zoKLxVLVNKOCWTfo5bUEzolOfY3jdAi8MRyIK74ZNyu406kDXWTtpjM6eTdpqs
0Xm0W1LA8FXgOU/k3arHjziyL2is1HchhLnp3DfWuzbI5Tsyvjtk5AYSGz0/2IkkHEBL87yMgH6M
r4IbxBs2wFLH18chN50vll5NkUMLSxk4H+TpTawkj8KE6FrzewtR3secl6EtnfXEu9D7rQPZwzit
POtOEIMgMK/mN7oAhRwkMSBlK82LuzRvwyZ3iiBvwMeuuQuz13zvetcJKz1e9iVzYdZ2WP/80Grh
jeHdRYvMLtMvyQFsVRLCfWnuGhDA8zR/I7ig8YdOnR57R3+t3fbZcTL6biWIgZQwy/dcWArHDDTt
zMTWY+aNFPdO+i0Fhk7DsVfhObGW+OVgPZfSLcF7JC86eHDeubbBaMDfBMsRhjgsMp9Cj3SFuKlH
l16Bxlkz6VJjg2lq2VRI851h3sOig31q3I1rk21SocdHJurvTZE32yST4iFtlWo+TWKq3ziKJe/k
i7jnsi26SMDcuU9anWZuJoJM4gRmfLDc05PcyMQ9pIu9nsUMRE3pE4ni1mY9yyF6Tnman1RoBQ98
4G9DL84ZBfwdboO88V2vKUI4XEiDy5Ema8ws50GO/bpnW+zxsij1Y1txrCvXNT87ziQPzup9W9Wa
pD3NOSewwkyewxHBdROmjrc+K3bFi0DRNoTD4KpPZcMhfoIeSILPWD15AOKouSvrQYOfHvS2lq4+
6ri9GDuQhpa9nNvVSz/Qa9kfFtrG56m0DGBv5nOnqe4xJSfiLk8USm9L5DelG8+UEgzO/SxX/bwj
v82T+hFr4xSI1rJ8l2wdNdWY2w/iI3eGGx4LQ7Olf2OyXG56q70sXbO8tSkNJ76YiKRbElYLMz0y
ESG1GS/Gfq7Hae82ZbXL5pi8idaanwyBgyWAZvaia6MedhTRAaWUFplepaEeQNxVeFURojsLM7pB
vtlJfWegmA9mIcGMIYreqHJ9QD2ZkntqFIdVHeaID7DwM8uDl2dRyPTu8LLI5Qd2iEi6BkAJasWg
nHQ9zFIDQnkjh3wr585uHpJerZRNpdv9zdiuNKkMY1afTIKmfF1vr5FaXv5KX0TSQ7FVPH+2pR31
TKhbBPa0zBTMquk4naVBJV1iVNzPBeFRI4L40u96MUez2g47QPrORlQLHpFWL5V9BVLxto2b9pAl
pgLHNpVN1NhGEkg3SR4ctbBu6hwNUKVXG9uwyteSUNTXesgt4WsD+lK4OeqbnhZ9RNKB8XVNcGUu
YIjZB5DRv3lenpqnfIjNkNF5Cb8Ot8hHe20u083v8k0TTxQqfDuJiX87zXkhJXYBX1ILUi4K2dpG
1K7TTM/IdUaA04MwFefSwJRBizSZvJA72fc0JxQa1XzfizUFyZh7byjTpM3hZE09Km434SCGiLZv
9nM8EtW+qrRzD9oILP9rHJeZr3ecCGuxq7Xuv+f8N5cXw+vZC7RiNJJ3T68zcVLX0c72SzUNSagy
SXgGovXXIAKMcjgNfF5+rrutGrBJMH6UVP0gICdV23ZdbFh79gq74QhkJ9mDWpn2O9p6+9xxxk92
zl8ThL4rhnxPeSpNCooapxb6cfdSzhR5B9ObHSOKx6FYdg3eqm+NDfk4QPbI/yFmYeQjMTFICuh9
OEp+SHUhgV/IyTAgD+rCFIell2V1a3SmOJOJlPeRManGDket7QW9lcacr2g10sLuK6m+A31Wkear
bvM16spg3skZ+WGYW5VpMR2z1GTTJYsiol40IADpxJMjIFJIWSHzShw27FwKzZ259YoDMeKjG+Y0
Uje9om84YW+1VblIU9CEdbv3ynG2hr5svaW9F0uxvDQIm0ks+QBeS29wuMMPFs39YNMKblluPK3b
zXSVLysd1o07pNqRp/2aUtWm8/TljuoaFs6yvg5ltkEkC+RrcBuKINp1nLhoMYRy4eQzClgtMqfH
wku5pJHZtA5Hze99uiCeVm2FSRG4hkifr6Lv2ViLIOk/M8/dzcryXUtG+xb6oAoKR0TJnHR3/Ij5
QJe8eDS8yXrG25XvJku8G4WTc+Z2qn1HtR1yhErxCXa6c2j4XcnycFweMZ3JcOiNmhZdMXteuTXV
sbEvCwZaZ0MCMauB6G25HQh9T/26lYJPxO4q4zQ5av2emEvSBUWezeahG5YK/1l5nbBG2qLnyy4f
Mg70plX07qZOR84FjWNwPOHcOE00dEpv2zSuNE9Zl8sm7FrX8sh+aMl/N5YOPWSd4Zn0G0hpVcQL
4w6RMc9CPRJsoVh38TQ711SJDEKPqaAqiOvVKm60OVHt49KqRrPn8WbrTpt1HcOUGPm9HadDKeax
C7k7BBzJEjXdqBcXKmaRPI4lNr5TIVSWAntW+F/JKuT6yBNRMBrtAMZpreNTbxJlF4naG9IotUwg
G03sJq7f9EVjnCptlcZDYSy9dvRGayh3BC+ty86trKLt/H8tE7ObT9X3GW9kdjYHI69uio5JzkZd
pqHNfaNNhtX3SCVWbjy71UnibIyYBkaflkc4ChYNzL7DG9hzwtKdQh6spmJLNIvhjnd4JWJ+NkYl
NNAmLM+Th4TXILgu85H0D7tK4RgIH6uNz4Xa9jukY8t1zPPcjQNp13E7eBtonojaqDtv16TO9ozf
fnjO+o0tlUMWBfix6w15x+I9HjPTPtazW+6q1LO3KBSuYo+FXg7emi1E6zVM17QJBqUHx9d51Ea1
uezTAXdBf523S8EoK7Dsyfic3FyJGJPHL3GtD9q1k5a+VEOWLtGwINbhlN/3+Y6uM7Xl3I/yhDyX
yEk7412wBqM7lo5BIygFkHxbCSl2euZi3py83OIYUsdh3BSSpJpWUrlXQz08Xicp0YS7+EX0hcdr
brj1R6fA8pt665TERfEuEk1eFHCHl5lQqmwLs6IPHGVN9itu3UmvkflYahahyLBp5JQORLtyiAPZ
eUOkJJN+yFgiuoPgQLbVp/KrTOCDFl7cPeg9omyU1abJXyJXeIMN3mAe2kPKxOR7kQFpVEtv2Iw1
VK3SsUrNVxuFeyozHJW1pL219qq5WwcD2rUWizOJCMvZ4b0LELV/g2+g43azJ/29pIvArMwZofkm
pnwqmK0+p/hnLoXmvBgLjZ1Fq9ywEnN8iWMAP2HhynPVxyorA2ZFB9f+jdv3Dv350b0rvGmJaeXx
nFRZ4n+sh2LeA0gpt65deO8LMXLbFiPUSVvq4daIsR07jD45fVu6b6fX1a5LnzU1No5OO733hV6G
KAn3ThaLk4RAtmHHGG+90YEGkTQtQ6W+fcOunMUbrdOhLfb1tS1KmlETMUA0QuB3cXbNAzbfJwWP
TaB4daeFEC54w4rFlm+dU+QLeDhF59ifZ2dSPd2X1JTjy4Jhboux6YLX07gxYMneTQbDIAqMej2o
DIu9jWRKdrtQikSDUs+fptUNl3pNhzNpbQfyY+kbafbi7Ggo0LWCy0OjSMstMw2KZjVe027F4Std
0oQbWd8OZqLueofRv+8iblwDjeSebZWrZWijzUlYeNb0exrbLjlDjRpjDhYwbPHSsq66cIOrVtAa
TvURmRle5pSeIfZHjG1ppeMya60rhWxJQET3rrvB4uA8GFe6m0SwuWUG6THHS2MdA67Omd1RSBtN
lnqNVlPtbhJl7t8dmRu3eTF/TSoAN85K654zTRI4DfEdG6NS1H1dNWLf2RSiVuFZR5ASFTNi1dqC
jAe2hV/ZvAjdWV7bgQgd0nQ6eYM/1bqvk4XKA4JfuK41ZHMLoDrO7N1srTvOb1k0qFPht6q4Rwai
PErYsJeeQRjla9ZEvP8oIjw1jzrYut8Gzbqe3GJQ54nFm+gL0Tj3CNTrjdvk5d6DZLJr8yneTblD
hy7zNrmrNgc+2X1Rp+srAjq62gm9RzW3+4tixgNuaOBqpMzmxcNkLNrLYunJrVVkM3uzntLHsfU7
XXjPhX3tr2r42LeTpWUbFZBcgAIvJVaJTNIqGfRdka3GNk6L6by2U0mZUca8/6n3ZcBk/ayK+qvM
awyd3TS9zTkh80SldoPfTohOnWHiOozxmG+LQGUKHriLnlLY5OVBOkPklhoxT5oVmZ2yEzGgG8tO
sNoK66DrC8QbOHCB18jXAbxiiHbkCY/2hzWiLGmUytdka/pWrZ4ay+tMygUkgrGuUBN1wKbQAlVj
pFTX+kZRyk0t6zagryJOBafxwV9Fek8rvD4KtbyfqZxnt8rsTTNwnFAmJpAYqrxDIyAk+JbkyJxU
ikyPQw8n25vn5Ii0Y+RBsCYCgWcDruhhlfP6sKqgUwsW0XDmJQ7KZUA9peJGmcxHkrDfKyRikeXC
zWMGiP07055GrdjRaoct78nv7aCRZcq9+VIa9qPMWDIzsA35tLot1o42W1AJVsMqKz8TbnpQ1sr7
FldxRcPSkRk/oeWslXMFM9eNORjgTVhTn0wt5Vhiydg086I8EgExHvRpkUdcMmxp6VTsyH2AE2CI
4W7oXBpKTtkHTIbTo4uzIUjRZt66JZ5Tk7azBAK1pafIIYRjVwBnHbGfBwAw76r2MQMX4xcsqmFd
VlbUsAtG5qrnxDpXzqal93KTaDa9YBXsO7EJA0hVxzuOdc8uaCXWvRo78rTKqXuyYg6xOMCKF8VW
9lIqB6j+ELjnvGlOdLEDdey/Z2RAnKfJ8o52XsFj0Cxt1/XK8BS7pnbsO9U9NUnXfdI8Vo+Z0iVH
TSNiLDYyCCBJrt4h6lLikPWMqQOTMYY+SR1YuA93rUQ36LnXmrFZ4RFj0QzxgXuRrisWeRWFNZ4n
u1Zu8VQ2x4SD/+N/U3dmy3EjWZp+lbG5bqTB4VjNZm4CiAgGN1GkKJG6gYkShX1x7MDTzwdlTTcZ
ZDM6+2rGrKyqLJkSCMDhfs5//qXWavcmhGS6zQVYmBER5+oPc17d6kb9w5VtednmHIc78hqqM6eu
7G2CpbrfTXP35HUM9nN41OS62WzPhXFhT7ReVzMw921EXHDKdCNSaIyAes9RVQHhUjIyASKAM1Qi
C0LdmfZgJuIceRd2qSF3UDZwrtIRZHOX5W17jpzdqzfNPLvnVYYkkLl29R1b93A646v27hrU55Gf
1kRrxE7bzgwvteqMjE32gCRHbARD7axw5m4LHYGvLbGa5luIaSYOcfCimmBAPNZuQO70i6nRzPMI
TMXwZa+cezMy9N+xO3tnXUNNRlK0qd/Xlt1+Hk1Tuy+T3rhqSqc5J7bzW6rc4mqixfosU6s5L0K7
Qlg0FzExE4U82I7qG2B0g0APPAa8QJYDnb0+zVdA+/nWojEkKwIYvzrkdskubw+RAL+OmsEMtC5q
fNvu9N6vrLr8Ocsy7reesYT3seqy30Roe8xUNM4C12XS0HU6y6b1hpQlnxDuvamrJP1i1KTMYVUN
EBkklSIK3hbtRde22Z4NjZottxZoX/SNIyxfR+zaDuP1DbP1O2gLE3h2X90gTY3dL8XI7ocLJrcT
kgHwSQHo4XpJgqH4akKjoHhK7ejcLcvQpyO35ZlRAjTodZF0m4nkRlJHpsHCznWoxewLs4+e9Q7h
YWbQXNUkW5/jXC+eZDuq885b2B8sHF6Rgy2X2KDQaWJtflVhavXNWJaneCpdhvCMuzOLfWxEEJxl
znSNOWy2c2ptrBkNrl2yWf0y3fHQ6XW4Qeh4VTn9Y8IiB02cEsNPqniAi2Qh2J3MjMamrovCh2iF
8SskqWgL74xdj2r7TITaKv5KQJZIFVM+XorVXkQFCX72jBUmtYrmwDpyzc1gOz+B8ZJdo8o9jlDj
Nu7L9ipPyQEhPFlnfIUqARa2vcGfiPXfWN4unpviYNA0+HJyf3pOBK8B/uS+UALPKE1EB68KkaLm
nWrOgKMUHxDcB5pdFMVqim543lCHoOBdZFNKKgMhbcNuQXuzI+sC8HjhJWlxVwcLUwwNnedSfBkq
es/ALrCs5Yfl1WKK5cb1agkqP0facs6+yozWYXpMBQXoxXzUZBi0GrGa7nZKuvTQRiU1Oj/Tty2b
NAPkQukgZrBSaEiis8GWsgksfRy2EVySHfAfngnlaN6OjBl3SAuYDzkmvKvJ+j5IC3WdoAryM8zG
zuiwugfCqMYzgf0thYNb4u3RavWD7C0GqnVlOg+NpUEPdJq5uOpCK70Y9Ynfg6IvZOZFvxz1hP9p
Q/s5lkCabT6DgfZltRwSANiTPEuItC9YwLAsIebYOolGCF0daN/8/CVDueo7E+PUfzHoF7eZUTwW
tp2ifizh8ZiUCOxZa9eJG/kBz77uB8N6h0Ew4VxoYjy6YOwF8OfZqKmE08puON14TCSpxtKpzDZL
J3uDSJ4u1p6LbmY4k/VVMf5NGf5HWj4SPPjP/1r/zH+WiP1fy83eP1dr4nR7/Fe9+pv/34jMtqHo
/udKv0PznP8of71U+q1/4F9x2dZfq38IUj9aCpvzxOTt/ysuW+h/oT5A8YyoD+RcroLr/5vWa/21
KgOlw6m/mqyvFgj/0vpZ4i/TWClFsMph8q8/+gdav9dqBAszC4jfHhISxIM25oArGfnF2hQRRyYe
8fXKG3m0hbXsvLoytulSaHurdIoTEoGjcNi/r8dvTtqbC2/NdlbBzYvrZYaLRAgUyoelF0UbLeT4
qI3IgJVilLvOHro9dtZYPEuL6NTYth4weDDRvJvVoW5L2DHjdDtZxC8keS8CrTcYn7A5pyc+2vWb
/I9v9s/vaen4qWBugEgENeLr39PzKpqmNMfu2Wm+06bE57FUHmMfpU4opN++AXxzsLPRedEkQ/7R
x794IgK3eH1p0Z0PkHbXway9N0i3xVLArb47YMAn7uw153u9MwdjShYOPkIuTqhHbzwx8gQXsqph
woJRE5oD08cxKfFlnM1X/VhCl5DaKWnIOzeJlR9XEyhukIIjXX352vM0L0i5SRpAK0fzITuvkbRZ
FjSwOs9kpf1+8QHe/P2eXooZjXUZvX59rC3JhbBCxazl2C2FbTNCy5wRr4gsjAF9kg332MZDCqmw
EXtIDWHjvdEL7U46taBrXhr7TuWu9cvRK8KwRllTiURzI2gKSf11trHW16nPPSyEt6Wm/YWWUP6M
x1L/rhI4ygxiFvcuLSqw7I9v5r1nxwJB87bKM//OzXuxQJpEweOOa+WT5+MCYzVgGO20XBZRVm3L
3rC3H18PDd/bp4d0nBxvfPhxJTSOlshi2Z1UDD3BFJ32PIxSbFFcZfQ3CbpM+BqiTZhv6n25afsp
OtiEtT0M2LtdVCrqKfHMQqbX5uyS8QZgTW4kfVgNsVGzE0zJITluwRN5LQpz+2dZKOtB9RyCh8iM
4qu4pZ+HKwzlE4ZWk52T6JXKbTOL8ivsbPT9sUVqM/Q1Wk8/QmB1hbNX1W4dsm3Oa9lEn9OQ8cqm
dWzyCkw3dkG5DazQNnAg09upXxjwt4P+Q4GO895EvtZLTIimTTK33m0HkGlsCXmal61RMaryB9Ap
dzOZnfrqJSWk9qrOIogqVTLsMF2x4o3d1F6HXjhU1pnZ19rPMJmsr+xpZPOx2BTuPEt7k/WtVfnK
SZwzR+kmGht9TNfmWz9r4U1Zl8lU5LhmQSPauImunsK8ce/NBmSYjDVahlEiVt0UTtiZwcQgog/g
3+k/R6mMR5MCLL9RRrxqF+Z2gvEEFqsRzTvhPFiES4W6oUAgSB3c6JY/4HREO00DOm5hGgm1FTWA
DHOIEcpd6Rj3DUPBGc+2gbK98nIG6lYpAW7neSSdac4t90ozUtwXlyGLnZUS5iZnPSxSJ0hAcZot
CrB03nit09+P0GIYP0yxVoOwJeZjOxKVAOVUn1t/buvB2pJ02XyHCEOsTRJVLRv8hEdHPICF7fCG
gNuXGKKN/SVW9XVdUoJvCqNchSVqHGkHygXCXCuZAe5gh/eA8a4T5VujlpgKaoKRt6/4nr+OCe0X
2TBpyiy09vqQ0rWS/H9TL795db2MQeM12iOtMzRaFji4mURhOqIKz+RlV/RUp66eTt9gK5kecyCS
EzZy1sfHcYAbsGm8dPrhMKJlyFt26ia22tmuN5AbkDT0LmFqOxiiy/UcY3O21anZ3CDtp3wf97bq
fBX21eAPXdX2gT1H4Zk9LzNKk3RsWyiayiHGKmkFDmQeg69sYEYKbQBdxbaPk/EqGfPs97DUKvKl
GPJvuW2NNza64IINZJEulJMsghdT9pjNsq7HXUQ4F66Gnco/1YUh73VsYPrtjMz2EBcSblgEUrgp
8DAZdh72HGkwdo79hIfJ8iWrTdyPIuwqW6L/yuSXM6B62USi7R4zt19Bvnyqup1sZEJKASmiNrwR
phSbFnuwQx8tpN6782SV2yR1ieWJ0lj/zSOvodB3NTmTywyzaCa5HmqqHAit74iu9YLFWZpqa2XS
xmzZEtoFyQCiDEYzjIpgKvUF01jS7hlcDoxD2DMS89Je2UKboS/7NtBMG8JgV+TED/ZQorugmDud
WEJLGwH+NeBS5E31/JQCUsOd15gkdZpLhF+Hb2RHzlqhjxsbAdGDQQIFYucsb8qgrIwR4pNSpp8M
OA32oueXDbG4+VJ22fy5WNHt/VDbUQyADGiD+f/t+j2be3sule2zMw2Pmll731rmbcDbkMjpL+dy
THyHfQ1ia114z4hE4oXjUx8vyE2xog0ohQEVP1agguO4ggxtFFV3SdcPePmQCKSxRI32EoMTa6Zu
0iGQMla3P0N1Zjew6SKwNmnj6t7oEGmhbtGtX1a3dN87qoVqPw6t1R3Q5zIbiHT8dzs5APB0eK9I
PyVV+dYuE4DLqCsnQt6GtDQ2zDkHImjGSR+YR6nwU2YmEPmHOsWYf5VvK7S26/Ys4jHdxyQxYWSS
R/KbgfHXl3oO9Q6RhNF/x1RN5QfZjSrbCvrMhzmuDHsTEznSwE0SC3F4ca+uurmh8SyXNnuOndi7
4kusv8fDXP20yRomj6utaK5pYMcco9diICJv1OYLaqb4EzzBPNvqGNIYG7Zk6xex5E3qJwzzvvdZ
gzIwhhv+Ke0UNBWAANxPhSb0K9GTscZErGiz3WBbCJ8cBuHub17nWN6OXQY3NyRUqAuywpxnFlUE
/wxHbKitrBsYN4VzvwK/35fY0RfI3QKy3ZSPvQ5t0SUFgK4O26euSMcH3MGhbClnsT7Bboglu7VT
VGcQxF19k6BsyH3+acuUzGumyzpzIbxh9WP9HFwvXac/fAwb/GtInEwYFbn+6E7ULgUkB+fgFhVk
1CXVMPjE7l87qKEitGpUcEw3UA/lytrSQOJDhKqXqT22+pYGArRJOTGCqMFhRMIMo9QYw5lV9kll
UzgHisRIUvjmMLyfqUxbfypVla7NeP6NQ6tj5x2teouHLKo68qyWJzsr23jLCp3vil5XPA2GZNFm
RgsX7Ra7QjGhKtJig77Loa0zY6iQeBWZwnG3K2yFzT508AJDbjD6InOeXCfMJGfAWJNkY45s6yJu
lmXDuzUusTw1Gr/N11ugamy+KhOvqyDJnQwaUBxi1eppMx8lBFDGS221PEh7qfmezFwvMBp15O9i
CAs0k8TCaVSYC9tpT7TmIxlhOGpkeYXywYvi+JIAnfr7IHpVYNY7m7fmwi1geiFTBIk6YWVGOIif
jnL0Z1sr4bXpFFCI9YbwdzS4lYNK0WC6nxdV+K3REfzB3JK1FYxFFl4iu5O/5DKiOSuX6jtEUcb4
MWQqpFayuckzzbjSqiltOOryR8fWphs30WLgY/gcIFmT3m3ZYABg0oaDBZnZDqOm6pBUqcFQv8Lg
UwFadpsIuOa5Yvj/aFmx+UWrzPHCcHACpotsG+bFTt8+ItUkEEjFRR8UMGbsK1OWZnuG5cX4bVwE
uCQPTr+qMGECKUvd/ttAkfRj6r1WHJjkZV9g8hnsqwYmgD6htvM2xBRQXSrLSR+gVJHF4ynsuA2V
YS3blVmekARLl7BSlviwUAP3503tkIJVIapfAnf9d3wO3fl32GNTuSlAkISfDgqaOcijuFuAXWSg
inn5Rkg2IdE4k8zXaaXA5RpSkBEtsYQ82tHJa24nc4SHOoQV2p6xZmcmLdImCRA6dwVLB1qthwQs
7KaAriH80Ruy+dVicfMFXwJiXXPRG4yA0qq9Z7LvpWdh2yDEbG3nS4wDzDnnXIR3bYGXRCAmlwAT
ykEoeqae2A5j8CpRgQNWJDY6IGG8g7hah9uU7Hpg3ZhQgXM9d6uDavUJnUOqEQ5q5IbxoM0OB6IN
S4FUPuIsHU4UI74k41Ku4SKZ8SQNURPxqTcJxDmvSJ+UO6E4ArjCzERBWaMtBuW8MGd9yrcNqZy3
Ol7J3pnZGlW0Wmq1dx2Sx5T4qni8FzAOYT8NBPC2Zlo8zjBwb6HxeL/qQp+/CKebcTZPE30i6xul
bcBLW2aaDz18DPNhMFEbd7nayBy++lnijeVnhBfYtOdOAfs61WP5ScWtSdASDow6uu6I/d0dovE+
KW1EvVM8U6d1aQ+p1KAQUGDonnbTpBElmo1Z/mGoIrYkqWnZLzPTKfgQVdafZxHCb8vR6p/XDSTu
Vfjn4vQhrcTbT066lmnFGKptJrF7WBOnl5tUQ6RJdeDUv3AUwcu9EkaIlVLCHIxBwCAOeDHYZ3aF
ABjetEF69lwiRxSzDROshy9qo166meaY6hyNdU3LirowC3SjnT9p9jgM/gyrV/tMxgmpf+ESozFq
4Ls+m5SIz7ieNQRPuAaqV0xywRUmJm7lJoFfT1jxWMUwzrJx2rZml0xbO88BY5xe9Y8QD2bp64PO
Mw3ZTJ+VGzkBbCIBqyZFDQRxr0i0bVWIxIbA08dOEJUhKI6VEVLmQ/QpWUtNWDFgzcAqGzSsg+9J
dmYfS4ix8bH0dq5S1WZy5wzTxD5ARbhpHIYgyIWbiYnQkkskIbOufzaTcEYbgfGgRH7ZA/Hkczeb
wahUd+XIGd1JhPB3weiBoYHkvKcq59+GxWNBnGAoMTzbkSnJSStIcaMahgjH7GNpzkgnxkY+bmSY
IIBxBHMXe5i+pG4xXroMlOQGs+7skBEekjFulc5BlQMLLsxr87YfpvHcAzX6NiDto0Pg04Sc3anp
e7iKr4zS1YlhJooBG++0NnatpbqGBo6jeltr5vQ5dHCTh22QOUzdbW2AleKKynerHt2AAGwiBhub
aqiQ1AXoC9NhujXnkp1tSUxxE1WL9dyJjrJehTFosCyK357s2p8Ej7nTddou9aMF35N60EmjeM9t
4mBfqaouPqMOlw89huiO75ox3qMuRpulnzS4gUHbhwYURGTlZqjzmzAOkG4S+R229fINsb85XRjN
BFrXphN8yry0ctSPKTtx7mjqbAGX5nhn2dubNnfMcNtS8wrOt6LYjW6D7NabFiYRGmzGrxry5yHg
5YtPxCPPGUbzzYD2AePUoNZb6xxA1DYJLBxibrz04kuvJXAYIZuN/Tl/XUZtIqryS2bFthsU3ZT9
VLnwrqa07C67uhqHjVKNvfjQD/NHKPZMS6NQe05dRYThrFkhVMYhGx3Q+MFg6kXlerVE654yhuko
ttRJa6NC3ka+oel094Zy2kfPKREeYCOfHBDJT788b5bz3p1R6gSti19GsNQCSMGTVvRk9lLnhVUw
8G2qI+lPys0J+srFCDE5XHigirgcWuU1esrMuhI2wZAhLuRE9FDZIkxJdx1M0LPYJEWZgtnMfix8
xVYwa32BWiviacfxkKB4HMzfaTObz21iNBfYpjL5pHijg5uwRP5qLI51Ty4q+4XNGD4kR6NMPzEi
XvAemdu89UtVxoemS9AZ2Gi/f68U1j4wkTBHjyhZzClwDcRwwdA2+jnYhOWSDx/h9ERKPaUj49X5
UKkpM2kZbSwuIeTj7lgl5DnvOVnzPOjw02bkt5DdCaWz0S4mHPC5KyJe2XuSgT6ZeVmyUMLVPzuI
xCqwiHm4zmS2fJ+6rruE9qh9V9AZvuc6qDbDp8rgVJ+9UhKeoCRVAScnShqcGhRC936OdnSM9Y+m
xEhu/f5nw6+7KkLCWheRe22KUr8rk9SZtwOSDGAG9IK/usk119HL2iZXMg5vmUWjJMlF7pDz3oj0
3upG86HlI54O5ByZz3MyLrcKK8fI93IzhpneRqSbV+iWu01lhTBWI0UHssmBZS4yNmH+cVa59ziy
Ft4+MU18HiXsWxAavoJsA6C6Bp6bmN8fRjm4l15JdBB7fRwfZGPYuEmYsaIkLXv55MAnaDZGZbbl
wbEcawicuknP26xELFcSyQt9oUKQA7ww6Q7puZ7wMFUFctu0adrt+xw6pN8Tt1AETaGra/DjWAPw
LGZrr7ql/Ro6bfNJJRILTD2rY/h3jKnNHcaYToUKzIBJO1NobhaKvXRTTHr/uVgiLQ7sKMseSHeh
M03GzpOHho+ZM6YydOCPHnHFeZwyFF2FsfSXG0wrLEV1WCRjwE/d7tOYVtZTIpqBk6ibNQ7Dsk+/
GTFW84wqzMZhYBniXRBFuP6zJLUq2wuAvt8MQN1L2Ll0nXzWxRNH3HTZisKOgxWShI6ojxa8a5WG
ViD4r22kW3YZmF0F55ltCRp1QhzkjWqIAQGcMFx1Dn6SXtBQzCiNehpKX7WmvVxqyTJKfx7AFOD7
1m3ne7WXUN5Pgyeyu4l7K3djr62hydB6GsifNEfS7ZHTyCEe8d0xhifO377beY4RX01ZGFmHAhJQ
eUgruHcbCemcRIpoXZSEo0ef0OpPD/9mEQWhl53GywVFvKkHtdwiF+uu/w0bCQJkCihKZl4aeaBz
aJ+hYI+K3ceg8TtTBTZqRrHAAhYDzyMT5RmhL5HyAO61ztB/WXCj16I8vRBOAYrEfHnbOxAbP77o
ezj1apSIiS2jMM88GiYhRItrwScArkfp2g+UJWOq7H1jlU8qFHPQQuj0w8zJT0DkR0ngf4YomNAx
SZG4zZHds46PXmDyuhauYAozfzkYUJ2ifEQTYbs1/Dyo0ZfahDhb2LDem7pBCgEUrfuQE5m0Yxhy
4ikcpRX8/cv8MfDhRHFI3DqC6y2kCxWVlfIxsqpvM4SwgTGAJIzT8twP43CJ3ziWMsStbBatGw6D
2eRnnomXfBavZeuQ1Ds81ozAQSZ5w2zGOIRQcjcVUpl/vkzYNyQzKGu1tj1+brZq2nAZK8XISTPB
lPryUtNkH7TIzq5VoYV3YYqA7+Nl8t7bcgnwtXDVFCQaOeuE5cXbGjBXa6M+UbDeRiwSrBlu0Jjm
zb4xFdJyLQ8PwoAtlzMxCJJyMnYyt0LaXMs8Mf98O1bE1gl/Ox2FuOVJW77+TZC2tJWMrNpfppW2
jG/Kfk7c6c7Wu+X647tevZuORmBMQNZUCIfZgWEejdyMvrFhhHMcmoC+F2YGk1chLj/h2PruVdao
SgzimV8eZ5C3VtwK5dAQykgs27yrtLuyypoTM9K3V6FfQT6MxQhvj9Pr9WMDYgasJ1jF79VS7UpJ
kOCf2ZTxj1+Pa/FeBN+2aRuudbShlEgjJSK5yp/4l87UeiNVhHM4lIrkn1/K5rVgqMY+oss/huEv
1qRF0ezosQf4Qs9yoVWhczDyVN82qlUnNoh3np6DWSe7FMF0FjZ0r5+eJ/LJxSwGzTxs4w0+eukZ
OGJ54ipvvzKIDIJ61GSt4TV4nLxHzJ22qm1rhDbetE0xWIebHbpP0yDFNquSlcAckp8QW8vWyitK
DpxnEDuE9omV/+YswhnTEOR78qW5OCIfvcXIsaEQWkWNdovAH3dYTyWilC6wFyGOL8GnRUaeOPEh
vDmLuChWeti1SOkw8ztybXNGipNkXaLl2sBKashNqDTDN7uINBbDjvYDDgtBnjDY+PhDf+/BG5YB
VcEifsDV3aP7JV1UWlrC/camdOCPwQRM09igAy6My0aD2jsSGnoN7dq4wEGCIj5FaeqGxnRiTb/3
4FljCLV56EL88YJ/saZFH6L3p9lC7A7FWEuqy4Lwz03cMrXDHUlDXuk2Zx/f/dvnjuUjxpNsC2yq
GGq/XtwYNuiyVCBzHPU1KkxD+UuHR1GZ4qgYOjjZuZUkeXGITjnRvvPcLbhzK6GLdy+oQl5fugs1
Jo+xXSH/gLHoFU19AYBDu11Gydepa7IAH5Zy0+FRu01sDIcgVhcBM+xo//EzeHOqsGsRrwwpCD4R
FKOjX2RK3axoCnK7SBmIMLUZJ3ppyvR0dE+R2d7sJVxKClvnKhQb1nHuTj6qwegsCv6sdLMzlefh
1pL6qVCIt1dhFfE5kZ6LsyfnyusnS0h9bBJ7UlLP6s3eSIrkdtLQq/zTx2azY7FX4UMNAeuY+9SJ
cXKjpS0hm9JHDnGBJ46ZwV8YmP9/fKm3X4ZtrAc+8Q+G670xYA1ThTUAdGq04bHeb8fa1HZd4trb
IkWH7C09QFmOA/WJsOO3HwfnMiWAKQyLvdA9KnySlVleGhjTtY6W7bBdkRdTHuJ5JEZSMzoDiQvk
RCyNTu2G77xALrymBOPzDadp/cVe7gT5qIduh8mtY0zTl9ybiD6Wenbi23/vKmuiBnven5iio43P
CtEGYO1S4b+EcVdZOQ9TqtWfP351715ktQvmUyfZzznaYAa4+kLv8T92ZQYLU6j8Zlgq98QCOUqh
oYh34fPBVeJ/V5vl416ml1MzFCVZkrAlzGs5DkwTqYkuAZC0TcuceyO8Rt/ZrRl/RlWQ+kvbZwo4
GwkFZhHlWYHzxoXbrk4C1uCeCsl57ylgYU5CJ+Iu3TgONsY1LjFCkD6/LqzfehKpx75Wt/a4VBeI
q9PzvMUsaLF6MH5ndPorF6+orXD68RpDC+yCzImZoEjHbx+/nPcWOCkKZAWge8DW/ejUxcFtNhkk
V35Ri2IXVQkjmwHBilfYiPnVQAQa6lYxe78+vu7bHZfygiWxcjQZ4h1TeoHXSBMSLIrMBlgZQhdk
JGSgOOrFqV3qKJTgz8rgWivVkzQIE0rI62+J0eWgLSqBOJQVsIXqXA+KfJbbIocW1c2Qx4co8a4r
UqeuLY+sxdxbtBN9m7Gu8lfdBMuSIgOLZaiD2C0f9fe5N4Mjdcy8B9OAz29kBpIRhD2OTsJpzms/
CPTq5wwsph+11hnfpTf9bjpbUIAwD1EGFkaZ25bbWCnnBs7pMpGGquw7NO3gYnWjCdgM9WTAMk8t
APoE/ydb6acIqO8sGByZDawHXJ0j7PjFMSmc9Vr0nCwIDp6tKHFvCYAqtvhzlbckX2jfBOyBq0mC
3H28ZNbXdPQELUesPQwESEseVwsoR7paZ1TgF1z5aXRRfZInZtxSRui3avZOfRrvfLGrQT7HmgVv
kNL09bIpoRIZZEkXmNcqcUuV3X+aS+IsPr6rdz4Eh+dJlIKFZ7s43hc4YZJUeHCLSl7snV5KxY4V
JZ/crBb/zOn7z4fAeSJ5efQyEKmP1uDUWSY7DElJTYdXgpBYNmPW11+IQYOc0cGL70ZdMK7GUk8l
Rr1vxuKrSMJL0KjwwhjUic3n7RN2BFsOANCfXtE8OhnqXJGGN6AOMTWR7pGZL7B3iujEp/d23VAz
QMWk7WUboFx5/R49A0MgyTfkRzkJYCVBSMGA8uushKZ7XZWMBP7pG+V65Eiy0ZADgk/26+uZWqZT
bXI9E6OMXWsyYWfGHK4haKdS4t8uHi7lkNG+/g9L9ejWEoZ9uZrQmTp93xystT5aMnc6WIl7ynX/
nXe1lsjQ6dcmjWL99V15GVwNJ2fFDDniVquwzX08YA368bN7912hAGaZUuRB6nl9FXxh9GwauaEQ
6gyvyWouSiYdfoeUaBPa2XCiAHr3Ab643vrzF2WWM5HG4DaKu2r65U7ZLpIvgWQ3nopTIMJ7l5Kc
dRy00hKOfbSdNF4bjmShswzrxt2QPCL8tsubC9Tc5olW+r1LcdBZIGXIZcRx7nhkjPUkBqgaOI6b
h6HLwo2cCnFd6dhYfvzCxNs3Bgce5Ni1cEEHmFsL9xdPsMCzAMQetlwpDEHWUEWfbqbuDV6nMt1V
VWP7fWH295mxQOBqm5nYtrS+sWMV+qlVq2KDHbYbdBDMmfp3tQpQU4gTn+Tbxbv+kiwqAS3bs+TR
RqN31I11zyZrT5hPTiIMdxHD0xMbzdvH7hoU0jZR7xTVZAK8fhSMo4GOBicnersu9nFY5Ael7CVA
OKpOXOptO7RGLVLvcg6vSNvRYqoSQmqQH+Qwj5YyCyALOF8nF2LNLPAIxiDMEZjOufOpKvadtw0w
xS1iIUTH7h1dl2DRZTYpptG4jna4wSgbJbQjurNBhBc8+OqWl9+es9SXa2MwhwuS6ios3TEJqgmh
7/zUGZL7SWQ3OrSBL0JhX/Dxgnz7EoBibGotHUiVWerRbxh5ZIPoHZS6xnD7Ow1bhqteB1WKI+0U
YPf2YZD6wOGF5oQNmC779ftWRaYztEkyP9c877thZLimQcmaAnw/qhs1x/OJj+3tMiZsEMDTEmyQ
OiD46wumNfwDVa/OOcps77GPnm/dZsHa6eNHuP7erwstCjv5J2yQRYZm8vVlaiu0KhfBoy8ZJJ4v
UwE5u2eeB2vaxZusq+HHDCMSUI3548bLIX99/Au8c5/0+lTKJgAJDfD68xd7SoZxtGcUzBgoo72t
V/XpNiNC5+7jq7yzUqgkyS5YexDM2Nafv7gKe2QD265LGejK4ZaYkc8gs8WDlXPUfHyl9+7HQ3wi
0O1wSNtHe+SsInLb1yCcTPfCXVgXw5Oje/WXj6/yTgcMcgWACn4I5mMcR1ctOJz2Iu9Tf8LtY5sa
HbyArMMO08HmLUgyL9raKDUD0+igUeB5tZ3s8WdntWSAw93dQf6CCJ/iuinAuf8bi4pltTZgLsmo
x6Ec0DSRjI8ksmlJjOsAfGDMupjXL+0EcYSvmVbcJlmktnP45EC1J67/5h3wXFg17MromngTR/sC
m2MT9shXN2k6ZPex5mVXWMsWJ65yFFhDiU1pTX0ECrEiyRScrxdVhh1yy4Ec41th4fhtd3G8T8cQ
BnqZM7O2s8w981IXCqiAfL0t4uWHKeJhn8Ez32pJ3+EsnDv3MeyC4M/y+Efa0/+asPRT/Vzedc3z
c3f1o/7/QF3KDvziSwl+dD/+xzOW2928ymP/9/+8q38k5Utx6Z9//291qfnXirOjpQTkhqXGO/sP
can7F9UCKkvi/P7ERfIq/yUuNeVfK4qDtsujgVmTlv9dXGo4f/GF66vgFESUQs/+J+JSwR9kwbzY
jFmswMXAWQ5LFqXrH1zhxS4FaRLtXT78xrfFHT7HjjkwufPGTg+mzmtH6NkLxtv2jNZKaCj7w8Ra
9pivmM9Qr/LoMSzDXu7tppAYH7jLnH2LHGIXghbXstU5GAs3dHiy/9GzuWDorgS2m42cCVCwahhf
1PtWb+9EshjNHSaucHfNXOJh4EQkMEwYqQzbfjKtdr8Mq756WhRBuAbIQ+6XSwElxss1x9qmdjEE
SbG4CteSWt1Ag/eIVjC0WQS6ShsUACiC/kjAetxd8Yu9j+1ZlX5UJGGzx1Ks/C1htUvQViNV1wm+
vo+ukdniAjMN3NXiZmp9eyw9MJUuX0Vn8HkhF5IP1m+hk0LeqCtNN7b8JZdhE5kAMOj7b0cMFdb6
uJ4fNaPCxm9qh167W1RUZbvUGjz7fMb3diaHJE2+JMKut5GdJ+M+RsIgN5Xb8BwbDY+eoO0mOIz8
aUKygGKG8UvswYL+7NGj4Z0eMqn0dYySblMcCKyrIYmKeQftcMwCcrQwBFVtqB47HQMDRm9tGW7i
eWh+qQIzwru4LGWxgTxSL2d4K5E4kY7TCE0xyfMd4hUKvnqK4uWml0JlOxeLsHFjKTxKIT0KL2GQ
JuJzaxy6HqW+41xHulTy1gHkg5eZJtxFlxr148qfIllxDI3PI4gaw5kI95u6w5gRS/UhnnazN+OU
pqJhUtddLOt6E46tOQdkfahiK61BVxhw2MjlJCk75w7MAIIu4FI/9C09ZgAhOVztunt8aksHSllu
1pm5tUJcuA7ESE4jcTOkcTyOSZH+ruo4j6AWmpH4VVkN/mEId1KfOZw2QcguzR9CMTE455QfOVzb
rqBddOdk3rZtD/sNlr9EC1ERGnZfW9n4ZFRpb/wf5s5kSW4ky7JfhBTFDGzNYLPPs/sGQifpmGdV
KICv74OgdDeDWZIhJbWpVUZSSHczDKpP37v33HXLISplKBd0HlkRt3LrghSzbpfe5Iclk8kPc7KG
FCRgAXUy7LrM6KmEOr4YV3dcCNkmSIkjfefowNzXYTjdgaASZtT5ejQeS0cGzikwTF42aQYLUIwK
rfNekYGaRmh1pztELsA9t79eRSl7KKrr9sSPaF3yHz6mJnadY0oUZJ6DJLUn9HPSbtIKjbUNsg91
nWKvB66VNaivWxcV/AtkEA8+cuZN/OIlnNr3YCikdVsWeCz2vx7XxQIW+Ya1ipteGSTtbH89dL1O
K5IKWogukTUshDukhWbPtL2yoHYfYC47yegixzc6Hvoxcd9o5DbeCYcYFoeE6heDXT7cc01Qy2fI
xt8NGRdXbunLW8/U8D5KQKifk6EduaH38gOhszjSs8ovKXii3ThYLpxbpo4QXCRS2sBaeUz1V6Km
Plpq5sD7NTLnxi9Xygla8yzd5w02aJrIqEnh9sIGqfNYvE7YRDZuSaMVC8j8PrWBf7OyOZ5DNOj9
enZpPsBlhJdyzjJ0ZwRO6K0qlLVVdYyGr2nKFxG34alD9H1NZ37G50MW1J2tZatQJgf2MQFLgCRy
9tPncnIfsdVydiX7GieHI0Yp7wNLK2J3+QkYIBIfLk7rDmR5YKHLoIW7BhcavzSBb7GVLVtqtMzC
B9h1ESar+aFoeiONrHl07zwIHldm0HIPbEM9qZXxO8SofGefUj3oA9rArUTVmrh99jCDf5m4hgHs
7Fp1Vwle1h2NzpnlWD4XvsxvZmv+ErnuX5FOI4pbCAHIt0AYauM0rvYYxKiPaumTk+xUf8W3L6Mx
UOodGCMndWA7pyIEOU/R2RyIQMcXKFubBI8sr8+LwwtNrITUSJUDc9u0AFC2JDPx5ubm2OndUiDt
F26Zfqlmrh5ZsatkQ6a6V2/ydugOIkxwUaH4Tm912IXFDtV6v3eTYZUVohZEAcWeYK0QqvxqCTE+
b4N0UN8DjBtgk+CJGVHYjfG3Bqz+kdga60NVPWkoQHO7zywzYKvERH89drA8D+tAxoDdY4UF1fKa
QBo6ubVrcBrc0GMjWWOoAtrNtrqqdOFva9B4Z8sJumNZ+8vHONdyC0dRVfsubT0CrXClfLI1kp1Q
dDI75k0ujyhI+ghIkInZJqgd5EvriJisxRzN5ai4Y5tJFuMPLEbOTy8dv2Kx9Nckh8IPoxR5xoMR
vxNd5H8YwaQBuQ7tp8QjB/J7hYH1TAwrQlBGM8p4LvhVRehf8hyz4EWUY/fgOHMcBWYwZfhzdftz
FnL4CvKhu2OF7zpiESz3hshN+d00pf+oQMeC2TQNLBjx4l+p2lnaqC8RC6MfCu5ba/a/Vf3c3ZOF
lT2wYFa7IUuW18Jcc06D1GS1aeProCyW74NYzFe1kIhjDYO85+gXblsI9OhH5yaqPIwd7zLOatYP
P+yHm8pKl6eFsCJIRkXAwgCRoB2PBW308L2hIsOIUhKGtssLE3yLmfVBjxVonK/TJvbei2LhZSfn
PVzVtDWZ70x4+22YqPIrQHYMEEO3w0vQI3vFn0C4JVFhC9AvC5s3wS/S2pOGC4Dbkg6bca55iDa1
B3xhr7N8mvbsBsVr4cnR28tiGS+OWxPj2AogtYMcCIbp/NElVKqDZ3s/N8FwlLJyf1Z50pwX8H/T
hi4VrObS9MjISE2fhvwC5LDaIZBRhNlM3IPgGeErItmgJt8A94bfsMwluRu8WR0fejsJN3ejyp08
kvksJykjYxihllMEFVHj8HJFwM/aEPxrbfy0fJUKXAQJdMoEBzDRmIbVRWM4yb2e4gSNRztmIdtd
y9qNph5+t1BWhRdyCNVV6zYqi4q4x1U9dJZnPGgfnBuMOcBKu4B9E4mwZ5bmR4PH4kPZKIXvVEhy
QzU7TntwEcUb7AHocze1Hrt01y9jq+48KqXsCjCoCUsxni15TlwVMtxiOS+uwjwc3rLZae/ZkcFU
O4TcQXOj6sg3BlxF1uG+bX+oWbrlQTSEqx6KiQDcvT/ZbB9laNpHO4fxdshHSRRbGqLgHhecG5h8
XY/JsC2oWh1Uk+Z92TngSzOYf3eu9qtuU6Rme1B2EV6qVoXBzqLAGyKF4fc4M04NWUwy7zLHrSu2
GR2Tow3r4cFS5GBGTuu4XxRHN14FG4BriPfhbOJ3AKzuLbDFEDejIGXBJ03KiCcYSzB0L9UQtM5B
qBiF8ipocC5NNfH8GwIdFnhc3WfkhYXdO7a8mD7yorubgj0UHsHU3DtxWuWRUCJMN3YrKDoQj00y
wsuD07I2HAxKQTHzsqP9d8lVGSjWF8oAxP2JfASPzLa8DH1x3ZvK+5mYsBtnI523sUu1ReqYZ9wU
CFw/QhPr0CZPS/593CkPMp3T4ovIJNalDakdinDLpp0RUS2ZR5bSQIIUCVyNGjd6zAixcCu9OiXF
0nUHCzSXvVEYhuH84y6JFuUa5pmDj8TQTXTrCxw2kv6SsA7edNUn8BEcgJ46zYKXzhZw15aBtWcr
vbA94XexzxZsdZwMlc/r23s1HzO1G+slaPMaG8DE9U8wNZ5dx1Bw4UY3RF0klPNsI8B6d8qWI7kM
8w+HIREvA+EgPyxpdvcBmsaZb5zGzklBYD7Vlj1ogpcEHjRXKfERDwn5E8jU+XdpaU7W1VwUL3li
BzGBaUu37EcEvMFRYpUgItFwMAmMcawBpZrxF1757CJw8p3Y/4OTaQcS107d0KUyACJjgrIXO1Lg
29BFhQRdpotlL6+p2S8vypyVszM9Jhn+2PvDLg0r+1Jigv9h2TEOX6IFgjsd8ITRjcDtJ9bFwjV7
m7gYZxyOCKv6R8rvFdUJeC2YdXZs4/VAmDYMB7nwxTUjoua0euRo6PrpiRSKH9BOsGECbjjx0mk4
mEGCn6wXFTdZkrdJjhZ55kGb4khz85+9UzlfanSNBxwFwISnNHxM5jjZ+eyvkeUblQEnY412I4XK
v/N4fX/G5NGtGEBhv0lwt5hCAF3aERCzsjt0/ey/E8Rpj5E3CIAb66UPtOnx/xvCa25HKyRuNIWi
sOItHVqWTb8pp9FYc8js8ThaTn0GpT0d2Cw1rn7zEpQ+mAiykMFteGKiXZ0MhzzsX/EEJc+mARLO
6h0WCySqx2VFP2bLfOsYnfXm4j1dNhXKtovZDIu9ozjpgRNY9Z1l2GRS8LQXyQEEvTpNczmAqTPH
54mYl4OfUMBjQdg3lTveoi/CaB0PdogDw//REPKIVy9OBa8oMoVLgOfmKIGhets4UQRBhZkVnLNm
sk7sPj9TnSQ/PKMbj3Nq2jvcUFMdhY3hXYnc7+0oRKzdbKW7sgQkFvkHVsnyugpUhbwqw/SMVw+v
hR2Hazosjek98lfvrclCXLwgZSIbHUAUErBOLEqHrxUW3x18FCQKth6v9VL+dCX/aiTp49TDuLk4
uWEdSYDZZmxozg7fVvUzyFsbms3Q3YYldnMqPDz0+xx6vnsAqyRvnGaAYRzHxQHQEBFRRgKTZAjJ
SDSUDzWFU4jAAim7NlmFG/Ye8in1dYwffQsBKj8LGY/31lB/W5J2OlNeyGMxe/1VqXxBOGng3Fqw
lV7GKh3JVQxWjA2YFv9VQ2Yh9CvGSGTSS90SL5RphO1Qcy2ez1PckolwxP0ffjoQIknsE+QptjZ5
cW2flvJi6jI2Npr8oXAnceF94T7m4GJS1bBOhhDCgckXB21486evnfJ2aNtWnV3PHe/Qm/ESkTbO
cm8sef9DTCkyEDLEAMZX0n7tJWdCp1dmfSh8f/qM0ROaZL+M0ESMGYP5pjI4oPAYL9TkPSTnjZ4y
9egElUEKkU0nFv5IvIXk3mh2REG8GkhMZzcoByhPDA+nIz6uzptsiztG7t1O595+MowPMQn/QAQA
/IY8ny4p2TmnifMHzWaDAByFXEn3uRw3QWHGJ+YgnA2wSM7H3rfN50muwAPWBbfYeSBHNtgdzdc2
wOe9xRU+0Y4KizuiwboPN6m9ktP50DwRnfqEHUzelpPn9ycIjbw4foFj96mvxwqba6iEpHGc6zvy
jI34dkbExVh3DF9qUfa7wBP6MA9JsewB0jgepxWBe2jKywfqwTUTwIb/iIyt/yzcuv+mwFTSMevG
7xMIij4i+AykOTn3I8QT3OAwZ3B+auc8jV27G6rRuGED7D6VaRQAa4DI9jFSYUyL2rq2OPo3xF31
8YnwAn1qOCTdV+O49/0yWCIfhcLnwvATzzaM95OZVpeCSOCNiYP0aDoVC4Va0qPf0EMhaVHCevRU
8LPXK/yHnIDAjaQ/K2oALAvyQEDAcu8vo3rr3Jm8Z8WY427uSdVrUvnBdlw95kFNxFVRlXfVnJ4U
3/agDMWLDhld/XQ0RInzkstFnBM/GPSuqybjY+nd7i2o5E2bW9Wuofm5nSA3v2VJLR7g3oP5XAqL
BprI3sNiaI+w5ekX+sYj2dHTJqdVNh+pmcOZNoZBtc05udkY2quuRrUU5CEU9cHuY+/DqDJyBhM7
vc65S5JQqjySXjxOOB/d+kSvR0Z6sOaTwoH7gPmF78Dgl1fBfkA0p840/ZC0sE3tSepzrmNHzldN
5hvpjjl03cFUsn3cPMFqm/Vdld0I/LvvsaKy00PTxztVGM0lbEYs1WNbf/jQ60AGzF9gfvW+gwH3
YpX4bmIDnjvu0vw8hWl/XSSLd2P5hIIaVP/waX+Q8SGe3GHgDRrg+d+WRBk4ehpeJFmQ2ZUR1PJl
cFzj3NWBfA+In8JRbReNdZdTR0wftRskNGF9eDPkNSrcpJyHPNpdOsMwQggcsax7Wn11d5ctFc1U
2Dk6jVLRDU9+5VEB2j3HF/hcdIJiByjWIbVHGpednVClhrIRxga+iHgmq0pFyGzJCkvS0bkYteAv
cLD37mZHV0/suP24B1JDLdXoBkgCwCraAyjGxyoyMYsi35YNnucmhWEOUKfQ2c6dzKm9ojIJ8wgX
N8vM5PgcurinAc0nNMPjP0zb/quOOSYUkIPoLBFa/DFtA0seawZxP5mRzQQPKuEeVZEBY7PCqdtq
eiZtZMX9fOMXME9/myzc/erL/87N+2N0SreewQ/QPCStnmA6uY6Mf+vWB944wHlZvgWICa+z0FaH
BK9UtNB0jTKzU8fGLtWDERdOtc2VIf5BFvCXBu5v0wJEMzaicqR5Ae46Yf/99+tA9QkEo5q+14iB
ok4MvRx9o/bs1atL+EVS0LEM9UzwkT8a8M8mb1wUrYJ5PWMrABmbnMQJxRVaS2Kn5IiwUwT/9bvM
ZfqwbVjE2qgR2BIRieo0ePjPV/DfvwJATzCvFtpC9l7P+eP2pb6bGpNHM3yBZJbuKlH79EDDLJu/
x2TtjE8tGiWxUkh4iiZDiE9AZM6wB1xEUarR8eRbji1EKs1uNhWnWBlzeVFNQo6Ai5zPQI8xdNNd
szBF3ayTTuPqH77CH8IAlABAQVdpBu4x/udPXZuR4jKYTTzvQPMKEu37lFa+18zEyFvFPIHxYuDD
Wu2JgZIP6wEnuoArTB7gev2JbnpxiISoDktvTGNk/nUrtM3ZPpqnIRO7f/i8f8xG18/LIB2HUxjy
xvCR//7U2DZbhx935cbD8TweYtvwmgtJVOXBpwy5l6nOfoaFZPIExYLr/dcDEjYhj4zVJfATyb7O
aF75PaCBaXaX8B9eafuPWb3HwJbL6PJmWWh4rT+VD23uLqSuEHJvOWARjkD0yuCjTLp23EFBsMNv
FeCCMtIG/oPrxLISk6QGzO83yew16cWK/aU9FrVYyzgrzcr9MIGRo7Qgb4oYDKhLbb5OiOgOQObS
crZeXDf2CIbtS6+lM5YXzr6jlp6iioTmtbvTBQcjaNDO9zxTX5yi8gdb2PRfs445ynZaAuNbmyKT
uNdD6j2FE6lhG+B6bfNPj9v6Rvz+0uOAI6AABRZXiQF0sN7e3xYdZhhpi3WYOFY86OPDr/V1wF07
HSAStt4NWwRJqV7GaAaLaj97p2QalvImJOR2Qls8S5NGyFRQKZZdzWtFHidvVAwYbb5UWWdrcqa0
9IJ/cFdYf74o+MtWxw2abMzHqy/x7598YcxS+YyowIFBNrwxsoCDGnTDhWgDKkDonG7j2NdDLzke
9llmzZclxA1/dkXNfzscQYmG7KBphhi4acuartMe2RKK/CK8OcBc7wkXRAfP1BB1hWIQFVQJ/9Sa
AvA/EL1FqOHyqDz41npVsZzoIeVoQHy4Ov/5Lfv71oAMFI0rK4qzPsaCFeqPu5RqcyYELcbYH5AT
xHkg2RbZVJ4qUbVnEjnpboiGlG7pEMU3GyFxCf/5A/wlm/n/zwmfgIu8SqdxeeFiRKLwx9VOYTGR
cUx3PCVXcu8lpkNJvADE2v4aUHGZfecUxk76lhkNpL4y7ddF1kys724KNX9bttB/IotWc7y1Sjqv
e8KU1Ueds6Vzlo7jkzGuPB+Avc7BVUXZRh1Hd5By7kK2HbzJ2Ni5Dm3Xwz98uT8vL8N2G+8WiFwU
lqtc++9fDoJJImJP/uCc1V3TN6qR4amST0+/IwSSZYGpzJByEXZfpN9aUdMc9f2+iHciCMjB1mEt
TdBjXnhLkIsdAVvKH/HeyJkJmek+YpTIL56qeW0Icamxj5D7BSNLaPOacA5/S4ObIQCJwXkR4ZYE
GjHz1u1I8+4fyGpp/0kO/4d7Di0jJ2sM2RYqKRbtf1PUlEbjl25T/pD2OiW0meFwIkJjzCkAgUK9
DWikjXueseaaIGUQVkRwgUgZeg5pMPjS6R+2kT+kCusHCvBtog9GrIC680+XeOU4REeb87pWsLOf
aK8Zj3kewjRKlBl3EZ6A+XnsRhBNrizjbKddgn6uwrDOIKMqkKMbzdgd12vihl91GuRyl1fCu/Ht
wjb3kCyqrz5zGby66Eav1Vh35aMAwMdpcR3XstC071Y7uE+uYvqwgYFEL/KvPzVGiNd7S4zku83J
mI1RYgQF2wAWz3jTSLhWYhw4jIIXwSnkElnAXluZA55fhvIJaa52lh0qSFI80SO0pk3JESPlR2pn
3lasIvItrMli35R/zVOtyrGTIxw36Mw4YfYBIgaOxW6s4h2hcuuxp4ibaWfnJUHscMJD50TeA2+K
MqziaiYk4HmAi6O2bsNJblPkvU9wTRVel6IFXFJbZklmmqwoxt2yJOyy5eqC4QWH3f16t/5byqGn
/wG1/n8hkB7Nz2/ry79Jhk7yWzn/Lhn66+//kgyZwb/wl4WoL1HzsmetQu5fPHoPGj02I7SggmKK
jY3t7P8qhvx/cfxkBca9woiKXfr/KYZs91+YrNHwe6wt2EDwJ/w3cPTrjvnbGi9Mz+bcQ43E53NZ
Gv7QnzVgrxZJFOo6w9KXnExSL1xbstKyj6Ty0C92iUT57dr8F4ce07TXH/v7r0Wb5MMmd6jQcI7/
G0HDcqqCbigDlpZIzuW51UFen2hAtX4Uxnmo0HwMuXfVxDMDkZy2HPu2jk0iQxyn7i55bRD4wlSx
JF9k7AN7Fw++ybGXrvJy4jxHt5lr+4ONyCTLnNZMuW16xDX7vPRn8R6UDdGdbcgR9IxeqmpIOsnb
euevBVtRFAS4sXgMoO5aq31NYGz/QI5p43SmVcHhR9DthM4zvo1Fno57DT/J4rhIEMhdjt3p0cvz
Io5G+rreGXkIgfDuAOmA9O/QeXMN5prUgh563xz3gsoBJzu+TZPS5jvUeWZam65gGIygFo1WCsqz
0Kg0C0QqkUmHz7+sqaMA1SQ5TNS4fU/+oIyrqXoYwgzUaJOM4aEylbrPU9O8tZKECaPg/PteVeLW
6KYUHu+S6Os2G+p92nsj/Clb+29VXQ0kZzWD09zF2m+qfckow3gcqPnxvmlblSS5xgJctpdP+cGE
8f6uzdp7nUC07MBHAhBjNURE0mLRE2S6fyLiyYaN6zKWjeJs4Ys2OgtbDl2zVX2KZqj0zunQMG9K
O4WuBtXARJKDl948isLgz3s7DSNlVK1LZDfz7M0yJxDJYst+HIHNuHsbBkC7jb1E7pLWkbtF6ZL+
i1EAir7L5nkcH5nH8ztjD5mQWGmRXjdjrrMHG/VuMvnLOQeLdVMMA4FElOnZk+80ZrYnFZ7qi4Cl
/LsAOgWUPOtcWJ1GaXkHRobg/jgSOIKE1Aoq+mEZLcpr8HmLHd/2OdXNj8DuJ9MGYNflNcHPySLa
8wwdutlLZ8BjoLosH+4q0bTvAuwG1HLD4d6PTkdNjTLdylbSK4qdW3713OUIw+K62DFvjfs7wgrt
4g5CriwO8VxN1FwWeQ/5QUqb58t0KzHcT9iSk3bTzE2tdKQty9Z3ogPw9wx6Ji2vXB57nkKvWP82
Nc2gbIEU7K8/DMj1Ho9TaFGmcIbmJ8NQ832SBGgrwd4t2yTgTMR+6o4oo+j9qxPYCd/7cBIjmUnq
rrxh34KfN177LuWqLenI02xnS/vOxurZO6NjUrSZteJb10zHciwvbXBftzWNYEWHZHif3ckBx8kA
Ajia3cBfDWCk7UCNAfSoR4d/z1xOikPjMxd+HsueV0W0E9FZDHfL/AURWF/cac9pqydwa9Ww62lS
8EgPhMjs8pB+QURG/fAErNLIaELnOd3eGUfFdzTCObyrSQ3iUPtd/VMORkZv3oRcbzWt+85hnAha
1axNb9M8F4VJhy1Zghc7dwqmIO7gPCVdhsCAyKvrbi6PaVJtcBIB/bWsbdr1eWSNMxoDRjooDxlI
WvJD+XN/YDi3XxL32Z6xMrkJt0oyiSQrgNHlqPy7MGlA0LvCwDQDwH7jMVW72LTRX5hZq35XWEbm
33tW/YQY8Ktr4hWBlk3uQZRY0NUyEgVNqBZXP7NvOBVK0MKhox9rk4WwzKzmh1XFnI3pEN+juDli
X+j3fuK+jjnQvpr+f6QWYoNIOa64z9d+J7sodcwjPYnhMHdtfPJr9VnL6hbo2joQp9coYuPRyKGV
aJRNEW3Q4i6cuw2w7+7cA+/ujOlZZ0RtSpHuB6YB2yDT/vU4xJLHYTysYdPGnJm7cDBJflLNjU+k
tQOr2W+nlUV7Q3j2S1AxJ3KgkpeJJXe0VWOKoqx9M9Ghbpmw1s58CWggbIWZnNUSHDyRknvl9VHv
Fc5pDrt92WNltMi7cxz2Alstl6QZyn3lgghWuFj3AvQejVF5QTvAIqbyB3YwcKoNr2ziVAyVWUbz
JdizVLmviz8/2aUHP66qxTEdQFfGDGxOjiBVSDIEzhr0uPH40S4YUPoayDhYc4k4lnLNLDQio5Bx
YII+V2UeM71gpddFjMJ/wEA4GWaJR5G5OJ7I+T0mDTXdwkHfIFMT8DYFWnnTuOIcSbYyTisXG0Yf
Yh9fpl4yog6qzonmLE+LrV5StRejHdwziiKny5bdtZOgciT+7UbF7r0gBXWbgpLexKF6HUf/XjDg
2Kghu6K3fRwD8ipJS7qxspiFeworYiPyQ9LO+c4u6MLPc3nnGild4MHaYc6xk3No4Hpim2SjQhub
nYw2/MzHVdsJNjUnVmL0CHoWrI8b3i19HwaTSeEfgLbR5T3jbNIWEyk6JnuDJEk7mOtvGhHqypz2
aeIhry13GaK1cpN3DO7wDejDaNbuUdde/jyLWIMKmRKggWZPmNnG8ZI37EtQsDOc/0y4VdZGqaWK
cx9PLXB53/zGGDP5CI229WjR9YjOzLm9YuWYb3s4shEIueDND2rz7CxF/S2FN2zuqxT4rqrygqQ8
mNbIFJMo8d3imHgFUVh9brf5TnVW8DS0igTwNAe6hirCIRhch80uZr+4TpMC/hkw/yQSxPm9T6k0
j71I/Q98dN0OKWJ2X1A9sk0UjI28afZulRl+E25X7oLEcOjnZ00JtM9MGu+ToFNpXtHbh+gcqITZ
H35NHho/GNtDC3l2o6XytsmCqZz2y/QVYvdlNtxA+mlmI3t1gxYxooUqZtuBcwUUbrpA0Yu4s7Kd
E9uM1gcvJhLSAiutAazmwavIS3lTZYlmOmWlItjXohD3CVhRHSFX4EtbOjaiJB+Mm2pJPUqutvcP
HOPszTD26S3n7OEQW9r/DMVYHBehxTkgg47YiIT8kkHKqARzWW69iQmvRSIbDOgMrnEnvI4KI3Tv
fdSVAP4VGglvMIrumr5iti3JwOhARQ7t3u2L7rHr5uVo8afTNsCacRLZRPaXORTs+kkyfkf2PB+Y
kJpvXWvaJUtiWS7b2pnSDuGESo+wjp23QSF9LyqFViwZjRD1U5eJF1+Hh455EBDMTh5jp69OohIT
kFmDNacZYnfrMn+8NnPkQIlVNY/B5L9mZS+iAfICI16EGIVq65sMbMdW1t5hYF0kTBBkQNTbhskc
NLZ2bLF48GN6kUs3kRRP0X6fka5zdFhAj7Kz8lNmN5h6KNxZDqEEt2yHF78z+gO4S/DLdjmeZE8G
jZ0V3v1IrX2vekUUXNJ5F+m6XwSilqcW5CW0+GCMCWhXJEbkld+Em7BJzOu8ALHvDWq5Sa2srCKD
sGKxS+Kq+t4Fw1Dt8mFkWAcS/WaZwr1irnbwyURGT7JwTKUOlIX/II2eCivx8viAwEGucbjGJ7qI
9E30Q8+BJWzLk49NLT6ibQwj/M4BQiisyEtPn3rwK7GdyFz5yZ46mJuA/JKDr6f+PKccKpiVhVtb
a2cDh1Pfs/QQbMImhLpArPKkIO3VcSHn4wAkQgUY0LM+krafQ0XOpnMM9H2fMzN8lrZtjKTJGzPJ
8SK/YJeXe2KM7feQg07z00F3KNALeqG6jN4ibwtsGi+twGe3Z/RCL7l0jHbczIRVPAa0j6/tHg+w
o8rxgRMl6SyL4euDiEcOacFEh2AoFYv17CykB5VimJ4w55NFEdDc+CJ5nUc6r2brg5RJl64ObdGt
mEOQ5E7f6j34fPJmRi3CQ1snDOe9iYhlSO3FtmP+99kSKJPvESGMKfooa7r1NHqBM5F4Wc+M1gUG
OiFW9C+kaNyXcklXOm3YgPxDWnRGUFI9YZsh+orchrMq7Olcw9NA8xXku9LPv7cdcilyEc3xym1C
wyBpOO3u4Rbrc45nmMa6TbRMJutNIYoE7W2iTXKdhxhNDkaSTWMwSNtY2ZyvYo4xIfWXcie5Tbn9
yUa3XoACm2P6xrXQzdpOV2UHS/lWFPNkHm3f/TYQvvCQebIs9lqjHosoxUh+kW15rdFDniQr9ZVK
FR3nMXuJyVO6sKoj/akW92bMEHL3q8s9JLhpD8QmvnZYxW9dXfs7K8gMaoAke3Y1FhUMNemumSGO
jhyxYTHazveAlKRXLPvD1dSX470Ri+JQw6rN7bI7iRlpowt19LlHULhfUEDuyE4ZDoZTE0ZhWX2y
Zw1qI+CzjGXogRH3hZT8GiE/G/UcimbXENDpdgtPs/I1i1M3PSwj2WfEJFNoZE2Xkv9WxoO6uBwo
d+ncjZHtmCYMWbb8w8TU9kTEqS2vBAqO/drtOAe1J4str4xx7Mj0IXSmnpDI8Ov5pRkVIjJu9CC2
atwXbwicbVxz7s4T3lrlSotNfBnWUyVSzpggSiR0ZnIXT563r3DNXTNc8F+SeF6+8tDw+40kP/y2
Ev0tB8gh3HZ82l1Yjg7CtDUvusDCsp2kocJLnFMrGh7D6ksQ0HwVeeBwt0DB9Vm/PMgeHazEHBAe
So3+wvNRpW4MJ0EUJWTLAkZHMbE36E/Ssyo1uozen0in6nK51XGZ/eiaZd5Vymn3yFWcfq8rcj33
5MnYI6x7a30gOWZetK99g2Bm2VwZsvZP80DHr/PKcQuKT96uruRPj2na46xnkj4H6MZoaAc0xply
5p2YcwubBAcMtIE9gP1d3ogimiw7ebWTont3ywRbBNTJB9NWtNFJLzpZgZ+da6ioPJBDWT0pPZgh
0v6JxuNSNOGXy1L0JIT/s0omdt0xoQhOrWG0t9z50CW8LbZe5wRl08ZCbfW9xw8f2ZglqNhlyflz
SnEQjLJoL6gJi9PQE8sFZwtvfoGWb9d1xPoYWZ7BBx4k+MhpzYvPzCqymMusIiSiQVw1vLK5VadB
9/aNWiZ5JPKnWfNqw5ZxmK7LxzBPiusSBdVT5c0FAWdTtxlxFnH1g4vPbTnHpD/vO5vw4R20BzSk
Hms8G4Uo8h8lgO39WDLD+T6jyf1WVkbFjZ39T6yACLvctj3kKExPSDkyd4eMPDdhjxfZzF6c6HvZ
xz5sn9SviE0aTfeRYF7MJa0l61c5ctNJuSCeSheCLiyn6YxDIMXUBbmsKPdLKaGJIyQoDlbHiH07
yyK7zy3ORLu4sLyP0kxKtaVnQ+fYWloEcps5l+XRt4rF3Jdy8D91G+juqnD1Ajt+Xib7lA5p/a2s
5+6bMKrleRLIYIDZG4zepaYu5eqhYbnWTj3j5y8IwLkUxawJGAkwT3kQVCjmC7EgrXKLL4qzgQfV
T2GxG5mRXVuDSFSEYKC/nezKfKc7JWjPuzq5+Jkdv3aV/8T+Ldg5UL380CjiUlCPYefyZM3Dt4Kx
41mnNcfx+K/+1i9ZQSUIUGZfGP8PeeexHLeyZdF/6XHjNTwSg56ggPJFU/ScICiJggcS3nx9L0jR
0Ve6Ebrxxj3RgCLLApknz9l77fgwKopzLwxtwBlQ2M1TkvX03PXYSFcJvFntCRtbiDZI5HBUxFIH
saaOj0kHsT0pLLSQqqvFL70U+TElQltDNWVFHwxJaSxYCtpT0ggGhV4DVBAjP6xhtS+DrZM0Hi8a
3TUFNdmMjRF7OLQsrAX40w1GO1Mi+LdmUadNESMz2HSkLrxPZs4G0/QVnQjYofSiRBHrpMY0liaP
YYu5fUN8QPOVv6botwZKDY0p1lsXK+GpbGU4cnRIM5kFnN14EAk0jDSoqFaHbS4dk8oeEHxgtoX5
JLR22bAz8WvckwYXr4v0l4icIi3WHYufpz/6TkAcGFwkZFyDFSU+G2Oh56a2npOma6krDXts2K1X
6Hyvyg3IOW3Z560+ZQnuPNLAb4so5cOAD7agf40XG3Uoo+DR0T05j7SdDEcqy5ako4x4nQlNB4Fm
SKo3P1RB5Q+ngCTHk1hdEfKvRhZ5QZwx+8yToZetLjj+GvlTA7Gq4UQmRbfv4p5dSEnzmRc4jbWR
XVpM/fWXAnMhcK1wNbz/bOXQv+JD0ruUVhAmnCQ/x0w6LL+snbAKECmP6V4dFRW1nNWn0z0gbPmm
WAYPAJ6Nj+lnbwepIq9KIT273Y6tyneAbYQ3ZxsTv+NWa7hVa0WavUOCgCocFaLLB0X2FG+pQ+jP
v3xPdF6lLKtbRcNoSZZephWnuqmL9i13NH4SkaBUPalMD6d7lsso3bXIbbKLYjZclDHH9exSzJOZ
WptZpH12o7H0rAq2rH+h8G+759JGsf+k4XmR27FyqnVDi0J4rVA40QUi8OcRgBwA2h6J8b4BnMGr
Qk3S2wfagEoNDb6bN2zpbXmTNi0rysBrmE4Cc59LX8ugbccMNDQ3oyJL7K12xVuc0HTrnq73I7kO
sol2SW8Bc2/N4ozEtPOaZjKfmVXqnFJFCu9O2xI4shSPZjiMtvefqo4dc6LJz0AstJzVmhMijKCb
KW9J6tGqA7Im6+3Pw4NfJQAMpVepjwDqD0zE5j78bSyejpHuqonBVasb9W05GQlxF8VgA5pQnSbZ
GpgUu39w6f+mO+BJ+dsVE8KwEo62+vsknGIaaiPFk2c7inyjezeom5Cr4bPheOfrGBGO5tzikhCD
giYy70tF2c60WhhtZvV9PhYwWt0BMVuql71XTmqxnY3aeq+JEyIlLR45GteLZLOfO6MsObhg5jFJ
KnlA7hBvXa3WjqCetcZ3bbTO/zDp/1UB9+PtwXG14VUKVV+RC7/OwhdFlxrbB/gBOptc21VziOIM
so5hTXfNaI4Xw4ENmlZR/Q8ih799m/hpULlAk6fJtY6ifn3mmlttSMj9xMCrU1hmOVIT8jU+EQ9w
gHCZQP0Tl0pbJW1/GT3xXVK0EgsOvdY2kFX8Jl5qyqSFIUYbqSny8GYxmQp7luIeJ4KypFeHrjiT
xePcKtYgj6VoXASRaxCV2otW2SpdBX4+jg1EEH++sH+VLK1fArqcFf/FQJCB2+/T8LImraVmQ/dy
OMF3oiimu/SHnKJRU2qDPz/Z+o3++iEgpUFwCBKI4Rv306+fO9lw2K1b/K6DCwMT3wmmGaJion+P
LMX0EqoIZBGNJqkKBUysKoy/SI3mAScy91TFzdnSbSfjLiG/qsIpuKGVwd7w57f1+4XM0wHlRUvA
hJQ5gLtOO//ydOWsJSXrEcPtHxtPMiXMHuaZJtBOhKvlFGrm2oRiY6CzvFBj+X9+ATBef/tkmXXC
O3KAzzJStX/+/19eQjLqiAiZC3nU93X/EqO2UoLUNDFd4M2Nbqk5TERobSSZFsRt9gaTrcLAEtVr
9qnTYC/vgRC5XsdQ8aaNsCd6YekINBjACzBWiDRJN2FnmFBYpxBzXNaxfmCvH1EHd4u+7CccMKTD
YsOqaACX6ABmFfv6nsgBJfYRTrD2/xzLWEPHRssgYa1BTSQhtzq9aXSgVLfpplCm9l1Es5mcyL9I
9BsmEbb0FWIC0ebnndrd5SNJgYijJ6164mzBhsrkhulgnU5sut2wKoLRKPPJt30IGHRS1zxcdwz5
txpIDYFTHlqnGj78feTO/LRGbog9YzRIfTFZ8bTdqFrrTpwSWbnRh4IXX5GYs+sMWClMTo3oI5KT
DLdwEcWxaFoawWbn9Gcgze53MvXYKvmME2oAcFT1sUcXHr6U7ipdbeI4fl6aDvW7MndsprrJS7Dy
kKmUTv89PyeNZEPPoVDl504o07KPkcgDssxNqujKjUE/TKkRdoe5Gtju256gM5wwRqr5FaE7xbYy
BI+DGiQt0ZLX5eyZLiUVap+YihPZPh8UfRoS46Z0rZuZ5iwk00VKd+iKiQ26mEE+7n7WI1aduclx
qkxl2iZGRyu1LadJ3YNWVovT5IyFTfhTTfsaJ6Wsg+HHI/SJyZP0DGhSv2rHGgd6lCTuntnejw/B
4U07jMEbLhpies4LNT6BDQV2rzssFvKNKIuO4Y2cQjrNo7sl5tV50Y2GqyZVmXPMCq7CsOvKIggl
9DgZKuID1tWlJRmKbaVM5xvNNjlA5m06K8efVdo0ppCSyQE0PZSShW/S2fyuVZl+P0eZRqSRcEzL
J0ttyY8cm8p/2vZ+0z5AkWSpoIRyVy4aaekIM/66WrjAdaShlTrhcQk1fcRM8Z73yDolTBihG62O
bwiF4iv48yLx++KrIddlm0X0ZEBh/BurWR85H4ZiZN6dr5rkCIo/GnhOt3d/fp7fN1cNEPUKDgff
yVOi7/71/TGKisEr0wgpTZGeDI0yn5t3nfrmZfMGwxbn95+fcV3O/7qtoGWghQbixhLQcdB4/PqM
dHJN0pExy5mG4jzHrlZ8pqrR1Ps4da01qM3hqAxCQxWncNGqV+KEwu9/fgm/b6MaSkGUDK5qrvBk
GFq/voSRu2gqMgayiBbd22kOR+lHk/EJg4Sb+s/P9bcLiOey+IxX4CsaNuc39XyMs9BsTGcBYlNl
XxAAoxA145wfuEMlPacR07efiod//3lthHwMxsC7QVz79T0u7qwrJV4N74eYDZ04n2pSOfcQFZGa
GNb8rYhmrqw/Pys35G9fr66u3HYHlp9BRWz+nj3CXlTabYgcj45QfquqbXucTbWBGkammQyIoLW/
JU42fce7rX2ziL5BVJmK9gMMT9IFipjrb9BUGj1AQmKdMgZ7sw/DIb93isF4ksjazuieV5skCohn
vNzpR5HoaochXQhOvzTd2AGHmf5iksjR16Nh+MgTsSppEnc6WtwMla+P7vyBdplcDyVV6vTMosnk
B9bklxH4b71bNH06IJkoxd2kOewic9JEyWvl4lXqCHWAD2N4tuIUxs75cezt2a+VjWS+BVFnIA4e
xkXFLuDi8SWvLhSLPI7VYjpMucpB2aODYTGNzRR2TtOTy8AEeT2+u43k5+WPno9iUO5foNYt4s4c
Zh4hymVS3qhYYq7EwGpMV5exU4tjb4epCFrRSUQ95KhyFNWJF/EwBFU6+5m73EWwcFF7rIJGDpE8
U87Y71IPhBRsk8VkfSnHVLltGds/TD/6M3HULGgPo+Vb2pVr4ytx1dvWKjreCOoZWsEzezfosWln
ZWtmt4Fz+UErcSXmEBIQiwwR+/EsVJKOHNahcwtcYI2mJHiZ8M7e3FeynGk8Evv3kkAjcrZz0bv7
aYmM11Ym47MFdYfyAGefPCqVYZ3KhnS0zRynIglKV7S7Jl0v7Q6R3J4pssAIWmFpopFvduYGpsXQ
nFrIDb4rIUj8XKotmnaQHZgcZuefvZrUTMr2DWn9+lW5gq1aAk1Z9j9/nwGNiHBQW444E9oozLND
J/F1sirDRzc8yT1hqa4NMrNV3hTGJo8m6heaOqYaLu+oVbJTqSlVQWNSqWlmU33urNm1ML+i8dzm
7gQ0Tl36PrykJX3hbVN0bY27tikKouPbmRwCeAyab6G7UTaoAbmYf6pSlmbmJZdlF8mdXQgayVDI
bZ2utIxVr+EeKRiMrV9uirMUFrLdVO6JBOlp9+c7/+/3PfhsIIErnw5z5e+ntBKZHJjMtPYil+aH
Rx8xU+6rTi7llx9P9P9aObrG8vzX/yo0/6Yc3eOR/GjmX7Sj61/81I7q+r9AUZngAcm4ES6WgP/V
jmr2v5jQ0uKBy80GgDft/7Sj4l8WJBtWaQxR/MfqmFr7E/F//4dp/YtKmhm2rmkwp1FX/zvaUXZ3
HuqvG/7aLbDgCmBi45nW7sivOxEUqbaHZAVZSCjvIf4RFNZxuHT7Fu3D3tDzkr53oW6JSfBVPbwZ
rFjdg6CrfSyYZNJWjCIzxlwIIYunUJ/trTMuJtF1LLTKOKocfSpjy9F8DHotMi7S0Lu9tOwPQyTp
nZM6WCEWuboDK+ABuf02j9a3wWGZDD+aVs+DSooe1U643OnCqI+MpQ2atyUWn0RRAuSPKIiIcHWP
6NOjO6ao08boLH23pKzxcuKsqFlIVdz3dC7p3srlnIzTeU2M9xS9U3axjTo+xMS7HchVu2BE45Sr
0B7EorVUPohMBwllCN5XbbPrhOlg2mBtFI9spnWgdm2GVVYVz9Mgwr1hpSwERpsMbLHYb3TfTnr1
kQh4QGK0f7CyGUmxgUOKHoa974XouVXSEIJNSmgKwnlr6LwKJ6LDWvfqcpB0Bx97fmP9OKE9BZMV
G0GvdpYalNMSll5hgmonlBwMmR2ulHdguJ4T2ZE/zwmSmKglhdQjtLx6deFOlk6lBHE1y/clm6Kt
gnwf3VJqKoxeBid7APdlos6qmNcHvSh0lI7kAgUKbxSlUZgoZ6bALT36HEmGsyRJEHZ8dWZiZ8hN
migkJFTjtMb4UuOMxID2ZZgBH6TxXByIO5z3zHO/Ikb9rPLlgvPHDnJKZzYlBldZrPQIUtK0vozL
ctLkvRbtU2oif8qslYLL3C0m8dUL+57enBP38yvRN+1pwh35ofTqSaNKZboKnClpjd1SowIQs/mA
/r48tIP1ta7lDlzEG4LRA6X1F6Qut1mz7Ojo7QutuDYuOGfCUPlWcZLd9fRECIi2TSIyl+bYWHx7
JK+asBhVBqW5RgWTycCuhxN1Ur4j1dW9Mws0DRgMJqsJ5nDvJpxlI2kUO6EptV9iODdsZ7+Uhvox
uYqZbGgTRZScKFe2CTKvA11d9wZkzIQhp9fn51lfc7hJg1G2rl7m59yemkClL9nWudwIpkyPc90W
99OMxqccyJjVhlHZd2Y23LgNM7BVxh1EpgOC1Y7nU1YiwZ2ines0+mHC2UtXEx1HnubTUwOi30ut
Ljn3KEGCplbDg93m0YGtT7xy4jcuIyQ+arleDuus9SnlLOL0budNsrWRNaZRiMrPJjFVtRUiOODI
mekrrBjwgNAmd25qCL8wHTADVvU0LE19o8JmO/Q6lpEsJ2W26vTGwz6XnNFzf53zHkzk3PC6YNUy
vIfEg85Mxe2P8xfSAPd1lzQr5YNhFoUrGcB5ZV+MLoquSyuns0Uw+j7vrfKcxa79RizDgxLrzqat
0gcKm6MimR1kCrUOkD7B+jHAxsgt1Xc0WR7wHd9WpburYt51tirtsjUO97IYceIbk2OfRD/Wl2Ji
CO8+VE1Bwqpptwy2Is82s++IDWnSK2PpZ4OubrF3V7dhrZ57dYRDpptUsovjXBNDQ8vCMn2UrP1c
g2YUWFnhXOqOGV9is85SwpJ8HowjvsxBkIiuX1wt2dWi3MHoZ4Wwh4MojUvYcb+141di54wNx6zt
TMinV6A2CzdLOOA+ic+WvI8VsFNu26C2RvkWJYWD6i6zYWVavjFrn7UYFZqs7nGYiZBwyzHyBxqN
T5CDak9t7Wshi+TeLRdrmzMzO0rK6O1kG9U3a4qAPMpsvLOKhFHPUMpHS8VRXE5YMO1kEzfGRumL
59lEUd0MCFQtAsgQ+C2l9jZrKkuFcE5dDo5EXXPwdLN1D5NF7Dgt6OQxLghlorBSu0NtFcdJ4H8G
IxToI9MyNVvJEo4AUKkPztNUljw8+o2AWDS+gyyl/9SDBO3VknnpmKAlzcO9aS32xpi/tVqKJqeH
585NN+0py5BH9ghCFCvyx5mOoOUW/mBUgwUTm9DWwnKHO1r6H1bUR9uZqiqAPIW8Y7E2zTBOxzik
QU2SAo58ST7yot/Ms7bvIM3cwfqa78IaorjUyltYqQ8ijE9QktdBLmC6NrlTQvk2Mu8KZBfPAdrA
5BViSs6Cy5TEYfXZYMze6A4wPb3n4jEQT97aCnNRBCA+UiJI2sznbd02dvNoLBeXweHzEKFVQ+N2
EGOa4ZJO0Zz0ao88Eh6JEauBlnNH9OdZtLaXEvbLYUhIDYW6i9OkJpJZsgVHabXHvq0jS5KvQ4u4
SunkQ9E24ljOHKJjjX0zaiYgGE3S7qoez2BVN6Ofp+V9SbSNq1nQv4wSn1Wb7wfZqkeKdfOx024Q
1pBlvAy2b+VLF3AUU4NKpbpv07dFlIqP4NNxOFF2V6NTrH04c201nULDNiNA2ai0vYP49a7HdMHy
0MkDe4S5z1lCGKESBaCWHLM2vAV7Z49YGAkaUwlcVODcoAFZOTGFT3jKRS34avrGeTLSZAcrL6jN
VniFhliiim/dqPjW6I5ftzn7Rhx+zfksmLZ1b3kk+d10QizJRrNF2B2+1tgJrpFg4wtTbHs2+Ibd
4sbTuVNlx8HUrt/jqhlCr1ggUswOfrcAoQpD5dHcTMO4arGftEi+Mmp6skxCozm2f3ZoFefx3i4a
jsvwtoV+LBvdGxogJijTw/AbxGD0g1dlULwU/X4+bKUNWqiJjautYfJUy7tWHT1VZAe4UZ5bmJ7h
5lvgRO+qUfiOfHChXjjGAWiAuZJq/aGrbgnaQjU0rHyKkYtiEqvchSXS6K4jkdkALmw/0qbGSwC4
2Gn0YqrQLxPVvgKd6Pb0IStPNMZdNUXsWoyWB0MNumFog0TuDLqUlZ0fzeR1rq0tsI9mNxblRzbR
uGh1P5f6g+KOr1KFcWv2N21n3jZVfddx7SwjypWucYm2MtAntU7SBOFYjR6d/4NCBYtvmHjScABu
jOA/usnjaL/gFPJbha8LzewmL8p3kWEtATj2Dm1DD1oanxvRsVMMFYrymttuQsrmFFs2NXCOWRsG
IUm1B/KU9f0KNsF+/rbQ9tzgoVw24UQmNu0z9JqlhhmGSWs9mQ99HqFmV2GzO0ZSX2XDY9mgjb4C
N3gnpD4NdLgjQdRk1snqq3Ln9p3Axjxv7LihZ97EzKaVTzB3l2bl4dpK6Rt1822O3csM4MYlSM7t
4m3WUY3VhhkYSdNujPVlOXXzSu3GY6gYNmo/ERRPyhTPr7nW8T2mQ/HKWR8JjSJf8my86YX9tezV
B7Rd2o2i5p8UavJYWZb+ajTGfaEywyamAkobgGrlwSy0ezGgt4/0IbzV2vFax9qVMcKuYV1okQrx
IRrb3ppKXMmRsVeZm3zMtCUe3DyaDkn62TNK12mBhHNXXpZVmok9f9Ob7fyumnFxAZGHu0hK97bI
s4zbpqiv3F5M3/Jvo5YGlYnRvVIK9TDM2RRgSAduOTB+8vGc2WcjBKjdm4DxUDwROk0vAtGm84CT
gQO6lc3zExnsyJOZaoNEG7NzWKexH0Xs9fUMT8auRefHA53trqp7n3xEvKSOkXuUViUKenyulW3f
qqRoIBqKqDai+DBUujwjvSZgFDVx0FXZWx+GV3LukjdMo2eHTb+TgxvEkoLcjvP6tBpTtyvSHgAu
r1GrjBjZSm9+GJXU98UI19AJdeVQCegIHiMuVkY0yp6TjvUp4gjBYIQSgHFXcdJR3J2SKkvRz1TF
qoTpj9UoG/pKS3s7hDgT6LkXj4C6M9926gJ2fcHHUQIrO7Bx1if0VtEWLhr6fXzrgZFHSR+4mfsu
ZBJtu0gnPpHlfbeMzLjWUe2GJRP+3lhVPpLS/ihRcXu1qX9ocnS/0WxZxX+AFMu8VoO0ZhGbHLyF
oxq/AZUxtgrW9QM4hPKIFGYhPdzpm0PTRNrTpNET7xFRcpG6zVc9HOpt1s6nUmIZ9AgccJ+ani15
cBUbQm/nHI1Fp1kvijkQ0NE9GpfoTXlVzwqtYgJBmV/dTqiLNvqoOfvMaWld2ePaHtJCZU8zN1xx
ES8jkjVk/xLoBwzM/jZ15byPsuktXujO+7WLmZmkm7m+WLONkyzL9KDBu7ibWSmDDnXOBbmbix1Q
1mCqFuPdHSt929vdeNRS6oKNAJtH01MH30JzEy9cxfTMHv0OluS2L9v62LokxAI37k+wm58cLVNf
xkHXNlbbj88LlffzNEdk2S74g8rUKnaaKIu9E5VwrmBiXNUJyxcK+Fo9hXXf+loJI6pxwvaSzyEq
xT7VbmtXx2XspM13lKNMKd1MvyDj3iVaeZ3cl7yMFd3rimfHqaoPOFZhkCE5Z1MP9b3OsMJbyvqr
Cz53N+L1WtVSgNxkFMudo07GOZ1BktmtZt4lifVWY1Z5qgatgaZRAs3lPnuZdckZx7LLcxgVE9h3
iYOGnuQFefFjimKLWaNpHRhoFVytxVtXcH2FzeTPDcE0dt5DZWlLxMMNQwt9vSORNT9nmszucclN
WIAy8NtmcmdE7fdy6qjyjKI8V441XTioT3c1GnRIOeXrYLXhbgA8fJZD1vmlPi4sR9F4QkQ3nQl9
SIegyBgiMDpOn9RqXm7yOaXRF1P2t4ocd+wgSwzxTAAgvBmBfb0Cca73g9XZwJNDa+tWbDnq6Dh7
hzPiBuCi5o2269mW6I6KxnsJB7s7DnQZD+GAir9lJ9vr8OJ3+G8yZVPWC4ju2p3vKy3VcTNp1hdD
NN0NwoSkpx40xtuaNZ2VKDa/KSUoTKMYDpHBrLEOw+K+sL/G9T5K5B167q/R6PpFfdDrKzBFdMJ7
oyu/zOzpR5BB8catZLF3nbbeuk7tUoHSoz67taXc53pleVGWDc+GyVar1FH5lSsSx59olH2BEvas
QJc1lXS5poURvfLBp6cJRtenCToMOHdj7Zj/5o+5NbOwpigca3V5RLvJySEPp+e40NzXElsL02i9
fpuQoVCeGOl7Y/aCqirUWHaGZqIoQga3n3v4YpWDExOB9bcK40KyIR4PuyQ6dDIRmn7u1UCJK2TK
oTCW+K0wUns1EXUnmPcRNiehqNquQ16VMbg3letEfcsRb2iiVxOvZMZRIO/foqkuSi9WJwCBdlnd
ZbzHXV5RQaIRmHH6G+boBFZZa7eSKhDTBigbbxZA/zmnx9pFn6TxYidpcTPlWEE3xFEoILBzM242
5RiOD/1UjgvS7gi4WVXbN2qi5c+K1MxDgZ/iWiCKhCTn5PLQGAL5GC6W8DEe0fF4Y105d3iZrM+w
jzEIUh2ziWHAAJOV2eRyWqlzYmib7Cq9n8He1LHwOZPqXyCk6J46IRzP6ojTdK3LwKoVw581+vcI
UDk9gcv08Bx3R1X2DuZIhG3Zyc5G5BGc5t0vEYOOAkfRU5VxzCgIoYapGdK94ZSFhKV2HT+kLYaY
WeDiS1aQoK/lS7vTQ/FhxdVh6N0KHU+lstqXxBPREziiShw2Rl7JC6h2kvD6ASUQZ6dUOZWx8dg0
WC5qklnaqN4yHjj2URve96Ej9zgxok1dgp7v24ZDPAGbE/48fxbLrjEvskAmi8tlo5OMwLs46Fb3
atqOB504SPFk+L1dHwSuHHRVXAav9TgQd6XtChesPNBLkeAUHIldcJvrLJzWtyzFs1JgSQmBWhnb
elWDu7Zw8ez7MSl1X2WyEzToHdTpGSnVvcRpphfjNpnFo6kWQVKTejxO+zH/zFo2tMEcPTuxr9YC
MZFD4rBTJ/FddYzSMwnXIBDM6kyvN5gnaUO9nOwYkJzbZ8xh0nQr1OgrcMFPA1DN2UyyvYVhZsMo
utrMEOiZ4eXPNDKgNNNj9FIoMag15p01JeWOQd2pVAXHxtg6CcP6KsjW2bUEGvgMq10qeJWULE6h
hN0U91m8GJu0VD+xTKgbp0qKKztw4Mh5lZ7SE3RG4SlMkaSm07yMTX1LEXVbrAuelafZJnQZNAqk
QZ7N0N/DifphyMxPUqxYycpcgbUhViV1k6OHJtEcPQnabc7ckXWF1O2ndFOAl23CpP2mT8AIhHZx
OdH30n0qQwhiSmrG14bTIBQk/aNCkQ9h0vabem55uvmmimbOJgL1uzpzVWBJSIzPtr9X9HlrjqBI
swhHjy2mgLCUgHHaA4OkQGCH11vrNLnRuyP2ddLj3hoAe7uPi7K2yQTQULwxve5nBZWsI0+LGFIE
heIJyPS1VmAlNU1CyaHcGjq+0Wr6UGOQVynvuANq5Dl2gPLg3U4Kj7phO+UOm3txk4ZnxDHT6gU4
jnlzpVK9yUz6xVVup0EZirc6sUZ/mdc1PboO+E48AcAO6YeOvRNuPoZbPxmtbqObC5goZVemxC0g
+MMMxhHGq5raPLDrP6chvnyakP4wtedUlddpgTeuHzRaAJwRYcch6OKA524Shh2eNaGJTkyDq7EI
osE50rUxMRWQljQ01V2llNm+i7qj7VYlPcTQolqqNgZZBZ01oMCt9qNTnm212M/GHU1Iyv5x2mJT
8eFGMAoey9Ir+WhW+8gxz8iHtlvpIRUDvj6W076Zcf1Jcl+GybHwTTh3owAMA2jVZ+KCLRsMOu0I
j57ZARtSROP9uhjqzq7xMtofI4rpIMTYlpKRDKBzB/+nY1z7KRvw3JG5dBdYVep9w2TQd2LJ0loP
2FpSET27hW4iFNFXyjI+PIyzEgPV/JHrPbdNzNVdKRe7YMHLMRCKYfCbKAgXum19eSQu1p9d861p
njWBOcB1b5HYktvqbp3aBHLeZ5gW/EbDImA+hMnZTYRfDZhARjP0bXmEC+KP9YvUPkWifVCcj16r
1ZDGW3GXlUZ4iKzpVOVA12SNVXoaTN8J1TuoCRcGwxyF9epLqU63nEAOxTi+tFNzVucXV2+vZe2y
Vy6VE4wtJUFrZC+o3HYxxxQbp54nY2IDw+aY9B0bLonbin5JFMl4A2OO2p9UgK7YsPwFs+cqF7AK
INrlAT7YvmyW6IR5ZzP2hxWvkbGHRIBNh53SkJzrx/b9amRyy12YP9F3wLP6VI83AzZtxVkeNL2n
6d9tE3c30CKVnUMJSjQH/RaotpuwEBemK17cn9L6haXIo+bw6EGAnIeY2FwTKtLJHP0ZUpe+GHe2
9SSgcGv6mzV/ydonJi8c9jgOsh+0rLvVMp2ablM6ctuK1xZjfye1jUa/Q12Lha686RTabz3MdERV
PufJl0lptY2o8lNtoexSZzk/kq4D9JtAogCJdrXJMRMPsWvixNGvptPPl7ptOIfoIRHi3ac5Occi
qwKSC25zjnhbN2myoykZO1C/+EostBPkgEcp25s6hc1cY2+nIc1XBjGcQ2OHA9HBu26GRK4YkeGn
vbOPVY6hOmHd6izu4cTbga3MI3RsoAmb2Y5OugYIzDKgsCtN71yMonsEjhTtRWfNZzpbZn5v5N0n
WxDdD4dKxoz7M5gy1SPDgWu9m8VtmHbTbmwhe6A+5PK3tww3XkNMuZLTfHs/qk/QLG8yDGb5aHAv
x4Z9mzDPP8i5oZvbP5iZcxrzim5fjTSJvp8vJrJM8nw+O6O1pbZmdDe8SonFAt3ntq2qs67fLQ07
LdkBSTbv2xGzKp6WMdAmB+wpW41rnNRUvZXyeSSpSm2LxwxAejt0uBqwiJSqdhxTczsWDNvKZe2f
dkUdHUvTBPOQi3BLVxzFvSsJS8IYeDHVyT5knbwkqkVfFyO6Gl8lPV3aLHCf3dK9LxbslM1oTfwt
pZhC8101gNuFBT0lF1wKBkALIDQjj7al0prdNL9E4SnVrX6fDzMWHzWs9y6u23vNdV7TJEoO7crF
1BqUVAQvhUfEPfhrOVlYjnQuuN8PRVLdxjEWrILBqSa+VPyZZ+m5ulOGLNzMjmVMHp+xti9ps+40
F+OAUrrNvrITCiAuQsgm3hJhNzBs5c2iNsxcJd5TPCAYctg9GSXkm8kdyNAQFEdjF6gUFqLvbiKK
5kfgaw5bNSYiTm/XKQXtOJo7TR/Ooy2S3WKWL3Ou3NBKeMow2SvWtNeAiyxpZPodFBZPcYnUGaAX
x+Ie28ueMCE/zHvDizsjCTBlPxV1cVfhqtsYC/G4k5l0GxTi40VrIe9Z5jgE+jB9jymhvQVm8X4V
g5UgzvdZg0ariN15J3IDPeT3pLYv+WIezQbbM0ZGb+i686AadGmMeVs48eibTYbY49wY9Mgxqva0
f6Kw/cAc85UUV3jLuh0FE12HLaGtxDdH6TNHbNIRHYFMsu6yYmfG2Vf6TLuciJNSc46wvB+gcx5M
UBsbYnNAXjBH9xaiLMl2YVoHskPPz8hiGXyKxiy9Oq7ioym6WzJCvuO3HV9iB8sqyQzMBqPkGKlX
SZYY3WtoPVPr6QNtpLB+iQss513b+uNoFc8VGmI9a746vdocllBM+M/TU7GoQM808JOrZhznyq7V
40NrDIfZpo7Psl68MbKqg8jp3v+Hu/PqkRtNs/RfGez1skBvBjtzQRcMlxHpJd0Q6UTvPX/9PixV
z0qq7tL0LLDAzk0B6uzMcAx+33fec54D9s0KsrR5QmQrSB8qRwY1KvxQmr/IcV/RJ3BepTQIhbXS
OVuLkacR/w2UcngA8GI48SyDtKEniRt7NXCP667wmx7YcDBvq3PZjYpO9AxwbXa6srTnrSJ/KgXu
KBNwj4OCn/CoWVP60hkEiKa8O4sR4/eqLG/jidBz36FSW9lFgSPMhU8MhjmyzqFnLZ3a0uqj0ho4
tfsaXvo0z7fEjmK+hRKZnWSiYgmesz3k4kalWJu9YVhslYle7vSoZuYv4I2d2in0OgRwVzDbLKCF
BELGUTOG4pmBIB0ui6heVConoPIrpLVb1QLqPFh4H7ieBjJZZ3WedLeRQ49iLpS4uZR9JrH6cajZ
NdUlw5wmJJLSjV2HGjDV/jrgKloN5iQGnUaoTIXGu9jkbaCZ82EKTe0+lYVsH5tjstf06XHI5k8c
eCrCwhnNnKq2IOQM66lQtlRmzaKVTTHsxKoaT1A2VPwLY9BkUXRu2JG7vcXQFKon46JQUTPylpg9
kkU+lrjnh4FsNV/+OBBniO4QeFFmpW4kdIk0ZqhoTYqEE0yLCrdCZ6b7lW9w9LRoYkzh3iB80vMi
9sZZFUE6mvpdlKiyWxj1o26x40llEysCmSZvg7wGUWktD2S9k8AEAfYoCx0mPTH5wsSlDeYId7zU
zudCT++XSkl3I0bEvUHuzknb9DyU2F5CI4HRUxc+MpXH0I5wG87ofdxD226VKdlXMfyVsMg2Xexc
YUS/TNPwEsII8/BJcM/rVrlzKCthi1/zbQIJebDE0xKJLz36QixIvtBRv6fAAmpJEOE0XGeiaYNC
QYil3XcQnHYV5K5ArhPl+M97tP579oLC/v4rq9bNRx9/tPlL+d79YNfafuubXcv4TZZxk7MF0TBZ
bX6tv9m1lN8w5mlEjrDQ4peyNGzLf6D+NOU32OOiyC+qGgTuzYbefbNraeJvrI8YNzB4SZyC/znU
n8wf+sGsRfJJpWgUx7COmQ8L749mLToFu3nJCDR1dSM8LJ0mc4eh1SCzmV9S+pD1lKllatcz8tpq
aNEACtbgln6LCayQLM4Dd95JhpERWp/XdC6faYjJJ0dj4EHiuYwznTSkFT6oCgK7VaOsMMhd/O/e
9es3O/k/ZqZvheyqxpuBIktkEXzgT63WoorYhSZJnUJKe0etwEq3RXKdthL1oUvivbmjEC0OJjp7
9yJm818EtZTtAb5zuX97AqxNOpMpRRZ/JvMuakNyaVpMjL95empTMTv3EwYmu4fkbIehQpKni8bw
wGRTCAxEMjeOKHjUo25f1ouHZ4W9hEVQR6XaeB2z5gJqvttNbQN8w+zavaLCTvRgwoP/KWvhkdIU
wUlU3fqcDt2qntVWgrTDBGn1NSzNh29vdbGOv3ip0k8O9+2l6pCiMb9pqqJy2/7xkikjQ8TV1XAf
SrL6LutS66abRcIk61pbuh9zXLmZTLLHIMJMcwQaPzMoRCgADAeb+ZlMcf5i0NCAJXdWrA5CQDQx
4ou0QRNcFm6uuL++Opi5/unjYdQFT58QAsvtn9yqk6JCg0DnBW/d5DeSNH9AKlhpdGN6acnZeCyq
KTz01nwvzyq0+wKbIYKB9roUY3EZlbnM3Qo0qyuhfO5COKr1TZJBaVEzaXokVmC+RR1ddB6WrmRh
MFA0j+pa4s5lm31YEmXwFQqkruYCbjIs1R0fY+MLRa+7ZY2rjAb45jWb+/YsWUr7nMnK8rVSLOGu
kYr8YCTW4IdhLd/UwuYHJurjGbRKOFKbdcd67owLaCuT2pSpvDe00XrH3PgIjG99oom1fK5wWj8J
Rq67A2RAW4/QCZOoszZu1HIFH5CjPyUVgK6smJHhU/2mXuruXNHeeWlBFWA8GpVnpZXDE3NnCses
7M4Y1458DxsWt2Jw7WdtPt3Dt9mYgAKVLTNoEnvlj1ESsExnwxBOuKT6fdStyc2cMhbMLX9utZWa
xAi5SgS7CwuQhg/mn+ksMA8tsVN6am6Jt1KCBmPTuAVgcUZjK2YzPUdxVLv6mJC7tSq+2zpdYfaG
mqI0pn42mSP6oz72jMhxVGbicMArKPntXFS/yHz81DdgiORaQBWTMFRVIPiq/tPtp9YjCMmANhxm
klMLJqe2YO52I61kdd1+HShpDTZAuisQYr9MYtaeF9147gVZoCQ0G4nZzo2gS65ExgGvSMSkyqqS
YNy+/RhxOlQaQ/oV8/1n4CrPmrSTqkm6TmyE8uqfvsjmqDBig91T1ILoElM3mXugWMsggIKZK8go
kvFDIti9ywHkeWK0sO9A2vj811/Pn28o2/NQNUJt5HR0Sf/53jkrAk1chhzTPjc2D1bC55saTeJi
xZR8uW2w15NF/tVn9udHZbEwDBKZND0axIJ+fPWipEeyMHAihn8Ujx4AyuaTitv0DYCHAuqoiMpp
h7RePmYAUnahqBWwvWZM+5/HBjBjj3jymRFndxJIIdikxsyj3oCKJd+4/uIGRvDspxsYxm52BHRC
EDWnYeHnJHA7GTR1Ca2OH3AsHW0wLjz515iaRcXOMAPtLKYqEtIyamtC3IBSyeMYy1FFoh98HsV2
kiOU8kutQnFlPNDewNwzPL2VCRlqmE4R9NrXUhECqO3JYRz71sm18lkBXOKoUiPRt9WF9ySQir2O
O3ln5Ooj2VX0v9UMl50q4kAJo9q8p26IssgpIj4ioZtSsWoMNyRCpAkaLkkFCZrqziJROMcyPB61
wDe60FOEiD08d7IyekwFrKsmQRlph5CDYRTqpk/HcvwlsahjqXTT3FGG2gLHjUI/izDbOjD6NJ/E
oX7fLZUYUC0c7tiqozskeutZQGftronVz8RiNVCsOX98TSX9E5yUFd8A/mBbhah7IqSvCo6hd4d2
kturpjXdbS+U47saJbClijW7EWs5glqrjuuhiIcZwkuNW4u2rNk15kY5x5p8W3VY/mpZqT/pYVM5
URjRitoNeO9SRT5EFKp7KZu/PdVRoTdXI97sSoZ5khXxodPb9YAnZdwVihVdinpkXqKLEU4/HEec
CmtDqwLdUNTXrtElr4/0FWFygG+npcpY+YNSJ7uyVjCMmwqlxBixg7kzcSckGb2dZdnWLyD+ag4L
nO3FNd0XuC1usHbrLoxx5s69ucc5AposZPIrQj5WmvhJj1LBllvcesxkziYOYrsp5C1wVnY3uaBV
J3Xt+l1GdcdrwWqzKxkQ4GLKK0o056iuXGWke3TVKvPcm+3juuThuat680ITtgWZpszPxgjYLQSG
sesM8Ur45UsMQe1uaWlUFdJum/OPo+zGTa578HdbLnl5l2J4AJgVfooypbqd0HguxJEb5obZ+hg2
i/TENlreUz+IAhfhR1Mge0pLTKzLzJYHZqWCQ86qvgMBlB1n+o6dOtWfS2ECEyio07XV6+WK3SM5
CCWGv7VgO5tXJuowyMsa85SxtRrTNDwOBSAAUJdcYVZH/qycMMvP/Rc+w+k+1/ovIT6VA8EZ+TqO
iXbSiq46sMwZn5pMA/Yq63Qq0CfrFhGRZWXIPxZhEfAyDjMIw1kZMeGUuXxYG6uDGjljdEgxB7RN
/FHR+UDvcWEkPs72mScjPYTlktCCsTZn5JZp8Vu5Em57vjDUsq8IUlV0Jh+GQUNtqzf2YnTLM6rg
CiLdcVDUAmU41lrIxe3wVDbyfVpH6qHASEqxnwJoR4bChgJUpZot13HvFoO2BDkfwE1Ji8qLxE3/
mZFJETCBkR9xUdWXupOrT2xVUY6UdDl1IKvYGaOEpjvo0WieCCilV3ZJPPlo1xsuI5XwbmdWHH4S
ejBgWZomH63R4iLs44KKpA69PKnAXUN1lXdcY82rMDdvYHlNpCvZZFq/LAAcLX0nZdFyNCIG8Ans
/UuHU+loaDMdfsb6rCT6V5xnjZ/q3Y6l0fIjUS6YJqZXOQfKXFizhYgAcmWA3/4yJnpQWbmMcja3
AbuZzHgyLLBOABRKiw3aSp7NwPKruLOl5a5GMWzj0/nbX5iZR29LhvZE8oFRBokxBM9yXHdDxCyv
xRWCSNBj9MednmxbgZs41snQd9mEbtmM5T1yl8BtAdTgLmfvwP5ajIJwRbxUdIIyo9TT4GQu8+sy
ROaxqavyDC4nw/eSQ9frxzl/T8hsAf1bi2ezjMC9tLr6OoTLcE+AnRs/I+mwI7NtMRI+p3rTBnyh
pRtyk5Y3GXC4GO0bgu5SBVrqh3EuVSdC34HUXMKsYxw3b6jGKaeCm/W/+rw0ILcYekztQeI+xkRa
lQW+Adt3H00bxTBPZkYaYnFJ8kxOvVqTQssjnSMvXoI+NT9iWed0J0K2cWdt2AgAiiiBnFor6TKm
XQIedHskGEH6GVpSpIIH5WuwbEikollEDT1EAiLKMjLJt20CRPd9IPUPnk0Xb8YqVAoCAEAtsQOJ
cHfhAWMYbiycmr3piqvGApym5PIB5szXqVw60yFCmuzSeZVuADKY7tpC7k01br5k64uC0bo0X0nI
yNyIceKh+GEjY5ADR0fxpzFpJleEG8A0JRlyrtcerz8bxGTH9D7ZzYVpnljHrScePG/uxCxO09dw
LiPlquoNwBGVzQieulGqc1yXIcnLSDKRCRnY9u9jjQWX4Z9E2x5Ixt+fKrKnuq9baAkLdrSHWiwQ
8MpcuinAzgYSDrgbUeTXLInFmMNba7p0bCv7kFXmRAc6chzI8PmazJPlFWq2EHChlAYRuqoeMRYT
zpSjhS0Qfvb5ynyVDUZv6OPdLBTSTbxW2CXZTqovKTW4kS1RfM8EnECo5KccKKm9pfJt14XbH6Jh
pQ2YCVqADruIOZKSfyYbzPMYM9BqhtjWny0Y3wCRqAm/k2s8Q44E/w4s8phywVYxFbvJwAvpypVP
o6OiiXmLYOgTR2U4BvgezdSldWe+5i0noiEXpshboPYHZMW0S8U+ETezZBF8BShdHfNZ3AryiH89
AdrmraPiHsBRK3fvKtXRT9gy44ZwpykxCltm7SUPJfFZsvCy2wCW5pqxsoq7H0nkK/VO6Rnyg+lr
MumGCm3Y3jw0plwcGP02LfZvzbqWFoJnCQPDnQx1wn0Pj5J5HFadblwWPxbLW7Fd1ZccXj7WQJot
hVLyurUrb61mjg+RsE43MVXsktuNK0UOsxE+KHnWzh4Aqjf6HCXFxrURHRRGXAF1VdnFoPvgdshl
9bxaW9Y6L7cCCKVl8C9RumJZ20kNs6CrspPwTSM0XiWiQ9x96qkKsK7XR4kGLKa9Sf7eGew6GiZj
sWilJ2WBpqDVQxFIklF+LZcK6TTsybTFMYXVkMeQ/PW+hbRfNvXwee1pAOqVWqL7pJJYQaC2AP0v
GoKwq1Iuu7ZRAlQVlQvPqKG9ltWaB3ofhwsrqJIc5YZl2uiB9Ka5ajEjr6WWd1sKB7YTuhQiIZfG
EffL/AEUoXPVXJbwOYkzrslRuks3ZpfTcfIPKnWNzmrGN9thOvZEX/oze8x7I45uceQljtDUaM4L
nq586O8Iy1OswhAH8ad9jSoFNd7AwxZzxV9q8Pn2ohXCrTDBZJlBpuJYFhggiJZjxZwlBR3BvFPC
gcdioe9lbb5E/TgcSVhWl65Y5wAVwfyixKXMRH2zMU2ZcmFSUHpqW0iepGFIm0g5nbs8C282Wv1t
GTfp4ygoz3UlUvjTmdUNYxFGSWH11Gp1whwhrnET4WVzc+qMAyvsniIsYZ+HWbCcjhri9zZRE3dd
zY7roCfVuOpYbWRi0jtZYExgJiprZt/T+VaKIJUqE4mQmChhDVnl01fek1J7ZEB1Xvu4wjzSev8z
qaJqgsepkcIybzi8RBRCqLnHTvSxZNuZLOJFzKjuLGdObCj7r53e35mD9iZn0nNJ4aTdiPVdGw73
mZA+xHTIRVnygjXo8fez6v+zNPLb/K9vyBBtQsPqv+8+qpuX4qP7Xz+02/z7j//svv07+qi2oPAP
//BKUibL7fDRLncYg/L++0jxf/aH//Lx+195WOqPf/sfb9VQ9ttfi5B7vle0ZQNN4x9Hls9V2X+U
H1Fb/emX/kgti7/RWWYpALa2fLIhcxz/1nizdeEoOE+R5vgZzAx+8ocMrm4yuKlYeOEhSyDxArX4
QwZXpd9MDa4jcWUkA1lCuP7bi/9DLuZ9483mbfs78jH//x/P10BBFJlcNBK9yq5U/1nBETSBkTf3
RCdXRkoYuqrdmoDHHgkZyxOM0Znk7xew84x3hxGMmx2lY64jSeV9FOSSnOoe1rMOuk4tk6ONTP3E
pqFbPRSfnq9LvogPqrxmkg3i0njPFHPi61QUFv0NMrw3woFFwTwubxgMqu2Hoc7yvMOmafjF0msu
t9i2wQMY54Q8omm8qKWaokcssHBwxKXLYz5rZKOTZkWZbaAJ78xBNTG1rBAksZMpj0UhjMDHk2HW
WKCgcNnL3H5ZUEvP0PZhaVSd0T0ClbQS3PWQqRwjVGl6UOsKp1SOmQDbmkTsmC4zPAh1RAQyVQTl
tkKb/tCbjVklcZI4qNRlYH+LMeWhDiTMbuce/rSl9BXtAKlh1KAnOPnbk6bVdHeJ2cEU63rA29zL
5s5oUPOUNofMaq3oIYG6yNFDjovkkAA3nYFa55gOjEwpbjJ91eF783Z/FvJee+460uDA25fqaKzz
uNj1UJHf7q0UN3INKl+CWb3QM77UvcPeB2OiCsH1Kpp1A7NQbcZHhDjU6DiCEYYmHc6GzT2Q3e5g
mLyIGpngazZo6nlm6b8QbVZeNWDow64osEbaZjXg8SOXZqHxRYV0kBNyZ3y8gxRYBf2STILmW7YA
3BXLdS723MDw3Y0TqXEbhae7lhW2BmuwmG9C3DttC9tzI9XWky730AKRRJSDMQwEiPPEEngteS8s
dqFZd5TR5k9c4FsNwKiHs2dC+s89ISwZdQPWrS23b7MW7Wcu2+vat+tRrldzdq2kGnFyc/GZwCNr
6amQc4nLX5MiL+dAHXmR1jQpWHYYZQ40vhdRB7rhCt0k/Y4kfEmYGqwuR90p9fOG3kU7Gze+2aLR
Y2DXi7W1FtRG+xlcc67iMxjmc5QxseS0oLSM+Kusv8sY1pynlLYkJ7IgdDilSaGEI1cJFYfUeLdO
YqRY1+NhXTFpmEN27aiG40yDFaijoZGtlWOuMeB14r5YvidUmW02yiGHGN62JSsozrgh62cQVWnU
/qKCmyLzv2FD3AYS2Qd16biCV7EezxaEl4PGHSgwZBilWIkY2TJNRt0/cEqo9x3Cd+Nr8FqwVLMl
p8wcNKhmr4NyJpMgMsJW5NtUNDAjTmnYDkBl1EJzirgTb4tEJJddYyZgIJ5OXMRAtxMHo71EWrEw
erxiskEJ0z+/gP33HNVaf7lC7ZLX9iXvX9rvF6jtV76tT4L2m8JACwYkCETIJoYCxO/bArX9SAcL
uRVeKgYsxq0R+Y8VSgG5sS1RIkXDrG1cC/+xQm0/ovZRF0VJ22ZP1Kj9tCL91QoFWuXHGRYOKkWF
uLI9Q11TGdfKPwrW4QqyUKurr2S64z0Yh4fiTiJsB6wYy47NJMR7zw7FAXXzJAVYb6vdtMsC42gd
lw/tNL73+/ra3ZQP+V645O/pO3iZIH/AwmO8TU89CPKXziPGuOeO4lkBefR9FDAdO6778T2euBjt
xokOudvcNgf9Jb6qX5OgOmsn+cXCt54H0mjLT+1Df+oOgg+E/ULVhl+6sZPvsyf5tj5NXnib7hW/
uqMYzcuvi9ewbcaM4ZoPGNEDOD+WX16Q8B4nPJzIQrfrydzNp+GJUPYdbuU3+UBbgD/t+pO+y240
n1mc2weZJx4MH1/o1/RaHXiWN8rRCMIn4qkYi9/Mr0IFAYNQnRMRvLLJVzU61DnXPDQHehnhDLQX
y9cC8TGaL82htq6vwzk5FPzZ6Ca+Lgf6PJ94C0+8hq+yV/rhfrWTA54pD0DRxbANu/bz+/ABkXHH
E3Q656FwDK/w6pN4UE6gdx3Rj2/Mh/BQ+pnHmuP2drGbPsrQb9kdf9KC6iD5li94fTCcw1tc47Zw
DL+QFtup9xhS5tsYbUyziWfaQgcrAOMzowY2gcEQn0l7RK+5dOQONB21/eDAbPApfeJ5zSeAgIXD
Gny/EOOE9qvb2idMOEFyWx8bRHI73TeB5upOyuvCdszbku7jPfuOoNphyTyUD90X6lbO5pVHeLZ8
KbRFL96Li23ytme7ZKe7xh3B3c5O3yPLEZ6z43iZdubX5dz29vhs3UGueFaO/X172fqyYyrRbFXE
Vwis2RYC8SbxJU90693g0NH5Yh6WQ186cG294ihdhHuuz9EBq3BJyJr5kl2d+X2Xm6Ud+fqRU6fo
YwxHCXPhEtosnLfjFe5ajIHwhjetKB3dnYMY8JboSg9z6Mclw1cfubM+UdXnoJoVr5o7uxTbu1jg
ovO1cGyKyu9Sn/imbwT5u98/RLhtn+SS+pnzZPI2fak8jZCAFzqD03myJzjos8ATvhTn9Vj6/YUQ
B3a4LQH6nnIZ0TGyZzuhShcd+EYGO8JhytkOPoMIMJ98k78iBePC/JrTT1oQ0XJmBXTnubevbxSz
OjNRgKNqG44ddm4vOsrjeLvca48Fzm62JsWR/03D1koePXe6N5zM9vxIuY/kBLSuMLhdZEfnWsxP
BdSQcWBXa5fA/Ud7sg64wPolEN9mtXMSrl3RC3cqntCX5rA+lzhsrQMcf1dy0vQQvlUPwxXgTVx6
+mZFPzT7EnfXS35ILtpD8zWR9WAx7sMbWtK83l8O5Und9b4ifmiPjUeRcncZ7tkGGo6k+MyCzwtx
Z3s9a0+qz6zJySlXIwrNZVxJfmn0drp1n9A7oboCYlNq2Eq8h+sx9bzgs74yIkSE3xHOOfAVtnXY
286Gsq0opXGNnnxEjsZrp+fqqr6bsq17s991jnxoEj+e90Z+zl+Se2Gv7yzZL2FP7uavAAEcsfGe
q8qx2Lba2S1jdw/TFjhQqF7KC++v+KlrXWQA3H2hU3zU7bPgZaqb7erNQgPehmy2J9PTknvlK0dX
NGPDcjZ7eHucC5uWJme2C2+6axyTZLurx0AZA2v1OIRwRVCyoJNjlZ4Xtg1Z9QX3J+H6DNxB+Iay
4iu+cj+sQREDrbP78SB72ROmE+mzejTkc/m4uXGfh+dkZQ+GTzSoyaITqNqJ5xZy2hdD3xGq6p6y
mKnDU5/5lvjMzIw4BH7E3hETr8tdsXTXT4PlauuORFZGC9oL7/Vyj5PADKb76d544ppySq7um/4O
fw/RCAE7/KG/zdx7Yw/OaUDcdpC5luk9Nk+RdRth9HjunsVbJNnRFzlT0ZBjQzcXnEAhuPAoXM27
Lnin+A0ckejm+JOAp78YZ1EYnOFTcxlQzDtfC7HcRnelr1yGyJk1u/xiDI9DQRqkMXayDuBnJCn2
Bh+O5hS7sI09uobTu8nd5MG+CHH5nVNave34gb/zKXfiW/ATdkX5jU0aV4gPrTfUZ9k666+cV2wa
AQn+5qzA3DfsCFe+ztyAIrhdo49sKT0i6Fth1nkqVJf7WwGnY3SFJ46KxWeaZnSq22C8fRLLT9Kl
7b9I0Z5CmSE6dV+Vno6k+k1rH62Llh1Js1knVdy5jTfYfKnoP52dx9HzpjeaCnVCoHwTsQ3Y6jPA
vvEs5b1d13hXuVF69RmUDTd3h8t+Nrix0vsU3Q5+DzdmIeRpJ4l4ZcVCDHsDPQH94klNVF/PimfB
jadzObjZfcgZDq189MqdgAP1MOwnl/zeq3ln3rDFTtz+3DBAKG35lf/0Z4isp/DC9tZtXidb2/NQ
fKi1A47pZGZ2Rx9jUO91Vhf1S7wfXmtGdMfhVblOgXpk+jWN9oxp6FqdzMZtPk3aVQqwrLiyz2vd
UmS+AU2M7hrVFgM6TsntQpXySzygnOUYdA22MWFG9Yxs19T7NDmEBLkpstKeJ9mJ3oc9WYR5dQzU
1OJAJWo2+5WxO8RgJWyu5vHMkZTWrSFI3BczIOkkMY0z/Uk/hP1VrA7Y2ubefRdbRhe7f35b/p/o
R/7/STFS2aD+Y8XosUz6j/d/OSZl9F4V32/K5e0Xv+3Kpd8M3TIpepfYRUOo2vbEf2zKzd9g4G1e
CDqSsQ2YFjvvPzbluvibCbnXMDVFsbBNqChKf5ONLH6kGKKpYsi02PD/M3tyWfzRlQENxaRtQNLg
yoJA3B7wxy35mvU0iDBRcmDqLg1Zvao1uF4oHhttPHqWsFuy3DrikyBAkLWx9CRR8OabQq3uc2Az
CVyRyPwaZpX0lZ6G6iAkerRf8sXwZwa5D2Y01d4MN6+9p7Vw3kFvqa8iNcFHfZFVospNu6ssqiBs
ra9DSDjaIn5J5j75okspNKypFrg99XkZuqZKgsymjJ4KpwbtH6dUggEIUI2g3k9ZOliXjPLxFBYA
8E97NeY5dCNlrMc9ln6djsIsNT/BAwIGAkxr5LaYL+vg0ydifdT0lk0k7MAIeWGIq86zEMHnXZuJ
KWXpHcB5p4XWwWB3bOrGj5piBptioILcUZFMqV2YMBuhpbkwDCcZuyI7iHA1ePsYiLpTocy7ssBU
+BgSJO5cHYkh6C194SGsufiM5zBnqGpyE1kmUxiD0sw7Z8XEHbq1KRAALeplPBeayT1tWqNN5ysY
g+CwUEneycQayUFHximtGpz5SI4g2wCp67KvjWqXOVauLu/9KmrEFGp90Xb1SKr7GtM/DeU7FRHw
1JK2IBScJb+vJku/yPLWyDWXVXYGd0CITIvzGT8TQIKRhK1afh7BkdWH1gJU6iwrBT9dtyivUl/o
5m1uIdz7fZzyhDWERE9dRVmmqhq3hd1ncX0xiLEMD2s1V6wyFoZ9D1yB1UEo7MVXURoWauDiMrG1
JQUHU7apMR3btDU/x2qEepaGEduAtVuigJOt8riS6GmctKj62xGxEM4PaZwHqzdaiaOfUL5NtTa9
j1QufqqWSTyrRp4EDerOcRCygjaQaDQMdwIdAQxU1Ne9ldfCQ4a9887C1jUAukpojCpgfahDhJyW
kP6+r/Oi3dKxy+r1S8W9t5ui7KnCyHRtK4VFM7SmLjBBk4nYZ5nrkowawxcQYPNb1ZAydEDCMjWv
KnxCitGCDkpnS2fJxEFGe1ABWgN+SfmCDzEL9FRQnhppsDSXPFX1QU9Qp+L1YDppxxUhFAef1UuE
gQc8khRWtwkjkV1ratRnSrFhQK4oiX1TSYmrcUwsuDpw+Y2I5SQnTDUoYfpiCpI87OimKf12mqez
jtx8zfShnCj9pSPLZq5Vns2O/Aj79G4A6Iu1R9vrlLichTlbRL/ka/uqg0rhjFAw2P2FgfcncisW
Re58MlY7mdI1DGWoGd8jzgsp60WkOYlYCzlaMdDbKPjuTv535PS/+wiKTt+CrKmbcP/jI8C8aVoS
4ZzDwOmvRiBG6f/lI/x047XqYVIKZnd20TjoaIHRd/+VR1BF5h4yXmdDYw35/l2S1oh4jaBJyL6u
oKkBvLJfPIL848wBrAssCGitGrMHXOMI2T8+RFRTLqykeJryvlLnczzU4v1KJ/lzEqmCdBRbiEq8
MjaZcmaW51JNQk+uOapIGnKsaypdqvvNTOZnbiQV9mAEFAhvDQ0LQYPCC1tNS8T5JAqY9qEeZHSo
/fUHTXbhO9c7r4Crh9yfoVHjQQTf2NbH74otGODPjd4QwLZW6ST276ZFRrSCqgZb7K8f6Ufx69sj
UeKjKXCCWLx/N3h/90iCKnWxmAuSLS/1Q2i26XE0VqaZBHz/Kw9EXgNLqqzwwf/4kta81IukZLqt
DrpbJK2jTNVTAhXsrx/mz++cQfbD2gjxfPZ/+hLOOv6xRVrgX+g5vjiRQG5pfp5LPRCm7BePtV2q
/yebsL13qJkSsiX/gfiq/PSFJ6DZq2KC+X0w532Z+g3i0kw3r9wdY+MXQQzpxy3R7w/GixIp+sIh
hYq5vfDvPqhMh8tDxZRqzwV+f/1JVEAaHS0UuMZ8Mca7NjqYxUnhwPDXbyg26x9vO78/NEkWDS+z
rHOF/Hw1Tip9VXXZUmPMLO/BkEYiCEtrbfQC3HmXcsJA51RLbrzLuZAfor5c7xTIowSsZnqu1TZO
qoCFPrmklarLTqZDJITRtXUUUyombMBRKl41xkaOzJJ4TKWhfgRfyNWiDWn/EFJATndLZ32h6S7l
YE1/NpYkrYF0J4ENamwBYmbpJYo+La4a1YzYUnIcp7ReezLT7O5QJqfxNa9JUtOpLk+Pek0DhtM2
EqcoZuN3Gofb7i7qDbV0ooaM16HAMqUco3oSX/u6Tq7M+jsarhX4S4h9wgo6BeKUrdC9eacMER4H
jNwk1cvBIjdv1RAGFrjdrsmY9X7q9EQ+DmYtQ/WYI3qO16mt9nOttf5C+uA9WaL+qkGZ3xfkyIMC
rrCn0ouH2oZXDTxePcotJjxdOUOl6UbWYJIoZMFNECsmwxakT+awoj/j5XhNE4HT8kqcmY3nQvrg
Uq/EjgBGNMW5aJfxJQRndGwiTHTACsRbC8vCVcLHSOhA1U/mGtINPrKdcqJiSLFMaiKFNVY1Fj4e
ZnG4j6BXEONsmg7RJ+vwmnSMdaZjpHejEDlS2M0on12fDVvmdEAszAwa6JW0mu4pH4gQcxMz+2yt
1mEzLAVatcmHMAZv2Rha9xOGCmUn4UMmTmgAkhGorfrfpJ3ZkpxKlkV/qDHDmXmNOTIj50HDC5aS
rpgnB3cHvr4X1S9XmWrJ2vqpzMqqRBLgzvFz9l6bE8grav7kYsm4xxiccL7v8rIxVzxM5zD04bSb
okRfKRAgNC/lCn/zuqJ5JjrH3YO4CXBsO2wfFxWXmghbh6bEZcQmc1yiwHrtnAUze6wAKuugUDQq
50Bm9xQP4bYfij46BEVA2N+Yt/JGjXrZDxbGjA0CnvzsdEnWPqqRMdthgr6prmt+yjsE5P2ZOBw+
Hk1D9OhzybvjYqQveiKGMlGX1CpVzwjlmRiiaq+cdAFLAJBxGjozn3zQtzGyP4c+Tzq3BL1SIZrD
MNohHmSjyVvyEeIwWm1zx3buTJkOxXeMzkiYARmO1mn2YywkGOkw1hJf2V67UxKeq2ZpAIfFLZS+
uY7956BsJJnybgMyNM5pjO36QBZfe7zL3bjzIKAlO81X/ehxJltDgrDAAjKRoXVupB2oXUt9+akp
Y+kdcmcwOzdxiWn15vgp8+ry4M8erAbmL+ObAyHp4OESOIEpkPeTHQeUz1730xHGOxV27ZAwZEWn
Qkq61r1t9j7sGBYXonuNmaOKYQ7lPToj8nL1aZgj6wXZsgPB3xC+jKtXZT8YGEePSaJzawtAYfkk
XddUm7CrFgYrQKq2fmI3h9DgRx8Y19JKZ9c96CEZPxPiF73Ncy+aTTgp94jWdrzXquDvsAiERJTT
11cI4IX1FoI5EEd0tXhnU1xwwEGSiX65M6XWHncIcVEZm5w+lks1oOSeP7VNl73VEnCZaIrle5EH
SXQ0KBbaPUfhnmxBEH7mOFkOOZ2yS/KXOZepu6kHSx59shvlbnUf5nu7suufZuyjXYkoPQYM00ow
xURy+9dQSCbnLguBru8FunVyOH2yly6+lyN37a10tre1P2GctwjptYmvbKYHTpjQkRERV+oVyTFJ
zDvic0jT2I1559GwBGG5UWzRh6SAmrUlmn165u9uGHFH5g2MkSaNk9MSjX/aXvTwmL4fRk0M0bVb
hI13AhreQVmrC+jmvTDQoozoj2FYtD+C1qtg/BUOwLJeAvdUs7XswyrOvY1Gsf4I5KJOD3bc5C8L
oIUXxJL+fi4aaClo2FK0AWm666Nxfo06N2BYN+T2jUWUq3rupQ0IOs+b5n60cOtj3iXxVQmiflXc
ZQ4NuqXDiNNmkftSRWO+bRDWX1cyleGpHTEnnXuyWCQJWmtAxSbHvW6eOPsVBAkTs9UeQmDB3n2I
rqX+PCa96Q9e7qj8IbADOv41WeyKM6D4SkK9aHAD+L13b6gfL70ggZoT2OKdRA8l5OSgGNyl2klv
hdcEj02Humu7oJR3thGeIfrlJLTysetnCPdvAbBReRt6am6wts9kDBdqgcQ+mX526Dy3BO/KwEzX
odTpqR26OL2ZtXBp6iZanmfHap9wQsQdK2fMq+vVLKh3kd3G91VqnHg/OXPdXc1TDYDLC+O52Igx
RbStEjkwmErWXPkt/PXqUAwVPXBCkpby2vIhgG4K+hePOma1nOiNMrng27AqO4e2vpVxOxxzO/U/
1QTEMSyj6WAOidDjaTGi/pRaZvm8sAGEhxTJAlC+aEYYYRX6jElBsEoCfwDJ4WTimNpS3Y9LrsNL
3WUTFDEQGwRoonDtNy25648eJEZ+2QnzyMDqS4GQo+mZk5xu+2BzJEhcWr+Y9hdA+vNmpqo4hnUB
j1gUE+UI0vGAI39G0M0mJE3pmC1LDvJ9AbQrbS3EpYwDMzIja5PmESNh2O1LpWFBZL7VHIeY574Z
bJD1twgX00eLQ0pzMN3iYXLMHtmmRcHQA+AddABgjp/LMo3NbW1VxTYcmv627ywvumAuZGrQykqi
VnQ4RR1oxdMkwIHJX73YcuZjajMKrLvC2iZzMV1pgh637UJpNZVjVX+1wK2w7nRk6Omgj2d+4sJm
IEl3AjhLtPL4zSLefV+bBbQCsEFkQrDyykudmMI/5ZFrlbhDCqTm6GhiGtlW3M+0bIQ/GAy5b5zk
cTEIzxSvZhRMUwF9xdFtIJaivpYT9J8t2ZgOEqukSc9FYvNPSA0KEUEsfYgoHdujxtoGXMKSpTil
Q5P753RRZXNFYnQBr9+M2d6thzJ9FCjz9Y4OX8mcZ6nlriYT9AA8htkNyLLnCLipfrJ9fysIhbuK
0l7uGnozOwPDtrf97BY7f3lMTJwd0hGNGKnG6SFl9dcQD5CXVMs0nSZUdPsq8uWyg9AQXUqQ28PP
3mIq6eiBPhp8ruNQWVbDt7YEJgqXs9YPul5TbxPtlPFJ+eF4m8Vghut+Am6BR6HbW4uer+uhm7xN
NMZetaXDOs30xQev+mzonxDR12ILWcFT4uKMg6TqJYoGlNO4AuVLzzE45+LqW8HHlcLAitNzUwbE
P8BmCMBCmeC+SJb6HjF4G70ZcoQgW4HT3kEhjQs+aUH4JUkTechcbLtVa7Dm9Zb9xZoIMN3SHR4e
JkKG4XbVQ3Dt1CKi6RAVUNNiUtiRe2WRc4gSy91mSNOnc6cpFw9t203NlQc27VvtlBSDtdNYXzhG
KRRzeTdbT2GTMTVslpykAX77+W0sknL+4YRN0n8TskWjrMLaUmj4c1k/+QBET3rEbbFVMs6otWjj
ohiKyDmn1xfvHZeIKOatU7aFQeI+q7nmnFB39nw10yQ8W2KF7q9Rc9GFLwY5QFmc4qD1+v5n45VU
0HQ2N8AIz3PJiIi5dTM3eJibOMgwiS7SOhM1Xh7CFvx0ERfJ3ZTb1XNH7iKl/EBnaDUQsgBwXo/1
3eKPdKpFGZO2Sh25gIBc0oTjBgFKD8YpenThC4LcqCeokFOGf6vsmTOUV6ufVe5XLyw59Hp42q/h
LQEQiQbrp0hZWfjK2vls7DgxV36SgYNdYFBSNc5N+j2AI3XssYtbLwQhAwMqAMM5hHQIGHDUqPZB
LPkMblUUvn7tSJfjFEZACobykahQ3yI0kGOWhCtTlpehAqW8D0NYflsiuBzs2ZhXz/myzOm5woeU
b8WAY7E2TQ/qEM9WcbYCEzpnWcAQvURV0IJY5qX9nMuwWbM6ps4A2weNfSnVYq7bDD/2mW0xO3Oo
wi5SDS6zUVGY+TtfA9Rf5VIDi5kyG3Nfv5678gHj0NBAyQ4qHZ6KFNBta3fBcOqKNDOP0eQx3pWB
gy6gqPpvfThoEnUj/5iEJS6jNlYYcXv4NBeywsxnW48aQRjyZ7h+jQpGts10nICjgXjqLy1d9PBq
TLqifibCjPbkyPMM9z1Iw88uh+KSlIYaD4au3AdrSoav0SDsaZ9NwXKdZvZ4rf3Ke5tqJ5Xb1KvJ
MVgMNhSW8SizxyCxHZwvIG0J3FDWfG3pdDZg6+3ptgzH5jSARTXr2aScNmmPqIOsdvm9Q2t6Z1kS
MA9dx/Kbl3o9ehAkO34ToxSfRVLe+H22fPEF9TkcLOkWHFRxfizzUHwqRphNW5fPbrXV9OjR7eiF
ETgieP6dZHDinRVA14Tx1fMJgMZzQUlnAthW1PHj4FMzxKrazYC8D2Mc60NeasQIuC4fO0Hau233
4V6h7Wo2BvTkMdZZ+hUwnf+M/12zuP4DKBqr/KGVg/0qBUfWZrHLO59e1J6MrsGG5t4mXxwJ+6rB
J3sdOblcXS5cdurSvtt7mUEBE3T5z6qtDDX5FE/H2Mvm20DPnMvHQKLzFXwTdw2ey7sZmB8mykAM
Ly3InKtsAFm6iMhZDiw5P91Wnhds4XN/DwbHuinprRebOsUEQknaflFaoFnOufkVdkYB5LlJSrz0
nGKO1yMxGhuGQs7Z9T3/GKx4RXhl5L8MrtiZ1kPv0qr+wXVa8YwAnwkxZYJPd2NTuGg8eTcqMewm
u19+stGIK/AGMOSSIDPnmfodVgjMgE+DVF125F/zAO+4ZberVxQjJ1n3e2SHIJNk357NEjLMBX9g
BOoOziJJ6MVfor62Tu3UrQKoaQAI7OIXXilsyTLtQy9DeCzGdoCGXUSvllXGB4eT5OcgG7327AxQ
gTdlHzRXuYMZKwYQGG90GiDdyKPpiyXT+hETW7r1rXS6rhjWXIxMWl46EYrbNgrqk57dEiPBGO5t
BkpQ96r2bhxIRg3KWDPZ5/DOKFsq0NBjYL4q5eNDDJ0hOBUTzwtDTO+rQ5bZZbjvbCs+knQNMd5M
/AHbvG9ACQYTNGHhWLtAJoLp30z93TvFdZYPsIYYEpzlFKtk06KYRimth6t69qbnmFHOQ0aQ9Sqc
nhL4znndSZS/1rLT9OEB/xuiGPQAF28KNKqnPp/LU+skdCyQNoPaUqt7SwlzEAYUwSacW9yj/Ne6
3NVZhZtM2nOIZyRGJ4CHmfvFGTZBJAVFSENppSPCq4s6xodJNudHSCOgXgQ29A0jB/5PQ1zXryCq
nfJYsn8ADfar9OAiAN4ZfogIazUYtkbEJAboUfr/pAOUQb70zVflD9sxj4rHZBCuvukW5e/W4vkl
msvwqVYtynPRgk75vkRx92mWlqcP1hLZ1T0/B8tn6vQcYihru+2oImKMxqW27sQSIAMxa2+QOmCK
7KPntOF8ygswN5cmFf5bm3uCzZi+6E66HCwOOUJsA420cvagcOx4FwusqETMJOWhx0eFqb3X33US
wKj3gnvk9ylxZx0nqY2wDDQrzdIJLTRImjV1PzR+9E9A4PLdXDvG3Y5OtnyOm8T7nAyzeaQJxlky
LvzmmvgnwI1tNCiAgH3JETpTZOruFgY2e5Mv+VMSL8VBunlI0kmT5IeOuTQykIqXYC+ZJ7nInLLe
31q5CC++Zoi6jVyZPgRyRnfdMR2n+uXN23AQm/RTsshN94oNMyVe7WiLzkbVzOD9UJYc1IaLTf7k
Pq6tH+OsiJeQnMfhPAeWQFWOAbgRJkOEg5DcgDRjMklgYHYyjRzeQljzRztsvV2v2nxe+Rdc2gzu
zMq2tXzALCTupooHF5e22pdxjRWyzg31kBiTW6/N437T9x60ersZFv+GZLbntlNvYST1zRI586On
4/yyzN7CLisYrV35x+yh5PU7zclYjVvpUY8fQ+mrz0vehOGVPdYkIXpt397Qk58pD1sOTZNDhIKI
OMdyfuqDV86G5spEjdk7pZn0KcV686OjqBw3PnmgO93xaiBJId0moju1WxLhYSYn/vJ1pA7+RlQU
z0FCmx325ehmJGcCzabctjmT3TTYCOKTlAV6layblEaU3vQ3mYnYfSnZPLjGy9y84BYggS2n1U94
gCbYRCqXjQPVOrLCIu51eIsfEvOdHsNh2w6cLRAd+Oabo0yOFnII1dnJqgF2BbX+W6nIaclg275Z
gEy6XWgcgUCmmOwDh4fZHPM+vmNZQlamc5BhTIadMPnJOZbKAyM/QCjeNNTJsGGph266cnSQNyZd
vCuwtH7ucu1t5X8wkmuE8SfJkSfeOioy06blkb0GNGHxUizF4D66LcPiRBfeOQDcPh5sY2F6l0VE
2eRqZ5h3eZaYYTNWHo1B1wTyJknn6AcNzX9ap35IstUDCJvNuZvXYNnDwii+Ag+YVE/u6KljDtji
J36emXiAIaHwjCyiD/DhMnHezHMMDLYokeonVpZiqBn8hjlFADcXhEVtI7VT06uXoLeA3F4W1wKs
Gi0lVQn37CydrY5qsZQmKG0A+unVAfBV5Sky3qq0lsWhIGi93EtRM58ciahJnqdqkOMuxIyvDwyY
k3nDQDC5idKYzA+cy+VAuEvlXiwcRi5xOSkMlqymv3+bgTXCziZ9tF5QHPLvgua43pZWnV8Kr+mJ
w/bSOTzh2C6sIzoVgMJLSiJvR+WELjGt1BH791I+pKKPnrugRqOneLMvKsTuTacxtctzbErL2kqf
JksKn7ILinsnDq1wR89e0frnJ9twSO3NG+4F5FS92/dvmjbd8mPkoFXda+peUFa5M50aBAMjij3H
IWyvDcpdUjbi2Vqr3VOKyH04xa2Lo3FscCpaVn0HDGp4UqL06Zv3tvhnyd3sMDVisgCsNjU9+Mnt
1NYOsuJS8bsfJlcGdKAF2We+ym88PSbLkeRa+TCkjjoZpAQco2S83I2Jnd9T1pnbxh1g3YRigtU8
2CH/q2BKfjQw+teQI790t8xqUwyL5FpMR7utjXdNqi16uGBIXhs3snd10sjogmwGlR/Ru87yqBwW
9jbnJX6tMfDXm3TJYPoEIq1fpZpLkIc93MT9oi00lSqlf7pRBEK95pJ2AHsz4TpoU5PdEnjDBf8L
GzNwLeDWVcQECDQ3FyuBJFpR/2Qtlnyp6s5nssYX6x+vBk1Q1UW0a9grxqPGX7evgmDkHBwNWX3d
0i58WuOvzLZqS9e55L5CXDxyct3YCaGKuywZBnN07WXOCVxIPVw6S7cGq4xxdZqaEu1LO4XZuakJ
HeCn0e0R4Er/pfZn/yZR8JbteDRPtoufvy8qQCbJPxBqrYca082hiMl+Rs/sS7Fj0EnnANMUql1Q
WK3FOEbY/wzCEBWqYVlnpK8lIDrKrM4+FWsoxx5LPEcz0BXL6geNX+gK3pEX95wIvwQnEmQJEsJ0
6HiKLQqSkVDIWnTwRLN5jRsNQmQqw6yu54ZGyMVOPEJmvHju5VU3GvK7VEGS7s7jUd96Y9+gdFQa
N3ecEKu3kc5ikQKMSKndkzc/gjJOaPDxxHP6ZxwpSI1q0KV0oLxayMoFLEtAnojEMeVF7O2t7E42
M8PHfv3oYkrnzQvijsSdiNX9lUGfKJBPOuC0eVO9fS4F6FW+KM7zUBfNnQ4bKsGSviM/Fac3aFk6
LY9FWPFdaPqI45nJ5VxcCaHDz6J08mvL1MNMaNWoVii628NSzcRVGhcm39Wm7Z0NaSWQxkTf5Acp
l8p86jpmFps+Bi15lJ3Lx1bmYbvXVmIY1dG1eeiMXq6zuJjKh4bxHHcWjWl1L0Y/eshz4jOuqmJu
rV1NlPvLMnRYdVOYIxsbIu21X0IL2jcw9zjUOYFDoRMHGL67Jfzk2msrPIXq4ezdpgouvEvJgTrK
PsQz8ShX0yhAUlAn0tP0RSdPzLpe2kHh/hKVC3d7qIdwOTpQEmCGpWnhPPeUYoBJXCFaGovLqqJV
1rRlcJSCO8WBOkPUt9iuAexYr20y9aci5JO6qfNq/saDEzd5OBTl15LbRqubO9gPhqBiuKLJHKBx
F7pPZiShmhMnKvxSQPzb+oU0xTp70mcADml5WtKuk0eCUpfnws91tavMNL2Ms5vvujl1LzPt6gem
6MXXZoSsgRu3ltBrx648ZbJBBTb5aLkr3tVNncyhBIM2FE8ks/TRxnRli7B1MfFTbVMO3GAANNUj
GeFhuq2hrHA21pGYD0gYoEKsXAMaiU1a2VQjYbB6DOzqPJpuZFhTsz8CHqyGc6aoIb51DHHmFwsa
f/ZI/kIJPyJO3WoLDoSWvh9J86J1URN1RmbDywDmmhp5iOiiM123LOyltM0PC7Sc7GFMxo7RV14O
X9w0rc8dDKeTl2GE33hFtbzmg+uhe5zKp8zv6CsB208snl2g6LYpB8pM0eekrdCO6ezLCFMqvy19
K7MfMXjzhhe8W+G1zyf7XJN7l18VTJk5k2b8+sSfOOoNBed4K0rTI+ga4uAhd9iHofiO9X2UhsOT
y7EfUbalO8TCY9A9pKmY1MU4TnOoyjb9ElAIESIwJfQaCzt3OeAMOCLKqAtRbZPKu00lH5etw3d7
urYWQEpb4aXTsGsncE9uWrnLufKBQH3ql8LcVnlgcxpPywpLBQqEjS2G8Xn0Awm1OnQZAwedRbM/
b6+ipZcAd2OSfrHOqtLfwJZAKFL3pUMzqVP1hYZe9cDfbokddMjR+17OSl5r8mDvRUBh4nj98toR
enLT+k60g2Tewe2t9FVA28TmcTI5wA4krTk9zoGPDHp2IUQDe66KcHosipHJJ5QNTIyNcn54dofV
K8tdfSD6PHK+5NSA9D5ndBEo28fwNLBeztIv1IWZW/hVdCq6drH101aXdr+Lmz4pj0baZN6GQe4e
HDIYHwgv00cnx0DMIpy9l2So2GG1YkMKx15lJ8WZmKklHJOTozwOWXkTj/0e7Wy89xlO/OSTJRCu
rqySxC+qt0FJeYO0MCMIkJRfWKYW6v+A/l+7ayyUkLhexk499k7v3A+5IiS31tOtHdvOZyFHcQkm
QYBbxz/VM71P4DIP/pqVwgixcmAhz0M785Z4pLRpY6P8d7VVRFeMfqZPdIqaA5WzDecbl/G1dLP0
JvS78NVWQcGYwVG3nVHxKQdRMO8qZtCcV0RKA5/BGHachMH/D9ZSstfdEBMEquhUVYRW9GngHvAU
23duvoYVdxVUmprt5JOyKe5tXs09mkbcgGOSOfVPmPcVT4J0ifYqjRzwwEnFfnyiSEcBmxmigiqT
1E+FGMxXt8lTjC+BwQCSprF072ENd8MJHV9zVYxecJpi6lzCU6aWN9q26scZfQPjTNLV/iHIe/ni
DD6TERgfsGZoV84v/WKP9k3GBJDfwqu75GxcheLWxCSduCxDsHprQIA7FhjFABpVj2kKPnqDkEU8
GnqYVFJ03eAeObo5ZBZjz7geYS6luRu91EvS+viPVNjvB8IhOJnVtdrVhbs05yQmzAgiVdhZByqK
Dp4dM8JTU6VL9Tzn2Mi1VZuLQ10Xb+aSXQ6r0ehfo/tT8DuWurn3I4qcORGAEcNGDCnHGzuhblkf
3CEZKKrv6HNG6Ve99A4LRfrrcIspAgBxnd4oyFRY7uZm1K9BS5kVA1CcNklv+dNZOYtH1zmikcYS
7zlEWgtcGbZJC1ofnLyMke5SjXofzN2R/aK8x4pe5leYpMvHTDWM5XkU174fLi9M29PhNrdFUtA/
dNMT88/0ubNI73GMKm5TEdCkRqiXoiihTi8OYLw5wnKoZ10s/GBqa1E9446w+gksQCa/S10akqnb
UX/1C59NK+mz+h5eWwzjkPkW3quiIY6GqUTziN+e4eXc1NckYYS3HGGCOzVOpAbkc05ejd0wsdD1
cIgTi/NKNJZ6u6gOg8xaFh6KdvDCfeb49UlF7MMYum37kcEZjd+efwv7pu8l55mPjb4ag0DdmV6j
b6x66aYH6Udwsyc6C/UmTwKsLsJT7b1beM7NBIjMvUZb105nN8hpcUXSbu+tsSkZ7miWCpN+iGlN
L+9S6fmsDdMcC+qba5Fky1siS/MkR4SUZC745iJjRfxnV6cJhM+QAuvQxYg8N+CX9JnOtfMaUHl/
QnI+06H3yXipvV68KYCseJjoR7b3UzeVe88vNZHT0+xdmTKXpN5Ntrw0/rJ66ngs7kF6ZAxs5Whh
k4GqxdTLhstTaH6gA2WCiOgtNUPAzJQM4gemENn8hJKgkp8peyRhD3WfnXyZlT8H245gyMWuzu45
ykf6qKhndu5QBfXW1l4cbqS3hietY1x/05M4RJceGc4j20CJcslu+X7M5BfLZXReQqEmpoWAiPjF
7S9I+yATap/vHxGqVULBz5d7hUMvPu0IZqYV23Kti4T50MBMNyZzd+9OI2FT/UgBUNLouxQ5bBjc
An2xrRHGvbiQ5l491w53JWRQHHv8KSfpTR1IZwWyidOioDPFXzxl10QKT5/ipcwDMlkCchTYcWOE
WHwM008xWOgf6bw45bkxLW0k1ImyIY24BKCLn1rczLGktBGRmT+PQDW+wRpz3/pID7BByyYCQdgW
49btO9JwCT+JfmSML2K2eOYvtFANzCmgbjZblyUZE2VFfVeMxMPvgWnRRgQ21i0EFkTxAy1MZCBO
GuVPupZ2d1smtiEvYMbYvZmBdOi72suWq0zo6bvNd/Uft+2zGTaiw77Txs76nhfR9Nkhmu1p7i14
Eq3M8+S0lmch00JaSwf62cG8MU4jigtatMbZEElDhHnuxONn8Ljke0xZKc8AahNyMtio502hGSZj
tHDWnTrVdA/qMY2x5HqEtxPX5PrlflmIXAHWbA2vrpq8bySLEXTpVlnCx4RP63iVJ2MbnJmdTw9j
aan2+F8jqYuqkZotPIfOuCO8QP8k7cYFUE8H+rFUDSzGQBWXeUrNm1OMPT1Y2/4LYvajfDiMohDd
x8q6RUP8TqjcGqGHTAFHJVhozp2bmoUbh8v5zxrU3whtmUXaEYPQyIcF/E7QbXdFYs1jwTQemK1t
Peaw/eL2lllu593/+VK/0brGHmB5NPa+b8Mn+1Vmiz6rq4Z6JWmQfmbbyXPZJg9/vsRvfrM4tAO6
PC73Y783N/luZ02q5BJu99CFz82yp4n/50t8VEFHtmfbQIhtH0+W806ZXEKI0XSrPYbSZkfy3yYv
jzYy2YWMhj9fKfqggY5s3xN8zaH+Cn81kv1bltz0oUveNHEcc5es6eOcnG2OCKdg+l5HVzlUsD9f
7x1QaBUj85M5DkGGESpy+A+/XrDtllKis/WA1SxbTfOQeJ9GHvP4pshv0nSvGfcGfxFff3xiq+wZ
DZvjwzKBY/HrNZ2UoWaMNm7T6kenVSfd4LhW+z/f2cc3jwwDoBcClXUYeO9fiy6qVC4DSmgR303q
dYz+hqVeH/ovcnUeEG8czgKUyAFL9te7GOifhpMM4DQMatsLe6vbTwUBJ3JFYToeet8OBJh+c4bX
gYMxvUVincObP9/lh/cFlwGWDDYLJ4gEEQ6//hGirZF1xwvNKxcIYNbtlD0+zoBBt8YS9w4JSIwS
bv98zf9o49/dOQ/Pxl5m+xFP8F0YQ1ARPTJkgiY5TH3Zf+oM1cDgmYfBai9zg0vaBLcM5OhR+hKd
ozfeTxFoQ7e8ENJ6GkhO6dLp8S9/1W+eB38ViFwcBKtT4d0ilcPM1AobzyYZv7Wdd21Tg/mF12Ou
v4kCtU0n6MOEyMdOdWf564zA/QaE6C8mht8+kNjmwB6zv5Ks9OsDCWEfzemEZravkVwSFBDjwjY9
kXvweUpaMKh/vv/5zj9s5+s78K9Lrn/Sv6wMjpwZ4DdcklD0zqfjQRqjYdimpDm12V/W7odl9e5i
7549UHsUzoaLadQxfLAZZIYcJ/58Rx82CC7Cygp9x2NX4mH+ekcIIudCNWBB7NnfMzQ4dmSd99SC
f77Mh20ddHUY4q5lg4jBvb1bwWlojaM1upC7/eh+buyfQeTTGyE5Z1nC9vXPF/t4TzF4VDtiZw88
GPzv7okond4a/TDZWLl9FBRLqatfeYv/8sH9+P5xmRgrpLPC6sR7AHtLBLkelzjZhOJ1LA41s/IG
hQDqZPU57Pztn2/q46tHISEw0ayWHdw7727KWDob4z6lncZVN16uzposonIi9xQ2hG6Wv1zvN0+M
j6PHKyFs/vP96srziFafcJKN137TgbitpvGxmauN16T/ExX0v6L2PlyJTyPvBDcFvI9kvneLylqn
VE0RhJtsCMmUI3oz1dC5+sIF0DPaf3kT11Xzy47KJ9hxw7XAwAuORe3XF96Wk1Qo8VjCEFq8J+H/
NPhAGnKTCkge+nOjzf7PT+7D67he0Qt5RQj08fz3S0z1dU1sK1dsC48cXmzSBCPDAvk/X4XyEgM6
UEXM5++/FLSZZiduAobM0+3UffFlwpn8L5/A3zwprhHxrDyqGNt7t+8zyOoirMIUZSR3cIj35FVY
fZrVX9bvmmX0/hlxI0yIkPfAYPTfVc16BAgrIM1uUPqIC17kcdeH/XSuJre4npX/M3HNiIaXXlOn
m1M5Y7eSTG/2TpFMf3k7P6y7iFI6oFdKUBPLIVh36X9t+QaEbTyFwofE7hmEA8zbo9pzn13yY84c
fmlEeKr5S8Xz8Yd2PahikR+CCYigFvx6UU/RzWHSwdB9jDdk4zn2ckjKSxI8//ml+XhzrreSzHwM
gSgJ33so09nvFzki5Gv5sXWnsQf51zV6C9gZXfzzzxf73U3xbnp24IUe1313U7WrTS5imgFlBXYs
s89YHtH9mYt2rNOfL/Vha+YQxE7iAJ8MAsy0633/66GVqVvoJW3CTV2RRZO8DqTacmbfokiGj/Wd
oeCfr/dxibs+Xyys01Dh2KHXW//X9TJRup1bZOFm0Z68tpO62jE1bK8mq9Z/2U0+7l9cKo4hna4m
UYqRXy+VD0Hq+UOJU0hHJenHJCTmeq530xwQp8xAIrhKw1lfMxl/DRmM/2WbWV/3X7dPF77hf2zK
oeN9eGMmPZeIFBSwJR0zJcGq1l/9+bf8eE6isvz3Jd79mJ2IVCgkCvU6F80JWs+88+dWnSWir20/
M3t1RfOjhFy6NU115yq7/79++9a/IMblzXmNj5/z7i+oqyTJPM1fQKw4WThaXNqVCtrMn6uw/8v3
6DerAoOc70IFZOd23ltUUQnPtPKo8qox2wnryo5v6pqv7PD/vM665/7rFZWWxqcouA5Tr50RNwlT
7XyF1Vd/+Uj87g2JheMD6bXZNu13n/M+Ae+vBJPYvhUPfZd+L0LrL/fym+WG2Y7PnOA0KNgff70X
k5Xo3CpORRIx2oZQ0K3vkC+a+f1f3vaP3uWIB/OvK717EyZsrVHW8qspUiGT/H7hxcv+GS0PFWO9
tSR9CvVG9mIPqvUvy+A3e9h/k3Zmu3Ejy9Z+IgKch9tiDRotybJkyTeE2wPneebT/x+1/9OuyuIp
wvtcGHDD6ApmZmRmZMSKtTCNDAlcoDSNGMIgo5YeXGA1vDeVL6H/QPkPfryyfuzVg0xxTQ/v8u5G
Hg4FfWrV56C6o9jfwlkIZ1r+feVblif8z7cI06BHTQgdC9PAt4xQADafcvmbB0+BZtzRhGgah3B4
hqHOizqKpDsz3o/jypW44FZEBKYKyszEucQrUelMLTcrpqOoZIWMb8GFBYbi8kAXNqOp6NwYkAWR
bRDf+C0gUfqhyeHS//JbRT8I/O4vGud2pRn8vamZckjjmEHkiGflqQ9D2FzqRayhc2xVX7twfCpq
4xa81w8vRqvh8rDOl4/I0CSQQf+W1JOY65R6tSzh9cCLNelQlvYPLVbpNHbeL5s5nz3M8BBSkemw
FGBlp0MaO4BCqKmSAW+6u2BIqUCDSM7HHa/PlcTIxw1+eg/NRwuMIjJlaus/nf9Hx5mjS3VZdAF5
hqi37KeCrP+1r2pS/zVpijLaaxE1lB3ZcfurDo1aRMFv4raSwriHws8fw2saNU1I2Hi23ntV0f+C
fcmZ7mg9AA9vUZyD1zc1CHKbiYLCnmpa8hsGX7rSzSk0XlUaJR/lKnFucBkowIqu75ArqGhjGdD1
I1VVZMlB1yIo/ZQgrF4sc/K/1GETvVPMaK6jbGh/eVbUXNOzMEQrB+T52fGR2ITShdCOW1rYr0aR
jFoZAgxJy39CJ3Ij+2cZQn9Ufoqia2gAL6/7eRQ5vxThtYV9GF/+uNCP1oIAVgMz0bAWCONqmofW
FedjO5Onof4weX99O+tQV6gzyy6UD9CMnLqZbNIOrNSOzXsR3tt2h7IKXJ/07Wcrhs6PHH5dc6it
WxYNYyK9rmpUXW1EsbPJ8ndNv43MlVVa+n1evaTR2ABEc0JAXDj0Gvo5TUzjlP/TUOOeeuv18tIs
bEnYWP6YEOZKiqSOBgdMyPTYUJvcsFtcq902IOcvW1oYDBAq8nCo2vFgUYXragKxHll1bnPG1NRt
YUnR1kwsDObEhODVzdT1PS1bSLr6UrJN48F3o1zuryYa9Xd1Lg9fLg/powQgHDJkdxTibRzAoh5x
6mmod09xa2cwBoN/NrUCqdYYdYoefgmwIxDygGD5Ap3BZz0aXDugCyTPbnOaoC36CxAAeLr8Pef7
zKS0Q8u2RUuMYxlCEs2ppigJLcmD8FP/rOs+/aAVnd/1VTQFb/akrDxqzleUcdNOQfkA/msO2tPR
+3FhSmorS5R/Q+8uqq3f/dRMKwf5+dU0U8Pw9CSbMOe5hZca9Qgv94GGbfTue5jLQM2tvaTlKyt5
PnNYMUHik4qxuZqEnRYXdAoPYeC7Ra38aIrs4NFhO0gWnUBVD0d7bR8uL9XSsDSuQlIlsjyHE6dz
N7XZ2EnQdblW/iUr6J8NobVFNuiylfMN4VCP0CGjAsar6WfVHTuI/cp3qH9YXQTZJfJQmVJAxuDH
ny2jX5MHPX96zuZsDioT4pezV3XiSVZjl9CrBDbUat4boMtdXLP/2uFK45g0UY3cmIGxvTzK88U7
NSvsQnBXcGsAvXCjdrgBiranRe/Ghu5hGJo9B8JKwud86TjxNVXRSHTxnFcFc5AWZDQpBqEL0vWm
LmUa2Mb+tlCllfTxgh2uSuI/+ImoQ2uCi+gwzZVKRfEqggnVmOn15Ls4ebs8d/PHnp5g8338x4gQ
ktEMNo4Jwas7oMrrKj4A5zpxYeFxJ0LBxPsdDNXzZZMLbyaHwjpnBp6pI1IqbLYuLHpAh0PIoyxE
vEjd6zRKDZX8Q1H8pyHuQAUjfwVTHhw+21CPVzbFmbs4PNllmEHZD8ira7MXH0UjLU3lSTe3+PZy
V26a3vrhZJbxvdRaxVWoRm2TMhtfLo/5bC1nm4AIeKbp3Le2MOShp9EjQvXNrSKIAU0DViDO5XDn
92yLy6bUOcFzsqTYIqTDGuo0VC3mbzkaXxChmtvVSuiO/h6+DPi2AVNPryhPXtXxa5sMwJ7v6PK6
DZJ5qt0UbNtwMNNoX8TytdR+qrxflnVt9CvXhXp2X8wfBv0pNRfZ4O/CJEzV2MelbobulNGbSgIM
WWtEMGqwvaDN0vt4zBGTAmcK3D2UzLa5ynPVeAwSVYLbGmHXqzS0feiVOYTGDXGktgWaqD714CC7
bdWNBV3g0iDd2lCXISgVA3J26fsnXi/TUoMvPQSxRxkyaldOoLNz1pE1zgOeazI1rLNKY+Kp3SDJ
VeQWpGvueEBN26L3CiRzOvlKCX3z6vIaL9oj0c7GJctHWeR0iVGv7ZTaBPjkBMmN2rz7oQqzw17W
VwL3BbelpE5lghCXDSM+d9FUhKwlrBnXWH5iZ/6A/+XgS/bK7bs0nDmJzm2oskEsYUey3lPAbYRg
UPRNMX523d7UfhbBylG3bMVQ8EGe1bZY9YO+WgnaUIWqX75upp+z7qWPJmH38/LaLM2ZzouAyh8x
C4f36dpEScM16KGHFHFLHBDQTCH90eH7dsIoXwmO1Hmhhb3+EbtzE/HcOdvrEfn53ArjyFWDXn6F
OcKBRTiIlKdhlIFpjqBE4QuUVBm67d7aZ8AEXxIayu5SkLzWIy3UReqiOhr4Byp8oOctufZ+1tAh
oPLhJz8sqzauoEkAyDp2tvWuR7ny/e/niyyHzJGMgIllCvnqsmU/9rIXui3KmV4AnN3JkZD7a9wQ
W/TYjLBlMtWLyeliBsAb7fxX/ofuQUwj5uvl8Sy5mamT+japtlORna+fo+PX0UsYt3SJ8aQW1f9s
0PWvih2Xn3noaj8mM+AAvGxx4ULDDiEXORx8e9aaObZYO5HGQg6Ry2uEfiS5k+5ZvH/QN0IDAajt
rieXtJJtWxjlfx69PH54+3zc8UejlDxbKnnyA73s4SIs0QvhHTDa6ZXXpytx0JopIUSxEf0dypgk
RZy/FrR8gbYFY/wW6CuH+MLGPRmSMI1wwjaGlmEH4CoSzPXOQsuwnf6alpSsN8ynBOWI1BF/CP4h
h3KlV6CumTl72yrVJ4/mc+jH9pedQj8/GXSHZ6cJqhDONEswo3UVAuXt3IsXfe3NigDy+bKBhema
a0w2gSl5Nuoxp15XeEUcmDnqmxA5/A6bdJ9DxAFid+UKWnDuudQLsxOnG69aYd/KEFgGkgmgFFKF
OxJr1CQgHMt+UuKiTWhc2UrnsSlwuLlsoMjwxM+R8emoKojz4jGLIbumcwx+C4jaJ/Nazjgk9xY6
LmULiWK1C7K/dz7s6iQ8iSB06FBP7U5lkHlSQYsFTfWuFhvbvJZgQVV2lxdt6cIA/KmQgyFvoZC6
OLVj1oNjpBWK6Wisb/wiIOH55NgvOvxvkAFQG2jCXendaP6hy18hAhjs5woqzu57UdzqM3R/N7QP
ZG4vf9aCs5Ksk0HiEB2DlRFmnS740gjpUWOLH+i4pE++XlnYJTfCi1hSGgYhjRAOEWcqB8QGsWBz
7Y+0a9UPDSVtWEHqNRDE0sawufwVTuL5WhaiGd8yTR8eAuhz/OKKJuOtHxvXUJmujGjZzJzwmZ8W
hhibTb5eazYHo+vnk2tSxzXQ6LC1h8srs2SFc4rLBeQw7xZhMKoXOAAngL339Z0xc3RNMTwRK0NZ
WH6qKsTNCnUsyL8F5y/jspC1jPen1bZXBh2BrN9KxLwwDoZg8mYnk2RymJz6fTv5SHVWjGPyuleY
VvY1kCU5sf42NwDQdUZLsP62RfldHMnQZG2kWYDbG2ertDdTQ63AHle2y8KNeGJFcOYR6uypi7DS
jXCQkCFo4SwdJeB/8spjcmnaIEYG30IJCiCnsPzQFiujXYQJrXfxtUQbjw6ViIcQ+GUvO8tCzNPG
xmeDEjmdRTBapXp60wSJ6+kV/ZKQQFAJvxlRtESlAgxP2Wzb9vd/YxOAKkBrsjjiidt4lTf6FjYh
hN2FHRHxdaE8VTmZq/QR2rTL1hbOH8jt50wLtfy5QHnqf2S+DTPX4CvUUOJADeA67dBpark4AcVa
3crlv7Rs5PtIcCAjaKGFcmqt9GzaMgw6ofzJvpkVKBTb2Kn1yutjyQ3nBA706sqcoBLG1BrwPzgS
jARybh7m3FuUFpsergcIN1eigMUBHZmaP+Uo3Ax1OmkdE1Na5XxJ6DlPNoUxjdvKHKtvl1dq6TCi
DspZR7DBigmjCrs8ZNCYgi3w2h6tB0iqVpxhzYQwmtEIOr/wMFEVg/N58iuEwkbf/3x5IMvL82cg
s0sezVkwglKfHKzYvbSZeBPoVME+a0gBXraz6NqEs+S1OPCAVZ3agcVHnjJ6S2Cq0p9nUEzneFeT
GkDjGt9rkr2Wv1s6LObw+f/bm1Wmj8eFFHyQ+B5qdU5Ba2RdBTmKXb618dXy3fNgkg79Q5DH+8uj
XLQ66waR2ybRI4YofeIbtR+WiTvlyQ21xSL5pSpoaOqPqYburb1i7hzkxJFIWeBfe7MPHa2e2mcW
zGTYgy/XHSHPkqBnU3QZQtrn3nhIybCj9e5Eu8vDPIdWCnYF99cVqF0QmUgol04HKFX08mnU4HU7
NIwWaEdejy7ESPu2voaF+7LxRU86GrOwL0xv5rpPsU3VBM+BE1AepMcx8ZGv6OkNTP8+uDmZY2GH
6ANMn0E+j1W98xVoUWu4F2lHvjyqxX14NKrZs45WEp56v0UoBz4EB85ho/nW1y3tNj46Z+GaFMUH
kFBICJk2mXU6eYiowYieGkuaxO9qnRR+Y0A+G7RQdZXWD8Rm6F/2vkRXebvRoTCDHUOTr2W4r6Lv
nmm6nf/W5Svnz+wpZ59iI8FONhrMo/hA7FQwXm3R8IYI61+pDdVCS594Yvsrd8Pi/B7ZEbxGg16P
nD5DllT4CCfVlRo4TKZvcEKunHSL5zY4dMo/BHdgJ04n1y9JecC+hX9Ko7PRcsjGoAhfMbI0bURA
YMGBqC7gmDR5SKFWh1MUKiPbL+6MxLtrG/v1772SwMeh9AOIwRb76KyikwIgGIkbR2b2xZTH5LqC
9fEuUB3t1Ujjr5fNLT2sTYeXF7AfIiB0TE7nLuhm4sFwhAgVkuWuuSYPm3fvJiHfeNNK0HRa90m/
rb39Zbvzz4pOyFtsjr1YMxoTT83miGJ0rS9zOUnhHfxL+iGuR3kj50b9aDc3QfI6tDksqauIuPmH
Tw0DDlVIIqjkNIn7BMOlM41NqCEO4UNzC4VZY91JwfAmITa/iylpbNLW/grl9/S16YsRBdlRd+s4
/Oxr2rde8V81u4o/SeY4HeIO2g2fDpmVt8q5N/N9zAwt0VynsviATCS5luZepk2pfWmKr332dnnq
z2/M098Xzr0srdFGCBQe2cohll4tFUKzpyQ9GPa28Nu/3jWnxgT30qNMh2ONwXioj/oB5J/QNkEd
dHlIC7cjDsxpxksIjUFdRCOoddNRWSRxAIx9o1uvRvxN016kDBlO4y5WX8r+tkac1LtX47VavrKw
XnORCXgeooZzPebUlTOry5NSa4yNqrwrMXKuM7ct/Ka/LcMF5VTV0Goa/c7pX7y43nvO/WoyQD/f
TfM+Arcw93hQ6BecWoI11x46nJr+9B3EMDFkWmV40+gAemgIkB5aqHa7iG1sughMuVm+H9Td1EIH
vu31R7Vw6+CqJOQdPejte4Q2Dh1twsNzD6GHPDdAx25poNZt6+7owWYaPevV1Ygk3WBXm6z+TnPR
Npbum+Jbqv+qq2fHftCdQzTKBx8oBRWOJH1urZssW8t2LsRjp0MXvDkMLW/KEoZOczv0bjBqk4tE
FCfQaWndAjfdjtFnA96Xyx63sIlOZlxY9GgYJCnpMduN+xYt0Yp5fOaljrP5dzzEV2KVlQXWhNga
AufYrn3M5XB9NjT5y8lNPEAO07mqgqTR+FOGB/LyEM8vvJOZFXEOYdF0MNp1BtQWpusX0B2DwwwR
LblsRlXPT+T5EuCFQvpnbvo43T/eOEL00WJnRNUavkl6NJ+z5Jdj3Cjtk2VJG0i0pxiura99FUMi
s1e1n+TvN71hQurVbyQSk4V23w+HGho1SSpWot+PK1e4Mk4+cD4AjgJFL6VxA25RJgJWnQZJdYhW
Mz3FHHseZpf2VzIqm5lh1vIfp/BbXoAHTjcNugnZ4LhjCDWU8wS8jp6LBxtOxsr6pNbm98vzeA56
g0GAh4YBXFizSD8KhwDZCnkca+bRn9StZLlO/BIG10gnqmCMInjDdOuzTYqcUp5TfiVf3g4/4QpZ
ma1Frzn6CmE/qmhJWLHHV8h0EujezxKsZwZ39cpgF53myIyw/2QbrqLE641NXzna52xS5BntY9wO
xlTRAQVDa4uQqBt7KtlLaCd3beu1m2jW06m10F55sCyE98w9wrGODbCZLilx7mVnKuC4NDZJ+YSS
UFBdazrK0iEq1c62dd6s/F1m/XkZ8+e7McCT7Lz3FbihL5cn5uOoP3PWoy8R5p9+F03Tar6k7iY4
165aIL1ZPJOZ3zgQ80NDrEABJ6kPcv1Zlvf+9GkYX3QJgdjoqiVrHUXjRm1vKsodtb1LjcaNoEob
9IaWrDeIvnhrFofL37wQg86zN3f8mgacoSL+HK6o3kIk1QAY/OapaPO8S1qwqWr9MIAX8brJbcCR
gIJXmpXDZ9FbWbKZHAMuCfHihKDKzLtZUh2+bRRAG7R9U6n7CVNtsuKx56+heYx/LAnr4tsebMAV
lkBA8E6hByXYN5BHma25MqY1S8LWUFMWzYux5Gvy1uPmnjJyp8mj3q7E8B+IunNf+3dM4q0EYa1t
jQGnYFjOqsSQQvLX5KZo4VYMn1op2qkclb7iTtInRT6o2o0f3uoOUdFr4rxpxatlT/zHt368pxxO
Y+9D5qRuhPI6OkLF19F5WnG0xeWeM4g0wlGC/djGRye5qSUeyAk+2JS8T0MAiW9lQaWLQnAzaPtY
1feDPJHJsbZQW36LvR8Ves8ueliHyenQSl7rCVz2/KMPEs6NKdDLgW42xO7NaZ+PhavIsOk4d3Wg
ugjdkNG5reXHvjE3Vvj31zslqrmvhPmAEl9wk1RNpT5Eu3mDsgX5Kune65JdkxQrgISlIWLHok4x
l5HOILxSHYNUtrgQBkNChR7FjA3qgugIjHDbQrsp7fl/vYNH7yUEjNywaTwClunsZGXAS4H6zHUy
Z1/Iv9tiHyu6A2MUpBwzEZzmg69tc0d51Rpzqw656+TGMzrK11Cx3jmwKkPe9GT2ykOo63uji1dS
9MuzcvQtQkzRxg68ewaz385JEeOAMJZs3udQc8CLq/VuJac36AS26coWWNgBJ3Mw//vRDvBKuggz
4EnISkTXidXvwynb5c3fF45tg9YIBsiRR+lY8OsECIISzsOLoxsIlF2nWakGLE/gkQXhPFU6xD3l
jIGkziff+jpo13V6FfdfteEpzW9ALerqXZ+vudAcZwsn3sm4hE0DVskP0EQlFLRelOmrJ3mHRL6R
sscKTZAGVBlYv7Xs1uKSaTMMy6SnnLrR6ZIZDY9oc2Skusm+8PSrFEbuPHNW3tDzhJ0N7ciMMKEV
kjijNZtBiMot+kOAjlQGudvnnF43iJdXjuI5qr9kTphJgn4VPjxuqTh/VNK9FN0DEA/9X6gkkfiA
pZmb0c2zn4qOMnS/EnFcnlIICE+nNInSRGkSjl2tDmCwlB9g5r7vEvu/2Wz/TqklK6dm0KMj5ZYw
xsL4XDcPkfk2eZ8vz+N8Tvzv00h31amJPJQDuR1YtXiSNnIP/ba0YmFtroTnWZw3MpwUWGiD4KAN
vHUH/2aWQ7g8kNmLxYGAsQEHQmPgjEE/HYhf0nJvyyxJXWmws6IKZd8rZQMO5lYy1zAaS1EyMcBc
HiVno0GyJVhDNcGoI1YG3Ztu/G0E6lXWXJX54JoRvOnOgzxBWDUQk1gJjZ4H2aoP9vDstKiq/XT0
T7L2M7d+ShoqlI9Ok23rPN/q/a1kfbfNyo0bdSWmWzruTj54DvqOzu1ZTytBRpS7K1brBzUaScjk
zQ/NoeeUf4gB5afhK7TZ2W0wTqEr9fKDHbTJyncsrNLJZwirRKKLVybMi5ugJBGhmo3MG6PtrmOY
vuBiQcnWb6K1Dvj5KBBc48SocDL5qWqjP4nRdNplJLL6bNxUYbYzgIO1UPTJ2ottrbK+zZvzzCoh
4kdOTYW753TG9XzQMnPAIY2+2tQ3UQJLpwSwe2t/SqyHbKx+62b6uTKl68sbYSmXyTH/r2FbOJz8
TksSZnl+S35p+3dF/f3B3mh/yavrJgLmM8Hhd1siKtYaK3fAB9T/fNCEhXMuRj7LIVhtrnjorxib
ZijSXWA75RbNGvlO8eCo6CC22iRZ37u6Ez0HSQqnbD8FLvodKpEcAC7FWjvfFk4fJuPPBwlrH6ht
TWKTyTBp20+79x6cU5etHHEL6Dv7xIq41qZZdt6IlYi7rkO/Ixxf6R7n2ttq9vcKTtgg25A7tXKo
jWV3iiHzzlA8HJ+LqNnCIJw3b6pDBjXZTNPbij8sO+JcWZ/bph0xD1dnWZEWI2uSty/DeJto11qy
7+g7GlCYGgGF36a6C3PeZbNLaTnm5I9Z9dT/44lGIwfl6k3vkGSc5SMDHnfhrgEHVtVbG9ba3Pve
RRB1VfRWUiWyXGDtG/jHE+kzxMmq5cLlFpGebOzbeu375oU/81T6vIiJ5PneEE8i0FxlIDErpt5v
Z9XUuOmQ0X5EZrqO38dpxUWUNXuCI0q5nyAWwXRE4XBFMkUJ+02g7IsCXcKbsHjp7GfDuIdkPRha
UpL3SH+gCf0rGrah8mQWqwQX8/RfGr/gsuZkpkoXzctjvGXtdF0l0x6N1E0bvqiSG7evo66S1fhS
jnzRyl29lHSf2Y3+Z/JFqAfkY8ag0EpMtrUhuLlLvGJvevceBbGU51Lx0wlgD1lJN/wvVh2ZJNuM
nfq4I4/uQInrubIazdhMybuTyBsje4NMe2OVL6Z9XQ61a1nPki6tDFZceBoKoeuhb4BQQSU4EeKf
Tu5pWZRscCzyNST7bg8mwbjTlNeq+5znKwewmLvBwAdzCPhtVYbnTIhLtApp7w7dQbdrgRC2cP+q
TrtxYmOnJWs4JPEunwczm6EMC8b3jCjOgBM8Iy8AJXAme5Wbj3EOET/ySDWRD0xBh8mawmu/ypKV
sHhhkCbthbBa0OwDuaAwSLRby1nHJnYHOAI2eFm7JVn7hgxNdIMgvLK5fJItmoNUCg4NAGL6x+F/
5DZVmyNEDRk31/c3vQRZjXYr5H/KWub7I3t0vCWZUHpLqNrOF6dDOvH0xPThoZ2lDWnXrIAEmQgz
oRKYBZuJipAG4/2b773UGQTlX1XrQE1lVJ+RnrTNw+XxnuU5xO+YJ+RowE08OHLr8R1m5G1s1dsn
6Hylj5yTenEPt4SX3Vmhmyo7ZHI2dnjnSCvZjbMtI0yEcDbXE4j5UeUDdETS3d72N2Cl0WlAcjST
4x2M67tKNVb26YI7n8y+cEB7qEoZESyrpPKCXVTcVBB4JMFe6q6k4f3yDC+a4m6kmExv1xnDT+05
rVo67BwI08loHQp1l1ThVu22nrdyIMw+c+ZTNGGBbQMKa4rOa8e5pfsVRYzBeZga0Klfp7VUyrIJ
4LYwKwI8EF+pkax3WTnjxwO0fj+ken8n/tvlGTsLaj98EiTx/xgRoomgCpAnNHm1yDWtbBSG5Hon
aX77lnZOsjPtSL/y40l+zoYk2idF0d81AKQ6uhqk8DpGLXUt/yA+nMUPEo71MkD7LdRlRq1uLdmt
AiAK9tbwbi2UFIMnJ7wu4YVvnS3KU6HhVsraB4gJkP98gMU1SbUOAL+QHFCbWJ+slA+wIsQyFTeV
dhoaevI92pk5GgWoMDkVtXMK9j90YyW6O7tLRevCekijPhqIvtKGJB+C5tME6aoa/gMivu+/yvY+
qfZ1tTLiZT/7M2BhxlGlK7usYsCa9y2JP4/Ffar/vuxmixvT+WNCyKrmpTwhLYUJqrBy9QNsW2o/
dBNghjXc+Npg5n8/OmP1FOWDJGf+tGj8lLffJEfeq6vdR4sH6dF4hJPciTUthnAfKw0vT1RQ9UOP
7ipPIdiyLWfl2J5DxvOz5s/sCcd27mSxYcyzN0yPSBnozifTvBuyQwigpLmhjHN5sZamkFZc2p3g
0ZsZeU+n0NTKBL1eJ3aL4insv/sRVYi1vMmKjY9tcLRMSCMqad9hA/ltKtKIYKMVSMb78kiWIoyj
kYiBqUodrzdLrKSJ9kXttV3bbOWujzeKtrKHlhyChCIIHx0RXjqmTucMAISOGD01PTAGfrVPqU+M
by3qo61x23uHy8NanLwjY8JuUhLDHDoFY73X70z/KaIRuOr+uWxkce6OjMwfcbRCHgcRwRlGLG4f
tbtPzT2q2Egarp14i6OhuAyvhTE38gnuZjeZjxI5N2kBbiT/MXT9ZkTv2VB2Vanu7OA5oVyqoMc6
ZW5bbUftIRi+V2uEo4vD/fMVHyQRR8MFRNWFUsFXZBGdLd8H40ZDmXuNZ3HJCkzJhPVQLvCAEdzE
cbhKzRgoPrQ/erx17E/SsLXXsqhLM0qUO7++qdsbjjCjJjRuNSKFiVv7KDA57zVw0T5agVZ8pGLF
Uwn2H9gHeDTMagKnDjLCPyA7sxVFpn7YJuUsY5Hk9lUMlRval+jVUQ6Zkmrnx3Z7b9tTsZOjfszv
B9OqobOyE7v81Ut06wGBy31HdacoQO7XT9Rfcp2gKQbAFjhcbmRyuYciP0fp3U6b5q7rtEE+JKkx
ECBUeqFvdS3z14itF6cRgkSaBWfAp9iYXgaIWI81eGypdD71oeoqtG43frz7+41GAulfM0J8nNQI
KTUm8zh6WrfReoQUrXwD88ZD1CZX/zdbgmfoMSl3qcNWl73byW0W3yfFp3YNyLoYxBA5wQ9Fckw7
S9H6SMzVGkvomkb0q4UOo5TbDZKaPJx1hG+rR2gZtzlMetUa6HNpg0GWNlORW3i/yFmRZKoitSFr
VirqNvN2qQJEBgq1vyXPnMM08iwMkuZFHknClVwUCpT4FiMsK7/dF5H1OykMfeWBvBQKwwpuk1LB
EiD60x3mtXoggUXnvZjXtyEgXT8LVu6txflC7WHmDIN9Qcxhml3QltNEvyKSyPF2GL5VSrUxBxr6
h3KtC3NpOAh1AfKgo498jTBnyDDl5Thyo8SIiNn5U5c8XvbuRQMzW7QO3RS8DkLkbjudISUJgzFm
0G97HTU//hsD1M9RKeT8FlsgHT8afEenBRJewZ9kuhA6C9b0I84qSrNrIUpAop+1h9xeWPW8UtOy
itB+G2rvoIQ7RyUZkG4RQ9WMVz+aRXzuZk1cKN7+m9H9MSyEFV3h0x6b0HJpldl3+tJc3VdXQCdL
7nY8NuHOUOoE5e+AsfnqOzw9W23YSbaxH42VCGk+x8S7CbQ5ZUTojHmjC55AqcSyowngSmUpHsJZ
P4aKfEf/teqiR2fwTainkzsZ1oDLM7g4PABMUONBKOWI3cyp6eiN12F27GAIU0ptG0cWUvXaayb9
vGxq2U242+lENemwE+uyUKKnmTn3YnWF5prenZU/jCa0eNeq9isvrwzjSVK/WN3KBTLv0bOJnZkl
SLtCRi3i8nTIZwnkGKGJ8KcKOif7WYLvteOD3u8vj3BxNyMlxlFBchC0yunpl+tdYJUqpsqGV1at
VFeeH63VTdeMCM9tOH0yLnmMwOb22nvyFwsm6MvjWJwyzj2kt+b4UpQRk0bLQfKRU2mU2l+lH14X
EOaCjb6y+29ltdbJvPQQgSLxX2vCgDSZt3afs8NQHieQltsdmc8Nsm+wgnz1OueTYny9PL7FtCZN
XgDFgcHQVTJPwFHojESjlIYSJtFweuqn1EU18AWV4NdMRiKP/hIjQzk2K5Dc0d40Z9yqrb5t7WJn
IZF++VuW5/rPpwixlNdFY5KUHGGO0bulRBT1CRHb1mh2ybBiamGiAY7QqjeDFXgpC+5ZI12Obi2e
gzbTtqiRDN8GxpVppVvf/oYA8uWBrVkTljVs7aZDLpV9x3vZnF5K/23wVQoQPJmcGzO7umxu4SCj
I9JkYJAVcQkJcWJdVMak9jTugQc5kH5rpZ9G8xm15JUDc+GcRpSD5gLiXxriRfYYfaiksErnpjqK
ZdUXs4fN4ibTr5QE/S2V13OxkrZdmkeFlK069yJBQCsMzE5bEOEep2YyPQ6lG2TDrbpDo37XNfVK
m+WCL0KMSiIabSEIQUT2PlkyK1+e2zlrBJoH7qgNUn/4SOpvvNh6NP8aj0bggMFZywjiLopxwtgm
Px+8GPlPN4LRvpXsTUNloWef/b1vHJkR9TKqWi2MZjbjEWJH9X1Ru16h0re0cv4v3XDIwDhUw+gf
B04m7LDSMdqmmGjsnIoK1C0UxbDtZGp5Oyb6kzTU4ZMdjtoPrzSb/ZjRwB5EZhts9AAR6pXtt+Sn
zCxFOZaSPSF8CkLMCiKkKtfE8C2Uv0HBmUwzLvrGoL/cqTfhWg5u0U+PDAr7faq9MsxNDObQlLQJ
wuYv6A9v1Dxy+/SbEqzs96UXG1jjPwMUgk4psNW0QSKIJ/hdYddgaxqYX+Y4F97IvSRzYFO2ccrv
l31pbZjz9Xx0dYCDSocuYJi0bT2VOQdNYL7mgX2QnOmxRAeuz1ahovNQhBDmZKhCDGp4g6fVmZa4
hfprKHYD+s36te/cWc61pT84zUub7ksjQbj9uvdWnluLZ4INdQuQkVlXVLgq276Zcj9nmhvZh6Dg
qrG0fWe7Mr1H/RrbyBlm6OM84H2KOhAd7jTXnk5u7A9eJ4VMrmYWMinqsN71/QhQJNVTWja8H7of
FfTW9uoNTIPPEiLc295CGZoEsMMlHqTXl1d7afRUzxFIorbMM004oJweHQEj05l5z0bCAIKs6BDV
e1uKD2U6HS4bO8PJzMM/siZm9PJI85siNMhPZQ+tgux6WZWgup84vNwg17d9Gm2zSr0vg32hbFXX
ujbDL0V0xyGN7jqiC9HjsJW2SrTyYQshJ981l6NnAQlIKE+XRUKCi5QaszBQnozL4oGrYWWil65v
sJr01fJWtWEZOTXhxF5QSc28m+PQirdjFwMFGq3+Go3JMkRV2WmeL8/24gFybHL+pKOdrLdNrBJ6
EnfOhIDl9659Maddr1Be/zogBoxooPR+2ebiRLKHmCz8SReJQyFQ9OOoYpRJ76DmWN/13hrubnEi
0V8ln8Rr3BHBTIqnxBNQDHTY6zs5ubWGz5J6cPqnywNZ3Be8+Q3KyAqSfcJy2blWlWY+7ws/e4w1
6aYMyufRhu24bT8FSMZfNrc4byh8mPADabysBHNy4/dNCv7Z1dqyvq3N3LkzpzW6hPlHxFMWD/zX
iOAPRURiMOgwYhjD1olLZEXibamu3B/LbgczJNVxdjuOcOp2CXFXFsWwInR6+lT1Cv2UxXXYB1cS
bMJTrF+1hXPbG78sZy0k+F9Mz0IGMwOiJrbHmigZIXfsECO32rYJ3xUJdblK3XeB5w5tekiNb30+
HHxlrfyz5JQzMxbQSLiqDLFA3ZUUie0MCN8UVtFD69fkN+Upvi87BQFVv6lXXjpLS0kSF/wTsCB6
AYUDi5ytIYG0IpkCxaLXXk/cDsGvyz65GOwdG5md9vj8GKZa7gOMdJLjbIYCgnNf2iUGUxvNYsvD
YSIDlkXO02A5CHuEP/+PHyDsipzqnpSkfIAvpXs9O1jTu+990sdDU/u7tnpS5S+29ptq8mW7S5vx
eNzCPqmrRrNTjcU0ohydhoNtDtvLFpZirJnKgyMSSCYvn9OZrXzF1+p6ZLvDA6spO6V7iaSDLl21
0CAn9JBeNrfknSSHEKWdsYDkbk7NGZMHzW3Akakod4rTu1EDT0f0LZfC3WVDSzN3bEgIkevCyHww
K5DvF9lzO2VftGxaGcuS51ORnDHI3NVnNHuh7iWa3RFBBc2bTT65fMz+m4f9sYl5lEd+b8hNUqYf
L4v+hdvSoiedN6Xb+m5TPpZr3NGLi3M0IMHJndiRy9Bjccb4Rqk6ZC4goLOjzbAW5KwZEtx6kCK1
7WJmLvJuFPulS+6r+rMVrMQ5S+tDmpgaCI0p5+RNQzTZk+nZ7NnEzjed9F4U5VXvZyv385KnmcAx
EdNV+SM+RL1ANibd4miw4whtbk9p6aZQopfL/ryUR/sQqJ651iEQFQuqchNZWYsAI7oj0re21A6q
pNFmI7sjNLP9EMDB+o8GB3I5Vnun9Xc+W8oufDdp7RW/XzyNER6ALR+WeQM95lOv1Aqzp7iXcuRP
DW3qYTds4oF6rJ6Drc/RZ3fc/P+R9mXLkuLAkl+EGSAh4BXI9exr9TkvWK1I7GKHrx+nxu5UppJJ
rOq2tfVDlXUGkkJSKMLDXUi0zAsP3Tp+Ma31Ss+Hkho+nH6Asi2YK9PMzud8F8KGvN0m9k0OJTwg
BKJM37RFgfeSf33+l1z21KSyN6ywj6MyQm3erYataL7VYlf0JJiab9ftLEHusM5/JlfZG1bujsKe
CRNHaxDgO8+9sge3pV0dowYkZ2iNCuzmG5mSXd/nm9gUIOf56y6a+XV0+hFK4EQhVOD08wTXWeil
JtL30Mh0fk7Wd8m+jfwOWi1+Qnd1+w8JOMj0/dYDnYu0yiw7ZOQJivU4Uo14H9lQgirCWzN+aZwg
Zt/iLrg+2Uuh9ak5Za5lgahMQ7HHj/j0JR/lpqMMffDILs55OONvFXl/z+qsCIhjAppq6ttONCJ2
nRrUjlC5CkYZFOX9pINuZ40CZnFYeNgR1J5nhRRlf3IxFS0VsCOzl3lTdHI3GFHgyDtnLY2waAqk
dDPZNDBh6n1eVhlnVSxxFOgGdP72RAsyCAKEX8Xfyr/PkzeXs9DIy5B9VuvDYnSGBuh6RA7NprFA
KPPUJQ86633buK2bld2+dHWcGpujppN71xBJGXEbxvKuznddbOgQ26OgWWuhjX3dB9dMKQFYkkyS
ZgZMkf7eHr+n2iOi9RUbS4cXmNMQ4ZkghgZYRRlOjbpqEcMhylZ6SVv4wJt4kFjy3H8azYklJexC
l407uQUsRQ2aQAl6y8L7rvu4PmVLx//pcBT/jmVH9SKHEYsKdB0/11J4hrUzjNdslF49PEi5uW5x
cQIhfgi1HeSaL5i6cNlEkBhDtn7g97TYlvpBpK/g3PvfWVG8bgSouh0krJQ5RPCMSPuc0ukoDPMh
5eHaJT6vhHKHzqT1eLFhPDiQlKOWAyNhxA7y5yAJ3VRoi+tBrMdk6rWgQEu1A4VoKa4f6xihUTQ0
Dd9yqpVvWHh74BPAMgE+C6Sx1C09lAB8lPMngHXNtDddFZTWoQN/oG5/71bRdQtH1Vx+BPQfiTXQ
GysbzayHop7mF0FmdWB30raQr3ulbNijHeAmi9haA8schKgTjIlFt8xccQXy83zTTUY1tIRgNQHq
2/TM2SBDf91fFo6OGWI3C5SDGh8suucW8rpOx4qgPsa1zzK6z8bBi9OVnPSaDcUnaSp0O5OwMfWg
z3I+E1u7NZxhe30kC/vrbCTK2vQisUhUwhOquEB3v5/KgyAvBrio/jd2wF1/PmMT2H8NkL2DY5t2
XqE/ABDRxqW/DpJemjbkBJBdx39mpv9zQyaqjJJUeFZPFYBVXluNZQJyO8MNQgPKiMB2FrzYZK10
NyFy4gfeD/1hAIwBXDsk31O0MAAIxew5fckhq+PIfjdxHm9hrf2JdhxdeBWXOVg33RCygFWMBKQY
JhA3Z2MC4G+DXWfvW1QygEMqarJJ0tL0LG0avoT9pH/EUR3duqIcP4cotcOnpDXJB23BoVNwDfng
XrejnZMa7EcokunRTk30hmpOl+/Kssx7oMCiPvanATpiuyps7O7WrRJNbkmdGHxnRBH/Ulld/0Wr
JCFgLiz4Rzk6hvC0KIRKmtOY3R6FwXzbx1Xsrtx3SwcLoFGA+uFlDryXct9NJa7BzEDKNMyboLF2
FcLXku4HeVvSTeY8X3eqpbU+tWaer3UUt2KMTVizZY+aNFrVGu45SG5cN7O0R07NKC5VJxPcZ4QZ
A0R62VMSPnftd7laAJvnRj22QO0DhBxiVNByzqM9CX2q0OIuASOjX8vvJQnMbEfoQ8Iho1LeaPEO
QCJXPjK28oheelOiYfyP2Xn0J2b7BvpYeA8gw0d+dKAdKrLnFJo0rNtYVufp9KHWNg0IEtaQ3Rf8
e4grZ+JeE8cnSk+AbZ4bduTUaABmZT707L7T4nPqhi3gUVH31ib1kUXjxsGDYBYdGdBwk1hPuEoP
Ey+OI7F311d44YY6+xRlDprKSVGXwafQ3mAgRLYCzSoBXm4ivy2Sg1ms8f0sBFIYOG6oGUKq2ypZ
QsjCXNCsz/y0YC9FCkEap0x8KwvvW634hfrCvh7rl5I6P64PdAkdfmpYJUuwMiPpNaODWFoxHUI9
RbDjZLbfaLS501kHupIyT+KbeKrt4phwLbzR7VSgv7as+a9wJLrmNwkzkFzPukfdHON9nDmQuKQg
pTPR/x82HzyxhvcuQl3eiymXR9531nHU9fRRj3Eh51Gxgi9dcmFEpSj4AMhlQQxT8aQ4muqGdwMQ
TlrX+SFQ7bpTWzgV6AdUWpJNVSWvyMg8WulukgnxjGFNhGPhJAKWBOi7GXsEjIdyRADXOGlE6BkC
guwLIXzn1vY7M9YwawsnEWRU5+QPsg0IidXjtY8HZkms3thPHkNNA71vLd9lgFdc95OL9v15c6KY
YZjA4+gziOx8c9ZGj4qYM2a+ND8GPDApeNWDygiy6djpb6DGAzsk53siBy9FN4NOHlJx4NFeJ76J
P7v+NZezOyes8XoHFRfuFqaEQnoaTxr8Z8atZ0Cz7dsx99Phr095kBJbEDsCahzepFLctLyzyQCA
AbRGkOsVwWB9mub7sNY9ehmcnptRjhoELUTWBcxk4D3o6f3oJiuzdXmYzRYQbTNQ9YDgWAlOrXQU
RmbBQkHazai/5VMAXP8uncBPdbi+MEuDIbNyOAWnBCTRleiRsSnEyoCtFLJ2zWOTCxR7myxbGdCC
M6IiSoBIgxHg3lTRIzuybOh9wQwb3yyIo3Ije3f7HO0p6YtbA3+PVp1U6yBvXYF5ZNbCjLzGEi+N
+ULb+C40Xge79DWy2hV6eWXP7VEMZRyI/YB/Xjl4UO0jtNJl5ke5C3FWAm46YU8PSNx6IIDZlBPo
fsZvQ5dt0xqAKOvl+vQv1DrP7SvOFEea1bGmylCUcLed7Dw5alCUNfj9FP6qarEdNYoGLYT3w1pK
bcnLUE7C7TVrQ2LfnB8QRQFYypTXWBO8YEV3Z2bBHKuEw82UrNV7Lo89DPOPLRUyInp0BHMBW2Rq
AKAFkcpwQ8SNs4buWhwT2t1Qu5iJydU0IUj4kGpmCAPQzOQZeoHemG073qfNZ67tVpZu0XVObM1b
6yTsGjpat4kNW3hLIkT+qRsIkfcsLHxqf5uQbxZ0WwCFNLxeN7wwRryMgCjD+QDaEbWaYbqOqG1a
5MCr/YpyzTNzXJToH4yP9qoIy6ItvPrhHsgg4p/zMWp9leVxW0Ic2axRPtuZ5k4vQfJet17z9/VN
4JyB6YQVCyhSNZosm1Ga0Shhq94x426CHnU9GN7UrszfQjno3JCy50oyViwdYKjNbhJ+N5W7gfww
nc2AnKXdel1+gxKIbr4XxcGpN23ydH39LiNHmKcoreF2BsGhmrrJLTeNEBvmfmj1AEShFR5a0/1c
nrRf8rr0QfadrLVtLOy/M5vK/UtwzJsZhc2Jpls33hpZuLfJ0WrWClxrg1MOFeijWXE5oPuMQIMT
1I4Y1Oi1yXfDCoOGdr7Qt8L5uD6hl0/WswmlSmYCMccIWREMLreRAjs2dTDRz6mmeHP7Q1wd/t4a
LjLopyGMQR/3vGVOtv046B2aXQy8wwuxIWjhTapbDYm3RA5b2fZAWLQrt+fSJjy1qCyeZbUCkslQ
/tSMclcPX7UMDcoO2wqeedpqFLVozcSDEtWPmZJN2fJAvcU8qTC+ZiiCMbdBVwO4/1gEZoRmm7U3
88XagQaCWA4BwgjBMILD89kMe7Pv2tbQUP30oQc2s45xZvqxfufET3hAXV+7i2hntgZpMOBtEIZe
XA9cWHmdhrCmuV/rDI1L9PO6gQv3hwGAmMEpAnlHhFXm+XC6orahrwQG/xwwVOQvu+a+Lt7jEbJq
0C7I6n3Zr/EyrJlUZjDNejzPTKxRNH6mqPyBVroAM2EK7OXXzrF8d62v/CKWV8ao3HtmOzVdjlym
Nwz3jrklZoFge3d9Hi/OK8WGEpaFUzRlNocNjnMxjLZuD4qxIZB0ZTMvOQReYsheIPkHl1A2M1Cu
4J0WsFOVrynJ/KpccYjlyfpjQNm7LGnGKStmA8MLXumG8bTKTbY2htlBTg6kxhpJnDQw4fBoC90P
b6JrPrZiQu1MKIwYmY55mmrOPBq96+7KOixPE9DU5vwGQXPh+RjCwWQdVJAxhrj2wNFcVc8me77u
U5fwgNmpHBTxgBBHH6G62LQBiyHwSLOWVRJEEhQ3VTC5N13rx9T2mP3AtcqTLYj16kCXKx69OIVo
4gJ2C2QM4HM7H6ERJSwB97rm2eGdzB6ceqXYsLhjTn5fcbSo67oYOu842kY0YZJuMzqePt2la52Y
a+NQvE0yElnjvPuLKvUyYx/qawXkyzcR1mkGRdpz/yXQwcrmR3/pMPUD1mkAySuz0APmRfF9RXwy
HkoriMN7+dfFjdkkynYUICQcBkTxP1bLRnY6RpWgr033RuOVAhokrf11F1yavFMzihNkAsT7woQZ
3fywwZbCup/XDSx4AfDUqJBAZh0vBFVr3RxKDjkQdLbI+s1ATlIGIz0M7vt1Kwu7FVbgxXNJEEwY
SohA4hnkXE2al9JNjiQhrxKUabh/3crCZOE1wMACjjwIqq2Kp4GhzyZtDum52H1z7Sedr5D/XIwC
KQ+w4gMbboHxFtm48x3JZ4pdgMK4T7X7pL9J2IaEf7veMIH5mdl+0Nju/laxOjmauwio9KrPuY/u
Bz19pmTl92d/OSs4zL+P1AU0hCxmo5R5PgSt0yOR9QX3G/LLqF765tjzbd4HXKwYuvArxZAyV5Eb
wucg0u6bxYTO06OwP2m60au/XXIIFYAfCeAbYGIQeir7g2S5Dkn4Hh3e5q9GBG23VlheGMeZAed8
wrImNtgIFLtv2Q9TuEUjTgkg0Vq5aWFZkEXGclvIq6ENQPHcJMyM0GpmK/IuDSFCbO6brvCh7zCs
HccLTnxqiqlvn8EtiDHAFBisaLFr62PnrNwsS6NB1EzwYJ1bSdXjOC047duGYFHod1p6Tn4T1ug6
QLIuWfGyix2P5T+1NK/eyXbJTTahLAxLBVTG4hzFhzXij4XpwrMbiwLEBApXaoq46fsuobXF/QzP
jeSNsk1crdQyFlwMJgBqBk/iTBGk+DDgzqHThGApSMlPh3pRCcr1+LmA4Oj143HRDhpg5xIcbi1b
2fuO07uFXbrc17QgJn4cBcx5mNZaFBaWBPln4HYgNWgSYN3Pl6QVxBRsaoUPWSRDexXZ2/VRrP2+
suSd2eY8M/D7ZbKts8em/HX99y9naVbORorz93vs4gQWvHdJXUUAE8Rms3fD5t6hU31oCuAj5MDX
qoKL5uaqOWAyaPNWFx9H9TC5MSgJ5LhhdQHSuq3Aro+0lYPyck8in462HAwNG9JUQ9k6nSDu1YYJ
2mYfDF6j4Lzty8fWrLdl//X6DM6H1fkdA1OQDmKojgEXoKbuE2mhBkhhCgJk7lOS68NTn9Y305hU
+6KrhW+O/TdSj8NNIobv121fegc03UHagk55G0TgKtCqj8igVQ6mE/Qzfmjnm3oNtz8f+OroKO4u
hAIAU6FGce7fUSxZmrOZYsFqN7Zmea7d3CSl+NLYo98hWW1D8vEfBoW3JtLTOCAwtHOTMWkFR/c6
0OjyMXZKr1mrhS+tGG7PWRscPd66aqCzzSz+DYO2JCRUYigIBIP7iGq8HkPRqffCNczI5amKHM4M
BMAphFY+qsSDXRZXriMBKgzzxwm1KvnUrr1ALx9vczYfZx3aeym4EdT3U2kWbemMEXgAxRc79HWw
lXb7IYKGawTi0McOzaUSVPUMqnj17vqCXW7qc9NK0FA2gwEBXZg27eEwGOi9ZGhufp7+GgB6PkRb
SR4ZadMPjcHB5emkHku+8LzcNmtli0vnOBuMem1UoejjusdgJgMYRcAzwDrwXLuDB9WT98iA6F3V
e3XvrhxYly4Cs3NIBP4lQPrUe6Ts60SfKMYWpmi2j3dV8R7+dZJ7nj9kD3DngtrmEqUoo07rZhvS
Zd2+t9yf6DF9aLSx3CPu2F53isUB/TGmEsJ3LkkQq8AYJz8tfTPhmIjoiuNdvoTPR6TW8G1u4YlM
YIRqtyENOnYbgyE4z8i2Mo+1sZnK76b23/WBLXr7ycAUL+Tx5I5GCJuuMPOgSuM7qxspHsaFtkEv
31ofwdo8Kgdwpof5YBcQ+dDJEw8fZQe8zkpnxJqJ+ZY5CSu5G/PJjgSWyvmGiAxFT8+OVkLXSyr0
ealmOmkgLWaI4vwRJ0bQx2TR3sI4LPdOg/6fvCuo17TeQPZherDEqw1dvUj3oAYtrQeaoinDM5uV
J+0ljkb5inlxT77CzUmJbnR8xQB1NeKZfPBM8OYmX/nwkEHPtQ8DBu27bu14XnSak9ErQS+vIO9S
1rA7xi8mg3jGHlzTAdr+r/vm4oaAGci2o1aPBiplluupBc9BCDsaRZ6OYhwGA31ViOpECAgvn+Eu
uhFA2/wIMsTrxi9jLoDzgcYAisVxcA0przq091mjYcJ2Ip0jutaCFKmvfiCfrLAPUbvmUPOleR6Z
nJqjKt52sB1ZjCYEf1LEd/bPcjCCKPRo/VyirbDKq4AX2yzvDz0Pro9zaS3/jBOzfe5DTOj1aEYw
nEPXSBJ2iES1tU1gJkGUeN3U4q1OITKB1yXiy4tbPW3roc0FbDkox3gdmTynncCbnwYjpN+sctjM
f17V5D4x0j2+FXDeFTahxT1z+g3K9Y6aXZOnPb5Bs+PwFSna/iZjOR5VU9H5uQ4Ki16Lph3YqMZj
KczqIRuqXYP31wqF3/9nMoBI/79FKvVxakBfCIkRfIjOAMNogq7dx/Z3rdkm1jaCeD0amHtMEpJt
w9rxdRlow9kIMq7g1ptxOsqaSxILMB8VOCKj8Z5oEpDnNf3wRbcCbNzCe5LOBIznbmWOrpuBMxrT
LD7BapeQH+7chv4PcQY6IqDwAVA8SpjKdRJrA9GKsprjDOvYsmLPW7RnjN9W/HZpvtB2gUPIRgH/
QkHATkthOPEcEnY4YofQec9taIVbDfhgwjY130KQ+8RNFgLL2H8byuK/urafJA1B/5KRt7ChZOV0
WjwaQYOIXhDkzZB9UI7gLtVwMVUoDSd1tglJ+Awc076ZJITRINgUiifaZhtryDZRuhIx/E7LqUcV
HmlICM8iNYCuKUubgHGcgETKT8rHig07UdFv6Zh4WfM8GU1gRPwnZB3mPG6HOl5XfjQxbqG+Mg+1
lSBQMz3mflxfoXnTqp+EdXGQ12X4V4Wxj3YtZTPCocUAiZXuKSPjDpwHXhgO9wUaXsNkjbZiyb9P
LSpxUwlVh3GcYLGMJwlxMBrUevohkDexVqvm84ReG53i5YbWTIPZw1aCaNrthWeX72W/cgMt3Xen
A5r3wEksUVkarw0XRkYcwXEsPRGBPeoYcjx+NtdXa+lRcmpKcaAibVoOjsPEr4G/q/MNVMVs8Rkm
UWBCVGqMWq9sV479ZZPglAdKFqcRUW7zuC9FAilsHLahhKXYrxLzMLq61zL3PmQg6soeEm1a4fZe
OjdmpXo0YoKsARR253OqZZU1cgOHIKGA3NrOvYjWYqSlZZvHgxaEOQelIiqKUhdgNW5wfTN7LB+z
sesB7MOBYQUiLUEbETXQ5qwhEbRymS85JQRiQMGODD5e6soBVJUZblK9gybA+JCQbQMdoP5fLhGw
e+EKcSlFaUhZNb0Z+lxYPVQQ26/adB/xN+G+MWd73R0XRwLeGRNVQQfXonIbTvYwprhJ4BuOeGnb
7j2u0JXSTytev3jhA4lig/8FuegLiDbaj8JIH0aEeO6dxTcsuenz7VjtqvZRtzaFsSF4I7Bbo3v9
h/Gd2FWOKj4YLe/5NB8f+dZN4gORz0Wmrczi0hF8OjrF1+NITFE2yxNxm5Z+Reyfs9G9K2jum2Vu
b0XZGoHM8xXIxbJdgHxQ3AOlhLqzrT6XpEatHyw+mS8y56azWTBO2kOo5V5uaFvGfl2fz6Vdjc38
PxZVAFrYZKIjaCzzSRH5TnzvtmvYyMXb/dSE4pJ43FDJIphwnBCtyNhZGx49Rv2XkvkoL5mQMAub
lQ29dET+BtMbKCejTV3ZbKFVWvUUW3CTDqVk6wOUgf6Q9AEBqklUw7Gh2a3ej4frk7liVZ1MoDSG
BF1MGOnwMJWg6n80+XulPdZ0X0lfriG2lvb6ySDV3KVL3DYBrhyIuhhtPDecoOOQ/8NOOLWh7DeI
+BUsMmGDJjWUEj2Lcs9ERrsag7GBAN2KubUhKRtvzJxklDrM2fxrCmx3PmxWVT1+XyNKCMLg8HP1
f8brqGUBkkSNrHGH+i2IgcXWMLvoA1J/7LsAcHfrFkb+MhROcm8PTTX5YxVpD6juoizWJ1F/y2Wa
3jSWA8Lm696zMPaZ8NaEuh/YTZEtPr9gnRx9mQ1er0jAHMLoWNuD53SrDeBzVVUd/Pw6x4MVN7mr
QuehPFkVpEOOrO+ldas50nyMMusmHXo82Sp3N3ZmHyB8uRvAm+zxuJhWhrlw4swUFWgEQ6s5umCV
44AVePqAERnDJOjZAv0ULovrE7l04sAEBMzQZm4BHKdc59Ekw8aKEJMV7MZt9kO9cQo/tT8o19HF
sxt6PIZXKs1Li4caI3gHZxrhC/68lJGsocUccWq3KdtpiDvRhHp9XAvHCzu1wc4dpDJ0IJaaHGe1
DEBNMUTBlN2F4g20lGjab/8hlACpO0qQaC2ZI01lFut6jFhL8B4VxpHyYzl8OmIlplycNaBa8fSD
56Ot7HxEmaSC8wkmHAMu/73P7sZm5XEJQqYFj5/j5JkEGXVglQajiYdqTMBFji4dId9mQchvlp50
75CNKUEFGJqfaZ27h1DE2r2dx80xzoxsE6MpZB8WOj9EcdV80CHUv8q4CPe6EU3bWLMivCpYQXZF
F4Vb8G63R51NHfUmO58+khEMZywaUuF1A9VLEI06VZCNcXvXiFQPxpqVvqhb864ebe2hkuHQQB1n
nHbSkNFXMzbSO5a15VNY1sMtjUXzmGpVi9cmL8F0l2Qu6IjaOgoi3fzmTAnIqnNahyZ04crmtW2F
2NCmE/eWXVl1ICwBQqYSFVI083Mb3IATRGzeGwYyH0xc/9yVU3QwLGls3BCBjte2Dt3zcihKpJxl
dSsImb8sjA8ddDwCU7Y5tIMpB1mqW/Rbyaxqq+e9m+3aSLZ7ZBn7AwszEfn6xMlblE7OsWf1AI6H
ISdiE9J0LD2a6fTWLPVwH/UumKTKWq9rr8UkbnuIcwUWcFro/2OZtu/aVKBV1+rcbcw6scsml/2X
NTw7IvuovcZJ1n1OoRM+1GVPN5rBSQu8PiWpJ1ANpQEEWSlwhXpifCGT6aKsPbCbNGuNr21amT9p
IfTH3k7jTVEZAgEzWg7SQMuL9EuWsF6Cz7lIf+ShNRxjENu/x0bXHYrcmPyqH7M7/O/tHXccAM9T
m9yF2migsEL4wRnM+M4UlgyqYhKlJ5Hu/eJKkz31eeTGkECuSIkGHCftt2EWRekOjeTmoTDr5imJ
idyiK81t/JiQ8QjAV/9pd1xHrbdCstiByvGuR3Nc5VEw2j46aM24T0MZl2B/n89waFq8REmWPxf5
xIogLnl5aAspPyLKuOtJo+q/0i4GcDQ1xsk6mjxt/ouBj9zGU1oew1Ynr3lbkvAA+VcBZkBzeoLa
Ub7NktHytVCznyxbhofGqC1919GQRBvZytDwWI68q0/jZOx2aV0PT2nZjZ03pG5421tahk4jrd2H
otQMzx5k8Q2NOvyVYF64J8FS+xIZVp0Hud2lr0VMhxcT1GqfbgkW2Sh19caLyzh/zUknv1opMgro
I2JoB+EJl1+KPnWfQjeqmZeXhIDznGY3Tj9Em6lFj3da1P2rKUez8iKtKn4NXT9sDBQUX00m0NCS
OigWeZlZgAU6Ey5/IUkI8S9h8d6LEJy/mqOpbYuwJdzTCz0F5j8c+ndSRf0hTLPK9fKesZu+NMP7
iDTYwIVuDdhFADPyrOxu+j7RP0YgnzwzkRSfbjlhBjbewr7PKjywQZ1jDQcZCg1HB6uSEYp+U3Wk
lZY8jvHUFh7EZuRBOizZ5laDfJk18QrZB2tAL0ec/ACuq38rbbc9ZE7qorCNJOBDjjdajg4lHpRV
UX2NnJDf4zRsA63Kxm92ZsrtRMHiRLp84F5tlyDkmMYxuhGdQOjqjizcSRpnLwOO660e12bnwVB0
KNxSbgH0SO5oWcTPWjjyPePEwnZIwIngMN5sIgJG/XScui044ZKPzK01j4683YCzwt6DcgJMciyy
uqCqRhtJP8MEJgQEqtGWjjYkIansNyLO6aboEqvflYxVru9k1Jo8tBHXrteDd64JTF6nHI+yCtVh
qwRFq9eBVGyDBv+G+HZkJxtmJOmrA9l44NrqQYNkPLWq0Ue/zVT6rl4nv0ATj17KoZDNuyzccDOS
qvywadjsO54mW/Aw1B8k0pq9hFayX2lts6nsqgzIPOk816Yv1Gj1Xz1NHM+2k+IJwAD7Nmrc+gYy
GdPBgCOCS1zjayIXS6UAcAT+ueWU6JELbYSQVxiDSeF5ElsdtQjD/jDdLzrqyRPztdJLxi1dkxZZ
jOZmuOBMJYBksmK2AgaqMOZaslbvJNjg02oNWLkY9ZxYmL/gJJcXtaUZgZoCRd12/CyNHzPJvqtD
8IIgISS+u2n6SJu1pu/FEJLqaMR2kSsHgGx+qZ9YlbUdt4OGoCGZoY/iYHXbNhMedIkE3w/iS0h/
xHLlLb4UqCCrZwOpiJwKQq5zm6LmoC6ey9dFeC+E17NtU+76+i5ce9QthV2nhpQphaLT6HZzVVmr
XtvqPxId2jW5wSW/ODUxf8LJ/MUyrLiYV22yD0NmgfGY/H1pnCHBhZccMF4z7fG5hQJANmrO9Te3
v+nHne1uXGulJj0H1OpbCRz5aCIF6QG7gHEbdVbrRjeXbCfntnfSYyMSqE4K6MiawfXYfmlJTkyp
mIzKtusySzGa0Hlx6CMUE401aO9lJzsYRE9tKC8vgigvdzlsgJHQBwMdQkRQZk56YIcVWFa0WxPI
Qt4xKFegNZCAiigDB0tueEk87Eeo8w14sTX6pw2QwPXRr0y0Ch9y7ESG9YykqKKNS977FpmFY7QG
hlrySUgMoF0PUGDjQgmcdWkNoge8PM3qV1K98urtH0YxZ15BEgAKelUHC1FQHY41XjOZu5HSa9Bl
ArpHJ19DUC76Co4IoP8dNByrAjm9GSN5keB5S8Kjqf2UHRibVkoMayaUE0KH3DTk2WGidV7cTqBF
ItDX5BLXbMx/f3JEFEnVOdTBk9kpfslkkxQPQ/n8LyvyZ6YuXswg8Sl7DKNEuCatL07xGWZ+X63V
DxY962RFlKeyMEweMQt2cqi/kLe4W8kLr02VchtpEg+kkGKqZLaRkBqsrXfjr8n559PhZAzKeRon
JjjlSoyhqY9x+6VyX5Lw6fpyrEzT70v3ZMXdMAcavIIJk/7HUwhvVP9wJ8yiD0CmIl+HEOzcpUa9
TUY9Q40qM44CMoK4sfW/lmuZ5wlhG9rwwOfqqmV63dFM6TbY5WMGMEv/6GhPrXUXAcDOVk7FpXjg
1JKyCSXiZp6jQckf9R3l+6hyPMqeQAFc/D0Kdh4Tg3bfzOmKlM/5vJlGGco8hqXOCBx6P9Ft1//L
2qMnCjh85F6BMz83UQ0QLjJCFNqb8s5yC6/J/mWv/zFgKWNI86ZgDp9P9+4t77eM3xThjq21LS3u
RCCo0CAN7DWm63wYti5yWbdzDs7e9dFWk4kXr13US7chGEfRh4EyEFh2lTiwKCe0w/aorXG0lGfR
NmGjB5YuI95c345LRTx2akhxMEg0VzRrZkN1U94iqZQccyQ1NnZT14/o+Az9qgN1bMfY56AbdcAm
a5syQXzwDK9F3EvOjnv5tx+iemwqwUnakKmYTGxdO9nq5oB2+udIv2kgKTYYK1nHpWPo1JRS08hL
UyKvAlMzoFeQpx7iHNdndtkCyKvmbjB0uCnnEElBVB7PqdOm3pXFPelWNtOihyCD/z+/r9wHbg6W
rmrA78v8R9zGQZQjW+LaGyLWSKV/09uoMTCedmg6QugIzL/ijHBE1LTAYeY7HYNQnYXHj7a1IjAr
ImfVTDagXrZnRtClSYpbAJbvR+T+prpFZqzzYlABE/AQid7dt8Z9G7pIfK3MxdL78PQDFSdGd1o7
tfNctNoXhz1ydsz4hhdQCD3Kck/WwBeLU38yH8oBgJyj5YIOCJVFFMRq0XisHNFauI+QILruREtH
zenAlOAld2O0jowYWAzAJHlrtHtdXzkBFv10pl0HLgF1C9VPey23wAgBwEVs3vLEQPi9Vv1d3NZ/
LKjt9yJP3QKYDuAEoFmQ1q+1vc3T/9L6VsvW4Ngrg3GVbR26rOqlicFwUe6LWNxCT2v/L0vy/+ZL
faHXxByHOMRoXNbuCtIjr5Z7qZ2uLMvapCkuLbukokaIlR/RQgxSDDsHuVYS0O6lj9PgfzckxZ/H
EjyKoPHCtdnQgBVvGUNvt7Myb8t79M+8KedhqBvCdmvMWxTvdYBAq/pu7O8kQwAF/R5j55Lt9VEt
X20umslBfw72BRVtXcZj0lPa4joRtyI7hsNDCuyxaXyBnGgLIh/qUcNHJdjDS/Ff9u2MzELunaB9
T5nRfJgS5KdhmtfHvOW+jkQ/X9NSmX/k4lg+MaLMaEfzUWPzznWdXWzvqqwGJH+ldLa4oU5sKLeM
zMVkTRZsDOCbyWdSg3bF+dYsKEFh1Jel0DRYwFx6oVb43RqodtHzUPhDe5f9W37hPF4roBDDigyo
q9yJX2McqV6WQbcNTK7Mt0GBBKab8RmVk69Afx3+wQdnVUl000K+Hf2057Zl0tex0wwooFrRU+YQ
NPe89rVELru87Wrbzwf9qRq+Tc07cPEbqv01YSdeKqDWRaA6dw3bF3kCDRpClYGxZ7GRgEPaHvU9
7TQLKvVlcus4hfF2fcRLTomphoguGhx04LHPBzyI3pipUOGU3DMS8MrnD1M0rmyvpcPx1IhyLcL2
IEoKI5x8FzYKOvvUKvGUfK3b9+vDmX9J3WOnlpQ9NgxyjLoW4XE5gPkPlI9oMPJNFIlI83Hd0trE
KTsNNwlLUYhBvOh+jaK9nbzY9ua6iaWNMHfAgysSHCH/h7Mr261UV6JfhASY8RXYQ+Y5ne4XlO4+
AcxoZvj6u9zSPc12rG2dSHmLtIuyy+VyDWvhBXO6N6bJWJdNaC2r4nc3A3cO6s8NKpJ6MPnvRNuz
5Od5gXKd/hUoNkN5xYBu4g4CzZrsnBn9CqDkLVEEPS9Gvkl/xZinejW1bbRmxTcp3zvVzrKiqngi
1hcc1Wb1xEe/DUJ4oLZDCmnfSnoYG0WmWeYIt7/P/7/JjLgYVJ9BYoQnyQxyNBC/UtWtJN1/fhsC
mwIjr+LzeKRdAUg4A33K7lPbLyGdX1vdQjERddCLbEGZSDUsLD2o6HfFSANG8DFhe6pT0tcuclaQ
6BvXWYx5FLqvkimYBgNx8/68FUjXbyNLsAITENq23WL9UoyAag565hW+4DPyInemGwnCO6jylspq
Z0hg6Mikl037VCePrRVW7DCgQIzYmV4ayR741pjrCqtK8aKUBjSu/QcqHT0snwKaeCodY4hhgVpq
TDQo3XF5sTINBeeWejWGo+MKpb+ZPRauU945GIKqQ96DcGNgvg/ItFbSKtZcesAxroFJBQDdfAK+
ds1kYl1M8EXjEzV33XTZ+wqnpRLBD//mWJDSX1hWWOhmpu5tPgBPraK3VavC+JWejY0mgqOH9x29
bIWYbiz6K9udagQjxiWdMyfqbHrp+QUoxGlyZbFa9cqTnpKNbMEvT/2Q2WPDZZMa2Er7Nn+q0wNw
cTD+8oUz8leSCGRLaTd6SQtJaW8HraUHvYqdXbFd4ol3Se26bQ0JhYVwtNmbaPixSkVpQnrUN2oI
R92fjQbtKzC70Xh1Pch4Or9M0g3xCFCbMB+F7kGu5MbmKkpBf8NQi8qQHdJtQGVHtLjR4nsUwc5L
+lMcFwMMRLZ4J8CxYOxAUCUvDFoQPsgBeIAgJlfj+FHEgEC81UAM1de7iRzd8vsS3zT2PUpy56XL
9ERsiMknC7Q4GLc41TN2tIqCEBfrSLv3NkVv+fwDzWV3s/1M8k5xkGUnDNOnmGnCbIL1ieGtrvFM
8nijn2npwPu5KunPmXiBXYdpdTXmUdf/c147qUBAv2CgA/ictoj8o4EI1GziHmkar75auu8d0Cq8
+Tb1JlDYJ89ruUQgilYsqcz+cYl6oFXnDNRiSdrFs8+tDIyR5BYQ7EDdMF4tShwoqRBAf6HdAj3M
gB0+3TffmwekFvGWbq1u38XrBUv1Q5c4ih2TNpQAPBl0SBjKQx5TuL7byeSwf/z1kBU3S3u3Ai82
bbtboKrt0Ou6T1l6DxLTx4V2oV+8n98+2SHHuDLwpzAM5CEpfKqk46+Vw3wE+QxMiNp8Pda/zwuQ
riIQcFGMQCUYedRTAblpsVknuE7deD3wyl2j6fsk8RQWwS+oTyd8I0a4wHQCDlKXxyVg4Q0GE126
5X6gT9YXBp85F/m/6giH2agNYNGiDzSMEdNl6MPJy3dmYH5PVZOSnquNIOGlknmxMzQA0AlrE/Dy
/ruFNs7iqbfuBjeq6uzYeV8o6Xlo43LgPFBWF6H0mmnw9ZYhWZ/kl8v6pjtHo/1CdRWsxCjZI8Cy
TfHa0giQdKiGhI1PaejOAKnAFalKhMoseitE8PVOvgKLqIKQ0vHudWd48KvH8yatkiA4BkKqsgaZ
HM4MqHOM+c4uFFshjUFRu7P5BBuI6cUaXq4vWTK1OJWd902vMSt0tZhP2vBC0weALqc32g2SaetX
XngbqeLLJUXsWdj8wT/lK9pjXvvWDRovUqLic9MVz+pWjuDwklafZkBE5aHBnOqQmcvDOH9rV//e
WX+VmOcL3Pzn+R2TOaGtRNEmqpzUeY3DlNsYTOAUA8Nj/p9JDPFw2QoRzKI0OzNpY6g1+gegyAag
5QUGKVFBUso83VYMt85N2FS73URmF2IavMCKeQlK52c/HRtdMWgh7czbChI8t7UYhWvy2TyQtYbJ
8r7G2LCbuHkE8R4ImwBCb5sIqL5Q0sOYLwD4kFTGpLiYAfBpQjuTX4fFqF/2lXs7KsH9+XYLBggR
PgfcBBTVJ+6U2K6nGf33EOGyW8afyc0aZOkQlJRgUoYhWXPpkiqa7Lc5eTMbFZKCZAtRUXQ8BxMs
GFEVQRyccTDKzMQlogMRaKoPFF0a+g9bBZAtsfoTMcKdiOHfxMpdiOl7NIH3811vsY++0qPzh0ty
nE/ECFdiP6xszPgsZdHRGzCxYCw7yB9m179p6zhAL4riqpfcjC7ewaiiYfL2cy2NGprOaIernjrs
1TLrXTp8pDHmzqcnmBR6in/62XT4go4bmcJtrFnaZLPe5C4ratenNn8IAgL+bdorSubSPcM7AXGt
A1RCERyw6doyybigaQFSp5fux7W8ZGuiwBFRiRH0IXObuJMOMXN/YM497fZFejy/ZHzbPx0y8Nvh
6QPSR0RMp36qjxk4xtA8H44TevWznd8ii4MhnTLov1CjAX0VekQAy8yRKIULxQc4MIIyiJrTKRqc
IwF9dqHKH0iXDI0i+DUQ/QLC6VSfriQYk7A9ZGEwSgf0jgU9mnaiuPllZ8nQ0WqLUBzLJo4mJsls
asmgYQqUGoc4RSqcWgCts5bIH30MvcxIJGa1YqdkmhkYEQR4IkK/TyN1dHJSzMwA/zLtQbHktyWL
XH+c9hlZFerJHN9WkuCR1tV1MJgA9VLfwoSydV2N/kUC7EHcNBfnzU+mlIl6Oxo3gTby6SEMqJO4
8HMkRZsZ9LA60OSos1taX5FPllm56eAdynmr8IoTrJy5g1/UGTIxfl6BAeMA/sjUu3LcYKH78wrJ
1m4rSbj3QTm3YsIbClXaHsgegeP+HP3dSJ7Oi5EEt8AM/asQX9dNeGFopp7gvxBjr3fu5B/qulE4
cLkmHKyT05p/wtgvygL0XwSJpbL6WDAi7n9zh92kou2SGgDgov4vRXBxWW4QlvKs6dDc18PFAkiS
WXEryEQAyQaJHUw3c5jz07XKytIfJj783i+3s/2qAaJW7xSLpZIhuJ12nlrcdZDhWXsreZsMIJip
uORkXge1Ux+A+uDYwhz/qR5zYeaAEsNtgOnFn02ZXo8ErEeE7gsgkNrMCzzgxwbn7Ux2i/N5Ap4X
QzO4GAPZdUunPoFe2dhgyPaWwmGzsg4AxBs6zQ4TmOC/PS9Sdla3IoXtGhuzSBodZ5WV7i36PkJz
Kn+NjbErfW8/uqXCrao0FHbOatGZFjtY1aVu6rC35ve40bqLYuze6lH/rvtJvYsz/7ZEP5hiceUb
+ndxBdsHWV8+Fw0Wd3WNGWxcSFwBkmWMwP3wPtfxd702bkACoGhjkJ1r5BwBa4w8IG5K4RoGHYu5
NBr3hdMVng1kzoM1C9v44/w2yhJm6KMChQ7GUjAILvZ9WBhknDHdDv9hOjd67oRL4URg1DwwjV6V
+ffeKy9szCHayXJM7OHXefFSK+KJLGRQAWkgogE74zi2gEJG8F7/6vMShpPtzWTElfZealSxkdIl
3QgTnD6x9SwGKhiSMsDWa5zXfM0v/A4ULtpXomr83L9qCT7AxiQedVqotaQYqNa9K7dyEReC43qu
72ivR23aB96qbI1Vacj/v7lvKnwSYPIgN6XN0SzakNpDYGOqA1hZN/OyhGiXu09GwMFQ/RgP/VPZ
OHduNvWggS4OLB8CQ4lUKd1iRwd4EJ9iBxTT6TdhmrZop4EfH2Sui3TvAzfdigB1EKhA4qQHdSNJ
0H5yW6BgpNDemn9YJCiLY4FiiEGjOKnA/KEwXeldspEmeKR6AQIB4XplQDDRl7cYeVIDJITnD4hK
iuB80im3NbvglmSjH3WHyc8A0ZhCiNS5blTh/9+YDentITUWvkVD/0b8/jodnGiMXzENt7OcbJel
7xV6dc9rJqtNc7aR/xuGyKRAx5Syhkud7WJPsuwCiJWhMVa70e2PiJ5RXqERQDEex5HsU63Zecm7
riX3RXpx/ksUayxSBPdMc2JM+/E0tBlZqQlszOzQaCqaHVkwCFYHPAwAGAjEZMGju0XX2H6ON0/i
2mCSd44YWD98RZO/IszTjUTHcwboe3i4bkwuqZuimTR9jddVIUbqZjaakFMxNelrr1+gibUkF23X
3Bjjo1F5aANxFJYpKzaiBw70mxZGMNAFJCya5fedRlIfUSEw6cDottqgWg9s8upab/O6H+I7ewoq
awT4w65TTZwqpQvrmSJU7awWiprILdXWg5Nepl44NVfA+C2Gn5jIxnkEDPtoos1q2p3fTKk726gu
rHLnTmxo+Ru5zoBQRsPVOSTZECXlS+WDPDw8L02WoTxZaeF2TJK0SUu88sJ0vbXHXYM2V3s8rFmL
uOqRaI+FGc1UURWXGhLvcOQHgnyabdT8YtL9GjKbOL2o2hEg7N2u8rTDABXP6ye9hjigFwb8LWQr
BUMaF7tcYhOvZTsFKSbiVG2wDgVeGKv1hmtL4VJkivH+dB/0OsDzEcuQS51YtmbVCPiJ2wVtXvzu
mT+GZuJkwWraL+d1k5U4UPPUMVoBLncTtAqnBzKpfa/TbYhDp5p16PLmuu9YHdl9Ml8AEMk5DA75
1WesC2ZvqCMyA8O/iden0mlUmPAyZwqnjvYAC1/zCQ/WLHsyI8oqQlr4l9bAQou5N4XylSUxV1S+
+HMU1AScT1u4s3qajKZHRiQRs0evem/GhxpovQtIchxU53edBkouV2FDn3cVMpEaQ3ssAUWLWH7V
PDPN6hgyaRka3VPmtcAIvqgnFdyVSg7//+Y+ds2BglUSKfXFDfvhaan2YMhurW/nrUYlhZ+YjZSG
ToDT96CNXYxB6mFoy3iydFTGn8/L+WwRfNVgnmhy1X1XNE6WpWA66Lk2xdM0PlT6HVPh9n8+3Kci
BN+V2s3q+1zE7P5M3AujjZIa7Qwfq6oK8PkOx8yJboLr7Q+Tmdh+0gOwRFt4r/DcPCSt/6h7gyJn
LZUAhhkLeTbOjyLYNTFoGmcxEvJDG/b0m0X+s8vlaJ6gQwQ+HidDEXZ9SJulm/8k392XjuxJXAd5
fFdhJOj8rsusaytHCFzNuUIP3oTUl1NGSVEEiQtAJRSDLIU+svVC6QnFHySOgJom+PWhR+DWOMhM
tf6dWf9TTKbqYpQYlw2/inDeRWbFFem/W0xCVEuF8HCwGxBkP+tg/EzdkoO/BG194/sflkMfejLs
c/qgj90RBY7nwSSRbrRA06rhI5jqWSD9JgdAqQQ+n5OEnZ7ddgDLGUb5EbI6xVW8DldtZhwIs/cL
bH9ZVdVLmThwicD0kQOE2fAjvnEVdQ2Mh8nFZrbd2nxf3BhAMeUKctGwLgqQsdPFsIBrMoC/sQJZ
chJY1ugG6+xOlwlIQnb+sBZegInQugJFg8cRtejYvcRIIt3b9WipSNpk34s6iQOSWQutEWI3XLyO
MfLIWJ4F74kgzvVIW+dLL6uvZ63/XWWDykb4mO5pfYaAeg4MxKYFU0TB9XSBFlDnzonHA0WtBU1C
p0cTGa4x2xW56xK1zEcap8Tc7XRAK6Nqd/iPfxIOW7CA+cERCgXhmNzptGFFaDOPftRO+lHT/b2r
o5PWtvfaQF7WbELIg3Za83lsEkWiSnIAOXs8yMo4oyfakk5Vr+Br1jJGDGcnP6fUC0xgWP1nV4JG
rj+FB8BgYEj0VEIxJjMjY4ysbbyz0gtmXM0ASKrezkuRXFMnUoQjNVepAfhFrOLoXrQzRmzZne/t
zsuQPCgIhHCoHJwjpLuExeraNVvbDtWhyp73OYYNgiTxjdDtjeXQ+3kOJoYpj4oaQNwz7edbdJoh
eWNM9mVXDg9jvy6KL5KdFJiuDVxAnrAWa2QkiycLDYCARjU/UEkISu821rX7wZ9Qq5gjhfoyS4WJ
AscTLzoTJnO6k2TsUNbmT5rGiEGWUnbXPoC+dimr2fcxc+gekcJdn6zuLQCvb6inuSCFyBUG+2eR
xfOCDQDNqYHzih6t06+IbS+dxxiAFHPjTD1GhEuih4lTWs+aD4icPh9agLzPeZVeoYcLRpfRHGVK
A0PmF65L2+eZ5ACq6jXXevfGhETAs10HXG1lfqmzpUp3+YpfCrre6Z5rPzOiJm442lnVL7tkdcoX
0+ltjmNjPOu9pX2wqmMHn2rmqx3H7Fj0SxnR1Fqv08wqUQmJ4zRIgIt2PyTtrGpU+vzMxN4jMEO4
jrjGEWkM8hkPb3OsitAzMe9luveV/atHGSE3WqBzkv2samKUpJwhEQAB/DLhdXlh/enoWNPg4rUy
LDvfeyBJVA3fKvc5Hd9BeJchB+PcWEr6Rtn5xmWAyiwg2gGXKRy9qTAXGzQSRTilAFc1OLNLfue0
lqIZQBL34M4BHRby2TjoYjftVAAvL5vRCV0MPqDcLrLmB/XeHHd//ijJzi2aXcBr7XCPIuasprol
A2Z7itDypp05FxeOn0dpZwUF+Z7MluJ+k67dRpp5emLW0RwpbSGtXwEgbpq7wr1ns2Ll5EIAi49m
ZN6PImyQmeZz4vrgHpzL6dc0O/O9544vNe1rRZlZboCgzkB5DtVZjBadqkPRwtNO/HVexxN6Tn92
CzprrlY/SGZUBnemezliMrVRwUTz0F30O5ZPcNjAZYQJTiG096zejZ0Sq+j0L+vwNDeXCQX4QJBr
L3p7NFRvFUlWAJMAaNPn1AcYvhHn5AcQ+JXoooON9C+YW59JqOdRnO36PHDpGynCBFKdW685nLdN
WUSwlSuE/tQEpODkQU+v6w+ZOx+nRTUXJjN//kbCYqJu9SmX2vZTbxYAOuWj2U13wabjwkreN1w7
qyL6kJnlVpRg+3mdoOsNEXDoJWCfSpyjZxeBXhZfONBbMcLVmNCFrW0KMTGGipv5fs7f/LIO4+V3
CvTM8xskc/noJQJpjw+fb4l96jzb31VTj5OGUQ3/0ad+4NsPbfw0gGDaUSX6TZk9OHD2YDsigDET
/b3BtJG1hAc96OPsjcBvnswVO7fT2EMXv2IWXLNuhuR9qcPSO5L8o2tuU7dB5ebgjVe69bvVWFA2
T8V6rJwoq1QYPDJj2n6fYK8O60huJ4gHABlN9WBc9q37QLqffaaIPP70ZIseADce0GvwWsUtJDge
0nqdkdpYidZM0cZ1KBZUMzh4bNDnD8xZotQgQd5Xu6LG5Vv8aAjggMKC/bLJZT6/Vh4gR+dQdx7m
ROHhpZHp9tMEMx/MhqDMi0Vg5RXQqLD4O6SGWhoR/5mWe4dGY36swcGWlFH130ewCOYtIR79UsBa
Et8QjCHpgUwUSIOBdY7caRBb4aSizJO5360QfnNvHrF51/gVBgwRABjf+z6w+4Nb7kn6PNnHMr4z
VQ0SskBgK45b3UYcY4udZAvEOTYNPSewyO2MYTlf9TqSWS+e+jqYAZD5RYX3VM6waLZj1PC2JB8x
cXjRro8pgOks471QoW5I/Aauyz99xOhuQ07vVBQGY2mZWRCV0ScnaTHOCTzi+i4B1iIJMRB23ktJ
9utEmrBfEzWTQpshDXwpKwPmI+bzs9QKHDMorR/A2UXLi8IxSnz9iUhhzygGkSt7hEizJTu9H6Kp
vtFVhiHZsBMhgrtZJ0rjlgdTyVQGrLhEwRHLGgBpfWSKkMqU7hjOE2ZmkepDkeV0x8qKWoW18DUs
nrL5Yspu+4pgSC+yk51VPWfUCtPxd1f9zpzreD26pI0mywmIvvcARZ5d9Mm+jYvIGHaYrArnYgDS
5h4RRQ52vPRu8v/7JYhqyd/PFZYG/nGozAy/36JHwUfzktEeXPZz0ryd+/u8dUlwRTnTwl9ZQjTW
epjRWXmUErOftR112rcM6VC/D/L0Ql92bbZvyLVv7Mz6vgc601KFzHz07beiTA+N6gqSud/N14BE
+nSjwFwWT7qOr/GxzCisJiCBDe1cD7rxAsDkQTy9De18sO37qoym+QsVB4jH2JxD8DLD3PupeIBX
k27moWnM7mf/2VzRIlJfzqniApSer79ixGFebY01v8sgpuresnaKkuZYseorh3gjRHCItqWlM9qa
sJTajw642EO2c1RAwTLfxPuy+FyFCwQq4VwZwzwVOS9Lp87PIr5YCxBFXrQuwGbzq7r+Nr+eN1bZ
umGuF3R/SBqhlVnYHr3X0d+bLDh3y07zjrb3tH7hCuajw/8XIW5NY06ga28gomU3RfKdOTutUpxu
uRZgLcd8K5JNYq4J8PFrT7QJ18d6XKxvOr1uVdNkUhGonDg60oSYNBX2JR1No11daDHOT+iCXvJr
VF3P74Ws8ggcvr8yBCe12OC6AM0I7Kt9W39YyLl3oWb/Y2Y/hvGhwLVoD6VCplwtvHMwE4UXpJg2
ZE0/WDUaqUK7vUiSjwzJI/J+Xi3ZTYFy078ihNs2NnSvRCoeKK3xbtKOCMLtiFa3q78zO8X7W6WN
sEn+khSpNUCUD9r1xDhO2Q+0R59Xh/+GEGljk/6qI2xSPixTZ+iQwbIlyIrAcl8Xrwx844qoCkR8
Zc6JEg6n4bI2NhqImupfhnZZdB/NjIfi4bxCstc88mWGyfujESSLj7aVTmBCAfdTuCC6Q88kKFuM
IB7GK5c5YWy2eMk1t65HDosd36Ru8pAyxcSpzOltv0AwkQZdsABjwBcQ72Jc/nHGZ5OgRH0JEJ7a
22e6SmPuqIWFxWSZbQKUDOPcQC89vZRGf03nybCRJ2xBo5IGRfbi1rsivpytNZj9bwQp5B5vx/9+
f2D+AF3zmMEHw484WJu3PYsBI/rHTXleVPaHcd6d30zJSmKwhvNIgdHKB4jCqWZN6TYzy0BI5rAs
7L29ox9SEqD6FthZhECLqlJeEhvdCvzj0zaPEccEv0Qzx9g6iwYFbdBLfLEO15QoalGSo30iR7h7
Rx3D6FbpI1kC8nXPRQJ7DrovXPAnQoSnqtsMdlUhLA1TDEP5cUj8b5MKk1niPwAfgDQkby+BJfD/
bxYsd7S1JLlThCiLXnf1APYqetVP2a7m85sjVaybxPueiBPcFRBxwM+hw+YK83fOsiAzjaDQduA9
97CWqqlQlTTB/Fp7QCRQQZrpRC19RydmYLXHOY9s8yEfPs7b+meTsFC8g+NBaIlHiCOopuuxUw0u
OCncjiF7ARLDMajq/Xkhn+0bQlAHBwk1auLAfjjdLnstUQGdE9RfUY22hohpGV6nj652cV7O54ML
OQRtZCj2IlwS31N0TWq9ySDHMD5yINeCzIx9M0H5NwK9yZ3C1FZEzJ/t8FSgsFWFPtUG6IChWLxr
q+PoX3b9d5BZKWnaJGHNVhKQwk+XEP0izVT1kLRaDkHUHMfZ3u3j5MYglO4zH3QYTdnWv63USR5T
w0sPzuDnz+fXV6oueHQ5dQUyGmKRJm79lpR6hnZPdtOh5bgwHzz3+2xHrFWcOOlObiRxi9oc8NKm
elu5kJRPTeQjgmMOaL5mdHke0+nbaD1YvSLskdroRqLgUjwrxhQ4gUSAcNfTbjVdNLTexc0XqqzY
SdTXUNvEaw4X56lq1pxW4NOFIN0NMye0jS4YR6Cz6UE7fMTWo549z/4t+uK/snf/irUEAwKzLk2c
iutnAHsICF/avePvKn+nT4q0htSl/FVQbHgwkhawAzUkadbOLm6m9d5Y3s4rIz8OGxnCJWNoWuMO
aYpWao5LUe9KVIT6tQPVXIa+2JeRBtpyMapwAlSaCSGPnrn6uBjQbDTXSENj4Tz/iFcVxp1KCk/Y
b2w/9qvSbriBZOQqpU8D+MxzFS+o1NrhJgHS5CEvaQnW3rRlHa8+ZDA7qFYaeGg5BThAimzX+Z2S
uoyNIOF+yf2qjw1+kGfk1C3tV8JufLJb24CpWKMkLsMxALVCXNNAY6vYdKXFQ+GvboLAcNrZ1d2Y
Rb37NNa36FvI68gt/7uVg70HLbQ2KgYoGAgrSFOSjF6eIVlCr13jvrDfyv8e5aAcsxEhrF0GzE06
LUj659V9b9634wurw3W5M4f/fo2h7gOHhBsaZWtxuJMNqHu4I9pMvPi+0J8oCz0vtHDN0OV43hxk
B/dElLBsaDzz3MbBsnnFR6+9OSDBDutmCbrhxmCvBr1J4kHxYpDY+olIYRkLzbIA1AvtkKGejLdV
P7T+daUqH/NfOX0O8drZ3zUU3Pq45N26eFDMN34v4zt472L/kaWPRXaMTYXtSTUC9BlP1fCyjOiH
hqlLwfmH0jFyjyN6MbIOJIbXZFDslsQTgWjgrxzBE+XTaJK8h5xkvTPtKG6eR1XPFf8JcdmwaDhD
qIOg+Uiwh6r30tqM0ZAem2jF1D+IKnMmFwBgM+C2IT8nPuaIh3exu2K4F2xhoJQ3n1a7Voz6S0Ug
YcaL3WhpFNsL89SwJyjNz+nvunl0MAtz/tTI9ptn5P4vQLjt0t4w57UqkWAqH3R4ajO/c4vHVMUF
LNvurRjBrFrKRtzb0CPtLtbq1WUBjRUWJbkOOMPUv5oIFpUmXZLOOTTx6lct++6DSB1Um/mSB4UK
i1C6K6Dj9jzCqT9ERm4vtyaj01Gyt7Nrq2/CrmSKbVFJEJTJEbrVNW9UAbsRQQakUXHFSTdkowL/
/yYSaPsGZQEfzV9a+pJZz2QBkO+k2BGpDPT08BEu1BHExFUSrxXLZzRe1fOdpkVefU3Kj/PmK7uZ
UTr+VwQ3740aRZt0udVARLPcglJ18CMLbZPNDdNAlcxAyaqaJpL5YtNDry3KociLiwlZ9LSBK4ig
xpAue+Z0kQnO4WKJNOca/pkB6fa8flKj3ogT9OtB3gGEGYjz2uvJOGbuq0uipT02ql5i+V791Utw
ltPoAX5ohaBh/uHQA0Nm1lI8g6S6oNbPB7F484lwjXnMLzEqghofaZ6n5iVLL6wEHa9PlH4h5jD/
ChLJCdkwDWXJ4Pj15TiWz4jhiyYc0YHpKEYQpIu2ESQkHxLTQ/8uWltDJ/2mFXWAKUzwASpMQOqh
faT/gcGC2RPR4nS0ylOgO8DESWChqtV6kT5gQlcRTUs9zkaMYGlGT6mRJhBj6g+a9sa06LwlS8Mz
ND5jizn6OULb06NaU4dWMe89YitY4bT0yqN5RDLzaKTTlT7dzlWF9jSzYkHld4qigGwNCYIAjkDK
/wTZPZCZyVrB9Gbvrs6LwKbHSUPf68V5HWX2gEYnfgchO+iJgINpP5K182APtXEw43/G5W5xVTlQ
SQ8j0jB/hYj4gsDdH4C8ASFDE6JHLTK9m9j9brkH3w4NNExUj9Q/dCqGRZl5bKWKpr4QdEVwqV11
lYGHs/nvQ2lQy4VZwNIBKCfmLlpzXJu1gXn0s+YMoeXS7kAwuMlC5uYOoEEH3S8VNindr78yxcQF
GiS63OMyWf1euiCp/j4M+/MmITf7jQxh4dg0AsJrhQzDuUg7I5haG81V90V/vyJj2cVRre10c3de
quxaJHh9A/gPUxjoFD49azNZDdQfIDTuwbwSoFWYjoDn0xj4ZXrvYE+mGTVdk91ofYzE4lIah/Mf
IPP1nL2BQ/rgKSH2lheF5pGhwAdYCCwKsmM4dLFfBFrxalaKMEN6uHmlCGlmpJp1vsubGEAvyTD6
/oDXeZtFK612ILxmAciJETXZqklQqclshAlucq2rIp4Zan56c79YUT+95J7CZKRr53PeQTQMczyx
U320JHWLqphgMawCNIcWuN47nplocsXEXmorrhepqfyVJjJeMYf1aDKDQktmPaXe97V9S/z1oaz0
K73ycHNiNMVSdfFKvclGqHmqYpEwzUwMqFiiM5SHUOMXcpKYksNQNEZbEKuJmcKybMCbnkIti36Q
VQvWKSB24FcvtmqMQr5dfyUJuqB8M6cdt4hBx6xOFzh+SLKHcUR97/sXDhUG2FHosHGJiu9NULkl
pHdm5AHQHuT2t2C6H71ndJCPsYohVmbmf/rHUUo3OCLb6QY5ubdkpMQGrUAEyJtpxwa8Dc3X8wrJ
Ti7gfzj/MMYykF47lVLrdgV4zQXvKPedko8ZfcAsvuscxSNatkMYU8OAAQadAAoouOChG6akTbFu
iXY9JBe6eVtMV2b9MDiKOrn0bt5KEmxBRyPFkPZ8h4zmsLb+Fe3RV0YqAmClZoiMEWMaNTuYGNmY
u+53Y799YUGhIbpskJX4ROk8tN669j5fUKDa+poVJWzXw3MkH+flSM1jI4e/kjYu19O0AvVkHSvq
XVH7yqJ7rVPczTK/ZP0VQYSiQj47IEHOoMo8flt8JHXnIwVMb0I+FtSnzOVWV3GlSq0RLTY2+occ
lPkEM3G9xZyMGEqVqHVZS+gYHylg981MEWlLzRGJXQ+NmehysAU55ZINJrVhJPl6RBG2yZ61adc1
d7YqbyhViD9SoQ+CKtEHFkPS1Qk1YY2FduG0H54//vILoOu1THHCVJIEu2+LOFviFpIm8wEocFb5
jXDCsCTfnbe7P/1uYk4PnL//qiQENngJo+M1NqAS827WsQ6I04ZjRV+aznps8+E60xvglz6bzWuV
pfeYfwu0bN1N3ncL77OlaXerk4UuoxfWqEITUi0Cv/Q2h2IobOZYDN8GdNvO3zXWjZ5GrfZ4fglk
CQikg0HVh8gON4FgPQnzJ9MY0RvjzT+K4WMcw5Ve6OxyacLp93lRslsaAHGAgUdoZXti2cNaqDF5
gMAL8/muNu4AgRCcFyBdsY0AYcVyojVLziCAOUVEyfXSRwUj+/Er2cetIsJt5pr1WDoD5NjZj6xc
A9t4MPKf53WRnuqNLlzXze5j9B9tmlzGMpQBzd/mJglzI8Vs/KOnKmFL1w3DjBZYNTyQYAv35pSM
eAEukNU2gLF8m7tAB02JqiQptbSNFMHJgzxjQtIbHjjF0XHoro8DdGEN+r0X7y3v+fzySd39Rhj/
/2b59KSYiMGb3DL9JkbTd4e+871vPKdJ2LVHlilCKcUKio/oytXQFL38uSjfhvowN2jDek5UmN7S
axLxGm/a+wOLc6qU0dQggapXPJo177AagCB2+pu4dy/Or530nG7ECC7BzlCHiIEpFqZgv85Awm1+
Oy9A+ogFjPy/igj+nRFS5hagHMLV/LAGPWDtcfJfLevRZN9SdCyBfcqrVb5eeqI2QgVfP6cjOO1z
CLUb+HbkhRAfRnmWBgiOI+L+BhPVPq0eBwcRqv99ztJQG77VevU8YlSa0Rqgz9PL+YWQms3mkwSH
pQ16YjcJPmmkE55lT02DmYjHVjucFyPbUEzMof+Mox8AWeLUbsqmL8e6d5ALMaMMyEbluipiEJki
Gwm2sKF+kjttmXmQMH6b9Wh2Hwz3DYBq5/VQSRF2MKZYLMJc+MTinxkAEUke9POP3v84L0Z2zFAb
s/lQB4Z7xcSyM9UdnRmUKZHfQCnGtvYrKAjOC+FrLkYeGyFiUtkzGz01WwhhGNkpkyefRT59ABBU
R6+6mkbNqMIslvnfrUThWOtm4mN2HRIdBszicDBxAsxgqa6n33mlKmkp1tAVDMLzh9FcJgjT6ud8
iObxhShcriG1Bp+3d6GggT5OwRr6XrPaZUBOyG67ZxfDl8d5MfcuW9+A3pkH+eRNh7lrlygDwtel
5xRvU82Q/qM7P/sFbIlru5z2ZF57RUOYzM9wDglwSXCuDFdYZ98crFTnDfDeqCHXkQERIkai6p06
Qa+iNZUt81aWsMwtugi1/5F2njtyI8u2fiIC9OYvy7Z3UqulP4TMNL33fPr7pQ7OURWbKEK6s2c2
BhhAUZHMjIyMWLFWimzfpih7l57/Zqp+6msoqaWFPjUyW2iubd8eBcw+G4El+Mo2T7r7VIJH+J9a
4FSjVRphPK4hPziPVKQmdlD7AxeDsjVgKg6y75eP3eLHOTEgfD3NCyLbd6wUA77CICCwc60NXa97
zfWdkq0JKy7FXQhKLNQP4HjT5jRvra2PcjjoomH5reh/lv3+sjNLX//0z585UwatbvmexutlCja+
Vm8D61MzrM2MLC3ZqRXx30+WLKMJ46WM/23y6KozDp7MSGi3SWxeQy//4A90HgwdcFdRtj+3lPRp
jiwz99SoR5uy3mutt1etlbix+FH+GPmdm5y6Y3idWssY8RgYs61D0K3NZS6dFwvMqaaylcH/z9zI
UFLKh4hrSiuPE+pwmZsNz9G/oEVOrNizgkZmGVQ8VfxQ/X2qvA9Qu1z+Ggu8ujxyhASdzfsQVPnM
j7Y1iC8jFkw6C5l+xTvUbB/C4QANlu1dFdUXTmjcHAofvRzOKy+hy79geSH/7wd8IPaVpKgCQi3K
X8Gmsl3P/JzXb0N3ddnM4jH64+ecAsWXQwTkavxUlMC1uRuSF2ctdVk8RI6gYRdcngiwnG9tb9Rq
qE94zGdw81QvRnglZ1d5vYvWUEpLtzzs6/9naB4T1Hz0o4DSCRUntb/r+8+jdNSbtyo96mudksWj
dGJr9qLr8yhLRgtbEa2YCZKJIly5S1e8mX+aXB30erRZNjUN3DqmfXFrt7dls9Xjb4m50udfMobo
InIr1DqpCs3uucl39KQVkWGI832oqpvWMq7aqTrWigOlw+A2VbHSSF48Y0JtFQCIGMmajzJqjReG
XkKelIcbT5Nd2iOaFkIJ9eCVV4btht5/JG5uVN7H6q0Vb5s1tYzFt9jpLxAf+SQeSnbVKWHHL/Dz
e3XYTv7W6PdFchf4d1V58KNnj7fJ5QO3bJNCg6ieoxUwrwSBQmmaEI2WTcowQq/TtnkMi0epugnM
GiZCptnz2GVqe8Ws+IDznPs3eyjgB0ETMbvJEtvO0szErJNp0q8inmpqwMgitIOUXmW1AJOCvzuU
DFVtrCjSyI7VfnqX7Unml9Ho7Nr+X4AyMO5RDoOEhrGWWZAtqVFkziQmuOTczZq30n4vVlkelw7q
iZH5nTdQ99Z7h0Enu24RTpXpYq2s7VJ8Ew0RuPmZc3LmT0wjhmDHb8KUp1ng5v7PFqaV2PmVFY+r
AxdL4frE1LzWouij3Yehn24GP9mijXIbDsFWHfqVGvSamVka30ZTHlcqZrzquda+JJXGYVwj0Fm6
4U59meXvajaNTeoF6UaXdnZwbdoPJFVRv/JxFj//n48zh6sk42R1kowrvEZcq9Rcaw0suebHLIh4
spLKmYIFI37qU+pf2NAdN/iXNqwD5R/k1CJizlOS2JbzsqhgTZb86jWynMdKkZDkHW6YaD3UanO8
HDEWF+6PuXkCEqdhZEweu7oz2sOgDE8TN8JlE4vbTDAlCDU2WJRm28xUPKPzU0zUxU+NEdQ42PX+
17+2YQlZQ3QPwE3yHjkP8a1Z+0YpFSk6SKOnu6Mny48MWkTWVs+yJNxdtrYwYAy2zBC62hT4BKPn
uTlUfz2t06HR0tPIjSRiqXHr0ZhvLVq/m2KKXbsNjkryqFXNHhGTldtl4Ro/Mz87U3KnRkg3V6yo
vpcoLUPF1m0dQLua/CBLKwnK0lV2Zk3cOSfXZ838UByHWNO054an2NTs4OV0reC11bhnKE7ces0/
HOgzo7PjZoxQ7DYqKxwUD4Xfk3utpd6qWKXZXXlmQuzbE798zc5TKcEvSXryjH1t77TA3+ryneG9
xdIuzCS3+qWl0j4KdkH4JYhaAYnkxbuxwMOFN735U/a/juUnu/PWNph42nz4baaBCsxvrdA5OQOj
b2kJNWIKZO01hWCg+25M+76wD2n1SZ+2bD7AwWvTcAsHlbcGeEMY2ykMzss68qh7pSJUar3BjbRX
M7+Lmv3lk7Nwif4eygcKTPnDms+pJ5KsDZoF6UOtagdr+Kkm+9GvN0N2GNbEGRcC9pmp2Q4qgTPZ
Zo6pQNkmEgjQo5MdxjVyyYX4eWZltomYTW+cssaKHR8G9aGGG/7yii1+FHL1/10x4ebJLkXmLVeL
EAORCkP257DbB+EKzHgJhAGGkI43YFP149xHEFRQMXfMGlihvGN4Bt21XRr/iL1tqNxqzATF+yRE
GE1eKxEvxZYzy7O4LWkJXGqamHIon1BwzdOtHP2gkAATdFhs4ZZdfQovmmQ2DaZHusEUYmYpsuJE
XqJ1FFWb1k0gnWVqt4VYsnGbsXWjtGVYkSxi+9dfEdTzH6NzP2U7GmOBm8ymx9x8lJV3c/h52cTv
OftZzDi1Ma+3111j9IqMDa3oPxlteR15oxsBsK8Z6Yobbdto71XyZiov5OGleZsOwU6xae/arhwz
dWgEV2Fn7scUSQDzs+rJ6Jz9DBm9Bbfidkb2OPTGQ8S0+OXfvXBOz372/C4Nu0Axan52xytQzfe9
8uqEWylbCakLdyZ3NfBFmRyEivrsoPp64BX1CBx3NCf9NXSc9JvP7oCZTdeCG04FyUOTmVXOYgQw
El928mOYgBcf+lkSFJjhP5BG9UmZMjAeAgxIXnL5JktWvPsYJf6Hd1+YMBhFm3mXdkVYeRF/fk2v
xSn9TSTHe0d+u+zFApgEM2ClKJVRasfWeTASHU0DATy4F8LnCorPeC9rhwGVMt8HmPtgTNuycy3n
ttmUnwzdbTYbtGqL/bQWsZbcRacWzDiaWDBPzPZMExRKNKq4W+b/5bF524zSYWzVFXDa79G98xMF
NTEa0zAxgD6iBXPu7iTLrVTIRKfeNKfAlUCXvCtBat6MudrFrpw0QAqbckIlJ9dqVFUSRgCnVKm0
rRKG+aPCs/qBRn0dMlbp1OZW6z1119dVN6Ce3qaZKyENmbtNGQefPKutP/VTzgpqcmwfVS9au6zE
5/ngDyA3+BioxVjz0Fe2aWLqUUXLSvd5vhTInyZOAqe6ZNtuqaa3Y5WQzyVMmkXSP2BXWE1yZdhU
gZiCGTtfTUkZHAQiOIF58u6bN1546LwvRnq4vEcXt8aJldnWQOGiiwwxYWLXz3G8VSpILpTPl218
zGIAVDHFppuoiArI9rknbQ3UvtA6AcYtHtXWuAsc7WB6E9dH7tqSt3J5LAUPMV6KojXKzPa8DViX
muQrLS5VYJqdSnXV4PtlhxYtUKoiAxBCEB/Ch5fDNBqI68ky947uwSGxMvizuGQnFmZpzFjSKS1i
LAz5UweBdP8iRzdOXLvOmpDwx0DPx3EEsQm82Ar/N/s4XoeapAoQN5rugUDK5dELdlnvGjaSjrvL
67bARXhm7AMWvPL8KhOw7KrcpupdPx7ScmfHO8U/mvp+0LZ5/ZCG29w72tqaeu7STj9x1BHvm5PM
EO0RoALCUbm8rSiFO0d/TdVtKWCcmpg9/YrA8TxlwkSbbNvhCtYAQjw6AJGzl+xNvSYIvlArFsvJ
zcJjnq83f1cPWRzrGeCcjV/s6+ZRnt7U6GjXD2OA7sN/tnaV6N8Kqaelj9Sb/L02VipiS+eA6MQV
CnyP7FAs+cmSeqXpR62Gvyk0J8zuuJ26Ep4WLVgC3qRCigOY9dyCPBVFrJoCeaTVrpLeyeEaJ9dC
cYJQwSpCyCX40+cHoColuUTHhVvLoJ90k47PinOU4ju/2eXm1ndit6xBSPD3Sql/6eSdGJ4fhtjq
/KbrMAwq3ZEOivYjau6V8XNdXCt/D1A8c3KuUReNnP1COFn4+b4evxeTei0F4fby+V7zaH7Eyiwx
R4HaDiBQM6eHJLsh//XMH3JzBD+2Ym3pQJ+u3+y0teA96lgWPtG0t77VzXXUf73s0FIYZlRMFnPY
FhC7WXAsCgM63YbJH9vT6XVW4X9hp0pun6OWEgz+tIMuZo11ZGkRqZMJxnYwfbY92/KDFGihIxAc
afzSNPCWbyT5c664o3Pdr5EiLSyhInjaf49+MnA88w+qRCWXTGw1DlUxVTc/FY057RMLasPLK7kQ
GhX4BShtCzFBRpjPD7IvI8vbw2ewCdG7VMbw3s8fQUzfS0pxXWj3gaztbYN08LLVBSpeEqc/Zj+0
BoaWFMEgfoSDc2S0CvEVa+uHr9qoHiXJvK6LT5Uf3HRBveUeh8hBdzYjWhfRhJyU9VmPgqPe6htd
WXl9agtfmR/GtmLGnwxijgSp/KjLrYzNa+dMNkitH18HRi6rm8QJo1dek9NX20mcq1Br+2Okj/G2
apu+dwu1Qea1mTy3nOLgS1YV8mPmqZG3lfvGSI5eHbcwKPdDc50N2oC26GhqW0sNil9t1Pn9VpXS
4VcCe/N/gQcTca0P4+D2oan+sLrKuMr6Mb4ZfbsdNtzV03PrVAqbQo6/enUZXjHmUu8BqNXprZS1
zl0sd/lK0/XjA5dPxlAaOAmeTAijne+UJGoUPSjo8Sv1NU8FSfs15neJtzZV9VsbYJbdMylOf00M
OzFIPct8efh2TRno9P66KpM3QRB0d6xp/x62Un2U9RayCjMuhh92prf32dDTwpC7uNjFQ1xf99ZQ
PSdxTmW3gdDvcxXq8WOZSO2PwpGmlSVZ2izwAhkg5QUn8Hyz+K2sIxtCH9oapfAgmZO6M0vnqiiq
6krTqAKNtu25Y653f3/BI44FHlXcj8jyzr4Fj1eq+b/7o/UTNIWuZe4uH9Clj31qYBbDG91vbImN
voHghLJJLhWuF8qb6O8LSgz+kqwL0kX+ZR7IpbIr21C0o2yz3LVtfJ9prdt21cqVvpCuQNBAlOO1
KAgcZi+dLO3KqI976tB2vw0lDu2wubxgCzcSD0IoAplo05Gamt0OfYAcXlfhiDpuKijE0bRuVYgw
O7dStBVbCx+HLrRhAvURijbzLmEn60XSeXSig9ztsm/V8NDku2hNNGthzbBCZYJFEwo9sz0WG06o
2qOwkn017btorXGx9ufPnlLB2E1dIrrD9pC5srTzh2xlndYszL56JEdmk6p4kKnxldlFx7w4Xv7q
y1/izxqJAHGSaJdFkJTTiA9l5u8dDUKY4YtJCfbvB7oQb7EpuwkxY8F1c27H6JQi6FLspMrTZAyu
b39vtHsnClZWbCHvOLMjVvTEHxSl6hEIV8rA5OPY3dX9F6n9ennJFqr0577MTkpsemo9dNiY/OfI
Axie7jIrcv3+2Ex3avUUZley8338h4h25tpsu5nQiEqhLbazjqxnvWlLeVPkN9rap1pbwvmmC/Kx
cVrc8+wXo3io/MHV4u3lNVyzMdt2Yz55qdpgo/KfJ/uY9xuQzGsp2uLpoVjItCKPWLh2zvdCa6uh
r9csWOmAQTe2DqRjoysqa5b8eYRbIHytkpfaQ20ThG6bfGLq9LKbCz0OtorIuVGBp6Az5yTL6xLI
dM62b8u9Zj116R7own4oN17quDLQP3m4Tf6eWNZAUlNk3xw4Su2zjNgy42msFIvUND0yygffil1v
q2532beF1OHUyhywUDmpDQUXVozqLSu2+nRnd4Ub10SQvZe+XTa2tF8E8l6MjQkK29menAolzm0Z
VFFSbasK6SGLWunzP9iAhEHhZtLFq/18u/RkOU7psF3C7D3zbxuIVtZu8UU3NC48hCvJzudw3byv
oj4c2A4CrhAI9B/l+jWy/6Vt7/wxMkfrDnZgRdOEkab45NE7D/+l4GWcWpivFCnKGKWcXqksXDqT
ZnvtrfE9L6UjQAsANsMgL1o1518jHS3OdA/8plFu5WHbdl87a6/FV2P/+g+fXecRTikISNlvJbCT
GwNK2xROWj67KR8nb+tXV576+bKJpRtDcImAuvyt+T0/kW3edHIzgbxRkq+FdM37Z5t3u9F89qy9
7Rxi9d2S97m1UupduNuxikoVq6igAT9bQiNoPZOWLoEcQQkVtezQO5Y8xPI1YIr43rMHD4aYCId3
jeba/OQoSZvUahoDJjDbXa6VrmczzcYMzAD8S9kBywBRK4Ga6tHVnuIfl1d3Yb+fWZ+leV0cy5IN
TgNc6+Bm9r1Srvi3uI4M2DDLQdvEnDe5EqurG6rmuEfAjqX3YXiWgrtg7bJYCA4Y+GNm5kcTaE1Y
OZjR/FtEFrvgaHj7f1iqExOzLGxSJbv04xQ8I1S9fQ0G2P902cKaE+JjnZwmqYLnWBNrRQnCzZ33
oEO1rFjpBy5V+xnc4cHFk4sy8fzZClNVLEEuBhYD3bUi5GkXMDaguVl2z4Mbe7Bvw3tc5J+H9rO3
hvpaqDidWRf75cRHlHO7SJLZcGkXHWrHepG78kbQZfmaCSKLefAhZSPWh8tLuxARz8zO7sAwiXwe
Uzg9ac+1d5sYd4PyVau+aWsTlh+/Ie9ACw4VHWFwemuz/CGte+gBZSuimSoHbtyW96kpuYkcrMSn
j+somgtQ6iFWwBvww5ugacsmG82Y7l3t6u1dMbz05bjptSsZ/QpEff8eZyuQJthCOZhTMC/ID0Vq
JkVhxRs6yZLyOQ6epfrr5Y+0tHYnJuald6M1M8fLMVEA46z0N601t/W4vWzkY8T7jZjhsrK5hpH8
ON+AIzTffT8gSV1a/c6M6m2/lkN8DHlYsBkp5O1Mn3NeKkt1yczkEPlyq3ML6cpQd50GDVf3etmR
BTPIr4uyCWMBYnOfO8IuSzunBT6Qtp8N50YbkID/1Corb8IlK2De4bajkUV9Q3yzk/NqSKOpxJ6P
lcRjeKT0nhO5ve8nqb5SZE86Xvbp4zG1eXH8sSZ+zYm12DKiSdLQZM/CMnb14vuQJZ9U/6s9qcex
eb9sbGG7weIKkQLnCNZtbRbQo6gIvLJkOzu5D43C9wHolFm8XDaysN1s8YkYMgXVC13UuUeAkZvc
EixlA7gLwyWVsZ64Ke1fl80shIPfPNu2ENkGljgLO2PgpEop8GCWt4+ntwAeoChk9GubK3vAvxSK
1oYmacLx088zF5tdTsULYIkKXfkskw0mKXUCHy5ZrbDryZV1b2RQRPYeAUfy9ayAJ7cbMMW/seyu
3Tp90LulYpNV80Zm7kCiOlNv9F7qoZue6v6q7yX9NfVqUpFQ7opjVGjxtO00oqmcmk1waPsErYGO
yHpbV317SwW5ui+V0W9vCivUH83J5LxN47RXmzG4MdVU/qaOuX0zhHZ91bK9QobHUgKzPukKzcM4
lqAY8h3zPZXzYT/p9vgjlEbjKa+99CWgk/WliO32RnfiYW9g46mwQX0UWaYG23Rwums9Mc23rgxg
d4rHQHGHtm/GreJL2X0eAmie5KT2N2Mld98Fo2e9hwAtv2rNibBd9Vb62GdVM93QZe29Rwdk6QOj
Lna36aFKbNwhC/IrywjG16Ktgr0VdjCB5gr8ABQ0zUMQamgFeDZ051u/HRkAmtRAekjUTH6Ly8l7
yps6pH9iGeVV2knRFsE3lHM6Pas31K2C7CYr4vyaz6j5O82Jx//UUs1TWNPi9BN0RQXvbAjD91ld
h+91UybqXrKqjDexZbUx73K/fVP1vvmaTz6aMl1gRz8Qa9B2ld/qSGtkiXarBzXlt8b0JPfylv/4
hqYmJgumPAuYBICP85MVclEFUglXsppOGx3uB1VqDlMkH0Komb0u/S+S1hpXS4eZkoTQunYgZJsX
RQzPt/Qs5ZRp8d4EfNQOfw+xw6kTC7OgXmSJlTeCLdVHOlZKRrfPri4v25oPYllPQmwzKq0+/o4U
7K86vB/Up8sGFhJMKIo0bgv0rmhRzGNRA141z5qR4kauSt+szrK+ZoHfV5vSziiPOhBg7lPP8TmF
qdlNbhN4obptYjX9VflaxPcL65si7Ltye/mXLbkO2Sj5GfR2lOpnAT/xvaH3dYARfftZUjrXDFYa
DQuXJZ7/MSB+wMna2lUT5+pvYqNefY1VaBxBYBhjcZ2pK5bWXJltfiO008gS0ooV7QzQF8WqZtTS
7WjxJuXhDYU3XYBzX0InJD4LbAKRaqtarw4ch4Gx8kUWjdBYJJ/EFv3ucyO6lYRFj776RrKfunqf
tFtDWzGx9E3gYf0/E7OXoQNk1fQiunT18C02zG3UAsnOejqYa+yWa87Mtpect3nRSzhTj0eluq7J
yNdQCAv5kU1FhwwJ3AMIn9l6hd2odsQ9gULI9rAO7tOD+RJArKx7f0/lCh3CianZug25nMajRInS
K8IjYqdZ4u+NZtvId0Hw91nfmanZwg2K5Xexx2hrPnjbxgy3MKwm+asuw+QumZvLQWDp2oBFE1Jj
hGpAs8+MlX7etbXDEvbFJqxDtwjQyDsiQ+Ua6CVHa5ticfudmJuFhFqJ9TGTMDemnht221F+9zq3
S14ve7W098gzKbCouvqxkwrLWWskBpCRAPEDAAk2oA1lWuNmWrEy14wdM182w5FkNoJtyg4eTf3Z
XGNOXlqwE0/mg3bpVE1l/Fv6tDDMQ6/FFWV/5W6CEo9mkRe9XF64NXOzbR6OyJvXCQunaT8T6ydz
dpuCyaEg+nLZzkI3A+Y+cgZ69vSHgfCfh7qK41R5LSPyHfduamwc47lVX5SRyke4DfJ9M643Dpf2
uoBsgHNHwQ4m1HObTgDHup8DptDyTEz0aTd52760fZHulOq+o4cjOSugiKUI5cDCj4uyY9GkPjdJ
/thrVg/XgNTr7U7SHo249WBryOSrwi7f4OFYa1UtWvzNBQAvmBC0Prdoto1elzFhNx8Ti3abgtpw
3IfKNzX2pGBT6qWXHNKhTVcKaQtXMKApzbRsiiFwDs+eXHziLDZ72ipZYFzl7Z3llYfLe2bhuP0P
CaMJMouO1MwzKUEHXW+pfMtxnO6MCV5Js6oHsBjWf/9giXcwswiOGAWd+TIVjkkhmCgV5RRE1KfW
OhRqubtsZGnBmDwXnDHMpHwoqSuTHVRxJYjdzNEdGMPS1pRHFraCc2phtvmsCSkYWRvJiujJR4+R
vFe0Y5re5uM/5OkC2Ut/FGgEpFbi051kenE2ZKM9CkylwhBp62yK4Ofl1VoITPQfaUUBWgdeNEcR
x31kFVqhQRCiXKv9dabvRvs9N9ae8QsDV6K9CvYG1niL/80+vZGk7RiKlKKJwnzvtH53zDqnmlwr
M0x/azmBfRfKaXDvO0Gbb6s8Le/7PklewkkLr5NUTfODx3h35JZlq+9U00teRKn8Vo0GiHtVlNlB
kRtQcNZ9X3tulDN9tTPDcFQpHITGS+JAH7OhCWJeRXVdVjx7FClbyQKFF+e1CvwDDw1HMkVve95L
9sbY9yoaBLzcDHk39pm30etauuobYbBsxp2q9vrBGNv+UHWlvbn8MT+eZMwzswKzMU3SDzKiKIX2
YVzQVoSupNw3Vuy/2SOAkcyr/l50HVMCzQl4BwD6PBwOTqREWUR/MWm70bWULLwKCtN2GddZ4wdZ
8oovJ9i+HE3lRXx+CCjPSHmfMGobjEV9k9tm8aRGjf3DLjRKOJdX8ONxEFNSBFXDBn4LQf65LXIb
x6w7JkiL4qHUaCWha9yNB72QVj7VoiELNBd6f6amzok+fNUsrSzuaDMDbhxDhfdqeI8az67Wy+fL
Pn0MiPj0x9R8lsgr9FyeGkyNJhx/dfYwtsXXyyYWPxHcLTQybc35ENhLPeXMFZjoO3+betpjjAZf
EI8rN9XCmx9XgGTT5wM3i1fnn6cNHap4yUh/pd+303OY3EjRq69eGYx4h0hnljcTGunRfZEAx/x0
2celZYTFQChrc7VQZD23LUuS1YWxQYMYqea0zTZpuL9sYWkVbQH8JoUCrPih7tMauWcSezdh8YrW
26Q+/ctZElHehthIkBHO+zmjH+fVVDG+2cdHOUW4YDqGZFGX/VhYKdJAGjh8JZ0rRTtfKdvIy7Cw
Feg/RmXTxjvmR1YsLJweMPJUCwTCQObvcwtpydhg4AXZJsvuvOA+LO8s571XVx6MC36ICS9EApgA
ZIZzFgwQycyaOIuzTY/Ao/5mrqneLHxvAicC09zuND3mMTSr22ZkhifbFDDr9vFWzR60dkVxceFG
MgEX8ClENYq9e75SauLpJiWubFMqByX91NuH3Pqim1ey8ewZKKYw1Hv54y86BUpDCAQAclfFY+Ek
ZVFikOp+j8EuujWM18D6GjNQ9v9nY+bUGMt+m9vYmLIHr32gZB2FL5dNLH77P27MBQKqYaqBdmNC
n8a9oiTHkSmBvzfBSAQnhH+Y5ZoFFKvXsxIWiWwjMbwamhY1+vgfvDg1MYuXdWgFlHcwkUyV6zDu
3K28Tj4+/UixKQWwxxzSunnIMo0O6q6yyjZmHrp69il6o7FKiWNr0qkZflxesKW9TLIKSZiAgKEm
dr612HJO0lZNhgDWw9ghn8w0tUxPzYR/8DB65kFeky1b2sw4iNQQMwJQ1M8iWRsFuVPkHXHGDPHn
Oo2+t2tEvEux7NSG2IknB6bSKolXGTakzA3fu/qL7G+jYGUjLCydRfVT6J9TjaKff24k6FVvqKSe
S8u4kczITYMXkznIwHEV8wbNqHJaiTtiZ80yYSCdZAJwM9GiVmdHtK9VBCbHkW/lvEzSjY5+gLnR
GkAX4xrZ2MJHYl6DJ7Kjcx18EOOx9S4jF5ezTdWOUIjzutQ/lcNaU+aDFUEaYDIrK7gUuTpnR0mW
mcohRwN62MTMMG0LJXOt8HB5h68ZmQXPslCcxhswYngAvOEX07J/EFsTvASCgZYNDXxknuPKSj+Y
wwAxQaRSa9e2vV9sLrvxYUv/toANerZi9Ht2cTZtUTAqR8t7KJ1tVm5t51lJnI28Eg8WVosEg1Fv
ZLpFXV/895OT4+VVQRpdUAkvG2RYmWQav/h/nZQxiI/MLxUSvjrp38wXqc4DoxIKVlmgPWlttzUy
5Pf8lTi65MqpFfXclTHpvTbyhBXwk6YsH5SwfdCsNXzSohmN9eLJr/NKnJ3KbuDNaE4M4nWJcdsM
2p0FeERN27/fxqgik6EJ5JCYwJt5M0mqWRmiRUG92wJoVmouDaTLm+zD1cOHgZeGnIaSlUL+dG5E
zcuMB6cJKNQw9r0T7pjLPPQ+WJ4keh6kfhsEaxQ8H6LozOQsBkR2UVpDQ7MiDXVmqndh8d33mm3M
pJ2e7PXqANPVZSfFn3gWRskLeF+L0h+oDpggzp20ptwsjIZGrW3X5OwWHDXFDt6GgznZz52XHi+b
+4iCFfZEH0GBrZjC02y3Bx4ky61Q5uopM7bJrjBp2x/yaJNbn+P4VVGeguDN8a8vm13yklFIHRUh
UggQg+dekiP3YVpRtNaqaz+gPyNaxjf14Lh5t8LftBCaKD7RaKSBwSSVM981WZxMZY4pU5WvUs27
bZMYGqPyvXWap8teLZkSTRIZdBZXxvyxqmd53Rsdu8UwO9mtlaK9s4OxuS3qUnIbf/yHSMXQpEPt
iY6TqMycr2Kv2rXiCQroSjV39Fuhs6Za9tegb3YIOGmBjSdl/fCCdIBvsHsoccGqb21jy7fcKcme
QiVh8jTL92OWvV1ex6XdAUZa+CZu9/kzqbSqLqmEAIPdGf8l43BQUWGe/Kp2Izve1+Yai9iavVmu
VA81WKoAe0UavstBgyjpcD1Qga+l8sms/jp9+b2gf9ybHfExy60yiVlQO4NpV/qETO8+X2NhXAj8
FsBlkn26JuTJs0Q2y0cHDjx8GGL1qtSems7Ygbj7+3v/zMps5fy0reJI1PeHQN3LlffWNuWdNv30
w2ql/7PkD7VAARckmaE0eL7XtWmMoikaicTdc9I7jJJJbrAWfBduGIpzlN35i4Lu/OrXmbyuPFiH
IIhStoH8RQ6/eHXkZl79VIZIuq7Ei0VzFpscqBtI/ble4TgEoAvE7HM9FddWfJtov6q+3Jn/FfTF
uzXqF/Et5jcLvAYkASQ2rOIs5sJK38p1R8YRO85PKYHQMQtXwMNLAZD0TOPxRJoGD9b5R+IQod1e
E2upEl3JbbZt+/EbLxGmqoyVe3JpP5A/WTzSREV6/jQMFeB5mUWjJLKOYAlBQh9rNVkpO3ykXOGo
nlqZXR6mHqaZIzTYmkRPf0mTYV57g1Y9wnA1flakyWJy3CwONFUSapNWfRMVVEPcrIqcB9Xpuxcz
3an9GmH9x57v7GfNDoMTjoYXmDgvwd+T9AcmPMxp4xsBulrbvNQ2enCo1+6Bpd1K04irBrYvXf2d
SZwk3wqUu9YEHeGmqJqr0NSuprC99ZLhOHIUvaq9jvXq7zM+0af6P5OzJLnLzdHLfEzCy+E2uukO
9s/G2wK42tFJzMKV87h0QgRqlyK9DlPAfDanTYopSwRHgOJ4jxqM5EP5+fLNtnhAGHtGn1S8Xecg
EdU3MmeshAVwyOF1J6dKdBg0pQzcqDC8703QFf+yhpSboP3g5Uel+fxMduPY6b5ADzVZeGgt+S2T
i+u8oORgqXfNCJlguqZKs+ilqHPCxwVz5jzSBOU0GBFTERuLpoA+ybAmZjd67jB/YaxUHRbzVz6W
CGoY/IC9U60oRiSVu9trEkZie1fnzrP8fRT/HCxX0u5L78VS97q1EhoW4w/HgIOgC8zmbFkD+tpT
rIs2am25SMc8gtHbe4jJXN4wS6kJ9cL/NTNHxtT26KutOHRy5e/85lWiWVDm+2Cc0DheCalLn43y
Ld+LshHMLTOXfENSUPcUid4AlKj27F9O2VsbqRkC6Gjiw2XPFoMYg3A6jxzaBrw9zjem73Q2TT6+
ltlq92H1nNsWgtR5f0gMf69OyddhMpCteIjMtRmXRUdPLM/CitegaFMb7JkwSd96+csUa08FxdkN
Da39ZS+Xtgm1RBoeJM7Ux2ZpmFV2medHmIpLI3YLQ393mvSaxtqa4NZS7KJlSkixqMErc/bCsNFQ
BhyYmKTt/jUvncDVVul8F9cNgggeUVy5fLvzLxa1Q9pnDTYyCwAxguh5BIJeV6FrXHkfLm4O3vqU
eIhYYgr03BQ0OePUT3SbzaaxlevG0fzkjmSzGFwdKQMg6l1U267Zq/G93hjBsxqo7Y0NmP3v6zRU
GqHK41XOkPP8UBhh0dqOxA+Jq+Yz+TRjbWq0zWCRXYnTiy4DpxIVNNF0nHcHIkMJErskapIGX2t2
5LsxcsteHXzzuv7X5KivQapt1Dx7VHgOXd6mH78sj1ZCNetNoegD5Yyh9UZfkOts6L7tehOK+Hzr
w3GZZc+XDX2MZxgCr0bXU7wm5xmi1vVGqzn0J7z6NjO/DanvJtmRBzmdkRWfPh69c1PC55N8BXqv
Qht0TCkjqnrOzslJFtcu9DUjs0ysM4y6VERLByUTv/7hSJ0b/7VEAChjeh9cM1SFmJWbxRCmPSp5
8Cnlx8zdmEl3TK1kr0lrpaAFV8AbkSIwk0XAmjcOR4WkslCoqme19Z2u/MHyCMh+4a9cMyt25kzM
iPTmiLNO7LV0dINC2tfSsPOMNZzxohnYnsTtTB4yh4BLTjdKdWmyaqPXbWQ7t13H/H+kXdmO3bqO
/SIDnodX23useU7qxUhVEsvzbMv++l5Kd6e8VcIWUge4F+chQHGTpiiKXFyswPM1RP8erDR0WTBl
jRISSAT4d1zctIhUOcj+E7v2C3fjOkGWXrlVErrtq12TrYuZoOWf51RYUAICA7UXDag3l3M9O+lI
GiWQ6ub5I7ihnvUaaY+qYEMbZoAsDLsVsbc5f3wFcYKNnNmMhRL0SryPjEac5sOSVBj9Ubej8ZbP
025BRj5jZ9B5SZ8rr3DED0m8l0RJFXeUQlLvPmGwBTnJRomszUJfLR253qaR9eZlArl0JO+rCFAu
CCRd4zsTMsbrdMKM20viuJtO+ebIAONCW4LzDPN5DAPC3yyDYw4W7bIq0ABbnMkd1edQjfzRkaTI
n99tsORfOWglnMbBtqrVOrKhWKoZqFy/mN4SRGmgWN8K78VVZCttPiciGlQCqRCcEnoZnB2dhUwk
bhFGGvtCn2vfAPv1edcQnGxQSDEKW3QBWFp1qhBtchQaMNMb1K6u+rM6pZusB3UL9jbJeNFFyqB2
bANyzM4Z/yJERy1Xct1BOz2ufcu6laZUfxL406oMFuuxuWdEECAI+URnaIHBbSOcYmp1pV9H1oVT
WP1WmdMboio3RWdax0ifLjVFObpue1D06qlplqtaj2PwwOMUduQWPSQTafN4rLACJ1KQkcWqMUpO
5GfqVFzXAH2z/j/yFNjk1O5TOwLClJEKs0H2ttaKvUoYYbwa1iP2o1FAotMoUOl7vFhhqsWMaU9S
bhR8eZALYMIatTIUzPi2QVdH6EDOCsMDHOPR8eP2HsRWu392LwjB0CxW5QBAw5/LIi+aop5jBALk
YVGn7mxQ70t35wnSPbQ98DjG084BbIZPpoe0KTUjg5iKZptyeHJmho3t6X5pGJ3OEM5YPKXVWHto
dbJcU2hHPCuZdOQU/Igj0sDGSCzINlNwYtE+oLV2kRMZJEBwehjC/K8YFgHXGVjZgoVpgJikQn8n
t697Ilu8LojarCVoAlGJ3BV8J6ci3AbrhAoFwc1u783oeiy/gVinp/du980090MkyV0E5QYsUVrJ
Y8F2pVI/9240J2kVLE1YtdfZ7CcofmvhtBxN5dUz/H56Usb9v3skivgGniGAWCGdORWKWdyqqAHk
Q39CvZmN6khj6yZRvv27FPSuMPylwvd1vmoDikmALXNscbTyedP286FpuxAwX8l1JHIKAztFAbUC
xu5TGXpKXdIgH4JTYETF6H4h9/93PUwECF0HPgidOC5d1lMMBIx2B+dWHzXraGCnQC7RQXR+ALFj
o16ACMH5Tj9IhInsCo1TeB3WgZStzUhGfOndIPJt9OyBFAT4FLcdd5PGtlt5qIfAUvbFgFETkJho
011GwjL61U5hUUnyWOZG3FUEfAibXQP7A2rmTOuVb+dj22IeHUPOBjg5nYH6+nTXV7eJm/h5mviN
bHeWwIoYOGRNWRWQNSTQp/KUebQavGyqICvZtK77Psa4XAxdBh4UeBzrWwI1wi5y1OpO5ZSGVkck
UVkq2SrHZdJBszxaMqpOkRQ0YVGDhP1wRXLWc7MG1svnCktGLigWSstGNAXegAFgPDFAlwv4OF8u
0wcHbGsEf19pN7WKUmqGbuij1l2Ct1+Pd7MMpSaUx5qUyE/B5MA33IBPsaZehdWcih4Hj+5Qifdt
77fhvCFnATufs0Pf+F/HjxHhbCz2AxObp+J+54w4jWUzZUhxcDH1eyeesGZcxuj052/wbg61NMYc
heItn0SYg0EqUN1WQYziA4gh8uSQqFc9MmLsxhyf9Nl3l1ss9omTH/mwG5cbIovnIldZ/wL91CEz
i460Kc0q0KNFOWLjl35jNtb7P4dBRqn8V00uRrVGpsGQUDPN1I2C/2IF0sEB4dh5MYJXzJ8WHMD5
AK1gAOtUl9lTZ5Bts8OFNKKv3UCj2CuS3DSVjEFRFC5Ys+//JP1JqFbhyWqXJCGFVgW5sewLE3wk
XrpZJvv+3xXCrBraTuiYoM7J2S3PtCYdUP8KYtSeHS9+o21ypSLjBVuSLJsQGA+NUtCqML55+D1n
PGAbi9yIIUtP64thiG+X2d45bYF1HO42y/q9atxqgNfmjQ4q82tde7Dt9jLuLL8x3tosk6guym7W
v4c3cd/g2d0N+D2LFb1Uo7YxW+1o1eUxzchth8pGDhykg3wV3SYCEhGJywouIHAKYnUR+FWA8OJD
zjTqczb1ACeWnecX2oFqAdYK5noSFAqyuu/nP7TAn1zEawaAA0AII7SnnrvYcTsX4CnD1jGsdrZ2
c/5jGSXxTCaDO+lWVGW5F5E6aJPSX6JdOcdhIx0aFLrRShPOZeOmpqrWQRMz27n9dwVzRXlI0s15
e8mksKi2On+k9jARO0AXGyvgYoAVDnj26e7jeSlii9mMSANLkUHAfyrF1ZbUgRvWQY5l7BoG6PME
zafteSFiVf4K4fcEEJDpqEvLPr1yVZo3hbNP54AOEjSE0J1RN8DgEqbzPu3hakonSqkDgymdgbSj
P9RGczmAZRtj+nowadFOn2TFHpH5WOEFIybIdQDEPjVfnjoZSGAxlO26KSqf3qValDuv157OG1Bw
g4GFBRVAhHwI4lGDTdak2lw38AVbv8J64V0VvZ2XwB5u3C0N4jy2WAzM1IwF6lQRMnWD3hpIDh03
KcClBmKAjEyYL+/K12lOB8TFuJDEv88yQdCLOV+Q4GMJnsEX2pdCsXrPRIrVJ+HofTeNTTQcJ/N1
UIN/VQ6CQA3NZnQQ8Pi4n0SaMXQV0px6+Ebt71F7iIfnVj8usqHNz9/pRBAf0LsK1FT5hDtTa785
GUK2bH08O46nnwkrv220i/GWAyMsXyDrzHGp+t5GlkEvlv7WLncKeWnjfTNd1PpF3EnAnKIvtBbH
DvYqBlVxmQ7tAHF5PQezegCn8i5KXhW671MZ+EcoC5N/QCECyoRe1amsccEOeZw0XIbqc++me9Na
7iqj3Sjt4KOzJMkFPh9cNsHOgHpgjcN/OX+3lD6NK3ZTTFPhO852cp+ienPe7T6HPSYDxLNgM8By
Np5ZoEpHd64m7GAeql/WfN+kl2QGDETyOBb5HBDamHNFYoimCGc3TcM2R8NhUrQ7O0pQEbk7r8bn
uIoF4AiqeB78iQycqQa1qcu6SeugKkO7xi7O99i8MdJDgd2smQysKfKCtTD2Y1YeVzQVGQawCQXu
YvpJdrCcO8uqfUc9dLIXl8gFgKYEpg34PCC8uKsPdLZTaREYrsHujbzdsQVwFpExDAilsHUSuJMY
fyBnPdJWFsrGeY0lVHezB3Yz715xZGysIk/DFf5XCGc1t5kURFoIWXA4q0OXvC/aUdVkS96EHwc9
BuSLqMVgO+/pxynrunOyBGLczLooMLC7x9MUtKUxfXUG+0qPo0JyhIQSsfwZbVJ0UoC9PpVILFJa
aoT7NSp+siu2c4JGOShTHfbV7rybC234VxQgAaeiQKbXd2lVwR3mPajumqn2PQtpnUSM0B9WYrjj
akdWMwwTxET5xh6/D+S+Tp7PayI0mo31JSgvYjsqD0HDQgmzBdSmDnT9bky3vXVUvQjgkcCWIfiE
yiD4qIA8IzrwRRiC2frJKKDM1CXbejaCFAgfiqXk5xUSfpqVGPbvq6CQF5NrY5tlHWRDgdpYQJPN
rNl+X30hlLJpl/9Xhxl2JQcjorkOkn08H7B+2Bjc53KJv/L5VyK4k4raWIzlOBAxxvdWcpN4NwuV
1BXFn/9DC+7MdKY3NBZzZJBWbUl8MWS7BpQVxMSeGemTmrkrn5CsTMan9qDimLrGhLChJJhLndjM
wLJTrFd7cMPeKTbjYoaNPaSgpBn32eL9N3vyWYPtYKgLXGB/wuugP47mLupkBU2Jl/M7dPQctARu
DRl564UOuVF7z3dk8BmJj/NQ1cauJiyTgxAtDr1+M7pbSz86sqKO0DcwgATcE6ogWL176uGGOhOi
UUiZ6nfs/GjmzZjf5VEcOJksnxNaDXBikHxgTA1p3akoYjodiJtrBDr10Wg2efHLkcVSYWayEsFS
o9V5TeO8N9wI2tjls1u+Ue1H5gWj++BOug9AzfkgJDbdhz5cEHJGJa8mE2+wVgHlUTKEhFJMxPqT
9VZZz+dlyRTjokQXx6PaVLAdaa09ejcjfbEA/dCM73p9NepfyIUxqPD3S3EBA53yrI1NSNNL8y13
5sRHx3KL9SmH81oJ6l3IJD8E8TP/gCfX6L3DhH28aaNHqwwdtA+XdE+HsLL3VYLoTvaRKgMPMwU+
BamVXO7OXTQK+mIMsgZRmz2PXnrw6KMVMZmYTPPSQEM1umm/kjavhHK1qCpaOhJnEDpM7bbQ7+pm
wibXnd59n7CYuZjezxtXctz4NhzQ0U2msuNWDoAPYya07ev7XHEkWslMyR05cPNay1hAjFq9W2lQ
90cHvHCztydTMHt+J8tsZWqxf18d8TiviUINyIvmK6e/rqpHvXk4bznRA2rtldzBHpu8bjwmYpke
6PxmzJL7WAA9OHV7LuhSN4rtdIQAl/bPy6zca17q1xq5A9MOFqBYF0l5U+eYEChs2YljSes5z+cC
SevqjZomEG2b1bNRDJdpHl84znzMzeTYemqw1CWIqO2NRVVJvBTHMOSf2ImCgas/wWD15UqMuQ5G
j+CcKmaQq+9qSnakWLYaFswUbXqFyVtJtULoK7jagHfFc+4Twt3AgADNU3biLKwEaKZNqZmgfZGB
d4UXwUoMd7CxurL10hk27ZNxW7hu0E7JzQjq48L4RTzZRLnQjJgFRWkWiAu0Ik8PgN32xogZSeQF
PSPOzAJv2PXgb1MXX69estE/fxjEyn2I425tE8T9Hejccd6qZwVYGPelq8Kl2xqyd7FMLy6QoPYX
xbSDoCF7UEsMUh17etGbN4p6NM1f/00pLohgXEypCtZpn4cfjrkrwV5HL7XkykvD84JkSnGhhOFS
B7OCoB4sXe51Gj15Eeiy7qvykupfCSvo3zAMLBIpy2Q/ZnXAPDUyiwwz+gFJ3ENFXlTDCtJiDmyH
gOkIDRb6rsb5Q+TJWrpMCz6osDo0Rg7BDwrulFPBlt1ZwzJBcJKoB6p4Fwifd2lrX42EyA6b6L5Z
y+KUBINgWaklogjVsx2Jw6m6G5Y9KjYbT/FjYoJvzf3CEViLZD9pZVeziOsmT6Bel/8u3Atl+E17
7EmJwMkrI7UW+Qt7OIOAEhgg9MVORbXD2NMcZB7Bkm2dCAO2r7p7Gc3VVtdDN5axdAsvorU4LpYU
lWPUQwdxDXJKxzzkRPfB2O3GaJZ5l261qYtfg21LDoXQXVZK8iGF5L1TG+wTKlcu3Y0VyoZANNgy
NjFR+F9rx0UUo8JsWo8aVVBNr5kaqOQ2myWZMvsTnzwftXfsUUSzDKxip98LrZEhthvcMJVbXY91
dI+MS3Jly0RwIaTEkl636lskWHV0idO/aTrZI1BoKDYQgqUPbGCdc3AUjJoEq5kAPMKMlEa+dyr1
UxmDnPDg/hXyCQaNIhd2dVCEQmeeX5f+MfHIIUExl751ykOaaHcueN/OR1+h6YASQyuTsTPz2N4S
QAIXe7RRJppfW+/WlI12Ch159fe5T0PVch4VlmIntr13veSGZOiTx5Wyieav1DXAIOiiMw8YlWFw
38gmYwLuY+iCfmfux45S+MnQHxsi642JneGvIJMrew4OzfXMgiC1xqOsfvnfsR1JSBVb7kMIF+dU
ZJ5OkkOIlWPSMfddDPkPTwmRHE9hOLVQB8cyIAdTqlx8K5Wun10DYmaG441zEpACi9EsmgSLR/06
y/cTnnznvU6QMYG9CHNCYDQFwPITgKW0UgI8e4W5kA2I4c0RVB1+W4WK93xekOj5zJjFMDkGti2M
3nLRJwPzh13YHtBa1rAx52Kn5Ms2wvrMvF32vfkL3ehrC/WpdLYvU0vWXhfpCZwOkIpsYhX/PY19
9qJO5ZQCrGIOzRAaWE6z0abM84es6rFIRi9DlYAi6rzOgiMNADrgpWh9Y/qAB6jp5VDOkYbeUx4N
OShc36YZo5bnZQhYB3TAVlnR9w/XLl/FHhers4sBjSB7Nm+LEXggSOsvXOw4OioztkkpVLlFscm5
0JACBPqS/sDgLpBD9pj5SQwu5/TfCXvYTwLmFVPrGBPk+7z1rKsFNaD3aL1bzUMWZyF4h2H12Y9s
TxI3BSHgRBgX1wZ0WdXahjAaU2BmFGsOdNBL+QqZ386bWnApQBIalXie4QXFn5WyQcXF65BatfOI
DXQkHv08SZRQm5VDMyfWts09zQdBzK+eVo/nZQti0Ils5mqrtA5b9gbwHqF5pSx2gHkZRw/r3tiY
suUKonOy1pE7pXOK+mBXo/sSz921g2SnKXdG3WI1Ckhhq/15pUQGxQ4CzLKARA1ACk4Y6ZdWzymU
Gjrs0G0MHURZqk2fsbjHQgm0/JnkIAmu2jF9UtuhkDy4RSYF9MwFZSQGj8BEyJmUgsB1oAqwe0vd
+unS9rdW3zVhYmEx1bLQQSJPZFqMBVmMzsFgPMGn8jD5NsZmBm0bjDKOw7PXHYdor8VXSS85EqJU
GfMif0Xx83BLVZhWYiImmNSKfM0ag7ki36zeDjI9esmG9gCM4vtc64dZ/cLT+EQ2d1uWnYXyLypf
eM2ltyPWcseWdqNUbZCNuV8vjuOPlnJ73pFEn5Ixf4JBQkMFhX+JuGnj1hNrUw/4n60GSvSkJVk4
x5IIILiiAW/+kKOffkJ0P7sxNSDHjabwqgyrEoNLza2SbV19c14loSjDYLhSUJ8BmnsqylGGbDAs
BJsKDIZxUuzApNVg802r7S3zwpUNKQjFMWoM2BAhjgcZRVZdWH9aK4MaJ/tmsTXQxQAlMxfVfO0V
nhbmSXRV59iSd15Pdsq4Rwkoq1AZAms2+CR4hIHR6JijnJH11MUNo+YBl64qW2EhVG4lg/37Knim
WWlE6gQZNHXe+jG7iJIkQLb9gMzo4JDWNxQnPK+WSKQDKlq2uAr723l02FhMjbsw/OOkPSpK4MXf
neXQTY8FmjvSh7gojq6FcZdDNegRNoYDduIA0ULGn2YKClcgIlXjR64QP5ouEuufsapYWokXGLr0
KLdhkOHUpDVJRjVlIhVt2VKtPy59sh0me3vejIIxQsjR2byHCkOCM/RUzjI0c9ew212fsBfTeIgT
tMjAaAKAdajH72jA4NWvuKFVyEY0REYFmysD3OE4WDxfXqqmAJfXOOsqOmVYT70pkifVeR7sY+zc
l0YCSMIX7vg/VCoYCGE07NwFgeG3OO0U2FQj+sOAqcWh0DcEsycttlVK7CooreOo4/X8v7L4zrdL
CSAjGexqZj8JeHiLKCoDoKie2jjZJGV10Hva+Grt3bhq/HxeuOgiZIyHgJaBl/NTbxUtnrEbVNxO
Xj4ikt57uPcBMvI9JQ7KWoKKkAnjzsayYHgn1SBsNN69eKf3eZinL02zodhyfl4v9qf4ULbWi0so
2qXDdC7Dso3as57/AB/HF/4+Gp1AUKKajmmD07MQq33s1h7+fucVDxoZ3/RCCb8iwgP8ArsMwKbI
iajV1vAqtJRAJhrmoE5UsZjsvARRvGdYSLa1xsEcM3+go36cUhS6AkftA6v05w4cwLKZGVH0XQvh
7mkwQhpuy2q8hvfUOIciD/XFxbCYERT0png/r5Hws680Mk4/C/iP5sYqIUyniq+BN8TUJB9eaDMH
08WgtgHGmcdpo4qcOHqL0s0cAziEwekkiPMnLe2+JAezkDiVIObjvw22dOC0MHiP65JppyIP3mTA
Uoea1snqDsIv5IG6FpEOWRufDCtqmuWdhfjjqe2mt49pElr9L6vOfLV8NKL7f/9EjDgBOG3gAT5N
aXsLyH5LB6+aen7pUcFRZOUF0Rf6EIDJplMfmJvFLXIXAuzphwMlGudIZDFbJoM7OQRN0K5MIWO2
t156Z1jXyHTP20mUR6/V4M5NrQ4qSuwQMY2XJAVb2aEeQrOTxEmZItyBscDHrg8GpLRGty2abItN
zH7RtxJvFkV+kDAghwbeE89M9jNWWZ+j6F4/sSDAlh25PvGeMqAiM/u99H6fN5tQoZUkZtaVpNQb
ZuS2kFSDl90Gp25h7/JOknEJCz1rfZi+KykN5p3meoLZxmS5s1zFnxrcm0QLbTN7GrU+JF6PDzej
sWWH5tKPflkl2zxPr9uGyn6MKH9Y/xjuophNq9PnFCpT13ueMPyWLNU2B7WRU5EjNU0fIWSH6dmQ
FF/ATTFyjf//ri531gieeoPJsGZxckXpWwMOrGkDQokZe661h//0Zfmp6pJEbo85Y5R+HXIoY1BY
loBODTIaFIkDudy5s7VyXioH1sQga6sXvjnEPlYVn9dFFHLXduMyoXK0GzthYEdrvtX0QB/v+u5e
zy6LeV/IbiyZLO7s5WOjLbRj34hOl+Vg+22KJetjtxlTcpuOHhb7jRL1hEUPxmwESjS8YRHlT89H
2/TV3DA8HWZ1okM+G8UWdvzmFPEhxTpkH9tBrCCz0ofK845qM9fbf7Yvnnt47yGpQVebf0KPbkSM
CrilIK4Iwtn7VLk4joE17czxmMpuA5G6EGfaaGKjuoyy+qm6eTOlno09woFLlGtTQyZv9SglJUGP
TSEZSOBmYm9mtfPVOd+f11TgrieiuXiXm23ftTk0LbSrtN7kzXMZSUQIgjdEAH1p/Nm1xle1S7uO
EsqQHGlzlw6hYm5SbxuNF70hASIIdcG6LkxRoAiIna+nZhznTLMSB2Yc7b0+H0n1nE6P580l1GUl
gjt4uWLHWZRARJls0uGqASEfSMwWuvdkXL/M8NwLBCNcH8pwPrG0k0ezGh8G9KJFcpzrVxoDRP92
Xh9Bwov6PppFbIMLIBTcQXOysiWLA4/zLKy/Qwenl63QFH2UDwmf2q+ZnnhUGyBBVW5Heul2hyIK
/10J8JaAUQKHiHEwnH53cKfo48K6bXGhUoDXwGSK/LeQpDqiD7KSwhdinXow1HpC5j6Y33ozKPSL
Mn3pl915XQTRFvs5/+rClz/NqBgUkkCX1ANBIoj26UWebpX0xTOuy+XuvDDRt2ET76gvM+JXfj7D
HTByDvoKAHfmVke1ye78aanJxsEInMR6IkdDLEenH5IAxOMyXmXAUwdhnbV2prBb+otZlXWqRaZD
Qwcvagfcf/DpUzewXDIWOog6AwIibOxcxv7eaqejmJRW3p1J3lyjOJy3nygagI6MQdgxcgv6zFOJ
PVLfCfvJ0Aag4BccG19X7q089q1Z8RNLMlUsE8YlFo0BJEOusRy43GDrcjDTY7ek21kDJbbk+mOW
4mPPWi8ukDLkh5uxYaeRXqugcsOKJz9KN0URdlEPKPitgiT8vClFrrgWyQXWdsrGeeyREQNmdcxK
71uPAWPDJLIeq8hJ4COoi4MJH1hQzknGBY+TWMEppkAx6tlz4zx7wGY6By3ZR0SSWovt+FcYT+Jc
9cVcOTqE1THZT3mJscthj71Ph8QsfcVZfuk2HXxXUWWDIqJYtdKSH9MmajrZKYN8V5brD80TjXV/
Sa5ASSz5bJrEnjrnlUOE+duRqTjp9Q+ima2vdlZQZfOlU9NNoRphqpIb6n5X7Sis3CdFrXdpp/u9
Pd3o9WNMTXR5sHEN65a+4FCMShLkWahMfMLgGEpu1A7OJrXjfdchYCf972ZpJfFaeCpR+vxDosuW
R52GAK0DJNZQEEJt9bGLHnrjpi13y894fvmCOjpI7TRGGflpuHbymlFpFsTPLDWDGQ9Cz8EQoqwt
LtQGWQDWNjNiQr4VgM31BWlMSFHt7A6/JciwYSkCsUuRV8dek10KIiAJEGwf8jjvWaplQShDOoVn
re636s+FvFYU+8kHc4tGzNWizY+R+uR0bWDnMuZs4SFZCeeiXEaVMc/iEQFVzS9c66FQo4eMLFsH
lv3Cx1tJ4oJbbWgLFgfBrFW2B1xjTl8H2TiEUBmPDVmClsHAfPqpH9Z0Gs2uhDIJ+dkaoVtukw4j
+TLWH2GY/hDDpyd1lhRWm0GM2mFepq4CymZJvnJ0V0I4r/B6b9STliXZ00Mz7fPuPo0PX/giKxHc
t1eqPMYaYeihWVAAu4x0AriyJDiKjAW+ZLzpEIuxJpz7JnGRDZFRQUjVXGLXQttcEtnGBeHTEY0f
BCBG4Qd+vdPvntRqnjlURdLjvg/zY0wcHzsYMGN5PSBO0NTX0we3+EJ7BOzsH1JZHFnVr/BwmT3s
fMHFhqUBvRrYwECf/0ACf4ZCePoDBIp1jDyepEEjHWcTcdWk+lNm4HWSGPHbQC2gO3pZzUYQ9oDp
MjVU5TXk3nweN832Yvcdzqei/cQkc2jP2UEp59C1Ot9I389rJvCKE2Gcdzs01nQyQViRHwfaIvfw
p0nSKRNab6UQ597YZ7IY2ogn9wJMzKI/6fl9hmlUovw8r4sgwTnRhQtsU6eoXY3/YQ09fcKw79bp
UYHymrB1vat5MJ7AXr6xU5n7yUzI/n3lfvaie+NUsO+FdqMNaENRgR5TEiLYb+eS4BPduJPlukMM
FlboFoPIoHCxt7mXwYhkenDHaEAJj+Yx9EipcQEEPmYIPCgi29ItyNFONGH/vjIXweqZCtsM4Q3O
zu4v3X5LW52dJ9/qi6CS+ITYbqAsBH8lnkX8TdQXWmF5HaJ3PVeh0V00iWwhkShtgEJ/RfC3kNW1
LsNYo2pB/GHyPe2SWgEIWxwQKdPMH7QA7UFbJlYcJT6kcgeXeKPSaxWk5o3ld8ZdUXyv6eVIqB9T
yfmV2NDhzq9Bk6xrWCXLBrH8NO9cRXaRi0/uhzLsF6x8olLGqu48JgFvO3fyabyZ0l2RMeJ/kDjv
pnJ/PlTIrMed2QStNLoUEAgCXQzeLcttMmXBkIST8XpekvhUfajGHdyp9Iq2UCEJFM7zgIqT5pea
BOAtundPXJA7uo1Zdv2QsERoBo4ztJOXtnztMeY3qq9lGs66P8ool2ROwR1jzEEBn2xCL0N7HqJX
aRlNZjcuXdGaESzlFH+/98gPZZ72oBB76Wtre/7zyEzHN316LEYYF+bcdWxi6mcLiqUuBrkjuE3J
lV2GpX60ZHxYwgsRDKpguLUAD/1c58TlH+kIge4Uh0mhHgyUaBzl3QE0/7x6wq/0V9KnemerJWox
DJA0txgtaiu/7r7i3ysJ3JOzcpxhUFk4b0EF64zv2JoUyyiJhFfGSgYf69ymS1sD38jKv9vY6x1f
o01N8x5z8sCcSkwmDA2MkNwBLhpM81xo0JTJaTAli7Ok3xla7mtuSLvLIbmpld35jyN08ZUkLjSo
XjoMmclObXevWqGlbrxaFhnEDvChDRcZjFhPqmWCNpOCnGHcKEa/KfWNVvd+owVVO2FTCHijgX17
zorv1RhMg+SEyX4BFyjAz4f0soeWXfXTNt7R5jxvReHdsbIiFyiW3FuigjINy+d4uvc0rMm4jYZH
aoVFh50MtQwELXEQj2sTW0sZmSU25AUx2NgcNYiWYIpB/kWCUdaukIniDpc9tfoyaMwXUTJT2Pf6
lszfxuxoyWhIZZK4I2ZgWmVyOiZpUoBavUgUEmidb9N36koOmDD6gREY4FUQRKL0eXrZN8sMhleM
dwaq+6L0WBJhv/XWbSfD5gpP10oMf7r0JO9iVqNanB+YDRmnSzuSVFSFrr0SwR2u3h21wWGPp8l9
IP3v2Tycd22ZCtzRsdLGBi8vLKWXqa9mcagOOyP6/d+EcOdnNht3Gpmd9NHGRrEC8/s7I/72n4Tw
t2zRtmmPpzKeZriHUn2zKJbvJDIiNom9+JdzOxqp2bECnuY8EfM1iXf5F1ik8MH/Oq/L5cKNCySm
y9IeDHgH1vicjE3QVpdZcqlhlO680YSRbSWLud8qK1YSnWROA1lx/SPCWp6lyZ/V1MA6W3XTe17Y
NMXWsovv56UKL9uVVO7c9L1m5wt7McXTq1k/KaC5Hlt7m2saukq265dZJlsvKYkIPOtkRcZoctn9
3tfg9ye+F23ALeUrMiSHzD+48+TYZatRppo+H1waFtOLlNddJoI7TX27mCquO/iHt3XofZm/SSHW
EhF8kb8pXWUe4j/WesyHW6+7NxNJYBOLAFScNRORp/KBLTemRmUHaV4Gn6T7LHoCeOi8nwlvHOND
BvcxBluPqOZCRpLPT0nR+wk1txmN/LquvpemDIAsdGv048G6BcZglANOD1PTWsA/GbjgHMwvgFbM
94bt2CZhUx9JelBlVWOhS6O7bAIVimEPk7tP22jJvNmBuET9bs5HtzmQKijcw3kbCr/TSgoXIaws
RwG+nHFwjEvgZVT6QhSJCOawnwpPmKPBNlboAUTtqd2mNtftIkZxNcdUmbrXsk0HtkGdhl28Mx3q
L9nLF3RaCeTiTzvoSmYo0Cl3Z/3SRl4SRIOFPoU6y1hdhOZbieLcfHHrLKXLAhCFl90tJQmS2LnI
qWQ8T+gKKymco+vw6S4eIMXOd64BJufbQr22ZMh0wUIJBhD7+FB85LHB8k49iJmWOMSgYa62vk2u
m3pDq+cRc9jJBQZNkuhi7O7nFCQHW+9LDxqHTSWBAYWxbHK+YoJic7JZIR4VcoNeWvOrLQsbQn9c
yeCsaaBTblqohbJHEzHConhz+h/9stGin425aWSTpMKPtxLHWbVT4l5tI6hkmt+s+V3TH23vQlqF
ECaSDhjMQYGJ0j/PP+jOuVWV7Nt1Mw3G5o1EEh8UevpKAGe1ySRmUjsQ0Pa7rDiCkgnkJufPrSjA
4o0O9kQW09EYPv34GBpViBsj4hlzVd7XpD96FuAgy5Baxx6DJdexisUAutnJNoaKPhFgYy6wQ8Du
flrmqtOSWl5JETDse8e5AzqJ6heZ7BkrsqABlnEDk+c65os4R8C6HqVuiMGOlx5GYPiJrQWb74zd
eSsKPIFt+ANnAuZ4XbSaTq3YgWNYSVzsSVcxDwqylkj1wcMmoypiB5EL6idSuHtj9BqHDjakYKj9
tq7BgtrkW1DcP3SoW9soXJ9XSmA77LgxwD7BOGJALH2qFOnz3HQp28Q+kE3Vdu9GTwNbUSV1aqEY
A1VH7LnGMk4+/XdAlwx6AGy5HtP6WzkCx661t56MTUMEl0dtk9GKw9ngc+xnrNJyJ7ELyyTYPx25
pbVxmyy9V23ybcnidJMYw2UR1ddZar9UAAH642JfRXFh+Gq/ND6NGu+QdZaMVUb0PXUsTmbAL6wQ
4QkExlHH/HCD9dAMODl51eKXva35DvLdAAuUiJ/aMgI2oUjG94MRe9ib57Ej1ImxOrAoAkq33nCM
rBb/f52xFrWW4fJFNVqsu/uQxSVTZmKPqW1C1gxK1oLsyzH1uyRQl+t+CQ3jbgadQKtszjutLogr
J1I5r7WxMb3qaA56giJj/CzUSa90repeo8idr9w+MW60yLZ+RRN1623cD9icmdtqdIhVbbyb5rxE
X0HXGjQ6qXrwtLEdg67t0LurjUHDMk/F095JF9ubKYkRWHrgrqmf60a9j7IkfiKlOedho/Rkm0Sj
JanbCsI1ZrFwIgEVxJgtDyA1tGpSFEaAvFhYqmY8DN4BhITE3E3OVTlK0IKik7kWxiXfUwzPVQYI
w0SsrvuT0qq/tP/h7Nt65NSZaH8REgYb8Cv0dWZ67pNM8oJyBQPmYnP/9WeRc863uxnUKFGk/bAj
pdqmXC5XrVoLg8zPjSGyL9e/25qt2WcbhJEWVQpbdvRc02NJ9mEa/IuJCacKpDJ1575vlTbGIRoc
t4z97vNHSL6vClotrgLp3KTDjgns+fR6w4tEdApBxmTDPu1MH60E1DLXUEdLY9AAVkHTG2qmgKfN
6xlW1qRW82e3ROEPA/0e5T9kk91ZGMxrhuynIm5AaBIwmR5GaMZEqXi8vplk+iDzy8ieNE5xMzCH
zeNpmpk1Ufb0waA9sIVyzGeTG92Occw4VFkCJWlGX0zlZb5pitueCeOLm2TPkjTOFgwpxsrHXQps
5z9nCgtn4V2ykohxiqWtHfsdhA/S8Z7VAUlvJH+9vvSlCIN1E8yR4XKCFMGlqRxj7rFOExlg8AgD
D00UBmGO9w4Z0hCvHm3Ua43WRYsgKYIaKmCCuI4vLZpe3qX2ZDGxf9Vk26HrXo0HZ62HsmZmFrBD
yMp2pISZtLgPk00ZnpoE7rXGFbDsvZB8QyvQwS3Ep2959q2aLkuFrlIZRKmb7Nqy8BOe3CXD8Mqb
z3GenVTWBJUpPjeOscuz8cis9+ufcNFbgNyd2DTcCex2+QvaSMuWMlxNNYUSwyf4st8XeyV+yjUU
zWLAPrM0y9kgSAltrekSVDXb8PQ9jhs/7U0/xptHNN2xDLuVKtBSLgrvhJ4OqP9xQ8zWZkRDq+zp
AkRC3Psy7YeNaugakGEp0tEpbQFcDNxHH1xyEBQCjzl2sNok6VuPKVpz3Fz/SosZBKXmNPkDZVFz
jr8FVtWllYFE14zANnTTD58ab6fGOw8cf1CAIO7GXRsNXgIjQ97mP5uzQBKJEBonHDYtSB4VkCNE
JCu/tfa9He4qazM6D3EVDAh0xntlBRloKApzU8ujUxx5sZaCLyh8Y1gV7SgMRU80TPOjwnM9Pdrx
a7riNuI+o7/C/qlMfCP0O+vFCf0x2hIo2agHlt7axSbEYGt10zTbsvuSiW2R7K5/kiXnAqr3/8qm
QGRv9p4ioTSUTbQMmrZvfXNKUOuy0CtDWEuBiALxCCl4+Ba4tS6PJ+8LJOlZIwNm/hr1e+m4IMHz
MEj/D+hKXNYgneUUtUUU/S4NNanWPaOdBPL6yPG9R/HorQ1RL50UBDvAAiEaCuqeWfDWwisaDOPI
IB/YwWXVyS3IwSB6JVmbdn5+H4N1Fa8lEKNMFCyXS+nSrIgyDixWp3Mu/LEj5kMLjrsbZVZyY6va
fGobq7mRQ206wSDj/PN111hcpz19LbQHbfy5/AHQbRKj0+AHGNUxar+Y4V6ufa6lYIrJvP+ZmP7+
7OKoSnvAyw4mKhnjCNyNzlaMm6g1AX7zQFO4/YcVgZYEz3rsKv5cmrOr1Naemsy1VkAlP8U92w5i
fL5uZnFVZ2Zm125TAbhQV/B2UPGBn9pVys+Nz45+5caxXAX7Tv/aBz85szbzEysS1kg7WMPDvs7e
R/BIxfINd29cfq69bVGYvvfLrI7gX/Svr/NP9nvN9OwuNEcdqmLAfpbx3jJvWrWN+Sk3Alnto2zj
VdlemTdOqXxNf4TeNqZfYnUMm0exxsO/FF/w7p7Y3F2G2dzZh2UVkK3Mwx4YyYTePpTFRkSf+Ljy
WFs6EUjYQBcJcXm8O2YngndZNRDoQEDpm+xVT3aejrdDaK+46eI1Cfk3TBlbUJZCl+TSTyPmtLpT
0yUxgEJnK7uY/TZa1aT+EFpJuOOiCbfgkq2fM6SsbtDm6JXiTSDjeuXGXlox1NvAkT8RLKC2d/lL
SFI3bpi2cOVux+2vufRNYw1ovXRczm3MHDgFKq+Kx+lyiDaj66fWwcpAWlnswDbg/AOAFwPVqH5B
U236iLOtbUARissQC1IjrofGSvykSf4hcJ7bmGcc0uiRjMJG6GG0CNqP5Gjp+Lsr9b9Uf84tzRwS
rQbXiHJcd9mrLu6d+qEfT2byIF6uH/TFL3S2abMwLb2uAqIbXyhMXyJN/Qz60XQDgbWR7pF1r4SV
RZ/Dix4PMuTzH/QwFaudOiPTwA+79ZJ9Zj05a1QJS/ECbKr/38SfA3h271iDraqumvat+zx2Py29
ISqQa2NgS7nVuZVZVLKEldpNh4XUUMS2Gu2DweL6h1naKiA8MeQM9VUTZIKXx5OlJUqOjCAVse8Y
xk0lQKdrpfClPORPJdxEdEWRanY8eY/pM43mI5oiqCvuR4xjSrx5rDLy+3Jf5+km6bbXl7UYAM9t
zi4WJ0+JgyiIeB6NPs3v6khhlPbWlLtuCHR0D+4MQOauG532anaZeZNIrslsE3J+8zvEqKNEARWP
dwLAz+1EVyZ/JQM6q+q7vcZ+8KekcGmMgTt3qvehm4s5wVkYYlHW5G6LWcyGoTeNKUjHa/0h3bau
A0W8nx4I/jr2XpLB51GMPHmXDtJP+W87GU8SJaJGH2h/x92X2jw63nPU5FAizTYu+HbWUJ8f92X6
qRzq2Pj+DELolz5mCj6Uo8RPzfRWdM9EfsHjrTXxRul/Xf8CH84LiHcnRVLEZRO0F/MnqObgvtWx
k0GRFHrx1UhrP83GNd3TD2dmssLZVHJFhPnwnTHwXjq5QHsCc+7jjS70W88tiMLlztvfLwdSlBaY
7G10kOY1vdauw5SPyBbMOPomUS4brSi4buJDYMZaJh4v1P3RpSJzgEheG3aGqgcKuuWXwX6pR1Bd
9z6JIj8Xn5izvW5taedQUcUzDlMcljtnBrDzckhHptCmEuoTI9GdF6tPPFpj9FtwAyTo03Suidkr
Pu/CEiiLCRkVyH5M+7M76CeNzPb6SpZMWIxgDm8Kmh+eiWbfNT3HkQrisnECcJTWiDRrNFgfDg4G
/CiONt6jIMn/UJ5WAoPG4AiQAcmQgnevdl4HEXs2qB2M9kpj+cOFBlsMrgBuEDrJn84OqQhly4eM
Ys88FBF+G2Qjx8em/3R925asOGC/AXkGQ+mSTw5ydm0OrEPxq2BT+aZ/SuzvmFQ6lbkHBcVxJRh/
rEZjQWAWRz1qOqIoT1yaqmjkyNyFKQXG5r65aW10Yw68OBj0lrCgH7cOiiVJ9yVxbwFa+vt14mGP
Fh5DUwakMZfGeQOe0rKVOYi4iyB29653xHvSR0tjxdCSH0I9CQ4I5DRml2cZgmdDrpYPMASAVwAd
8/s+ok/X17JsAuku+pEWWE5na7EKU8UU9IUQjo2Ope4wM9mWP67bWPKLCUWMtxfeCZigvdyvKIaa
BsRWczSxvnsoZ7lfFESLzb8WkYNP4JOY8Dx4Oh57MzNNknbcUdgteltU/CSpu8Gs/co3WYhyF1Zm
yS7aHZ1NBKyoEkP7QkGsgP6UuVzptyzuGd4hE68/aqHz4ZNasIQXLcxEzruAOmQW+pXerA7vfxyL
mzbtf3ZwGV1uWunUBUs62MlyvTGq/dh/tYubMbb82IEkKr8vUJ2ogmyNqmjharqwO3Ntq+JZ1IaT
XVpvMaoW5C33k8zbtj31qf1sok7w114IEmHCgHEAuQ+qZpcrzftQ1H0N3RbELvCSFb6oOz+0P4Vr
g3gLn+7C0HTkzsKgA1A+sQcY0nYmX1xhW0e0d4vbQZVfU9BNr6xrYSc52lKAUjAXg+NzVEFjYGSc
2AgSukw/gddsU0dN42MOy0/M/GSjKBdSa8Xm0hIhioT3MXIL70NBJXUJGJGTJg/s3gHJWeu38Ybn
kHeoVirDC6cNEf4P9/N0rcyrnKLtVOW5CB2o0d94Mo99h6AXYLtrHC9LK0Ly6kL0Hmp1qN1efjQ+
mGXbpVjRgHe/gBYvf7IhiaLslZ1bXNCZnZlzxKZBnVa0iIWhuxckCixXblI97q47+9IFyc/XM7uL
+zBGpUpiPeGYb9J0BEniTrtbZwhK5wba6j2YfStjozG82Yy3wv5bkM/0VsKwIzwEiTSb9w1ysAhP
0+R5wDFGQIx0aw10S6zi+foyF3KoczPzgYWQNiQzMpiJYjyDwq+dXb1Qs9jUFjkU5ZozLlqbLuKp
hIgm4qwZIvqqNzpvxKLgFmZZ3Jr0uxC/olZvYrx+ri9t4WIGyzO6QOgHMUrnDkkMbQIthKXZIn80
pH3nVt+uW1h0xTMLM1eszEFFksOCm7RBHrX+SOpnKFSsuOLiQhgDRwLUd5C4z3atFvkgW8jvBNqL
nky3f7HF2vjcdDgvnst/XuZQaHLwAuWQCbg8vIXA/5YFg7P34XM44aqKVxfFDlr63kueb8F16dKT
+8sEIX8u6/31fVwKHVDgAa3wlOJYc476nOoqZANI1BPvIUEtKu9+iGYbmuNK6FgK9Pak3IZleqDF
nx1pxWRHLAFIUmK7J6CiN33h+OGQ+pxn+9YjvpBrVxlZXBsKEBwfkLuQGbrc2QxKiXlHaQ52Sfsz
jfqjAxW5r25m35Y1O+WNdoKRxq+Ocp9F13c+S2NyVLQzb0JZHRlV9q6sK+lHxH67vusfuwv46ECj
IC2eOlCgK7/8aeh/oe4IiYygqrTPYtvvHOo7LbopXZ8crSLcsQ7UUkbV+CxJAwLEDMtPKSY+WsDW
26rzK/abVWsDbR/qYfhZuM7x/GU4tNa8dAP/D7skRkKd1+4GvVIs/Xda6n1B3vIxMIpTKTfXd2Lp
HLsMuE1c/hza6DPvL12jRuc8ywNSyeRQmRkNUjvuT4WdOf9iCgtE9sTBmzg/y9QTOsw5Fleo8cQH
NKV789Vxu5frK/oI3oQNF1aA5EWH4wPYCA1PR5pTVjpCCtRN47e2Fifd/hrCn3bXHb24jn3WmAF6
uS9E9FsGevSNYZnQlmnISsK/9EHBUI59RR+csTliWpWMdGII8dTsiG/rAISHUbWD7EQISN7AX5t4
JWAunTkwsEMVFVcnyNjn7xjw1ApHRfAgK/LD5rvr7vJyDMQaPm5xYWd2Zi8Zr3JjwysMlO3bt7p/
bPOjyTBuhfYYP5FyV3b/kMuByBHMXVOYRn/l8sAKREkj7GIcWA/c4qiuG0bna0VWwuTScTg3M23v
WfpN6zrRBKqgIBh67NzCrzFo4a1hwpZiMUIPPtMUGK158xvnQEreCJy5/j6MT1KB8do9cHNX59t4
TYN7cUVnxmYfKjZVoWWW4Hqjpl9Vt5bYa1BWXj9zS8nN+YpmkT7VkQaSDSsa1M5wmyDHIGFc3NXi
zWr/xcH/W89ctbHF8F2XRTAVkS+ld+jTJ2W9VmtapIvH6MzK7H5weJf2msEK9468/DyUD8Cat93K
5b94iFDSgB/gDYbRq5m3RVmbCInHXmRHG978Mi2BautnV4PEwRA7YpuBN6wloksOMVFpcQjT4Fk0
j/giKSypXDgEsvgtzyo/UdHWW6OH+zMiP0+rzs3MEsSagC/H4DBjoFz+1qSsBeZZizrZtswdXigm
A8MdyKlz5gMi0shNSXj7DVdytxk4iTDE57WZESAlIMWzZxn1p74hYgIzae4CMq3gakMMpBNXhftd
DiN/bh2VlSg4EO8lCRP+1Dtg5WllqL9U+FfQjQVy4z2roMRbx0WU7iKDtjWaTeDP8OMa/a4n1aGg
tsHdpEHimlQg4bZsM911cW/n267rqN65OnNAWjvaG63c8rEMqxECpUmmMr8pazdwe1buKuAWZFRj
zlXTIs/8Pm5K7g/oC95zVZPRd5w+/2lAGvR9MNNa+MIFhNEHPwleVT0dkVLrKmoCmpSWc5O2rr2x
3Mh86aq2T04NHZxHEkveb0G60EVbt7eyBxAfNxvgliPHjynm0GgGDBNmbc3wU1zy3j3FEs/FIOls
94EoqY5xpNxdn7QI2gMtE3NPcw6VNz4k7luXVFHtN02b7Ymqi52kXpnvEl5rdBsF7W6Biuy/hWac
NEHXGyWkhqwyW0kYlg7huQvNYr4auxHyfTgeEl0zHd434bOL2pKXvl6PXh9bgsgY0ISaSIlRJoA0
1eU51IlJYzLVMYf+IS8OIM1LzN1QvYGU1i+T29A92sbhus3FU3hmcnbR9F6r3dxA4UUBhlxaVYwq
SPkUleOX63YW9xB9R/SjAVvDmb9cGtfV2OYZ7NS9OnTA/hdV8pbYznPZdCufa3kb/7M173z3Qw7h
3qniPDoH4n03h6eaimDwvtFyO45bnUIqfU0LZuGRMcGq0TdyUE/H/MgsUgPhESkAhFEL5Keoeiy6
k+p/RPG3oQgSthtwYMUrzrmPqVarrP3C2oj0vc6+X9/mj5H88ldYl9uMKSQvrGP8ijYF0jF8UUO6
yc0+CONNV36ORSD0yrv1owPBos0mVPJELDxfd84w1yriOocqAQvKythR4R27cM3MQo0XdvAgQTfZ
QVdz3pgLu9Yps7HATdg5L5RD47eN1aGO+Y1jo1ksrbQLYhuPvFqooyggjgVObu/vXWv6Fc7EoIzH
GkYQL/c3JMAokxQ5vaw+Cf4rjQffVthV44shv7XDPcaIh3GtVbO4xWdG6aVRU4ZZpCg+as/GQ0Kc
9zpudoWiK1nAwrnB4qauA8rpmDmbVyBM9AjDAmSqoGAHs6C8V/xV4uaXDx50L9RW6pMM18DCH+PC
ZBOdw2lLcQ/Ojg2UcxreKLiPlr+UTkFZfh+GA7CEv64fjMU9PLMzOxgh58WQuVib0jdF9r2WW9I9
XTcxfYbLTONyKTPfUJDQAUwFS6nV02gWfg8C8esW1jZr5giepV0W51hECjQ1ovYxFd6TCw5fzNWs
mFoMJGf7Ne3n2QNEll6CrgoWk3sPhvvT0I4/9iAPC/2Q3HUk9DXodP5+dThREzofUiDQZbg0ye2q
6TsP1V6rppDceRjEfd6Knb3Gq7LkCmd25uNoXaztwYxhJyb5LWRrtrWTbcYsWokVa2bmnt1nLW1M
mGlALsIxbhRLtSnlGuz842AKBEYQiVwHmrET4e7MDiBepTA9VEBL0Y3om3Qh3Vmg6Bv8Pq1tecLQ
FepXXmXcC1O0W1sN+Vevk+2tpScFyE4B/3P9Qy6u/OwXWZcf0rUVRSKNX+SF7UsRkp/apRu3eLlu
ZclDz9c9O24k12M5hNhft/vM6xKqdRhArZ4AO4jNEcnZO/rn1y0ursvDSxklsSm9mFmMSpGWsYUi
sBBeuEsqk90UdpuiyZitEYQvxRJMTU2YGmAnkQ5ebiH03eqomEw1jX2nwuJR5E5wfTWL4R5tqcl7
IPIKqfNLG3GYJvVoohNQgYs/UhimP1jmoW534G0j/NFyYr9uVuZ8liIYtg9geNQ9kSTNbBoGh6xC
j/Iv6yPfJXWQjcNRUrp18nrla32sboCABYXsCeoGa3NMl5vySo3CytHak/5obMY28onzRVmnvLvJ
1dv13Vxc2Jm1WXnDlV09SglrMepdHvTGzRqVB+0Xa3w5i+cd9yRyTZRocepnYdIYVabzaV0DM0HU
XO9sLjcCyMtaG0Hikk03fAaKOxiq/hRm7i5MhhXPWVorfgDqX4BlTd5z6ThSFiUksXANxXiHhvJH
48UbCfS9ycXKN/xYz0GgRv0U7UwI6H7A5Y1eyksxNdiF1ieUyON9KL1mUw+gheXjgCY7i63X619y
6ZQDBEhwD8EistrL1ZUtL7kwAf+NHAhuKZnpIKq6cNuU5Nd1S0sRbILngalgEsScs9MZOZQIuCEL
9Bft9t0cxk5B55i4kLvS1PtWOIN+YCLqANxCexLPQeSlKxu8mFa7DjbYBJPKpJ19uVomWifqUxfF
8Dz0bbtDO/el4n6ff2XDg0gfSvrgOPuxqnfX1764yw6qPhCCRf1ojlEnntvQqHOQLBnfDApJIbzi
82jlbbJQgifIJAAdRu3bxdDmLNw4KpQWA5Y0cK3YV8O+KB775MmRqP3sY+dg6jvL2o2CBh3yDPJF
mis5wNIX9oAuoPAnQOTm4Q6zRV4OVOQETHpovW43IW7rR+bd2cmx64Xvumrl7l2KeuiugQ2K4uhg
3Zff08PXJDrDinvv20jwMHmUALNrEFG5/SbSa6SvCwcUgQDPvikgoTs6CwVWVZSYzaom6LdX3VYD
9aASp2LQKtNEbG0UmfZ17elwZZULyABc/ejdALkGVlvgsS6XWSRWk0kJu/mw6+lDx/yWN5gvbvHw
habKibOg8X576KOhQbEh7K+J2KfxKmBEMa+KyUIc30v7IdhYjK4G1ZG0bjrxg1ZPcfTz+glZCvRn
Nuw5qmlwWcgcBRua0yfLanwJZYPe/JGw9A6IhAN66l/raPiC+qZvNeRYpmv0owvOdPELZsEBZRyk
xh5+QQFFYA6+NK3vwbZz69T9hgFlN4hkLR5NJ3L2iEKz7I94BAYCPwCcqsxOm5HQIjDKaHT2BuvU
ezNG4SQB2NXPMcq3T5VpMLmzGGRe/ZC5UXRHIpoe3LJo7V2TUfMm4V63Nia0kJKBpddGU5QBv43n
8eUnd/q26IupwMAStjdGb1eKNRTUogmcJQwggC7jg3RP68h0cAcEY/BqHSsLVV+gMq571cLdTTBo
PQlMTi+GD2/8Zqj42DC8FqQ8WFUEFb87JSyfx+HKp1yyhErfxEmH2PABYOoUSZZaESK8SDpUe6NN
wW9Y8RRZ/2IHOR6oK2wytVwvv4uXeVTjDsB3keYtMX+YVXXQPSJtwtZ4WhaPJEVPHA1H0AmiSnJp
yzLsksZuOtHr3YfdG+oxvhkfSJZCSuXBKN6c5rZhN7J9i50V8PPSUTy3PMsv29xSIlbISszh5FYn
kh8tYgTMvnfjNzIerjvJUlYAoP2EEnLx1PkgupTQOJKDWRRByekdLaznoX3lbbmNomJXJrVf293J
NNM7z/BuNAm/XDe/tFageCGh4E7l4j9f4az2IJqaNRCWm25t/mlgsW8VNtSiPQiwme9w1ts6WmOp
Wl4xMhFnqrtj2mh2uo1+sOMwwor7lL32GPQ0BrLpSZ0GqRPdOaTD5AoUV0s7YOFPSdfGDpYyFchO
4VmJXjkQOPMLxQ5j4rY1Tkuh77wSufzR6zSazAPw3wePbz2+5+EuAwtdgjLgLl0jn1t6DRIHSqwT
WwcS3/lokOIi1A3k0oMuORI0omoAA6jxO0ZscIxDNhxpeILm0d9/aQB3QcfwB5gwh/QDeRxV8XTB
YAY9uUtrJSHiU5cnLkG93oh7Nwm/tSmvV5r4S6EJ0zHgKMDoAqr283vNVnkmrLoIaGVDpzj3XQfJ
LpA/JgY+rq9wIUECEwRaq+DxBQ56PuYallSZboHZuJb9gDjIHpx2mxrvQl6rowuS/OvWlr4i3hMA
tsAUSrh/uhRnR6fJQvC8czwpkPq8/JGwtiB0YqZb4lX7Tj+23AzaJtxFaENeN72wpxeWZ6HRKKB2
002PGR0+dmES1DlgS1m0s901vtOlKAxTuLwmtUu46yzHNYYRYy8S8aEe7RuKXixu/rvYiDZ2qbap
pL4s413hPY9OfDt2zl6ba9XRxcW6FsITipU4tLNokY+isuIcix2Nr4CQaUP7Zf2s0WW+vqkLkRCj
Ieg1gAXQRvt5ttLGQ9MYZxJpLmlulNduEaoDpyI/jLw+GLI/ZuGa2MYCJG2SgsKFil4WHk/zNwst
XRe0v7CZiiMD3wu7IdFeZQe8PXPvEI8b6X5mxl3Od1byBrEoH8q5zH1o/ppFF3k1HhQgUcHtTaFs
ennXNjbvY2PA70hQXUj31H512clTIVrxtzxbE+dY/KL/WWOzEYK2HyqBRjt2GsIEtfkZtYZN31O/
XAt5SwEBxQzsLypuE4fk5bLCzBq6phnx6DfrAOgKNFua55yUt7GdPvdcPV33oMXDguBjYRQMc3Ro
tFza02ZvCrwVi4DwATC+ErIcu7QxfVqeQIQDJt9QPIf5J+GB5E68Xje+kM+iUvWfbevSNgS8ianQ
NAduMQJWPLkj8RpudToBs/cCYJPADKL2ATbTef0CUl9l7IWgkswMb+sBBcDMAVmgOF5fydL9DLTX
hOXDKOuEWblcCmsw7E5rNHO14sVeRDH1RyqjJ+lFfNOyPtvHTXFKXAfGAaLRA038OBqQGEbsDfTq
9bEt5LCSzP+5qOarB270j7gL5vzmgAE5IGlIGnxchUp+mxG/g5J1xX5iLvOWmtMsOwIw/caF45dM
7WmjAnCrH4R8VJ5zSFnth+idJo64DT1nH1sGIPVrHb7lrWO2C/4OVKjofGal1U0SDRxekLcQk09u
mvQ9CX1AScBV/JbQ8kjFO9G2bzndqyWzXZIoX5lr0x5LjgL3AEs2niNIbmehFB+EiBRtuUDYGNQR
lPQHgJGBTNdqJVVftoR3j/dnXPFPqnl2B6N+V2XN9IRNqHXwSHzQbbZ1Mnd/3SWXIhY6tei8M1SC
MbZ+6ZG9aRsJBlWh7AMsSqkPIv0pMFJM16gKFiPIBJ7GcwDcSR/KlPmAMa46wXB0UYWhtY2h87Nj
pqqRSBjtW+sN7mfSEHKQsVveaVeTO89R5JbmJUj1CI/WItoUiudOz6fyC4CsmASdF2gh0mzZbJKq
0MpvxV1Y/GyM31a9dUGbbO2rfJ+tnbOlrT63OMtthrhUmk+imUn+pTKDzEJdeHjo7LVG/9LdcG5n
9sgLZWgWuoEdw8p2RgXUGe8Do9dHSG1DKSVeCR9L2cW5uZkHdXYsetFhI7P6fVRgAShfOvFsGpsi
LPyC7677K2FTuP/w4dA0QJ9/Yq6aZxZjIhM3t3HHogQCcKZUfa/2utKe3uLIODeqtip7GwFUvRug
Vv3JLJX1aDA+2De1K1v0KkvS75zUhrBHg0JJtKPjMDxZQ2G6gT3advaI6FPtyy6n7kGEaf8tJZgv
CNgQ2dt4jBAGIy9Kb3XF625jYWhUgZ+/LeJtzwx1k5mFsRWT29q5FYLipzHJT16b+mDpLh02puSG
2LRxkruB7kPvnhlVAtgg8cpHO6Lma2WR7J2ZEnRcBvFGZPnajMyAChJiFLGok2MjOxt568DB0YYp
OvwGr7lv3dBmfmYa0TeiRLlB1VO92JXdlZuhqbptk9TmV8wu4KxTUziYDJJR7OxYXFk3UQfZYL8u
uzoLpO5YvNcSwACAGCdWCZLRaS7LPPDKArFnnTXW6POyB74j6fMKoQlM9zddGnNwF0aJ97OAIkcw
NC7/nUYlOUqbiz2qBMOGZxjGugGoHlxPNcj6/KrAJvuRToZkA8W+JgB+EMqDjUnlr6ocmpMz8kKD
yzIJG5DKNqDTgDIL+y15WH8joh68II20+tFokr8UUI4KfVYN3qb2DP47Y9jeZ7dwo3vIaJhJEA1Z
geEIOt5RkBtvW5VCSIHg2s877u3bPLR6zLnXR1k3yc3YdfkRhS7raNYog1d92QnfymPI3SoNDzMU
YJQ3jA3ojues8LaW0YpoAwLHHHR0bXgyrdJQhyEnbrRJLdM4yQa+6w+FVbxbagAIJgRekAZqGKtq
00F2rXgq+yS+ddRg06AqxwrjO31VTTJlhWbbPo2jXRJ3+t5gI3mhqhcjQNAQZfctu7DIY8navNw2
HWmik1Er+67vLL21kQR/x9B7tQfBBgCqJTxDrjwxFsP7NOmBPhsiqj2fOFaqhvdIKBonoFgLrX1c
nazuSyru7dTPk4Nd/FbjZrDvHG91AH4hIOBVgxoPxj4nHvdZXC3amlc6RWaASeE7zInds+hnCvUP
cL7sLZgbunaHLvhtJYWvM6DgabESlBZCIFizgOUHogxs3vM+Qm6Yo4ydpgBIg/hWsGd3TUdxKk3w
P6xJ8S1Ed6TC6GfiP0jF5+EvKzWVg4u8oEg1GBlQsg7BLpFitJFbGSqxrrLTW0wXJOVKnF8yjKkn
TDFigI19IOkgRsY0qQ3UthoAfu9L6aCfehjC19AWK960tJ+oqoCd0IJ+B6L8ZVJSDh3idQXUdKgp
6mgVLW6I2TeZD55bkCghfDWbMSJp7o+N063R2yxkXuhkegDCoLYDdvaZ9doetBg7WKdQgtZmg4ss
PGZiTQNzIR0AVSCm9CmeBAAzzM2gFOmVcYl0gNRbxQ6QosCN/equPRWX0ntAJZCvYidRAZh75+D0
pV1GAvN+2Kv3Cn1aFOMGjBMFNTDpEEh1IvyKOEkHILk7Gjr+gEvua9g2beVnUZTe5RFxb2Pd8kMc
OfE2DMvoNhadsSU0a1G00E4abtK6Q180c0AXbqk2XhvRWSpKYbcA87cm6C/wv5dOwVuRM7OBpHXp
oFoQj36c5dts/BrbuU/irxiisbKNpGTF7Ze84dzs7DOlOpeWSmC2Yd22lK/2MOyzNUnA6bfPchrw
q1AHwKsJSjNPRuvM1kNrIjluUaeO7PghjZoVFoU1E5M7nr8nCoWDHcGElCm+cBg/WbX4+zfL1KNG
Uwj8pVMF+tKGqky3zTS0pDyzfM618S0Ksx3UBVZy9ymj/LBbZ2ZmBYFGZMqpPZiBfHqZPRQYT4jF
KeF+xrd2+1k6++s550Lkw7KwJEy1OuD7nbmArFA9lEyD8H6IN0VRPySju617emPV4caVw8ptsmgO
RBfTcOvUXZuZS0anchqC/D1EtZWM2ZZVDkYhwOtlx6dyTS5pIdZS9KD/Z23mFxjB6I1kgDVlPIyd
9i3rp05PNdvF6NDka8Fo6dNhUAMjhDjBYHqaeQhNQcEZd5Osi/OLulvu7vvud5a88i7cVM3Pnq61
2Jc2E2QQADhxIOFQorp0SWr3qJtHaQW0HWYji7D0x4z2fpMmwRC7Q9A4zffr3rIQMFAdQA6L4fgp
H5p9Phn3BS8mnoaiAFSsdx6iiO0tZMf+dTtLK0N6aOPdDh7kDxRD3jC4AmcN2Fq9bcdbEIz6GKGJ
FZLDtbnPZVPopSH6ghRijqm1Q7AbjBkAVK56L0wTcLS3Abi+MjwMa/XaJQdxMET2/0zNYbWOSJFH
EaDUMcZlqfvOqTbW6AQuTl/mfZN6U6/Rryylrvhg/5mcuYhocjDZ9DDpQmKvKt848jazl1tqpI9A
ofrFNGKLbtckdWHuM86DLrRWMEYLycAEmwKvPkfSgZbSpZuiVdmqZMQOZ5BLFaCv5oY61f+HtPdY
kppr2naPSBHyZqpSufYGuhsmCmhA3nsd/X+Jvb+XKrWiFPAMGHUEWWtpmVyZtxHEowlk+vK6WQs1
HQgnF0EstLIiTNpARV8czEJzBBLXuo+g7a1cOUtHC5B8yBY4sfFFZztB6QerNAfgp2Gbbl18ChxZ
yJ6FvtuGRrI1Y2Hb99nKFbR0zZ3GnB1nhhfqfhsSM8bZPi0VKoTPl+dvaX8baA6o1CFBV8w3gwuu
T60GcIu55qK4GKNpD+DOXBHQXZy7P1Hm+yCFitaOHbjksbEoVggvQWTdTfBdwcD4yFP3rbdmhra0
9U4GNq/xZ3Uu6WME4Fr3X/X4wXR/yf0xqLZj/OAnz3r78/I8Lq7DkxHObvGwDmQxmML57q3ZI1i2
HcuXVbH+xfVwEkU5X+2BRjdRmeaxNOhcdCEF9chXVnbv0vl4OnPTjzjZUhl9H6mzCALj2pb7g9T8
KNVHLXjXte0/TNqkXQdYzuTcnw2nCZvakDImraUpEIq1owQHfJMs9+VynMXldxJnNqKwshqa0YxI
mZZbE72bubjppHAXxdYXzVWv8ij6l9PiJOTstDDSTgvHkZBJTWHUdXz/qRrQz6SFqL377VqTe3H5
QVWGagdQg67W+TcbvMqMZWM6nDzBjtu7HCRaGzxq0VrLYHFxAIWYKH2Il8231ei2gywmBKriVy25
FeIdfOVNam0L6kn/8NVOQs22VEpJzugVQg3CjRjJtpw02zi+8qiNRNGNttZXXtxbJ+Fmi1EJFF+0
ymkKxWIX+e611635iX/0pEBpgoLD/2ZvthCTwEoCtZlmb/ia6k8DluJ+b5vDVY28/7iDroe4YZwf
6vCANdxGDz531pNePwxItlXCp8vzu5gqnP6a2RoFL4pIvMqvwRmrKa/p5tkGiNG28uxcv7ZIwWRx
V1TXfrpd1cL43fGZP3uAgOAbiB4G/MVZniLomESZ1YD2gSl/iZAxl4vuTmjITaRoP1iZPaal05df
UyuGfO2uuRYux6cog+4HeQrA9vMd09IT7QIBpkcj6UdFaXEwi+20+Szqra0mCnqT0H4T95uql2+q
uHI6LPX/wMhC8aePP4nWzUafKU0LipTRt91rl+qOK5fOYE5S6MWLa8lHyrzbvI9YGv3W06I3qrdb
V69vymTVmmTp6Dj9KbNtBqAWk5maiUgtSO7+VrR+8jITC++wstymMc2/+Gmg2YzXZiJOdCxSNYP0
N3pRTMwDcrvKPultg5fjvqD6EtI28Nd6SEvVlsnsZCKows5AqfL8YwMriNrCYro9JbOVHMjID0V8
TKRtiBFEFN77w13yDxjMs5jTpXRyjY4qO6spiFlQyC+2cjAosaOHSQdwJOi/QKnoni7P8NI1dzrK
KSU6ieiPQZ60EhERrgyF6yhHkCGz/X6jiLdhvFapnk6Hj5/z/+YUssR5NFcqhlDO+ZxGml0FWXXI
gbQb1s/LY1q6b/6M6SOWYSwBL09jGvpmk7kF2QgGecFzYjHMca2puXgkYsMGkY0ClmnNATaxLOlZ
gx3SRvMx4Bk3ovioqbGdG59M/TuY3Tgb7EB9y9z7Jl3ZH8v78H+h52ibqhe0yBwIXRf9rpN3SdM4
CQZhwT9IKkymUr+xTJw+H7obRtlDmJKJlGQvvrsrh43s3cpiZ0vKVRw6xrgZV+2RFzf/SczZbjDG
MU6ljJg6pYPI2MUi9WFq/eFO0K515EndrS44gfTt8vJZIkWcjXW2J4LWFJpYIm6atJvSOpb1naZz
uGP3eAOiUxRqh6qen+0a2Xb1tT2y+E0BlINpmkyflNkNK9EJBHkIPj7Oys9NFz4GXbfp/JdYWNOW
WtyNJ5GmX3Ky9+u+jVG3JlLmxk7u+44CTTgX0u3l+VwaEPVjVo8C/BQV2/MwmdT2AHfgKsYC9Acj
DCH2eZyjqap+jaRm5fm7GA3kJl4Q/FPnbTizKBNJEKEKCTJEf1cBIepvEqF4RB9yc3lgS/MHd/B/
oWbrU8nlGKEfQvkClORIqWk+Q/d2cl3bX470u8A6PzhPQ83m0NBSv20TQmXpdSV/la0HPb9rihs/
f4/wUx2/itKL5B7k9jWLnpChstYMXZfO1JMf8Nur7GSt0ITVK1rKpD7ZjyS5Es2byWLSlB+SYK37
tHQlnYaa5Tlt4aqVBUJ+U43Gr8h/idLAzvTWyQUWDojUVo1XpnfxQ1KoBB4J9uuD+roQ6kJUtS4f
MtWOoIs/N7nvFO0/MDlA2v4JM8uaFNOnh6YShizyus7U3UiIoNcOYPtWDMEW5hBeNVqIOkBoeJGz
OcSi9f//XIbVVdvYVS2nExOcMDzjIaSq5mhlD5WtrcqVfGLhRYSYGzRBkw4tRcVpqk/XCRr5fpL4
2UbLAuFJaRJjk6D8tPLBpuU+2w40DenETr54iErNtsNYKG6WKDyMkQ/RG0cMUAtBUeirSYUjxhBI
Klf41vLSuFDmp3KPbSW2p7NxFVlLxbCYYG+wChQo0HHTIpaLN12joUqgHfCF2AayakeacFTQHTQM
b6vVwb4eQ7v0OipXnePq3XbUjU9iJtmmGVNJjdBgipw8tTaRHDmXD42Fk1DDMI1DcBKUoWJy/imG
HguqPgfUmFYVfp5kI6Edhz+S+vFynKW1pkF95R9clw82hUabClSx6Mf39V7DddL1jx4IRIRz1Ppg
sI//W7jZqZtJ5Sga4xTO+5xZvi1Zd2F777uf0661V+X9l54BSFsDC8TuFuz4nGCb5EXQV6IOjblz
YnzmrNoOI8mpZKC+dqUdx+w2W6NlLn25Sb4bUAdH0ocuoic3Wu/HHWSH0qmVeJPGP9PhUyeu8eQW
DvXfMuH/F2d2ICH4S3dBYhtp5qFFAEi3NUG1pXET56vox+mlNt+ynKyTiYYi8wKYr0avL0s1IJYh
PfTqg9AjxdbaCOQ1dYu0/A7CfZbvkF1C0XZvrpVaFz+jAWptIrpObcxpKk7OpUQ3Qj0Z+t+LtBbf
o+Kroe3kFnlLrKPQNWj2cb+yL5aOjNOQs4Xq126fVjpfUa/KzThaz4kirJy2ix/wZFSzc9DXlaHT
WkIIhX9TaIg1okbalsGtFsWv7ar25FIBhC3+v1n8LRJ4MouyHle5WTOLRtH9KP17A7eS2PfuqYFd
5UrzLHjmzqJQWatv1T/BnM6izy41K7PqIbcYrV8do2JbhD1Ixieh+eF6L6Z/k+XPkrktlU+5upJT
Lr0IziLPNkogyHI6mETGq8IRSjR8av9G08P7Us8+V3m8G7oniG97wWudKHwelBepXVPPW538WS0k
UvQh63ImPyp+xO4jiEantjZJeN/+tmRIR95ir9Wa1+/iWYSGMRYnAOOl+VU7DJ7YpypRfclJ62ej
enC7XZiuLOSlOwSB2/+LMlcBncCNmaARRVO50xtu190oHWTtq1zZZffp8g2ykD1QFBChB0PJxABn
tmsCY0gh/XMUWSbEm2iv5y+DJTyXYmpDv8LDQ7ZjzV/pkKwEnT/VVRhH/x/Tvc2crP2sudchD0pf
o156Y3iBracr1/90oM4O3AmOB60ByQ8ywdluQWHO8gDgkSNJjzkiU3J5HNq1FvzC6jgLMtsYWqIn
bq0QZOwfal7psYVEAzmYtnLprw1mtvYDwZRAFExxzO9+2VELd23z702YADAC8JveqL/ZlOd3RFrg
oImbBYsw3qjxC/04c9wOGkKj+drHWZw3iEtc7xRTPghaWDKo6kwkVO7ej+3Pons2vGet/vtXAAP6
E2W6oU6O6zGioxQLRBEMCqWxXZhb3d0WzRdPKWjhryy4pTsWMWcJWr/OHSHO9xWdbq+Sp3BGcl96
3zulwKf6RdcejfEgdduuQYZgZV0sXIAUaA0Dcjx4Giom5yMEdGyq8ZQMxlqNjStqNsY2A+xs3hRq
sDK+pR1scAoCsCUlA0p4Hgv/1kx2zQl3igFxFh0t6bOfvZl9b2v1+6hsS07gywfV0ipheSBbRcIE
fGd2UA2FHnthR0QNwKJQuxtBRaNhdB0ZitJ/CjV/39NziLQimkIJ3Sbqo4MgvyrQ8sfMXOtjLI+K
J5SFRz09wVkqVnmym/eelm2Guox/pLDFv5u5JLyB1M6fK0N28VnOYu8aEH58E4+jcaMPMkYNkmT5
x6gxssw2exzoESlPpAYTaL9oHVFJ2pX8beFOAt4gS9YE9aXdNJv9XOv7CnoEmGbasRRX9epBy1o7
hhqmZD6Cb18uf4KltTx5b8GEJedXrdlZ6ulN3uYV8fy6sKMM1ZcvPem4Lj6YwT9QVkBMwR/B4wbV
0XlzQ1DLrFGmsY1FKb32sj9sZSO/LRGsdQCn3WGoEBwY/AqmY+kZbaCbMSlz8FT8sF/9WIEeGoIs
1krdfTFTcXgCyiE9j0EvSxuljesvna5EB1lNtF+F1ljfYK+226ptlNDu6fkc1bTS3tjx3mDrdWI+
mWGkRXshU7vO0YvW97dlq0evmi8gX68rlYOOjvTLGxXqHZLkSWsPm4WbCf8X6sX0I6lJzP3MWs/H
rn7AShq12LvMy27iVAEMY/z9QYfaCOBL+n5oBM1B75AWTXSmo5xauB3D8RDlZ2rfVvRd6VaW/cIx
x2nK+W1MghXyB5phmvqZGkx8uMKG0JoPuLNVV2VPEbXfJ5l/5HtcXvhLmS0hocRBt4fHPgcUmUJZ
5gVejpBOf4nRnpPWlprAjpNN20e7yPqSZS+e8hKmK6ICSxzt08BzjFGfN5FYKwRW0ZYsgNRXghNa
D5r7TY5bu+gg3FxZxR652MDCxvihNN4C78uY3VVr3IKl7u7ZT5ndLn2NMU6j81MEodxoyGx1Ev3t
xNHEb6FRbZTyICc33uhAFPcQLAEbm/6D3iRy2ZhpAvkH1TWnVBuKC/tKASDtIpQRave+r9titnLK
LWUJ3KJsGWisk9Tm7FiVjVpOXH1CelMk63ax/M1N9ua0kMtdOFyV+A/pxqqs9NRZnGXDkwQkXpTQ
yMClTtv4JBVyc35KF02I6eyLrN7KVuxo+mMuP8py7/j9VaVuAQ5cXtcLF8hZzOkiPImpGsidqya4
TQHOzRjD+B++TZ0CLY6hkAHhB3RzOeLiKjod5uxu7YfO6w11ClluxWyXqftk3E9ICck45FJtB/nR
8m6pBtcFPiKPufVy+QcsD3kSWWAF8WSefVweGHncxlAhRfE2z5yqfjJruufjFsRIypF9OdrSu5wZ
/l+4+aMqCooodyW+aij6G0U+ZNbd0B6bYiMkOAND6HP1l1w80HBO9B99qa7FX15Vf+LPNm2G7gLE
dYbrjUdshdTgNYdjJ26G4LOvHHpcmb1wJebSfXM65FmW0AXcDfI0w7L86Lc/xfFObX5dntalG+A0
xCypzts2HnuRWfVh52egqERppwGCsJIDPlrl9GVXboCF1AdLYsjRkIBQcpwjxIROsrpRARQ/Wldw
F8XWtK3ye+DujdVvthSK2ioKRYCMlQ8OZFaZqO7gdfmmF75mqaONYKmirQJbrh/XgG8LmS709UnN
Gt4OChyz5aHWmonWdA9tIqEvn97wHt+G4XtbHC5/sKUzFaVx6iecbTxO5kmI1Iq6i2wB91ijYYCc
GipUMTVWUauvaizQhkrkRuktMb3RBRPObhI2XewUXp+sNEoWp/fkl0wHxMmZh96uKraKiFG53z9W
43sWvNUgA4aI3ui4dmkuzq+Fghg6bCqi9rP5NTXFK5FtABk0YrHiGoLqoEP9llnGmxADGLo8ywvR
SItQ/oCShyzQXNpKDBCyMbOwQBIyeTXzuj3IgVnCh86jx9YdyuPlcAsbHSS8AQWQw1T74Pzke21g
Fha8DTEcTbspItBckoxZY62uqU8ujYxmHR7zGjIIWIeef7QA91ULY6FiIyn53i/Tbdq2xz4wDnVT
raRcU8lhdg8DaYBswKsdn7x5O6XpOpqOFaHMsD4kRr/3jTVpvqWJgxJC45ONJ31QanF9QSx0BZ/a
sOaZjLHJD7ytsFIZjZ+Xv9DStkMxAt9TDhSoC/NUpqDoludlV4B9AfksNtcAKrZW6x5z0diLdXkX
yQX+mvlOcs0fK7GntT2fSAOpWRJ/TI6pu5x/M7o2TegbY7GR3WFbu+M2q2MEx9qdXpS3ne5zz1d2
IiB0lmj7dPDDlWrIwkafPiLFK+CgqPjNbvqySWuo9WKxyTsdXkg/IB3QtXe0efytGgqJLRqNtL08
6KUvexJzft0jk8GibKWCiwl7JeOryGMojRGKvhxmaTtMKrfypNYBu2h2hiVQ+ATDlSfGlLUXu/69
kLSDNpYHXZF2l0MtPX1wquEyMjm/yGTmW6+0YnXUKMdlnbxJgVOqrep4oDuh9juRCLS1KZykfYnI
KtrW2//H8LOhmj1oMa8gfNX0xhZFaggdQbfrchVsSSAMGw7z+94TBrsIve+GFt64Zvl95UcsZFHw
ChVsJUFHUJmfHeOQGUdgClqxgfPxoONATW2l31lu8U0a5KvQVfYN4O3Gtzyb42MlSV/62BAJJgEU
MHywa8/3UWqWg1laRrHhXXTbVf0TeqlPgie+FaP15fJAl5bvSajfx8nJ3TgMuQmWxSRUncOpHtLk
Pmx1f6OX6lotdumYNWlzAgBgXtE+Ox+VPNSmAr6fy4OCKE+6L52qvV8eze9CwPwEssBDGEBWJ1vf
2WdLUDYch0jOJ0+1QnXE4nocfjTRIY4VO63e/Fq/1r3PQ350++dC+hFa+aaIb4V8l4wHI92rA2DM
be7t8dfqlJXL8+NXxdibJx0lExP18bkMZNVrnpq1ML4l2HP4czWJtxnk99B6ujwJi3HwpMQFfhKd
nNuu9FartPQE0fTBk12jKRF2NK9Q01u1GViMxJDgkv12AJ6d976Ql24X4PQHbx0bwydUegb3vk++
XR7Qx4UDVeh3hXsCHiAAdL5wrB4XTdOlzlR3sY4pNAZiruuuUdmXBsNOoJj+W9R2nq9WjaBVpc8L
o837+Jq0VLjNShmOLzhHb+iqlT7Ix403VXFpsUESnaqrs5UqueiXjC4lh9JwyZ+avdYYGz1bU5Ja
mjtUtCfdTwVe6py2jG6KEsUpj+/eOCTuDzl+u/xtpsP4fMMxDIjljAW2Dtnt+bfB+rQd9ASicqIh
0Wi7CUIQ/jWyZnaoHtXm5+Voy6P5E236+8lpJUluoMQR0YJO244i4q2x4VwOMZ2tHwaEvIUlqRp9
lfkuLSxl8MaM95HYKHdCbG6l7IvVPxnyizw2yJc0PAGLNR21y0E/YNCV2Cx0reYB2AmHqtn52n5A
ZqhP9oEOGIWyY77GElpYfpNFLncbitHU26dfdDKTZu+HVtsr1J6qAruFnTCKTrTqOrUQBbAX9BBd
nVgL1myRu32XDV5D2htriaNnPWRegbpEuJGH8HUI9U9t9qIJsRO5jzBc3vG4v4YsUlqKU6DDdfnD
SvLHL3v2Y6a/nwy56qiKu1MOblmPAl5xeY3mceBEXIF2bb6mTXbdAuGwRmEbd7d9P6wcYwuTwYOQ
ejKXH0zBOVNH7pFeDrO+QDbQ/MS7zUNYv602URWvZXAf82BZpddJGxfhbOS5Z9Oe5VIQ0JYrN9mA
OV6La6qdj+JDYXjvmt7cR0VkrCAJFjYmEEuUA4A407+ZtwK0GlNNuaxLFvB4A3Ltuk6L7eXvtzB9
6BMA1oZnxb6cP2y6QAvMUJZROcw+5cNTnO6Hv8eVTHKL7Aoki1Bmne/9UTOjwo20coMYgdMjYILA
LtLI3t/7yxKHLviEcUNzcj5bQRO3XhcTp0BNHDVzVzkUwdEUdpdnbOFGm56BOtfLJCU475qUKQ9S
aI7lxhNu9PRJLg4jVolrfI+l78LOxhdRJOlCMfd8W1ko6PWFoZbs7QaCn3loamsXdOpfVzqYM5by
BJaDHmrMLprIUxM6gsxZMmKv8Wi4hQ2P16RG9g+TdhJndsUMCbrcmU8cN1F2/uRCYOifkQhL7WxY
qTssnPpnQ5pm9uRACiJNCc2GUAOyAjpWtZ1mOVmBYrbUvpT6e1xicr0mcLRQnz6fyGnVnEQV6lQZ
25KoI6gf1PYs+ecgIVjGQZTZhnpEMY9Hcl3LIOmPCJVdnt6FgwLgACZwgDyn9trsaCqtqkzD1C3p
p4QbcDogpP/+A0LENOhHcudIHwyPE+oaej81rFKMUQZgccaXMH4OxpU8YWkgpDzwYRSTx/JcG6KV
oybP0qDaBEUNEWjTkcZdnqqFjUXi9ifC7B2MP8SIGCARcuuoVbEtVIDd/mUUHKkcRZPDqThbDIWS
Kx1KqdUmbjEbps0lrdlqLtxFnNd/IsyOB6FvxL7IidBZD0G8FVJU8UAru3aqrDSaliLBfKFAifw7
CLrpi50sbKXvWdaIbG6G5LqsqT+RRPzIAqd2D5c/zFqg2Yepm8QPyoxAFiusk7DT5DlLXwmUwlr7
c4FkA8taNihBqNPdp81i0cBHlLgrKvz2Oozc3orsThdQK3zXBgeN57p7V9X3sbrjta5opQ0EvDFX
1uHSSj/5CfpUKjmZ1yIpG3EY+AkjOPNWf1Szlfr8wj2FZgK9fZ3UYUJDnwcQxCyNMIuuNrUk2x1p
S+naslTasPEvf7iFA/c00Ly1bgpD1UQmIxEHIN+o2V+rwdX0OuZlrKk7xV8pR6zFk88HlmWC1Ho6
8ZrwkOZOqZKC7RJtIwl2nvwy1hbL0oFxMo/zK9LUwEtpNfM4YvEgQjr/7tUPl2dwLcT095O1UNVK
pWK7zqdCjbt/SaS7eA15sbwaJkA31S2JN9h5iK4IoyANGMWENShuGm/rK/t+zYxocVGr9MEg6gCl
mpsp0IEyhLFhIH0ogpxObGutEbsQAa0wNCzIikGuzNFrUVS6cSEPxUYnAbcB6ThIiVcrWdG0/Wev
VVprkG3R8+HSm78pVCMa69BSC2zsSkfQ92X0RlthxBUxb+79NYTo0pCoKvGoMOkufMAVFbGqj6VP
BU+PxfFZr4vPg2+Vf18YoQzzJ8jsxIN6kWJJRfGzC0ob94SrWle5MPTD5ZW8MHMT5EKaOjJTq2R2
6BShK4UpNtMbiG7+rmgNwDY4Etppmt0XpWU+uWpRfAriQlsJvHAoUJTD/4bHGS80bbaF6tZ3GxPI
xSYQj565bayHUt9L4W0Rfa1qFEEeL49z4bI6Cze74VWP4RvqRLMb9G0jbiMh34ZFSbbn4BuyshwX
FgiuHZDRdOCvFBZmY/NUK28SqyW3LI5tEm1iUCWXh7NwOpxFmA3HiGMNl7Ke4eQASNJoU4VPanKb
Vb1zOdDSvJ0OZfr7yUnndwigYn9Ooio+Vl1mpx4G88W1lKHIDJvvcrC1Uc3WfK5j1JuJXblpRqG4
T/yo3zZC4T3mo/UoprW8MraFU5wNNnWRMDybTsDzsQ2YzeWDRrjWekyTYxn8sNqVlbA0fZPgnkq7
GBGCOZizLaI+GeSx3FT422p21xy6CKzRc/v3LA0YGieBZmNxZRdQZ0QgMzxgDxOKD0brqI0z+E9+
u5KoLC3vP7HImM/nzWzaECAiser+OeiuzH8ocdBwQkaKW29i983yhcHz+15vFI4Gr6RX+RrCgReF
lVLNQnsPjgkOO2xRajUfpNK62i9GUna2kOe4vRNXiePpdiW+yPVbHW/N/gYU1mj9urzEl9bcSdR5
7pWgYSZX09jM7Ecea69yKW/NKn37b1Fmz8sui6086RgbaeQ+giKRxNmVYq7pIS5dHtCJp0YTbSa6
7ecLwbVSxIVUBmOIv7L40CVPYxbZbWmPHRP5/fKYfucis0se2OufaLMzT/ZVvMoCotEe1r+aYR8d
dWtUJWru7ggOX1EQIR/Lh1rytI2WVtmNAXTzCACg2opCHGywK6+OfpjoTlfW5raO8h+Xf+LixwU2
+bucPDnRnM+HEsRq3Vk6vzB56KK7GDqx+PQPIZA3wt9Do8g0D9GasWdGCZOgjRgTtxH8+yq3E9dd
ST9+52Xz2Z5k3DD/JD+gOnc+liBT0iHRB+6wSN629WvD+6DxZScMrV1XvMuGZRdts+lzoClie1sr
g2p3xbirmi+j+RD75VGQ1CuKD/ea6Dq5teYCu3QInf4+5fz3db4hF24I7zaLXmv1NlkDbi2t7dP/
f4p/cvFlaqhGqsohJ3MIKclxrFvH8K/C8MFtgdut1MCWVs5ptNlOwpBBCGVwDFC0vg7lVBx40dYA
oEu362mM2f7RG3PsipwZQ+UtjD4pvPQiRx5WFugC8kamEQo8fZKfpAE9+zAeSvt9EjOUUX7pPANe
5rEE3poZR7Q39OpKpSZarD3IlsZ2GnT2tSpLKUxXY7V27ec4+qTFvJZu/4G3x9BIWScdadL+Oagt
MJo2QbSfKHm0DYoEnlv7MqZ/b4R5HmZ2/5mJ6YpRwYfCSmrMHGvABGYc0dkabBwpbVVZuc+XP9nJ
uGafDNZs1Ym/V8ZQ4w4J0gU0Ca+Cm0QJnW6yHomR/c6ASlvFml7E0so/ndPZl5N9kO2KyJy64mPQ
fImafdlfXT4zl5Kw0xCzzSXIRjaKkUQ+0cdPrSnbA+71lVF+KuFL0BlYKcAtnUxAn6duHwIfH3B0
xShoQeUSTo+Fn0PYfU+xKLk8osVJU3ivIbAB+3eObeg8t8Vlhfs9KMzXADU9KdNvTV9bCbNUJIe6
9yfObCVKkPiKMiaOnwSfq+Jz0FhHfYiRWBg2yvDaj8JebpvnKui2XjcZBAYbc4g/Xx7s0kvx9EfM
VqdqJFLQidOVNyj3jevjbFVtw1i9EXTviibJVsPPIiP85bBrczxbmG0kayh+EzYqFZuKj51LwLD0
4+Uoa4ObrU0lyGoQnkQp443JMPrPCj7tCgCSb3F07dIGvhxv8aA8+aKzS0DM9KjwjSmeuvVdB4hT
ar1C9fqHKFCuWJqT1MzcgjmNfRHPdF6NqXIj9nvNc7rmVpFWstzFFB5+KThL2npUTWf5VuAZcBKn
wQTZS6nKdnBV/jJ0x5DvETowYqdvvw1rLrKLh8lJzClvOMkLvLpSjCEnJj5NUfir1xq7G16t8K5e
1TlcSkFwewZlDOcQLMZseEh7G5SD2X2aeVumt41/W6r3df6ijI8gEf/+i53Gmg2rkYVxaDJiqbFv
+/o2dx0VRy6hW1nva2Oa9sPJ9CGyFGQ6plQbv4m3WW9isvQj0GVkC2p49sqGLGX7n0Y2R6ZiltIU
pTfNYn6feT+N9nOA7o8lrkzg0rqY+v7gwJDV5zI9Hxh2u2InGPQTNQOdz/hO765GFFjd+lrO95dH
tHQynYaafatejfus0QmFQ5SbfRONo+b9/G8hZp8pzUCZ8nom05FQgwkehPy96P8ezDuBMv43ZfO3
sFWpUeJK05oLGnUbiijEShX+AAGty3vJcsXN5UEtrj2ABlTOIPNSwTj/RHqdmyDZpudZL7+McF03
o947ZTdci3EKEUN5heO5EnPpvEWdg3SRVtxUYT+Paam+5JUdjd4kQ4duOtFrvB2cWH2+PLblOMD3
FXp/YNFmY/PQXlIhSJQbK+2OmLWH+HhagrfJh5XFN/1H83ch4E0yYIg6EzrsfEAgGsKqGpnEov1W
5QAEFSjX+z7aIoikpFtpzax3cV+dxJtdWEmeep3cE08eD1lnK7Lj1V8M6TbN/xptTHdCQvBhsq41
8Js5H5icCFJcB2G1ySSSw21X37qYgsnHv/1OREE3QCY1pDo8xyQlaqTJwxjjex5CQrsBhVv2jrD2
1Ps4aeCeKOlP5vaU9ec2H7JqhfDvVfrZpYOdMcZfSY4q5kO+xqP8eBSdB5p9nc70fBAxCv0j5R2p
8oQ3cvX98owthQAmrVKhpb75gbcomUDthdasWNI3lfRLb9+zNf2elRBzdm1vNVEtj4SQh2OoHRVx
j9Pu5VFM2eL5tpk+xISip5gCInv6Yif3Xi4Ug1hLJqWyAJuOmta8l62UbJZGcRpidi14Sij2I4h5
wGeIZ+XeAWmWbdGkf/2aYiSKKFIYQgBD+gB1VeK6zmpOtKzTvkV+QnIMWegWsNBT19XmLtXklRXw
8cghoqoAeqaRqEKlO587dUBTHOVJcgaABrF3N1r6vm1hdx19X7Hr0k7WukUfT9OziMqswu0WyIk3
7XTDwm7Pim1fBF9xYLwZ9XaN4PXxUiIUKoDIbVA4pEh/Pji5MaPAnS4lxFuuI69+0hOKekKhf+o7
96kRWyfTh8+XF+MCuf486GypVGKBFqvIbWF440ObI8+QmO9mOG4s4+tgGNhWBruhNGPAXsKjnlV3
GKjsReOzGLuOpbZXqWbs8shbeTUsLuCTqZh95wIYkesm/CqpHnduU971QIEzv1gZ/eKMczZSSla4
leeUOtUMmsbs2SdJ/1WvVVvFyAH/TcQ8xv5QGYJ9ebKXzmIeKVN5HIb7B8nrWkQUMTQZVZx8qZV0
Z0rFYzL+SlvlGub7SrqxOLaTYPL5aios3TNo4lJNqTCxSaNDVB1FC9OU66o+SuaaVsniFzsJp5yH
K70y0MqSqRxd1+5avHM0cdMHa72atVHNnuKNoItC67JH+tqyBeWbHziC+E0KX1vz2hB+XP5ei3v/
ZEzTmE9O6haDeiugOgRvRLb7QHaK+ofXp8eYet9/izS7PCshLQNxSqX09FcW0eqU7aj6lJp/D4hh
t3OyAE6FCYMr1/mIIEeqRihZpGyKalO7vav72Par6HB5OItX3EmY2VeC2ElWlXMx5HUkOm4WSAc0
D5Tt5SjLa+HPYGafJw1UsTIbBqNXNxD3dorx1nbHvN7rwqYwv1wOtrwWEKwHNIRjszjL3rU+HS1X
YH2jr7wRGrIbvbKVwrD99O9lgflIaFeZU8Nlyg3PP1Kh95Li6syeHKBKqz8pxavRC4g8PUWptJHy
lbW3dCrx3ofZCOcGWN18GpWRrp5PtpuWmh2VdyVWHVn+OLRv5ZpE49IkgohWoPBBK/rg4p6qzWCG
KSlv5kHWbEtPvpflMNinufaAiFb96fI3W1qGU0MSESt0/8Gvn0/kBJtRk9qbdFnCbSJ7d4PX7y6H
WJg88EwMBggxVlvzb5VpXmmOIZBUS3gM2ttQQcMjd3SqF2awstwXalwTx5xHA9wRetXz91aZcZNl
OR/KD9FfHd+tXHDwX7TzYNgFVDEMBcVisRuogY1PqbYGEOPxyHzNMleol9CzYG2gJDxveoSZmQxa
FAG9lGn2a2HofzG8IdpKdSeOuM5F0afUFbqtqHjZUQiU5L3OTH3TogP93Oam/8mtSSK8gS5slAr1
zgwDjaePKdx0StneNbXUQTHQMlZErkTFOxT+6i2Ke2WjVVL+Bqbf9De9lAto32T9d1EQtKeqMI27
MrZcFCkT/wC8sP8ZNHqi3PWuisaxMeVp8Sjqv/S+zipHiX35mI+9sO28MT6Oom8kKHRGSD2qkR/e
aDk1KZu+lSbaWlvLgzP0g26AOlDTzo70zJL36KKrMLvGRPW3oZRj7FqJRgXMtvO7bYzPzNZw3fZX
2/RWZftG6AcbK2wsZeNiknIcJKW/DiUhuanipPtkRmP+UgnFZ/jbD4RqD32WGgC1xXFs7dqw0Ib0
5WTympKVXdB28dfGqM3NKOXxU0Ox++BVlgSNQf5/pH1Zk5w40O0vIoId9EpRW3e598X2CzHthUVC
iE0Cfv09+N5vXCVzixh/8zAv7ahEUiozlcs5wI3kA9L/aCjIG7F1faokWn9Nf+96zNn6hVkcLcbt
LbPwqvVBOXmDS2MAR6Bpj0Yj6xtPyvA4og1DIm81ZNtOGn33jSa9ld4AwY+hT7MUIajr/bza1m4T
ODcqG2xMIGDLI9wEgN/13MRAD2tAUoJKsHh2m7xA8ErhqEGq/laKBpg6BiG7QSZoEagDv49CtzW/
DmMBRKEeRBx+7JIUnYFWkRQ7zIBjcrMWMn3up7YLnxkb+nEjMV7zzlVXHoQL/OyNP5V0BzSm8bsZ
pGisaTD0vy0NKl9BOUTs2OKJX+2n2oVMu/Gyd9Am1uGNm9bkBZF3eRgBo2AnUVknzqcJKGIkApoY
hje41XenwRYBv0Epx3XB5mObW16bWRVVBKXGyOHgiI8qTgKMsOZC4CKqSu56zt23vExpAkotzm+M
0jQPIqHNYcCo+iZsJgHzzoSLZxO1Ax7RNHnxpGPFErgun3qnG3Yobds3bcbrQ2J05OQoltuQnVKQ
eZhdeuiYKp4Axzwd0bWOtPc05Na2SoBo7g5TGjWCSCBReZ5KY8ECeQSVPNgBhnyw4npyrJ9OLoF9
08ockZS0hyTy0yE5OYbBns2gUj/I1OfbkUz0cVRVd0A3tvUDmG1CRUMRTreUF0lcpp7zWLeWsclL
oEpEDta882pJ0UZqpM1XAFjndhSUIv1iFwXyoSIXoXpIOC9v0BFqIEdqduzRVS157uw6fSjRb/BF
je0Y7EzqkP2k7IQfpsBoT5nFAvh6L0+3ZUf9RykYiK9VaDDr1JlMPHmY5ri1Db/4WXmIEyM1EaSS
XbdV2zDlPYl8Gkr13CnONkVRdzf+FIyxV5bFlmJiaFyz2QseD2RQQGCYAdNAmqwFXIoEpRe2JWwD
7kVsTIC2HsrNGJAYDR2gDipevfqHC87SKIP17CN68zGmVcyrT545fFz3VQvzfniln32MFpa1pina
lM7ul6WAMHgpeRkXwddhcOKpT39W9bc69U5ZgsizAwpVu/bAXfRg5x+ghRoM5OwhH+aUlypuCt7H
fc1j3tpoOXVBaWQdXLfb+iyLS5QEANfzvrIBs8PXHRjWj2zFjGEMRMXLgMAw6gLdKnBgfvNBMzfO
2mzn8PZrz94rkKxEjay2nV+lMRNZRMSwEo8sKgOSFgGiXzwB9VwcWs9AyBWgxRqNwvde0n/gqtxI
fsNR9VhZ6ZyW+GOlZ6LmTzl7ulQGWA+6Hj3jhqjjnGzNot5WGMgBZ+wo3/x8P2Q3vb0S9i8E5Jic
nR/SQOAB84O2vdRkboKUMCJJ+EFvUm8gzDtMkwmcKB5sREOfjLUR0qX4C+MtAFjBKDcg8bQQL0sN
Y2I9ROZtvlGgZU7tDOB8x4RtujV2lYVw0gJ3FDKQFh4wjo5OL3nWusIZEX8537pURcHa7NGSfpwL
mPf37NBgBu26CiGg7+ocM4puecdV8pmB8h4PQ1bH15Vkvm26jjiYtwOA5K8st3Zc6OyAC0fz2IbL
50a9ZcV76q9kCBe37LcIfVImG41RGAoiBmeI/aGN22b/v1qEHuPzZHKVb0NC33yE8tAHr39R5wCn
xEzSgZoASh06+ouDLo6RUgvPiDxDow8oRaq6jQzL+sxtcZJZ9zhlYJmu1VpVbOk+OTP6GLgEMcGl
D/hSh2H+27TbjWwtAAl8mOUWMZuRTduWvQzmShvskvZh3o2ANgwAZdDwS+0DpV3fOrOrotZLXW3Z
9GEEt8OaZVqSAtIbC+hcuK9IN1xK6TO8NU0H51Xw+xaDnskQ1Q5c+n/vbnDQNvxbjnaXPEE6lVMT
qwEOtFkFh3ZipwqBI+PmSrloScnBFB8i+plvkl5MHIwGlLAZjgnu/8TC6QS8lcN/13IgNcJvzC91
vGUvd22UpgvXjSqO0QcpRs54ENdDnmy4jeLRX4iaVR2paKDt6EZckYYyFpA5SGijfLjh/AfIq67L
WNwxDKzPPHwYYffmv58ZutFifU0KA8sZHqjpRYm90se2ZNr8MwHafqVZmstuTNpNikoyZqoit1YR
W6MoWADyxGXBqCjajPE/lK8v1+HneZ1V1J/H2cz60HKKpI3XjWNsZIVxzCrVnYqpRkJUOF5pbdLQ
LZ6n2mxfKwUmlaS0hkPlTPyTaICavxJ6Lu3x+bdpF6CbwgYIg1CZhkt0rg7HylC768e40C04rx9M
SzN4ESr4mgepzSJ3VAjgWzq5eCA6z1b9RdnZgYKST3CUnsofQpiP0stWQtnlxf0rWKc4QTt02OYj
Nj4prJ0Ksh231ujG5m/XvePZ2nSg726qMkv4HmYHufnWCfuQJu1+CrKNCNw0onUK6GX/oRXul+ub
uqS653K1FwNzGjCrmVhaaTzU7KM2bgLxel3Ekg1G5+rMTgvaVrBzXaotKBSGMEhwbBiCCvDI9O59
NI6Yn69LWTyjMymaAvYA3KDVCCkq/x6KY7/W+7L4+/DKML1zf+Wvx8aZEZl8DktZ4Y5L+81QJ2qu
aPfiQfhABUXVHKNNeq68QQtPMNgoBfcNWO6MIRrrRzmZK9nXZSlBABBauF28Pi7PQqkM9kFhFWP7
VKltPT40dMWxL4pAuhCuA8EesLsvRaRW2MlOwdrW46/w5Q7N8oDAav9Gq87EaOcdTiV+N8BK6uLo
uRSTCAfXfzPLldr2ovKeidE2jDAT2YwyRe/MeCjFiQbH3gCdz+a68s4f+8ft/y3F1cq+iuR8Yimk
2MFmKk5m8xW4SsQ6hsPWWgNIXlwR2vrwHxht0EpzeT6ApPQHp827TWGd8gkDKwU9Fs13zCWutCMv
JgDAxPc/kvRVeUgUhTDaWNW46cUu9G898W6N7xk/Ul4hTDp2xWMJ5uZ0rTy4uJ9nkufU8tlllUg1
pB2nGOfM0C3wVHYnp38b+ruyOA31f2/Ag1sC/NYM+4kGPP3mMgx4+hw9k2hovW9Al2w+NCoywMW9
5mMXb9Ycx854BEgnzH8/WxWCiqIsEpxcDqTy1rUiRT5kdryuiot27kzIrD5nQqjfdD0pcGiGl0TW
8ISc0XUB8/3XdX0uNwFJxpyb4bQ3NBWyBD42zmbC27kbs82Usk/VQDapaPc8aFbehEvqfi5OU4W0
c9B8JyCuL5KIuemub37hDa51Hq8tSzscM2w6MFtCDgn/KbMbjGCNDEnZQ1/sru/fkhacL0g7INIr
T3UdBHmoEAMJrcr2tlpDFF/AvXAAKjQPgs955z87nNuyByb0bF75NjXArsJuU/beuEdgGvbFrZk9
GW4ElLbcPRX2C+WbJFsJqpc29PwLNANvJpi0Uh2+oCvv2fiMzGaEHDuSQREp8r9wi6gz4GJhJBM5
Fy0KCkxaTuEA+5uP97bxvS53zlo6Z+nYzkXM9+7sXhlNK21jFjFW1iMvQNDrJ7sOUHrXtWMx6Xku
R9NDCgIc0XPI6ciesH96Y4tBz7T66XgYleNxNm5Kcj+s8XIvGFyoiWODXAwgm3/QREzgFUVAAKlW
U0eW9SF7AA0DitB6HhJUCPuVO7BwqS/EaZdaVjljqGkhR5I2DzXnsdsVO4lGUERQKxu6YA8vRGmq
MSEkC5U/hzOy3DYdvUlbf3v9zNZWo6lGI43AGTuIkOX9ZL2P1nM4PfO/iMuwEOB5h6DxwFFpfr9W
LvGrCW5qUM8oDnj5kXcrx7L0QjuXobevWeCj4p2AhxpDFqMLOCZpGQGh/ksXVJGd1tsOOFDg9QHc
2vh4fROXXscXsjW/MoK0g3gKsk33cyG2it4wcajyt6nettlr6h0653msj0rErvno+CsWZMFaXUjX
NJI6mevWA3a3TN1NZn5vwEJLszRKKvOtEmsYLWvSdKUkLGN0juGAXmE5P1wJ2m0uI7O8RaV5ZV/n
L9f8NZ7bCGLmsUoXrcOXhssphC3DBCvzxvrOq42TiRSX6tKHusiQ7kq+VByF8M56UjS5D90c1Amf
r3/Cgum8+ALNE1RlaBCLYrXFgIpJGCoLhbfGAoRQvTZ4trixZ4vVLgnQfcre5Fhsn3u3mZHuhOvd
OERG1GaYRfv+NwtDUhweFsD3euRoplPGOEC9N159BOLhVKGYur8uYnlBv0VotoXloE43BoiwUK8e
gkjQCSmGE5X7gr5dF7XoA+Z2Dcxsz4jsmlKaKIfnjQdRIzuAjtF0bsFO59rbnD8Jv165b8vXHcBv
aIWZaf50aFMoQa1sk8GcgaK4RQdg5c91+ykqRvmJeW3koXvU9tOtn6cbZtlRBTLt3vuGxpqViHlx
i8++RLv6WWYN7STnCBNtnQpEOhwDdRgqamKVrRjYNVHaaZq2Ip2fYdFGAFpDH+1ZHY2bpo8K+QOI
KWt7vFDWs0El8O8ea7GEKIBM7gmIG433AbSkPSaqZxjjFLhAL8R/wNBClK+BcCx6wxCgTWBVR55F
7zsyJtvvqwZCk55GI/IUoS8eMUJgVWuov4t25UzS/CVnIZnn1ZhxcyEpRf4rx5yCNCIzWHl/LAsB
zguou0N0MWkWJQ/bjnpm2W1Uh/AkFLuiDXeZuUZwsbxr/4rRPS9tB2OiAcQMmLE3Yp48AGBIkZXc
zpoUzceGGEzNBsaxY/TgjT878lDwOCX/neMSkeSMjfN/9+xXZ9jZwYTofhktDMVs4Hq6o9nm3wzJ
63dOix+WdLLtdbu1tijNbpWsCwlNsHUJ/emPW5K/ACyApbvrUuar+YcbJSh4zSP86AnQ7pIXtCHJ
RryrWZo5W1f4aeyO+V+FkmdS5rWe7Vw+kAxNKrBFOSiT8ITb26C5SsANh3al6+tZtPbExSt+roRj
sORSUsXK3LFmq+cHoBiyUSoCYus/HVSD3Bvok/7fSdNCgMntM2SaoBFD0906iWyjWrRAVZYW+voc
E7yPys+jkpBqxQYuKsfZMrXr21MX3R1ztqIZn0WJEUE09fBpz2xnc32F8w/p+gFEI/AzwHNiHkPb
TzeQfcdzXC0eoi+qA2VtlUejbWwpMoDm1MZlSDbKYYfrYpeOESB8mOZHlyXAkDXlr3M3BUABlL8b
7ki5yZrn1Dqm5Ucmxqgp1hgrFx8I5+I0B1YBS0uaEuKCDFBo3l3Ai6gyD4nz4KnXPN+V/YbTv9Cd
c5nazZMCuJeMQWbagYbYPfKGRYN3h9DADB7DtQ6BpQe4PUPxBzPwoA8jdnkxhgFj6aFXIRGUv2Io
wen2rYF8ZxoVzmkGtAbQ4RDGQbpWvv/FPfunBv0WrN99VSe+ISBYJnxOIRfhP5V4rfGuNMAzGNa4
H45xHDsa9b5AV2kTV16/l6WzB4txREi/S0QRm9zZ+cYaevS86Gvfpml3V7cpdwxo94TcqJ08cf9z
MazcoKXgCC0TIJBC+wTqvJqMpgF9bDNChpFhNGsk3IjaTEnUr1m/RUPcHQho1Qp8jrV4f86EaoZJ
lsFkDqlAiBRUr8Wg9kHWxwK9u3le7TChuJEuuqfrL8LMbwvvp0OnT671ykwjcoCTxoEi6zrTqUn4
/vq9XlbDsw/TDJfpp/0ggV23cQbA0hrvdn+Qcs/Gb66XRxywGeJTgHaw/nhd7uJBg8drxg8FC5ve
cMELPILRpIz9GPjBC7qDHaYoVa9V45YNCeqJsFlou/gjY4dO0RKdd7jUshk34LnbYOZ922GCzMOk
DlArX9ysimWATtIpW9naJU8+lzL/R7Rmw1yF/BeZbVjvy5u8ro+g/lhR5eVd/C1CsyFczejWFIdH
0JULjkqYEBoJZPz/5rB+i9FujODoK2PI2GxyOsQtKbbMb7cK8M3XxSy6trMN0+4IinR90M6uLcyP
3rQLqycC409PRQ/iyEO/NkO5tnm65ndANalGnA+z4lZ98v2TP3y/vqIVFdAbzYoiUUTMAapRvQzO
/WoYt/j7gIb0MEGNZiwdoxQgvwgXp3kJ/L5rnmtyuP79i1YL3DdACcJ4DIAIL30UCGOqgLW4pZ1J
T4r6kWMVz5548V1xaHx2K4e1Yer5F/9wAGcSNR2oS9+siQ2J/nj0QfOObgPj4FXfAVNxfWmLp38m
SDt9RcwUfQAQlIX3feuB/RJtRWsQPYurQUctRovmWr3uaqiajAKsyDABCg6mZMPRHAFSlZmfTQAO
d5O5cl5LUagVoucHdGToEdCHpty+SpKqbOZFHVr3PbRin6B4sGK7F7UCMIcIPsGSgq68S60wqgTM
KD62LvVZ3HQqKlgN74nJiPTAsyYyqpU3xOI2/hao99VkXSXyUkFgXe1D+65ptl31wwxfrDWwozVB
2rs1NULQmtbzygzQVnQxgM0o/bCtDZlWqlZLN9cJAJ0N/r4ZPGL++9kDLG0ZqYNQolXIxoCv3Npk
rX6/JAGFe/Q8z3jTuL+XEgQAJQnhmFdBCWQzCQwW/EXTJFpQ8P0YcQIbrq8Fkm5rOZOVQAKhcpMq
dLXFGSJZQ624n0UnjrYWIM4DIiT8Y5yt6GSR1AogDsR6CxgSxz/84CTpC7XfCi/O6I1cS2nNKqyZ
IQ/BAnCb8GiFA9cUIWnaMhtqENkP/msFoJLyXrh7PLLCMEN26z5cMxQL1ghPfdRPAQ8O6jk9S2nb
QHzzLcA9m3Up9wMBcjGa1iX8ElurCy/oBWAKHKR68fJA//B8B840j+UilxhRxRwnMXehGP+ZXHNF
uRdXcyZCM+I8l7B8HkRYbR2BQzju1L1cw3lZsHUhkIzAIAJjhxFh7Yj8ui+cXEDI5OBtmGI8Gcuh
OxQarjuKJe2DILwUgJONPIbuZFOrdFoMnM1QQzcDeDFQsZHu3kki4Ilw9N6wTyJ7vi5z6YyQcIS6
YywfTc/a2oCUIQoqe6Ayh+WOJ+LIgmbFpi4F/ljWbxn2pR5MXobmfQoZVABpANyzDibK+Twet2u6
eMKA1hRn3S5L/3uiEx1FQLAh6CqC/9DtEuEiJ6FqgM93lyQ/8uG5WiMhX1QNdJah1RqX6o9khTmA
H3NEmXfTiZeaWFHqfAtYATP7dv2YlvQc3HP/ytGMeMZzjGh1kFOJDXVApn5ndSsR/lJzFFq4bR95
AnTzoiv58piMIGcDOAihfWX1OBWJOCTA/GgmB8QOppsewII37RtT8FNlZUdQsn0hCgCIfErLp+ur
/ZVR14wiPgXAqZihQeFGzwFZLncSiw6AI2dDyqKWBO2bqrL0IWCD+Da6HDOXhRIBSBp8j8ay5eFd
RjN/4/SYagRDV8EP+PFqz2mAAf8azuk0hK0KwCTnp1WUT9NDOlMP54YY9gAerE8iS7tXDxiWDfqk
hTIjM/XyBz643nfADJP3brSR+AWB8FtOlCXiDEhdj3lCLShwEw3gcgNGqV3cV/38gkjEGIKrQua7
io7VT5UZYxph0MHcpsDGerB4jUCmtnr7xgYCx180j2D7AEo283ASMO1cniQQhKrUDKEtqL6fmNXs
TYOfkjT9C+OL0j3gm0CSic/W7Ls3pKUvimkGsAvuBeBZRlSBIw9sj9fVYckughcKiSvUQUPA32jr
mWpLyaCcbxkBZQHpGZJEo1/HdSDr5yZtx2hKK3tjM0tFPiDEtzb6TV6uf8RCwEaQJp/5s+E9UU68
3NMsGQQDqhDQIivE185zIWgE/GepXod0XLGYC1blQpZmMN0kk+44QpZBbkiz97LuE5gtWWCshNeL
cpASQaiD+PoPxtFC4g5OKfY1z+zwcbRRI/QMAEsRHxAIk+/x1+t7uOBsAJOGfBg0HVdJJ4PgA80x
pYx1ERDdKgdtkGrtZb9gKC9EzEs+izlkB7C+ETDBGwXWtAJM2MQa406uEcQvi0FSCXEUfKceEqR5
aFXjrPpu89GUmChOngvjx/XdWoCcnVHlfgvR1KBMM68tZjWog1+JCswIDfQzN4+W9eqwvQd0FCFR
xbvr0Vi1phsLTy8IR1QKvBR0oemDhVNmME5/YVf7LUjgDqotAaF/R/0bP4tbjNpfX+xCGEyA425i
IhIE49jVy3MrJUh8x2ZWeaGOSeHurWH4ijLAbZXKk+vyjTm5R89Rb9fF/oJs0DwN5M6NuQj5Mceh
yVVGN+OEQV84QFPC6hXOCFic5W4i06ENrcgZMeJf5B+p99Osu+dwtKPMLt5heuPSA3QMOk9485WC
3d1t1UEAMI/ZciWlu6RsSOAj9JwB8zCqeLk3DH2+Zu1hb+wuv1UoqlfVcDME79e3YukEzqVoNyef
Qt5j5hqXsxXqzgUwKdBPQ+q0kenn09HkLX2iJtmnQVJuxKAerotfsg1gCXUxNwugEhj5y0WKJDUw
SIQbVQztvrOrO8f7i8cC5rp+i9CCKCaL0vHnS+uZ+aM0y6ciU5u5/+v6SpaOC/dmnitF7OLpSDnu
2NIp6DneJA1BB820s8V0JOW4IiZYuqEziTPecRhbdPQdq4NENrZbgSIms+oqYgRXByAZnorNkjbe
TmaevwtlPTyHvZB3gjEaM6DH4R8Z+MgoN/NujAIza+2oGDpA+QCmuIpNrzHGTZMV9AFEvM4nQEi0
GIYEdKtoVQrYD9McTokMphu3SEoAX9tFGtUkqd+7hABpK7PKLur8Lj+ptpkeiavES1uQ6UaiUB7L
TkxhlJc+ED4qMFWlkSNEUWwQWqOdFhA48pvjsVRuK7uqDga3SJwOWfIQKruGh7cDtQMVKweCrSv3
Tj2QIrLbsEE2KHtoJACjTatOjgZPjrQy7GNgeFtLTM6Oi2DcTUoQ1LjJeA+k4WnveoZ78mq8TKKM
9RU4+zhFI96A3nkAornOYZza6W1sfKuMVFCIB2dCcj0CMEiXRCNwfLaY5ZQvAxusfV+X9IuR5haA
DnIfBUsD1MIrNnIxDgrBQ23B5YDvVn+s2cRoOQvwiEJrXHAC67S468HfcXSR/nlDXTwBngbvh1gY
Q3hnhX3BAVMx/nfOGwcl4d9fobklhvyjUB6+QpHpNNAAqEz9/voVWrJFoQ9gUMwWgrJe5yhXCKdb
VzawyqEF7roMz26RwhqJncGqj8qsMPcWHoW/ltVcCvJC4LSC89dG57BeKyIEeJFOi+QIt052vqmM
FD2iHFnHgzDXck1Lwde5LC11UfbFUAYS2yiCGrAvPSt3AHd76VjdPLXE+AtmAxzb2do0T5fjnht9
BXnZxIYoZx16JkfjFOb5D5qxT2OQiRgIHnxrcqCl1IFqfl4/1CW7iB8Acgz6Cj2khS4tfDUCRIZ1
+ACrlngMOaTaJqP6SIx2rRl1yTICzwtZNSSN50neS0nuUFcFAkG4Mjd550zKDanRgNs5KHR7YI0w
0RLeeMA9ub7AJe05F6udaFGJKnHm1FrdBHOmNQ9ilyJG4EjgrBFGz75Kj1vOZWmnyZum9QoDmwl8
vohxHKg4XF/N8nH9u4k6WyFGco22gJxNHt75AHRX6rahH9dlLN2Bs1XogFphb5Ip6bBjKf+ZN0aE
dwiaL9L7rpYro19rkjSjBVQDgGrP+9Vh9q8a5cZVz064HduVMGZFB3SGbVh9ZxxKrChs0m0w7SpC
42mKa/UMaKkVf7C2pllHzt46HH1VsqM4IbPMo54MUSaArLmt25X396IcAJ+h2xqzpq7+FOhT0jn2
bBWdLosrHjfeJ+GGUWCtaNyyHOTAkWLFM0DXhlqOACQScwIKiXDZ/2wAVeV62yH5+RdaNxfL/58c
TReaCgMpToB9s2y2I359Mr3krWDhDRzaGuTP2pq0sDYt67FlAXLHHkk+fCR/ohStIG3DwkhVwdP/
bmGaQowYoKpbhYUZ0LoyjRqfboX9kmRrvmvJP4Mv8N8d1E25PVLWuxBEBx4F/bAFzmpkkrfJGTdt
Th/KRgBEvl7J565Jnff6TN/xDMk8zIbDvhY3ipmx8E+gho1GC+gqJeLIXdaVu+s7unidzxaqeRIz
U4EJqjS886Ud43UX5Vb/THmNKNnYdNXazP2atmgeJO8biQE4iGPeGDnJ0ZcAFgO/zBpF4qIcwLuD
kwodwH/Qaaix4tY4IiPvk+o2S9CjglEiAxktn68RgC7u4JkobUmlT4kEjuBcoUE0948/HNDaAdoB
vmn8v2hGJ8hEosoJwHfA1WhOsbdDJUoOQ+U54Lweq3+CjN3Utg08LbjHxh1WDNZSZeNcoN7j7AVA
+5MmvAoe1kdTuDd+3t62qXnk/WeQKt77nh9ZGdS0NHFN2PG6ci56aDyDLfD9WgQljsv7UA+sAqEw
TpEZIi5qB4iMH4mXrEQ1i7pyJkU7wKq0q74rIMWcsYZ7eTSzYtdTPDi9auWCLz5w0P4BPCs8apFz
0uxKiMxDk5aQZXRbW7KY2jmC79gGel/jRmEaD6kTuX8xxUyQLMcTGriVcyb7ch/t3q9LplAnqsdk
N/hKRBbIvnyjW8njLNqv33J0+pUxM1RSGnMRhxLQiH1FolrxPpLhvkjkxmu+ecTdXleR+XD+CBPP
RGpZ6yG0uWc4EMlwYCSLEf3KctPWXwuLI6+zcn5r0jTHOoVihr3FRrpzS+Vzajz55FPmPmeY2HVX
YBDWNlNzrMrnvstNyPJlvZ2MeOS7bkJo/wa0lxrwjnR1AnlNouZdqTDmjjJItMZi13kyLki6VZMV
p7jZyVC+sny49/s1Js35Z68doXYnLIxjybCC2BS8WGXNUHnyVgLJpZ5RgtgOoIAYf0d9RdtMmwew
LjmyoLlxyuRbU3/u2lsnjS37UFTIKYBHdzdNLEqKx9DMIh/I5t5t0B8dAcrYfHNdZxfN2tnHaPvc
5GUrR4YFS/+p7MetoLfIUa8IWdzVMyHarjJHFZ6qsWJKb5xmAO7IX4DZoXhpY17IRbf+H9x3AY6K
dRLZRgNbaMnvrZtEJo8AmrNyeov7dSZoNuBnYRF1HXRJ1xCEvqWowuBl6rxZ/ort+lOIC/ROEwlo
G8lysMNcCmkwrwZQrNmQuGpjyHxf9S4eN9Z/PpZLMZoFQQ06daiDsw9tW255aCbbMe9YfF3D/nRp
l1I0dTfQAAREGCwmnOy4LN4alkd18qG8r38jB/jbc+8x6jianHAQXsF8xD5uB0L30D00JBCRo7o9
IPvW+LX/NE9YFLA+0DkCfEbwK1yekD3jKA8u8vc91CAbnx1M4AZxBlAEIGHjJY9bu6J4f96hS4na
YZWZ49OUmfBn/nSHN07UkfTx+g4uqt0vMD4ftDce0XRbBkMVgAkdl8hhH5wr9x3jL8k+oWQN8ObP
OBXUVC76GefebZSCtGCKCWMarNFF/YFWN4Dwkh3aLJAZr7+gtnN9UX+6SYgCaVToAXvKt23NwE1m
3fb94MHaWjdN8275L1ZxBE/y6MAarWzgQkh1KUwzdLlpp5UxQZjNYsv95HgAz8gjM9zJBtMVz02y
ndbooxa38mx92qGNCqToee4jDGcycvo8moC2jfhDJodVyNClvXR8TLcQFEJ8X+crQptDIisjwLFV
0WA40UCQmpc1IFxk3De35fv1o1uI+Oc+yt/yNJ3neeCKIoA8Tl87N2LmXSm+4oWxIdUnY4yGYRf2
m5asGKylu43sLRr3EJ2iUqkp5yAGI6MM4HqIMJIC0PIE5D9bKyMRFQfbfA3d4/V1Lt07QJcBLhkY
JOh7mz/ozKeA9WOiYw2BHYa0m69B9TYk36+LWChvu+aZDD3BWHu2sLvGmGvozfPEp7jv/wGL91d3
zlyM1oMl3Fvhge8+VPsas1F0ekef4YrDWeh6uvwKzWwWLM/wGVipUmIjvI864Y/lUO2shG9ycOOp
FOHyyTDyfSN74IuzlSaapctyvguaQtHK8koMBs1xLNnWQkST+z5ZJ694CIaV3OSSFp2L0txRhYRh
HbRYqon8dCOaKA1ip//utDsEdLQ9BPJvjM+5RM3SVZ5TBO0EiXR8Keo9kL/TqowMMER08rUN0m1m
bhrzv+fGL49UM3lDA6c3zVKH4LVCxs1d8+trG6kZuLC0vLad6V1aPmURYElBDiqjlucn6VRbx0ne
OLo3J+49Xb8yS8bufDs1M2C0iRBo6YUZcGTkDc8u7aKgA7J09qMojvl/f/nP+4h3eGChWRhtQpdG
YOrqosVcGF4e5U/VSTz4I07i0nq9vqplW/NbjKYkqEhLK5hvQDcVh6QdP7mduzXteiWCXQr6zlej
aQVgIFKzdSDGbJ+4mp3SXBXeBIV/uL6e/49J+b0gTT2cOhkL4HKjVQwJ+YF1Wy9/96fYDvaOwlTY
bn4mepspi1HkXQktFv0TsMAxmoEWtZln5vLMwqG1qslNATrJPPWjpO6w9+lUHFH/DlFlLBP5ZAi3
fZ+kW8ey6asbF9XcbVOUxu76NiwaNhSdAdoFCCww915+iZEJSkOKLzHMH+CMUs1OGLcVEmHmWjy1
JklToLlBq8hKSApJuqmCLRcvlfk5rbNtJeiKv1i8+mer0rQoRRLA7UWGXCbbYQ4KM+a1O6J5SESl
l2Pk/N3K367v42IEh77DfzdSUyd4ZyOYfKiTF+xByWj0WxNkAYW/SZpY9o9kxBu9X9Oj+XQusw64
+2dCNVND6iTvuwB76ojHAN2ApnfL2nc2WdvWSne86TCcgLTLI9pcG3JD1zog1450toRn8YfD/D4P
GmxzCXrnrHiZQWLwjHHdbZCvVAZ/jT9fW6oW6ySDJ3PaYqlB08e5miATwqbitab+piFfSgcEGULd
dh7d17b/JQA3gglgbTmokyl/Gmich+08MvMbsbINajB7ZzD2RZ481U1x27XVhpE17tRfmdA/P3rG
K0RwBt4fTQ9rZwR+bQfeJc86weFtFFhk3OwwFXe45uA2DdHcLIcnUBb76kWRG998D/o1KIJFfwQe
v//5CE1JrHqSDQ4K6PaGD1YZ9RWP0xx0MGPcmzUwUNt46L1gRTUX3cWZUO24crukFcsglDaRU2Pl
qEmKNZ44wJYvXoB/16Y/p3vQ3IfSg5h0sNBk1AAKeZfQzAJ1VzO8goXVerIyxdUmUFl30/Z51kZF
mfc/XKtw3YgmI/kwQT57C+x68snsyrCLUk7c8XEaku5LJWl9smSbYJ4t8NonYAr1uxEsZNnOVpTE
FcGjqcsHo486IUgfZcDJBelLyOqbtPC6A3pHnNsqqJFUqg3rcQCI6nPV9DlyTaDOOiSZCN/LViU3
tEnRe16ppI/HXiBh56jpjgeE7QtjIPv/w9l1LbetZNsvQhVyeO1GIJgpKlkvKAULOWd8/V3NU7eO
CPIKd8aWaHuOx7vj7h3XqrMaVEYcCPd6vc22aVRrJmJjlTmiu+8JZET92lMN0E6BmgEBQEPPdgmq
gw4gSNfeAfun79J2KlpSa7qIXv2801TbU+RsLQVDbCuexpsZyj1BH4gW/r6opT9hE7fHvBbC1DTQ
qI402pSZU5MGj1zUqSQJUv3YJN2oEUmugNqnTpOwAmG1kqEAclQ/eSzgJih91r6rtTwqiY0C1Mul
EQwr3UDWDGVrGvBOGbtNaxjVsz514yNoBsqjPgzBoUY/5lrvYsEt0YhjJX3Hf4el2J3yvOL/gPLK
cEF1gX/R06vULkatHOk0Co1bIZa+9mOAtQEK0pdMBNf1J4BHNLugHNUC2Jd89uWBp8cG0VPrUR/F
FStBT4sUb15Syes2GgWViEFjZHasj2gErTxPAR6dF7cDQTRbHIkeicLDONT+SfbEgDV8JN6+BuPW
ET4gOF7VUk/ftMr3apJHfhFi4StOBx63Zqx4OZOPvBc3a3DRcjtDbRhiDa9HFoAIxm+1VmWaT+CX
d35/ou4+iiD0lFWgRKNbY/bUjwnONVA7QBrc5DJpxnKnypNueW3/nkb6Z1y1Wy3DqJV8dH+XfN/e
MRBJuVSkAcbi+qEISwnESkOK3kOhtj2pjmmuG+DiLWW7kjofjaMcdDLy4YRPgDfBCXDS8zxbcOLY
E3yjjX+MYv5EN1Wu84hbU8SU90A3c2TOnVKnjHrz9/ne1Uo/BM00bgfAXw7BcWByl21LsjbuSBF5
W4Xn/rShTrppiRzxrvWBsmyJFW3pOkKL1wvMJbEBjKUIoKf9RhIuKD6VdhagnBofZqPZDbtIs/7z
WTI+CUb0h+95r4WMXps2GSGTrz4YFVyvvKjgZtTbF2UpE35/fohygCteB3DQ3MnxA/CIoRwDnET8
oz8Am2KjJDuoXVNH6ZYm2yHogwRhYYL33jDAM6MWGbQJwg0FdmeEftE1GTgmpowoQK8NmtAq4Pr8
vo53xaByFugSPATNi5H8dkzLzoNlk0+rKgb3F7cTm+/fZTDjen70lR8yZsY3/ArJkETI8LWitIUK
PeAliNwWFuzeBfsphc30hz3ojaPUlgKkdH0FxMASDLsx7UWzGvwFA//+gZDg8CLlhdD9vA0uVLMi
4jiIUvrKmnqF9FCiejnRss5dpWxUkiGGEVS6CTKkpet22ZJ/lxPZNx2JAiDmIOyGtnqRZwB4PyYK
DPkcrMxpSu3onO4KsqerzWljfhvmaqmI56KW/5WliwKgvyAEFfcwSsG3PbOkBo3L+zLEU1mYPa0t
MImbg8kRjqDMxcppYILhmqr4hqdIG2ugvSlQj0SEJwXlzJ54lmYqZruwAzc0m5dxiQpSPOj4F24y
GVzi8z2nGz0pLTauzuxMlH7TGuOayL/j0mhIYWHS0e7Nf0YVmxn1TY9qpk6LBc17A2YEf5pHrxQ6
mgGjdFszI/R4iBH5GYg+umFCBN+sDAIdpZ5rW9h7Ky7dqKTFCj0F5Py1tCji/AbMxc88oo6Puhxk
HwPhAgLOIPGkazRz3w45hV0pAWyVhK5nF6vPjiYkIzg5I/kGYAJdSpQAGm525QHAzYqzRZgvCLjC
u74+o2U61Z1URioxTXNjmjtzs8PvbPZl28R2XULwy862bfyOuMRpiOs45MHBx//+gMOcfZAH4uA/
u/j1AX8Pf9di/x0flH1R/DDZB6XEpKeTucLXZgVZJvvAN8UX+yvsr7I/mF+b59Pz5mtTmAX+tNng
62vD/i8Y52bhRNy4CIzwludRbITTIImCMd8SJcj4IUl1opCcvP1zOKVDY2pktEISOp2NmnUzpX97
u6S6ZHnnaZ04/aYnLXkuTJ58f+nUtzVzXHMLYxNujgtuDqM4Ac0fD0A4daYwE3Go0pxLArp5TUlM
fLbUny/UoqeF4tAb2FPcUeAkyDgOKrq8Iev6NAQAbPCUDB6C6FQmNt1xtrWZEOzH7w/NBYb/Sl3N
BM1eml4Sh3gMPUD8kvSisgBnitOtWhL+JGGS7DvFz83rq7kzrN3BJu7AJu4cP2WylUlpKlZhKdYn
OcJMJUjfkBfHOtPV6etrs0TAdfOQML8cEOMSqplA+Ywlul6YdkBDuFgjAlV8RjJFCxt8s249vvYf
w59k4aW/2QUcP5xFA1Uc2HRsxGy/AT8jdBOXB/TV/rDdv8dPa3/2F1XzbaEIK+AByxdSUOBi1m7S
bVwhtcGUhvRZIdhrQrZYXUKt1cKpuiR2f242mw/sI3B+gWaZQfheL57oiUkuwr2hUC87+3X3zw8b
WmUH5cK+/lEUTFkwjeEw/eHif2fflx+WRayMbLcUauO0+j6tzM0JyuHrefX7ubx5GDBU0KGrjLOI
NdLys2c0LRtF9vIW9Iu0plB64UVj0dVSi+QlITZbE0CLoScUIEkITMzfa77P0zgdsfhMm0HXYtIW
Wbhl93YYeHUCon9gFoJNMPMwKslI0zIE/WJMNpvnjbl7s50XXJ8Xa2GLBeY53Eznh6SZ+uQzX/CM
AJI2ux22Dbrpv9gYNBsLsOxBkgwi9OszFOZGHtXhxASY5uvO/kscHAe6WtC1t2gFOAA/5cwmInRp
HsQ55Oze3j4eHx99mCmPUDzMWJnwe/wJoq2tRVfn74Kev889YT+/RzKSgP2ykHe7FLrOlxa1BSiY
0KGQxTniY4XeRJB1Cjgp7Lq4BzzJeCPxUK5WeCh/X+bb+Oll+v8KY0/RD5O11/AKKiUThucfD/8D
XnlMdcUe6N9F3TwB7KoBx1sH5vvlsZk5ozzCImNjgOmUWR3M2nDZtWf3n5kAF3NgSeb9tfwhU7ye
nm/EQ1uXDWSixpzgA7h3+HzGbGNYoH+dF+e4PW631sIm3oZ4Z5OdPaxt2YkBH0MwNGBObPvR+UP3
S0rl7n3/uaQzRav5glhUIZueudOIAe15dHBSn5aOyW1WbDad2QulhkkloOMUgl5N23Xg2Sycjht/
5nI6VJjoKNBAEc+8e0+K8oyLx392aqORV1CQW6aNx7+wPi+qkq7YHVgoer1//X+InV3/WPLSdBIg
lp2PmLy29PUZoIV4DkbamMx/gUVoPxC8lMzqaGB1EOcFiK8XnyohcCjxE+u/8DBdwMputMCPgc0e
Jh0sxBMwHf65LThE5u7ygYvDLg97UfFUssvKPvCJH1v8erlMF+Mbq4VrvHCH2X35ZVTzKmiu9MqW
vxoVGxkG9M/rzUbBxsKcAOvyki6NQGJHej4CgAygBAuQF7BjZuuS50aiyBX6O5ngi5/CXBXmhbxg
9nu6ZmrSPNlLRs0lbnUlGD2lCnA2DPi2qKWUZpqyiTIuCnQJD1JODj7xSUpT2pG/+N1EBnz6zJqy
MAaCoTjbI31wHxzXsjCk7+/TFywu14bugZOzgS90en7enFYt+fbhi38t2q83sUYRdgDgdwBCC/Me
5UfXiq/kVCVqOT4GixiZXr3vmkir6SP58N3cjR4KUjnx42j2H0uMF7cPCrolDBCEo+wAffQIAF4L
5hI0yw/oUmWv1wHv6eMje1KwBueRwKpaLe3LrWEFmwqmJsQBnATQJDOBXiA36BgVOaI602e4Slx7
Wv2VHG5dPIf0A1QbVCVIY1BgVC3Z7UyJXx0JZs7hkYa1BSBFGCnXc+3VQOXUToPoJ9F57cz4OXH7
3hGc2M2celUu6IQbv1CcyZsdwTJTWl4sIK+zhbPw2r2K9CGmXm2Kx22/FbeayTvawpX/P4SiOB5t
FiyCMgtqVXLLRb0PoUlCNd98C0/Ttlt91iAw+c420IA28ixP5ZKBOfeB/5nrv2Jn1kLoGSFooCDW
EOn4cEq/eQrEaRrym/7Py2im7hOqWRZr6Zn2uNlRbCoCVwDsQPfx9Y62PO7MxCY7GaRcK5+iMzr6
rvxuzMdjlJDxEGCNETwi0RO/Ua3fteuN03mZ8w/pM2ulNOqplIG6TUaFTCiAeMaDA3gqz+Ic8WUJ
d/jSYXQ7V6QH4OuKiGPPTm+ehqg2AS4Ribbld/ksQp0lG9UVnOEhfx3WgNKiJegHyZKKuCsYhi0u
DhwIRJ9nguvY69qCg+A0tVAPYaGNpnSyjfKQkH472rptnPrV4ETWYvSLndX5lH9KnmlFTvM80ZPZ
9mJuRFwXtnxsCPG3tW+qRCdP9SpzTpKrHJf29tJneyUaMB+g2FbA6YigEwC3rk9WB3Ih4KKniOkM
CHD6K+MgEfQOmZ4N7EM73MRWs0lPMvURqgWu+fOxdwAqD+2VkfRYH3AGNp4l7/eTk9HcFYlvPiUL
PpfIpj8f4+WWw09F2ftNGfVU14mUt+BRNNXngWgWGEotaf9WwAZC9Z/TbMN1R1M3INFeOSUPhpua
UAMO95hbirtwGW5MDTAIQLGjopuV38MLvF4wA/0DfF7ISF7bmkjCmoiWZxZW7TujSDis4fS1IPFG
nc8kzk6Hb6D+KgElCa04O3zmUHtIS5pt/G2J6yB/Kv+PuDR7nGYrfjXJmTXTgJ4GtdgQ2a4zblek
EPjXoAPlX8MUDFlESE10Rzm/T/TWK5JBDIzH2ZCwtAp2/HppJU6dumxQA9qZ5d4nGtHX2iF9AA4B
7e3oWzVRcoDIdLzN9t+S1ZN9Qnmi71Py3hP/4/fB3EZgZoOZPWpI09dKk4OaekQ8UGF9bvJIgCy5
BfHZR2N5NnBQSpojMyASNSfef1xBNJM/23V0DIhlPWExRsQiU1LvK1u0kkegyDw0K2E1OU/AG7AT
ApYVs9kDrGvdrjJqLBQ43ipFDEMH5BCy4Yh53PQVVD6MzrBBIKr5rBXSoUbcDTe+pbvBx7TnD4rj
0zSwLMMVli4a2+3ZGbySfHMaUD9RdpBcWygS6V7l79aZDjVBuYyy497KbR3ili8pxFu7DeaaIACK
BkFuUNrODyE/dmrEgbGMRlvJjNzU6i3DwtZzMKQlJ/r2H7Vdp1OAHJnDZ0vbhvx+8O7cgusBzA5e
aKip5KHJmLl+NreaQiJs9e9m+/ql2+N6MP3NsJG/RUsmqL3KNvGjDKglyq/3DdKJHgFa99KIbp4n
LAkzYtHJh3up8bMRJclUxG0HOyuQaG+hLZ5LoIr794noZgO6SDLaEXmOH2GJ+PSLB2HqwghuzB82
AIaVC+A6HMGLt/wjGiTrAxdrCgbQhbiCTAfIB//Yk0Xb41bvXQuazbSUoyQRwbpJlXOy1UC3QMqE
FJvQTemL+CnaukG8hdftNiQzm9zsQYnTDGDDKmQiAfHIr3kq/2mxnn/1Q0grRPTSj2xJ5L31BJAN
Wltg5TAj61rRak3JFR0PU1l9Gw5ocimRVsJ73618RzOQ/5wsqzdHnKrUXDpMd/SqICnwTtAUxTZT
nT0tuloNQqg3CY1XUUuGc2YbFAV3Vg2oU8ohLWz8nVQ67Xx7mEi9Wcp53l3uH/LnfgMfhYUkD5AP
JqeT5qoVnlPdnGju9JY7sco/gZ5/v9J3lOjVnOe1J+HQRW0gM9ckJ6ipJ/FaewXb8EdMy88BkzcD
a7C8l2K3ZFne9sPgzgKxCMYK2s8UqLPrnW5CET0nk4980Vb6quzpNV3LrrSr8KRZqEPJSLv6fa53
9OeVxPn6Rk2NS4RqOMqPVH7LV4MZHcad/9CtEpLuBgrtTbMTb4dPYHzS1ouUKTcRhusZz9c6iwSP
D1XID1zuYJx9+L7lc2TGW/1x9K1ppcUko+WjuJ+4BS1165LORDPt8kNNDUIQx57Epu50Wz5awVej
4d/RIC1a1w+9OazFDbwIU3r8fc0vkBDXTyVgbOEYakifg+5ifp8Tr1U5MaliKjvhi4y3CXPc5jsJ
rtKGs8Ac4xrbwZShtFH+YU7Ee3wFoLE7rMNH77X8khfOwJ07hvEwmGBGNg2bfabSgIUzKUqCujnv
JD8Idr72rc5AVYVow16wY7PoCV3yEm6zlbIIqxxJUcTDkKS4BKV/rH4FZEKhM7KYSmeAZo+OgtIO
+U/uGHuggUfP9RYwfQtG2m2gm8kUAWKEgABKOS7X74fMyAs0oR7KGMqkM/mnISQdkVHYohMc8K1+
4KFFuU1jI0O/dNhuvQKIBpIdo+Zg9CYz+zDPYhmAxFhjxFZIuPIt8Y+3bW3DQSv9A7rsj7+fsZta
EWT9wegF5FZkabGrunh9uCU5Gao+5pgtDF1iV6+NewC/kk5VJzqqpkYDuMmvzVolhlN8Z7SgxhOo
fFBhFC5Vut0GJDAWtN0g7skAf2+w2OqolmohuoxFpOgHVXySrVCjDuaLQ/jx+8RvcwwzYTMVmlfA
ss9TCAtQhr6qvtJ1TDUqf/JmZA3OEpzx3SMFmxuGJ0IfyDDO7o7Ml6XvcVAi4qmCBZq4HyH1d+jJ
SuEGiUfPrl1ASep7/7DUXHNrFbBV/Vfy7EQZ1RT4nhrEtEpsYPZ/+1v+s3qOHG3Bp7j09c/U1ZWg
2YpmRhx6VQBBAJ0wzvmzPTmIocG+lon6le6UB/gWtNoDJFHdV09LVOd3XmPME6VgrP0M1JtzxMta
4ypRLrChu/yhOehHuUDEo6SSRw3q0+gtP46b3lURx3tZOEpsBW8m/kPy7A4pRpAbATtKzauukAM3
EcFRTUkj+SeYOUa7IqFZb8KPyOkyuuhQsX/9N+lMo/xQViEHaroA2QJaPqPg0V8dBKD8Pfdmseac
0F40tO4pKNQTwF+AiYnA++w4dVICnKsGulE9pe/w5/fTikPlX2ujrbGlxfsSzubdB+CnwNmxihNF
98UUAnsqgL7yOK2O3QZdE0fJQVCW3y6q4Fu/CPMCcLsMrwiZF34mMEpSRe1SPLveKTqg6h9qqFuD
Zky0pC/vYeHsMNdjvnsqoHlZ1QEoDOb6flRzeRAj6PuWgo0gSGm7z2zAAVqlqR5aF2S43+Fje9aX
nrhbl0jE8/av3Nkku0kLuCKE3AzlZ/vmiIzGsI7IF78VEQMSoOcXk0T3rskPkfM2Ga/3mjgwsK6J
O22ljWSW1NgbtLBCt/7kP0WibceVglv7MC28cvcsl5+znWNDRHUv16BriGn8bGzl02Aatgd7uf/T
bDw7WXcPI1mSyRbwdmPBQmCwgipxrvCFVg0HJWljOr32+5LG2/g4rSUaLikf9nDcyGGGAupwGKPX
zLftIi1WgghyakS3pzNC+Xa4Ll6ywvLRkrYZ3fIcPYH9CBab+/vZnRUg47jiCb1Ud2kSiixuILhS
zxCnrBlgq9DeCR8SU7GBprBSn22QE9Fup76GdoBDpdv19mkk9Yr+PoB7lvnVAGZzH5RQz1UfAxjM
HQqQP8NN5f6Nt6ob7SUEbdWMrJcAwBZlzvSfJIZDo5Y99N8u6AhSVMYhslUnPGUvyg5xRc5BG7lg
hajVXJgtywbNd1pjeMMgRWBEu7MrK6u+UnNstqXG4pWWaqZb7q+y7h/bzWLI5N6rgjA4FC/wwuHX
z1JT8QAXcywn2CvrqqNA5TbFr0qnHSxevyFCZFb2wvTuaUJNA78TrFFwd80N/b4qhFHUpJg+JAZR
Doi//6lJk634jXRKzcoSHyB8tXRN75oNqG9H6RfwcEBBNVvVTI6DKczZ83IybNnJH6YVwxJ1G2s7
mhqsYrIFTg5ak5fMpTvz1SSU5rGMrgqbcBatKYYujflIiREgamnyVWzDh3H9yCErNqwUu0J0SlvD
vT2IJNv7Nrc5Ma9jyXa5SLk+VAgVIaEMcj7YTOh5w6H7YT2oAFjgh05lkQQcY/dNRIDeLC3vrXZG
C81o5HknriVbsaAvJ/KS4hh0a99skL7iIgLgtHfP8mmwG50lgMs77gCgn9lpB9eZCiyTmVkFZhEO
iAIc1MtzIVr+k/TB/xlNUd3JPvzAhdN3q65RoK4jUQFCVoQi58l1LeXGystVFq6rn9t3ALx/SGbw
laMPEdXyFcqiv4BC/9Ls9M0SJ96dRBgotRhyKGAFMQqVqfgfe4AQqFGiRSqmG2wCYnZIBzjjunJr
xOMNyj2FFHHRLbDF99xbRXKrcKItYuRopLT8BSVz01CBuaNAEbCKaKgAh968kkOoWaTFw1ikw1tI
pdfaOiO05bTW4ycr7QgfPtPaQvCexWwBHiWb4bYgyTo/+/ZkSZZ2zBzdWtib25vyc0yo0rxeH34U
/L5nsZ8ejDqkt4CgYzUfCU+Oo1mgUjvESmy41ZLCFW9tJIQzGeYpwJdQVjynlBxK9LjlRpjQ6jV+
l2mVoRyre0YTqe1vpT0peyqT4H3dYq3qNfjevr/5t8X4B1MD1xcUg9DAJoTjCdDJuZoYgUClD22U
UAEMI2jcdvQ1/47wdfycO8kmC+i0Hr6H2hbJwqrfGvpoz2TZYyhlxLLnJbFRJoWa3iB1ne+FTeqA
RcvkOZSkKehZRzvPFJFhoTXyTpDxWuT8bRW0FjgiECk6mRs+PGYuWtOFF9ZVVHxjr51gL5yENwkd
RRWaj75+n/F98QbrcGK4aDd8h1Wml3Iy9cgPHPiA+g8MHhILvTesaR/S0PUfDQdgWL3JIrvePnf/
iyg6FuDHCGbaWOP4lBsiEEIPtmAr5+AxAA2GKa9Lp9iUEao0qLam/h/+tSLG8gt8++YD0RFOHV5Z
CZVGGruHP/RQGAB+UKwwf27l7fJ3ribDg1xZINk1FfRDk3Qxjn1rvEIiaql4MPngoF2SZj8kpsI4
9bWADedP6klwYVCJp/pvihqFlXpuNJN78lDvRgEmay5qlXsXC1cLRjMj9EHp2vVsg5StgKwkMJyz
Vxy4Q9DZwAUx/cbERpt8BOIImn8sOtB352yAiAdeJkORmxkccjFKUyCxOacbze5ewfNGeLBWRGQ8
ZqQ+Ko56bs13tHcvmcv39hedkSp74zDfeTllpoS+ngfIf4GbyRqI5BMP8frJae34C5GJeHF7lwTO
FLcKajmfzyAw2rbfmeutu03jE1C6T9882DLIUqhLvCdQQ5cZguYwXG/K+OXcaCujFJHHBP6WrZ0N
EoJ9hagBOW7Jy8tECUrrLZWslrsx7z0WP0XPtjVKe2C8DhAtHdrUrB84yu2R93L8HfPlS7egFhks
/9yb2ZO89VFR8rv2umPIwoz8d+5zWu9MB0j2xAkJ1d+Es7/PnwUTD3R0/su91UfhtAZfOal2S4n1
O4FNHGFGdiqhnoUlc6+vUe73np95SB0jjlqipeqbO4RIZRd2thHh7m41q4f0yVL3wXqxaof94/PH
ESjM4NkDXAhc4NmiC31e62XtpxTdTJ1BMOdtvAOBQuzGZuS0Pvl9je+9ELBF0W2kAqYcVGczSy1V
k6pDJBf0ZnSyEUmg/tr/W62CF/9UfOBoSw96QcQvEboDegulU5kbv/w+hjuxDLgMMrop0esEms85
goIUKsA00TGGcc3/lf+ULMGLbjUaPyq03QCpwgIj5VJT9b3TBaMQ4QVQvLFexpm3EkRck3EiSoYG
e7TEd+9NtCZYhGlu+3+zPaoyDwZirW50WlIit1Ej2UDqC68StDSIJWZbXHn+JJUssYucBD+SSiOq
628B2a4vbO6dKSrInasqDC1knBC0uT7JTZIJZdKUMHhGojwi2Wfyz+na22o7QGIiUr9LvzKabpL1
oqF5e4whGUYHq9iDzz2POAoeCLnkConkyBXfvHc0KW5RJ3k2kMzzzPy1w8Vd9T0q/9fpQd4Hfxf1
5u0ig5QWQSTgwxsIMNyE5rgUHpiMl7/c1ycejcNPBgqUeucr2SnmDvQ/gak5L8KK+C4Qz9EMWSAb
mVEdCX70ty9GCm+fZtidGoIcMD1heM4RhAuQshpyjqc5aiEBqmSVb4FRW2y8lS8iEYUgYeZAyS1d
rVuTF5Y+0uoGy3IiLTY7AWFaoFIGcDdUPLXPONyWBAo/k3endW6DypN/rFcLl/nWGGDM2iC4RAE7
iiDn5eRd35eg3fISOjpIaidEpPmDtkkO3hGlWd+ZT+KQiCgb4cylkuc7byUTzbA60NgAVKjZZGUp
brw4huIWzspZXssWZ0Uf8ulD2XcIeNPYRZ94uxpTAstXokAOc/olfXopcL7W39djmNm7ER8CN8nA
GJRPCTVAHp5rlmkNRcIHVvuhLkW975zzqzmzR/yHvRmESdBFAd6LwG13ObppTG8LcjcYC+uMCCfO
GV9a1Mc8S4/Nn4WdvrUPrqc6U6Ac+PESWcRUq1dA7LmhbnYvaDMGBhPbaNo8xPbS4bpzjVBYzjPq
DqRUkbu/nm0DMu1qDHGcK4A1eG7xMaEjrSQgFCD+QaHFjn8YOHSoLcz0zi26Ess24cciR5wUoQdW
RxmSA/t2Ndg+IdVmoO1reS43i2nHW5sPZQH/znKutgWuHKZShJFZE99BHR3mh7TNHvcmIqnj4T1+
BSeEGTycpXVFk8hkcPHR0uNx72T9HAUb5Y9J50NbNF6AtZ4QNyHxDpSgNDgb1l/RBdgQGmCKkrSb
zbB0rO4vNkroVOZEGfN0HDgF9LgCmTIaTjpTWbX7lHLvKTw2j7Bw6aIJdPfKMv7f/xU4e49bNIyK
tcB0pCMktucMj/4JBfwTFdD48t+U0WF3AXPCvCUeLRKzM9wCFdYfPSjIlg6fDfYxJZqNQ0zEc4i6
ruI00CUOqzsZx2uZswOsZ4B8V31c1cGWv+NNb6GQzMm3yb50UYpgK+7Sg8fWbK4Gf05ytqaJ0lSq
1kEg7/gP6VO4jd3BKij/8PvNvHtG/13Li3X744wqRRiofQUxna3ZbURqW8F0uoUjuSRl9q5EWTAK
UslW73My/ZO3FXM8X5L7+1wWluzyuv2YC1LCXpP0kBJtPQdALy+1CRY9e0m73AlCX52FSw7sh5xW
kBs/GiBHPglQZs2msoAa/orKn9PvE7pz6i4GLoqxEYVHCeXsgfAEoymCTkfCUIAXpRc0/TZQpFpL
rCtHe+N26jk289XvUu9YAZDKANFgBugICsx2i8Wdg7D0kFSyskeEnmlqRwi+GdvErVXU5WcrKXvW
nIKeemIgOm1sF524261Ezz2mbChgm9fQjnutOvlaNECqk8IIIOlD/Cx0xLcigcIQIOE6dDwghEgo
4Nh1lm+nZwAs/r4Edxyqa/lsfD+2uARhbW1IqNRt15MtmIkt/xH2oy2S5EnffWnO+9eCwFudfSVw
fg9bfqqAdQeB3psikB6A2s/dRiCGpexaBP6+kVdZmuOtnclo2+Eq80g0sOqY6zlG/MhVyoBtrkzu
HB3LfXeONFPdAlunI5NjvAk0NkuPSsqi1rkTRgfGCLYXDOgIbSKefi27S8sy8JsWYcVzB8N9+5pT
bULRqAz4g323CQGLpCAgVZrtMf0ILB1HELEhaWkJbrMIGAZzb4B5DK5PfRbdlHpvyPUGjqTh2UpL
xN1IP1IKf1I8GpkpnUo33CKs6i5p3TsREkQY8XzBBDMAezhP73SGUgV9gaBuiwy9tjLOf9F484kl
qGCOofjM4Vf9xlgVr71hLr0s9w43oHaAtAiwMBCCz/VXVKa6wBlY/PDdeAQDgUqmrWrC1fQRmYGV
1KHTRreXqutu+3JZTAZNwYg1Mp99LlZtBx+4kghy6p05WvIuMEVXMrPNaCcmK8vWzQCFoyTPQOBo
Zo75vqa6tdBtf6cm/XoQM2s/1AqlkvmROVdwJHGzPoyNZ9a7EF3Jxk4n5Vf8dyuS+FCY+sJTe5ng
9ZN+LXt+2spKB+4rZOPAAR1QfntDevXPp7LWDzANiXpCd9tbesofm/30oYZAhqeC5b0vaJpbp+N6
FDPVCsaVDKwiGAVKwv6U4OwbSPGRPm27Z+5bX8kPTYyM3e8yxTuqBq276JfHdYOdeCmg+KFOpTAE
e+rEI4wCFpFDCQJvpwFUnHZ4jDTyyZPgW318qQhn0MoC7qWJBCuq5FqcQXXfbqKl8u07ZYmIBOPk
o15NQOWlNlPvaqNoceDJKZz6HoCeZNjqrhU7sYOeI6CqoP2Tw3noydSSJ85Z7AO53QKIR4gUFwLM
TlA/19pPDrtRTQUVV17ZxL2JCja7I8Mp3E2nJiElZ7+Li63bd6p6WfQbqQ0ERe/UQk6FkjdKqQAz
gNSkXSOL20QEzEVwdFuUZB6AkocC6mIlAYyuGpFmTimqX0GqDntwsY/81iC8Hox4vQLxBIrPpMZg
oHVRwRd18BJ8aLrmGNnYf/5Ve0AtLGD5QrpfeGrvmDfXsmfvXqtnoRBnkN29xt/j2hR8qyTysf3z
qX9NzgAnrVn1W1Uj0UlzcuaML7rDt1749RBmWqhF91FRsb3ILeMsvXboHpB2ioPmcjpY3O4knool
pIDbCkbEsFAxAZ42hKkR2bte8RYFRL1f5QjtNM7IWg3rHVTvoa6t+DgsCbszP5RpgPkFJxzv/Px5
9zzAB2W5BqrAfe0ELzKwHrdiS/jzMX4NLD9awXaulx7zO2fqSuhMvYpckGZ6CqEA0nL8lUB0kISu
6j/Fi7YTV+JBAQw3EBjSjcBCtr9ruDvvCvIN0Cc663cSUYx1vbyaMQ2Fl+opGi88p9xFrr72QRf+
IR59Opyy59BU3PBP/BKeI2cpjnTvRKPBC+xqSJcKKJafOcQDujb7uijxcNLsEdja6MRRBLNNEDqr
IzTRsh7WeOs7OgDsEgtq/iVzFm2pWwsWjzpSLqhtRCkw+imvV6BrqiRrOAyitJLAio7pk77lXRE8
Q2vWqSCAmua/MGGvZc7fMuQmck6BzGqrnQEhyDq8lAcZnfQpUD3h/lH9oK0zyv/nQcNrwbPtBkJ4
aAxBhXD3KTl2Jsuw/VE2IiK0uqtZaH+yjWfhudt5VDEXTtqdi6zx0OE64mUoIp03oqBVmUGQgADX
e+LXxVll4kS71NEBNC6d6ruy8E4BzhYJLlTSX+9pmHYj4EVGhCLBOYecNPdudCaKjhDnX5zXHZ2B
APu/smbnh5viCIDlkIXq43Sf7vSvwGY15KItHiiyDTv+g18g2LvjX7Og/r8yZxdHyMtR7AXIzK0A
2Z0cL2NgMlguaRfsG7LWF6PbS7OcnViOF1iHINKAGt7dT/459pFGGl1UwpoGED4FmqxbdymZdKc3
8Gqec6LhPO0UtRkwT/AK1RZSZmCroPI520TmUTvVgHr8/ZDetqkpQDBhnRdo8YdOmvs3dSJPkWiE
OSxsxeb2H4OZvtekQoa7rIkzflYvD+xuZpttfADMx/OZewzWxRuwTJ3fR3K7xRgJCkiBZoeKKZZQ
uT7CcVcYZVElqD5ecY2jn3hAE4t/GoWopgwMl86JPxcMjNs2IohE1ASzZ7idqOe8FtkYfTzoA0jo
p0OwHezOBdkEFd7yrfwJ8OMlVcRMpSuvYiZtdm8AMOvhBENaY8OmXqHs2BE21Wbao515gHW3sJ43
B5iJM1RmSQImDaVB15PT4EC1fFrmVBIAENAAAGgilxowFaS522490Xc4lksZ31uHGWIRjsLzBk8d
r8tsGz2lEr3/Ie27duMGlmC/iABzeGXcHJSlF8KSbOac+fW3RhfneHeW2LnHFwZswwLcnNTT011d
VY8Dkk/r+Kjvn9RvcY12vw2PBBh68BrbwpniIsY+vkV2/5gFIAnVOPJilq9HO+WBFtZlj91zRAW4
twPCS6E/IZZJPG1f7OoXdVVtjTWLCeSWGoAyTO0hpeSGvMw67FXvY4Th+ZjvBmxfV3oszOR3uavg
qVCUaxHYxGb1ym2cDpDhXxMAwcqaGa+T+4zeZESb4T/zQG0yFXpBAa/ic9rGUVbaI7CeWxVcKOJj
WdiNOzrouFxVu+iYvFpQFWPsuQXroM1GAR4leHDHylTEHodaoGZQnbfUZ/1D2xGK5MbyT0Zk4oZA
EcmeN6JgcnvdRSMZw/bCfr+yTe2AKq6nqqtgGwzif7KXepeepC3QaDqGbZTWbEmVWT7zrwyz5L+l
JhzcRCowJdh4yIFSxwziV0j9ljDLbVWw3gg7bTtvDYf73dgTFAVMfsusO9+OFFAdgigFIRMgByp1
NYXCEI1aX5SkiuN2m+hQHIpnrO0KaSmEsgnaq7qV9sQYKHnrXg+UWAXPtMCLyAnRIYYftqmQQrjQ
KvHSQoHuPd8itb1Hn5oNJaTv+9ZuH/5IQF1ao9xI0o4NSJAq1FGmVeaA0OuF8B1ph35Tr5K18Qyy
L6d3WrTJSV79ENklM7NMTsrNeEk7A5GKR4sX9fZX46KI5KwtkegFFTvJ96jral+vAuAc1zC7iUdT
eI/XzOW9PUR4liDLiwVG9ReK3PiwixxMn6LI0MOZWdNZAQf8GZwmxUaNgffL1vkryqSb3JvsZO0D
us3yH7cgKYIdRxiJplOkm4EVujael3zGp0kGvbxjEaGvYFwn3nSq3mRXfVTNX+UfJLqcwgG63UNf
Eqsw9FMRpCYdJUgMHiwU0AGmK6Ipnza5LGFrdxvCFDCdEbKbiQytIyBH+LW/muzciZ/11/8dgYeB
X1jWKdc1J8YcBMSycswO6bF1AT90Trk7tuaMtgpyqJrPfl9XpsJ6kS0sOB6kItDDaFsHiIVa8DTj
+kaEqjO0/CAgjhJ4/ktyOiQ3mfks4oyo6UW4o6NxBWg/MAGQL7nYWkmkqmkRCqUl76dN8DAdIoR4
3DpYZ7DWsR4lt64Ryg5/rdHBrFZArynk+NJKdyG6Hspd6EZ7vDXdwJs9xauZ7+uFgA4WwRyMvieU
ZNGIfj0+nZu1ASqT5OjM9nRI0a38XTuT67+GH5zLJN8n/x09nTqoFDBIiEUAe3ZtLmjjVBzSroRa
jiOg8RNv+OiZPyk+ebzvShZHzG1eWgG+HchBXK4AhYi0PWhXNzkka7BHXWkF2llHtiAnteWewfo0
vKOvwRKfIJa2Lz3fSWoz+cz+JMw9tLCqlx9xg7Oq1THrVPjFMUDuMXJ4gMpWOTqewKghi1Z15J5G
0Im0NuNGWNi7JK6AViavkwQ1ddGiBadKkxl2NVTbVkOGNrMP8YQY8yQcKjt+5deQIyBNLehXRJdb
XpnVlom1Y30EFe2FfpELcYcVaF1hJ0AoDkhl0Rn+ZBYkoNQ1QRr4qDLnL7x7Dj6bzQtjEsi1R+24
y0n4oQK+OMCTpJVQjIP9eAe1H094iNBSM570xKxRr0dmMkcS9FV0/Yf4VX3lzWElHjrLsJ8lL7Mz
5l5YOACI9JCmBtweoHi60TBT8yYbswnl7ofmpYEeCYSjdtWJQzH4JB8a5qN84U6+skc5adyauT4U
sMet9PPk8PtoIxV2+lqitUpYx168SU6KxcLPSgsBF2phEL4ADR4YN2gY6zzFvSJ1QJ6B/EsGc4sA
visEWs6XYCNr5nbnwJE2GmhFkODRzXgTrxHpO9kKUrrrcTs5uQdJVudR3FWPOTq/7u+JhYczvunv
12nUwSizWVOzCl+nnuvQEbYiIC+9BTn2wp3c/OA7vP3nvsmlKOHKJPERF9tQVgq1bAaY1B7fImde
g8/2Q7TC406wSIu/b2ahKe8iV0LV/75p5mipE6jMRt1UIkx3f7Sn+a0/fiIM86DNsjll3mglLJ6z
hQctphcqZYSZCz1+N011AsEcygnGGtjhEyDicWimfyanco7ou38d7OBRQJ5mDTVByPAwEvQ/HeDU
gUf7JMr+uNRQfqe9rWb4QVirHRL0TgoACciEnB+cw64XAR1X3LfBFFztGJnGgTMbr+sBNC6s99CR
wNGqm+NWcMAwfNDtoTBX7duERelfZs83z6Xt70OH4aBu0+sAexOVHF0gXblIrVzvjCQOIkBu8L3J
C9JIs11/on8Cj6/fnZeAi3Md7pQTYAJOt1IP/3sWFMaBcQddLOkGRfx4bVxKYq7OFODc0QP1AUXN
8XNUbaV2cfXnpnS6vxNvk/mwhu5fEHwTWhiU6K+taaqah3HQoxZU47RrBJ2pmf37W+ER3hT1u/A0
DT1oYFXidrO1Ub6nFauLfyFyVDVIz5DIEUg7mhpB7sdcDHrIrddvGdIdIV5l8cZ/mNAc5DBGS+aO
2og60AAgHQShFThaqNAxSpOgi2ofnQuWbPWPgwxKXnOCQNtLtG3XkpshoZQ/GKC7R2H0ZKwNr8vR
56aaUPNtAAC6/zlLbuDyc+iGGbXwk7zmjMzKd7qnopoSOMneXyG3EG6lTfTIBIIshD1XBqnQMhim
qixijD8C+y/44tBrdm5XGkyNLz5YMUrvmzHEmzqNgtj574yrlF+fh8yX+gQWB6uFoqUJpoRN7J7Q
qYtCiegl9n17S079yh51uYbdMOhZBXut3e6k3dxbhpmg5p4fZYv/VYD9FeqM9gFLHCKtg732D679
6gOoA5WHdaE2xc8HNPtGdLHHVPcr2LziUvU1k4cWNZi7/tdRI5g04KyIu8CziKbgiOIOUrYJIqrJ
Euz6FaWTh0+cZDTv40EUwpueNujZOHUQm2PVIm89CBEBxFnS0BNkwGdR/kow0LU6aG2NTSx+EObO
yPl6j9GfHzngynNBm2Dm8JTPA5THzv+7Igisg1IVrStI++M3KsUi61yoiENXWw2uL5APHUDPA7Mo
PQb73pJeJJxlNO1mT6uE2ex3+1JD7Qt5JHRBoRGLtOxcO89gUEdOKpraEvegLgOrsL5OrNfirVgn
Lst3LRsjKBLQ0KEVmwY0jZLfyVGLeeaQD51XhkUihWw9O6gnrZiu6eaNQIZ2YY3axmGqBbNqYGiV
o26CDWeGx9SOIlM9vsvbPGYc21uQK2WO2kToeKkEAUVdvHlruwRCAQoTWoqWH2SMrPuH5bY8RdlS
r1dNFWIAFTvYGjad8zluEw99AW8EO86545GZDbq5cyhz1A4V5A4cVmRo7VvnTL+0bQ8yJ8DOZBB7
BI+tVz+fmWfyppJK2aSSq8g+6YNQwKZ+zlahTWphkxXuIJgjZaAraEHROXqIr3g391jB043HJ7Zl
UByT+hfEOCgPPKCTrJlq2Ba+jO/kl+vvRRQdO3dE+npTrJnLefOapOxRO1WJOj4pyXLKew7AogGh
CuFBq8DfjpwXocdsrXSvW7l3fx/dhC2UXWrLtsNkZFwFu+Acc/XY/HxQPP7/of9geXwkeEeXFBQa
qP2TQvIoFIweHm4jet3vbA9WEKDZMhAc1U7/K1r/CjfdFl1S94d3G5z8jO+vXWoPGbkkxXKMVhXC
PaESVUZ/V3/WjgDQUJ6az2dWX7q06HNQCxBUUFZh+1Ar2c/AsOYRfDmJzoxd4xyF9WQdH958qAaQ
vhrtIK730fNv1ZzewYBgBq4XbiOwbxpPz8xcKnEDV7Eixg+pZYInArJIoUUpuSIWiiSXa9CQo9E1
Ws2IS2VTOaOVuxhQAqx2PIhq5lPHsxzU0ulFdwv6xMAMgEQgtbNCGSWgZuJrlLN7fVWeEBVajnpE
kYJnRCuLY7ywRH5+8QSOeGhiZCMsVU4PtXW8tXKDMZrbiIzMI0IiAOsJ4dsPUvDCRqJncuNrKvzf
1wgNTDwxPA3gDnWt78DsOaP8EZqHwSzA+KCtRUaIvWwdAYICn4TubDp9C62rrOpGrOK0ETO7l6wS
DzhL8LCDHwYPvBqKGXIOzDshYTs30FpsM3uzbgtBZA4AvQYAU0SjGM1x1OVRKCQFmnjVffNLfwgy
AN8jZDimL81F8/YvaTalj9oJnnhg1cqvyDV6xjIs3XpQwIQ2OtlUROfzeqlLMUBesosaK0N+3i2P
aOx1lT3/3aICVYI+STT+4U6/skhtLk2cOqPJYfHn1Q+K0eFkAAvagoatZlUfbpvCiMLvxfCol11W
jiqIF0KosHvqObQ7J7a5FGTjj5OnfTM848L5BFuWACwvMtmYUeqGm7Mm5WuoNeKGw3ggrpKZ2Msj
WuzU/fzOMLbgFPFUBXwYplDGo+EdY6RWZQDOYzyWjCPvzKALBGMhBHl+xWbs4egy7BG3Trm9K3vU
dZP4cj5LYgbIDoDRZ9kjzOIuehSQnrI7w2wd6UwuntIsdtEf5Ylhnbj4e9apS2cMhkqdc1jvrII8
IA6fvcuj+K7b/GPxXVvhb4bBhVscGVEw3oBvCoADWpVB5MRq5sQCyth7AL+HjeopzvF0RD2gXEHk
zEvNDVqBO6Qi/qGRkcgQX9imDshc15rYGrBdnHsT9QDLPyZe7/zpNJNVEl1a1UtT1KpC5F5Mh7Bs
wJye78Jju+L23JlV9F1ycxgQhGV5ZBjR8ktZabVWBNi5IlZmMNm0oJVBLR9ML+t69R66xZuxF5/C
h2kbI5hJPpOJsXlvecx+ZvTvB1BeoM7mbjR48gHAxE5nFdgk3Rsh8sR/A3xl1k7oAvoOfKqwASWu
q0FbKPTGo2G+gLDfYWwtMlp6LyPBrKGkABIBpNmuPW5SR9Uc8TXAKwhe4HeRUesOIRxvQLgM5FVk
dyAT5D3WWi+9FEEj+NcwdYhyDuJXzQjD6H6Z1zwudx6wKcJhhQMclf+gbkGm/a9BmoGlD5oYgu8w
+BFsmsr8nZsi1n0GjnKyeeQ7wNzEmNslF3xpkfiRi6BCGausUwRYjHe81f32n9It9wGanYPEqlfe
grKowVGnNFXRf6m0ZDbdcA3U7ya3M88AFgqDS9BaDSmNlfgqP9wf4c9z/nb3oGMKfHioldKlfAV1
wlbVsJWNR3WjbaVXsEGgwfyEHkTMLe+W1iu2spUiHudXvC28s8qEixEDti7SG8iXAqVDXXOhMaZ8
p2PgqockgBV/h8BVH6ITZ6cOuk/XLBjn4h1+aZBa1C7WwXuPyghpw0RadjBf30WzeZxWBcje/2V6
LwZHhUNNhZC19mGrcHjfUdEXl5g8CtGg3XwlfE2k+HPyT1/lQ+C0eKknqEvz/3spEIBVRIUAXEFE
A1hD6qSOfihAA2dGdOr5XvZndtvt54z4VHOAK38MTqUnBwgr7o/9tiMPVhWFLCmYP4GgoNNWuTb7
QiLVQIwWoLRxsv3gjdjQiplDgA2d+zxy3jizLMKPW2AMMQxWFRSBwNd7g/mSqmRs+hxPAU20xm21
ER44K3LUNUg853O37jcZBA3Gd+GbJXq1dIiBItUN8GryPEpgJMq68BdjXRD6k4kE4KMbQ2suWKU4
xnJr+Sv5EZCkTSgjnOqYr2iyj6hjDDC0AX4VAEox39Q+k/G+iqZZwCva1kBfaR8bL9IcU5Sccu87
OtwyIUZmhsMLcRSQ0MiIgsYWuUn60aWrY6v7KcxKjyDvS13tTTJs/7FxZ2taI3Jzm8lm7KqF6w4K
DmAthDAo0Xyn/GQxC3xicAhIea95ILw86CjGzZub8srfoZRr8za/xQuP4SgXdzMiVuDJwCoH+BHl
NaYZVf2sHUn+Z34Dzl36jJHJO0Sb9lVdt+fyQQ1M4TcTNrMQOKK9CZhJTVRIJwp1u0ORd9CmUkMW
cW8cBrDqvyarchXt6036LFgNVL3Wwcl3/N9Gt0o+mc75BrSAo3RpnvIcUhM2vEHM925xQO8NuBnz
T1yCADI2q7BgBVbE119vYwl6IAjr8IIm7GNUYDUNwjxmvdTgGc0hLhfxe4PgSjqIG8NFnFd4jYRL
KQZOeKOtkZJpLCRmWA7kp/B68xmAKRmAqfLIgVOTrva83nIJ/nMe3auVhRyCK3k9PgVcRasOkKwQ
ZO6Jl8Nhc1DRUNY8uGDl/T/sOeDsgZMldGT4Flq8W55mf+BHvbGCl/pLdQR0VxxVD2WX35qTr2Lw
cAubiUHXvHAfXxulljxSDFBiE6Pt14QmQc2cV/Uuwo3VuGDlPUwrxoG+dV1X9miyxq4UiVAg7L2U
ax1y69mZMwUkOHevBgqG7V7Yn+9bvD1S1wYpJz1lBfRKUxjUHqXXFi0TID5+ytkyIbfB47UdKrAZ
+bmNuwl24nUNGPCuR7+EC9KFJ+wip1hPLqpVupP/vP78yGVlFhdeKdf2KY8VqIEvN2QhB8dHVl4+
tG78njnwWNsRclYk3NCwi/l1tD78GU/iUYRwWvTpY4lZOdeF/Nj1t1D3U8HnseS3+JbgpXOQWQYH
NzqioJ0G0tX4s3krXzgvPjyG+8GKPRb3x0JAcG2dujMMZVKUhKzEtFEd39NT0wDSSEA3JWmL17+S
d+6sr5iZKbKRKDeCdlEEA3j3IyFpUN6My8aJE1u4EfUjt1vQbBzrV+FQOtm6+K4Q17PKs7fOGmy2
iLME3FMoUtJh3mSIFadkBgk2xzcNOkqZs20RVMvWDJpKQj/hu+BCeIY7NafCrDc5Iw26NNEXX4Aa
4nX8YwyVNCYzvoBbAWReOfvMaT/R1eCloFwvvvyn5jS81h/MRpqFewN2UZSWgExGEpZy2Iomd3XO
YYFRm/2ARhq0hj6gsxmsHyvwr66yxGLejLdxCJnsvyYpNykF8zwkPobKW/1aWAWdrZ76Fkh7weLe
VVAOxBvxwJ34FZPPl+xWeluByga/SEsqOnSvJ1lUyimUWh/ZB2/cic/AEcY22GNWuI48JJdBRPBY
e8P25X/2mhjvX6vUCZ71fpzigGvQlZqHZr+N/6D/F80ipvB939BCXoHM7F9L1GnNc7VJIhnjywDL
PbRvOXLYnFOg6Q4isa3H5BklfvDefFIrWet+qQk97EFe7qDgeVY5bz0UAdb+I+/+alZMJZOFi+Fq
gJRfkNUx6nsNBqUvMAVk+5m3xMHs3pqnYGaK6y3UvMF7iOcX+hQQRt4U9IE/RCW6wsJNqd2+NZ74
jvBhrx8VoKwYK7e0MzX0SCJQJVgFupYFXbPKmLOgBetg8CA99jZA5e0ufoPa7oMsOx3UA9tfoFZi
hRAsu9SOiXJVSoIEdoWvxAlfcjuC5rIIUm8NkDZLPMgfSLryHmmT/5cRA80OBhDCSmdQb9xQFTt9
SjXcsZtyJ3w3kMaEC+KfAS8Lfu+4/fwrBQO0xOL6WArSgHPEsqJ7EHUWGmWbx9XAg+QaW+g4uqFV
AU534E+QUvqqXGPdrZgStgt1Wmwj4OfQoA19a5C3XnsdLlV6eaigcdr90jun6p1xA95MyUs3ESjL
UcsCAQ64taV3xgwvufZLu9TaCnkdC2pN7G4GTztyD7je9kVntfvWaa32nSUAuvCGx0AJnwig2sBl
0jhtqRYGje+i1jK+Jtk0XsNH4SHbJ0Sib7QG8IVyKGPx28LmNZMx1oVQmLDxoxkDnDLoRqXmmI/D
ZqgrmG40sPfwGz8HjG12phN4yVb6Y7qXSjM7Mp8ZS3EDSMkASkdaHW0TlD+SirxKlBlT3IKqE3lk
038M1u/h3mCL0BBfSvvaC1MyFSDEg24E/owRlkCpIOF3UD6T38V+OoIrfXJlVzklLv8RvIdsFNXi
Rvo7ypt1nQap6MgoSZsUspwQldAO+er92beKLXstF33ShTnqlSH0c5tCkRCTiu4oAVJuVrSHjJIl
PRCVaW2X7rN/oNwn+vPI4qIEjnZHZCmuD6lYj8AUi3GLkj4oqiGMvFLM0R63gwBiUrzilY8O+iEg
WD6PJ8beXYqHLk1Tr41yNNIcohYtohLlS3TyAlmohEiPH9GdZ5wh9e4FQJH5Ts50hgsXOLwvkfBA
8gsJBOrYCGI4iKMA09MGIYO/F9wGRAu46U4ovysbeZWeY+/+cH8Ay9RGhk10TkGuFrgNGpNnCGMi
9BFstk+kCFygZ7lE5BdA5BLxp0NaSEYnc1EF2agH/GAXmsNWOrHbPMjhvPch1D6rEkCwhhQfohxT
6yXZpqGZqZbY2jr0aoDUXP2CXm1lck/5s7QOWcxjCx7rahqoVS/GOjGGgkyDC2FeEB28NaPVr2Lb
eBAeWic0NaScrftzf4ub1wFPBLgAaAcQpYPO+3qXR3qZQEIrxVbb5Ls97tv+FJ8gpPGEPQ7qLxNs
/G73zdnnGM+9f7At4IxBxAjE9LpCXUeDmvNiPGWtVdWQck9WaCP4E0EYMtvVq3yV69ZJfNRJthUs
eKvp4b71n5I/vdikSvITyKHPlvLUmTYFwRS2eF/lZmjxG3Wj4qirEwR0CaF0slb2g3uIN+8nqMSB
h/gRAuR2ulW8ys3BtQhmcSZJ0AIwF/iEv99Eu/SSH+paUhsUro5vnBNsJHCHFuf0Fa114GuIX8Fe
65wT3lRO1TawAbdHx9v9aVmKTX74Fol8Gxrp6cOY1GUuZQa0y8ABJW8kkCOHhG2tR54FTEEnyRQR
+923uZTRuLJJnbsp9fta1WHzMwAl8G585U/TiX+r7HfQoAAGCY9rhxt5i1lfMZlEFy6XK+PUCRgM
KTaMvCcJDdLnUjj+ZCUeB8GmAbIqghmBw1dnZpQWDx7htfzPPFOnPQCLhV8mMMutZminKWaxSRJU
fJuvXfUkH6GUZqt7DRl4kVltXnS4l7YpJ99OiHgnCfMtHQV3RiUdge/ngwrEp2oLG/7EHw1L8mQw
RSSvjxBpNf+BrgN+5/ITqLPf5209qD4+QdxLArZY6zzM5uhy1s/Ry93srfS0jQTaiPt7bXneIU4F
4UsVMt30i3/s5akJesw76NuwtRr41c7s3yRwo2jI65TbGCIFePmDUNS3/u2KgTAWShAwTRCD1/5W
yNMhjvjxJ7si2NVqguv7xKxvv/KX0vyNCsTTZIJo3kpfdGbtcul+gyYYmg4g2GQAoHRtXO3rOqlm
GJcIt5Bhomx7zH5BL8BSzrjda/Aa9VbxXkO9m4imrxlTv3TBXZqntvxQRVGmjmTsoCD5Gt+SfYyu
4dIKoJIA4aLkFxGpz47f980uOlUNghCEF4SAGamchBZJAwj8UQipwbF+7pGp1I45aEXLdbIaQPMj
oUSuJPBw6KJGU03sgCMkfJaZJCW3jgbMBmCShWqCBAJNuobbNYUIZCVKqSI82pvLP44Qriqw41Tb
SADxHt4Cq/sEDdr98f9cZNcX3bVdyrsKTZTok4rV1cwnfZPu5lPjzMfePYNLCv/WQRajwz9rIME3
nxQHMcdr43GAOipO7bSr+EWwgLTHHVjsCpzT4ZVJukG+4N4XUvtSL4q6KyXyhcfQC5/Axwe5Ph18
V/iCbQlIILgQNropPkDMJAQxXc+69X6qUPQXIKWDQB9CJoSk7/pkyMnUlYMI4KN2PKrvAN57tQ2K
DbMGGspqt6ViosS+LqwvBKHmH+jI8W5ic24K/8SCDy7sVxmFu7/fQu3XNAgAihTwLag/I60PCMfv
DwPSBP433CR8E6Jf/KmaNSHeVNYcO0GxAOu++gS63btQ+ypOFXwCCsMZOoFEiLKr68/azj4VU/qe
QIlSvvoc6RxCHR58KIC1DO/Swxf6sN1inVqDndishuOfA3JnkQxqI8szDlbC46vEffSAzuYPkJMl
G9/+ys3IE48FipivA+rVk4snL+sYLQQp13NCbdIsbAqjJ8uie58d9uAqfEQNeT4DOfU+o7M0PiNl
o+20o3/QyCKxWJlvnTeQARKI9lCv15DaoLboLBhJVw0hqMK4ndxOtjQlb+gHeo659EPwMfEp2lNa
ZjngNsEKs3iZEUoN4rqoMFlJOr4qVSBny3rlS2YieD0kb0HqJVrqDMAJvCmQP/dd1u1FAZukRM+j
WAtXSZUg5G7icpEggw3pQRHtOpvgpRm30aINwp6BNC5+8dRyjlk1G0WJcaVqsK1ET+zLVVn+vj+Q
BXwURnJhhbry4lav03aAlYgQq07oQyiSh8ofj42sW4Jf90jM17ZM5CFr5Ql9eSzQw20q4foDyDRc
oGj8EinmIsOubZPpTUVDzzhHX5xUrviuMuu2YKzc0h13OV5qkyqZ0A+9j/Hmodf2L9H42kYvPTOv
eJv6IqMi0lMG+hdRF6RGlYWZUHQJ3kld8j3z+ncmTg4om02pCXa9/NXjRRl1wCh1UrSRRYC9M5Cm
51UDPQI1jMF7913qwj5Cd5zc5gxFUsbH6VReLtfUNgp8TPkwm1W0nXUPtGiGgto1DwVsFthxeR8D
rQqPoEF8ktrHotE2fkCmItcns8zRS8oVaznPGVCGRe+DqPU/ZqiNPMrCAKgUzMT9a1seuxnBs+zq
qW5NaGWcLS1unPtnhzUwaudOreBXYQ+LfDZbrQ6dK30SrKIdK8aeZRmi9mwQqqUsNGQGtedEOQDQ
bpYxC961OH+oGuFZJ5BsIrVjZS0pI6EBSt4Ho3aTvA7xIZhiu/F/zZGnoILdqCwS6cWziC4eHbIF
4LWiSYnSsutUn+DkI8XVK90bGqjM76dOcP9hoXSUbdAGBl5jjVqopJ3EuUhgR2kma5bX4Sw4HZc4
960sOrILK9QqZbpcazH6OECJXu7yZkrdoOXetRZ4PFHszkUQs/JTLIvULVRIvtiPZQ7IQee7Rfde
KcDA8wh4umAjxsn6/vgWvcbF+KioDz3TsdpVsNZXa054juuNMoTnuR7sAiqvkh559+2xRkdtyDyb
+ziqYS9tRjfTpFOpNqasp07UxoexEFPGKVvejf/dJbRX1Fsx1bQIu6QXgOAcn+rmT6V9j9zD/WEt
37h/55EmLgGGMorLHHZaQ/xoEpCm1HHObaEGvhOzDE0b46g6OdhXLb7MAKkQ+z9cW7JIDVijFa8v
qCaCrxLIaGvOFXW7BHq2SyEjoLHyGYvLiGY5nDsgg8HRdG3IENVMNCYsY1jus8odk7NQIm9bv4b+
6v7MLm7QC0vUDTBwmpHPIywZ4kvLYx7dHFmEvDa7RDdBU/Ev+4X0lBKOE7RzUl5F5oa0jXqyjhUs
RYKdQdiwncW9mg6MyvPiYl2YolxLXCclX4IUwAJ24VEXh/dYmax8UNe1YjBGtXjXXJiifEoTczmE
wjCJcoA6jqGiab77lHWmGtltGRIB0oUdypvEMuR1f5qHclBEzXaOl4oYlnaOvVGlTy3kctrTrFtK
a9/fJKyppLxKooVjV9SYykqSzVY0CjOtQYULvZYhV1guZQFHTEaJ5mPSZk3+er35q6woIcwJa0o8
/k5RM+LF4KiPwbrNojc/z9BL3nR/YuglJQZ6qHToiMSNHVe+DVHeVxmpmPujJ/boB+rF99DkMD2n
5eXQoWUrRwpJAK5al0HFFaqOUricaqeGA/aqf5hxEA4qoAMEzFeWqB3FFakijXkNmzx6nCGc7cjF
ZM8lqLRFmZGoX8C/yPylMWpbpT1XALuEDpes2kr9llctOdoNmV1oz6CnSVHgj1hRzELC9tomtch4
p7WQuCcNYsImj45Zi4ks7TZ+TCRT7Wy52Af8Kokd1K78dj/pK2HYhO2DFjm1uo0CVh5g6QRfTAFd
ouG4SQqlFJ/TKMHHkDTfqph45egzqoHEm9JbCSkg8HlAoxEMLZT7E8qgkKICZmKt80Y1fxf0+Xx/
ty5dHZcmKLdnBBIS8MALW3LcmI28bXD5z9xJSF58/tf/nylqk6pGq2utgINRN4IZZueGq9xS2ypc
bjUFY+aWF+jvzFF7tG1CP0sh8G3BEVk8OAg4IDRlxnNo2QiR6IH4MloKqAElo6FHDYdTlzToloxD
Kwv8bSnljCVaunNVUAT9xww1ljpKC7+aST0w34/1k8o1b01+KNLWVSG4HILch3E/LYZPlxap0zZL
cs7HLSx2+WiFxcr4jcFJh6k0NxFnzZPV9bn7D5sDHRlAYP7f5uxrL94iDm070vvIBwC4oWeX0wYn
bQ+G8NRKLDL8xXN1YYz8/CIfUqZBHiCxiUdRKTnjEGE3chb4/y2/dPtAMIXekYWXwjhXNVIkLx04
7FnvpeU5vvgG6mwH+ZyORo0Bq6pp+B+j/BAmuJAdmcMNVjr+UJu6fGy09/vzzLRLHfhS00JtaGC3
nhMTSoJ8fy5AISe6JVS+uDQzSxWFXtkWEBncN714XC5GTB2XPOu5OJ9gueyclIcGgDp6PetFs7y0
RDcJgRN0yUlMdLG03DDzBReQkuLM200LNR+p7d7uD2QBLIjbCHIR/zFCBfaDUbeaMQI1IBhHyAS3
4qtheDW3y+RDH0Ha5tUQvaY96MVXy6LlWHQGF6apUJ+rEpnrke6xJMA1OoU35+iJCwFjq3lLhRQg
pykMb7AUzyB1ABw44JHaDURCKfOYD2YCkSifpn7fGqYWuX4JQIYEYeJ2pRcOY3qXss0XFunbtdfF
tJlyWOw1rxUdtThNyWz6PfT+wtaU8NpoSpNPWTjwxf0Jhl+A20nrLv3YkAQD9XgFZg3+JY9qJ+KB
fAn6FWN0izv0wgx1AMfWSAa1QO1Z577azqy0HVy4qfuVxYF/G/zetfYIqjs+dsTwI6hGUyk0xu1I
TNzEFRefQJ3EUQrTNA5J+bvKbD5U3ER+mOTxVHeMq2t5Sg1otMogdr9JeMW1Dgm1ETW9gts14znx
93mwvj+fy9P5XxM0LXXQ5VXRdTBR5aiZa6U9pP+SG4SayX9GQbfJZ4IPuWAyCgUdinVS2MG0DZmM
Fou7HgoHYJkBObouUyebD4Q04nRYSZPwHX/3hFpf1VrpxP68zxXJG9RzDhEdvCUKxoW46FQuTFP3
IURlsznq8RJKhZdyDE0j7c0h6tad/y4NH001M87Aoku5sEe2zYWTrkJBiYeeTKgxe9I8euLAO2Uh
mpnRH4NK9UhdIkoF+/5WYQ2TOnnZ2I8ST8yKBvfC+Z99WoVmK01uIX0IfeYMYslIKiw+TiGHAlpa
1JhQVaYWtQvlzGhnzGwkQhdYHJ+FudxHQunpOqBcwnMkTKsxwGdoEwgefGgqmwb3ioZcU2+gTq0O
7v0pWDwtUFjggT6AQg7dQSWP0dTFio4W8mr0UrF7GENWTY04jxvn8l8TYKi9Xty+xBt/DmEC+JJB
OeA9GCeeLrvS+C9e7MIQfdV3ipYZI0C4vupbkQ8VozY0y2Re5SEr77zoxy5MURe+qKdFxJNl7NtV
r5714bUVWPfs8rv6wgi1V3K1nfmpxXi0LECCVDIHII8StAP4rRXnTqs5IskoNKxyHdMwdfxzH6z+
oUB6knloAPqBOaPLXV71wD/VozmpK6k6VNq/XA0Xo6V8gN4XiR5zMJqLtsbJph94WtMzYpfFdfuR
e0RSFDB5yoiUp9mok3XLE301RqBlmFRHEyTr/qla3PIXZijHUonqpMcqzEAawuzKz7oA7R6haIhd
3x8ZxhYv7wtj1OUNsXetqCcYq6bcnNJDCQa4KfjVFDPDXbIMEXd64aXVQKjx7IShKD/FgwdWPVND
pS9iVEpZa0QuiwszSokLIImxEXh0/WRB9hjyk5tVzeP9NVo2A8pO0IOjQEpDWsGfHGboiga9pQTZ
AmlCaeBxFIV/2nB/rVCOIk/KOkBdAhSArbISjPBpqiIvzg1G5mHxJvs/pF1Zb9w6s/xFAiRK1PKq
ZRbb4zW2k7wIsZNoo/Zdv/4rGfccaxjeIZDz5IcBXCLZbDab3VWgNvxnMJyr6BOLRb3twMcilbLE
eyMsApocOtzQ68hfZAkB2dxxDsJuwtHoS8BF5W1MQMU3QHJXVtoiGxO3V5H/ih1zwtTlSPb6DUo/
UIq35D8SZoNsUM2Qn6rzUQ90tvRfLtuG+FKMowpdfRAkBKXIuQ0avRJ34xiC7aMLKFTx+qCLUeNU
3lblldP5kJ/uUUwQTbIxrxP3x1n5iftRbrSx/SJa6nnIMOZFQzczShXCSRaBCMPKDQR3Ss6D0jGm
AQKCxr6CUVTWwYSjJamXTZk3o9wX0uqRTMFKNjJuI1gFxJzYAJOhinWcqv5ladj+8qoJrXIzMm4T
UDPpW7XFojnlqckLVNd8sWCdl0GEoeoGhDN90FnYyjxjHMjqu4ZybOEFG6K7LRbMnCCDfrUoh8uQ
sqnjNgIb1bzoCSCLMERSnV1B9+X7ZQiha9+MijuwTD3EM6wNn1ujzLdoTkVY7nvzlEC342+AdNCM
E53q6K4831ipGY+hoSsgebHGey1PI48UaG6coBNhG6+XsYSnMHhk/sHilqqpW9aZDuwhp9dIG0xa
4+udr6OtA3w6l6HEVvEJxS1Ry1AGU1SA0vT+Ro9mLzUepxwEDGofvQ0NO6KbPRirkEimU2zyn7jc
uhlqBl3YDNNJ4ON7EPSZ0XM0jZIXHqEn3kwkF2Ho6EAK9XV0tuF37LEyElStQdSR7qrGCaJ4d3ky
xcb4Oaj1czZOcOmH3tFyDIpFwYAXsqHa6+13w5SVjspwOCevsXGwaxXDIqi0mda7X53gVS576stU
5nVXr/qnY/9nTGAAPR9TYSt5mNjAcuLnZDyCjFPPwFnYe8sI5bzsaXF+T+qX0ugkvkNAGIHU5L9r
h3bbc+BJMZm55ABOWnBvpr/b0Il29qS6HQKSOlP2efU0DLPrDFBlwZWzGsIdGaCoqENTYbAeJ6O+
n3NV9uR92aTApnv+WUVnGe3AsMZd+twN19R+6Mr4KmUvpvk9a0zJNhFvT/CGaRCag/os53V0ba4g
5oszr2EqiBO9oUT7ut5CIeo4FT9mFF85scQjCI3LQgebpSGDg6vG+QCnLCQkaeC0kbl0rThou2+t
/qs2JXdecep5g7N+x2azKP2cpm2IoVn1sSqOeQLKqnfWHPLhYdb2GsFZ+7Ppn2v2MBuhf3mjChdx
g835BcOuSWeuZ7peH5iJWnTI7OBRv7d3feSr/fgfp5TzCxB50lKtA1yU/6qTW6PyamhBU8mghKft
ZlCcV2id1GSVDpQhW46U9j+1nkii9cu2gZfc8zVjaupURQKIpEYLG/yagiSvcs/q3eX1EZ4O4C4A
Z7UKTQ/C2aDtDKRL8whvH1N5Ugz9ZObqi9lYj5dhxNHyBoezwS6usj7U4WP08RWvg5oepFDb0kBE
GAVq4yuQVwrduFclu1ps+xtczv7IrLRtvwC3QZVaM9RX4aK7uDz6YQElwgwssc6PtojfqxRUTDXa
Jvr2xrJQb315/MLl3HwGZ5d6uBT62K2+jPVXlVFdt6iTyyc08iiLBEoY0mygOOPMHVqNuH1BqyD/
SWE4TYrLXbVrx1fQNR7+07B4xvWszcJCX++UUbOL4sQDljN7qiEJPYVOBBpZJiSL0f5nc4toGJOZ
WiOMtJ73RvsLxU9VmfuJ6tPuuVFbye4WngQbNG6tnN7KOmvCWqnjd9I8m8M1cV7GMEaZ73VR7eau
l+xBGSC3YlkbKkZZrsMrUjeCNpRy0hriNuVtrgfUDHRZOkjovz5HyHfp0DhGsTFBmwSeFNwZmYYl
7b5ctgxx9c0GgwsqwhYVVMWEQalMfXCSEU2DrBzcMiegfmDTbT2md2rXvjf6iCJwY3luw+WorE9a
TXKXNFrsNQ1Lg5LpoVcMeO2CSnfupk6oSI4MsQf817j45qAQjK00rvGhqbpcKXjFYJVxG9WQVLo8
IzIcLsAAq0tapRbMCjnFgx6WQW21LgQhJDDivWKtWVI8v4I+kTs4TKNE3RqGY5nPg7m4be73HTgv
QLU2PaimVMVcGLWCAQCcD2ACAGfkOV40WlOYGbAllnnMmt2yv8nxyDvFXyYQyRUHB0XICtpFClnr
ndCIN8Dr75uoJkochZVrq9ls1XtlGvejrAVG6LQ3CNzZyOKc4mDHVE4gqyuWXWWGfmYdSkPGOSN0
2R9NpphAG5fe86FYaepM5QjTKOJHWgcJKipUxEhGkAyyg0hohRsobtbCiQxqUaxQ9QNaM1yzVd08
SiUeTYbCzVwexeAIWO+cSnLj4OU/QTlnIWv2ErpNVC+DqRQs8H8U+sYjisHQtoOKCg2p8+RmTr0S
tM16e+ewIM3Ak6pLziEBLZEBKlL0s60SJ2Db5TZXxYYszyxAdoWbnejjfG9+aW/JfbgD4e1XsOcg
xDhGvxFiXPYdok29weXPWdJkRap9pESWow3CaFTGpvckuu41f04fLmMJuyW3YJznBpFXNiAsW3s4
HRcS9hHkgMBe6Jr3+VW+r66dxYVQL3uud5GfQb84BLHK5U8Q7YftF5Dz/YAnTT0xDZjPMu369Hqe
kSP5Yje+qf24DCR8xtoicTsPRI0FGSMgkfQaLrmfe19XrylF6Yh+aMxdDRqXWpa8+FOhFefiFpXb
hLY9RGRQMMOtW54WBJ1PaupOkYtUfPzaPYeP193a0Z74P8Igkr216jJj4jYnWbJEHcByBbXEeBd+
Me/T19a3ggQUlfM+woI+pL7tG15zpI+1r3xHy/BxD3ZQWHfltQcc4mAMB5/qQf/W7NQH5TqRRe0i
126hgxPUPlBHN3jKXWbOS5bmaAa0ptswmbxZemyJHJQFla21/4FqUF46t7CmyDumzjg8itClM4rY
8n0o7UQQXj62KNw6N+iERu8xUNDoqoJk3WInaL0a8U+9x8s+U3aOFtTq86LuR2dHZzWQWPe6T/iM
0hafW2kWKp2aW8BnOmpA22ivogCMsrI6kFRFKXZ2FQ/d3qgyr8ItU0nHIyqN/uZ5a/sR6ym7OacN
vHSiPhIfoZUPowIiZ1Qp5oXs4VF4wdzC8HeELlf0PINV40re2Lu2vVnGF1Mx0d78tU2f1fJA62O9
PF6eYlGIsEXl7gpKNaGsfO2SNWrlKlus65H9VjT22s7Kz8tIMovljp5mUMuisDE+a76n2vM8PHXh
7/8EwV8L0p71hRVhMCRbPJIQL9SX3cIK/zKMbKl4vsbFdmLaj+ukGTsFN3KEO719bMjdQINR+5lq
16Xmq2Z+vIwrmUE+0I/iadDUGLAR/drg3WzQHih5vYwh9q3/+hU+GqZ22lZ5hVVKRtSsDjXSHcpX
2x6vG0reUvuptZPDZUSxr/xE5HzM7GQNM0IgNvUpVBFogyhEFmkJMVDcCD5GUKD/UZFUtHaLLt7V
MPr4tnRGpEcco+zfL49EOHfah5oQ6rwoP3cqKoBGtlJpkNr0Z8Wd1VPIZp8oul+bdxFe6/4bHjdz
ebTMWbq22Gf1Y2Pchdkum29S+1sePkxmI4nghMa3GRznii01STN1ZUOYhwX198cma904k9TkCb3R
BoRztVk0jHjyBkg41gG6vj01cXD/tu9Q6CExO9lice7WjIqUZCqgSlT5OyhZCbrlbZ6edHKtdJK3
JeHckZXnzQLFyh+peatr54qFCJcgaE/n8UoDe0gt4ycXh70bFM4cCoNUCsooUWN7iu+aw3LA69Ux
P1Wg6UhdPNxCo8zXj4WnnPKdmruQGQ2IZP0EQkAIDDffwFlJ1xuK0WTYAsP7nY64+wU1fT+/fiEU
pDa1P3h0b0Gafn6FHL2nXy0UjH+G5BuE5Yfbb+CMCLnRKW8jzEMPPis/Hz36OF23e/AJvtXv8YMe
ZBWor2otuLwbxUHxZuycRbGCzGZbAxeUmbYCGe/pujuQn+FPcKbgbUndEbd+wyvpHUjNdSv4Cxbh
87lfLX4Tp4SGkWVOAnz6dHJyBOLhzYh66hTIs2s/9tfhI7kNFzd6uzxw4abdjJs72FOzrai5Siem
oEtDlgbSJkrQyh6BJCgfF6HN6KwMbQ+o4cbB1Lyl4TVlXpYO7lJLbsjrx/4RcX4O5uPo38AQ2oZg
xVsnMco9Flu/dNxkHC12Vf33Equ4XKnI28pKZoXOaIO6xsEbVKgYNvEwA7Wvfiqh4bPsEEJvdLa/
mMgbJu3u8ooJiZY2W+Qj7t/gRVXuKP2aP5292rMs3I6tr/iDPlnrlrbQTfymvnWe+qjcFPvu2Ug9
9qDczPvLXyHxih98jJuP6ECTB48Fu6k17JVR25WGBymmvzm3NlPLeaQSxNdDvNpN3RRuaNYehVxH
JgsJZQvI+RzWFGuZAlDU9L3Vgrb36/idZsGc1W4qFSAXpSy3y8d5GqpMTW6tXlYZWne20Mx8r1p+
MvR+3/oxEm+02lndC1pAJT5OtmSciyF9rUIbAsPs+j0SDhP7hVJqyYLJppJzJyhNLyGDCwyHuOPy
dcyP+bK3UesHAcrdYkoyNZL9zhej0blJ+mFduNwOlD5IoPxUYAumx4UM3uxcT4rE6mXH9MfvG7Ov
bNh80mDx2BHl2+QKErfVTXftBMxNTu0udVvde5x3z2w/XI0uhWzz5W0njIU/N8SHb9jgo/sgxFsm
RqxkXRBZFlKBEveymt+fPpQSB+T9IB7kiXmGXqG6QRBa2eVLHx8t57qrX2IWWLpkKDIgLuKhk1KX
+cq5VM27OgYd0hVaN9no939VRgNChn+HxHkRcxjzeEK3sKeW72g2R2TK8NZayjp4xWtjW3ghBC8x
Gs/Oz4E51VWNmSvXEEpccztDMdLx8uqLd9cnAreDZzUmi23C+hYtdeekxulSeqFl3Ayl4rKI+u1o
SY7Uj+z/n/bwicntaHt9rqtX9rqkqF8zYuGKxwrofDosP1htZeCAjXJCwbWazd+S3sjRW4w2e5NZ
CkjGE0V/I/3SvvcTGqoaw55u1HGqvhtdzB7RXWmAzAr0Qy4qAZJDvrSoXK3QSlb3nf0bZYXhSz+r
8xu0KyG3VU+gds10xfHmDvUImRlFh6izwl3eUR1RW+VkJ2uIhpM1z9ERvXAgxey6U9sldBW7MSa/
dvTkfbBnqExlDj0sVmv8itU6hfZGliM3pNAg1acntbLyfVbTJ31SnINREvA5Ksl96SSKZEHFyQgY
zP/ZDE8vM4eLhdIAzC4ILxQU+0+Lm6c9jrmvNaQRlZulfMbbmTPICLTFZ8EnLpdlL+ZYIygiWzOQ
CzhRFDdkppf93fH9icJFRorFClAsYUfUoDmjvRcOuzj8dXlPiKdQB3ubCrmElUHnfNtFtWNkxQyQ
Pn2Klr06Pi90nyHoQ39GnuyU9q1ZK9r+5qDboHIxg7EqOTcTUMP2R1K/JFoKOrxrZTjq2VNGZSkQ
4XJt0DjXwqyEgvMaaIryLdHfDXRbLVbwHyeS9y5TmUahA5C0egj7O+LcTmrp9uXVHPstMvNF6Y14
c6lkT+DCg0B3Vk5D0IGAZux8AavYYWzpQJFlNeF+mSYvT+LbfoxuG2v+YbX53xxwGzhu5UDRaDU9
AZdNpH0zandWEtfSXSO7maQzKqpkR/vxvyPjls1sRsdWFIzMScnRVFI3tg+V801BTK5Z11mMnmAj
wMa7vJCiqAgJrFUAFXTR6oco3CZGqEEgqBQr59085W7Tst1cZN5Y9uAFKvZxlB7mvEWjufp6GVa0
jPaqyY2CQpA68SWMBfSMIHUH+fiwxQFrPQw0zeCUW1z4nJOKR9LLcKItsYXjwocwtqiiToDL1IeR
tUFrP6edzE2KDtwtCGeaVmM7SzkAJCp/Qc4iyfyBgWIB7ArlNQlNSUSkrf6QP2vR6oPHXVNblQU4
uIQtYzU54Bsxs9hl4Y/RdlG/7OshqIi+9DjzWqiLoWnYmTs31N7+YkJBrr2igyeAT4AyxahSu0Qz
uUV+ws96yfLayS7owvncYHCLVudUb7KVMyOLCVpl9mOEVroUUfs30v80ZHRSQhOxQS+JmgbDRInr
uWOx9ayM6IidXuhI4sSgGHqbaCm5g4iiPiSm/wHhT/BsBP2ustII1mX7Ehd0V6Di/G9W5hOCO6zN
alGKXsE42ioJYmSn6rnzzOHnZRTh/nVUokFRDqSIvPE5euckSYq1GbSXLvOImcIE8BYLEmlrYBJT
FxrCBoxzwsjLLKTMAOYMT6F5r9nogqdvaFr1qXWMu79o2IMXdlBlDskQCOScG0LYF5UVaqtwAKn2
kdW46USDIpNsoPWb+d27RVl398bvgiaVlrTFBiqd2xClCaa1z8h9yiQwIve+heEej/txWmZjZbeI
luLAOmPfDiiz1O1dlRG3B4dzMd2pmowhTbSXtqjcznWyMHLGfkUl35z+N+muiPPlsgHK5o/3flB5
aYkGiL6bkD5z8M5T2eTbVIDjSXu8jCUcztpea9grf4HKncyFxfJuMMAnMcISVM2+Gg36rQGv7mUY
4ZDw1PHhfsBzyMFUXZnOWg8YiqsbCrmc+74yfutRuUf17f4ylmD/gseUrDaOWBA60efm16SJUaOk
GP1r9uGOQHFpHG71REZet64zZ+RnKNzGLWajBBdCi9aX5lAtndvIjgiBeQMA8mcqCMMJFHbOhzGb
czJnIQBo1vo5+hgXzQCN6ZelgS5jqLzHbe62dih55BH4I3DcEgeFYSB0UnliLCeMTT1qOrSXWfDg
auhOpvFgVbGbFjfdTUVlZU4CwzjDW79n4yvmCGUhqI9AidqwA+tA2pYHlh+XNpOM6yMP+8d6bQbG
nYFFbJqsjQGkofvCOFLideY+a4PMebHGHakL9PYcpnRPl97tehsBqawiXLDVtkPl6U4QpNGxIviC
eT4xFFMR+5AVh8u2L6qkOgPhPHy+9hYv6/plyhyEE8pcUsdNpvamdZCQsFLUVsVurI1PJcIvySb/
f8DR4wtKNUJR/H6+mCi8WOaR9OguwGWaot1SsXcseS2Mp1Yp3dA6QkvKhfzk5TELNwoKNv9B5XyL
UjEyqtaAvpp+p0V+QTwEqju13kelW+V4TpZx6osX8hOQs1l02BW5smCYTXtCX4szefUkCaaEU4ma
KxBjmtC1/aP2ajassIqqEeaqJt3t5MSTr9YzxO01HWpqDjpawbvfoxkKL2PUWEzwfpUybgTROLVV
gp6CFNNEOHS+nLnZzUo2LmgrQKgdRgSti7dx+ePy6om89RaEsxmFoTxsGea1EjbypuwrI3sVgl2W
NzaSc0HUYKdtoThD6VSQtoUM4zGnAPX9U/WQ0Ne4epq6vYP+8LEKWHaK2Zuu7pf+MDIPBaRJ4hMZ
kZvI522/g7OfLrFVG3qI8HlgC6n0l0KdfeQcUFU/SbaGcAWhqrFqQaNelr/KZHg2QlE9wYh1CqL3
3UwUryp3l1dQVI6LqpRPFC4kip0qZgYDSkpzX2v9aX6z1atBvY7rfUivBwtSTOQmyU6a5U39N5r9
Dpe3VlbOuc4a7+C3X8FZ61yp6tj16BfWk8BCLeFYen1N3S62QKeMvGUnyS4I5xb6vmAdgNoL2mvO
d4dpWyFTLOAti1P5rKV437HID9pRWfZQF8Ua0Jqlq9bsqnLLQbG0jrMqxgRTCEnWweRTFy9mXgZJ
6MzFIw/UxUdo2fepy343h3mX3KSvv6CtfkduE1/b4zB7ZVC9Vw8yclfxHPz7YXxBNPI6dT+N+LDa
fsrC2NWXY6ZL7iwiB4FeUCgoq9Z6G+PWddHHmbFCR29481Kr8BEpyDKu6BJoRNYbIprnLRTni5IZ
UpaLjuF0baDi3SIDW8DlvSJD4FxQXndszBYglNBEabXazWSvScKTYzsIzruk05QnxgCIJD2CECM2
gjH/EauHFKLTylXY3mgyNieRFUCf4EP02bSRtTnfCZCbz+dUW63A2Kl2UKPZQAbx8YLJ724CIoJV
oAAhMd8gGRoxbg4prABCrlftrt07jt++J/vX2e93UAL2Qy8EBYebWy5qowNZKbzIZW/hOctQypyy
eR1iAqpRFX4akbFlXCWL5NwX4iDWh+yDZuuw9/OptM0RxVwJhjlPd4npG+mbWd5R8nTZCoULtkHh
HLZKlHHlcoXDBiueqRzMCBXlsnY6Udk1QjJQR1hQH6IQzTsfy0hYbw0lcoaOnd8q6r5Bn6X9EkYv
/eLqtLzOnPsc+Ia9Q6OII9tpIngCaRkbeTxcocBMew7PZjOKtXJGHeOq1jP6k/Vgxa90eifFF6V2
48VHdY+NTaHfERkvl2Cbr+kjG1XtyOVrlNsRrYX7J9Q5UQ2qKj/tqvajlsoIskQYK2k6lPFw18WF
7Xx8fTa03eyYyLdVQ+VqM91BQOfhsqEIzlRC1oweQgdkQh1uHOqomVkzQLiZxjboSoMF3BWN/btP
ghYi1Ym9uwwnsP4zOM51mTHoC5JVJ1oZQb+l2CddmdDKg5ieTofLUB9HE+dQIGCJ4NLUoZWM1Mf5
9MWgdm9CB4X441WJBozRA2GLSyH75fdX5X5I0WlTBm+o93Pp4+CB5Q/ygpH/nvvZje6proWmi8tf
JJrrzQfxZ6niMGNcDHzQ0qPq+9dsxT5cdgyWlyE6Vc38FxdiTICBcgC0l0IXjNueQ0TRQVcAT1sl
wKHaa/gY9Xv7NT44mfttzN3ScrPZuzzKD43KP+f9E5bzPaQZkJ4E3Yv3kgfgtohARLuHvJIbHo37
5GY5OLvhmrmT6wTOdzxd5u4P5/ijPYDaTnejXft2C7K0bjd7YXD5w0RRLObDAvUErq46dMPPDSLq
EhBnh/iw8FnZVTeR372DytL2w5so0MC9tHaVefnxL9iWzmDJOWwYMUVbVkbgqIWQpT649uvlgYmq
Wc8QuIXW1ZEOtQWE6X3w9QPaGW/L2/Rr+5x44RNFDtiNnoyvFcJJlCP4V3GQub//4ydwi55XGY1Y
BKVoCLa6YOh6024Mv3y+z0/v36oT3Y+voYeVVnzbpf58LaOvFlUrnU0BF0M6JIrwzoMpUA6n6S7/
bXvoQzEP9vH9a7lH01dYuMp348l+cvbWw+z+vDx80cXzDH71e5sk19SgjshIMHx6d2d75n540/wJ
pbXRAwQXKygz6x7YGmVENoJTHnJf6K1CVQhOI97DOVCsqvIlA9d0GLTVjpIE2XHmTaaPRxq1OynR
FUoq1NSzUST5PYmDSfYQIDyDdcvAOxqB7gQeYs8HPldWZVoQgvGWDpdrvXMz1XDhlNGns9f1Y+nc
2a0bgaQ9L24X+7aS3X9FBwoqag2Mn+poZeP2tDJB2crogT/Sazv1o/RYOBHywS+XF1gGw+3h0URT
dqtifUM02i51eYOO8HeliR+1TqYrIVI6Jbpt2CYYcixU4XNDisGjrdHVlsBf7nV+vA8f7IAdpy/2
F22vH4br6VE5Fb+f6E9EHTscJbsWOtCT177KdpXYY24+hRt2k7Zgg1Awuxn0gP0Bd2BcTdNd7tVo
o/QmdHO6w17dLVfW8fJ8i+44a8yjoZAMJEFIXpzb1TSjg0gzUkxCB8kya9orxPE6CKqOU46+jmS+
Q4L1B/pXA9LKuG1EcRdS4wbsCjfxP54ywISk1/WMbUUidPr8GsLHy4MTbVsT4ohgnjJVXKb4mGum
Djg2MKsknufJjarSinaTFjGol+VRHVxGW/8bfxxv0biQK43qdq4noLGuOxZote1aPZjtwcsScFLE
3y6jCecOQ0NVoAoGEf61qbUg49WPZQeXk6CErb2ZVCa5QYkS/dCIBmUsKqA+MqjnthGl5Qy10Krz
ynJ2oUDlLpA9dRo7yMLyeiiKq3CERIWRHKzGcJe290oNereN7hFKry4Pl4gcA2ogQb0PFwTCQe7o
JUMe6UPfdOASsYNq6jzDCa/zme2ncDpojOyKgu2s8UkrTS9X9T3r5yOIwt3ahioATW8g2efF0IPs
wdDUh9/T4keGRy3aV2DFZac5sUeQOjA8sFqSME24w8BegfhYpwZOEG6HZQaJlUjFl2v1V2u80RyX
dN8qSGHG97Ryp+LaVKUC26u/4G1xi7nO5uaYNEPaqGoLzKjN3ASv04WueNEY5LqyU8u7yTlpjLlO
j4qaXf8X6UOyBee2XcxCMqUzwPtRee7a9Mq0v7RaF6Roi5zC2jXmt8vGIYwKtoj81its2k7dOlyo
etnIBcXFtwyJS9Pwzch0x9rXoWECek8d/Flt5zJ1DwmXgv0a52vL+SX5mtUUL00+dx/C+wmL1Alf
AyVQ35luPipLqU+mYAmzwArv6+KrquQga3qt2S/FfpLgC0rEiIUknwmHbuDRltsqNNOaOiY95p98
aRANGfELbumEHCmUsq2dk6E+RvaGK7pybTG5sNRINK2ajKHzWvYUDzs7uZoVSLroO+hGumUk8UwC
V+vYFq7SeKDT8LrGbSlqqXFhqShHy1vmdorzVDc2tD2hi5p8HyrZg+e6Xtx6nqFxm6kJtcaMkrXk
rohgNKccZOuh5ZfmYza2btaeDF1yKosRkeOGkNlahcqND6VaRpG1iC2thEHNCyk54zVFy32f609j
/xutgyBqk9UviNy9gysbrvGoa0GZH2c3qZEOnUlREwRZypbeEhCvE1K4RhOo45GwQFmYZyio2/xB
+xISEMdaP1w2XcGhdvYFnBXF86grkYOZ1q3ya9FW1dHpSCM5SoTGsxkmN7lGMipRuZZwJUN0jKLE
M+lDYyYeXpJ2nfEXRb0YEp790GaMg8vgnUHaWfm0YCmdRA0ssnh28qolyZeutHdzCqvVKonxrN//
h7l+IlKOaA9hm5YO/Vo9htrCirBD2EZeJtUDEa8V6nfQ34yr0YdP3hwximnYY5misFDBlcytlOW7
KtNKEzgVzN0nBOfWQ6JXI1nr4NS0OCAxCq7h3Vp2UET+BG42ony9bH5Cy3AIFH4c0EzBdZ6fmvqU
oIBsVZpTCndQ9F0b3jXJ3maeXsz+ZSjxZttgcaY+FA5EoEZgWUup3s9ddXIS86FfnH01oFJTJ8oT
MRLwaSGj7E4tm+8hka4HNY2vepand52d58+Sb1rH94flbL6J2xnOUI2Dk+Cbwjx9gQro91ytbhnL
3sPxJccDYAYq5lEJ9zRL3cUAtVsYvRMTctSXv0MQ6jn25jM4f1uWtE/ttWQVAm+DQ680CMuF04sl
004X41CU5kCZx7L5tqSlLUq8UwEniTxb3VtRdizRdyWtDheFJxjQJxC31gYdpkTvMa+D/a7G/d6c
O6REQ+s5iouDzr6ZDqQawaaiz52ft68tGe576rxCc8rViuw2ndFi6sjII4Sba/NR3GKXeMCf1Bgf
pVKXWDcG4sTW3ucW+g7QqTLNkkUVeqUNHLeoiqL0SkMw2f2M3HfnT4Nfop7mbywHq7lqg0EClIs8
RxXyn1OKcr+68qCCtANnuEtRfJVpkjNEPHmfQJxnKlMzHOYU2nlZ8dOgy72VPIAAlhZ+P7/r4Sjx
6GJD/UTjzpBmjNsEpabYELqOm6urOu1e0ZpbR5V4pfUf/ekA/gXij44yBwUfzVFCGyffWmTNmern
XQ7O69c69i07uwYp3eUVEzXn42hEvGoj9IDgGLdkWYjKxY9C5CWfDhOEvjSUMxTgZGZGeZuBKFIx
q51Nf/b9b1r8ImifxU0Q4q6Ob/a55GNENrr9Fm5VF0rqrMhx3rRjWrgN6gf8sdZj30ji7HB53KIl
3UJxS1rRktmpAahsjI5s0ED31h8h6g6CMBl5v2RUfEfr3FcTmdBa5FFNOZU1Mv46OZiW5H1LeKBt
RsS3scJqWGmFgAkVtu8T41UpUfFNu0CJQP3VES/TUMk2mvtVrGge0sBK8G5oGG4yyjTsRLsTXh1a
fWDYQKqUS+zZ6tgrNYUZt9HoMQg7mp3ltQ69Gbu3RJueRshOSjzPaqb8zgGxIiorbGTS/hBWGRGl
NPEqtarP+rPTQEKgLVMG0KL2a53MfhTJhLzE6/oJSc6jlbAK0Vu1yu9adm15kbLYQZOM0EIdqOyB
a52wP0anmXjfsrBRVf6kzLVRSSwdEwpuqFMS/XTA+UvUfq9CYyrNfls0RRQISUTSH0t1kHi/9XT8
AxxpX9NE0fOafD4fp62luj7WAK/mdJek9DEbFkmCXziVGwhu45N0StVygYPtzWyHsv6DyphfxrJu
eVEqCHyin0Phdr1eYJXY6shTdqPHz2Mcoyj4oSV+Vl+ZMVgV1K8KuuL+wtXoyNkTaLCt15Dz+Stq
J3faFoei2eOuk4e7Iu33FnTmFDuWFBgJvdoGijPJnppokzUAFdtmMCGGSOcRr87OHSS77y+PSrjH
8Saj45xHiTrfoplBNxbvrphKhXmIVtGzXoD7ADFVk79RO/qrOfxE46KXJspag62BRaidTBtPmOnR
iRM3k6U5hW5kMyrO1iGJqFpsxqjmKN9PMfhTqt+O2l5N8esASdzLUyherc9BcVZfxmVN2NqdpXRg
aHVOmfXWheNdKzN7UVThbAbFWT0pki4jkKnxhjlx/DoKMzxGdw+dNX6NyHjbz2PiReg/uWZmashW
TgiO2g48nTnG2g16bv0DSpFULQc4BZWDUvnT9K60RydP3LJ9YtVvKVOscFY/AXnl+yrS0XBXA7DU
9mP9o+98J3vNVVmvooiO2nE2ONy2xitsHaotSNk6H1sgCpJD6PcoxXUNl+5/KKfZb++WIPejJ+XG
DC5bjtBfbrC5fT44Qzpb5YoNxXfK0p1FnGOuyw5VcXC4weEu5AuFIGXRAyf7YQTmFQkMO6CPVTDv
isca1KI47PYgN5VEwaLXuLOp5e5r0YjLnF2tsC9lwGJfOYSBcRpfjF/5vjjMDHpRXvMbUlxU4tSE
8/qhlGmgDPiPQis0myVlGALYJidHQ0Nm7c9WIxveujp/HKgbFG71FNIlurZaTtrsaXtHodyTo0h8
aX3oFlRRGUTzvsbdDAeSM3y5bDnC3bHB5la0yK0hqRRgR51xPTOAqPUNCFD2TWIeLkMJfekGiltF
UEqAnzwCVKGMewWcMWROIZ6GggWToeKQPl+Gk63d+vsmHzZVYdWzAnCa863SHsq1blrmzGSzt/6+
waAMSSMkSTF7TYKj4SHvDpF1Zf9Few0K1PDwp+qo58KT1zlM2+n/I+3LuuPGkaz/Sp96HvZwBcE5
0/PALTOlVKak1P7CI8syuO/7r/8u3T1lJsRJfuU+9eSSrWAAgUAglntrn0YibqH0OhbsMv/wV0HZ
FooUGDTRUA9DQyP+42QUdZsnVEZUp9XPEm2uui4v7W58HYXqBoPoTjvmL6n0EKXZ6fI+LQYOM8Hc
rRdUKX7nFDgESPAZhZWNcCS1Z3boiyIhiIaJ9hvVirmq3BWUaDQYCJ1CFRGDr72su8Bk7L32Tiqm
XjFxBe9ususvx/uXgvwF5Kei77dTrBLWGFFo2Hs7YBDr8iKuyeAunxRMBgbgjAF4il3Dy8AzxUFc
SxktWvtMEc5PDXGtqU0FIU2TA8xK1CxPps6oSwi/srVgaKnBBgY5TV2jiw/Nrtz5LapCGuQBy1aE
22zcBNlt6L2ix1tlD7WCBOTwLGu7JrzN/V21VsxfAhw5E84d7K6rszSYRmHV2Im0a1W+YeRZA6xC
b8YoqBV7STNpu3LbLIZGwKOWVFmUEVlyGo9FrldZAKGpkDz3PqYbwsDuZNnJNdWsKgKSxNASE8G9
bDvLys7kcsr2lU97MsWdI1p8hgBlWsJMjw5Onz0Bm8OShqcUJGEZfdKitQzXqnDO7zRVrOjABELo
ErXoXbjJ0oOufYBPyg70q0bfFJ7Nyq23lh5ZtOWZzpzXEdjIDEBTwwfIThXSu6IhpuYVrqQ/XV7d
xWtoJohzNqImdmXtQ5Cv+7sBj0kqpO4E7nJZzIo+P1+6s5sorLWwz7VJTG94ZtH1z74ymgKq+1LT
rLxT1vbs589nwvxIRV2/gLBQ/iHlTq9YHtt5KOcXE3BT54qN21dAP15jHlkOBDHRrWFumAColXNz
WZIADIohlq/LzmRATIp6hkkCYUOVxFTKbCvHA/5/uVPF0FGx0MKon2IMwMXG06B85kmzu7zs/8dS
/PoizifmJcYlhxLT321+B/SJrj22Meb9/CsNUPu6shFQKyG1Y7CVYGqpyRtUHr8Ec4FbBQ4ZLaVY
irF4LZmyqYls9j05kkHFBI7u5AIzpfCuToarlvao2Ik7zU92inhSYv/K0LyHgnzr6GtayZbYyDAT
/6rVUUjqZH9TZ9JnFZcOY5FZZJJothVqHxNiSFesEXcthoUzRbiwUCZGpA0aFInb27besfCjQJuQ
KtqsH1Z2a9nB/lozzsGWXt4a3vT2LGRwcZ4qr9+I+Z1UH1W8KQQdZZeHy+axfPh/CeQ8KyvFmKgd
rCNXPcAPGdtKlDCi2TuXxaxaIe9EU0zItu10LpIj2DsKCjCbxGQimr92UWQlTWMDFLqTVqsFk5Wd
xzYa+Ik1gHJhjA25XW5FcwPdfLKIADgP9pUXbDz1isDi8Xxpwm8R0lp9aLXpvk/ssmlNlC1XFP+6
wJAvTaOKaJcUdb7AJJBWqVCURgBeADanQn7LjcRrNZBtr6B2og2Wnt2WIigXU2us7jUgfcf+URz+
OqLi+Xdw14mMMf/GL/Adfj3mLpIrHfBHgEarpuXRy8LABCLV4F5WflF3kG0jVydqCBo4D9CNcsQi
TUE4ZhxidcuKh2gNsnr67C/bizZYqql4YYs8LVo7ViiDDhjE8UiOGgHoHTRQmFAVQzm+bBvevsJc
y8pNtqQW2k+ViUUc6Xu+l0iQdRiUCrX64UAACZsMLus/Ly/d13AZN8hMBncue2Iw9M2reFD5FhVg
Nqv9V2tacCcyGIrY66fNSXyrRY5+OBTxy2Ulpo/kN2euBGdzDTIDhiBAhJ4eBb0BmJRD2L6u/nIO
+XytuACmw35I0zGz+uJG6b9nGGhI7qiyUtJY3hE0GSDLAmgAwklJBtKxIcaONHJn1syN6pUtX16t
PwXwEBVeMNBBjCAgH05lOdXVfe8kt96K9X69YrBaoGsHQBoFuhffs8V00AoZ02p5LQNgJdrd4XjH
3NO+k7BJn5kmRN9Bllg/jF4IMvcqjryVV8Sioj+nnyRRwdQVt5JpqHZipkJRmfkYE98lolnpkZms
AZUuWrgGASDHQspA52KxXi+SoQK8Jgbo3miL4R4PgD7k7rKNfw0OsJwzIVx4RXxdKOpJiBpvaHA7
dqe4fcKlYzZNtbJzixY4E8W504x5UjyqEEW9PcHYZtok1mVlFm1jJmH6glnYjC5ckgstJHTqSxJs
e7AQDgcpf6zIVg1fsm6liLbkvCVMFMN/40R9QUio+6oEUZ+BwCp7SBUglmDku/S/+/mHqr8F6e6y
covLN5PGK4eBww7hP6paw7aIvwn5StJmcfEwzTehqEIMn5+KlIh1rBVgbu1zzfaKeIhyhNbGq66+
hEBJ7z4u67No3hNNMzJugMvjH+NpKw4JHVltha0KIkXJrPIQ7dprgcOaGO4mKvXESLocYmJtpxqY
BFTgFNauVHlxc2bKcLfRGBKZDpMypZsdgFyxY28aMysNQ39O/KRZqUUO1+N35aTb3QvFOGBolXsg
xl5e0oWWBJxmQ6UTCihCRn4OUSmUEd1zAWYFYlu+6u3gjbxixH3rmck+AoGjYzwI+YrQZdV/yeQ8
CBVa1S8MDN4iQiXtg/zXuznOdeLcRlkLoRR6+P2+si/zLTEejTU4+WUb+aUCd7SSwOgElUIEoQdB
2zEamas4iou3hkFxmRNlygFzt0ZLgxHkMZCRFBMozjsyThNuS/XX56A1DMzBLQH+i0z35LkPFKOm
x8U3Te61BC59jNpT7FEfMyC0kb/1kZ/99YH1c4mcAYyFwgSWYKAq7Z7b/Eo0Hi9b9dLKzTXiDGCM
pDxpZfx+qdrm7Y9OAY/7sGmTtRTv0lUo45kDWcBl+dIdOUhSiKkqOECxt6XONzV524o72lUI/LaX
VVoyuLkozuAEPwXhUwF3kStI44yRrfjPBQ3sf0/K9BWz61BoSc3CGlKAqJNIrYWyLAGW1u8IAbYK
mUB80C9zLmRsZIPUxqQKiF5ApaECHM1fG3ReNAGM6v2vEC4SLxmacZgPIQEmlkYlsAkGUqNIAt34
w2V1FiXpGLfCnJdIgHd6ro6cI6sXSjg+ujrxYh7DfuuJTrtGXLXQGIPQFfHrBPQL4tOfyfnZ3vTR
EMgB8rJWq6tWoelPIShpVWUsTUy4m2Bss4YEs80ec0m11vU9WRf/rpnL5qyPDrWSdSilW3I6Wo1W
3o6GtPLaWAomgPxAcSUil6jzAEfMH/0U9jK1dTDct03a2moFnNqwMdA5lQGftC69yJZpCYS3rlkp
CC0dL1yBMBiAvqhwuOeb2Oqyp48BQiUdBDmUAXI7p3uP1r/xEFDwkprm84CBwEPjNrFgqAg5EZF5
jozpMtZmdg1ULqNwLxvloj6/BPHwuMWQdX5OIEgRKxD+SqVXn9Ik70Q85sCCuXKil21zJo67QpCK
zIYkQxhNgt4E06gZh+KW9ohwYx1kLkFq1Qa6Y/tjk49rj4SlmBoJF4yPIOEC8G1u65RU8qQ+oHje
Id+kGvd57gPbsdj7kWyr0vcaMD2X13bJ66P3ABNAIp5zIj87phtNr9bp5PW1rjTF2mcgFwzSrVwA
drZFlah4+fcE8qePkkipSwg04gxJ4R+MiGaYIUjUW1NT++fL0pbOOiYwwcQK3jXAyXBhB5rzik5p
8FhVe+ClUoK6wRp/+OIKAgcEPWk6Yk/+rOujGCrJZJ2S3NspcQYtMkuM5QNivz5d1uZnlMS7LswA
o3SHOB24gpxpingjxHFVIxjcGdv6Rb5RgH5n9i/dIbKAISZ/0F3njgdiPqY35DjcDsdX9N5uja0O
CBCM9TqXv2dpdeefw4U+RTeKo5/jc6ZN7L0MReGnyxIW4Cc0tJ/+0pg7EEGWKDLYlGtLcbWDdwPI
idva1rf6IblqXgW7vcpviAmmHGiZ7FOnXgtVli7EuXzOXGu5KtBQBvkqMDnjeE+Dg5cJdoZSxWVN
F4DbJ00pOF9Qjp7299xrhzFaOasOE5U4pi8CbsBoSG3SAymLeJs4wRu+qUHjh6kyDJGiJ8QWs2at
dXTR9+loygdqLpD5UHA5/4jYk8ZCrfCCCqPmytOCXUKoGZaN28hAQoiZ2Q63oQ+oQv/7ZfWXfPxc
MBfioBhf4D0HwT1LzSbYpphgrfvdZSFLm6nDuUoE6V+UFbglFnOjjAhBKC3om9EDesmGkm/auOLh
FjoLpjsfUBPI0IECmofuiJpOVRsg4lgSuyUgosVUvRVE8baVql0b1dtAG04kf8XYrjWyFGPi0pWc
+isTK4u6GohK0S0LDC8+4SkIsiyg+Rj4HXVsoTs3zJiZlA6oBy+v6dKNpf+Sw+c9+1SsKDpsYDFp
eK8EoVNI+dvoiXYrMzMvvg/BWrveUnBFcQhEFWMkaHDmfLo6Jpif6IFS4AUKGFOUMdmWGZKDYe/d
Kkp203etb8mZ4FmyJK8RNC15ezTET6QYU+KQv6BBh1GF5QAYBkX7Fna3bfI5dlZfuf1fnyOdRgsU
UGjp6AJW+DQrxhYEFslwPIQ+59UuDF+r4CPKXxvxYw02Y6G8B1kqsG40NAfjicI52bBLmwHXP1YU
KeWmdQfUtDpX8o+S5lLJpTKYk+RneS1fuZivmcvlnGsfgYlJBBabJaru9966E7ZV6dK3e+GJlk5Q
OeXTipdZ3D0N+BbTvCf+49wbGWNUY6ZJeRpjMFfbq6KpSO9i+OivoS4uHT86k8T5s1jrMhpMkvD+
MUFkl4vvXWSpa5jji75mLoc7DKzXlZ5OctIanbLStjVjM71S7mqk3+zitvAs7eHygV/R7OcVMnu6
eV34rzUMpll8TMxmz1kEoqnk/rKchSlKWCVSEWDzAcaczGfzxkrPgMzc4+rdEEvaSg9uZoEqjB6l
N3YarXBT3ALMozPH18uCl66iuVwuqqkn0vmMdrDK6htrd4CQY4Z7WYQ8/Q4+kJvL4E5cK8ZKFgmQ
0bqxbMpP4BC3+x3dVbZ3yh6kzk4tBVB5ms3eY+sa8wfW76R75l/Anb041AVFiLG6oyzfRqPoAvDK
ImjoGOltW5S7FYXXFpW7egdNrwfSQ2H9RDaZI30IoKsG7Sg7YKxi6GzJju1gg3xTY46Dqb6wzXiF
4dkP/4m6a4mh/2P1p4AdEJuY1OdWvw50RkYfTlzcaG628Ta7xCKSqbvSobAqgLo5ql3tlU9ph1nn
dBNuyCP5jTc6gKj+/ARu+fvRA/GkhmuzCa/Q/SqTHV0D7V48qOBRglsXVdAwcs4uqVSpELNJy/x7
U/4w1BZ0OSfS/ri8tYs+dSaG83RRX+To6YYYNHdX7TdAR3jZTSb3YD9fDU+XZQEV1MD8NlCBOCuK
xqgffQ+yGOgG4gaVToJGm/eaaRbp0DRAOguJCrwro8+aBLY+tDeGVtljqd4IIXWF+LZn0Yo/XIyZ
YUl/ftS0DzOHqFaJ57VigUsFpM4NeBGExDKG3QCybfIyFlsqHpS1PN1kHl/8B6CgFPRyYjH45lWx
NIZMkXFzJlS8ixJywnn+jcAOI7p/iuDUUvxI6IcCQYGcKk4ZWp20ESNM1LDdIFz56Zo/WnQQM3Gc
tVaNUQv+hGCkIOPStZjnjpEIBLnab1jrTAxnrR3Jpb7xsHAkkrascrNQtJEdsYTeztcGGRdVQhIH
XgaRpvETz3NmGAxxaNjmMAypAhRqQUy1dn6HIA4sB8jMAxRMlREXcwtH0jKuEZWi9ib98BW7QiZO
Ud3AswTg5iah5ROgumwvr+KS+RnSVM7BPJ70pU9SH3tSUA2blSfAYCyVQ9yVKw5yyXvNRXC3sFAA
XLcIoJYQIGXqH+PQTAHtpOSPl1VZcilzOdxdEBTA6wLDHAIoNDHQ6phWztinpp859RpT55oozucX
ciZFlQpRkZzaQAXOSxljvFZZ7+Pg47JWixXZuVqcpyzTiAARGM8HYdsMZi2b9KbeqY5hycf8GvSI
dmxGluSMmyt69O8fQ+uR2WsPteks8U5q/g2cB0nKpmvEerLMJnWS1OnGzO0aw9Ska4GhIfL7ZZ2X
jttcHHcQCoBuDBmFOKCtPwgT8g6QQ4EM0a25qkXTBDAo8kISDgGfJJG6YlSEBjG3Wrijss/VG8re
xzVrWVy9mRTOUxlGECdyg3xQkGw62m4FAQS53nVfJU5Ob9kq5vj0UviyWzN53EsiLTAe4LXQCth/
9IeObMGLYot3yjOYSFlr5swSngZb3MqHwq1d74adfmP7kPbSp7YiYAxxFtsqYDX3B+groGoRAaYp
UC2yRue36LhmQjiTZAPxhZ+L6mWBLcrPAXCKL6uxmMcDwQ3RMX06ta5xDmWMwE/Se9OLTDgW2W3K
0D6NPtWPQP1etkcCdLz8hgmbSHy4LHjR/GdyOe/iydIY+dOJr0YGKhEUcHVERGuvskUrmUnhdkko
26QdkZC1ivSgZp/qsJebxAQfEstTQKPFTkbeLuu1eNpmErkt67O8MNJ8sovqyghfg/aGVa/a2l29
IAWooehLQKsrEO/5Okgr5uJYy5CSe4IV6oobd5kZ0WMrBStPoYUhV4iYieI2ikUgXdJTPIV6oIef
pNYct8HNuBFu1NuyNJMds4Zr41VaqdYtuJOJcAVzfqjtT9hk51FqXgmNwjokJYE8RVFGAkP22Pim
Kk2MvA4Yei/v2oI1nonjlKyVLta7COJyeZ8I91K4lYT7yyKkNZU4W0S3W0eLKc9aavcdJm1KO2lv
mtgGUilyg47U/qhVt6TXIr0r22stva2CY8XsBo7NX1ndpScl9MU4GcqhGG7kU8tSJWrC2KFwntvs
oBxBL3XK3lXrPti3+3rr3zduAoLsbbRPUZ258h+rNWatheDi7AO4Y5J6IPPSInxA77le7+a+7Ruv
rXHI/bVKxaqu3EVbFmIQBxpEKczG8BzwpJipfvfdz2j/EbrhcybZwY7dgrp935jBQ755X0uOrinL
3Y2UZmgPNbDzTWJ3qq2yyiwTJ2BvSvh02cjWJHG3YqxnQ50S6KoOVutdF/HVEN9Xw8kL1i6O6URw
9+98A/kxTjQSKGpYQlIpg+T+rY5WAuqlLK8ENmcVTwWNInbnVKnUXPbUiSUBBCmad8Q0Qx+7heKO
6fXQ21AOPSbWqGorF6K6cEyBoY5DASRfCe28XNHSZ1WVx6gyA3FasUv4N9Bzo/QS1gDG7ZyYemYY
Wcwg2yS/Zu2N4F8DFWrQroly6LQX0t0FaWDKAxCq2Sby7DBrHdTdO/E6Gt0us/URLx/FHNRdSL3r
xgNyMe2dFs2HqGtbVf/UAtelrt/lZqqiWTrYg/LoeiiPei26vY86NFoXwCS85gEXLEcGdroEZDuE
AjJ/oyAhk2XCqCEOgAdkYN8B4EZkGSjfaWsT/ksrPBfFOdusA5drLE+igj2obyrfUrrQDMAJwGyS
r3j2RWGYHiUSZkhljIidXyRs7IBHqEBY3BomwCddEcCvtfQidPusOYR57V4+gQs38yToT3mcY2uq
IQ3wBsWrSXgSdSD7yg+sIu7YOJflrOnFeTVwaSp5RSa9NPSLAhSQyh+ZtlFGf5PrdEdXIaQWBCoS
xu4BsYRnyxf0SUH2qQc47saSALjK8l0wvg2gFkiLYyA5ayzkC6uI7jRKUbTSgNTJX/9JqhejwQyA
2mueNeSPgzciM+B26Yp1LNz7Z3I4U8wlxVcrUW+s1Dj20U0sPQRrlAELjvJMBGeAyqgYgVJg3WpP
tWSls8hvjB4oiAEBP4XMKYrFnCnIo0JY6mOxVL95rtPRbnP/Pg1XYoZFPWZSJvuYpYdaiQokECEl
gn9TapDGrI1XLW7GTALn8UPBN+R8hIQi+cwLRwGupIQ06eVzsyKEJ99RtUxhOCCN1aPxpdZ2HVXh
eVe681fWimekoknR6moGTcRGO/qtbIMDwL6sx1K9ab7riny+H2WJkWNU9BqgYIw3AdlrQ2R1AJSs
B8XOg3Q/tZqlfofHuGhiZgSF7tTCFL3ttwCd7MSN153qaK1OMG0RFxWcfRQXtqdtmNaGgNVNmkea
nYrhwNh1XF2jKiVFTtvcXV6ERTfxy2J+0inObDL0xDYN5ckmg27TBiA3Cp5BK+pFK0Nfa/vJneGm
NWiVG9MZjsLbpiyuk/ThsiZrErhrIyuYQXsREjAM46UbuZZW7H4p73+2NZyXIEE8gqsMaxVr4gMN
w9CkY0fNxhhu+1ZwjIi6fZCZdXVvYMz5snarwjnn4bNR0mjn4UCID4lXohPYKppjMt6Cma0PDasT
rlNBXpG6aIzIeuHqR83hS9WhKilhquC3VgKP5aVOoGKcG03PPYYD38m9+BszdQp4OwH8jgZT+Qs7
Iu3VKgd/b4sJ1PZHUmYPPXJhjZTaIpoxVxZUXjhoc1ncgnY1lZMiClpL2leYJmZmtM/f9Rvv9Cjf
lx/ZyuzUAtIAWrxmqnGumXqAl5NSiGs/xEPwpJ+iw/BZGGZ+rQ+W4tja7km7Y2suTryspDb9fHa8
c12OwY8CqXidOt2PNjG1G3Xnx6YPiJUVYUuuZKbhF1BOKc/EtIcsFDrtNCysES1t4T1VN5d3bun+
mcuZNnamk6+FcVSHkJMoxo7E6rUPeLluWEsQrYnhHHEj+aWS1JMYTbRodxUiu7aWtV/q5phbhTY5
tZkuGCHVh2YSImxRjNiUL+FDupfs9Dp7UU8hMYMVN7x4580Xj/PDmKQS22japCp9Yu+g+32r7coU
nAAdlbVmCp/5tfzQoiv/Ln7697aN88/wm3EZlJCsKB8dfZKVyizEx8syVtXjXHQ7RJIgTrZBbhR0
N71JZn0dXE2wzR1Uyl7Gq/42ssHKIm/o2nN7xaFonEPBrU38voBs1MWLxJSOKgrxJpnYMZxXEW0F
+kqMtNBONfWlgYIPA4UgQOUn270Bk1x5LaHZOQ/wtj8m8VUUgjvMlpPKDsLTUNyk3rZpNsVgC8Uh
jFZO4kKGYfoAwC5i6gCFab6vYuwBehOn6LY20EsetbGd5ODORo8VKJc9MKbuBp+AE8VJ1hAnJX1a
zfM46Vw0d3IyytBupWMuOiLXTEdNMgFM7jbqduDOFoxjku3L4iVTNqX+ZGhmi/kZIXMU8VOS3gne
KJop9tEd2kNNg4mOAnzM7oYW3nZsI0vPH5AlAflAkpW2gQbKKm/NunwD/oJV10c2gjIj3yqyjwLl
rlUrFxQsQ7WvxgiFmjc6Co5Qq0AbcCV5G45Onuy04ioTUqfodqmw8cIdSUezTnYjBVL8pmxPUX/j
KcDpS00WMjtJv7PgmgHBkiCqSDLbGG/j8JjKGANywf6e59s+PYbgVxxcsUa8mj4B9E70tqG+pcZT
lt8B3g2UBtfxcAf4Gl2KbFpu9eJEazeJFDNv9xq5CtkdyfZC++jrzwYK/uM+Kq8zkN4V0U7P7pNo
k1bvXveAuklqnPR2mxFTHzbgrE5xfsQWYGrBR6UCoOLYjS5mUJwAkCTJi1i9ZnoAmGsPFAtORG58
UNhJj2l4ErJ3ZQBhjgcsC1CQEYblGlBTU68qwTaCDznTLJW9isMB9AdCHlgNCilyG24T6sL8rDB7
9Iot8G3H+kddWKGxF70j0lht9Uijbx0QfICj1RbTglyD8zo1eitqXaY6lVjtBAxV1MA91ORjrHSm
mNENjV7QLeQmgQP83LX7/mvoNI2kTtQuqoiyED/um2jMKzW/mZpxLGmn70q3thsnMON9ZdaiKd4q
N4CydWBhJ5FhQHbFES6IJ8hFqYYhgVYXTOjnF0sRa1lTTm2C4R6jsVZnRVZ6LEXTM59PBISd6dUH
CkfPlVOsKL5AoYmqw0wydzBJNhC9xKX2sz0Ig0JXhTk+g7o0Qehq3euOfpM71X7Y+jvdzu1wA9pa
QPPYazfBgn84+wzuovPbKqtZh8+QLSCNQbRnkw2ccedmL4/AfjcNW99H5ovx/fLKf42CztXnrjmQ
EwEWQke9DEBSfvKWAw0sz81GWdNv+n7O/53px910YpQAOUlD/Soxk4NqKde+G0HPwm43teNdV9vG
WkspLRSyznXjbrjEV2SjpljT5AkMXLvULUBx7CD/aL/XN4d4o1lrkANrWnJRc6wAZ+dn/65uXCna
xusPirC9vGFLt+hsJQ2Ri5H9IceIUjkdFcK+idp2FNNdDuzXqntHxck24v697mRTj3zAGlOM12Ak
rQvau2ke8/KnLHDgzRf4C5K3YcRybkwleQSDdwZIYtx0F9rRwbO/RZveHu9xq5kos5iVS83W6lx0
+9tXWmieLn/IFyM2FHSHoxlXwTQBmt+5w9MJ/hCLsocwaihdmRZWAeda6TfycH9Z0Jf9hSAMhqK1
ggDSDgNw527KiMc4JyBsQuINcOUkBc2Qo8juZSFfd5iTwp1JuVXGuK8gBaCqwPYeEZ+ZWQikX/Te
7hQrBb8silfJiidc0407oWneJTorwg7zn3d1+JBrbreGaTn9ijMnwCnGHUhkLIVKbKCYEIriLo6K
5FkWFBICaHHIbvQmjH8ITdiv5DGXrAOjSzrG7QG3TfmHXhSiTaYd4w7lwI1YYQhMfurKa1l5Wdm2
NTlTwD17HI2qDCjhAQtoIK6zpd4lG3YlvwISkO3pKb3Pr7WbaKdZ1Von5Ndn2bSuMjjSUMXRJsiT
c8lMH43OCCJwS+xw6na6aD6XZusoG8xlONO8krWi6nQdf9nImUBuIxtWNEHZQCC5qfcBMsMbw9Lu
9LfO7Tf+FT2spiO+JAY4DTnHKmhD2uk+BBaa29uZ1ZqyBLp6S3VTkGqs+LWvhftzaT+TW7OdbNI4
awGWhMEZWzrSTfuRxWY1OLI1vc/GDTlWCIx8q36HNQ3btXtr8SDiLQDIVzROfpkCG6QsS+Ux6dBY
hZbWdttNWSyNrCm5aK4KWEDVaTRU5YsIpKZ6bmBZEWw1P0CdYRFH2BdX+TfvVndKpEMOyS1z6zWO
3WVjBSMSShdTqMfTPzR0bBihkIvC0od6h8Z617Pjb/LDaGlWcWy+rdjqdOy+2OpM3vTz2WZqghzX
vp91li6jk6UG2aapWMEG84l2J5oNXn8rK/u1/2Ayn5lELpjVGy8miQAN6RsbzAJ5ahdInK0ZusSW
BrM6Dra+EXYYENn+6C39Lb8S9uHKhP8Utn7RGljZEgBnsNJ8D2AZ5xXNlMkZxXtV+kGbz8vLuqzk
TADnAtBZ1gGMFL687gm6vDOzUEMrFOl92qA9tckN9LuglF9i7m1QkYL2QZmGInfnb1keWgAfMGXi
mcZYHLu820VUMaWuPFGtRapPCNYeGF/D/GlPZp/LOZA2olEhytPtRnbkrXsH3xlx/VO+vc/Naks/
Enfs7PBKueotidi9Ndinv9wBc/4JBhe4KYLal7GGFUvGXSG+Cc0dDSyDPqeYsLm8OYubjwQLSCVx
rr9wMYetVgRhBf81otaVjvmh78XNZRFfE8STNkCOAMwbBnE1yhl5n+p4nk4eGVjeGsbJD83B1a4B
Qzu81iZ70K5qQOhbgVu6lwUvuq2ZXO69FnplpIC/A4YdyDs1H/eoUgPtc3B8/+OypOVV/KUhF+yB
UkIbawZJ1HgOgic1cC7//umE8EcUXS5oeUHzAIJWru9Er3IfkF4FTJJpmwpJD+/W6O+7dCOl8SFZ
a/dY0mYujXODCclHv4ohbTCeG+Zm9VrP05oAziCIHmi9NAkg9DRBQbTby8u1FDxOyFmo7mho1OHh
PCR5ANpfW3aAZPlWaXZWb6rAxTSLwazLghbj75kkyh3UrMdYrR5BUqCIrZX6PjLOUXiTsO+ginGZ
rKC5NK7ttDWeuyDFHFxaP4ktphk0mh28uFqx+K8duzhqADlVwS6MPtMveClgMCqUNsX3RD8kUzLs
Gk1FlZntD2hSQkKkFldeAktHzKBoAAIzlIEOGi6cVAMFaFtF1VnMa8D3sc+VBNM1TlbZPxf6Pz/6
/2Kf2e0/bb36n//Gnz+yHGUUBpzv8z/+zzH/TP92G79/fFb/Pf3DP/8i9/c2n9nhPfn6l87+DX75
v4TjBf9+9gcnrYN6uGs+y+H+s2ri+ufvx2dOf/P/94d/+/z5Wx6G/PMff3xkTVpPv40FWfrHv360
+/6PP4BOMDO46ff/64eTAv/445CV3fvw5R98vlf1P/5QpL9LwFObJqt1pMrxrP3jb93n9BP170RV
cIDBBoAUHSAYcIDTDNDp//hDxz/SFQCkEAPcGGhjwz+qAK6AH2n63w0g5IKAGqAJBKiB9I//Vfxs
f37t19+A63ibBWld4RefeSyCQAK4Lwj7ZcSlE6T7ZDizUMojUpWBGWAEdXgkfhBBym8JwIJKQCvm
PUOKuE72RW+shYznnmUSizgR1xmo3qiKyTrOEY+KPohyORJbjYX0MQd8wsaX02o324V/KXum3OQB
f/njf4pBu5iuYBmBk8ozIxspSPpSn2l24CU0MIs4ReI1C+IGxPSBJj8odaczqxBrCnyTpFZPcZ1j
cKotqqQ1M7S2BxuQ0lLFVipijCYNOzl0AY2Vv4o/l4eUMfhU474H92AVlDEwSVOIMlMxkQCQG4OE
lA1lNjqZP2aSI4RJ+D0qC5DEoCnSR1pWbiVmZWKUgbewb1Rk/o04iM1WYZJ36MOq+S4GQRLYcpc1
la0FmfQe+mP4YDS+DFD0KozYdVel3ckv/bZwCj8Qn2oaZDXa47I0M3WSVQaAYbpINsE6krRXXqdH
wEsPO/gdDFaH2GLRgPkMSpxsRhr5+nZUJZFYhg9K0xI4q0DLGsAO7CRtpIyWFMQYxyvyABO1OUaw
hIH5lRMi2wuSNFYz1fqPNM61xPBKYotxod6mUQAg96ToMrRP9kVkhrWPlQpQJQtRVg+C/p9O6MwH
zbf93Nn93HVMEWL6FMY90YxzcSxgLjNFCoCLXSiZ4jSeIJlEK0GSCMZzKxADfcXM1AUzw+kBHzaI
IHFW+UOEBIEaFVou2+h+CkErOuYp7hJADOl7vexb39GUPDwWepDEmzxs0NQDvAA8AZsxJTtWGhgA
qxuPANtWAQ+oWQQ9U+00GsIXTWv8b8rI9NAUSdN1W/SPST+igf4/zq5rR25c234RAVGi0qtKqurs
7Lb9IjgyiQpUJL/+Lvm8uKsbXZg7Mwc4gwEsiUVu7rDCJI9kcM3RkgyjoaBfwvfLmNn9Z+NpAWf3
MSr8Bq10vhhbI9bXDT+QWnURBHrJkB9rBZeRJpU5LTKQ61BB5QP4FBHtyOdxAQgCRI48n8thmOyN
NoNqDzEmxcjvdTv+J77F3x9sZ1FRaHrkEFFMz/KMHPVxZsDSKc26+Eo0jJ9ks5FjGMB9SPYXtdLO
JH7+90AGJ9EYwldAlZzjkqlO57gJYJfJ6yj9YTqiShFH3SHOOfoA4zqr9w1XuspmyT92DCjlYmnM
UGWYdn7mkW7LVMf2k48tzDBrmoBEATH1tTk1SJe+RLVPAfI1XXBcASOrAFRuL2zxs+Jn/wLoTaaY
cuy+RhDrOFsy3qYZb30dYVTXZaoc8d4ANDWNKeZtyXUxTq5+20izJFUsA8wLa+/brMqm1fEq6Jsc
BazYDMYfNdUo0v0Ep7Oum/lOqxFDXUyTIQwxI8WAbOlBLiryyIZvjISjczFlEJg7OEWa/2b79ve7
IAAOAisQOBDMOc+gobTfUoaaqgRwJLyf6qCFWc3cXnndXkLf7fXh08sh21WeIZoD/heUjvY76p+r
T+Mt7Lx5UoYkIHMpQPSuC6/TTh3icRzEAe6x+teq4vY731hHUHaF7aWezfP7N4ObK6ykQ6wkfOjP
7l9HXOM6wUXl1tlXkaKPfgCIygzABhWgnMMlh+bi+Pq9+Pfee/rp+S59nyUYmqN7ys7S4anlaNSm
k6jYgnIeFgvMdUc19f1DVBOL2apaNUAKJoOTWaqhDQe/+NwWk47ZXTPYfTAazkSXKhs9LbxoUgcv
425JwTPl8ZtoalVWtBRI1wLGy7q+Q3MltIcRbABZYgDMHzEkRUwTqN9vI8kbaGzUevdNm+nyZs70
MhwbIKPNje0i+RiLDjpQfecxy04DlwRlmO40Og6xeKiAZRH7DO3yFp10N1moyYk66e6Vg6YTNTXb
qrUB1hnuuBIMQ6XMG2AEpviA+OlPcM9lc5HM+cYK0c/+Ekzg2V2Ebg3qQMguAKGQUnb2+07C8zq3
oqlCs+S/5QTyyuCpvN2UqI8Qb7+kj/by8+CdAIWWDM3xs5pwwyUQholpoGXT82NqoZFcJENODks8
sQpDlXi4UFvtqdqTvQTyWkDRltqVJWBhsx+zf46R20KeUN41VcQ2g3MKkycHD4VbwvT68fV9e4b2
QHTYnwU132xXY0jAeXr6LEObsdPIQCq6buvdBpPB08yUA20O3NhHDK6CuZQk3u5UW/cfvIAlWjGJ
VZBCLnP458Lb7AHi/Mth0YH7flf3gerq07eZRFL3oe2bCmeVTtdNHrqHtW9kYeMFUD5OukOntP+1
7QNLCbPoTyH6WZXfdSIiR/ldZ+VwauuhufCTnHW7/7dOIeppbDl48j4jyxMa1+ugY11Fm6w1OhEd
fZdROFAV0sFWqai1A6gEYnoAyK2DBDC/p4355okFgoL0uU8OtatBEghjAoOuYVnk20DIPrtK444b
JNKkmQDuSMklBZEXdtNuksGAvQRnFmXT0zWtt8GraIWHqyYuuepTOdziDAfvAzJ0F+7Qv3/W2e8X
JVgcRhEhkCiePSuZxiQMNk5KMoXht2lw0xXMYc13xyV9yNjEv4nEQyWF0/WaxXp8lG3HLiCoXjiv
e1mITYSfC9nj2elRXpMZAnE1mJGrl8ctYN3HOTHqFCdjDqGhMdlEcWHfPrv49sCLDhWWF1QhnNun
a0wHGQd85Him2aQ89Us7NeU0mkCVTcCAXmkzaT61wB6+gft3M5dNTHbqg283ONfpNDx0rdnCYs2X
NCn5PHRRuTZuOLo5hIhgH8n0k/KzZwcboJy48PZ7ZnP2qwFrhvs6x6wByOCzzAducm6POCnaRTVI
pdLDQgt6sGD+w18RjhQHb/t0LXC/MEjgTnLXiAyiBf3M1iSAC3FijmmwRlA4ytdwOb7+eumzWoDC
CBhYZYj9oX7HTOTp4rKeO2n7JS1xP/r6ZrXWkVL3MD1e61WG4C3T7G3MgGAqlwCQ6RXeM0A8+Ujb
06YyFRYCTuiqcCIf7za1QBsoXgZjy3jMVFMSKgi6WJPtH2DiLGG8oFv7m2wU6ls9ibqtnEIfw+AO
dcJSBfCVwJwr79v5U8TttpXzLMTHJBC9OOBKH5evK5ebuJc+QUkgY4VJf9KsH+dxCn8ykzV/8j4Q
QTEgd8cW6EMmMQiAQOaxCTA6By6NaAzOeJy9cTT3H+pw2X63EV7sPoZ8NCuXFIcL4ioKECPDJRRJ
ehtBBBmbxL5leqq/epUu70c1iAQJVrxcjSpB4eprbr7CxjX5paNt/E3jFqLQQSAwaU393HxH47PH
pG5scbWlPJoADremiU/TlDlIdhAVkVNai+0Ll5q9T9g8X4Jvv3ByIV0OkyhED0Afk7MfGq6wedRH
PSkbu/X3nQ3Hsu34WmgxtiAcIkl5fWe9FK5wu0K5OodkAiLj2cafehAzpDNQIK1j+8GujpUznAeO
wuXh0Vu2IHV3oJGj7Bx/xlM6HwUd4gtXy0tfjYCJ3GKPHMhqnm7vGAqhIRpNpDSKuSvSb+5qdaQ7
Upf/2pwU71//6GfpMToN+82Kmx+3WfQXD/RPcpG13uQ6zOrSrkYeFM26sm6p/znF3YlR7q4jItcL
IRlH4XmISSCkCTLWPrJ9FiBjS0iOMEFKwfMJEJRl4gEScSOH+bRAuhD2M2absyJZm3W5osokgEAF
zH5clDFpkW11mpxcG5BbnSlA3acOOVkJXdONVYGX7CMRs1bl5LfgR6eh9Vy0BI7sV7GvEcU8szj0
kVCBOFijc9htE5FcjULI8FDHuXyvBwXebKhysE3hNjyyIm8CA69o44e2HELt42IQdPxIY/SWirbZ
sjcrJ+OnbsjY70lP5t3UWPV21LIOCp4pqAVOamvoqYes5TuMyntxSon3v2KEy+YQx6t+YDMRP+Ym
cqqieoPsz0wVUmdofW7g89cq7Itt9s09XQMmj5nUA5h/oAVDRdqTRaHl4X1+s6xi/WbTmJAigi/t
t3rNIIckQz2hP4OR7o9gqGdAiZ3N3jvXguaxjQo8yCnp5/fw7tLDYYu64X2n5U7mHUb5DfAdWLU6
1a8YUkaJvE+3nS+VKB0NRdrL+E03zoM6ACnpLSz4QhoVa9NCFca4eYNFXkcIRFumhMIZcKkZOSRz
BNndzlqQkuKUfJG1FL8gGW80iH9B8oBD0H+Jl3UF3jPopt/BshlWzMnWX9k6iP9QnYn2kDNm3jox
JZ/6ucvfWjYPH0aSrp9dHpm+YFO98gOMIwD+wVXPMtgUklUdDGwOHx0NdVuoheT6MMYTjA8bdLXQ
mZSdfRTEJuNRThjiQRfcQ9g6km32UbUJbCG96iHrEM9DU1CPNKuUXReceqNyfZMkLgiuVAdwq04h
F1kwaMZfs6yDQ0Ws97YkX1c+f3/9DL8QMvZSBOMwNKt3Q+anIcMsjY47CRq11Tb7LLNGP2QroTCY
XoYTelSXfENfOL17SQ1hhL25jvT36fPoEs0p3Jfzsuvz5JAZ2960HKp6pk0u+szuKeJZMoLoj0wK
dGFYRv8dqf8Tn0LJie5ilZd9w7pH9JU8L9otI9ercrRK5cQ+eUgFAMm8yvWWoTx7t+p5uARveTp3
/JvvQ8AZi7s7B6ISO7saoo7FnqklL7Nwc/mVFEH6e4j0bItQE3Czl5oScYNPAIKaOeUv4SNeCNMQ
VYW9HRhGCWT5z7LYzDYUVBhbl8Jpc7OaZD6OaIVd90tdHwFvd/eCbJew/y99NGjFCTA1aOI9KxWI
Hde42xrsqw2U3JNAYx1XhFebKvIhRtjMe5u8Mcucwy99khduiRd2NTY1vhUvgJf4e4f8+8t3CbWd
hi43x5jvp7RA1fR0mg9ZpyAJOPdj//X1Y4Tb9flmw6wGat0oS7IIToJPN3YI+yapPdyDO55oeaTW
B9+5nse1mK237mrJ3ZaVSdzwtsy3rKbQ0wU2+91iIzGVOevWX7i/u/Tgwrn77lGNwNwR/iv5MQv2
UNcSidtCw1XJHJo1jOSBcy/eprVVP9p5QQpt0TG8byIE9FJmE/8ikQiD1cU4yGvduqXwYsqH5EuQ
hn4rwmzDnbAGaoxwc+fJvUECuxXcd/qxy6d1LiNc/BGU1iblirVnMWyalOG3S4pmRQVKeQbKjKyn
GzpEDuKyM28Qw1ZYIzhCu60AoAotLIlOyM92dLWqFhmu39Y2yTBRqncdanz+hA8SuBnyPOy+p+kC
4eQknKkpydjEtpDRjIsAEo0aFsN9NnblHJHkgY5x0BZ+WmAOmcusVpCB9XouOAnJxybXPS9Eu4Fh
ZoapRkt9FuQ7gu3UFT3sI0Uxbj4EMtlpP0GH1yYE7Xwx/e7WJX5vI6r+IMkDUXMdOOcfpAomVa6i
7v9kTtbpoRmb2ZVNF60fkklqUm1b74bDOlKIExoBw6HCAAAVFao3EtpB42r5Hcwpgnemzvu5JPU8
Xq3on6GMRxsNpZLVojl5GLX9ziXqvyLotuCxxfAArT3mgKDqcBHf1APg1QUYqL2GR04dYpI1RP3w
uAED8BPxB93IVDcjmMFi66+jHtc7ig5nfUFxKSPYbB0Up+gKe2bN2m09QQvUNG8iJxboYUDqgJf1
1ONPMbK27I6HoafXlKsxQXXJ6/Bows6vMKHo9FAFE0cnEkO5LD50sB/dipgPy7fVNKY9janUfSG2
Of2ySZI0RSNJjuuR11ghYA2a+ECDlr1bIihjXSUr2X5IbuutzAjdfgZii3/yHMep6BnJ/yCPidOb
TEddd5LZnMqrxgVgzEi0QEiRdFn3J/J+G0uFyvwuDkPwQ2ObWKhdqAAPaRr72GPDyHshoxBgf8HU
45S17Cf1NWBTaiAIQjLZMPbKh87OV6Ec4ukI8h3zZUpmR6EyGHtebQ6MFah1gP/Nahvgi8aVg0Gw
dp0/DAkl8QG0Dijx20YscYlZTPvRtnXTlaEUTXOgxG/RNQ0mJm+t4mN47NHHEBdKkRcaCDmABEj/
AUdK2Tn/njdpvGUOjZOGRTkmRyKNi3Rh26mbOkyZYjpU6ZBs7wKzACTGOrSRX4+FL1zxOVQggZ6A
zAtu+rPODWRU1ERGjVMFQdubeOnoPa89K2QuLoymnt9sqEDSCNgRJBMYT+3//Z8wP/XTyNONZWVu
oGxQTEs7VFSu/BeJvT3FfRwdFwfDnf/6fTRkMLihGExQCN2efZ8bsykIXJqWpun8Vd9h6yUIabfx
AiDw6496fqngUXsKA/07QArOB0lui5pgWNBOCX3Q3euEb6VOSYDCKtR3Keh9+AFFMn8ZVXPhQnt+
g+LJSYpW1D6GQax/urSZxECT5m1aLnmXlDYLSeHmzj3EArLBQb6u1etf+nzTUNgjJbvNDRySkKg8
fZ4RHZMjMejMmD45IHmHX7gl5vNI4Yrw+qNe2DUhfjiQyIHugJvo2U3tVG4b6L4npbQt+mlmqfe6
ZQXEuogCp65H3omT7sZL+egLSxoh/WMAxWOM+sysRUnLqbJBVi6AQ1xJt+taw7L3TqXaFR4b9UIg
OMNV7Ykn1PuRAUNwCEkwenJP1zRuFx7MbMrRQm348rV3MihnlMsOc+hm+p1a6GGeZJsmHnhROyIv
SWD4c8h8T+whHKNOFl0oUll6mi221KK1F6qPF351tDrBUMWsNAoQNJ6+Ydp1CJRZWpeQhlvvYcwe
VczF9sTy4ZLF2EuP2mViGDA1yIXPY4VQ8aQWz+oytRJ9IEOBMmuh8Ffh36dLKffzGEwh+wZRPxgN
IRU61+5yUdJ4R1heQvaOcxgNhe2VapyBEFoIWOqBZ6S7xkCXQt0rWoI34yLmS9v8pQ9GWYeJEnZB
/iwHxmjAwBUjqMtADeaP2oj41kEYGIqCGAu++89HCqNu+H6B7wGcwPlgwKLJxxLdZaXo3DAexZYP
UNUK8AYnNCLHaxmK4HM81cOFPP+Fo4xmMmL/3tDD/2FP90/PYzZsLsxKmysI9CaB+tOhpAMBynAg
pPk6neQkQeh5/XNfWFrAVxCo9ik44GdnwWpLapIMmJYiGYDe1yl12K3IHtuugnfHdAFZ/sIdgC9E
pw1ZOIhQ8dnD2iAlY4/zUQGKO1cGWIyj6NcprxYYWP9ybmLXUbymuzetJZcwsy99KZzYoU+JUmpv
nzxd4FQvggJiISruMv6hXcb5Gr384J40Y169vqgv/JZoPyBvgCQdCqjzYazOMg2cE/A41LuO3kUM
XK+6yRbQw9E2hmBwoNOKqfG/0T/2KBni8+A2j+7t7nK4L8E/ScQQtw18CTGUpWOU/kkhXf8YZJm6
pvUSX73+ift2fNqQePqos9WM1mECSA0TUsnRszg0RsF/MgbI6sKx2P+c8+ewEORewAd2s5+zsIoe
5RwGyulKtaK9y7JdxhrzrTvSeoDYACY7vv5dZ7oK/1tD8O3R4QCMNQ7PgSEzikcVWt1U+QLZZZDn
TC77YsAF01cp7McfamnXD7DFzbdjBiTlO42W4SNGaRYqSSG44jGhRB1bJAYCwDDVxoVZ667sXaOu
Y1pjWPv6G/9l25wvEeTKA3QnYly358oaXq7NkNsc0I7QoQGyWNkCSMqbT2LtQVkf0GnDPLaeF3mo
QUycqhVZwZ85NVNaEmtaVSyQNtAnjgvySwCczgSYsFrR+B269BvoIBhxRHqsPywmEt8C2Ia92wAJ
UoXVrVmPwAItnwzoAsgiDQP6EUb1JiziGcf7Qhrw/Aij8wVA577NU+yIs/1NU7Pr2AlZjZv8yjdq
3m6Z/l7XLPz4+pq+kG8AroMrB/M/3OrP9O3V7FKTEs2rCL3i42pGetTRkr2dMhU9oI3t33bBsL6f
kW9CKxiQFR3LekS92rtDqmlbCdUawFrrFIOb19/teXBBNgvYIaI1BRDwnLHq+6XJeylFJahtT1ZA
pjDvfVfYRfk3FNPTaxl7cWGTnXE2/h4LgMh3OESOzA+Qx6ehJZOLU1ufwx7OTImBFH9Ar2TQ+KFM
RxakxxA5wXXENIW8sHZh+jHmfPwVBvOQ39fLuDUHm69oCdVuZU0BtFr6BUp+0Dwyc8Lz0+tL9AJ+
AxkxGCx7azYAOCU8e9uUcj53aNqMKdo1bHKmKewAk7dSLSonVV+PrNSJMLdxBElu2s7RWLE2Vw+o
ffPfr7/NC6ESL4O+KYDX+OfvXvsnKuOqz3RGAb3Cz2KOtiXL7zjK/OPrT3khUMLbFihUWGyCAXgu
IzeglmOTr0WlRTz9xuadjhD7I0WazhNB/oA2xusPfH5GdkRbxtAphE58Cm2Up4tsXB92A5xeqmB2
HVZWNuF1Rgm7Bxq6PpJO0LcCkKBT7Hp7naOVaOHYGgeYE+vUflgFD+4mL/VJUsyyXn+3Z0kr/CLQ
qAUWEhNMKJRGT19tUHMAo58krtg2wnyZoPr016GNohPrG4Pu4TZk4oB8g//ZCFtryMgkAK28/hLP
DipeAshgGFcgu4I6xXlxzSdiTLdkVbeB0DcZcLeAnt6djglUOCHgc8OxG6vXHxq98OlwAIY4O7AL
aBifS9JOIV9JJ1VdzSODUvrImB+OKBGhwxJGi0absU1UdORNHb0PdS1+A1s5/sRRWH+sY92jjRhl
wx+3+QEBPiJ5Dc1ZuFXAuqipv4cdxMQBaPPJUGxTs/5JV8DhEfEbmx25qpd368LsO+SyEshw5VZR
tgZA5kMSGqiQyE2Zotmi7UecqC6oxonTtw0co9KDD1buITGjgPpg3MXwuUliOEXhPcVbJMxLfNOk
dZRcSGNe+I3AkAEQCIdwz0zPfyNGlqGPLCzZUtWXrTP2zZRE/AgtoNuGTFCaQHS6tDGeBQTkM+iq
0wj/g8lIcnZw3LjFbuh6KJKgcrvq0A9fi35LASZ5fS88n+TviRP8EVEp4m9cZk+PQY3fm/DM2WqW
+fR59gspyBbzE8SYWTVk7VCqfISHqrDgD8QzUDfoXVxgBL20wrikEIlRtcOP6uwoAhcGQdOU2crS
APo6UroK8QD8aDdG0MxhkLlZsPsufPqzSgMnD37vwLxifSNMRp5+OQUsCEjNbay2doyuWw/iiQmI
vE5E3VQCbIWTs+N3247BBZHY55+7g8mA0tjdMcGpObsnBcxd2lnTsQLOO/8aYlh20LMbIOKcK+PL
egzVwVJF2IUL+ln4xwfvGwoBGX89I15Zr0wa18NYGWr1w4Zf4rREOrheJkNvV6MucqP3xPtJ1rk/
EIkIljdBD+gcMWEZqSfj4WQocx240ipke7VR9bADJ3aTDZAuEmUNBKtoNIyHBi5pD8O6YUIvQxtc
Mi75+4s+e58EjUUYggJpkew/zD+3bEdSseFOgUWVc10rS1vbaDgAfjzzMlJEQQjQW8CqJ5BG8moV
aodft2Y3te+SnABcrAB78EALm0M2RJGuwEkZ1yLF9ZBUYkkaUiB00v5kmxUj7ZB48ds3QBHdANyt
3qzIGb8RNoK5WtMQalZJY4PCcrBkymELkBHrTjJ/N85efSUz4BiQVkmXBdzNcfykw9WlhWIB3qqZ
ZfJGzE39Efsm+hJFm56gwjqIzwHRG2gfo18oBh8UIlIbD4brsWvC8dTzQXwBqyJ+8KtxDioSWX2V
+11PMhmA0qxAu4jqMh6abvtVw0XHVisAvKcQUxdoXgItjIGm0kMuP9p8lKe0kQOF7PYquivYkbrh
GnkyP1I5buY6QoXwqV0pJhsg/fjoKqqDxlXtnMZvO/g22ZNe5vQKU+sgA5bEuD8ut3aoGNjFlyQl
9iN1/suDrA5zz71BCPTO01++5xiWrbLvKkvccgW8UgrTTeWvYowkLtyuQNw+fxi6fGi2ohbFwO9c
gmDoO6ZiHppKo4CcviyEtV+brKUUE5QdJkdWkv5AvVqDELTJ7StypCj80I6kcUfZN8FPFY8bRCrH
pgsOnV/sHxpONQY8AfEOEu98+qTRWoWK1g5LvGlIsIV3a9sa4Mit6ruy8enyMZ8snAhs4hJWqsDD
poBOuv2gmiCCn+kArFKxbahRywVgvE/5mKw7xY657K3tgXavtjiJTFkD+mPLIYjAx5lT0HSWeezn
AwzfALzPu92lDMNLQKHYOsfxXWyFHa5Q/UL+utXDr0a2Hrpj4QyLzAZIx3fUQQ8KKkIhh6D9xIA8
jCHb8qFDPAiqlIvuDnNcDmDfkI/DDVS7DXwWGvSaDhs2Xwx3dtN902QCwGyekg6EISPm5BCvSXqV
dyNfjnrDpB2RJ+bVDgDfGba9APwT8+S1dA0KpzIxqBKP9WxwxXk/QHI0b9f2SpqEhwfwfOgvmYrB
fGEctjzlNgVoEKOnHFwnSzID3rPFYFYBpQhYjCaC/EJSA2Wr2HF+vzRT9rhOLbZ03lLJHkDP7qID
Ax5nLgiLXf3O8aGnwCrplEKOPJ++AnrPFvThI/l7DPWQfdh0PUHpxGEYCVDPWkNUYrbw/vQY8yHH
MQvU5DBTkN8sOF6HhOSAci2OVCmd0ubKihHekjOf1uYjtvuo39hlWt81PKVN5WqwHcpJ5R5z0a1n
x1HJdSkdHQk60pTrz1vEJTtNc9vHZUISiEmstmUQNmhB2Q1qtqBZDpQwKHsNtIpOeUyUL1zgRnUa
awPv4bp3MGMf8Vd8sjlGDKe8h3VhgRx+1qWRzP7BmBV+hCBjDjAGaOL4u9Rbvt2DE4qpbi0i/8Dr
1L8fhyD4YoFegabjwpUEKimXX2LSQRYw3sbxo6Yb+EVUz3ipscZw71Dr1D0A18N/JCBTwLB7snKr
hrYnb4zi6Eh34FHlBUvo1L0beWObd9GcePQi1JL9AJZVR6VqVvdllvMl69gX7n30NXJACNO98Rft
Cck/148Lpw1mAa2pfNsKNIYEJEkADbhqhxAIpGkLvzQq8heynBcufdST6NoCF7SbDZ89NB6QsC/D
1lUkMwCpdX1cacANjxnbws9iWOPT6wnlCx+J5yFhBREBETcPn37kPLNtbjkibdtyf+qTCMVB4mbQ
icbpGg5bCZphUFN8/aHPi/ldmggzyr3vg9zmHLpOaGCDaEJPhUxkSiskQesfx6D7B3LcSkBBG6Pm
dm2y1BTAX0/NpywVLbwpG518GTVb7f9j1ZFSww9nB6ii+n26CmNgktYl0lYpycXnwY8AfQAbW05y
9JXttktb64X7bW+6gDyN4SkmS2c1ih6XlqiUzVXYd+r9MAASAfxNfgfQjbyw1i9sqJ2vBbYW8Gyo
Hs9+4GgARzQJx7lCC319v+a1uHZ1+ysDW/Qd2mSXJqUv7Ke9V70PLzEbRhr5dCV5PLSuEdFcefBm
gdsOZrjdjKFcULe37AjOcnPdAor536SB0czCmG6fmWIEgSwcrO2nz5UwDlqjWa0gKAbRlcQCHzF3
CG9rZPXVEpupagZJjtOkaJW1vCmjhgJTOcZQb8OIMyq6NnHHIQnXqBjSrC8hHmeOQTjFWfnfN/+O
fgZ8Cm7pOHRnJdy8O97EM1sqMY7NZ3Dp+BudOygYd4OChon0aUFWvn4dwCKvBIniDznmold6rqcL
e+Pvo87yrAyL9RcejfHY+b4HhT9P2hQ/Djp4Wp+AcOLzp1TMglcNsJ/w5NZu+CDoOCflIhUNQNzW
5tMcefrIcYnuPGnTP6yAb/9UvQxucBVicol5fB8D1dUtj0BK1x9YTf3H11fxhX0GLDsMeoBpR1Po
vDfWSS7bZPRT1eVbejsD4VpNi1xug77tKwVw/4332lzIFfcS82y5UO2iQkLtHWPedBYmUHgbm02Y
c6WZGsswbi30anl0sQ23H5Jnz0H/H0V+lMMo9WyHAKIC8my6A9m6OXJHtWXtVzuG/CEbVwb8bers
lRngXdMINvRQ5jPyrqb1JVOCl9YYg2KAtnA9ZOk5FCE3KHvjrJ8rzCLcia0BvbVe2BJNS3XXjv4X
xZ39n4teFHwYuO9iRQgh58k48DB5zhs8Ey1ofevxK3+V4CpnB1SAompEHV1oZjzP/lHq4oIBb3iX
i8zOAoefcZ2LHv48gGMP6SGKY7EWoJH5pSCAhL2nIgO+rwX2XJbg2QdhAd3o/sfru/mFtg74GSi+
dygs5rbnMQFzawWHWuBWFiwwUk5Eh2idzBVZM2DQxjks2zZY7pWGqTEEEoByR718id31nNsOpili
d4B8BwO3/Bw7lOeLHR2J12qm0Uir3gPvfwhNm9+6PNnFnSzBm2RgOKMJzax9N3jnoPfnMvYu5XHo
inDiCxyyMBH9Eg0mhogW7WFWvKGF8dWRGmT41gLWUACbBBLZYrXUKHtFeEm+4/lwAwEWk74cbXdM
C0CpenofDK0xYCoOazVMyIZF50cIMWNeV7RpJEFlpBtCq1WQGkO+2RFJIwA0gc0vQJhC3xOecUU/
ye4aukzmBqDovrLtckm99fkBSwB/2IeSezhh5zONftog5WHmrYowBf06ABL8HnyB7a2Zp/52MeFY
QUDaXoicL2x4JHxwnIFNxV93jKcrg06Z2oC1c1UilmkrFhXtCuDpnNZ3Ju1IdhgtZtzA7zYxxFqB
AbI7tLYmF27sv1PXp0EuQXqNmV+APCiCPdfT9/BxhoFTCIhLwk2f3Y+tV+JO0nmmb3APgX3E0YN8
W6Od+7UnQpCHOFyXDimZyW/ydmr1VSKiCOoL3QrPYM0y6D801ENxZXDDJouFoqItctLm9rBh1hpe
RzWQCKAbimi4ZkSS722k0NRugwGpNrITeK1hrIvWNl0JuNZGZ6yACHN3zBXrwsJBEvuWr80cF1qC
XF4qPvCr0KcjgOpRtn6bp1k8QvNXofcsgjovOi38eLNMyfg9m7b+s60X9p4nQutPa8309YAsaigS
h3Q/CxvWn1yWs7t0Sdr8gMZ2cAGQ+DzrBM4GpKQAGRrAEuc50uImdLAWhuOdOHnXMlRoTTf2VRB2
7fFCQNs7NGe/LjJ8TEp2cA9ukP0q/ad4WnOfB0tQrxW62QMTRUBRcZZ91PO5qBULLeJtJMwDJXxA
7c2hq1P6ZAOab8Jq0zs62iG4bpN5FB+xHzG5eP0Fn6fF+wwRHC2kizEG2WfvB/DnPIxjOFWzl+Rr
LOq2BPdi+LEu4yPkYXz5+uOe06qRm+Kk70A39K4htfJ0PZah/j/OzmPHbaRdw1dEgDlsSYlSB7fb
cWxvCEfmzCJZvPrzsP+NRQlN+GAwmIUxLlWxwhfeoIqhWotMsQEf2Yc7ya6NJtXJwOSPhQidQq2N
ezUf4BWpekveoU9WF4xlXWjhPPVjiUmPVWPpMY6AfusJc2C/WQyoY3nXj89jNEfPI7h2c+e3X28b
B/YcjyRtQWrv5qYY53jpZIOTyoHLR/SOskGMoeCtemh61BL+fTCG4nrS14iewONynXoel1jqCwpB
Wuvc5+uGcFTaXTEttp2hri9CHjli3/UmpPZnb6K5qohQA52q5Yhm9nTEVr3+rlAgD83Cjht/cMr6
PBFdhjyacYAuT7/X0bi+/qnZA51aW/Dkge7653+dESfydFrl3nK0CKh/AilxPs5ejYRHlzTOUQH7
TFIQWfUeD/rloF8cTmMF/+HBCOSQl0ffPI4JGkdj1KKI0c2QzO5FrKpPHQ4Q+RurnNUmTLq+yU46
fLTJT6cFAagKo62PFobw+UktJvc3nd7kucmJ30IrtxaHFx5wpp+JBjdMrFJ64Y+OlADyo/U+Z54D
JeuZCGHI5dD4cilx9hO1Cf7ejoT101QG90vdyVgcGpB4y31aqvP7bk7VOXBt0YDX4bf9tqngj/4c
jWL0qU/G+V3fO8mn1w/r1XdheVgZ2uCwsB0sci+/C0DIxNTjdDmuxbccaZuyueuGXquP+SQ0xx8m
JQ7dUdnl6a47bvtdQDNj5meCA+Fx3AxcWREFAVM9ziijVvdzpCOa6sDJUQ6dsPJPTWJnMXIcLiLu
RjLLL6/P++qgM2+QZgAk6Z8i4rm5o/IYLniS9yR5RaH50rVmiIGZFi4uSfvrQ92YKXU1ij/sQjDV
Wx0BuKFAk6puOcZuzAdNOnrRfmzP0zHpJvtRmmQA0oMe4yVRfHp97BeJps0yg35Fsg7xI0pQ2+5C
mqokT3GjHS1KbRkyNVORBVG1tvUjrXIPM+3b6qC4kXXGfapUAnOqKJHSR8qSMzc8zoGiVNX5boxi
mHkqWOkDpXU9OyazGY2YVRfmB4Wf7x4kimsDkjNZFJaOVquHQa11eXTrSW+CZaibt4surW9plcCO
h5auvWtZkfigd2W/s6tf2nfbaZvgO9QVBKtT0bzcXdakNYaILO2Ik93U3KuKpv1C3DLpnsj36Sag
OlXHYWQ5y49SFzCQ22LAisdTnZnot5XOqew7M15past5Ji6Mgq4qKJW9/nlubI0Vu6oC58ZuFADk
5c+El15F0lgL9H0CNx9IwjQH3mK4zzM5oHXmbbSnUww3L6HQsETpzrPwUhHbrhP2JwCFiV5wB9oE
pnDRKm7HQUcpplKWQMrU/TSOg/wjNMFthNeg/OKaVMgB6DhPnVVoDQSdJP5qwq4KYNzuerBf1QO4
h4BLUlVDjJANu7kXXCOuM1dlwxq08t7X1SjvFm5o/eBUmXcmWavv0V62D0vV5O/sSTU+tplq79wO
1+Ag0KdQdgAlrpVLjFkvP4w7qhb111k9Fqxe9+B4Q0EPGGWI5kAfO/rZOEh+BKidLGf0Sa38nAzA
QH0VQmPtK1EyPHOhIcJAYmjSKCuHfo+QchXUGWRT6FviSoZR7VXxUXOKzBaVax6jSKfWZ+jpIc/6
Rve1LtLuokZ4O8WDGwMiaOgQRRAYEdhtjhQceAGscjSObmtGVRCbffSQKUr+1YnHBPOiikLSPx8P
9FeoDa0fwgDwsN2dtZUm8Zybx05oUdD3KP37apl3nW9IqBJZJukCZtESuhAKlp3qzHWdgkgQpOZa
KYd1Y29b8tCuZ3jkrPCYUK7uYk9f1RibTnvosySNjkYpqzO6tR05lNncZ6lQkwcT1OrOZryx8CTM
LAEidlCPtm2SNheN5aaWeWwEZNABQvz3HqmsgsCiQKV3TgHK7TxZ168jpHgKCjSEEOO6juBxVTDM
NraOMy2ueyhfojrURac8dHZq5uHrl+CN+VHWtFZByBX+4G43Vq3Tn59LBnMFBem+VlARLOI3Mi1/
AQxpdlD82+EcFnOtufEYu6uQ1Hon/x2JGmWpW00bh8UCDtZD8vEeggh2V9oUWfeo/en/Kl73MiKy
dVAU1lDjxSHtrxGRO+Eat1TcxvSofpNEaY4qQVu/U5F7gX2v10Hvil0Q6csd9ffdvg5r0+KnD4J2
I/jzy4mOehU5cxa7R4Qy9SeCWK8Ji7mdv2gCMJzfYPr+y1QjBeGqpqYwg7Cfdu/RCB78Porw5IpJ
r5/R/kAPbrR7A8uAoc7vKj1L3iHCO5PNV4bVBLKX8fs2MaoPNggBFDjVXPyaUD6cwqiOV45slfTf
h1QV/5XzgFquai22Q7BtC0To8EUpgDKm8ENqou+nxa3b30tZOFisicTBRz4v1Ps+m8W9XrXw+uwx
Tb4lKZACv0bUU/o4mzhN4MmJunytdIQwbh9j+ao01DXbxYKQ4Sr9+D0G39+tLfN4PKxRD38VKPjf
7BIRoUxPbB2kNc13WQ9GHiTmUP/Okw7wSsZ93vpdJOcMeGrGxLtOicwDeCUF4XIvT46RdLJHaY3x
EkwoDN95KsHCMctND9Elxch+kh+gm1Gx0SJ/9uzuU0T0WR+jVkeXVLOkJnya2dTsJmHgi6emMD0g
NiewlAu83v20L0EVLi6ACjIP9Byekf7JlkDo7UiSYBpK58fUKR87pV/eRWWMgKynj0oczFW1Rp2o
skgyrNZ4t1DnscOxbsbfdu8SFCKf2H+pHTv/PYw1coMkvC64tiGuv+hlJ1E7nWT7AGk1Kg6gVXDS
tTMt+cPNieFrhvUSzl1i9iQY8wglOVmaS4NKSYQUUgaU4D9HqFp8zio1O0e6M6GIqYFm84l5GpCk
iF+hO2ci4xpYdT1UAeHGLH3az8k93ZDYYDQ6oj4SL4r1WdIFB+4x0o+BzDxXKBTHHvDxTBdDfGcI
zY4R3FI6B7TTODsBErvy16JG9OcmGPumX5Vp8UYA3kY/TCx/siiyfrnARIoARgWFNyQD5gM345g8
UsLNv2VWzsnVysmWgciT1PZ1eJE/a4leKJSF0Xlsay/7wcJBrLaUlHv5365HjrHzvz7M2rqiY3t5
jBeTaoi0bETPlKU+pLEHdbBHkdxFFPOxz+W4885v7/51POrydGLW1gRym5fjdXGcF3GiJiH6XMgE
jtP8Ac2B8VFp7HbHiXObfDIUvQ8kPSH7rOWBzc3vUple7GKIQ4OuMLrPcR69pYPstIFdgEUYZZu+
7TR7ryV/4wWAkk34RMwNzngbdVMwVigZp0k4jHF1VDFsPiNxYzyRgfZPepRYe5/wCt23ThRkOzaD
jGqaW46LY7Syik0jAlanO/0PsczDV7L9pkM1Qcm8B7eNk3NpVKh/ddDovwxj1BPqaJ2hBUMbRcVn
p7fBUJXUjJ/yCmrb2UJCokWxBFbtQY97pQn6QdM+aV6p4xdI9+JnSmu3DqtmBjsvY/xwQOxBxPaj
FK1RX1a58aBEpTr6KOTKt9SiTLz2It2oQlda6mOSN+OqNFGYg6/AFlGAWpXVispfMp+Ow1gDmwIg
w3lXNTswssL4JBSdXEGWk/q9i6sKRYJWcVDiGosaC6FUU77UpZL+GMHz68cC+WbMIWXTfBCWXMRp
RqtoCaFSa0iRyEb70dROl+CXqnM1Z3L19aU9luJfY7baRPhXOdw/MVIYXQ5oxs/7ZDUmq/XqKdLi
eTyoVY2AKSp8S4ZZAtCZE6fU+9V5VGX9xZoXgNuxl/+UalG9KRpPFefXz+4VuQn1zRfqP1ch6SiR
+uVhclprjjSMfMPFSHQcV6sJUXLXVtAAtxB7KKxCDzqkt0OR1Npdvwgl8EQe4WdVuwhQ2t2k4tfS
psPvqjIk/MZmQuyarAvDY/nBiEznwXM7SR6uYv85y8X1vS7GKS2Oq6CzzfkJ0blKHhC3hipQi53Q
7ar1xPzo5mCE4kDdIlLflDDF2lDNJq8MkUqZgfFJG2HoJRmp6KSj3ni+ipoEQAXLbv6gITknxOuy
/Ak3LXYOZj+Vz2mLecJBNrV7bpoVPp+47mL7cqwgur/+Na6vG3C1lOnWgtN622xuUqQpy9SImiYE
laCxNeERpMDWv4si/W9MzC9MUv24M+T1XUOIiRAdejQUxCkCXW6A2kUsRjRdE6q2QLvKqKP6POet
Wh9xLqR+2CWaXQW6rIA1mko1ApVVylkeKn3oMUyTeouDfOwUH0G9VcgiToMdvbXb0T5N0UzoxhHP
wCw7hfsphcdQHuxZaxtqMTaIBhe07HMKi2V4Y0hvocM6Y2Paoz+1vBd1YqRv9cSQkBFNB0R7ksIG
LJUZaUg1ylGgMuPfsYit/yyAgyl8aW+W97leNN8X2uMoQWOChES7O9B6Usek0JD5iKunVJmHH+Uy
xmxqCKuIqGTa8BGyilmcKpb4vV2spVRPy8v+Luor5z8SkWm8t4BfoggEHOSrmEYq+042pW88E+Q1
oUJZ/emSRKXVxWOJHHcsq0Pfcr7p30bKqQTWqIBeBQZ9qJ1C1EHRAjMMiDDGL82szdMhWYWe7rTO
FgmcnQJBnbj1ik/Dgj7RaQLi2vqDxn24U2J5QWdchuHsAOr8IF3oSJG/Xe6ArqScM4xeFhqZniSH
PNYNIn/V7P3Ixu7ZGefWQaNnLM6W5Dj52mxbn7CpWKqTntgzliuA8r8NBZ4Lj6PR6eXTvC4HYDHC
bzKlsbbeQN3Mu4D7mRjEkGgNI2hVQm7kShsJc9Woqt96Yzy8wa1AToeCxoyHULmtKAc1VpzfQ1co
z6XX2b8Mu0Qw8vVDcOMMOIQTPLmwGhx3W2SaIV46lSnz0Jrr6l4uyK9lMRXmSrW9E9W/eCd7Xc/U
ZsWpHoHjgFEAiWFb/BunohvHps1DvUwSDT0lrerfeEWx7BRXryMlbAzIkeGC02ykjnf5ZS0tnhCL
t7JwRLfpTeZ0NXKfHSZnnS53dtGNoegdGyt8g/YNrM7LoQCYUr+z5iLsgaKdEEAEi97b7jOFGmWH
AvJCadksH7SItdJDT4B29SYqi/QY9qibpuFQdlYZKqTI4EPAhZ5jOvTe0zTO7u9I66M7YQn5axY8
nkIMAOPdTNgkWwWCpBiiWVL188XOzh6RY/EUZe4SH1RrMJ69vBDELgKo2oGN0yX3w9B2aAcoWnxn
2qP1Z9Q9VNlcTaBFRN1HfG4tcyWklgv9F0n7GLtmq+8+ybo3bDhZFEofo97e9ay43ro25+ileQpm
lB7d5bq3Sg2IsBlYBVWZq2CcPOF9iBxFeVCKjkRZccdpjyZ81T+lmre2BF90ewB0bLFI2F9oaj9N
VZgpuef5/WDppz7rrYdSKOo9XGbrXKZ1hV29LX6bSixl0LlpF3gGJWMPQTnfcvL6TYcQPw5l46ru
7ZUFcGVNFZWPnEi8E+ZcP6w20CkVyQkkchB/2KwS9xaBDei4FZ2lhouGbGPdg0W0Bj0POnQuT8Vs
djun/NagiI5C4EHjnOb25vQleIDYy+gWIRvGOU2DgV7WUB2a1qJV7HTlw+AkQ/j6TXZ9DD10JFYn
CW39ZxtBRI2blzwxXQhLo0MGcsn0R+r01eeqoRb4+lhraHh5DCFdQkwCGebycGz1GU14hSg29XW4
LI137OFkeXURwu+3SIxK76lGLzCAqKF+fX3cqznSIGZmWC1A8aP8ufmY0ubmbBDhCTvpfqL2kNF6
MHMzlKPRvn99qKtPyFC0gi1ntfbist/cNIo7QyWbNVB9hSYfq86pj4UROSHVpvJHNAyUb5x42clv
r+q6gL5Q1qMhpqNu4RGdXZ5pk7fB7fq6CQekQj8kUYmnmpPP2uemb6dTaWmrKk8y8Oe8XPf0Riuc
5xV355q99TMsglCcNYChEUVvej9lMTaIGCRdCHNL+ZlpoxuAyrCP0oIJRhFtMh/MOlMMqIZu4Qu1
Vo7SrZqdh2X9mhe7jPquxeEBEOjS8NhixyS9KXWxFhGqfII3ovOWA4vn3mlFjEeoquJv5b/+0a/2
NXuaJH5VeuBpZodfLr82QpyJ0rQPI+yczoVO5RM+TXYq43l5Y3nlfKgEytf0EosdMY7rnY24ER1f
IEEE4uCSL0cehWF2C0plYWrDcaTbpov72iLCJRLLop1pXu9tBoPGzQFiw1H3vRyMg6tIiMb4f/eG
8R0Agnbue7XGXUmfDh7UzbsZDvXOoDdnCLwTsT8gOIScl4N2o0EvH8+s0CWLOqg6rP22QeKqaPJh
5/q9NRTvokdXh/oj4N3Loaoc+ctY9/rQUBPbF2L8jvjg+J/ZO/Hz6xvmxhZlayLVhdImUeRWQwVU
f1E2k040myjOvZzm4R0E+R9JlrgDYD6yj9fHu96goJfW55drl+7aC4fur3I9RGIFsudAg0eZip9O
lGNxs0Su7YNaRT1an0ujg7zWoTIvLffD64NfTxbGL9w4lehr1Q3cBHpJ1nsDwERiZa1wTwnH/jNq
9eW9wk3xDHXy/zEcpx4nZG+Fhm3RMRQtMN7SyiJc+sV8Yy699OeWLpsVO/nXaWy74+vTuz4VlO/4
jIDlXmLnza5ZQ8sxaWym18MzsoU936uViA6tEI2v9ZryUM3GHs5qfUYu7zgwpav2MIk/aMBtEFcS
98zAE3k8hbTDuJyxap0U2LVd2wSkxBY1F7q5vVkXj3Yzxjtzvj4pDM9moo+5Ss5tfdYaR3puY/YF
6CE9f6s0LjIibLCDR5dl5za/tbzInJBt2oCBAd9dHsq4c/SJ5LkIp1kbH6ucRDAqSiRlk9L9gbrS
BOByV0j6CkQAxA/sAjEYnWE691tsF2ghZ1EWqwjteKrfxavA9gnPDMrhi6PfWYuB2wKyrXQ4zLl4
kxaZ8JvSs364mCBh1Jup31/fZNcHGKQbFZdVYw5iweoX+XeHD8BXXAkEUEOvVOvnSsJPFQbJiGaW
iFe5fXJ0ekM5eHXn/vOnXgt+SCdCZGCLe5vtnZAluRKLkFBt8vzz2FNWsfRa3KWpu+cndB0/ePB/
YGiQpFFTZl9dztIa8O4js3UwpHK8M5mY80RzCWWfqeweKKGSBmS1cEO6GA6ObB0Q+qJS95A2V/cV
v4Lv7606KgD7tq85YkFOU1qjA4wcwFCtzx/pxafvZB/jbFWa1s4TfvVpPch7K8ULtAwB4xYdUmQ4
U8aGPeMYN7fvwZE81h4QBKVvmwekC6JnsxbdD+Hoe/D163mCQaaOo5MF0sK1Ni8rC42DUraoYStq
CwAA6ZeJmvVbJ4+/55jW7xzkW8Np4CwIV7i6OF6XHzdF8lavs0YLBxTn/BpS8gnjDnpWE1XWUTTK
z9ePzI3dRJbL2gLPp++DXfhmQK9Spa0sWqhSBXo2vSl7i1l9eqoTYmFfFmPrR55Ndp7l5ReZlHPQ
qybKfq//jCtWxmoQZQJ0AGWyZiDbqzpuFKvEn1ENe5wHq089Atj2k9pk2pdWEi8fvQnKyqFyisFE
h7pyQzybZPNIlxC3SFwXls+6w4E/tpGhLb7SqpMV4CfTAsqWMHD8vmrtIaiQJsbYFzGN1K9iuFtY
MmTo378+meu9SjMHbATsx7UGvJXURChmKKx+0sIaDLoEW+U4nyRotLe5YkdnQymyY4oM16Gw5z3s
ynr2/37x8ByBlE58TfsOBM2WczkAJxD4WC1BPhk6HuGufZ81Y72DpNi+Nusoq9AcXwyw1NXHwhJK
N7tEXYJK05efmZN+q2a7eBpST3lDY4hObtLtCQRdPTb/G5R2A+QomAZbDf/JNccEiv0SxMTwLT3D
0fhaR257mM1Y/6h1yKsVDbzIAOha+qEePDoiao7NLG5N+LKP7fn1r3xzEQiciLp5b5GSujw45myj
WOWlasB2jCrfefHIZb0kIAoX6YlyNE4tCJedk3JFZ2QdKJOjck+kSh5rbw6sVUZdXUXDEihYTfqR
UXonhTv/ozF52c+sBc+RNWgf9KM6n2A5V1Tg2/iu0MktUSaSTw1YgkdkAZ3AdKryjMZiHFTlUHyZ
Y5w24sJNdt7GW18OTB8nnGuZp3nrI5bV/YzIPahCB0bwu7ZW9TTolBgKit05IEILT0WwIZnCzszt
A46uztHRM+UjEE/imCHbK3ReaSWuS7iCHsH4ceNw911+Ok0Bl1fF+hwkADQXrD9H6/MkR+/ztNTu
fZ1GinpAoVWLD4kiqF2aKL8oftmo4m6m7krnk/wcDyZVUd8qSBB+buzUeKYWmY5+ZQEDCV/fattA
cv29nGqSO7JmQvbNJx9h2VbDmMsAGmv/jOB5ei9wUDkI296LWbch88tQkLSgU6/8hK17WJ4NcPAm
1AAFFna/vQU1F0UBkxUXo/jRrjY/ILYyNnaTHqXi7Bm/35opmeUKXFrjii2jxo57bqsBed7aWH4l
VQKsJdK8j9rQm/PeQVrrDZu7co2gqHWtbw4Mgctd0JElQ3zmrjQWkQXqMLiBPibGk8yS8Qv2RVhF
1LlzxwnTTyVQYD+fZ9n6jRFN717/vuv32/4SPvFKjgN4d/Xojx4ClHXcLrC0lyHMGrULm2VOUGIY
EOjoFmMnyHihnV0NSIeEnBpiBBCFy6krCItFjLcEA8JHd/oEzvvJQkWd/hpEUOG7fQTisFB6YnlR
icwOYuD034UFndA3cTtCAsvIOmRHIkX+GDMFdZRKJOiOilFFHrYVhKbAiczuGybY5ru4mMs+hFI6
3Fn2YE07V/Gt9QNEyJalcsldvAmaYtl7FupAklZmpfj9ZOdP0nV6fwKYHyx5ZP4jfIVDQtkb9Aqk
RiKmbUyIT0EWZ3UtsdVr50ArkvyozA6mIG1bHvRK+SriLNuZ49XJoNZC+GmDJiDaRsTq8pO1SwxI
DNUe/ARN92FcSkiBbh4jMKPvebJevWzrUGsV2KIVRG63xjd/1UEquCCJKrzqQD43nbEpmZAoryRk
NsumhYgWHuaXe5zom/MjcVolGVdTs/XP/xo0wjraNHIGpXPcfncbJPj6TkU6Nx73lGevgiTmh3re
Cj0Ffs9nvByqy9j/s9rVB6e26y+Z6eJolYKQ27tg1gvk4pSt45hslLWis2p6Xo7T4GaEsC50zjKK
lnsKH9RYvEhxD/mSRh+NKK+CCi7MN9etjXBay2kHI3Gjj0M7mmGOlEXwj9cM9utwokBVUyHgQd5E
LJ3eTuBQ85r6oOF9ILWbj7BuJJxP6Z1G5I52Cu43PilYYtdGB8WkhbmlGI3YTNlpTb++rR0nBPAA
3AOjoSBevL1PenUDMDW26sv0OJjbuzxPMwk2gdOBEbd51DJgm32cAA7VYuUJDH++E+LfmhoZ+Cpv
Apdd275TsMbywoJDcRC0PD8kJSZ2ldO0D8Jx90q7Vy8yU0NGhjkB+KfdvCmbu2ABVHMBAQgjSqaH
KWtLdMhn4wdHxHjscZp5QspqVMJWsbIj1Mph57VYj/tmG/M4mlx0kAjB0Gyug3pQIyeqsEK3nXZ+
A8pKeVt1ZXteTTufFjmn9xMCbwmtxrkMX9+xVzAjnkM0CUFSrX0D9EQ2R9XsynpGN6s6aFIb06Nt
imw8wR3BLJv4Ojq3KhnWPfUGmsYJwk7OKTLLCZtlELjmn3yp2tDR0OF/0y6F+amVFF/9fkGHH/u/
3Nw58DfuzYsfu/lScVkpcUfyfsAzp//g2HK8g+GWQXo1geQgNf1hNMt2Z4luDUoXiTNGTsB+XE/G
X/em7eDnRbJb4xISpX9k16GzpeWICZX99BZgnQhjcBHHne9y4wpdm3d0q7lFYetsrhIhS+p8Slkf
khb79a+phywrwUAcVadl0SBQRhnIykPTjeZdkfT5t36xhvQI0X2en8H9Wqu9Hd5kgFYqUOYuFLUP
r//EW7uW9SC4WdMlOAaX61IXGRDThIhmnEonxMNvPkLuae80uup/RgEwXm3NMnSbotn5IuuKb88L
8AtCA7xbeKk3176WpapZyKLB+cwYEDFU0ZXhQ1ifXcrc2MC23/95pqt3Ot/fRUvlCo3SYlRWJECh
D33e6ofeNbODHOsoWAqhHss5+VWrRvYFScY9u4AbE6VdgbgPdYZVWmQTRaKqk2YWldZDGWMkqJlD
eSeKXBx0RTFPsbYbsd/YdDZP6hofQAvin8tPOjlmG9VRzMIS4emhcK0quUNhZU8t5SXJ2XxBRCOI
ttbWKLCGzUANgjCRO9FyjYwVS7bIzD6NIuofp66fUKqZlVOrNHkQJXRL/akSwxt7FggAVHFpw8Oi
cDZpevbu9e9846QDeVgTQf7Dlt7kK5n0kM8TGrKGQP+fhD7kgQIw41x1Uf8eJJ1BVl9/en3MW0tO
IGCQmtBD4aXbLPmSF3qlpuQFE+Y0RVzYbxwlaXde06uNtLrCYNnH38+FQp57OUrWmNpUolcarHHz
k6YdMtShshX0p4+a2LkYrqYEugmHCzqXVDsZcTMlaYsM7qPnBqsyyFFW1QiiyNvTtb36WIzCvbNK
/mv26spwOSWn0XtdHR03qHFmD7R4kEc0DqRviNl+q7pVG7TptIs6vjW3lRzI3gXoCoLqctSFxoOj
zzqj6go8HqVInJ+gSOb42OMomx4ahCDegqrC/NRaGjSc9RhVsAQOBihtkLzekYIzBaRa74yjgkUt
eHzustBKRVKF+Lsmf2aw1R6Ga3F7dJtEQyp2mKanKU2b8YRPau+hKOQ0e1Ibt5aTzAdlEJgQmrkt
/xuI8ldVU7qBaylQ3/LEQGRy9rL0bug5jYCIndCw/lk4EF0qg7iHagT9JC7Idb3/elxVGmcSIU03
IHLoMECcbWyphspYDgDevMPcS4+iWrNnkn4VXa7DohxoIQENjH970eklcr76yLAacgBloDSRKn03
c/C2UKUCMeYfDznDoQ5CRRH/Nnrtm8e8UUjfW6X0grECgG4O9vS+rq3y8+uj3PqEtG5W22juVZb1
ci0nBVEiysVeAGK3CrUJ07vBTGacNNP5pMP+PTRpru4EKjdWEv4kpD9qxlxg26w5sYkg+7SMArqC
L7WMvn4cEEXWkK1p8Lx9fYpXMQfdPyBUFITXneptdT0mWEFplvP0WqAk32iG/LMYU+abTS7uYB6g
al0XGMWZ+c4sb9yfq1K6tsrcUdjcNhwkYmlkPJYX8MjPby0R4a4F2DZQ8Cj9sYz6Hvr/5jzp1ICR
oMkBEPbyU85WjnEH5d5gQVTqFCVL+j4uFByKass7iN5039tTN55n19tTE7k5UyK6dWhu7y3OBSWj
qBZ6Eq3ADHEqxxre3DBM38rE+TJWXhr++wddAznKPSQflJcuJ+pgA1IsCfepUkWWfk+w7Tzl3jQ+
ZtCGfyzmop7b3nBxLtGEsTP2lX7oKooHydLEQncNerYRrMkNM4wOlJgsWt2gp2J4sBWBlzmFsJNS
pNm5tKkCg04pOqpvTh0OnWMHBO17PdCXdPYiIOKnwCRlhwHipsG+uQd7mgcYqBVRUHWxJR9Ud5zH
r9CEUkSRa2Xu6yCzDImagesV71zcGcdgGrXhp7L0eA73puLMkA2hbp5cZ7XA1OfIfQ9/feqClLyo
OqUJXW3fG+KhDXBr8coDC87cVMTY6HJU4EXGwMS1L/1iog90bOwaFWDQG171kCtzV0AGjRPlLu6U
znjgphnPVarWdFApCuB+KgYCM2m4UbHTCrtubrA0xNyrkB9JBs/T5RaRapT2dTajZdVJGykPBBv/
2FFd3rdAhg+9vpTf0LtB6Et4zZ22ZL2fNd70oVBoxvhFLJs9D5EbR8R5oW8TeSB0coXsEa7MRD/r
QRpV4r+lnexjJZtsfDBBaaPu3Ln6nn/XjfuAhOcFLU1wCtP5cg1QMm5ruk96UKkQQLW2G0+yBFTp
j8pAkTlrWr4BYUlHdS+FYvv6Ib0xYfIPQmJCdROI3/rnfz3SuTmreBy1eiAnezp3UulGLH8L1Tui
Ty2e+jxp99AI188KaHz8WTh99CIBQlwO2bhRXCV5awRUzqqzNhoIrC1d/iiK9ue/Tg4oPnVmxsAE
7sofQU90QZZDV7PIJnIstZKhI7IfmZulR13L/lUGi3sVIj5XHu6qJpHr5ma3FXQ1Uv4NwIci+DCP
yalxi/qz1Kh2vz6zW2sI0GH1gaR+gfjj5RrKUe/iurH1AFsdL/fnOhU/hKhsJ6QzBWXo9dGuqmhM
DFu0teXHq0H7ejOaI1NyjMQggMzdBzfHrNmHByVTP8809bSkidcfhlyBLqzlTf1DLyZl7/G6js5X
qDzy6bQPMATdJlNeZzoiNieAvU2nPizFYnxIcLLemen1cQBRjfIdAGM4I5a+OQ6ThclpU0AFzOYa
hSpbRsYhN6AyV5SgPi0e9+zrS3vjoVpHNGmk0ZqEdrMZUe1alLPSEsJS47l1qM26OA6id+8tVN+f
ASvA0CrsvAzacmz/i2hzHFCdib7GRas/v/5bbm0qCIkotwD2Jbfb7N9eDmM7T3C8Bjtxw45GxjnF
k/K0+i/srPONoTRkpKgOwJtmwTcZ3iwNQ3GgvQTD1ClPSLq/Iy2PHvt4/vj6nK7LEXAryCMJj9Fd
IEbeXK84veG3lHVm4Mxd9Z66W/MxIg5qcC90m863qjqdz3kb97M/p52DC3sPScrXF9fNaRe1te1b
NjzbQGuh6f/7MV6NVik8UQ7XeQMuDxYqyGpfjKDVC5d6UCAaEZ0RnygnpCP0+rCzFOtrehmIrJtM
o4dBLXyFVl6OllmIogy9MIISZxIDIYhGEwtOT9qSvF/SdBQHAyl+YD2FRwsAOaHpd+nShVxM/sdA
Nac63tv963fe/iS+P0J+YNopG21+Ek2rTi27TMVELymOSCgYvwRGGyEmScpPhOBmpKLNEmsIfAtT
/C4qNZTL0O+szPribH4FiH2ubDIQwA1b6cWkWlYxyhjJoWmEFTzjSHWHUlLW+rGnpCAAkV/8Siu2
3GmFXglu8WKswQ/QPBCgcMk3mzNF4lOJnFJFW6yY7lVzyB6KTO0+WZgc31MJxVWrnOsgaReCvUKJ
9W+jqtbnYk7HU9X1xQfgPPW3qVaLe6u2st+vb5gbV+6qA4vgMIVY1mUTnbkmQqhlnauB3Szd0Sgq
iQoJiMgdndcrFN26CrQokHWmSrayDC73pXSjupUxHmNNq9vI+E12E3QDtA0/npsWlqo5f2zI0fRV
YUJ9my2QB5GCjXei0Rt3P/0o/MBWUdK1Jnz5MybbHB0n7dRgicrko56n7X+mnqafoUTbDzOA1J3N
f2vX8cwgQsVrw/O6eVW11WC5cYkqLdQL3lauEx/FVJT3ujc1d4PRAc6yx/Lu9W96c8tBjuPQAchE
O2j9VX8FfPqMF82QIGE7QTv/sLbB7pupkB8R++vO1J7NAkJwFP2xbdl9KekNmKD2VwMXU3JTe7If
F3+I1RJogDu8E0OLHczrP/HWdwCmBgmEhj3AhHVb/vUL64VuE08GbkeKit4Queyz1+V4PkDjbt85
5tLt7PNbH4LNR+MLCDiX42afp7knJlxNCe/dlSoE/RqYM65181GtezQUCqeZKaaOSNG8PtNbBwys
4UoIsck3/o+z89px3NjW8BMRYA63JCW1Ok8ON4S9Z4Y5Zz79+apvzogiRLRhG3sDhqdUxapVq9b6
wxvU6q+ZSq0lV3o9KxSm9OWTE1kvONZn328PsnHVkv/+/yCrGJMWkV1NNMC8uRGm8akyU7kVBLMK
fcxu2lnLrY+HOjvUXvCb7I7VIQqWhhu/wKoK8VktP/D468cDh2BGIrGmz9ZGe5L74vevg7eQOrPg
CMDIWlOGpEVXpKLCxquN1fxc9VgsTmlrHHtMec64HP2i7FHdF6mS3b1/YWFlQFKiyAEaQiz8X1/P
6ZIltVo0EcD+QjDVdAPp0mZ4hibX7myUzTlyGLibhLfkWvYzAR4hmYR/r3XCqfmh5EowPk4JNtM0
lwsNOSzUpOhhUzny7VqY5/yHqYINssCVAehelx+TMs7GyOaNqiJ6dQxnpBYaeSlea8RWDreH2krY
mCFQC2As3AhrxbyKplmJVxO2bKY5TQ/mkIzTC8JtYwjmcmSRcS4HtlzIaSM98dAq/y1ADunUAzok
Q9yuUhrraHVR/zWSG31P+3FrfyMITNuWfjqP9VWsCEycl0NEQD01hDBWKTE+IUvUPuJQ9AtC27KT
IWyFJkHeQvBHFgnS6jh1PZATYxIVrKyHyZhrXwf83O6CPstO9lhbfqBH3c6+3vwCon5G4wVMHRW0
y41dWEasDWAGqD2AHr8vllo5o+Ond66dTtG93jj1dFC6Dhx/gOHOYR4WqXf7uJC0+7FNx8KVIiCK
Lq/lqNzbHuJUrY47j1GwlbzqeQGvqV5gEJSSTSh7kTSV0kkODaU7gmeu0+8gmC3n2NRWmx26SlvG
UxTGsN3I7hPLj6Yy+6OmavUIsDhP3FkFFe3KE65GgN2VcG8jbwR3YgLXCl4tEHzWTNVOlXKeza1M
Ba9WKN0EKq7Z9ny8fVw2loM/HQ1UBBXwf1+b3tJr7QeM3lXK1aZ6nsrF+Jr3/Qc5qaXT7ZGudz5B
lh0hIAGYXq2vZayd5UxLKtOz9OLnmOkGqlo26h/Uyf/JUEf6fHu464kxHM0qvqcYdX03RiAbtFZr
TY8uQOsXSlX4sW4kr5MxTztruDkzkIGi9weAbi3dUC+6BSES0zkup44Shkk13lSLNHeTXNM8p8bS
4/2T44sRECABgaNeJ2E6sla0zhjRKKon5KMQ0dNG65zU5h6NbyO7hmtKv1/gAhXRyrk8zchUjX1K
ZYdy27x8ifKKVjvl1firaUbCh7WLPiqo+x2SRtWegsmaP7flvHdXXlFUBGSQ2rew4hHVv/VLB6w4
84sK00PfSLFSRLWEPFWYTEPh5ziLfZntfD6YNlep25WR+pItQsbLCKALuWpi1n/k0rR/GkVSdWiQ
j/U3ZBkQ1YwMNH9dZ0jNM0LQhYIToW7fs1Ma7R4mifTl9ofbXk1qpawnYNmr1rQSzXqnobDlWUo9
yiczV2IbG0C1pAAfYbEHrnuajj2RK8WJUBdd+GBZvpSUKPSdVP46wFA3oPxHZQPBZmRiLj9so5qt
HGiQAdWkgSFpJPGHFkWR929V3sWQ1wWGjjrFapQFu8lKWmzdk6dRKT/WQ5VJvi7snKuF5/TO3bNx
6imc0vQX7ALC52qzYmfap6EJoECr+kq7z01FL54WFdUjzzJblAlvf86t4ahBoWqAcKvQmbtcwkWe
BIMLJ5Gli+2fpp0Uhz6I4u+lumsnsTEU0AmoHDacbMLnuuJVz2qYRJ3lFWkKx2qOnIeo1+yvQVrv
lPE2whkjsXzIw/Oa0VbBZYR1DcKyFfbalaRhxFCmRwp7ke0uU7OY5xwBiZ+313HrWFyMKRLYv3Nh
NUYydSgsfDpgTQFziA5oIk1CYTn8SHUz/LTMig1RIBinUzJF8sPQTuO3279ie4n/f+KrzWMEzaIP
M2ezhMh6oKaQeplCkcQG0PH+fUp/EUYONAD2zRorApiwzakr2h60lUZF4WYJ7qWlJlZJ07JXKBC/
+zLlAUBEiUikPOKtuFrcComvyskqEA3SkGmnKsq0V91oF+3kKHmd+k6sIihrdukC4Nwcoc8CsQ3y
9wKSgU9RFGb/Mjs6RqttJQeh3kyNZXnj3NuvYS8pX3nBT4ObaOq49zLe2sOcEt7i4HcpkqwGG+jW
F7ApLK+ZACCWFXZiykgGHKVyyzN97ncYsltbB6c9xuJ5yg21WmI9jONkUBLLU2ZLUnw0DOzRVWI5
DsAEDuU/tzfqW0Vr/UUtRKKpdvFuBT5yeVzykqqH7XBE7VDV8UIdx77z6i7uuS6yTP0UL/FMDdok
prtTGhenodGowxQgMrNuiD44ka6ebv+mrRXA35IcEuoC9C7xRf46wQv6iGGE7K8nyXr/JQ/pA1b0
1SFhG8rOUBsXF1mkyI3Zzbrz9v74ayjbWdQ4oyDqxcnY/Eyosd9XCLdFO8F949hQ+oc+gN4tT7V1
pSuwZlw6C4zhIsPAiRsPZfkXAr8gD9lKT2irwjdrZ+uhkXL5Z5LXe1omW+NzsVBiA4lERWR1uSR2
0Ng5W80zauxO0OOP6mNEiqkfccZbQneezXw5qHIVfu6A86L+BHfp0+2vupV3ETYcCHuwsAUF+/Kz
OradV4FWO15gO519Pw+SsviNBZ7YBc8mfYykPI+9ybRC/JxBpoRuaSsxvfdRGZ7lcVl+z1lW/gB8
y0L2poJJtN5bVuhiy6u1ni236L5ac1KdpToaowPJUeK4djd2yfuPqEEOK4R3hDXmuldSdGGjKj24
rsqZ8YlyRgwpMnn51ZL7fr29atdngWonI4HYoN9JcnW5aO2oTeUQdJFPu6B7tGK0Z1BNzA740BU7
m/Q60DGUTYSDJm/BT1xFAqWz0moOm8g3hr4+YZ6AhrOtFad0xsgYyMYeMEb8eZeRh9KqyL8poYIX
XYNyJN5UDpBcySv0IDyoC4ruaiy/JqFcPumj/sfukz3A0/VqCg9O4eHLuxHFBREO/jru9RIXWdsp
CE1qKqYpZjqAH7P0F0JDvFPC3xyK2gB0fPG6WiPWnGmwcUyb6JiW4FxQYu7dZBEiJbZWHt+7R9C4
e3uZwlCifaFdzirpoUAmUSp5qpqhsZc4xnyIpWB+bHir7mySt11w+dUYDP6aQgZOaXVdakxzoGup
BBIP8r6iuEWRNqhBakVanFD+VF9xU9Jr2221Jox9TNzU72auTT8wWTRiF5jU3LlO2xi1u7wxrbMh
C6KPqZNL/jT1EipOddOjSnp7ha7jH7cYXSO66KLDty6rB2R8PW0MyZuC0vxUN+XwSa61CS8KefqK
MpHthrrVeaE5mYcwRkj0PwyPqh7lM5AmVwiwaDZGnRoQosEC2TKUAlce1eoxgRZDsapSz3rtlOc5
SvJT1sJ+uj38RqNFXOLcO8JYmdfF6mRbERb0qtUhrJ8SUV0HOo2XIGX/K22D+RnsHyaXDZD4H4HT
LR+nqtP8QM3Cf8q6z3NE9pXy6wTO2NWBB89e4mCCd/sXXocCfiC4GFTdaH1eNR9LZ+jtXLY4LHVq
H/Q0SJGLDhJv1or21MnVjN+d0+0MKhKp9U4GwgG+k4IVRfvVscnitsHAHO3izpyNb0FFuxmv2sHn
FDleqfThuX+brjREOzj5rdggNCWQPaS3dGWgWsPabaw6Q0tWUVAcSFTLd/LAvteMYq/asTGU6CWT
TqKFJbbfZWyQIjUuZp2V1VDccADvhbNnwZmnOhAhxHH7M268vajrIEVFiAXxjGD65Wi1ksX8Q0gP
VWu2f8CozX0UAnmx97OcHDI21Z/SwJjvaES0VzNeEY5rqNIe3nNr1kIcEBICsyf8Xv6OcJIQ8Unh
gzpDnWFzZGf6/ySp7b4F9ey8/2PSN0cSi3YIzbN1oMdnWUFzKscGS+qy0FO6OXqdtVLDV6OKpj3b
262ZiSjGURZw0nX7YyhVuS4bKBa1M+peIGXl91wGQivhc/Ht9te8zgfIbYQFCVeLyD9WD5Gm6frQ
AaDiSTrvynkuQYXwpD4O4Gx9iIt7JMHNqbFYQoJKwILVy48WtGMFUVkLvHBKHCwiFi302mTIf0uJ
ueeouTUWTRMT8i1KUyhuXY4F/7zLsXQNPF0PAZsUzig3p3kOWsTas1nfq3xuDcediewRFXKVvXI5
XBwimT1iKezpUlk/RuaYemWGHrg7Ltoe6eCaawmCE8SoQNdRUILvsxpMRS+nb+PAS/ShajCVj9tP
epwm37RKKf4sVHlaxHRq/Zk3pSUfJURnMYBT7MpLMYX52rddPhzUKpwQNyeXwNzF1NKXHlH4X7c3
2JVJl6DdCkKxDW2BwK+vjilUjDlCISSkUprT10YDHVkiKai6Q1Jb+keyql5BoVctX+SosRrfVPPu
uxEjM2m1ST97UhMlOHt01cFp+Nk798NG0sCB5i+QbejwrAlGYYvkWDEbkMpDSzq0Tmo9Qk1w3EYe
tQMlSt1H2A8n5npoDTdrIXXcXp6N8wdVFhU0zjrrs0bnh3E+OnoC5g4zz/7Y9NIASD3qT8E0PUPr
2KsjbQ4nFDTg5sEFXKf/jTFTW3WImdgK36uIN3kYeA9+2GbjScFI7fbkNsCGlKvEQJhqgFRd3775
IqvtKONXmHRdfATM7BygIkRnZ8JCoNbSqsCMwOg/L0NWfQstpzhH7WCem2Gxdl5z4vCt8gBwjyBX
KWEDyrtCPbfq0CNDzRU5qMu9cKZFLlZv725PeCME8PQmZJMyczzXIgJtFdpTQnfFH9Iq6txcyrpv
KlCj1NXzfvh0e7CNfAoFTBIbcSfRt16FgEKTelub+9DXKlU55nhkHItRsd2hh8Pa9LzsbCRAdm7/
rRk6YOjZJG/YgNWgnTIJZR3ej4D5jUNvyLGP/5t9tOZg2Nk9G0cTkQCqkBpqblzxq9RtGMckdiZe
xZNtxoBHqCJ9zZxsuEfPpzkMvWaeszBuHzLD4gZuIq3b+QEbc+XBbfJytckcqURexljHjE2tm83Q
F+4+p660Olj1YfavEcV7DqAbPXAgRshbgCih/S6vdaRjjJksmuwRcg9Zea5o5X7Oxrw9WUPe38G7
Nr8NJCD05adCPaPj7ZzpUVV+FJTNz76Gqjx1kD12njQb0QImiYAeiJ9ETetyARpwB7qWgGmQnPiP
1pLiaWFkH8x8SE6l0+4BsbbWmxcML08qo5AzVmWQpYb9MVZYJE5TYcMVwgQEFy2sxlytDvYgLhun
R6fyCBCK8iuNktVglDZbtOJ7Bitb+WTrk/O4mIt9VltzOOmJrXVuo3XLzopu3YYUJUB8GzSdCESr
PWWNahYvKG34SyWrp6HTrJMF+dQPjOCkds4LPokmsMMhFQgIw60wA31pm0HxW0TR7hONTT6EVbCz
0zeiI7/KgjNEl5G0c3VHt4PdBJA9MKe0m+hV0rUQPXPoBLcDlpjbKgajv4FeOkNRUluLEVPRkxfL
IHZQF34xoy7/l+fyL053+OgUivmhrKMfJVjxnf7UxuRoIVB7gmjDB18f4zA0OmAEZehPQ6O6KSqr
dybReWdyG5uXnwZEhPaooCqvlhD8j9N3GBb65VAsJwOT9AczgjWUtsUelX9zQgBmqJyLntu6dD4H
qN/nQRH6dqgET1oUak9luex9ra0JoVlHs1fI28PGuDz8EJairDbm0C/iIRwPVdM79SEZq5ytKO+V
6DciDYeR784KUodbp7Pa0AGPiclLKBcbj04+6L4xF1PsxrUzNH4g6d2P25txa0QyAnDnbzz2NW03
LaZcLTSC+1yXwcnuUFC3F3txI1MLHxIl3yNebI3Hcw6RC/HFMBK+XM4mlJehtoyQym4t+V2t6AfC
T+dGS2R/SVtkD2/Pb+vziacBXTQYSdAOLsdbkNUJ2lIPfXMkiU2DvPHMGe94LLf2UPWbQ9k4kMrk
eTzFVzulqDEUHHRhl1VXix9zJXlWHhsfAu6k96cfbJI3g1sCFTzay1lZSwfrqdAypILVxQ2DXrqT
QwwXolDV3v/kp2zEYMI6BrjDaqg6jh2rWPTMn8e6fdHU3LzHYnZ8TBZp3LkVNhaQYrzJSxVkPlfS
6lLIazsH5h6nvhpV0PjTDjEkvW6K2k2HYdpZQvG7V1FYkB+EVy0ljSu8o0YVbrFoS/mpIddfQZfU
D224KzeyEevRB4N1B7uaxGa93fEL60WrOvVb6JWnObHxp6gRlhoXGweqUgVDk8/KL158e76BmyNz
zKDFse2VtV1hzZesnGRkMU2rwvTH/tUHcf5ZL6wU60sY3qgR5G5Jnr6zYbZyOJqLIPkZmEfdGos8
UfnPNKVO/DSnvO2bXaBT+TWD0Z8CJ3/qKBbeSV1hHXo9rl+A8BWfWvBvj2Gh6zH207X2j26M8f9u
B4KN702pTgaRLdg4V9efUqhOo+Vl4i/xIAMJlKB7ROketWRj1dlLNJiBtUOnX3fLgpkEqscohO89
23DYJBlvSrVoIixsl9Q8TaNlPpgjiYw9WfX78cJgdLg5TB5ElHrXmQUMDcpwWZr5WTYnvwtLCh/D
sTbvY7v4dns1t+ZJ1xr0E8UCBENWsU7tkUXlQwOCKBrzXq/H9ExGIB+oyGuHnnB8SONswYO30u9u
j7xxgXAL05MR5pSgwUQQ+aut1beRXBkJc6SFGP8Jy2E6TMZo/h6Mur3r83EPiLU1U6rJ1G2YAMx2
8e//Gq+LFhMaEHjjtJeHo9Z2rduMRuZDnIqOaVLbH4KBdoGKvvSH2zPdCIdClkE4kCgAitbo87Rz
YsRxWGMdhQZ3aYLkH/R6kwe7cKzz+4eiKkDvFeE/gei/nCQCprIkKWPm5/34rJil/i8mmtEDxdny
1+2Rtj6fcM7meSMynLWKZ1UI9vEiZ746Fjxc8xR1VgiAoT8otCo1M3N+3h7w+txTOqP6AseJQj0X
2OXU4mZp2oEmnm/GS+rhYlM+w6XZU9e8/laXo6zSDOzr0qLMkADoMlyzO51SQKMU3es00gq4PaHr
FSS6kO9yo/CheCVfTkiRmrmNsgXzKAqKn5BK/YnVrnkHhcV4yIphDzMrHoCX9yTDCXMR8TISnr6X
w+mjodSpHBa+LUwp8AHSEm8hHX2Rp6VBeAUTYdcYE9O3JvwXXatJ42YnL9icsUNJgO452Ma3Tsxf
R7AKsNeR0efx8UC2W8RK9eqzMbX9faA50ilDIEbaKUdufU6hXiF6KhAv1tf2UOhRgCFt4ct0yQ5p
FSunxY4cDwnq8N34LgsvAtBIBG0+qSUm/9fkWr1qqOjUhR/1A8q5HZ2IJ0hwTe9mgeHscP4258Xr
gtcMwta8nC4HA4fV2aEzFv4gRfJzI1EqmfK4cDE7jXfSgK19AyuIXI7oRUtudSJShA1HsxQCXLiK
4vGWqQ9msqh+ok3OcZ7V7FCp3Xyyo4AGfqAGv2+fkuuwTfynPQe/lDLktQqSlUZ2aau5P5S03bSR
l1QB/uKMQXziBfo0n9nzsy/P+bBTYt3arUKGmgSLNwe4mcs1xsN9sYJKhILUnp+NZP6TGeqQu+h9
gqq31PFwe6bixbQ+oCgR0EUiyQSBsbqKkwyUcCgznmwtv0Zl0Xu3LMbicRKoV4SQK7ePumgH8bG1
vALr8WYuB4F4NWiJMkiddXHhOyhdem1AIoUmAXInuZHir6ikpzQG665IffheY1xkRWHtC5lfNJlE
+fVyfc3BHKZlIv7V7fJbk4oWtYzY8in+IeZjWYgnIli592zdKOFzD9NAp9fBlqIKejmqVNiVOThI
VkoAXVKvcKRM9+LM1H4SIcLuEHaBWZwlJDwpmFkBrj2YVTeAgQehetqO6h6iSGyj1WcH4oEziuAK
g7ZbLUNB+tcnMsp6i9Eobp1ayz0q9oGHo3bw5/YO25w8osCQ7ej5CheFy8kbVdgaOjYiCCmbo18l
eVq5EcoBVKPBlzy3Rjw8lmO0fAPzTQLGe3H4MBthf6r1xNkJzRt9d8gbwi+HFykBet1cmNMup36G
lHRuRYAKuyX/MYhfMSlBfGdj4Ey+bednAw0Qv3TU9NiY+p5070ZSId42YIMpcjlE7ssFUbpAWySJ
3wAIYMR/YMCovC3vdpZdLOvqE2NVxEBvvq32Gg9HtMylIOWVH7b2LD/VkTE+6fbsGJxoq//dxYH8
apCBNo+SGUdfK53IcyI7Lvca8VtrTvdYuGew7pARVpttSiT6GmWY+ovSVvf9qNp3qZKP90U5C3xZ
oN3LWfwV5VDTdUK6vE6o599vr8Z1WAURSJ+XJghJAC+IyyWXNITc2ZmOB4aoP6sY8HlLXsKPD3OK
19G4B6O6Dqtv9A5aLpgyof8m/v3f93LWV1MsxmvM1IFWq1Rfhyqd/c6S0nsMZ2EroLQZv393U9ZB
lAJWMso5/N/LYbuyUSYMExxsSjr1DnxZ6uc53VhE/jsfI1XHzxZT/QTT4W5yqvRJjc3av73SVzc3
q2uKdho3KGCPta2NrEdjqQ541ndFPGvcW/SeYOiXGdr0g2S5ir0YH6Nyjjtcr5upONjmYuxkRVer
z2+gGU2DktcIT9rV1x4loBPqVI6IAhjhfTp35cnS6+QQJZL1YewzDKHnXRPTq5D6NijdVx3eDUSw
1alulbYLh6pCTlAqK8Q8rf55Ab7k8TuV8+01vi6SiLGE3A2cPtAS6yweqvSgIbY8oneZO1/LzKzu
Gydq76tlmdED6Ze7zjHHe5IG67Xpk+AD3qPGXd85/WM5ydrPOuxmY2fzifldxBtRUgQ0RxNe5C5X
cMexS0tNbkZgnJJ9LMpKxc296Dy9ySbXcNLRSy1UwdSh1U+3l2Nj5TFv5YkrqjPk66tdb2Cy6fRg
ALwuc8JD3dTgHyIeGrPV7OETNycparQkZ6T36/pB3kS6jpfd4FkmwgpIH8puGSfKXRLF7ams4+DQ
qHXjynR4dzLizZEZUjznSfTXOjC4thSSUzFJ2xig0DVTrTwV0VT8O6tLeSoVu/mAZySSnUsuazuJ
/9WFxacV3xYUAp1c7pPLsDLochlQyh29oO76/FzGmva/kMpuerz9ITfmKO4HbLngy6Apsjq3YZFP
RTtBYgD/np/onS3xMafX99Q0xnIYx3Y8lVqOnMTcY0l5e+yrG4LXMF0Mh9cUnfkrJUv03DWnmdLB
y618OQXayKO4s/A6CgP7mIftHjN3a67c/qJfDbb7ylEKlDOmpiaygW3aJJgbN72Pb7zm1jCifFKi
4JdmjeG5W5I92NPGcYHBgbYshQ1eqOvoSFtcGQDtDx46x8V5Vrr0xdbG7LdSKerOpt1aVCEjiRUE
VTeqyZcbJ51rrSPXHTwSQDRiBjIPPC6q9jHrNf2pKMPmy+2vuBH5hXQtBV+yW4FWvRxQVUN0adp6
wHYy0g9hMmfnTHOQtJCL5hDTn/X6KS52rputBX1DOFD/IjasozGR2FYAy6PBV0bTMUDm7X6s2vAB
knW0c0I2hyJzhWANw4qvdzk/meU0jYET0gA4PsVJIz/ZY5N7sd0HP24v5Vu1eRXQqXzxCKdCS6N0
XY3uWgOPBSscPClR+pdeSpPJH7lNDA9SqRO56BrGzXHWld50a8kJfjjhkH7MdAcxVtxi+mdlBKMM
kFxTZ78OpuxVk1TJEHtdq12ll83vLXaKryltw881Ip4Y7XW4ebkzhd89iNjGxkC5ACYnmSiEznUI
U9K2kqPBIXz2if4oWaXmTi2UVatCMabC6+gerHe4cyW+FbJXSyg0jcWeEAd9DZ40lTlctJpkswFA
AdQ/xKj9NwWzzHCTLBjD+6Ub0x8WC7ncDUWe5x+Ses5GP+pU5CzVaFG/1A420h4RK3b8eJEc3Y+1
cDqWYYXB65RNE8ISRhXL7tIvw6eMzGvnsb5xhkGRCCIjJ5mYvAr+dGMzMwqkyePhBgecHxL+anqj
7l6s2IlCF3GNeE/Rc+PCETucKj1vRhJ38Zv+Sp8VvL6asVXAI1dz9SF0nH87tVR3NvjWILinUpQX
ZH5qLpeD5O0SK12rkjZEWe9GhW5CPin2lIq3Nh4XilDXBwSFEuLlKEtV2bHcSeSiyrDc8XWHs750
0BrkcL7jDeIg7e0478+INFo4VAXhRoLaWA3qyH08xDO52DzlwZ9hXqLlGEiWdpypu7zbZIcFBDyH
0Az7hOx39b6Xh6XVkpCM3xEMIVcPIUVoYye/RNhPZK7dhOaH26Fp4+6kpAxcnZ4yup1rnFcCz20s
oYp4XKIGhIxk0GM3mRFhHDDDRXEsM9JHWU/jp6wbpcPtwTdCMKsK51K4jzDz1d4ctTBWCodIIpqC
h76Z5fA0GLADBRVPGnfulq1Nyu4UZHcw+lfUi0J2JpBKiIZbRWH+4IOrqisn5l7ZcWtSwu0V2gsI
XvjRq13qODUpFrsUM7oZc+OqfRgmuPxZHKKu+P4FFMrrFi1eCpzrRv3EJS3PPfjlnkKXb0QTWU+r
yM1jkjbtfzgIQuCd+4uUx1rraBRIOIaxiTFAowjdbraHN9PovZ9lJdkJ9htfivcYwZvmrUBcrs5c
Py4jaqAcA01enFNb6cFDWjTVzn7YiMZUETHpwDZMIO7Er/grMmp60Wn5PLL76ohuxlgpFt1Do8td
Y4jK+n7OTHMn+78u4GGXB+SXRBVBQQriqxtgjvWaq8nGNWKuYumAyqP8W9Uk/QlVpfkPhnpgLJSk
rUBaOFMu+2kc5ie5llrVrdsS2ad37x/x/IVFIsIqGIHLJYjyELRVkRC39cl0k2m2gAb05WlEnGRn
6hvHwuCpx8QRAqdauPqmyTipCUWOARvd0jyhwWd+6etE80MnzXaG2ohpBqU6nfYmhx2I0+WszKQZ
+6bXB09Du+OOCgoqPYoxPkuWisD9ksp3dp2VHs1O7fXd60mLWgh34OsnZDUuR4471jEgjpJkzNGz
waHkEWmb03OlF+1eQ3xrRXnXCH13rgyUAi8HqyS7Mxub6Kl3aeLLkmaA3HBqX7AW3n9UhMQcyStF
GVBqq6H02jAreVB7RA+l8XluFfVoCNBoyxb3tWbcq/Jv3PSMZ4mOFUqtAEEvp5Y6autUioHobNEP
x5D6mCsN9RdTibQ7K3OmcyHvemFd11bBUQghYnJLUkj0ei4HNSUZRVFUYL3Z0NE+CukUtq4+O+Zz
iK4G9HRtyL9l/Lemm0cBme+AI6Vqp+WeheLGh6WSBYCEAwNx0xL7+6/A1DuBAjuP1Q6NNP9fpEvp
x1l25ifT7uL/kMxT2CPhILMWNiWrlTYbw45DPeKVh3f4udcm4wAFanjC5mb2ITPxQgHDshPfRZRb
5fIXg662U6ckyhKaPIcqEwOddLHmc7aEkIij1MIwPIkfJLP4lfMU9lBG/w8XGf1QWq80sVGIuXrY
prLRRmJ0pHZ0vxyV6gjfXcLNu3i3Iy1bCn4HHQre0Nwwqy/Z6GFITYnVnaJhvlMK3mIZfBO/S0zl
eDv0XHOkGUsoXNEEgSVwlXfgxlM03aT3njWY7WFpquRhkdTkoVGi9Gdpae3gOkldf6x71TOS/q6v
crN2c72J7xs9M04igSeLXsxfWBIsCS/w3vgn6lE6vf1Dxcddf3yodoJbJCib5uoKtKdFNfuA5adu
LP2CKjGpbpHK9ce2guCNCIjy6faAG8cJvgSBiw/B0qyzibYPCgIkxwnmGf6RdtY+5dSVj1YTLt/+
w1CwmARCif7M2k1AG6n7NYPce2nSSB/hp4cuzss50asetJ3H5MYtxxUDbJ9VJE9aP8NpGdR5Ycy9
V9uoQktao7gt5/xzXyQSEpVFdVeBq3SbCeu827PcSM8YmeRMyOFQx1xd5eqMJbdmTL2HNq10hxOp
6TlapOzsk614LAxDBPKDVjMp52UYrCseHIvOhpZyNb83m/TVsurxMNqhdNBDKfg4Dk7iTvLs3IXc
r65kFc759kw3tw7izIRherxX4l/OrOktC8GVIHNq9dDWfZiBI1Uba/b/w1Ci1o+mBRzttUlVG8pG
bSQ2u9SZ7Tuk/VOENVPlSFR5N1AB4AlQLAqzPFME2/ByYW05zKJFY2GdygoO8WA5fhep4SmMut7r
eEMj+F3ukWmuGaJvo4KRRmdQeD+uds2CE2keFVrvDSicH5fcSlE90JZnG224OxrJ1nysSr0+pnai
oXVcZiW43GB4DORsPGpqMp4GaUQtzwr76JCB6fCLDvLszq7byDxEfi66TvwPB+tyberGDpMwUzhV
bTi89PGccE2Uzj0MwORTldmOj1zDnurbxn1Ip493FXkc52mNHNGVTANVxTaDJTecLVR0f6TJMj/J
y5Kchj5PDVT0+uAxaVAKkKJe3fP03po1p4yPAzIPrtPqnpqSjtJOROqjSZONGoQ9PTQhT71QRwqn
lnC+WFQp28HnbIURsQ+EOCOg7LUUS9yprVpSrPcGo7SfQtxD3B6jotP7zxUIVSpGIpJQs7z8oJOu
Vsh5E6z0um4PyGgW/6vz9neQ1N1OknytaiUAXTw6aH0ID+w1Qr8P2DMxapNe1Qa2i+Cj9FIV3XfT
7IpnVQqLQzvrqi+H0ozgagF8H3ltX2pq/RGtzejHf5i3gAuKYhmNmNUnLYcxGlJVXA8YwR+1Tvp3
yPThM+2QcqczsbF5uIIMxDQovAJFXh2ZkFJ0k5ZS5zW4h3xti146F2rS6i7C4stL3JTaBz3QuneT
FEiRQdVTB8RxRmbkyw+7JE4/lEvde5M+dz+VAP2XyejMlymfwv+QW0EeYEBwAEKOdZWzRIjtB8Rh
3j+9rB8rJBa+RPpCfUIdzd4FVW75Vl20AX5ibVe4NRKER7BQ9RkUenFy9HKe0OicpvqQ9UFyJ8M1
a/xQKqXDaNTT3pbfOFhA7UgGBcKeB7z4YH+9H9QsksxkQrpEHdL0NUuC5HHKlOb9BwviLfUMgXui
R796OaB2UfZSXbEmtUoHY6qCfyndZ2dHa533RwrxyBXJAPv5SvqqiWMpDxnOqy0pObVJiwdM0Kmf
b5+YjcQUpINQ+AXNLrQgLpeNOok29RmKPImDkIZbjLnzWIyD/JkuZ/catfX87faAG9kFXHTKd9QK
KFdcIXqxhRznUuu8FG22O13vPiuShOdM3Co7dZ6tHSFqhLB68FymzHI5NT3KqroeGQl/3+ZYZEKo
OpKWw+35bGVsIh0UiS+FAn1Nap8jPVStmhUscjUAGyVH3ya0I+81fcBAoQFPc6hVq5rdtA+kZ4mr
9m5I617eme3WugKYEcrdINvVdcujrcdmwEQRRcGxqV+yINf8Gi/5yMW9dfovY4HJJhHn/cVj73Jl
ActrvF9Z2SoPo9xDUsC4b0vkCl1NSqePtxdY/GGrp5MQLxNoFdEJu0J/SU0mLSaDYdGw/ICcvPzg
bo5eK70KVH9SnKR01VZxdq6Srd3jKGiwixoB1MtVpNWt1lyoiXRePgXYuXZpcJT6Ut4JshtJkLBD
A+/C9ARG4nIltbi3zLhhlMTpRj8YE9mFxgfleM4NdCKV9DHosvhxLDGJDoxhr+iyPTzNCJ7qxKk1
Wnhx8lyh1iMOY6ud0mHWDtrSdWcUw5b7ztC6kzM5Et1ZHYuiardNd/1pwcxxYsjKgdZdqZI041Qn
nS7caZVl+TENmX0I0MZL/BJ0Gc/0wBoldygteSfoXZ8Vnjb8TQmYFAwg7+WqF7ZZlgWiTB4+N9Rj
5lx+bc3mpTEy+fvtzfuW/lzuXjqEnEpeU+AHKe5dDjVL2aQlLcUQnGIb4zDKtvSqxPibukYVyV/n
ciofAtWSfk5LUrxwBNSDMjr1WdS9v1fKID1CnrP/j7Pz2q0Uadv2ESGRwy6sZLttd7vz7KBOA0XO
UBz9d+Ff+jULo4X61WyNumdqVVHhCXf4WKjhnpbd1uLTbkD0k9xrKYZd/zLgI4WROmFPXSSE4dOq
eB41+C+XPvqOMbaMruULTOh3co23W47DTDV1wdZxg6wdXzs8ph0Ty63A89K89svZlaDTW7v9jlC7
ZgfYlSdnY6iGf+IZZUrYgjN+ULe/yttHj9+AfhTVMG7LN02xOW8rBwLcEMTlUJ9bNRueRNRVX3Q6
1Z/ozfy1XsdS0eS/g5EH2A7S/fVSz05c6q6gsjvm1JjwGEqpV+MuBqjFvtye2sbWZkZAO4B6sdvW
4JwejWKnyfh/ZzzAQR0PEVAW10Z3qdgjxmwOhdgZhHsSOYry17NSkq6wa5O6j+rFT6W7mBrlnlY8
2Hq/awS4ORbXFFAgVIAJVq7H0gcni4qKPJqyiNY8TNZYeZcyxVte9Qr55fYabmyPRckFEinoZ3q0
q5MRx55QB4/BqlobT2FsPiXGHIpDPDqIrMkx3Yvq3741qONRuyKsxCGTx+B6drwCwuga9ocDeOMJ
YiPQ7ireA1NtHPhlwy9CAnQyQWNcj2Jip2R1E7mDRIp3OsSuk4x+FdfpRU6O90nYjX5MqrDc01vf
nJ0Ng4tCJAH6m8p+pNtSL0l5rVBx6fKLUpwBbah72MqtPcIVS32OSw2Q4/I7/pMBqD08HMrEVHOM
pj+2LajdfDQWkwXnr00/uTfoVcCZWpi2b7qoaZWFySjYIUalRgFRknafD8Mvsy/cnYLnRniJ+hwt
EbJrThoh+vWsFIQhFothLgu3rYPGbMvfZTG7h6w207tyVux3Zme+RMOo/UyEmL/iS7RHwtv6gAQp
nAnkLrifVwuLFrXVeRovRQx9CunOeT6hj50cbp+6jYeBrh7tAgchNVpRqyOOKRmA+iwHvCnjmWdg
DO8GS+ZHo3T7x672WvzywJ54aGWfa8Pb8/jZ2j2ARmkHAzqnlr2K94yqMWJroDPTzyI5TUpaH9AD
GILanv5a0ojdQ0gLSn6JPfiX60/axpPi5kWJ43ORWAEpVnIYLBz3JrP+ayrh61DoqjGv5T5bfbqo
o9tcq+D90Dpvf6pDW3320D69A1oT7uzUjQVkd8B2M7FTgae0ul5y2ZmFMlc01chCDmYe10dlckY/
H1vv799vxNNsgnPURLnTVltlVMMBXRRKh+rMCyD0bkDNurZS36W4FgUVBsd3tzfnBoZh4fsA8EVH
DUzjGsPQ5FYGGIl3tUgwFfPzbC6t970yjtqxbKf6lw3rtoNg1xutP+TSnlH9Dp3nKcWs4xjZhdb/
2PlFG6cSiCqsO29hwdOUuN5FyWRFiu1yMWTFVJ+U0U7rU9+N2KFxX1R/bAv0SADpMNa/tPFoP+pc
Vf0xtuf4zkywFHg3WbFDEzDL1Y+dMaXVTiSycZ6XIgkq7PQyCEVWBwpxnAlhsoRSidfSVS2SJECI
3Tx6dfosajwOeaG0yyDrnkK3Ye6EmVu7UddN/JGo8OJItwpOSsciEbcp7lYxlutw55QHEWk/1d7W
duo0WyMZC7AFdBUUAm91xAbDEqSieKV2TumcprRszl029UelqLPj7W++8YIveSLLutB1qW1cf3KD
QCtG1Yk4Mq7lQ9WgMBs2ivwFq6H3Gyr4R7Oz3J3vuLHP8L1BpouvSPtrrajvUDtt4bQBLIlA8I/6
lH23rbLYga9s7BZGcRb4H1ciTJDrqeEMpCWDCXyFqcyHfO70h7hNjR9ekjgnpTPjk1N29kF4kY5D
fWu+3F7Z1/73Kk8DfcidAvRiqbmt9osYPDODRj8E3YDr9EUPwwqhNRmGEm6dFodQF+DBHJ2+Usxj
GJcdtU3Vaf8kkHmh2PbqP3UR1+eyN8RpCMP4bjSd/HOrpAKd63Q025MxxrriiyxuqQqNXKBHUbZ2
dZJUvsSFU0iHY+eefJt9EjIscPalvEDuuC4vpHhpdTaREEZh3hdRDWcvtJfuLOln7CkebaccVyYp
K9/KQVtpy9WGGv23XNgf0N6/owb44fZCv9nCyz5CL+2Vz0/wtHolEkTVBP1ASkeRtB46ZJ9SX61d
9QHyrHVyOhfONAHeHmxoe1gqtkQvVM7XCp+Vg99XxkMRuMin+1U0Or5npxCyZYUYipuiANGn7c6j
8eZmeD0zwEUYECDE+rjmIu0rFMm7QNSOd67qYbxkYZ8HnatPO+2IraEgpS1KIS6B9hreQUabtB7u
BcFimXzoLLMhg0C3NefM7Wyq5d6+OinMimY/nTuyvgXteX1S+0K3WoGDGAFpE5aQsjrzR55q4ddu
yNoD9pQoJybJ9NTL2dwJMTaHpnq8gFgAG6yb44Y1lolqjsjHz3aMcq1u+m6VDGd3GqN3kyYixK+a
zG+nak8acmt9odPTtqPMy7xX11OqtPiJtB11Oihyfpfpc+CgMH8Ms2ZPnPlN9sn66kBAYWGiFATT
/Hp9U6OxEsuTNDIQhPWpHiLJ7onZzy10X+bB1nc6eJvjUce1GY3Ie90zo/zIR66mLlBVRT3mCQj2
2jTxnHFxuKSNt0fe3zqKOmkgk4QTwqV0PT/CrGQaZ7F4q6fji1qPoW+qc3oxygWKbUfgSBq557jx
thHPqhrOouQNvRWA3WpVI0PrgJhlNM5CtN5OqoL3yylWIDIFRu9Yz3li5+7B8Jyed8dToucSY+7x
vRr3Mx8hiccR3xijcP3S6tTKRwKg/8Mf6h/7vgOxdfuS3Npti5Xuq5kumfBqicg6Jw1pCsqyvPZH
b3KTp1CQL5PS7hkFv80vWRjwQaTmiHSTYq6OczSKIp8rGpmhoirfOLjVt9SczYvTS+1n1xSQXbW8
EQ9cBfaLqbjzH01tendnxlubkHSaLUHhBZmcVZYbysSUCRLogZqF8yGNhXw0O93+qoZQnStXzb7c
XuGt8fBBAYu8WPUgmXW9CVFrzGCwNV3Q9Ub/PIVp1/vhPLS4y4RJeuhEtYc2eBNGsc7cWrTNDGqt
FDmvR6yjtNKcpubabEvlk5fO2oc4DneiqM1BlhoZPWJitXU9HyuUeR6dqguyQZk+W6liP6bToO9E
hFvbEzvg/z/KastoGpBR1S27YEDT7RAL3QtiL0N1rE3s499/J64Kyla0J2lQrsIFt88HJ6e9HIii
6z9bY1Q8lgTh3yrCuNJXJNfvzvO2tTNI/xetCS5DwDDX30kNPTskcSdScOvx4rkoblGUsP0isuyj
DmhwZ+e/Iu7X7ykqigR8IEJIaVdTREzCsiaD9zRGrCM+lqKyfltmaD7oRWnFp0rps2/KWHUJNmX1
JI4YIUtxJM6JHN9qiu4z1g7S8ZGZ0LIghvNp3XF1QIwvdH2IEdmvbMMXaqa9T+IWrJOV6eldgq+a
6Q9GnvweTQx7/QGhSn3n423tE6pj3F8ayFd4lddL2fJ17NJiKXFz7e5Aj2lBqaTyjtPeH27vk61H
hUotBRwVTUVqENdDOVi4O4VFI6uYUnlUkLW4qJC5z9TG0kClZhu0fb1XUN2a38LjoY3NRUIGeD1o
rM6G0MKZQXXqmoXSG+SAeXI2zXBvV24NhdgKIDn07mA2r4bSogxHGN6wwMF1N4jrsX4nOxfYO1JG
O/HAxlJSVCCXhBMIeHTdNh8sxR5MGfdBbwzKnxB9+tKvTDkEtqrU97rTDqdSqcKdvGBjgmTrAN8N
WiScv9X12LRuKsqqoFqg55Vv11Z3SfEzxLtI3btTNodacIAgv+lArY1aHE02Rl0QZwgR/Tt0pXHS
q36gBzUmp9u7cvkqq6MNaxnrGdpdCGGua4pVGkO/Vnlbo0Ipj0meVCfTqvYE/rfmY3F3UDvlIXuT
ZnAHezCxmU9nIVTqx3Uzfqs7fSSaGqvs5+0pbVyPuDrxYkIaoPC0RmzqBYF53zEY3c7yXIe2c1D6
sb3P8Fl+SrppjxW1Od5CROQegXuw5kabc5TmlkoVqev0+Y5QZjgb89Cf0nS0Alsv9hCbGykGItUc
gCUEpyG+rqp1+IlWPdUcICzhu56nAJXbUT81klsYRMehT2P1pHXW79vrunXqSN3IaTgDS35zfZfo
cS9ROeHlttzCChLXSx5EkWpntpVTQJxqyjuB6O5OQrW1umgTcqvw2C2dyetR58lsLUpxXCus7CnD
IOOErIvEYBkZPSCne24CW1uVtgkdKJ5yCoOrU54mIipR72uDsp+LY+r06qVUxl9Atve6CRvrCV+b
biuWRFQB10T3pcXQtY7S8tyBX47DSv+amhka76WqQgpw1AZduKnTzX/++jsuqrcLX4jR6bNdryjX
aVg3S5g3NcZ0cBMFw5KxMB9KbLdOCQ86jZu83rmyX8Pj1UVD+I6s7CuS5I1xQYPDDb4s2InaTVe+
pHCda4oOw/jcDZSfMTUxAidR+QF9Vx70uek+tN6InD160b8qqTbHSEnKvZrLxubiVuJnuTBBeEtW
S1EZE6pJJTkzsJeRN7nW7yLDCP3C6+SdHVnq+fbSv63RI++KAh23LYd3Ifder73RuDEFZ8oDmkJ5
PmiVkhAp1XPhXqQGPm8SuCDjDNcC07TmqdQOo5IOSWBWsvl3cAfCh9u/aGO784M40SjVLgHC8uf/
6UhqtcDqVeUHxVNPGFlxssMJffVJtHv7fWuxOch0JRczV9AG10OhBSUpuCRUDVCqiM9zTXbpG30d
RUe3LtFwTzwDf67b89t432hIUjqABE+kvO5bZ7Gc7QziTTCArP+a80i9VJriHW6PsnWUYUxDWyV5
R31tlRuisGlH0tXbwJlK+5+um6qgUzL9zmBUf0IN7SSm/K+F99lLi6YhpWjUQN4Abd0urvuss1rk
XEwKFGOrBgbFnrPeKf/LUNziHj4rCzlh/cQps5PFVq21kI8MGp9JLR4n6f02vTF6ub2SW5uE8Bgx
HgDo1LiXP//PfsSUPhsbTbZoCdjxxWrRacT5+ZtitxhDdeQCt4fb2v7cgAv7HAAm6I3r4UTUe7Il
rwimyOp9CDReYJai8+1xtz63tRMX9uAyGhKJa7G6vvEsmMsxZWX31VpZaBe03PcYoZujLOQfmkps
Dn31fFWzCONQo8/XaK3+pRBFiFiVK77fXrbNe4ywEZA34P2Fenq9bp6w2iRzOVawVAquDWqBouy8
o9Jo4oBiR3FSo0YGcNmKQIoeYy6ZGKeoccyd1tbWyVu4Vuix0UAGo3f9Q6QZtpZcPiD9Ped90fYv
bjulJ2XA7XeiFYUio+buVLK31hifCw4dS4xl2eoiEzR2OyH4knUWaac0cqyg8Tz7/e013tqaC/wM
Wz/aPsR71zMTjjZqbpfyJWejOFIE+125Uf1SgerYWcONgHKBOdOmhuZCGrA6BBQTm9EwCLHsLkNn
Bwv57+HYlO+oduSUnMT84KUIxxAuRB9vz3FzJTnu3JwLSmvdgLWnFBHhjjJNPOTa14LCAtgNSC63
R1m+xzr0YAT4O6Qe6GmsQshuANVkV1RooAooF3r94rswiupcueN0NMYW1j/aThc1H9RAm3qxE29t
fsgFW/f/hl9LwTfVKOzcY5K5UdkYM7nts6uFaO6arbjcnunW7ckLSzeZo08nafUlNT1WdGRe2TOk
DYcMKGfkF+FsBEbbNafOnfe4NZtzY2pEzDaRzTpRhYJnuFmB4fZgLbibTFb3upkZh7ENjZ3YaXOX
LgOBGFzu6lXopEWqOYw9Q41hUmHlnWdTegxbU3lJ5r57mTW3/N1oifpdq9J0Zwe9IhXWW4iQDUgm
hXmATss6/OdZsrsuzXU3op5IX0XejbUxaMjQzekXAA6qjht972h+pyvx+zHpY5s3OUuP2RCHCERg
92MjLaSFceDELs7HYeq1pT9Nkzr6ma0j8ExYYf10k2FsfCUcDNO/vS+2PpNN0XFBJiIPvubkKFI3
2gRT0AD8yHTQu7iJ/EmdUS2rNHKhnS+1N9rqfpRlohWJvuxCtLUQcEpV2skiF/didsy9stPWlifX
R0+C1A+7qNWDN4Jsa0ePbF/v6jkg1cov6mQogZvJ8uS1VbxzLW9dJnxR2C485DyBq50QzXmSS4U2
rUhi5cFA+lH1TVtKbOojOVRBjcTdeHCrMPmaGZX2c5ImFNXbn3Pr2oQxt5SbAcVDmr/ejamIYRKl
wBUzORufQ/zAPkduvocBe43915uehG2B6MKtgsJ+PYzO10vC1oXWUMZzehaZnvyOmjFrfYWdj6Kv
HX7KCxyQkFXO8oPA4fePE7q1oCmEQyWFwIh2yThN+aNSGGF3AHrggT1SUCVDMymf/6n6qssD18gr
x09aJUQzzLYw6dMVLa+eRKtrEMMzLO4Po9vVfw3AYW/QMKWgQZ0ICfTVbenUVdrkC9Fx6nP7eXDD
Cuatmp66Tt15YTdOBA/5QvuiQwuNafmg/7k+6rnGSaeidJLWlulXdWldCKxCX0/APd/eG1tX1VIo
ISajzkxSt9ociIQSurik93pqpWXQyW5GntcZ0h8i0ZUPdFIThzupcXu+QWrWmd9Vpc0mtqIx94Vl
41cwy0R7hFrmUmIxC+sCRcB9Rl2rVI9N24wfWsmqnqrI9PYs5TfiuSUcANG8dNogJVyv1AwEWLYJ
pd0sNcWxUqS8IOf1A+lq73MSxpHgYOe7aL2teHZR0V1qANRCOdnXw1ZOZtciJrtujMx8UtrROnix
iPH/oRQC/xfpZyj745AGbgrXfZCK5yPyUh457Pq/t7/gxmYhj0RjdqmzLebO178FLHs3O7NXB+g9
GD9FPMC3qF2wre0g0z2loY31hvYNQo8HHEbiGlTkKlQZNHdoAwKE7B77XHlCrr0HJAHVrs70/B98
yPvgr2fIoJS2uVmI/tatVLycUG5pZuCyY40Ged/jed+rauAh6Xz8H4Yi53p9uBeH0OvFrJFu01u3
YX7mkB/diqbpkE36EfXTvVLK1lIu5xv4MbiTN0DW2XUnK8/I7QYdpQfgLlnQwlI62xVw4AohwQfH
jP+HAAz01IJGXrJmCIvX85tHXBF1jMcQfay1wEyS7mR2zuR3ou12gsuNfUmcvFAweXcQQV49BxDa
MIPuijbIzKxDH6owzp1XjYdGaHv6LJtL6UFFIWmDc7BGlAuhlrT6qTcUgoOWQv8N6PfEx0mX0BuU
SVzUMW33grytCS526tqr+BgJ4/Vamk6lVgPaqsEs87Y+lYWev0cUwVi8hSoH2f7U5YasUiWLLlTx
auljH+b+m3dd5gb27EQPjjbRzKOcZ9+NRUMI3qDd9fn2jt4IeNBDIgR97dZbaxDzENcl+h56E7hI
I9O2ieej0Ruf20bL7kPPinbq7xuLAgMOgxJK4rDE1tjRUpVlTR2ATJ8Bnqs6xGVVCaN3VTWre0/X
ssCrgGOhvKHosfC58X6//gCEeUNoTFQVqnoK7aMhnf5AP9tAt2uoi8tU1OXoa2GIB7UhlXOCqXHu
24qlnP56iaHELdEBjAacNFYboaJK44iJIoo6yPigYUV/iHUhj5bXNw9lUUdfbo+3ucbA4hZ6jUrX
YXVJVWqNBuJMAm54PRnijK1fUyvd/UD6/9eRCFkMnHmdJGBRQ1xO3n8ikcpprLFuzCZoctkeqm7x
7dJoF3Vibu7+dlbLUAyy6AVSm1ndFy0u7iYA5ybo1WI6WTB/fXUI+1MW7vK83p4JyungPWgu8nKC
SLueFR7WeQFtsQEo1Y8HEsX4ji53fJxtHY6mMu9lOK8Fz+udygIuiqCES0sPZ/mi/1lGlFSd0uxH
5ibBXAWzSfh90jBCs/2BM/IMezBTfK1VrMSvrI7mSmp6xRHaftSiGT+SNBgjthh+6BR5ekTyybhP
8nD4nbi5fgpD0aWHZpq0d6wdFoUVMsvvI6Q44uPtb7SBraIWyWMFcprePZn19UTCUpG2mrJyqWmO
fyjRo33utOldkcMn8x2l647ppHjnGlPeO88N1a9WZeFGdvtnvD0A/IrFRAI8EFtlzQyPy7Jr80y0
ga7H4j27RDwllpH5zljtuYNthHpIRVC+A7YIj4f46nrGHgbghrJcaKktrcdiGhGDMrpEuVQZ3pNZ
coptc3yXcukFXTQ5h44tq1m7EkZvnzh+BhJ6Olhypr3mRpgSM9R+eU2NyBx9Z+71E1494jg2bRjM
FBgvqZns1fE3zgmBJYhr6nz0RNbaEBXZ0JS1VhN4jQuZxynlu9AQ7dPopWkPo3tAJfj2l31btUF2
EQQlzFhOy5v4ZHTUogwXIzTik8GXSSEOUTcmR1sX5UmYWnW0xagenEGvP90eeQmTV0d00ZfBnITm
yALbv/7OVP2maqw0CCbxZAZVUSaP7lzEO0HRBn6dCUKV4h8yCIRdroep+zadw8lrAtWs0YcIbVne
ua2UPhxppA00mUn9qKBReIwk1dVEKMmnMRfaQfXS+EPnDll5asI4Ps2x4f79DcwbBhwYkfPlM6ze
U6UV6KuJlIAmKfVPSGa1R1evvfQgiXTmnTO8taEXgSY4Hwgm4ZK4WojQVqmKMZiidsUxj00ziDvX
ee68FPk4hUfbohq2M+jWhv7voKsU3qrLObfVmB56n9q0IJL64CnEC6Yd6s9DOP21uBuLuQRftDAX
B9F1Iq+qYzJG6fDqkSzvAI41fg2/5Vg2KWaezjQek6Yxz5g475l5vzlIdBpg1VD1ofZJBL6aKcoG
0qZrD8dFEU57Mc0mQtZicbJAmy9T07Ohpq445FYe3Xmh9dd5BnkoARFJGwzIxQXl+uuCSE4ySY8s
6GFO52edQuw7qwm1h8Kmlv23+3YZDJLLotxB1XWtKS/btKv0sgRRA6r9Ic10Cz++1Dl4deF8un1L
bCwrOQ0FEUq79OPf9HJUeEpEdYBpxiH+ICo6AkArq0DWzuxrM7TEkQLmoS3lHuf4dRZXFxSz5Eak
gEdeaiEtd72kiyxkWSpUyGTjaj96vYz/ENraEm3T1jwlLSYzAd8csdOpMe2z2UcaUvTlmN5buZd1
FDeBWQZh0ljyWGVYYgL/DpuX2+vz5lQvP5KHgkKjReN+HcQ5bq5NSodcFe46ukF9dTZOzjhwiw9E
cU1bWRRDNOwQbg+7XM6rtUH9mB4m5AGQtev4ylnQzt4CL7fzMP1aFG6s+aNi7kKeN6a3gH1oNlNF
BZ22CgaINOqGncE4k5qcMzN2U19zJ2EEYy3dz9SQucMVpR9+3p7fxrZbOsHYsfBE0dxbHacULUH4
KYw7R/EC22+6kytK08+d1jvUSR0dm8amjtrke7DytyuLKu/yYBG3EpOvG8T1BOZJOBTYIuybHrVQ
kR9r0bU7FZ439/JCniD2B1VDnPEmPu7jRDJxEvg2ibwgaQfzggnej3nuhks8UfO9vZxvPyPwMDYL
qC2UrEHoXx8lfEC93qAVjElIXmQB5jntKdW76JIYVvgSWqN+3yhJ9bep8QJKox6CrtySU607+nk1
kKtaALjmNtVPUZlPhzI3RCDSqdo5D28C5GUorqcFqURmvMY0duZgJcIFO9Mj5P0zLqfw95Rk2nNC
Kfjr7bV8uzUZamFcvBYhCaGu11LR4pGlpl2pG0NWXxJPj4ZDrkdRfLRxRAK0raajA94vE2fsd4o9
/8KNDQpKaNF0w9dhkWO/Hl8qxpKf0qsingjPcRW69+o49B/+fpbcuxCYaJTS+F6NgiyapSg6tR5I
/O65MuH8nb1mBrpp1O4fJ1JL15fSch7NIrZ3GsJvky6+JvS0Zaeq9APWSCjdGOc4dFuQO7OuVz7u
41pBE6mvEfGPqvnroGtDgT+yWb/ESWSjdANMRQ+U2hmsHTrG1sYiYqN0SGSxXLbXq10Rv9aoagCA
6TXxPMdlFvR4GYZB0unwAG8v+tanRUQE+t+Sg7yxX480EKTgvUCQmnnzEOlKfZK62Csebt09/x1l
+RX/yc0p5SdDhVgOYKw+hayLn63bhnXkl13VnaBYDX9uT+utwCTfE+186ue85DR6jOsRSwqDSoFs
JlqWqdH6lP9q2w8z3Xkq6Ll/H7iL7ynlaKjiuqNxh9hI9y7zDPGSh0V+78QGLLrbP2lzDcCd49FA
5sPNuPpFyDeIdIF0lMhmfbGVMruXqaN9r93cObgYRO8Vv7f2EYHRUsQC34TeyPWAVo9yYjdTMgtT
RVxGOtyHsJLpcRFT+uvo8LVfxyXBNUWTZLXac+fMo+0CEavhhJ1mp8juYql2h0QbrcvtZdy6C2mA
wjukYkY5enU67Fzpky5yW0pYTuYcLDfBVTQO+w7haHNRhMUcWW2EeoJnkZxvj72xoq9UTq4KcjjA
utcrOidSGgXKHsGAIOVjL2v1A5xgqKMQZ063h0I+d+NoUtEiJCAiJYVblzzNFveLuoHy6GDS1Dwo
U+rii8zVgM12apQvTawwTe4ifT43Wt9/gv4+Ud92G6XzzdhJxUkDSPtRSW3lh5RT+FFj5T5bpWNj
hTu63r+03+zvnSwpfbVurXm+1ISUZ6lZvC8ic4R6rnqr+l03hlmdmqbvftlFMU1+Mzdcge0g2g9S
haEWCLsyf7v1lP7WQPOXF7x/zMyv22p6j5NMX/oU25YQPjGyX0T82pfCJZo62FnlfhtbZ2jPci6T
b6lVGC7I39ms4bCG6YswDQLZRg/Fe9zl2zjxIQ6rj20yeNWFqiwUK2JQIBqJOje/h6Gxs6fMdpST
tEOyeMJYnL08zK3Dg5vZkXlGJi85NB3N8VPsza64hF7oUQNwC2c4qLos4kCWss2OoyqK+aCUmphO
6INkF6/KRipveEkYfp7LOvrQDFH5Dcxs9KNoiv6bHQNcPuplXrVwPxHfO5jDbD3iQYtlJrzf4Yka
kqYclLDvp0Dx9El7CJO8wrxI9ZJfhdXFyqPrxNoL8LJaDwzh8MmaSvMO/Sgm6ZdjhDZkqxZO8jLg
+5Ic3QGEn59ZhfwKESAWvq53veSv1MkXyKaDQb6ECquF7AgVtSFuH4tZwc9j1gp+U29p4RR4ziz+
eIUTYZoGlT8KzCmd2ueqgxOIABgCWqcI3SzKkYrQnxTsXsQ9Am/Fk3CckJnGXnofWUpunXKXcxDw
VJnfyiGJf4ywYb+BSfRwL0fFX6VlkMhz3jS6cRSaRfsgmxJE5EIzImXOioRWQoER4aOpmnI8RqVT
g0YW2lT4UdzgqQq6VubnrjJw5yqi8OuQz5oFDgFtnEMzaol5cvrSy6DoFNjMolKggYjIh/i+1lRw
bKERF6dyaqr5XjEnquCgh8zUb408rnx3cPriYg2OqtBeoP96ASTp3StEBX9QSMLVCiSXN/lTEsXq
XZ5YVX0YI9X5YSK8Z53sECKQn2GU5Pq6hgz2Sz8VqTwLjz79HRo3EkvkIRv0sxGG/M8UZZL3Y4Ry
1iU1UvkBXTs98yuRiE+Z2rTvaKwbL+MoVLTU+3z8x7aBAQT6CCT4jPtWloLP62zrXnPDEDzzRM6J
JT1o/tPcurOGL4/VWu+lcJlm5gxTdqfa6Kc+EHwXhk9KU71YSqQgF6lGXXnKZIP/+NDX4a/edmR6
Meuw+1WGevGVJHOOwbyPpgSWMFEjlJHU/o0TO3kn1UlwJ9kxhURzchowJE5kOn5RN97HNlJgS5Sy
TttljdPLxF6Efmn32YcwqpCvnsgR7ifUgZ0zDsGklkWpF/+2CS0QX9oDqXSOyWzqK33d3jlOZlh+
QyRenDJqVxR34izvL2PmhAdPk4V5TGM31O9AK5TpciiGX5STjd4fqeu9GKHTcJ6VTrwz6zL/OGdh
ZvrSTMPvThHlWBYno9ncDdEU/yH/lt8ts8ameMiNkSdTWhPy/Xxp9WALLSmCEuDUS2cPY3HUoziN
7pR4HqegyxVkjOjBauj36AoyEYbVq7MPQsNU+dL0vY9dk4a1XyVFaF1m2Vn/mOMkTD9y5JAc675M
3MOMIIHqR1AT6lOnln3yFMc9su6t6OVwkGmRD5fZNWX4UOfW1NzXC+3ejx0MERH+bbThLlSNyDtn
SZaR8KFM4F08qy1r8AOJN/0Ti2jKPpHxmr81d4zxEylDtXyENjVRcZ8sDv+HVp2T8egakuIZEvNT
/k6rDWc6C2cKnQfWHi16W4JAVxC/KuPuWbqTIR7CWRnCY41MXPl7lJqWfwOjUXMlzk0/x7Fv6ZNu
d2fTajznJ77Yk/uz1BtLF77SRKZ0j1EEnv8rSBmENf3Rmnvlo0KP2ftD5BFXBzeVRaOcyVYWYZTE
KFD18pGWnqFbtU4dI5mr6Gkh8VBtEyU9j2M3xD8ceiegaozZnX8r2jDUFh4mdlVfwsjSI+chdD2u
rEATXqd+Ust0nr64CtAF8A+lNj45Imq635U92dpXxaQO9NAiCWQQ/s9q+G9jYCTfnyo3TJLiXKm5
jD+4ld3Lx2mKpYmPYuZ1ruIrZIZlcjCVRFR/OlxcysKfxsnpPuJPUZcP6TTWDs0/d57yuybvom91
5Fpa5ate1ERPoIR781KATjQfhqqkLOr3udUan1wdtdtDFM72gJRwNCXJi5LZbRodhyrzhAEqskq9
6lhQFFI+9qIADRolVgzolQ5npPhpJJd1ExOZtQyaaUQa49QOapwapwIyon40OszLK4QyWg0HI83t
h/CSw3mPn+o066o/KolS2cB5jlvlqTDd3jrxlzwQOioiuIjfqBRykj80WNqoOQwGRtx3MYl1dNBD
O38a9KnrLs1UqiUtfXOoHtxSiabI93Kke4zArqsyfEYPsEJnUHNmabp+UY0eqj5JbPYCqmmZdY/m
LCvvMc4cJ/Jl3rcgem1DIh3l41bq2Z/yVjS4FESZMqap301eX52n1EumS5r3pn4pXas179JysuQ7
Wy295FTZIOh8M1ti21IxsgID975XI6wFvCj+7TrzED1VwCB1f7ZyZOiiepCmr/Y9+lGtEtOI1A0p
n9tFluMwIyXR+VVmlJhC6WOFbwUytfmpn0rDDNC0mKwaE9MO0018BHMa6anQVAjXBY4eBY5Oy1s5
h/EBzzE18i2tz56BhaPUPPda8iXugIMH5dBZytkA9PjsFXZk+HqpeP1hGPT/4+i8luPmlSD8RKxi
DrcMGxStYNnyDcv6bTOTABNAPP359tzaKmmXYTDT3dO9/rCNs+5pz04g6Rx2pa6l6+IpPc680xnu
GmWVN13oPR+9Xn5C+yuTbb7lcGMTr9R3o0jCI2fDZUMB0ki3KbC/wOUojNYehVrp8vO26quvIcBy
JRPJXo2XIzD9A1mjQ5t7Wkz3q+XY9WPpxONRmL2sn3dntLhwi4y+Bzf1XZ0atwtjji3YQgLdJSWM
FMnb49dutAhRG7ljttdaAGPNuPLhCkTwRDray2L/Et0yqLRek1mkNIwxjWQZCe9EhN6enGO8MIJU
LaOI82idbCefhcSMWjrbAnBrb8f6LoZVyXPTDEZ90UC6fgof2Ld/a0u1ghQgKdW5XKx900+Vqr3u
ZCqjjJWqZFTyZzz2qx2dDMHZLoZvZTAXcglVX0inSqwvZ5/tTzGz0++m8SiPq61mFadhvSDaPDj+
o8Imn95KD7Z7Blii2F3vxyXACb8MmvFuJ7AtTimr5fbi2Mqmc9+DQ+SVXY6mCBnw5vtj1Yc+Y6Hv
rrS30TbwqLcrEa7VQICuMyRgtuGgDTs1zq5g44PYXEl0qk2eTGPgFHsz052lTNeUnZmc4e7JVWHd
vTQrsMjzMeEXVLTeNKNltGL9hmtf2V9wb4qujexrkYmyEebsN2BvDwn38ez3JuDZ8Ol9CxxFdfcy
hYfnFbWQ8R112vyNBEpILW/d6dg341MXDPOPnhynJY2kTaMiNcwEWl41hGnsNWaDofX6L96a9Sug
Y7NTVxoRPgiziq2Y7CH8F8ZbtRReqORw53VT9G/f/aXOK3lUD9OM2VtehR3K7oE2d0CIPfVNrmUy
vCnKxKu/yJVtRzSFMp0G1naeSCjw5nTZOkxfMAJ26xyjE/cVj2vcxGmSp29mkFZ1XWqXpB0xtqa8
q1Y9Y2dYc06l61zdjMiigw8RB7XUjwmRYo+dGJOF8crau7RjhWzKakuOxF00w/IrFkP34ok2NlDi
4/Chuw6UjzehfitFwC/dQvYzM43ol/5st465UG2DW9hekS9YhCuBrOlCe3lhD0FFKUS0IjmmS8Yx
nxcrFgRyx0m2yKB32Dgs7Ze6aZFIbPWt0q/xMt1XereHH4B2y++ylJOX7bsj5jveyehsbWiUPsO6
r2rY8aFtU9JCyo99b3eZor4zS55U/WyntHnNrzWU68mSyShSd0cU/27CeDAPiy+sBrV4ta53mOCJ
r91L8PaxWB+M0sqrY3VZfarA0E7JdqLB2fu7sInMtZu5W69TGdcPzk5lLI7ZNc4dr2Y5XgE/piH1
JSkiD2ozcjnHPszCqZPj7JytBEgoZVFp94o1IuP+5+KqbvzpKDscU1zZxvZDDVaYZJaZ/Dbt2lFi
WzJ6SYkWSq6/K6tHCML80zY+66GbiDKd0OUBa7u0uXhLuOa0t72K7+rZ67pswLp7/omz5hHT7DXl
T5faigVHX+3f/XatP+3OqB8xs++HPKLx6RiE+Q0F1vbXmNKh02bnSc7dIdiHcznV4/eoXkuA0YaL
N2L9s/62tshTqTejAlehjD9kHSb7pVqX5CsuV7Ocg6rc/ddkbv2gkIfr/1dajg7zpB2D+EoZp6QG
Df3qbLreeQiiaXqoQ3dRKQdFjPxVCvt1HxjbLzjhON5TreZ1uSjizykyUTmNj/1itu6ifNE63+UI
VnNPiJmrTu2gW0HzvFt33ET9n2/kLs6+Nanx23CQ+vrgb/72r0auOedzjyw49eObLVkXT8uU0RYT
eLcGiGMe66afo8KZpsV5Lt3Y6nCcC+I/tq2Td6h9s15BMxo3VW0/2o8bKVFX1XRxmQeWH+/nffFK
C8wm6M+DN6rq0kx2883aB6Xvw9Fd1WVhGehUA86spFq0wTXcnSnIKuUa+37gwpA0HgXWeB61M14h
aMP2Wo2e9+5Vsqev8NbuxhPF3g+QDNLT1mlYhtRawRRvW0A9IMHiuR1/HXFqynY2U8VEiOnPTZWy
zWTA49kKu3QL6TriFS2pN2JBd1j3cpZzm6vImz0ebP5wiqfH/NcdrPLI4C0bH41032w0t6v/GWjd
DVd3FjgWleHs3bEA0kbZzvDrfdPLFp9mN4rLc2AGZs95Nu1a7CQqKrxIeY5yiid1rUUq9h+tdzPm
k9wtO42ruPk7tfNRFVsY6rtGYemm096pPGBkYlr1Qz+VdIP+toIVeU0TcJZM7Tid7INguTNT3hrz
xS1Tqyl1RuKFyNqJpyc3IAjiQlIKmJqN3Tt1hDWt+Zan3N+7pg3uj3aI7NQGtnZe2mmR5gT85Qan
HSL+h6cT98hki3fnyQYqqO7clvY1R4+LG0npNu3fEXeQKcVA0HLOvNGuc95pT4aL9nGCvfqVOZr7
9tC3eJq4Lf20XzFLZgi06jiLuUfyIr06Om+Hx1IlBcdh8QL/pOBUlVstMzT+jnnEYXNfizGZ3O1j
tWgRC8PHKWhX2WOvUFxM2S68rk5heKOI1zOpgsyRNuDJwp+WaWNF0VvllGOUNnU11Gk1bUAtcV1J
lpG6sbTYJBjkc2ONfZV2LG3Pz359RJfO7ts5B7hyvlG/+5/hkdR+6mp//Kotf7iLNxezKmto7O4q
FC0i5o2BCvO2M/5ry0bVLz7tLU2ic5Ll3AJSfOIG4r0PvH37uXcl5qSY4wQ/xuRoZOp5an5cfc6l
fyRv+98xuEbPgjq/fdqqPTZoiELAHzC04xdrQD4Zobt260y1rt08WDMXK633SV3F5C0TBpmu87K1
nW1d6pm8tYcAYmDLcXgO70d2U7p8GptEnNC8ea/xYM0JYmS3ndMwtMoZr6X/31ujEusPMJ0QbyZ2
xPIc+cRYMlj7lSp8f4n7fJud5S2gSPw1O01qhrXYEFy9ftm/2zMu54VADZ+wAs8oTeGP9wfNriJP
Pu/JudNJb32fxm77Mm6kpnzta0+eHF/1LE32vnleGXf7687m45pydHofgxOYKo+HrS4vHvuxL8ad
NK+TbdEeK8uW+bTX2CnhFcoOT73UbBp4q650uplVetzWitu2lSZ6RvQMeMjjs7ppL5G95AcSzIva
8a1JXYGEvtCjbc+537HSQiO2jbg4dNPxe0eUK7K27FWXNtHUgBsOa/2KMX3Z4clF73xRLV1N2gVL
97IKVt5OwLXz+xx0aNAQLK5zxpYTjGdTz/Efxhp9jSwmyBQ0QZyHxgV9SNZ+2r7WxJXLaVpsT9yP
QTVbvw0Bgf+SuVnLbOlr/6Gce/EnBhnuivZQ/vdtK5urccuqL+gWWMgLVE2ybAyG+M/rAqct6m3G
/HqWi8KlYizh51Pufre9zpOrzWllvWnPDZXi6tNH9wUbiP57Uk4aBq+2lo/EG/WrDjl6+gOgKJPV
7LxPR737d4MW/Ys+VGm/hvQD28myFUTnwf7AfIb9XJ57Nhb6lNI6PluGubHw5Txe4wYFS6YN7eNj
oAdzVlgBMiIYpx8Kt27XHy766OXaq75/Ev1SjmlUBet+dqylv8R6cpu74aYvYb4Jhgm0qweiiTkj
5lSXavhzgKYfYM7z4Gb76tHJq1KxjDWEZi3zw431D1xIQdq7OPK+WWFTMwrq2H6UZE6uReQm+jdt
ad9m9srUlke0932Gu5H+KVAkfbMm2Q7nqov873Psg9btYdgash+OBBx4itvf297cbrVrgiK09Ph5
I0DqTJix9dkl3MzL6A9Mb1hZYMALGFLv6WIq+Y2VVyJKBxVtvAhiiE6x8kv1tIcyYf91MWth2i1c
nrbYolmqYtk90tEc5CQ3jbvnOgqVQw7YVL1PFcllH53sBi6T6e3lzWb2+sQINjaZ8AhcfhJAtQ8+
njABb4Pks1HyhO+lHXkZ//oJwu18HLN4Yp8sNNABxGo8e03IAwfaLNLWbW99dKXkdK7GZSno4rCc
dr2BlFsX5+63Ff3ZeB9UTXlZOFHeJjO6D5N7yypz421CRTwkpXmxktrFroVIp1QDaGJWaVvCfaw2
K/gCHQzElRE+eDRyCquLMpIlTHbDvF9I6buvkooFjM0G3MPh9M2U0mstH73XoFr2mT0fQzVZvPoE
c+A3fEjfy/whbpY8Liu7TW018H7yqiaqiCy+C8irjh6OuIr8wsFs/LnFjK57RmgANHEkWy8zbkBs
p2BOvpW6dWzexRzQWcjjQFNQWl77010sVYLv+cbJKkeIKgXw4OVhyLKGjHYTE+DII46F9gEm4xq0
6BgBUY3bXkCp9zfOaMvJuwNdaxHWZm8eQmfh3NH0bfLJ6pOjfdinhMkHH2JXXAenqr08aN3juWzN
8KuVEesze0BmqheTe/jkLy2XDZe6xso6sfbmUQ/e8GMP6MA++iFcf/d7EwSvvectJAiuweY8xMS/
3h3ab/ZCkRTDG1V6jQ+aOoZ/+i6pnBT6bKofa2Grx3VZIFKWOdl+ulUTtWCQi/dC8ruJ0pkllHsR
zs6YD0Otn6ay3be3eV+buMBKYkYy4FUC6oY4mrtKd3X/PTkSd7vd1hC/fqWmTy+SQ33dGYKtwsPB
/11qvfPEEu+TfHkzcFylwWY+lOrjH6yq8qGbARtBrIdLXebbpLcpD7VXioscdKTv+7gbXw4e0OPO
E6L8HhNg57+P0xDJrIaM1p+haOe72e+RxBjbG6xsmF0NNLfPCUGS1PyVfomvQkXpseJnu8RKLqXN
J7yMi+VZj31Td+rR7bz2d9h6oT5Xc0hbsovFNfkx2rPK1R7sR2FZrffL29YFpb2VjEta6l02J6mg
03Lje/MHaE5iXdbumL+cET7jSXjD/Cdc7fZ57XePbb6SVZpsdQ/WPjtHK5FFTSJfoOTZ3oqqOrke
jWnc9y5oYJMcj+DGHMuLKPmhodG6S8hptD/ETbi89YMo9dfib1ubCWedKPThcOQ9U8DB6Mfsne5G
h8G9m/A+XaqdfO+HxohAgDiybHg9fH3070tdz4CezSFrGB7TeunCbJdkXb17DVcxOs7orbonFSh/
fEnUOv0jKtwXbEnZDtV0qKz5skIUigvRpHwhzv2FS1M7JrigR4mObCIQ8nJYpT/lCQZXNw6pLO/h
fALmgWZMHvHRIUR+aJIWa4REyn+ez8SRe9hrIAIyW2humyrTC8s6+lm2/awzgfVhyQkqSL0I4ajA
vymqW17Fk3u5acHY6BTR1nxLXILCwLL98j+QZuZsZ4gs6N01nE0Wh8781JDLOae105jf8L9whKSE
BmWKJymdCppTetabH+X9FO6Td1lE1/4I44TKMbSm+m8ZpnIoGLf5YYUMOE4x3HZNKjaSjBgM4/KP
CYf5r99Imm3VOQ19+hi8+KvXySeJfcp2WoRnFbSTVn2SjRzXl2BX4uLQ3xmAxz6Y0rpmYjqhUwrE
me8SuaBew/Hm7dgkvEpGb3netbI+0GkeTnrsMnHOeHtLce1wil/Szq71t3ga7bbANG7qTozoOEBK
YxhZAJJWm5QzhzpolsU5fnqHls6JlTvNcIrhAnIdcsQ1YQ7aft1qHf3eZO20mfn/8zGyKNLnGhk2
JLhRTodfuZv8tGdTO2fE0v1/gPM4Q0/WtHpZPdjheY+Xtsn5le1bJS3pvCUjQSOpcpd+OSWz9Jaz
u0YH4M7mjWPajToIT/BlPiQS51eVQmehgA6mUox38E8YJJIlpudTLBrfzrtqqo7HEgPOZ+MdqHIo
Tva/cYn6hx5p+Hbu8c/Lyw7Oo2gpKTcUcpA96hVe8zphISsTs3JbQu/ZID8JDI0fuiAW1tUTztQW
RAKN4pHRs9rQSpFnmHtD2OXQeVrcJV0M/+wymkJWx+4+FTuHANhxZYHJYS33e/Y8LNereFxFUY8u
i33O5oohHXehP/FkWDj3tNefEYJWhvI6+M0laap2ufMhOLkOzu2B7YWu8rCi9boG6HGbzIsU0Ngy
lXgXAaHgUYC32OiniPHDidCmGoa3m+rEvSNOChmF5RleemtkO6jo5SagOxoISVQmdZwymIhP+uf2
SBnU+zB1IlqyfESh+jo2BNvetypiCrKWQKscN27vxKIOcaZmjFT7EARSDEVSlTHYSaCr+yTB5/TB
IgDyYVqUQcu7un1y9nXNfv9SQQ1eOKbs75M72H8D9yCnor5pVgFxpoHY797peN6sUndZxEAjiqXy
llO5d+P4qceeJn7vAvtpWasBtbweWcH13dkBWrWOZU7j6UYCRcTJXJvNQCr4KoAiRcVZv3WN3zun
dSths2hvtvsk8FV9Xhwf4s44FT9dLShyrhpZr5WFh79id40P9Jyp49hfK+gotlSHauMfyh0y3jPH
dncMUduc6JkVVrk2WXcpc5a6JkcXRBlEWydvjh7mde9YAcgrVofiS1+zqnFtcIf6kDCUd8qgYMmm
eDkqWqZN9adDjJaV9gwTIWO1I74P4CofozlMkFnqplHY45B92bJZIuZpiHt5Z8FQv0naJv870+Ai
vvmeltFfIPcanUDUwNsMAEIaB5faAeNBnEjXW6npq9vmRZyrZGGvjcWX8loOLQ5yy8G2/NVzNDEm
KDup1dDm5fEvtAw/uDMEvSHV6OnXvQVHMmRANqORTJJTE9dBRD0dDvfS96J7ayvZ/Ko2iOSsXqYK
xYKT7Ibtz7H9C53hwC2YdUgayjlONqfDiNXNwQpQQtCPrwTcRCbE4jNZk/vxmDWIOkkgaKWGAHXR
PgnxxaRAK2DiqP9vgjLbU92AQhXO4Ozm/ug6rzgIc9/ZiHFlHqCJF1dmjW0p+ortg5wswhCXmZv8
YK+p5Rn6i4MTLqj1wKcKRhvLK9/Mz9OBdQTYGDlz6SQobbJHdHDZt4l6Hc/h+A05j/RfbJf79CsU
pjeXjVoep4u91+FbGws3KqyqtfQvjZdL/QTlQa07JDm+V3fx3YRtYCzX0gqYi7c17EdglsFRIG+9
9wFpxNE/rG01f4SKsv+j95ueEfR25nO+Q39uybq8swlQdoVWOJ7lXGbxQ6ot2h6b0XbbKygLtP/w
/69i7Lj3ucH0Oi9V46E20MK0Pw5x1DLtBs1eXiKqVj4Qs9V6+bgZcdWalucmvu7izJWlw1GLLctP
HyiDJwt1yJBpwj/GkzP4HFUR//lbqiBQAOqx/R5izPfHPpChpqhO7K9picL6vpwlOXPwdiFbj4cQ
72o+hr+x6GdT4PLUqgexDVtCrlksZUHCGd68Bl2Rd+c4S/VvsJa4zrCSxtCRhUf7lRkIRfoK1F1x
7RmydjdGitUGzsr5vVDSs5G4E1VgDlf9t6GNel/R1iu+QOuEeexLYMjZ9y03n5OxUr9EtExv5NIn
qJTMUvUn7R8uyoK6CfNhwqQejxEpDzu3nRkFgZHJSnieb+rmYekjV6dth/dW7lULuL0EmnwwSAGQ
Fh06+CejXeES0gj5nRy3GeuSOT7ehlA4TsrZ42FlOMxT/bNLNlvnG1to3nUFHi4f5byA7i9SW1Eh
cLZUv7Z9tP1sb+fNfiQ0zZGFP2LiVrhW2T/Hy+hqkKqeU6xcNrO/hMoKw3yeDyXvWqKeedK62X8M
S287Cqyv1jo3uk3sgvIm7BS3IRJpJExNMcUCScpao3G74bPHwxgvTnjaj93xWZyS4ihGqw1DKL6j
/7B2hIJABHz4omPJXbyUTZRQsDcR3pf0CW+l56P48hIErDs4DSsopQzVKUnm6Jk2ZPqE6/Lmp3jp
2stqu1pdJsmvxjCj754cf9rxNJNCPFtjF/0LTU+XANcajycoeP95pvX9hCeYgpT1GRQ2WIJjGCqF
juI0qJFAXEsfhMmq8LX+23m1YRkffQjEqBK6y+ky0b4sBvZDDAtOIlKOu41pLO5egV21MVyHzciU
IryhB7UFWvCCoFvOa/J0VjrRHp6mGNmmQgIGk/8qWUgKslV5y5/yoIzdt6tbu3np9M6ei9skySjb
bjTWZdU8b4se5vemQ/D3YJHA936Tl5oUFY25hKDKyyfj7PIFSzt4T2tf6iHXVOygsOhcH8wEhZo5
yjIPzaK1n+qlSYK0Bt/fHrCNmt/qICBLjCeZEoSqh/KH1lA8TSYkqnSQ69GnuzqGX+GwBd0d51nw
pcqteTqw13lPkHx3HJUB8neUEt13XP73MvNtEFekTHb8DYzfXx/rkIMnFXN9E39s4f7HND6QvLK8
ylx6t+4eD7ttkElB4wNszAtKiBh10B1NulfntQMDkh9hNbyrnQjsUz24s/3c1juVh1ly/jMeun0e
5tLikRyp9hlSye7krISzwB2CxP44Rqz1cQwiyxmBfHk8Tcqo+b9gMvqZMKI9PtPcl06xluueIGK0
kl9GdAEDIfb/oEroipz/Ig+xYNHt3nS+JWawwzZ4Na2fSpI6oxSp5b71Kr3CHmB7l+1h4z0LK9h+
c+yqg/gYb9KFuzrTj6o1nZUlC3aflzGxdXVHqtYC2SmH5MkRW+hnRxnDKmMT1ruXKlnH78zeA2y0
bqpnioCM8hq175c4ovbT2yvA+Bs49sMfZP3elpMXZRWYEd8ZZ5+bU1gXn8qYtIkiMnb1vbfrCd/I
tULV5zR9Wd3MeyiolV7kK9RHkpaK4GCkpIsH+LQga6V9iOuf/db0S9HFiXgvm5KigFgg+IY6ln10
h+/3MiwkTFMqqnZIt1n6y+M2WNUnACuhu3bTTFiMJoIyG1bdcuf5Rh+Znhq1nTDQ039B9VjzXFay
SLKthdsuMExTIc41YTLfZpHIfu22fnJzDLGdGg91a3gySef93Fi4cO/22FF3DG0uZxqnyn52feOZ
lw7w63cbH9rKxBYxVTBmVuGp2fbow2Aa3T7pxrgVE2w/fgaHFW2FDrkk1NjGMJU0C5ZF0RGtAD91
326XdmMrFxGFV13BotvxNDphex96SI+hw3uO1P44QPmN6d3flvYT61z1fcXXSaT72AIyWzylahY5
GS0ef+dw3Z/H4vXhGYW/urgMAbdxf5bfYmW5dbEEAU9mzJLoJx5ywKKq8kZE5H392sxRVWVy24L/
hpBktmzYxuC7M4zOW9NZu0XyaYjhj0qIlkVpR+txsoY1+Iz2tf+vaZz9Ax8N1tTDictLn2YZEKw2
2dMtiMy/HZXJdnZDaTG1jZv30CMa/Nm0upQnBY0TIey4Mc6QchurjgRoC6TedG3N6IsDS4Oqoi0e
RX+/lpEas3lx2+9+6TlHpnCYsc5muLH9xADtLwOyKLiTMuo/EO/4E0IEhwvlNmEAW8wc8Y18zooo
1yZRv3e7pdpYKAEeShuJ5UkdKlYpWG31WXabjYzWChysqLx+QF/XQrrTPOI0JaoGOwAw0uHn4AiC
bsbV6Yke8idcaJab184FgHShyjuLC2rYVi8ljzXq8sYCqFjmMUbN4oejYdvFcy/15tjjRTqBfg6h
NNoM8Z7GGwv9YZviPjPPN8uRaE+r4IB0sX2A129RV1qvKKXQY1TL2n7fdzi6Md2ZWu9wU+hGpFWq
QfW82vS7Na0ixJEl/DOW1v6Rr3OUSH5hFRJd3VLH0gkV8ZrWcylOgP8zhGFy1D6zxF7tvxJ8qf5r
/TL6ixQouid4CSDZUfT1SHSaMMnjZKvXovK0654jrsE75tI7xhc7gNKGhc76ROhW95+SVm0/ocMI
9rtl0v32XDsifoHvnMZM7LP7rVU4lN3tkzP8GlF9o7bybRLkBkttT6QYhirtNq95QF+ySgLgB+sD
hrBGeIxSPXNFyEnhqqF/mYQVfSk8dJP/Eg92+tQiO/fhM1X7iGIe8FFsfvJn2mNgJQ9RWTGzZEoI
iNtNmHvtq29dOsSpBgHrYca7YC21Pg+LMwz57LWe/wAZUn7bYqj/k55HAQzvVaV90ksLuW9J2ZFg
4DXAQUytbzYC2P7EYBGe5qO2NSYdfsWuiBHxjlhtg1jsIN3GQseoQF53uenPapn25y2MK3HaSmwL
ch3OsmS30IZN7wLfBwnYLW9mA9cN7iuF6i+1l2TC8r+n+nxgpt7NXzi7c84dg2yt3KBo6x69+Bjl
azA0Sqe2oFlAub93Trp1estDyZCbkofTOGm4wmifthbJxUmUTgQTI4L+qYpv6Z7o4ewTuSkuixDb
etxX406p7+sdVdg8DdWfhuXpkKYbeOae58IrRjVSCyFghZuTh80Rjv97f6RHFMgv5cZsH5WTmv0s
ZL0d0Cfet5pTQ3byu7O6wDoMqrCL6rZsgJZcrgOKWJqyS0ni9WtF9m73MPvNNtJTt+oeeYv4ODBT
vz96Qq0ArBrKmi1ZkoSSOpR2ct9TsVNYIon8x3hT9nhenU2NFzE19pGPK50wSBNAcOqQjcSBzTrd
RQbouFk59jo0WZPTfTEU+awZzY5aCqdB9oIWvyZnFZFlfR/0FpxQHdUtT0Ls6cdhxNutQIM2FnYT
ThPjboxk2u/1/Okvx4ZeQPbRA+K7kERyxY1YXhZRIb+ce188orIO27SyjjpMkYvO5XO8OziWDOXh
J9/qhKybottIJXiMdsagjAiPhLa/r4aRTgMP8rzWIYNoh2TpAaZ5ms4Mr9tLsPmo0iqf7evUKWN3
vlKxlpUpbZr+xhGYFoL7daWGmyQeswANU3kKiDZCctLbk3PdACZOdB0UkZ0osPe56bs/UQRFVhCZ
xnsbyWX7aYGwexRCZr0U7WV1sJsAxncmnA6rq87Z++9uU6v6NHSe7WDAyLlaWLUI4KTlrjhkxopg
+LAV8YdBNEEvnoQ1wEerkfUrJAOMEpP1RMTsYIGWlRvUfx3beE3s5RBkKjj2Z+wghC5YVW/mzJjt
gBvY17F/HOGNWINM3HbKO0MsbGq47ppXujt0Du+KDGO1Quu8U9D206I8tz7Vxr/JC7Qqn3y9C4Bp
S9RlKlkW/dEG4/yipnllYhzXuslQU8cBbCVLMmkwdI3OvG4bzFXxIIPjDkf5M+BPfvM8BNLDggFN
MXIhIAuj/QhOcx/N4s4DJHkExNowG/VvVgwup8bzrEzXnuJaRDj5H41m/QbN44zRr223+W3DH8aU
gvmF92vpFaFYVYens9syiW+avJx4InQ2bfwJyWziUw+QFsqS6XpHCiWR32xY0gztm7U30XzdysB+
GN0tBlVz2GdcUDsCGwSTF97bEZtY7DWo9pW49gVyLRqXe93tEe8zANUXeTVTeAJ75v/KjvM0A5dY
31ZajjL11qR5BksI4qLRgdc9R4HY3tTo2fpH69WVe10JoEy+xj3U137xZguevqztPwck2fw0zjhm
5cdk+5jfOwi1z6Wru7OLUr/965BUFf6zha0nwiY6nFNb938cnclypDoWhl+oiRCz2JJJTp6nsl0b
olwuMyMQYnz6/vJuO26X7UyQzvnHwaYsXPbikVYEMLpuG/yXTbtN8ytgQ9YgsYW+Purb9ZHp1gbU
3dLyyG/pridcEOOldpssOAVu7SCtDbcmsQHDlgTHbgN7w9Za3Fv9CKtWEGw3Jil43UeWtRwrFrL6
nzbzxDcRhOiOCO4NHlL8S6Dsa4aNsQRlio7jDKK9GwucHDC09Yh4XJTeO8CZrZMu7NQCAzv535Hp
sJIglkQzbSOD/jRdJ36nWkfBna6nbXyfueM+uEG2aO8FxNjtEHJkiO3Rt33higGh1bOvi/uJZTVL
Sruv1x1t35bka6nmk9fBFCGGyqtg3/Y9kEc7dOJF59CbR34Z9I/sKt17jRB42APkOkPi0MZUJuwA
9b8Bz2L5YwVp+121iDeO5RC65LFSGPzsFxBtpd5Y/V0QE9/AMufrL8FjTTVxQYXzLoq27aFE3Lte
eLv77lexhOi34nlS028Qkh6LBdz4wm7qGboIg3A1b/WYOeWz6XyC9Uc/QFHvbVHzJ208+9bVM+hQ
FTKz7hspwfSyGSDZXoW93iA8rLddudXjswlbXB5cm/Ol9aaWhH6rQRgJWci7qgl9LCmQqDl79GiC
xzyoFwTsVibvBlcZeX1gDCSPCLay2mWujvKPplyzMmZ6pOEZ4sbeoWfk2yAvKrspEBLqs5nCHgX7
ELALpLJlBKUsSzMhd8067y0Pe0osR1uvDCsuYwW/hPO4QCyZ41SI5ZWXS0+nsjSlOGbceSdIMjRU
pjfOHaGn9vo1wRykCR8y8lCPAGtkTuPY3UYVuSd7O2QVOi/YDD3EPjTcxotaHIRipb1tf4xHC+GD
k61tepwg6LzbbmnkoS6xjB8cglO/Z5zrd6BMSLAXwJ/EL68kDx+vgC8O5/+O4nLKgZnV+GOE3N4q
jYA1tvVYvHhkYpGfVg/6wVq9VR3boAb5a625IabXz4Dn3I0XnRZvpAJ7aujVsqtI9Gu/2nDogR/t
Pv0BX6lwljj9VB36AbvIrip4yBhuquwjrwX8GePqHO2adgNqKUMg512m0Kpc5hWIaGwGANqFLG8Y
hg5InpWwbOpTCY3lPmpr3h6wVuAsm02w3tSs51zJwuQhWnuRm3jDas2g5jUYKQuAxOB+mbB27M04
VWfZO+IZTcRS721u5/Bu6nTbn1cqLLGVeTySCavV8sA4WlZxWQAZs1PjRAT2JQAZ+VbkjntUt8Lb
E+wWOvvKZNOrLJmWL3aVsyO5s5XedNyXZ+EG43s3pNBxboDG5sB2jfbMSE6KQ2o54n3WTGdxU/bj
i5/W5SN+eKCTdkrrT8tM6asAPQaCWw1Rvn2vs29gPRapypBJ8iaYCf4KF2AV1I4hHra1Xh/7bZ14
6CssMUcpWhHsK+6mJxAXH2R7xMN7lDL131a3bK23qHRTJuEmlO9KdduHYmREYLEVDFyTv1wNXS3J
y9YkUBVquxnuax7UOgkz7I+sZHNQ3GbZsEIX8TuBR9BYegEg8cXBG6UY32q/CbOzqE12/X6aHKNI
vrjMrgx18CHXmLegD4sXcMi0OBEukX9iihELEFyroQ79tmoOnBFt+9A2wr+nPqdAOqqW9bWpWuuD
r6ZddyjkmjeycQiMVm4W/psoS/5RWjDZj27n+nuzSV1/j60p/esJ6swKvrgTb9qZGv+ConlrX6De
/YyTx0hgm5Icq2/NmwlJlwY9k2+Z2wxqlXB2RJZNaLFWi8b4SRI3n4aTuzyjunUvoybMkXA5RAWn
tu2s/uQMYPAMrjiqDgAIBTrxGbEQLGoZQUZr78sIt+aeIVaL2Ld8No/kI+HwLPGmvw6FEH/dIVsv
Q2ZX4JmUBnICNdvyiO23e0KplikQDcJmnrzc698K5Vi/xqbW7m5k7niwB2Glp26wrDvknal5c9pq
Y9Cy6ulE7z34tdVM5TNTotvz9WWTE+PyFjeU8oQociOeoNgBeCI3wF/EKWzGUB3dIlv7o7f205Jk
5YgyVHbGLx8jikqLT1dFOnoAE1imO41DsN53S3CMLEI9zOj89nB5vcDoiOHMRbX6xzwVTnEasDOo
K8/l/NCvkQKfdqV5Ahmr8hN6xuKhWtlrH8EdZB4XWzD/owKA4ynHsr5YMVF+xXjwCjtUQHRtse2G
NOSGbls8YbvOK7zwuC5gTCe/8cMuqVfXOzaGtvRDnsms/yRj3s9J0yo1dHOJbAxoCxRgP64Shzfi
BrbD/TqrvDrX3dj/4+jOXjfXWFNi1yUsVecOuGNKypN/LKbwG8Ty63yjQhbenVfMYZ6M9uYms9P5
1b5vZCkPm12R+UelLfnxFZ8rBSrcwL6/NhMMb2NjcrVT2z2X3lC8Ix+R1W5dJDQhA1Dav1qr1X7h
1ID56cBESQdYx87FHqItGjWVUjd11tv2ITTUGh7nAZ/2L7K7ZwMLBnwNba+KgCHe9xiU6xVlUONF
POpIQf9mAOcL23pbIS3HsAwy7ljoEnEWoMbtbYdfRS+yONBY0PmIrqcoAyYTuLMYR8cPOMX6t8sl
YPOAsUujPy6zg98vlBMjDghfYSDy+wUrTh63de+po/Q7dLdTsLmw3rLzbm0m8x+nDVf7sEmohbgn
L+bvwGafn+Hlqn9O4SNIzKZp+uIQ6Rbk9YyhB8xx6k9hF6HE3cKhE+Nsc3S8bphh9zUrIf4dv03h
lL0o/I1FtsGUSvWWDYnUqK8wxC+tgVrDXcnAd5NmRtKKpj39l1EA+ZiaPT8i6qJV7ZnqveG5pa+e
l5LmGx+IslI/0yjkpzdidCAlCT7Xyaj2iiPL42bshqGTR70K1KxZ0C5fMNplf0I3F9zjPS/Wh82g
Ojmxx8Mtkka/jXtXGPGN2wxcDItCdmkEDhI0kHZd75bcXewE9yqOzNAE8sYGeKsP9UZC2NmtXOR9
ni2df91mh++j7sZ7KFrQ8Va205vhPW54y4PmBgsMOrd2xBtVNi50hVir4mEeXE8c1iHzOEoyjcg+
R9d9sXxunD19YfphGqbuSxa297N2fXWzrVgBYMo8BZmH1fGHbjf31WUvhSil+8g6FKERz1s1ATA6
brs1+2kkDhypYobuhl+Q3Ra1xPbIW63/InakF2BoGedPld0FJwYAQhRaZeFBsoYWCWKNNGSf967j
f0asUaSXZ37r7Lw2yteTazZnOs911V5aXxT5LrPa0DtBe6tml5FJSHSEEtvw4VOTYZ9RkkO5k2zQ
oFtCKzegAuHBj+ewXW6JmJrkZbHtdribUB8/5Wif2JyGoRiPSHN7L5GC7L64LKf1zp2v6ItdzlFI
IYrn8Y9YYVv9LogwSY9FuojglAdlOOw9U2GE8NIyuskt64q1pUH54NOm+E+gHxH834vwRuQy+80m
EG0Eo6Z1cCa3ra1vuhog+9kueqs4t5sutn2KmB9ta9vaoEM4XMKy7KpHXc2lHYPQqN9NFME4eW0L
gTjb9A8mJrOnfF/VcrzH+olJkbXSy+IumJdbnJXQ7iGDhxN3TjOiRh1DwiuHqvFoE7GXijrIjcrS
XTeM062TDsW3I42nPsN8sf8sUEJtuRdNn7YJjqP8XoJs1cdZrRGCPpoRop3hoH5Ah+E6f3mfmvSm
yZVzzzmZczgrfza3igMBG2PN32ff1qBq7qUij6o8+9CBD3Nupj8hQqRvwS75bAhh9JJlK4cPORTZ
lOSeaefnFq33Psdsi2O/p3PRx1OAEsZTy0moZobwzHSeFE6qsn2ImDo7uKknmzNwa9tTux1x+vL7
64Vxa67exmgQ5qGuivIm5NlZoax6sIZ0og/jOIL/Eh5VV/XORkyPE498+F/2fNU8IkKP3lqJezcO
5rD/nU25d6WfS5rHVEAN3i6qJOkbnl9lf1QLG4NwAtiTog2Yij2XyvKiyoD3qygxYcYW55o+p2U6
ffjMq4+ZXSumB8+Zv7HsR+EbEjHrJNqh+iO1Yfeu3NbEcFbOsr8KlN193mXudEi9Ild7yprFB7om
9Yf04uGGL7/n8svL8LnpCpHeOFQe3JBesrjnTJLLfUAfi+eRWKDxmVxkgkVx5mE76YgNSW9YlBDW
hA20fqxc+p05eUco5yDs/C120sU76gwVCqedwC7coVD/BW40TLcZUrz6ENArOh3IQmh/mNR9d6fS
yBFcS0477XE2SO+kWXlwyw29Ksl8slCreHJhAfaaIBCXMG+w00bX1IMqMi6UbVurpwbaEUDILiU6
/iX1t7u2ZHBmihkD99z2TqSYVZwqPaw+8EQyh7ZzyIGq2YYhHVDDpU2/q7D20tRZmRVH5+pY53lm
LElmAx8VC1ARJASryomWmGb89zYhSfrGTFcFuONwxxAvPYTop1J8Xwgyy4fN9yGv3HLRhM/ME3Vp
TePhO0rhCuKlnf2rY8KPPud5qF/ToV2bS72268NQpeM90y/spOs5KzrJwetvU4Si2KmtdGD0dq3x
wRm0cJIx8KeboVXR9ssnB/Y+FKbLWfgdpNKMsBqYbZOYxnkRnpeQDKSDFWykBPOpyJBQF86eSym5
44++aer5YMEtcsWinCuTEPzvgb5fXlUuPO+ZDdlrT2lnopn8rb790DWBDhtJM9x9dtX86t2yuZsI
ZFb7rE7Ngd1L4lwD2jkz3iJZqpQiXp/6MnnwGb4D1loVwFOHYb99d8pDJtFtfr83RZreE2FislsA
Qj8viTgXEX9WP/2yqsy/dBi6+VThzI5LvXpTMqAaHGMFSAoSX4RO8+3M1AzcjCUOtym2Cm9R7zWh
Kn+b3kUuZhl7cfCvk4M/T56/xK1yVXhgkGPkKQkMqGLiCXv4sWpFiAgjTzBHM6XiRtnB1RuEs69E
QW+56A6uMsddtaAzx/TmeGCzhrDBWHfL6u/DK/gCHOOlGObwpG9xj/TI3Fsr4pCHrgqDr850LqJ8
xgKdIApe5g8JATjeLFtFWglJxRgTcmIS8IMtgYUAwi+3S1BBwLSxNU/GOnQ9c+DeiJ5zu0XEuRP4
+LNdhF4RqzA3IiWgcroHII94u3qmuYOu8KTuotZe3Bv0U1SKAwn0aAyLUn+nwUjiE1LRfDj4PEfp
zqiePCEJnYWRvxo1Llscg/njmDrdM7qhCe8rG6DcEc8R/fXmUVbnUOXTd7Os+d0op4AYn67xHyya
W5w/FclHyKFzpClxB50x7q+jOqtAXuE01NMazBwr89U2tmbBUyDoB+AqtzrgT2cchqemwinPD2vx
iclgKYhDLnrvOb3aXpmzhdckbK4eTuQBLcY1YEKJJ9QUaOEmkan7q9HovDRoOwBUGnCNRuf4mfqo
6AcW7jYsjgxLGBncYH0JOiJSf68Zlq9pimTzuCovbym+z3X7b7bA+mM8E7D5CmJ6OCHIDe8QsBuo
sN7BzBABpgH+pNHmxw1awSfofsYZ7Ywk/QRE8LzrELtI7K7++goC7j3pUS9fBbTnZ5BunXvvVuVG
fA17L5BM1zbc/WH9Y2fZ+k9A2qSx2cbhpeIXumIh0L37KseOyAZWiI9BhalDmoenJa9myV87wZF1
TQQzapSPSp/pCL6WNORdSTwGPAT4RWJnVAnlqHTNAauQuGRbYBfqyJmh8wtHifB3OarlIHEQDnJX
Cnf7QkQ0bXtKl6W8VBXA487z9ELaDF1SSeVUWb/EyG/cl6Duc32RbTr+UfAdmJ/IUPl1tbAWxCYU
yz0nIlNWWHAlH3TeADbrgR2dZA2EFQnyqrz5nVsdZ+4oSh2dy2G2n/KVPJGTzXuTxdlaTffWGK3j
LiJmgdXCH5j3h16P045tHq8oTMCMV9MmjBhxv2r/2Tlxg3ETVb5J3JbqKkK+M4xg/CUpoJcTZLcG
lddnCI0BFVDkZJJ7JswjUlQW8IqyKpdHRY3Au9Ws2/BqXJ4QnlLeeGSgXTO+sbaX43sYoEXH87qZ
N4tknncAnqtPv8/VY5pV/DXwouMtKRw9TTo0l3Vx1Br/Jcob8gbmoty4FVjpEUDiNJC7qBTyIbKN
xuy9IO+dYAsKNdx6oSuRZtiZeSTGKNAHG0rsnTbK4A8ft+ufvHQTrOkDRtWD0NUSnNDUlhfq7VK1
cwffBioDEiAKyiDv3W1UzMN4s+zKu6heWIInJfln1yBY5U2v1vlWZVk/XOYiDeHNZLp5O6AjCSAC
3oDnlf8FYAhSXh0Q/mMLmuifKnZ4PkZsW5XY5j1zKzEd+erwtq1Tlnr7ashR5I46g/MHQGVQ7Roq
h5gms8lOFgxAR+QVfZBwaKJgJa2xFHsclU4Tb62He9xVjnjqhxTrNUekSjC75qQPjYgSdsWwbQ7G
IVnq0zwHnC9lrbLyb8NGZeLIpW02nta5+6R+OFInxHxeEAvTZ68F5OLbhOEdstKPjJ9kRav/AFDx
ecm8Gj6HWgg4IVwkYYxxSN/Cw8MFGL0SveW4Sy6PmAn7v9VIbDXBHXIlhqdoMXqkWEPXw6im+Wnz
+DBj0SLRJd+kqV5IkKEEg/R2HGhpwNdwqdPJmWvONXFNOCZvrkaIZPkXiR24uxR1SNxAyww/HNnV
y5d14HjfZYjWDP8AAHJCwlU1H+qWgJVYFsS/7d08Sl/GRpT2g62a4Az9PxY7MnWyAyHMVX1a29wU
N6jsuNAGpKviEpGQp2L4MoMhIyI6EBVScISD1PrWJlLN3kk9qddh9qJXG9e0d9C8OFeXu7KOY1f0
2ZHH83rKj5bmlB676tBNzYhcaHHC9yFo0BUOi4ViiT4A8udGxzvO/YhAoy6cRh4nNYzBfsZDeriS
tBhb8JtecUkPABRHo+gOi5nls6UVKo/Ca029jxDnf65kdYX7GnHwM9Jze0momEtH1rCQgMCxc/yG
8JMc0fKiNSYeC34kQlWKD4vxq2A9W3wkg/iJlocUN3se573dl7EhgO174k59W9RGuACKI6d/mPlZ
9/aGYSIhKMPK+Ln1cFrxSFk3ALNusFuwnc9ocSv/nOJIHfd1mwOTcnLMUYxd7b8zuJfFY1M6wJ09
nFRswzCmN/M6tuIwErIeXbNwXO/fEHryXvZGz/DvJOUgkiuHzo6xK4diV6TR+MSXN9VQGK36iigD
/uhQ8ISX0E1LcSIteY0Ymx2nvXWXcQt423znN36u8Bc3fGUnIxJPdtzCjr5sbdkvpAGw8w5qBt1o
kPJqnIrfUT9szq4hOma8bCnZ50eg6+hfF3RdfrZdkUX3pITDTs3u2G1JTyvRckvAhFvsGaiYgxs1
6fdNp14ea0sqHMtWbqNYkT4ze4XoYjrbQWN4faK6WQ6uwjWw7zIw/STwSfAgYY/mXTh/iu9eiGbA
bRFkyG0PG4AiUJ6/eGcb4LeDfvGIWvNJT7yMMmMbXlkAZnj7AXDAEZ7kCEGh+FT2S+nBQiMLRplA
GasrcbITBcsrui/hiYjqc6zlD2kq6ZsbUAdywj7mfEERkcnJeDaTwDk6TrKCuNm7QA6Dgt3ycQtX
U6W4eDHGcJeLiRYqf7rGUKMUZuALEXi3MRnA7Y+Hn0tdQp/ZbFc2XP0J2WLhNbcvx5jJexWx6pM1
Mr4xbPEtKfobt723hnb5KfpgoJ2ejztNsnxrHt2IhsjjwhTMEw4a0DyTyqlAKDcPBIE+gu3DqhGZ
n9DDDiRINiEwIr0kLcLr1glSzMWh4EufbT7qh1pDSJwZTGhOZ5taqgsqHTHg/5sqUkf9OpcYeSVJ
CbiwIf22pucm57DYtpuwHlvMIc1Wy3u8sqa9B3YOPsMeIu7VIvFFJitoHT/QQsdFksXW4YVy63I7
BlhSQcjGIuu/InSOlwa31nqLrk1sR3fGKHycpNbTAyxq+jCqoPoSrRmKZ1TfCBV5BleASazFbBG9
K9adGCc//O0C9JcXLHJFuR+ajImi4gtUODodtF/9oIx1yZ1U/KpW2jxP1biUhMEZMg0mpWZ8A1WG
MUjKor7hg5keo0GpIuH6Uc1XOTDzJINVbP1x9Iv1DgE56eOrrYOPvEJPuPB+89pmesjRvIbZ8tBe
5ZTgTvJZEEWFv9dxy0MPxj9DtEAbPLdZgOQC40A13laRu4QHYTXtcRNsQJhyRU8GBd/GjW13U78j
+ywKkqn0JnmYSE9FoO8T2I/Pohzb8+xK/UneZwcx4cJandqFLMhkHlhsTiUpEMlaRkY9RL5pP/xi
q94lKYHsQHa6vq5bWapbZ0E/lzDWSIdwQwTL+2zZsnRv5IrsMid8iXcjQ5wFnmzDD7EIwuov0kE3
2NBWnRMVtN0shAWNRxVllbfj86smzLzZwsOqdPtcW+VsvaEnpow3Kilwuw2pyEwT5MZ5BFMmWJLs
eW7rEztcpe8Gqx8exeJ2UzKZeSrQJpS5n9gEXn5USLGKA1GXZjxCqeR03UYsXEvnoO2AGmm4CDer
nJIx6rtb11WdR3BMuNXHIV0c3mIf2S57h9WMf0xETF/c+VZ09ZxH8rihX8xj9gmHfXKzGzdxZWXU
+8KdhMjDtkwT4whq4cxA4hdsVV7ZkHMRjl2MhtVdHpkHnW6nAhv4VlbKvzjlOAbnSau5OHd8F8AE
aF27W6Sf85xsaJfuKjll/sNsqqi6m5digYKuhuWIXrT4ni0rFDR5lXxptrM5ZzAzgp2coL2+4IPl
/7T51C/3ML6hPgzXys7LYmH9gzKYcX1DqJkssQn4JPRq8MQvS/kjSMgWGK5/wikPvInQv1YfFBJ7
gt9cTWkWpUXStKIjBgEOErzNyeyHoYuymUyyIPSTjoxvjgTD1HWwO4Aj0okI4dtca/5Go+H/VEpj
uJZNic/YVWq9w+iWfzOFdM3V52720bwg+Lue5XtWnwUuNl+yZ6VLUF0kG+CAQgu3hFpr9T+yyYov
lixoo5R57xiCAeS32MNocVDIzUaKOUw9vhSzYq8zuZs+Vb1NVqXBcEx0A07CpLIHmmDzZgPUsKVN
FUMIxhkR3uAQqSU5NLiI8DP8yoltlJc0U+Ovrd22F1IzCFxgGv+HEIJMnLUosgp3VEVQc4Qh4lVU
vX9VL6yo/wIerKfBzctTYQXZIxsTjFNgMMlfan9gRbqGi6kdKWBEJnjatspYmskOz52p9PfYz9gh
HY2FHiyqx6ckAR7Wk8B50P3q6tW3D9fCsD9+tZjx0vLaHnEmp+ZmMW31A644CNRk9KD56DJMDOPe
rT/RhDMKJA9VL68u8bT7STZun5A9p6JYu2lzjErSKHc46vv6QtRkbcPybQ5ArY8rAZlMV90TSZbV
9wTScAqrqWLADVww3n1fsy1e99cpvUgBk5gIZwtVInREQK3f4pmLPbJj0WLiZDf3ipfst6cj892H
Kr0l5EegYJ4NApCh66leUYalhrE+qLZko5DkidBntE46qrsn5BBw2gPf8Gkg8WtOCr69CzrGmrmA
RxjYglBq6j7Szq4Sq3KDHzVE2t61JG/nZ69YHICajrTDXerXlX/DLTdmR7KHvPyIY5KvgP9yOsmy
rbmUfDccblPkzwM8/EqvOIuvfM8ZT/QpE2RW221r/fNFWm2nrR0L57CU5KZenTPNE+pWEFlvtswf
QRqQiy7DbD9NQ5reHVEt2j3kkzB/ia/P/7HKLPcFWsYnb1ZY/Nra7n5V0nbfOO+i+2JszEeEJ3JM
MiuS2OEbD2fW7LxnzJC//G2b5zgj88CwoW2llYCSt+cKGRMSuIL+4liL1Qz7ihUDB7uUKPxNN5LB
nHqp/1Ajqbc4PcvxL6sydGU9F/afAlHm72l0w0/RTddO85JgI/bszH+pnREllHJrnKNrFcw3ZGEF
7q4Gk1DiEw6sSc9KZXJOGhAvb1diVNYHAC7rZUuL7bcjtNZ7qqr9T8ByHnNKiliSiJnVjyuZBcQV
EM4C143+6MHLgMNj5heHKam1r1ozBJhxZDI1J5EV1IBmkD/7QRd0LTs8jhJpqjP/89ayfqTcN0XR
zO1FKlXqDSjlUqqXd344L+UtkZvizUyMBNZEdvAOiwWopZAQa7MfttYujdwouJdbZBOuOfjiM8DT
8IRcJ893FfpTCklb+uTJvUrHExQIlv22t+Q7VaqhvbcY/w7gmOQOjfVEsAilT0t+aLnsEAogvtvh
hNJlgv8LCNNvSFx7Rlov8MWRHILTrBuhqpcr99DC6mKrqPESzZtjm2OOjuDq/h9q1q0C0jcefMhA
UsJQi11IKSSVuq7n/mEIS8Id0ONYzrG2F6qWUrBHFyV4FzS/xoCYLPTL/OwnOpDEKwZ7fqO1Jxs3
KwjLgamb7e7CGKVuEb3bhGksc/dvDSxx6wDPgOLDiN+5ldONB7lGqKgrXlj3FoRwK+F+uogD1+Wy
vrdXNBLJ1hRWc+jqUb6zFtDVJjSpijFMEtdosW4k9fWlNgTDMPzNh0ZuTNypK5W+kslZsfdn3At7
r3SuvK7lp29rsNY/pmVA//FtRr0DgaP2eNP0hNnEZPk19n7qU4mzptxUkLQtfxL0AqhJnBee/zbn
nYJqkA6wftkX2MUhgLrvNdiahRDGapj3BcbWKSZ5rPdppHeCfw2ivhu9DuLnqiTKYntiHeD0AXiI
R0IEr/4i5Pkkv67Ri91kU/U4W3LMb4qhCzDtIZrkddQYXHulSixQOjPHhhpYckO9qGb1tLbtqwDN
IehOafugssB4oDnSQxBoqNu4S3syc2J63If6NIc+YBbeM6Hj1Fj+S5HK7tsEJCAT1xLND1Wk02zn
uwMnbFrw/h78HG3Codb+6ser26l7QnUh7C2yWIiJXcR7MLjDlyFzHAmNwwR6lMEk/pV0GdX3XLTq
HuMS1d1DKuwxsXQqUEbXmBH5A7IS6DPz5UXOpnwl6gRWing8/dZ5vSGNfy2nvxnd23AwxM0V8QgZ
euTjltVRe0qke+Im4DNIOpOPpg5yhgROXjLseq/8iXgdCfx1ptLZld4c3M7MwXiT8jH825BaO5Ez
RWZOXLMRhjHpSxwIbS3mGae9xkcXwbleSOPG+B2KhQGBTJ7gOxjQdw+l1unOqVNuEuXq8A7pOcYW
ZEjRO4Ly/OToghQe3cxYkEt/MAOVdDZ6EJLKDWqdRYZDrJ0cqYXt9lX7IJrO+asQBHTniIzIhnDy
QXzT7WG5uzVrXayibWDKo0Cqfg+d1phj5KTbtKs1xGayUqkjjkju1vtALiN2lSWzl31T+d2fmuKA
zxQV45sXRAsBb4vmxfqm7lA0RzKfxiEOGpGRmW3G8amgMSI9lbqqijNCB0ZrFHbmLD1lEx6Fdvx9
aQv5LsnUZ5aZpgXNSzN1JNxu05+icRnaNzMg3as9Nk/UkP7rJr0QTJM4LuyHPmUrUDGmyh8sy/bf
rKjGA2xVXn2t+wTqHkkuCBBKNDpATAzydB0JFFL0F99sHJBdh8MO/nOYhkMwtf7nmHUBtnJnc1+D
DTVh3OeZSEpIamQaZGo4EM8eSyrvU+4TMYrBYk8seYjZssMXGAso0iKx1/BKVE6k3MZZwzG7z4HC
kplcppGTB5p+N4Uovu8RgRhyyuCCCLMWmB+cYsfPivpEjHNVv2YkjKQkW9OBu0M4GU0JEbuYDtKg
WngJ6sU0J4EgO9uDinj1yXWR0iWdM7lfxP3q4tSJHCV2Hhr3lhj7qdqPyPc56b2RO1m5lvth6yx4
TVlxZeI2Ntnmvo+tbe+GCDn2SHaYVnEuqtslwBbUrE3xNSptkTeO7vqtGdaJdAw816AUWWd/5GlX
P8tJr/z5SLzuIiIoNB3LFP2tl14E9OhEYPE/LefsitxN5ZIQxakDeif12t8NoVzemmlcPvoNpbsl
ywr98bBNN7pYgJpdTxBDbhB3v9WI8JybhfIB/GDMW9c4AexVR8qZ9KM9OTwgM3q617VzFVWGilAP
BEPYlglnnBFTESeO/yJAxmkdUBeRJ2UoSHwhdi5zfvvBAHQ+UwJ2n3Oi//XszFkPQUke9Z2FqwTI
eI1kyVGrMFwTn+7KR6/O8R6MuDf6ZKPrdozLfHXXfYb+8sztMtYEkSpk04Pl+c9j44/cajUXVYd3
dIwLp7cqNFaBvgRTEUX7ss1DBhaSYdwkXMz0ewtX95edr62zHyBn6emaesljnVFtt+eTXgGRW8w0
Lpqj5mb1hSvAWqLUfOYztu1bZpf1gm/ZMQftAu1nHAlY6yH0iQDHxqseEX6yqcLg5m/THHKcRdeK
9D2skASfT4E+9mxW1YdFzke/I6pyDQ8dVO9Hmw/BQuiMtVz+1+MpYSmCbArr/3N2Zrty49iafpWD
c11Ca6Z00N0XEYppD/b2lLbzRkg7bc3zrKfvj+4bh0IIYTtRqCqkATNIkYuLa/2DxY2jFgh09HWF
bvl/qtAdhipP8aJxjEx9qjEQ+WZoYUwxOFNpofQ+xATUuCvje9BCNoV+BnYNfYIheF9aNHawc4mp
+uUZ2gxUY9QWlEuHHuDfVMg756Wqw7x7pqOtk88XdeB/1LpRnT09ms0LHKMog2ZThfnuP+6ARn1O
nucBrIkfaS+4SIWz1ZPjf7SSwkVJndALhW//S8uu/ZQbcSSTKTBYKozkz/+ZZ0iMam/A+rUb3SfF
VUEqKkBbKYmUmX38D6TJ1lWFnx4KWw+NvcpF+qAm2PCcYwDM04YxlDR+ujZWFLr0VuNvESoCFdJ1
6DdzrAaMY6KWlbTg0s3PKTVr8zgO7Wicxy5In7qhpoYD4+DN5CfTpTXb+PG//+t//d///X38n+BH
8fL/h/qvvMteiogi2P/57xVnKt2kDU5yb5qqqy2cDwdyHEG84wfkqMpPvi0OkYOwW2tKiHXSOof7
463ZKCGYZ4JvBIHiOgtrwCCeapyDeFcpOh1XtBh/Kl1bv+EFMj7cH+lmaYkaANBN1eBVZLG810s7
xGFQoKyFDW2tRI/D3OknrtZhbyr4Q1iZ8U9tDyic13n42Fjd9/uDy2lcfVe6cgypCRN7WJtW9fXg
VdgHCWx8PCTyOr6UaoSPJYIdxyZo4QmafYgST5K+dm1/DcqsVRVsne4uvuU8lUMbWpmNSlVX/qUa
KGPnZaW8RQ8/eq3XIhNzLdNwDFR+8DNbfEY6aGOLwQFcs7Jsjrlwcw/CauuNvpFuuGHd7BhhahRa
NIv/tSxbXZh+mb7el4jgIzkp7A+1G6fPo1H9NLM+e3P/m60NxCvTxK9eo6uqLkzaUs22fLVHMwC1
XExe8zF5qxNjjzTG4WjeH+vm2DEZ08Ec0sV4z4Gwe70/4NlivJK55l6gOYqi9KQj5VvQxQAwvMMR
o/fuj3fjJybHc+XnIsro0Oaux4vLNkDujPFqgPknlB+Vg9nN2YaL48qs8PvUXToXKkUPc/GpsiqY
udsd0k/syfZ+EbtHaKPo47YqEijGYH+4P6uVL6YLAcMXVxjaRMsjrmH2MmcqcLxU7TCrt2w6vBUi
RebgzH/dH2plahAtdYv9LlhDc/HBelk0yCL8JmZMWD7FZUcXQpTmT5Ci1GCLLNyIyytTwygdrB+F
Aw6YLv/8t4tBwRCA6xJ8nYIk73kOCvJzcFV77vItg8a1oXCxZjhhc8ssDxhKB63kMCA7gxro2e1L
TkBHTwEaW7e/v4rrQ6FHK//jsvOvZ6X7kFSgE8mzjMubokfqBQjvU63E5kaAWvtexAxiIahbov/i
e5U68MMxZCo14AbIujy9h2CMT6E1oLs2V/HxD2ZGK9W0bctlKRexF7OPIe1dtmKOO/JpHIzAM7EO
O7VN/PMPRtJdA8ERRxVc3ddrCNUf8xwBPTyp6dXPXeAf6gI/+3gM6j+ZlAGzUmUJbctYDBWQ4Jta
NBKlBh21PPQCLpYPA0OCWDdcJDV5HV/fmBg/o+5Jtw3YIma319MCVg4Ux0dZGEmcXAepjr5XXc1l
S5ESBJGEcJc/h7oGydfqCg2SGaDyw+QaPIL/YIEd1XFNzXEMZ2ntXvCgh1OH5oPuK9Ve0VBip5hZ
n1VniDfC8q+/azlrOs50BFQaw/qvVfntmE+DVou8RM6XV5j4rNQ0d3btiMNRCQDtrRqmyUtU1+Yj
fbPmCWc89S0X73ygC+9cQOmIH1NS9j/AaedYJ9Jl9Gj8J+c40pyzg3BkuHFtyfN57+cuPpKigGBN
bMfYJ/QzgjykOeuP2CDgd3FAul3dZxMeaxOg+42Bf+Wh90bWr7cHKilwXgZGbhByBAuBylzmvLUp
rO0rze4fXYkWoHDw06+N+kmNsvBcdf7Gr1gLX1wBfC9bhi9nEZRhE5mxAfAH6h86k36E3ngD/v+C
YHi1MZQ8WjfzRUyBcw5C2LYXR48yTNzB5TP3fvu3BXzzRNMmp+OLpmyJoND9Hb82mCHtRgGBwIfQ
F5mPWyatKbVw6UjmgbYvNLN8UkRcn6xhxIuuMKGhbcxPWxvToXpAXqLbQl86HbuQrsklUmsvRJSB
o5sUwIVCKy56N2WXCdMvcCq6fUQ6cHgBdNS+nYyBZ9Gc4LpHpdLeKVbgHiZQ4ZUHq0Y9VlTUT/cX
Rt4Si68A1VhDT8WhCMhtcr3rcvkNCjS1QM1Bt3QqoPkm/bnD/VFWthU3lEtuy12lq+pib/vzSHcW
MYR9M6lo7JoopghL38HIn473R7p9E+GGwoqrEJtNYK+LDZwORg8ajzSQFlJ9mcPcv5S0gPbUV2Sf
ws5PfaOFiEO6yhNWIvXrIyu5taGrWG0TJW4c2kf4oNEQWntXKZR3ra3CuFCnsniCiJ1+uT/Vlf1l
4X5s8mhgd2nLlzUISpjBFWPpoIbPZRF3e4nSx4tlrqCbYYO2sbYrX9HmkuQTauSktPyu9wqGOqh7
WtT9gePOD33iT4iMIhNc6467MZT8qxbbkqFcTSfD4RG9dHfGsafBJMjnXk4FfaIi6FI8bACRnRFc
Vw+DqerPuGQpG2FidYaO7tgWmBzL0uRp+f2yQtQlRq4JiTRIGUcKoKBMSuQcoH4U5/tfb3WGvNvR
HrUdgf7o9VC2grg8pFPy3dlXP4xhDck6HkblSCndOEO4TFzAen2lb4Sl1Sm68FDk7a8JZzFFy2g1
oiG7Rg2CtjooSI09I3qCb3AE6/z1zxeWku9oO7ZukBFfT7LlIYVGHOuJ6IoNHIm0R+DnfahLMKD3
13NtXoQvx9VN0xDCWMwrQVy7AKRs7eGiWdgOoUmspFjXdiAUN3bJ2lUtjwGPCUo80EAX04LGr9pd
x7R6dCmCfekUvQWgQBRn5PYVlI1DhIjTwc0H3m3T8KOuq/6Cw0/9MHcayfrrZ25zq9FmJ7JCxrle
5CbFK0oMqGfixSvOHYyp4+g2n7oBvuwfjOS6qGQBAuLKkBHpt+PBaw7jUn4BeaOOzQDMMQSQdMCx
WORtrPHa8RDyvYbNGh1iZ3FjNGMNjqsBeFGCCb6g0kg/Dk8rr6bD84CctHKBtehsnMmViEo+Qo7K
vcwFohvX88OjFvUN5LSBHacBJNwJyExoa18nMzuXs+tvvIBX50hzSZgkW6hcLj5cARHC0Scknfyo
6N6JyIz3OPPMZ8Q2kicIhBhRoGD4+mcjAdyQ+CuNBM9ezHFGmA4QHoLuKYBW7VCMZgaYsBX6G5ex
v1lRGH29v2vWpukIh73JDrUJederWpl6glMZq1pZzfRpnJEfdwbDORT6rPw1hE761CRm+O/9QdfC
AVVndEZdnnemtQgHap2LyhwQUYAvM3rFpEx7O1VgEdBXPr16KOqg1GioEsqi0GJFMd+WdDQ6CzCD
NS+kevlEwTk5ppXfb1yLK7OiiA4XShU8IUl0rpcSGz2wKH3DUtrNV4jD7b6OU/s4R+givn5S3L2q
QxJFdUZdfLRR9f0mKTUmRZ76UFo94vgmDQXJCMO58/5gK0mbTJp0G1KdyrwW8dQRVZ7EqN4Cj6nd
MwemONljY+/L0ECQarbFJ6MH4lByJ+KPIJJv94df2aBCqDY4FHppNgXE61V16ryzAmFw7FVr+OAA
RYR/qH1rxg7pqqLAhnrKlY1S7NqYuKBSOqf4ZTjLUNqBZBRhQufRmQN4SlkhfhRqE+wjEAGInEjj
SgCT7+9PdCW+EbyRiDEMQ1V5W1xPFGVkNP1Bdu9Hp5PcDn1C9yMpjshFonvCI3Pju66VPLgd2aiO
YXEYxSKKu+kw0U1tAHuPdv6XQAvsm4z1/BcEUJhWNfLtWjiGEJ5mKCIAwIKPGaVJ+9W3iSVsl9TC
ADJia8u8DuoHEk8RFVTVVvR3eCqmP+lV4I0KXeEROQVL7CboOObGIbpdb4uNxVOGS5mBhTzOv92X
NvLDkYPnEvaGGJIluZQ7wYDyAvvlBxsx2pjl6nCaI5tPruZye14Ph6KhBtEJXBQ67v4bjVfQU53q
T+hiAUXCt7MUr5+fXFFswCDKa8zxekDHlqLFxdBAFlLoXjpDpn0YIrt7iC1/wFqzaDdmKAPB9bOA
GrjGmIILhfx1cWNqmd5jB4VbNVWzzIuMEjFPipI7rNdHLwwV/4Jgf/Lg28FWCXllZJemk3z18LDj
xXU9Vcq3BU0mziu+H6Ci6hEjwoT8R2hl+a8dVtW/cdvgMQAvaeMQ3cZ8eg3cmw7vBCpoy6eQiQTR
VHN1oroLv4Y2tbjUhqM/IQhUbDQUVzYQ9V3NoFpHoZdouJikr8dlaJrAIUrEHetxmg/QscFHz+WH
wsfo+344Wp0Zn5F6E6g801rcMUkmQmWOgKnAis6PBfkkzABfOaKxk24s4trMNAo/ru3SlFLFYqfG
+ggtJJNCMzOcwb5WAilYT+RraudiWKOykdrJi/h6o5JkMZLjkkuykIuNmgwTpkVZ3UIWodykYGB0
jCiBbByH21nxCKGkzHYkzNycv15Ds6TVxnbfNDGSO9AHPERqyiNKnigSYRqzsYqa3ADLaQn5QqMd
pZMiL05BrZboJ7dGC0DakgKhSnyastA8UEfvoZJDvDmpZQOtwFazc1VlSJlGbnto+8BA9mOonlVE
1z7d30W3N6mNvp9OZY92NLfHYhcB1A4g6/FpAbe73wfJDz8jIWR/9lsjrV+cGlbYoIa4dd0fd2Xx
XZ6ZJH38A7djEdxdYY9wdwE2KM38d4AmMn0YTKcn4iCB73h/sNsMibCj0bXloFiGvuxGS6dcpBKx
rFDBgJ9x6UJ+R8zD2c/w0aW4Ji65G9Uf49K1niyACa+vCwsODcPzI2xE2hfnJ6VUqqL81O2dJP6X
51DzjGG7j8JsYr67P9Pbk8NIZGKwTLmwme51DOoq7PoSCyyOPuaQkquwPUU0Pzd28soopF08L2U+
QG9i8fEKPYPsjg75Xncg804YAj2gM9gfXj0XWYWUs4EBw265nkuBmC3q0iO6rVLnS5RG+lwgHbLx
apW/9fpQCp1sgX9401E0W6SvPUpmkFsGjF4BLKPWEYiHDDFi5ECM9HJ/Qre3IAeNMrqqoVpNj335
cUIHmxobQZmgMdxil/kNprOjPjxrOjV72A1Re0ljLYZKj177/bHXpmmDImKulk27c3HOI9fB8Zx5
7o1ich7oic+HYkCn0gcX/Qcr+gu54P76asuuYFdYfSc6HXu0Ii0ulQPdEVZ8/IL64VZj4jZ6YZTL
jCSaRUVberERHR+/Kg0xjX1lzMYH9O/Kz4HuZ6iWoQ2161vH9bIiLzaup7W1JI4bvCI1CmbL74h8
zzimgdnvo2SkIq4OH/BZKj1tcK2Ng3YbJeUYNgVACSygo3t9BBBAM0cL83GwEpH1bpgN9FuNud5j
7ZeAkELZ+PW7xOEhSfygy0o98Ho80WEnFNl4tkZ49YHFDrE+ncrgwBGKNmLy2iLKSoqEFNAPtxbn
bk4HH1VkXTpKqnQUBiXblTSzd1oU23+wIenIcc1ItBW96utZ2a2RuXOKBUfXtoAxauwCgJwXu9yB
F/D6BeQ+NSxIuIhmWouYVRo+5b8YkmblYCiCXj9K0bVVnee26Ddu0JsFZCbk0jyCsf8CdbJIkubW
bRq7w/VVtXpxCoLAPw9KXnkKnKXD/VndHDM5FMtnUyglvzUX95eCxTcsJHSRkjwLzgCkgyc8Lsw3
boQcn9ubcFdjvDyKjRnexEsydnJbjIdoJ3DZLOMlje20h7q+97kIyKXbLxgqaqc0S/QfE8LNXpQC
AfY4GtVrz8Fi5MU5sBDOyYJwlIhnU8fy2Lc9AM2fJwUZovtLu/IVaeu5zNIAWqPeQJQiHj86Agv7
Em3OB3DNiHcK3N6AiZsb+e7KVyR3RzSCfiUM/mWw9AGdRMaYSNvOdMS4DfXXPAkyZ4dtLj4WZGPJ
h1E03+5PcGvUxd6xezQK0BqZsbEO4wPPP3SOIgtSZwUsH8e7AD2RIXBPfzAqVwKHnuYJRenrI4/0
3tzWLt4npK7oF0cqYpdeEKb5k4+EQAx3o0I5ZEIC47V3vNw5NOXRpaKLRrZ5PbDdDg5kd1kvVaPK
QxWk+geGZ3+CLyO8ShXzqahd51A5WbJxK90kuYxMt5xCIDchwLDFQg+l4mq5X8gpA/HfU6lqsqex
inrLG8FkVEwfcvV+7nPlpQ+bWKGaW9Tf76/7TWYI5Ig3MJVcaigG0LvF9IvZrCYkc/Yd0hkzvJMO
/DyexuLj68chBTVIPl2Apss+3GQg/h2jc76vtcT6Z3Cn2n+cqLRoG2/6tfkQYSlbcOpwaFzMJ2pn
YaZ+ou5jNPkO2pDho9P0W/3alSAgfh9F/vlvla4wQckdoRCVKz3gTaiLAGnHCBk6XBdeH9lA+zAX
+iY0+ZcgVnSnqqwPdZA4dqF/DZVJe6d3gsYXVDvv/jdaOfmCLBdbe1v2opcQO5x0HDdPfZV6KRZb
NsqWaIcP06XuVeccYL276/mKrz9/JC+2TSdBQ6LTXqQVqgiFgguXhiRdVn+n7PIPH25+MxAjHqHs
5541S/M5VyA9f3+6ax/RluUtagqU/pdbBTe8oM2Sga2f2dMJGjtOjTHUQB1tno2PuLYryeUBxFEf
sW9wtC5tnzqwkBShBF6ceBRVnqC08NpchrNMuRB0n4Dy6CybiAL1VEyXsXnrZqEcyBajU1sV5jlC
E+HD69dOlkQk5FPwSl6E67BRkTy1GSrgDe1h/F58hpn41UQr7bUNPDkpQeRQSd8tXpXXR42WTRlM
CiMBjFB5v2polc0OfGc3QQEoreY/WUQiMzVFyoL0Kq7HSyJw/JlI9X2DZ+YFeoN5KbFYebDZKvnG
Dlw7cHwtYqJOrkaT63osrBXitrUjLOaN+kcCpfEctTDrEtxzvRZHid3Uz8XGRStvlavnM+vJG+hX
zZzSyhI4UAKDD/KRgD+5rbqftSqJvakashzOPR6NqFTnT/f3ym1b5NeQwIMsjbgCv/Z6mhb+9vkQ
AiYchsD8G7YytNxQd45RaNmHyoe4e1Amm2y0y3rsVcpIQ5FhdLeOx0p2Kpg2r3kAYDRoFvk3WDQs
pMIIOFzs6C8Khi0qQA17OFFOG77nRWvBbkK2vm9qYwsddzs2J5/QiscfpXxKStdLUCqBPfaTj5NX
EUOSEyW9dudf3T3CXmq8ygyHQ5s1yuH+yt+GHUa1NHaxKcFZy3cv9H6qW/JCx3XdPIgp9p8TRPLO
rx+FlN8RPKy5ItTl3BJnnrCYG0HW+taFZ+p0pgU+bFxOt9Ga7jYBQD6tSdSWCQRu6ZTpRqHDXTT0
g5vM4Wlw3OqkzcPW8/P2WDKUhPA6NmCMG6RZYEeWkjcRUH0XxXUjLxAWVxW0q3LHPwKNVRAlaLaA
Srfnkr4zcAwevDxEaXxc75BOQPvuLJB8MDujs1nheFtjPnceW3i5TQSi+P5Xu11PWVniQc8bkRbT
cj3zPkkarKnQ0grnjmb3WBMTCh4cTxn4mo2NeLv9rweTP+a3fKns/HAYJIJI1C0a1U6DqkTQGZ46
W4MnZhj+ojCaQ4bX90aSvRJ8dGBfyC4ARZfZzSLGFqrVWgEtT5rtsXjG3LDfK6H5JVcsjIxKtFFR
L8VUdkTntKrxQbZoum0EwNtPa3NVQrCSbBPO/uIKg5kb5EGD8RphHo8PgLKXUUshmmuF/z7Jqnnj
Wrn9tIxH+xlaCwMC3b9e7RSdR3SC3AmTHd19puY84pMWGl5gdluFhtsPK1QCjK7pNs9hiBnXQ6E7
M86oagyeVdY90od9036KXOTcta5NOgjFo/U3niz1Y4BH+8amul1WxuajgnE2qaosKVfppCG6OhaD
52Ag/twRBJ9mPF0fBkNvTqGqda+OQDJZpP9L4uMAZDSu54qZzqjYyA9ik1gRuN143CG8gf2pWn+5
fzZ/NTmvL2lBk0t3ddlVk+2u66HSsHYrxQ0mD0NZtByHDDzRrjYxUAXqZ3R/9Qhrvdho8rwFmjth
AxDTHdlJFWnsC7Dd3Q1pZr/6ZQWzlbIfmbK8xZYoQBSmOhUsMXorvooVIcI/4d4Y8unn/bmv7Ch4
XZZMUagD3MRBWOQYcmlm7/U+z+OdwJFcon6q6KThRvoVODvCSsh5tsYum9DVuz/67dHBA0aiVHiQ
S5UI+et+C1Sm66MtmzjsZ0tNnkgM2rNaW+oDqHlj4+Gzsn3B3cnWogz3IH+vh2pig9yj0QYPmb78
bZO1+knPQ83ch02DKrQwhm4jLqzEQqrTPLIMgHDyjbeYXdizB1W0TTwLn/N83+kk0xriOw8GDNZ9
32qQ2o0pOkEfdt40cx28BLO2Rf+8LXvIHyFbRA5QbvhBy3mjM6hrxYjzkKY9TbqBg0yEX3aezWga
Yq6KGqaueGkK+Z8Epvt4/wuvDs+xInZAwYaDej28mTZ+mBA3PI1CBDqVGq3kpIcv7cTWiKYiGHmA
1h0SECXesYp4NebaYfq0lCU7SL4IF9+gta0YTdJ69II+K7+VeBme0DW1dkNXdRsndm2HyYY86G6d
SsiS3RJondPq8zCioZKgs4Gt8nkYAXqjiRMhj6O3p/tLu3Z4gBvRuaWVqZE7XS9tjF1mYgq2V9W7
40deh7zSAGA/xmW0Bd2QX2kRIOkKo4dItgTCa7mT207FUpJujpcYpV5cwtxBlwmLNBwK7s9JRtrF
QNQluLahwEK4XTJgRTr1ZVBwwRWV4TzimGod/AK9oqJr5w+thTA2ulzuxs22spDc27IGIzEV+i9c
wm9RCC1UMQQJont2UA7Yi+Ei5NFNxT6oblAJ2wgLv6inyzmymoCMYJJIDsL1d5vAHWe5OuHjDPh4
0NBEz12sAOdcFce56rX5MPhRW6DNnE3fUGyw0J9HkhVR4Epq1Zi59FPn8kjOrRqjG5rghPEGjHY7
nbIJ1Y7j0KE5P6PG8XenCqxnEXrjQ+EqY8/vFC1Q/J1VB71zKKcimf9B02qLPLr2FQ0SHfIiF56D
vigyDao5J1aHnFM6ds07PSouKGqWH9RieAgGVBl5M/pf72+clW8IK45XJghZizqJ/PPfvmHScSRD
SLhenenzdws1v4cCtYKvSINvYZzXhoJRD30ULAEEksVQFJbSCrCCCU26qt6ik+k8taqVn5GSCf55
/azItajG2GQmN6ls14TQyjqGKrtufHSloPMUIpg7DOhp3B9qJXqRT9LcZP3omJmLb2bMei189Mq8
LLfzd5GILthbkHfVA2D4tt1CE65skavhFocgT+ULmiq9N+N+5Z5bJ0CNTZ2xTty5DddTT1sUXxqz
VA/357n29ZDORDaAByel0EVaGSGpihYhxdxhGtWvCaWZL5UaVJ/SJJtf7g8l75bFQaezwqPAlJoS
wHiu92SjIYMS0JHzqmlWDxQLcfXujJ9Y7mDpNSr6vkhE9rNq6EncH3hlcRlYANLkY2rwcK4HtmKE
tXq/0bykFQjzDLryEYzUz6JT+zdja+K0NGn5xrqu7B+XMg+VXYD4xLXFZAenRFJZMGbv1w6XAxol
zxlIv3jX6Hg25ZMjjvdnufIlYYqrEilCU4VC7PUsG3TC3G5G2HRAHOmrprbNm4mmx7fcNLKNJ+Xa
gtIVkF+TwE1R63ooJYUWlqH64ImiVZEO1QR413dl1IdoZ7a6vtdrx3kZSghCr58jlEbDQJSJ7MmS
q/5bWIsqKj0GiSMufMhCHwDlT5+rVEHSPXWzeiOBWVtQNisFS5klEwmuB6uF3iYRvXSU/+bxL5rO
TQNt3DGPthNNG3nh2tmw5BUIHh+oyBJvk2Dm12INo3nC9esGVzitf8QEGklQ0h2NCoyMBPS29APC
AN0GPH4lKXV5eJBfUApm9EVSSESd46o2sTywSqW/TCINzsJHg35fTQE9wDbVzfeZb9gfXTMwPyVg
Srz733Vt+tQlJV6eZiQ/5HqpLSMV1tBUhmcnGfLtaWPF48ksUuufNKnVi4UF+SEE7ec1U9BsUbrW
pk+JBqyTZJLewBUMfezGwh4M1MPCPD1MwggqlDD16kPigpc1Cz95xEjA9kgy+oONytrl/uzXNhov
WkQYpLAQV+j17BMa7LWC8BD4TSP3elTjd1HpmmcFhY4/CBIwg2m6CrKCm6Q81JI4FOiYe9kQIvYY
Ot0po5dxyUocUO7Pai0CMgSQJ97sZJOL46MHuYbuWWx4uNcbwX6gYvIjH8Ad7/B8GR57zJtfPyQ6
C5wfyoqAj5GnuV7IwCpKxMPqmbg09C8dNMkDLp6Y2vBvx39KHyGz+3O8DYQOIlfoS8C2JMovMYcI
jyNe2jezl2p6/AVoBnZ9vqLtEhWbpwz3xB0azeNG9P11d1xfpA4FRVo2UumBasjitIy6iiN00k/I
gwZq4Y39qD0OpuX/M8Am/5D6U/jUBg1K2VOZ2+c2i4fnBP/j09S76r/3F+B26yKlRNpA6x6G203/
tEcCFYUIhWIfJgEfVbpk3/LBSV5Cpx1eHaVAL0nsElcqL6Fl+qAb9IDjOp69DhXuw5jp7iHEvfZQ
Zo31MXIiH+NftDXSKFYeyxJj9/szvd3OEjxFhKCTSq60BJkHMKRtKmBIYqCqmCPZkKCZFwNeSPbG
aPkn102LDcj+yu7C6YKzSuWLJqSzuO0c2NF9r09UbqNOe2vH6CU2zZSfsW+Zv+GNVJ0SXby7P83b
SIy8M4V5h1uWTHNZLca8TBu7Cs3CuomiT2mmvzS+U7wnEipnbQgRIeXB7zkkwxvru7aTCH4AhEFe
8+5cTDbIsPB0w0TFiBUJpHbUg0clBcmftEmwcbHfIusdh8wFCAU+QOykZS21abs6HSyMLwwgofhz
DzHK8wkug07tF2+abBx2KYazXqwP40VowfQ+Iu/6iP4qzqhtmjzrlQjO9xd+bX/RoaRAD+KKDGBx
qHEdizE5IJREM9SCXYgWJbYVOfk0bCkrB3JuRcnG23vtY5NFUZyBFAdielEMiwv8veJxmL2mLIcn
PIT0v7BtTS9OY2T/5lg7PgLaEZ6WmMNGDFudLRcRcE4exRS0ryO1VqCO5VfoKfN2HB7mrMRSNtOU
z6hitQ91GPif76/u2u7i/HKcLEC49Lmux8vABQ8iwrwSsmh3HFGr3pP14R0xOsXGnSA/1CI6E6ZY
TTrrhKplEbfIcOSV/pnI5Y7tO9oRJp+xHT7dn9DKp6M8I59TlKFIhRfHpUICcHKaeMLbMxurPRaG
4lLlCOWYVhmfVQ0DGq+JWmxGoXMoG/tmJTCRpMH1JT3mVbXE/UrcaN9QnPLmYC4x1Kqqi1UO+psO
t7LHckYPfdTG4nB/xitbhkyCa13ikbj1Fp/QIg+2oiiXaqqN6eWmiQsHBtFHtbc+OUmkn+4PtxYk
6F5TapAiBxYX7vWWqSstxDWmmshfiuoILEAcKC8CVBgs+11pdMXfGirQ3oSNymFUIcIc6lq1T9hq
Jh+jrkTPHj1JcyNK/qqmLHcXYYJGCH1TTJvkvvjtBUQCR8OyaSfPLoT+krjKfBF9V32AYZl/C/CI
O6gTqqrJUIdfEIIyvscYAKk7GAbFEf/L6DBjKfDUEoHOahJvEZlXavyUTGhQybevSZ1/EcVgfpez
MPrRG6yiQUinHIbUixDV+dqohiKOQsE19cFGDuP7kMEe2tOcVJ+QaEZyYOP7rW1SCsEqHTq6r+CE
rlcqiykDhwWVfqvHs3KXkXUeO4SeH2VLnbdjlBsPE+ZrZxufZDTQ3fx7rdiAUIwRSf5KKPkzwFfz
FIkye1LQW34I6XqiBG1tVn9uXyAk/zBWpSKl7A3IP//to0Z9JeJ8Ukcv9ouRivxsRo/6VGSPXJPu
30i+I7VboALPeuaIqart5P91f7VWFksyBugNgK43iMjXv8BCqg8TSZrEQUT8eAjwzX7A76D/ZKcO
vZq+RYT7gIGf8/p7AIIVQ0paIgiVxT0Qt5Xe05/Hvk/pShxIa/yif4S1ocAW1AE74PguMn3jvbUy
Wbrhmgm9CqCasXzvggDCLysaVA8Torr8O1Cm8BzT46xOM34+PyysAZNHvG+mDTTASgRjXBIOnguS
h7I4HMAMTYyScmpCdVJWOOO4GLjUEaXvEpMfOk9uFm2xotdOJEAyKV5LQ56EZ3HHw+7UoUUnSNkX
NmJ3mj8kmA525aPbT98MsEbHWO1edPxBL6aPiDfd3u7D/c11e/lSmIBOxzUPxAQVvOvNZRrxPIS6
23gAyvTPosVQZ9dZSDY1ObLe98daCduAWFQSWAm5oJO7OPaJykGGQ9TyInGGCv1yf2q8GfONN1aP
UM2uRem82Zld3dTP2TxNztE168nEKx5i496gjuTse6NMoiOqUluSEre5AVAQ8YvURaqLSub1SgyR
gbAJNAw827uJbJ475jRjrbNxmm832vUw8s9/iyftUMIqcYzOA+fmBJiXOt1jU7LD8P5o/nHj3jze
X/W1ATnAFJFADdAPW2yyNrY7a8yS3lN07OfcyI4BkZfhY4ZJ4s4HbHO+P97tCaaeIIf7xdZG1e56
gvhwasARmt4TKATuVVwq6dii7SImS9mnWghuSvH9w/1Bb6M0g6KaYaDjRBL5S4Lut1WlcNPR/up6
tjFupTtBlHpxca55oW9Vv8yW679UiWI8F2WQeW03OBv185VjxNgkP+Sv1ApvwpZhh+YQM36YNbmH
Wxfe5G3TPE/zVG1M9Ta7pB5mgP8gUJFYLfkQKF13+gybxsMNCqBrUsbK5zjTxUOgaWie0ZzHQCTX
/R88HJKtetxKjsPoFI0QI6J/ddMoqBRcCQK9ZaIRPhh7jET8RzE0yWOutnaFChJytr9MGL+EuCvv
XbUrv0QG8MYsbI2PTTSnBzbfiPBgL55oGrXv72+ElZgqf6CkEkjCKbzz6+1XhKOJF1HW09ruSh0u
dOKc4jzTUd4gmzGiKQU8O1alZwb9gKxRbKgfkIG3Tvd/x9qGIFtASZVYx2Nq8TN8Jzf92uVnVDNp
1I7UC2OE1ARXEDvNRvVl7YTDA4UIAB0Vjr38Lb9t/gRjvl5HDsdTFLX/VBVqQm2ta6vqhCN4duhp
KG/c0muxkreNCz8GwsZtPz9qTAwI8p5HumN8VkdUNgyb98zr1xDBEMSZiCfwfxaRpJB9W6cgVGKY
E55ydcBhMOtVT0cswXv9UJJuzV+JEh2P/Osl9KOQQByKzlN6Jz4Vw+B6dqiGBz9wy1enVbKKwneS
JW3tJqHswPalkeF23ogU+i7ILXUX62rn6aGON3oYbhVv1naHIO5LHUadWtViFcu2rZ3SIv6bnLa3
kZ2a51bHV11X8fWG37iByl/b+PCiEbuDykv7abEZaYHkZYetkefDKoLsmtWneqwCT8MNbuNmWzvr
ukpSDgSDVw1J4/VX6xoNUTTpxmPoc/cOPz53H+RKDLakb86idtFknp0Bh11f8TLFHA+lKbakJ35h
1K9ffQgXEQ0BLcmi1VLoOtQBQtE76rxeoExwwtxTwHwFu3euSlf7ijI1TtoqhmzTPhwq87mZSJ53
QTDW31IrD/f41qaA9bjbzkEJVfH1O1vCXKmKUgmWgibXawRFvGxInAYPAKR9mqv0a4nHEDLj9kbk
XYkJVwMtPnzj8/YfQkCXMwiDkbQO9xjPaK1mo0K4ctXrqO6haEpjjNbMYkIdZt5Dp7Cf9XlWT27f
17ybNeVQmwgOOmqu0je2IWkAZ9sJ3xD7+5HiV0d6+b25YOgr8CSDo7fYdDpNhc5osD/tYjss9rMy
YS9soDS6b21jBCljNl4UGeajUmYqGhhqa3jxVEYDHjKG+S43yvJ9WU3IWhNbuoQUzA8eYx6yJ87T
+Pn+r105/JLVLrt3xBxzqdaTt5Pj+wK9Fc59/CPRlPQSJK7p2bz+MckZ4sP98VZOPzQmoP4Srs5T
dVEIQpsfa1fh956TGtiohMXfvR9R0xiDZuM7rKRBOuVYMDuy7UBJ43pf+3Ezw8dRSETcIP9qF/2X
BDHNU1S2+ZPS9v6FolCyMypzi9Sw0uIhj+Y8ApSUTipL8m3pDH6r2fK6hXrQeFlTF2+iSQTubiom
6wRdt8bgnlmPkVYO5zrtBm9ockCxdN63hKDWPjDPN5o8QGMlePN6GXDOTIM+1Xovzpr00scNNZRQ
/dyKenqwx6rZSGvWDh8qHpjHyOQPxNT1cDg+mX0M68nTtbB/j18Q/OY2K62DNVSYvEfhGD0GqMi9
wZS5eKvQadoIZ2vzdbj2aYbTaiJzuf4Bs6HGBSbdradVk3tyQxXvaQtZlJ3r1tmhroaNnsvahkY9
mLtF3jSgva7HS7Iy1NyO8chcx0Oa4aKs2OglJZboNt4Qazsati1VYzDz/J9FDhLn85RkeLR6kdCH
6NA4FpZ21FJxAmuaMw+Z9gc60VijgunWN+KE3CaLoCaZjhICDKTx1uRFD4okCxi7yxX72CmtNDPD
kPjZ4d9WezOP24fRrrYsgla2E7Af2qXEDFmBWHzNAjjDZPl4/4a95f8F0G8qEJdXEQA2FQoRka+M
70dhDNWp1xXjwwT6/fV9FhccCTVkW7bzEP6+/sA2voDOrPiNx2ZNju6UfhBlj2H2rHdHtXTLC/7W
oddwjW8cpZWdBaJCAmKJ60gKLUKlH5GgDC3FkP9H2Zc12aljXf6VL+471YAYI7q+B4Yzn5wznfYL
kZOFBAIkJAb9+l7nVvXgtMPueru+6TQHjpD2XnsNDmfJN0TeBtt29QeMt7o/2R36v1haBBUAHKQv
9sPQSP14k51rk8q6CO2Zlzh8VYhEPmCm5W/V1E57q01d1DSCMY/HuieDdMUIygkQPKwbIECpSaqJ
ZtAyzPtpWUgBxUqLhLa1gx80uOrjsxxIjcClLrqeK8sILNrt9E1A7j3jedr5YFomc+wVYZIB1EKA
H4/krl7Zn4I5fnmX8Fa8YIfQuX7mciZJPffpOOtChU7/4CzzAXakYK0i3PQFQ/nVQRrmYs9AbOUf
+qFf7EqgPaEbws4EnvPndewjJ7FW8agLjairr9g97yXp6QimLGgNYe0//v6U/UWpBQDtogO57Pk/
WZOkacdcHbjAnMeAqgyyRuNnBsPxP5yxv1qioB7hxiB6g6vapyUay7GautpB0qC3ijtY1seIJWii
Y9XBk/v3t/SrnQAk3MtBBg9QTLd/XKGIkuUhOKOm6JxgfVRJoLpbqytIzs08kvPsRghkmwA8ICQT
TXc5N8j6+/1H+IW2BnwNeC5g7IkAJUCiP34GB14Q00Q8eD14oVwQBEDgA5ilw1idItuBJ6MoUU8+
6QNxjuvVv0SMTxR+KTp94uAcPHtMzG+//1C/2JhR52KghOIdHMnP21M9pq1sCaKRQdGcT4IjE3vS
od4I2q0lU6NfZ+lE/uRy9ourQnR8YT2lKK0w0frxSdR+k2Ko4khYpYzRF+ipJcmQ27Y+wBce5swY
u6THpjb9f36zGDqD6gp4C/vVZ2hLgVQHvisstCeeuGPeQFh0anqMgIAjUVHChhoUD5xTf3h7f3W3
F9NAkKQBHuJA+vFuicu8OqosQtC7MP0SSn9BMxFUHBICRYeNqzuziRa6/OGyP+diYK/ALnhxKcXU
FCf/j9cFNKqaxHfA4G8awc7EG5FxP5G0fV2BwN/xVJEma6EF35k16OCn1DSyLaqZS7+MhhqJtQnM
cwsPBuFdRiBxgOmZRqpZZnuHfvx+Hf5iK/i7f7xMzvHVfK6DsCBMDBnqAC6yg0IJoa8pg2kuQZMt
8Bm5/EOX96vrYQ/HnBKtNTbWT8cyiG8DAHhYcbkxAh1yFNLtUbUDOwgNv4Q/7HO/WAB4twBaXFYA
VvynBWCWZExqnPVFVfHwy6iix36w4pwgpbhY5DRsmKR/Ov5/cWTAagtl3t9IOdb7j1/+ikln0Ayx
LNbeQaQMb8c4b1K3pRlM7OYvMp3/NDX/xRYL8TK05pdW4YIG/HhFJC4HVmuhgGzVcwOVBbd6VycL
psANS9M6s55Tn2MazOIwWxk4POuU77/8xwsJWnBYaWNQfimoPz1rhklFJZSUhScSfbsCqc8cGmMb
qxGFt/n9tX71jOHegyk67FFQ331aRGkLTABvsyxqrqY76rXrY+NO4ESLJNl2dqj/AO39Yh1BZIlE
CXgyoQj47FAbB0A7wF9BT9h68hb2gEgcXVxeL3DC1PxaDhXKu2Sa/qTT+UU9cDG0gS4RVTTcyj4d
nqT1eOiPmEEzMHfKGr4RhZegNf790/zFKwkbSoDaGDwQeJ5+aoWYm7I4bYaxaBvTQ4werAeOJPm8
Thv5nz9ITMkwYUBFdbnmpxuy/arFRIwu0i6UMqMN+GBNT5M7PIEPyI/iDYQRtPz9/f1itaQIhYSi
C8NJeKN9uj8F2kg7tYMuhIzNeVqRlmuRgYKgq9XfdIGn//NdBz4icEW48EVwvH+6XtI0qg8krhcZ
XX/vXAFqsQbHYXDJeiW529x2vf8nAfGvbhLTCHR5l3ICoPqPm4BpO6Xgjq0LuQSxLnHCcrvD006P
LpvpkxY+JNK/f65/I2I/NJeYS0CxBrEyAHsMVj/dKNSUrJ3WCaCB38IiYY5hCrGZAZELnrHJ63kh
R5c8eiy2zd6bAPVu6Cr1lk4uo1kg3YrA5asP/VcVLrHaUjfkH0kVqnUjBrdDYTArLm4t3sw5CxdS
3dCxo++1HnSasaDWh8jn077tEyHydSRLvMHIu6V/qB9/evvxTuAoBx8JRHVg0p/2V3RwiwmZwm2C
QnPLcVgVC1Fu1g6B3fFwesNzePz9o/35khDxA524OMFBzPLZP6W2oFA2XR8WNLTLcPY86T+EExrW
DEiBshunQblzMCAF/alC/GnLwYwVUxk0sDhKMGz7tI2PHBF560rDYuSwpSipSgB9Vvj+//BSXv6d
H9fOxRcBwAT28YtRwqctfEzAewDxIyxghDKv2Qq/8Xx2WnJal0S8/v5p/vRu4J6gmIFpwUUAnH62
YoG1RxcbOLmDW9qR2wYWGCelyI1x6qrshcF5+B9f71JxXmJakQoCiPbHd9GPBbzo2eUZupWPjPGg
Xpb30fHWYTNA+ZXeJbDr1n+46E9N8mX6BD4ADBLAsP0J70DytfIQKhUWIBXBQN3lYGAMXBRKMVOs
4PzkIeKJrn1K/mN7XlwZSpaLng0LDnbDP95uj5BiM8IStBhr6TxOFJS3HYfbRu7T4Y95ln/zhD8t
nMt36aOJQWmHWfWPVxt907oImIdsJYWjazbqOjhJJJ7PGcoPfusmkoL+4FMIVFfpqwFtOneuvT5M
7pA/I777MNFOM1xRkAIaGxtkkTtOy9Znvu/lKSLHzm5Te3C2qOrl0Og1NEfXgV9f3jWGf4v6Zv36
++Xyc3+KgYcbgSgExOzCSfvUnwZ1iGoNzJdioMw9QV7gz1m6hOLCRVZcZTPSLMISbd1wNCGsSi+U
C8XxASuELsiED9+6EdaRf3hD/Z+3ggtrBhgWwCz0qp8n7u4Y1AroZF+k4MbNJb7NZtwwQq1TwrbR
x4TDWjQlIGhHcaZFyJ1D0/bm0XI3GnOFvHdAGKDNd1nUU9EXbiSnZWPSdX4GuB0ioBym9U3ZqyZ9
WBEQilE+YnLQGXmR3jM7pwxpA6EH+Q/k+2+/f+a/ujfYMOKJo+K5IM4/riIuk65HYgccgVNs57Yn
YqNaPtz+/io/bzyQJ2FGg4YHE/yfBK1SQTRCu6Ev/ESZr/UURFB3RR6CemDwl7no+P6wCfw8w8BS
whALncClDIBBy4/3haA6JMGj4Cl8zecSp3eTB61qyqTXEHxOnSocmbhZzW1Y2mAwu26tqryOe/Yv
Ttj/+CGVfvw7pf6tH1bFYAD/6Y//fT18dPdafXzo88vwPy+/+n/+6o+/+N9n9qb6sf+uP/+tH34J
//6/r1+86Jcf/lB2mun11nyo9e4DgdT67wvQj/7yN/9/f/hfH3//Kw/r8PHPv9560+nLv0ZZ3/31
7x/t3//5F0qd/2cVXP79f//w6kXg9+4/1Ct7+ekXPl5Gjd8l/4Au6wIm4kgC2f2S7zF/XH7iJf+4
6CMwzcfPgP75f/1X1ytd//OvIPoH2smLGAU/wGlyIdWOMBu4/Mj/B2gNwPBg3QjAGRO6v/73fd/8
a8/811eC5/DvP/9XZ8RND1X/iEsCOMTy+L+bK/pWUJ3AzUQPeYlzwZr9cfmA+gO7YKpkHik+HaCz
ccqp7cODE9P+hfSe+eKruc1WTEgzvS7f4JHu5HB9UNfJWFUnNrPgtULIdZ4C+9639Vp/wVKzm9DY
4KQ5h1lNjbHmM/yXxy1kW119DBE8f5P6uj3N/ci+wy/OvXVaFu5Tq52rsGrUnTPO8srjYE43bDY3
KJf0GZr04Qn5DDSH0Rwv59CEhb/ABLHRbCxV6juPILpCta5duteAOYdsBqyWWXeRt0m4BveBGuyW
IKT1tY/Bnocn1Lwn8MjfLYPQtxC92iMGziHsuGr/ZGt4IvSjhW85dqNTP85nEOdvqO+VdInvWq9i
ufW9+wrjnxzwEMlWvRg8BlK9gIDCMrf3yqVCnG3A1hrpLv57NQt8dspKBrnn0MYHJWK5DRu94Z5t
MzDPDj5pryP6OK/9nRO2aleDMHljVrinixSGvJlL5/lLp6b1hMRqik9v9EcyD+BPt63YedYnWSsG
HwGd8/rq8dq9D4yQe2cNHnrbzV+bClQOQQNnO3u0mGtyxbG7bK0HkLYSvX+2fTI8znCKKOPIRLu4
d6YHykaE7UQDiK0Qxc2HWs5RrpvRPGmIslg+1xio0UCm16mp34wUpYdUpkzAYClrKwGPtYQAgYh1
9QaTiHoLDFLfEjKkWddSZztUYNsNQ3AdOlVQ+L2+Af7+7ICCkdUSIRsQ5uTuEuxhc10sgQTpvTZX
0ixPdIgwqV3cnDbmNSbsDvUOK5emQZKDPxySFYIjLWy9IQHvSwR8HvW0HKUDDrBAtOCgXmtfgcBh
aFN2YnqcfGD/2UhNfXLk6OC4kgM+BOpvcHq6qC/iJtknaCmfTMybo1cn87FK8HQyOttsjARYcygy
oJUYREG5Kjjrylm++zAWzkxq54z4wB5jeaiQvHYJHBhLufTOVkUwuNIWj7euqgMMDJF/MTVnTJVM
ztKEF9GYbBOOcKeBOsmbNzvBppcBLLjGOk6KyfPMzToDyovoNkq6NF/jdcuQbpGFazvlPCSZh9Le
DaZNW9uMaHh3daiDjOyXnfSZPPhT+qGUt3dQeOQx10cP2uBsISt4TbCrPNew/C5VSDeTH9Fymvlx
8k1TWBPihSP1hPjS5kgg3zhMLQKsF8fdhApRa5p0ZM8GQq7GfrgapyS4vcTWZE0s30ZHPcbT3F+j
tr3tfJflrR4a+GGKEM8cWQhx7LwsSEg7jRHjdyhwDaSABHr4oM9h1MDypY3aKIujNcndAJgpXgT1
YnUQHVWdBNsGY45sAle1gQ/ktda4o4HXX334MW4xaZ+fDGxcN6aX5t744VkDaMl57RTd0B3iEUGX
HfnOBdsreCecI7oETw1sUIqhvdZjKosEc68M8426IDO8JeFVk1HpkidwdDF4UAk7wuBrA54i6NCB
85xK5m46BeDbVfVDZYHeadZvu1XsYg9vU5H0LD4xxoanAJhijm7sra35bdiF5gY0vaxOg7NDvD1b
9RNkKSJjlGNN6uG+qtl7t8YvsZHgX7fDVcxgdRe1GO6JvtrVUGsewkEjG8xEau+0zfQkHSHOwDKh
gYMGI/OtBBKztM0bmVJ1YhQQBmKk7XfE1TdFR9q57NuIHhsWj1vTQGCXja67ZrzjVT54gXPQA1yk
Rr4sGUcAeomMvTkP/M5u1XopP2YebpYaIS6w36qLNapj+MZgHNCAvlS6grzaOYiyS/5APgTdsqWY
LhxXoiwY9E59t2JY+I31QdgUca29qwlJRNdjxQ4BbW4hIh+6sgWOvaGBPbfNmldp0pGs86L6PXKa
aOdNKX+mIVuvYlDSPzAHCT8WfG2Hxqa33oQE+ySZl1dUtMnLOjQQYIbVETdi46KlfgENzR7qp7mc
ZOjtFXhe9yJm7zAQwBwNrkGFo73uqYfW+m7wRfs0rsJmcL7Z18ptwBDzu1vQ3D2WrzxFm8Jt9Ows
YJB2qSj1sHyD7PWxEii8Z24dgvTj6grG729z7WIwy7TIpRO3BZLlaY13W/ovYKWMQ24cf3zCwDKC
aTzs3IE6EUqQNdXGDPm+Ut51NorAMphbJ9mOMMrfJ87ifCXT0J1QfjRJAZes+CFwnSTMGNh+X2PH
8XepDbsb7Zhpn6ZNf/L73inGgDsUCczCx4CCTupE+Ejn3KuU/zh0OKQm5mMbYMJMrwaIQpJV3VTt
vEYOT5ee4yEAVDXkYAxbWNm1XQT7lb5yXqRh5m7yfXXvkKS784d6vEcpkmT+3EV5G5kxGwWtwK0i
gNZdbFp9Gi7XURjb8yRHc6ibdtiGlW0e+8B76iXDEjOiP6bDQg7MquUFzwPGUTaSPQDHoc/kWpvv
8EkUawE2O3mM14WCzEt97JAT5Qx7Jblpum0PsCZfxm6689GMySRExEfqsgJZ3PecT5iYu1dSVXdO
E+MkhhTa6Jmj22kfodeuviPAMtqsxNlBTbxtw/ck6QrHjbcavncNs6+uv5mquEHGG7rUDGO69RrR
CdUpaYzOYf63D7zpJZmcRWQCG0WO9Ovh9VIuHklv0htBRy2zxVaI4qtjk1Wmf5ET6JErhXUVlu85
lGabxnhHZ+ABfqqnrWNp+Bh4YDGhjCBnt8V27DYL3XRxfTEdtCWQm/F24l70qPA6CWz+i7zngJFL
8IXSmxrJfy9MmTBnBsdMBUCnNLaJQL7myR5Wv3D1h2XIhupBbTTy3j+ieHxd0RI+ttKAvwn/kO3g
muA9XMO6RO014gRVIjcKRdoovWPY2/Y+hIPthlVSFWqJtnNvzTauvdeYu08p0Qaq6bC76lMV7CiX
2NX7avnaVmznrnKLtvId+M+JJv3Wr5ASyNJuySxyHp4YvmOVdStEzziEuo+Jr6hS7Kzw44Fu3YrN
BOMbTt/l2LzETqKufeGVfFjCEyFNdxcOIKJhMFPfAJfxv0o1TcfOmfpHOF+S69nocYfhNvwzosXL
hxmyNtlq/jZ1aVXCp1NnGESTx5m2PUqBTibfiWgJXtVQRlt/QDnb97QIA5HXXps10XS90oMLiL7o
xDacYzgLB9FOQGVTcqdubyAgqA8WyPJuGXUCCyNOr91kMqJk0PqWMSIPCo9WpgTzLtx3Prs1do2/
hAhYuMJYyGYy7FdwcwDcPoJuMmIUIEbjZmG9pgO2cUacMug5XjuK/+eD3vJtXpsdcXQZe9V92p5Y
YjFPpkuEt0JbuTU8mXgGz4hqz9vJ+94E4DsNCKSMGYHimDJybAf4fkjF1l1Tr2Kv1GD21oAGJRNP
5DAia2G35kMCkoPlCr2ikGOSJZax0sSqXXP0RmM2tWF1ogbpnyjvOU1Ln1XeQQWLHksAPJiix1Pc
4C0NHBRnPuxMsr/XOevX4ZtamFMOIVBp1vXPIO7A88mubBYYVqModl0NOW/SeZf8lNorMI6pjgIv
WpeZRgVIag9rAofXDkFRPujlIpNx6jykylnt3olj2qL67pKMA8naDTAMAg8IaZ1ZMFjzZVaQ9MuE
MNggRmoNs5gZ96Gjje/jQmyaM8tb4hXt7FZ4cG7y5OmxKeu6l2U1kPhhjai75BqeGHcLJ2LrJFW8
oZ0F2LIGGLCskUPwzUMlMQ0JQYAJk4DMAGE9tDNsViLCxTX2f+jRKAq5USu3tK1g15Uj2YbQUL34
HMkUiP5u+u8+cuBemj6kmabRvFl6+TBhNk2zOUVwj+1QaATgPWU+9+BGVEly5dS70K7RSYQ4k0ij
xFWgjDrwbmgffLQB2JjQ1OEACXIBnUE5I7LpG56O2cu6iUAeQ6Z6PzrzZhji8FSN5utAXCCciXYa
QHUs3AEesnsjKmx5nRt116th/m6pjc7IQNNcK6AgPXGmg4fD+SB1ZLetI2CmoHrnODsJzZ0ZhgcG
xkrHCidfKSpF9h2vJZD9wClrLjsnH2Ijnsd1CPd8SGCGkYwpThBvLQZooXb4XzhQXYWmZTvOjfcl
mifbFGhY71yZvgqsXwTdd+BzAOjGoJaWjkbYcOSjT4YeF21RvbjYenSwXtcJggRBtnYy0DSc4xQV
w3hva3I3q+AA7XlY6si7QcPwzaTvZKF7n4/byczpnkHHuG3gTsjc+a5HxwfGwZwe0prEsPcL2B7r
o8m1nvUzPuhXEIBgkKz7L858SW6VXL9ETfAx8/o4wZwzR/gTxql2gwnFeZGYd/IKplNjXH8n0OJm
jjtEeWB8NAzpBGySiy8L7LdOS2Ce0tHxy8YMNEtFdVZtjBA63bZXigQddqA22VmA/FWBvjg8uzXA
wwF/6ppwedRrL7Mq4TTrXeCh7hJXqA5JhqS8IXNQ9Y6Wk1Ngui3rvO4o/TYnqtkstgvvlRXOxql6
u5Ve+HVC9PgzNsJmN7PmG8Z9oPn0zpDgppnnPLkdoj/hIxlu8dX3ReWP4U5DRD5P6BAvzD2UF6lG
r4CGPoNctrvrK5AWM89Cy5lhHNJuaYpEhFK6MLAHZFsVXhXxLX4Rbmfpcs+4fVsTCgakozG26bgp
+DRArRaH6Hdk/ERYl/awS674Pki5eeWT5+ahhwj4DK9OSYZlQ1M+ZBNA0qs4ntI7P8XcLFdVcpZo
jBKjz6wR7TUE+uAGSxZt5Io85wg5TGGoEozjIIZaCLojMq7nCpTMLA1RYEp9lcr0jcOqB8VPN2Wi
HcvF8Y+ESb9oIpkWayIfTejcK6dXuS+BONfe+FXraN6hqcR6DfF1SLivZHKKpp0MaII7xIE006sK
dPXDFK722lvabzZwpxzi9HinMXjN0LyA+CVGVM7syncU3S/ol0HMRN+ZsC1G/nXmrQrZ0BDVlpyK
LYu8YghXFDwYeqAAwdWn0XthWhlsrP43HoK82s0s55aoYphMlafAlUp8ewQVcRtgLi90mSSyAehv
bz3T3UtP7uWALckJ17QgPMQmHHjDxqPBCedtVjnVfeO/Ov48bUExXTfjotjrQoESAeY6tFP8LR6n
o0a5LqHN284Kh3HfePc4K8Zr05rhIOIeMEXno8eag2NV+bAMqLqdH1U0D4NqMyl9A2/D8iIXEMjG
2ZlmcrNqjjLledhwaNfta+B9udThtPXcNrxVUcC2bVWtm3Qe4EXAxy9IszPXI8IjMhAVn9MAu0rX
821TGZvzBtb/qMd3Q9WqfLXUz4gYH2fBN0TxE/Q77wNIOiUCS9Gp4r6268LsoRvlM/E6dSvG+EFX
oQALu0cdO6d62wXJdNUCL8ht6OxMIMc9WnTkp8X9WlSBonkb0GjT80hnLtdraYR/myoWYy91PAif
7Styj2EiOkNePrRkxDQT839ZVYipDvMAZXQpwJ3JKYVaikywY2QyDPN6SWXu4HjOJuruvQj/0dcu
5PqCXjeDlxH4ZtNMCYB/jNGCg+Z0RrZSVYSEPy4VuXJH6u4AwQd48wDxpJNCSx/BLsROon5jbtOZ
THEdvlDC0rypu/vBX140iWQmEBCHeA6BZ0QtkuKGRWYeB4qhtNrLaFHZ0FUpEArnzo/kgcoU7SYy
x2GsT3e0BaIH1R4r+IDqFfLEXdT3a0ZD96uHg+c6EMnZRWENXXjBtSfzBir4ueu+GAzzQEh32SYK
FTt5icCyMeWMHeXKrzBuuKyTbkcWrPJaVOl21cktCg+3jDBgwdZvcuHFS4E3/bCsBNtIjwYTiY80
Qwn4vUZR9pGs9Rt8U5Dx06wim2miMmxRsEB2k/VaSrKTCV5O1FNsK0EfhyBD34WTyiOLnPG1CvWd
0EiKZu0z8bncWx9TeFEnNT7ayXWG26iLttDrRt+TCnUyq7bNYL+qGeUETAtRxAkkHFgAFhl6HrV1
ouBZhz79lqbgXsa2yonfnoapfotxKGYGoZgo47j37Ak8+AlJ8lEbIs1kmm77hR99PW6CoVWZgu1r
rhcCzIDlUKS2BY277iFoRL1dguU40jHBwbHOG7uSF9lEB1Hpk1d9iyesK7Kwj1b0DIkBWIGwyAZ7
fCg9KFDAQAg7fQxNFBcqIc3R1tHtMuHrSmdVVmON0kmIbaXhkVjH8NbRDadoObvSrzYsEg8sSvde
0/rYhtD3tZg2DdmiV/T0frqSx6gm3y+xO6d69YJM1iHZOHWkTsb0zikZv7lyenYCMGco7N1CJd9j
2U2bYdRtbtALlr7FsLeeB/C9grl7xTnLUdE3Odx71a7plq+LjYei1gsifOWHCvzSi5YrgNBZ3LRv
ZlyefR5GCDZOaRaJmuy4ovzM5tqewD4IHyzF5u5AtTA1wRfH8Jfen8gunc5GWANJHH1rLhYfq3SX
07yOC2RUS7sB/o2yZUSY03TymHucDQ6TZVzztVEys0N0JUR0rs1awofK4ukNdQ6GnN3AMd79yjBr
SBY/LM1QjTuyIq7J+Rj7csT6l8sNdMLl7Kmt33xf7ZNxv069XzCcjbZpu0KQ5mMNu00ytCggdcdv
Iju2hWncMYtAQwKEVX8ZeevsKWz0sR5PMXbzB/D1bdYRp32vjR/BUI64h9hX9hZwJgRfju6z2lUt
IHynQxigW51mvFnM6e5jXl1pB+kyky/ZuY3pkA/j8ghueq7D+lgj/zEPjeMUyQJFG0YGz34gdvCB
HMveOvUxgG/EGY9/2Tgm3FUGFiTY57oHlS7YqYbIPBvnOUynDYyOkAofR5lLxJRHAoxWmC6r+0AA
TJsTH4pxu2/wJm5RkrxFDiurhh5dhZgoM70jgO4KSpVqg/boPcUcxu8l7B9b9+j0dNumFE/M8lL4
AwCOqHRaTHq51xcIR7KHyCI/o2It2djY3Zql8o71Epqy94bgy4pCCfPoecIKRCAqHGBU1lvXnmmF
TOClGsG5dXWLQnuAJfPEnT3CDkMJzmkH9DbSOLqT4GMM2xzz7dxbljdw4ugmHoLla4OXHQ0Iz+18
D3rKLmJYhD2k11vDQC7irNQ4cUPM/ln8dWh0huNoE5vIwO65Xs8Wk6LNMHnlJJpMszh3VyAqgMV9
1L9Y7+bGxGSzpvxegThVqI6Kb6NmR145wL7mO6NDOOtUM05lNT52qJrYirpZKTnlAgSpwzJhbNEl
CnA/i9+WFqPeCKXE6o7OFgmD4VFFOKkAgqljsHZgNpkVY3EACDLGi5DK4CgBzBKcerAlzRBCGLk4
GcElzVXYzWEWWX81mZni3rvAf8N5sUodwXq0wE0goO4noHNZRcczANLv/dCpHPRTbLweKr/Sjt54
rSc3KtvacbI1wDEJw1e6WxOtChRrD7FxyE47Qu4cxwM7a/BQ94DlNhdLPessUn16hjjSwEWEp3iv
4SeCnZVfXHvgufsYLzinZ5Om8MyBcdoU80jkVoKRWojYdOfK67Ex4QyipSs1lPsrWmckUa3Qtnvp
DQf2/uq4skd1l4xO7vZi2MQSzgvgPLsvQW9OjogKqO/ZPh1J/cUPtV/AbIhsp0WaDSLz+N5f0iqv
Flxi9aZ7jXP5A1+uLKcuwaA9TiB2EQ13vzjt6L7XqG0uHI+2/uhlzdBNAhFLjBlyiwf5Fo6Be6rb
2H1RzEbbCGZiz328LE8NsOe87Um/0c3QHuoI4L5keQg4lJGvfhB4Z0BC4ZYrFJoGG+F1lbJHAcnD
aWnS7rYe/eh1ckepshR9QhGmzoB4blI/ad6HTdbwyV51UjTnVkO35C2wIeIw4TqvsxmewdVOD7Mj
qg3QqRFVLWRGZKz8c7dASiBs90KlugkY5ge1CyxpDKWzr6Eru8KCMBsvxTwBX5jbwwg9BJuEifCr
369iQklP56cl5fxgROABZ6qC63UwPQUWObuHtLfBMWw8e79w1CNR6y2oOyBDxVHr0+u4RT3c9jTa
6jZJMidWyZcZAUPvUziaQsDNcNNX0VrOyrWbyfIg8whs4xls8AQV3l3QJP3e94fxufPD9QT+aH/s
ma3eQWgABscyhIBEwBFVgFUtuvc5BpAdsJjAa2Z81LBGxnbjUPtuGKKbHOZVW0Cl5NgvT3xsnJd4
0RU6o0jvfFjt3I40oEViF8zkOtZul4bzPBpTdRyrccERhuKiGefLyyPXJm/Fko8T6iLUeNKvblg1
zTsX1M8jTFZg+LmEHSqEuH0b8AAOtsPoFRCDXvL/xd559diNXdv6v9znywZzeCV3rqwKCi9ESaVm
zuQK/PX3Y9u4p1VqSPB5O8AxDBtGW+Lem+Rac80xxjcDgR+THFr1YeSEv/+/Li/y2IR0b9dSBHEj
ovYqXbFsjWqFnpJl4a42spwlxh3/lUH8XzvG/4E28Cs7xj0miiV7rf9uyPjrj/zLkGFgroCehiLP
7OLNsrcBPf7lyEA8+wNbBYPUaM39ZY/+L0uG/QeZayw2DBawsQ9tFt9/WzIc8w8TWxrz7gk5wPIE
vPQfWDI2G9J/+TG4Aq4h9BAbVxh7rWW+y+vIrq05QZeciKYquMVKUTyIKR0OrGUkJtoCdlRPoiUe
2qq4MRc/f/zbb/UPlhB7u8APH4AlHuoDjpQtNvTTXAqJI63NHctP+KTGszFByZwXG+UZVe4sxmaI
+47VNnbnCdhTw8aE2jtGTBYUYcEwFQMThef3L432P6dFP1EfILQ9MUNVrEejB+hwGNtg3yr/d+5k
6+ePjqEG4ge/20Z5e48OGnzd4VsGbO9z0mtOmjSQf5iK3pUxxu/gE+7ApT5EyrD4TulqF+fOUVZ1
pZU9/Q5k+w4uwI2EG4mblnQGCFRC7e88xIPW6Fa5s7UJYH/uI0EPMXY1xehBWXn5tQxn70AevAx3
KVMAILFNAsEM0sxsHjGkFPml8zqhD7bBBKqkNsyy3teS4+bRxbQzXdmmhLz167v/o6WUD41TCQ4C
QD+gh0z6e2fsNKpoqolZqITNndnv5L8tnwNs7TNCjbkvzKNuM9gmVlZEclflZt8lv/4A7xgc2yeA
VMdrCZoVMgMZrh/9SOwUlW/hZEsGL0/xDom1zZJGRUzMdGrBnjt0UZlfzNQVxn3j6sitY7F0Kpvj
pfPTD5Vds03Obm34e8eq6T0Y5VDML//5x+QOk2sDbwsuyn/nuguBbxVmyiBg3qRKxe0ULo/m2FWH
fjHNLDHtYWbarb109glF185v+1Xl5VFlfZ9iolkHtQfvxPHCRwaaY2RIaf+G0eb89Dr4WyCJFCY8
oZDf8p3JlMfc1mNnd0lEB3+8qwenZ9hvPndRvGh64DuPWSxYBCN4lYFuCIf7YS0OrkFq/9QudNbw
tZQhClO6fJ0gnnDcVpW8Grz6K7Kb0cW+qsYPnTcPIcKCJ3BODIbBNBRDMu5Tj1Hm7he/bMTdKL3U
OxJB8tNnUjXyOUi92ovNJZgmQhNNmP3mQX7nsOU5CsBEbiZWBmHZuFrf3aBgre1WL0GdoOj2ZcLL
inupMU22eGk2WYlmODAAVjKxeo/DyPyYh8K5psWTpTDt/DZNBru0g998LJKe75ZXPH2+Q34JOADO
XxaJH5/vIZrlErqa9sjY1cHZ6uRwlhjryl0ku6H9WtrNiHqVFu1yVTfzuS0Yo7MvJZIWDZ97UNzY
TCyh5Dnoa5UIYWC6GEfOwot80k70iZyNc0YM5ZDjNQsiFlCHYD+No7qO5hZ0CWoo46vau8JyEdcL
e24vY9jMR8ccS1yjofnUifatbVPaIUH9XGerf6vxlGNf1brc029HmjOxsqWD3OOwAQDmzo892X4M
tfpPMdBDW/r2izJBG+/spuuRXcYphUIAwcMeOUXYwdhckRHlkxgmpphhxmzN45K/VSMjMmOE/XF7
VINwP5nb1EaDruANif7pAIYtS+xgWS5aqQ8rdvFj5pjuae2Z9QPL43FaOXVlPBEn8HHrjatqVLGQ
nDNB26E/9soPX42hthLQk/lN2hQofGPqf2Etv0zO6DIbAm+C7szs5LV2e1FDh96YBVVG7wZDflJ7
TPXaXCHexwFTUFIFxiOTHegIlnN7ri2dHa3ZxLAHFmA3aKx+wSzlh76zn6N0qO5sooJghUYr1sag
kxFFnE7ntc6M4NPIhJYvRGc51DYmQtTWVF3NiyeBG1wiv1q+q2UY3hocIZ7iNOBM1XGqVX1P00ph
UUibxz6fvxR2pA4M8PvuKHuY9tFAJxtU4ORAuTb9bR7TWH5lNjVylFpn5of0Mi3/nOYpeBtcx7uP
3MX/OKo0/A7mvwX9h75FByU3bt3SL479dEPdQStjOfuYvU/wX+mVme2V6U3RubfsFgWA+7DnXMSs
HVJo0a5UOfUvZLEHiSJ1ztYxxTPRNN1RYnS6FeSEYxD4I5HXSBx9bGFnZwr9Hajb9mgLP39xdHpE
6HRghqZyzzhf95JVuYHs0dTucRF5eybDXSM19YJVn/DMcz+Ib6LKxoWb1o6vkJzGr7Z0bB5Q6a6H
sLDbR2+OSsL+NZ0wSWVTJWvX5a9Rm+njkhs0F2ZcXiFcx49ou0QqjKYwWcEt9h0SvyajhP1S3jPF
1WTeqeWE8bDU6GZIa0vJm1S106FSfjByKFMFAjn9tKUpPmWG5zxyFE/3htDDVxZWdCvXHr5APqjv
ByFlEprpiDZSQoTxCwaTNIh0FQvs04CPIVY68BGGN/uZudpkBgy7sp+9TULOx4y13Fe8slFlpedm
WKprXQ20ZUZrg4KaFRYjGlaeAW0ld6NTS+/tCs2mTQpl4lqQy9feXJdnmkaoKNlkq4ss/PHAUb1M
msatL3Uq7xspPs8LpkJlhuM50qh7SUCVvMcXKz93a1U8RAKzeYRE+hBKN/+QTcI420K2aHy6PeJ/
jU6gpsYnNXjMSG6Cyj1RVd3zv4qX0mzLUxUImm2tMIIz7oHsqQ4C9VUYfvlpxmRjM/KH6FlDsvhW
4x3AbzTzHyof63hM9fhmddVUxEFZtp/nSouTNuw65kfSp3RU6BhzTeseL8ZYP1erenBq5HEmgOqv
0ZrNWPfnr43rfY+GAQ2wd2jZEQPD+zUO1e1il+JPxXwlal+n7K4NN4uOKZaB0xSu/sleHW6fU0ka
KkQ1WjSCpXlupvVtLIrlk0tb8QPgTkkvzAkvwBY5Xq/bj6D4Hb8xTQL9qGly9AGOK7ugtZq9KsFw
Zl46bbuHq4/ZhuDEYu6cLNsoMDGIQg57HAfti12Fzl3lYfb0GNZ37TBY5WSZeXWx0/7VmlPx0M4K
U+DUq+PU47bxPaO6xW3DpAc56mRpx+klbfv0mtmc9lmHpX5RqUDCqqfqjj6ZiiX/b6yg9ByqLdsw
CoVnOK2RSSerTqjA5MeiaudbTADCO/qYVbxDWk9o77oqhrtQcZTBI7XJYV6WfTfhPYm4N1n3idDf
+hMHCenP0d6ghuK/IzTf+jvDMcRNE7YtTjN/vF9KgVlGhGEy+WWJ/VK/wJFrd143p3E3Kf+TC/zo
4Ka8zyhB6RQvacr4b0bb43ysGAXEwUo8ZKNd3Xgizz9Y0h7PJbNoOrTw2u8SNxLFmV6X+TJwMLtO
O8O/7gZ2vTzN7YLeVWgfa1xvmGNRvaxOGd/GQHwvos4+p4UdXqidMYD6gv8IUlY0nGxyJA1blKdJ
U1GPQw8pByPGQY2h/dQry6AbjUPKmJzoOswbGnDuvIi7YrEPusCXY/TL89S01tGjvffUk6Y8zJuD
Yq06+0sQNYcphEGW5PNqffd6MjWBtlscBNl4pAhFFlj69bZPreW28DId1xiYz36/jcJEZTaTtu4V
yvCq7+ZRDyexeepbEtK46X3nqmhE9owZ+KOga3aBIIpNWga6u+4xUywx1s8gDovqqqg5da08J0cM
Ge3FbR1xapTAxZHWOHWJXn3vfVc+GkLWB3dbW1BtoSYOKnyCF++D6MALcpTKtg5N6HaPvNn11TqM
M0GjscqSkAo8dlNHx4OxunvdecbL7GnztmDA2WflNMEpG1Kr2DtpiiE6Va6FkMFJbCCX+mSm3fgy
ZKbzyZCKVT5wSvkdE3xw77driOmyIZSMnajLEt7mV1u4j7RxJvw06VEFc/SYVmr8sog6e8S86P4p
1676DgUufyiKtKLxZPgnFNYaG+SEp7zqQ2En1lqos++jfxV9/oYzJT9XlTfyCZGEigJqAYau6mbe
7pntAsyORcteVRV9cSrB2NEq5BVxtDk8dkU3cbJwqS4UcyeOpVotOsmKFBv95OwBQ2U382JVxZtF
7+LKxsXEyZ2M3rfeLNbH1BG4BmaZ6hcpeuMh7ynwd8a6QXb6SHufVgy75KWb6lE43vBx6ArMSlMT
vuUI9eEO6AcrgJtPDCEgLHDPTKCJo3bTQ3t36vDOKCq++9zmCgVEUPJFEW/9YVFMzWlE1X2A+8fM
r8jUb0vnQf5SjR7tg1cMwWc7k0UQmxZ26JjyL8SxmAabtzUqU8jpXNIhDDdDjm6UuuAsLsMXr2vb
g1UvSLf0Bjzedkm+l/54PzauPHCwRVBOMT+gGmNjih5E0Wvt8ISC3zgN+JE2E4bd+6cUB989T0eV
XcPFyOShHEBe7aSphXewC58FJ7PD7rRMc/Rs5UvzZjtzfxIc9v7MtvY3tUVDWmVZs/tmtbBtiGXB
T1yuemHdibAr5IGPq25p2xuMm12L1SJ6A7rLSK7Swf8DRGH4zM6bXzPdzjyZRRmBplGFK46L6aZ6
Z04z+wadZ/+YGpv6NTsAEMrIGoxkLBcXvzv1DbqQ7D43QxaovRW06bM/hhMkrHBd+6S18SDuxGph
/AwMfyCnHYn6bZZOiFNzMm6VHPmL8cb7gr+zM15Tti1a/6R4EYfCIHuqlJu+gqMKVIzLtTmOaa26
pA6H8BkDjmzx2dTB5xa3wISI58zz0Yp0NO4KyvIxMYs8gJGNFtHUT1SE/he/MBCTmmA2c9SAqbo1
ltzJKJIxwMetsvPw4Mux+6AotqlJwEo2MTFNs93JARpI3GNAvq47YdyifAMs3rZrdCVZbC7vtA2f
rQHt6bhWkWddGfT98fosVVR+aR0CH7zKrXExTWOZj5QHy4pgAaJ+T8OiQV3Ox7G+Qhmdy2SQklGD
y5iaL+FUAX5dFNFVllGD59VuA0xujYmzMiE/j+oHXh+LC6PXguLKMZvgxcPtX+4MxR3dh/3iSWQP
HLxxK5t8BLM6R1TlpCgf3N4qbjWjHfZ+BN0V9rZZRnFfgbP37KG9MaCdfM5HZahduoTOnhGa/odu
VRcAYP49WXv70tul8WrnVsOwO3flB8Pditgie99AaJT5UQBkePTSka2h8a0M67MbfeyX0ovDzifI
0yk9Xi1L5rwqFu/bru7FnxG9SJfXyOhOdu7OLHm0r7ENNA1nzmW0ZX+s/BkTs87X0ogZVKKZH1LS
KjsoF2NVYkwG5oI+97AF/bov8xdp4e/dy4DxBhwq4BOEoBggP707Xle5mERq4TAa+shI1pzTT5GN
GLBKhjBHTanCuF7hQ7HFlv6rwENERkjWI9qcwCOdBPWczXcdA7PdvRV6WRM71urNmD7tnA2tmJfP
eOBwKRqVbK5MnWFemXMhEW55/IkWGzZuGWEO9UXWNTkrlpZIc1Jb4MGgp0ZzPMzzkG71QoWNGivW
byOhW2/jhx+BgRUBoTqf587zIWC8+xHaIuhMztAoaWX2zTWjhtkS6YT9XQbZAx9FJqbTWw9ZvlDw
s6EjQvkrVIwZveem9nV5Z9XQFmJGhqvfEK5/atKCUwD1iiWMxhmQrvcfzkQtnvuBqm9qhvI5S0Ho
x2hEUckTODTiGldKecSSy9DheS297hjUeD8Sw92EmV8/LT+Gdbf2IoAwkplb3pmu93sqddbbdl6K
jSKjdb8bxHjVRAtJNt+ZD2uF8/LXlyO1+eNt4XIO6Wofbp+DQfzdbXFbiHZFYeI20+7rbKj+Zfan
NekwYLz+N65E2HSb0g1vISBa+neMeJN1RtllWHyMIsrJpEXmZWhymcCCdM9/Xeo/kpmeuoZ/vw/y
/hD+/Z8U92WEx99+7p/ivudv3+vX9u0HeWn7E/+WlyznD8BTCDfogbTTcSf/f3nJdv9AVwJsY8HU
Dejt0/z7d+TXD/6wPIg1vmvyp4K/pnf8W1/ynT9QlZj3wJ+hQcoL/Z/oS+/6j64Flo1/UfMRPIZw
8u7R0HjOTaIiYh90+d1I3mCvy0Edh1BNOxCPdQJrYfpNRv3de8Y1N7wvsoIT8Tyaf0klf6PaLz6t
/JQKcw9YsXgVUlGqSeuBASLiXkjT+83l3r1nf13O5UXblAwfBuC792w2Z2oUh75XG0T4s11cV6O9
Ep8qe/83/dx/vNSWmgZ152yB7R9ftJRWj7lY1bTPLAPvYhDlHukjjT3QhAm2/9tj9g/S3Dtp8F/f
C3IhJLVtxXr/M07N2FmN1eEdwgF9mzvjcqTKdr4MHJgfsaz4u7HeqKO2v4w3rhe5v7n+P91GuKO+
aRLv+3mOnaB57ivGALNAhs1Vv0xYqKpxvCa4WlKDGc5v7uM/Xg8BA6pKBGjs/feNUskC3ThAwdN0
+EDSZLjxlSOuTBmGV1H9u3Fr/3y5yGJ4EENGfppXNDRLJL3MHfd9YAS7yKiH3UzTNpl41E4yCuvT
r2/nP10PbANzoJArefO3f/63t4JwQcF4JD3udaj8AwEL696UdXTT2NlwJ20cnL++3vtnlRHLgLx9
H7oQLSEmCPx4vdoLieRzat23nBvvqykvD5Nd57u6b4vPv77UOyiFR3r5x2u9U/EiW/pl6wzjnkPO
dK586gwGHVP1V0ULJC5bbslE3kNMEA9uF5lXUQdBpgomx/5vfGkeWDL47L1s8e/WAlkyRaap+SCa
IminA0N2dDyLK7EM8uuvv/Sm3Pyt6tq+s73NgGKtBs/704z30LN62E35sPdy/Lgc58fYWy31SMKh
jpJplt8y/mCzz2lLHH596fcrAyUc9HTQSozZAhnxntXeW1U06AGuZvNS7GnSY/v7ZBwXJgc+/vpC
P31HVjo2N74L4BpWkK3y/Nszu+JUJS8R5XsY5cXOLgrvjvBvyRkyIHbURHCIwop0lL/kmHf/42vz
YKGZUdMGSOrvBHVB96kgnUBbphYcpXLfPK3eomiRZVUyZNab5DCCsIC54NcX/unXhYaDGM3+bJoA
j4Ltxfrbl15q5oMOU17vOSJCZHCpXRnSUV70oM1dEU4U11ASjoNo/Z2TpcNv1omfXyaLcOKGXWM/
YwcNts/3t+sPURVZJW0kFGMPm2zmkOBPBzdxepJBe7sGLxM6HFZRaObwxITC6brUmRVbOWnCX/8U
P99/F6QrMgaMIN6p4N09ILdbmDlUhL2a+oHOWPlWuJ2T0PZoj9Yout0QtdFBWub4myf8ny+MLwVO
WWgyhufH36AvFuxgXd/v/dJqDlHURfuKCOdxNZ32NqPn8ay0+BCSEfjNN/5p1YTnxwVh61CXmezy
P17Y1KRbCh12BJ5CyOIKopcZNoANitH8DSrxH77jBoRhGrAH2sV/T2WUvkF7b4Sb3qLXXUso24fJ
t8V5cgsvGWB5P8hwCh+3EbW/ecJ/vjK1Z0hliFy+UajfPWHk4AM1IenuncYj19GV3WddOS+9dp2T
A4H2gtmHNlXaRg+/fp7e74EugmlocTs9kO0+h7Eff11pD0bN35/tvWEMklKG1t5cPecq1M6DlUXG
+deX+6v0+2GN3nZamDfbbsC4h+jd9YrOsKOBDggRIGt9FQXiL8BSGrIBgwpPoUrH6xQm3XPIeGai
RWV+HeoazSWEkl13fZ2MFB9Hp2nmmBA0dIl5Ccf9UNRVLFztnumiT0+GO4oTEuzv8FwUlT8tRfjC
OD3/VRRRBr7HgwYhhP0MWtYuDVTbJKYnxvWL5XRO/SeT2prhNoi6Vl03JFzNqwzl0tmXaYmdVZBZ
rY89vmFMKFKp+nEqunX04hX6jrszl9Quviwp5pVbTAsuWBs6m1HijghEiTN0nnOpVJtPp9QdWu+L
YG5mezKzitSjnvRozHGJYm7um6BO10uYE2w+Lc5m0gSEP80Ho4RPc+vQXnydBlpNH9N5yrOb3hXw
2tLO0UVSZQU4VTn7y9domkz7YuSZeFn1ZJtJb5DHILntOsXmrVk/ZI5aKmJCToYualeVu1dO7dp0
2zsSdw6ghATjQQftE3CZ+bSgPn6vemgnrdfqTzpTuKVDPZKIXESUPXOCIWgXMLNh14lehsmYRkZ7
TwxTLmcjHyIT6kfjC5bg3rgeeFOzgzE3TPlzhdMfcm9ktmnEvn8espKWKhMXp+W4ghb/hLnWfBiH
AAF3XL30Cw29QVyyccv1CzUGt4pwACgeDiuYx2Fh0j2LUsJDBoo5SRmXKZ27LqxJlpmC/+9eFXaF
lUZjHZ8Ke3ptcRBYezcw5pdwASNOu7bRMHewsqhzCZHjVYWtuF26gAivNND+7gQW6ooIf58vh6Jg
InSirX6RMYW9ca7nwru21mGOc/6+IbFDzMTtmnfkQAFoH+0R++SZnPG8JHxv7MXMnVyzU4qcTuQN
w8A1betc7xb8YcMlz8jYmg0zdI+j583ZwWLODjQgUBJu4s3axy+UZv5twGgjFwrVPBS7nlRMuafP
CIIzlzay9JDnoX2QvgqqC7iEzEpyQ5P/aS0n3ZdUXdn2Viq5s3TeVXtz0vJKuZB89gZq+Xz2EcxE
sliDW8S1srrlHFmdXxxs3affo8iQCI4kFZIyqkZJt84gSswMYPGEZ0qn6DU9lXIjbUazVzOG5F3q
i+4j9Dq72Lsj8A+GQBJ2ZfjvKu97Aw8PKhXUGSCl6Xxw6Bt2UCRKo95ZM1bIB1PC/rG9Sm09xLVo
jo1dzuHd3GGjPDsc8m6lTJ3simCr+6h8Bwt/3kUd4T1tpuEj4ZbxGksZsdEIlBtXGKUOd3MpFiux
Gs2cupb4PgO7KNiOJr3O7giqJ70HDTc1Jzb3soNmWgpep2FzpnvgVzcciR8gHCqSfLuUbvOzxVBA
utxbPHfNTdCjYT4vL87UES3FXO0z1b2uHSfxe3th+Fmmu69+NrGRUEIabhyQcywOLU4WcZ9baWk+
2HndDFjDdP3g2plvHJ3O7A+2ubFf6wLNip/DhG6he1Kp95xMkG36qXD6G4nw/9j1tlVdIhzd1xho
8nFv66r9pir0BmzpiyAAGHYppill0USnrCqTqLCIFHsE7DOwAaYFagMwhpGkqaMAK0QNSaSmqz0J
DUkKAqvCz97KGY/ePltD+4ZAaRcxMybKT4JGWhQziMxEGi0TBhcV93k+wqiCl5oTIfE43eQNNN7E
rAHQk3strfEjwgAKwNxDEjmIigGhMQypOb9b6O8Xe2vM+/xSNbKfz/hoeM3zLoiCAzndbkJqqqU8
eLrfZm82kXdL4MKCfU0kS1AnAAA6ljOd4A+uNzA9za1NFAqtvfB7Y4p0gUDOGXZf+APgXX9UZqzK
CQULwWh9ZOYS9ki/tRTdTlrysZIBGvMwSjOMqzCw2nhqozWN+4DJZ+TOy/KOwchtjRIRZc4dYtTy
EphjYJ4yc5EPEQaupzTU/qembbZIYssyHnNsSU+VxSRHOuwpUmvOzNLNLLW4xU4Gjjvs/UBhr9AK
Ws1ONAZBgxR5bmXfkdjMfF20z1WWekxJSLdM11i24DyHnHQMvrWAAzt8rUfVhTQ8tfatR9J/2bcp
En2fULvR2IK00H+vNKXeuQNzoc+oAcypbjNEyeNKDmQ6oxWGB9nlgQS2VSxsR2GRfW8y4qMJnrgi
O+LoDJ4jTDXzzpZWBaUnhKQYB00qSPV767LEfa2PJNDbi7+k7UoPKJ0fe9WBlJlyQ16tk2v3oPRw
QbAMqGw9amixMOG6wPg0Tuv6Z9s4qoSeRk//tKwptoZpgX6GI5tsPQopqXw6PE1x4JFiWcqIAN6s
sBjI1crU+G7l3vzQ9I3uz1qk/X4TS2qiXD1NZ7K2FkE2g43VXck57oiMpDWZoDQcDmlJHz6WGMTI
MGCZAFfWdlokUiEQ7kI54sEhQdrC1mkEpqGMZFzH+6Htr8DfpmuT6RZfvdyrhkOu2gjVGwzYwR4s
uezgmmLNqCKQN5kljD7pelgcu8xHM99VRuDfDfag1zjq/I0rYFZhzj/UPXJEKgmFNvl0wWH2lrmU
FXsn6IJbhxEJTzOjcF+XrM4vk5e35m6VnZslVCftVw8GVpMY+Ohu2AUZYFsJHXwF0T3ZBK+sHqzP
Aq6XfnhN9G+b1QTrbA0r87qYB2/al3qcblyrWJ8QT4fPtZ43a8M6heOjDiTZW3LUjEgNMit7M5Ys
9I/GElr5czOu1V23djVjLlx7nXChbVk6AXHrm+5cfR4ZDu3vUz+F3CG6DAoqj7W7q0vT82JAH6wf
KzDx3eiL6hsjDIaGWNaSQ0wK/UpeOqGcr/PiUPoEro8KKinhrjRuyPrcuGqqD3KNqos5W+oziXGS
4OEmUJauolioueHNrtdtC+LRCrNnMIYkC10Wl73MU+t7OptSJ50x9zgBapZfxfk+P62BsOgS1Wao
4gm9NUhgRul6R8UUXrrWmM1kHc3soXdr7tYUWjiZAgtz8w3jdabpQDg+5GuNZLb3NsXEAp/UajFJ
+kYeAPRznP7KYGBGwSIr7FciUfWA4xt0Ylz7Y+sCCmCS+D7ihcZ4twqdH+wl6/VlyOroRXZ9HKUh
/uTMdRi84RUdW1VE9H02HP5GxGRvc6tYqnhp3QL4VDZ2WUVrL0B4wwShng1z6fauKMKnFmkZb86Q
aiCH1N9vUvmajo2f209wfrInLdupOzGprfkISUr2byad2mPkzqtziBgY0Ny0BDBxpANrBA9Z26qi
us2G+Xpa8/IaQJDX3wlvHC5lGjKNog+AbmGC7R15Zr4l8yYjPBenlehbHXcVTZ24FkS+Y+0JH5/u
5k1M/KDn9G/Iv0JLqqjHQ56S47sdhSnyQ2hM+ZpIfxLLqWeUG/mLqa7yk84wEcdqcN3mXPdksZOs
kZsNVgv5GThvCjQkb8fwipJ3xm8yRqsgAO2FK5jLcH6NdBPw+kMRAak01vWVzZluOuKubKhswjQ7
QTB1gt069dt4TEWe2JA4PMksTNUSV5Y1fTWcxfrWzxlxb52lIEcKb3R2cmkZ9ylyt8ErgjbyZJZF
gR67GgZjpqE9r0B+CitLeJ+xPCvQLIfAG+StMcBbjbFN8cAG0SCj2HNXPl5u58QShblO24BsqtzE
nqtQ7JVOmWZa9335UA5YdGMWKAgNExvjqWcsmMBDGXFNCFHh21y4gebx1Oqbkbvk37lrrHyBK+di
l/ca7BQmPWR5K8eceZozzKzAMQxzm6gSMLqqo3Zh70yn5quD2+tVVDRsoLDBc4sxqrQ3RZ1G4171
sJEIczr1x5LmR7ubq5E3tAgX2GDKqofPA+zYaa9BIhIbhcrpxjPGSRW74TBEB2MKMRfaZZU31G9q
ALiiYUifQ7wdR3OKsAw4buXNdzrE2JS4/Vz0J9edDOoPKamvvcInGucGvd7rbSLMbpi76qNg11K7
fIRVs7gKI5xh9SjY5AWLJZ4qKsyLqk3h7m2KPBn31K2xcKrhHsNa8JQpc7oEsxqNQyVTjni+qeQB
fB+4goWXekSkAHxEWQYrZWd4qt070VifWmOygRbgznipaFkE9BX7xU7K3vAFPDbX41YGjOhMVixn
dB3V2vv7PrPFG5Azo7u4RjuZVyBZJuctDGd9ckXULXvyhO3XcKgHaI+par6VPJ+8I+6ysEu0gdPv
KokqF7sGe9xu6Ky2iic3ACVSOfN6DKJ5xgnC72Qc2zwDU6VaVR5a0kTYGOTcwVf16/Ukgsb4xm9K
ctALWiy5Y8+pF8ipiC4aJ8UHzq8LWze47Nhyfd4vy7BVeWdgeT6PdhO1xA+zlYAFaEnKUceQJ0ME
K/M9S9V9qEQ/c2qVHrlaUuVYvZpiwksYNO56h2HJZTI7J+5n2HHAKxamKpZ8JLHc4yFOXwzgCSN5
AZqc5Brt9IG0eRok7cBeCS9scFbGwUEyyHKVNtcLbQMngcEYPFeNWfCYZC4LH+3XJeYEU9ixXdec
y4h6BeMpAhGC20DOFHM5Q2nheJkttYqF640oPJb7wzSz2Ywc5pZdUNs1VBuvyB+9ZqBYCFHFn2vm
E+7EkHXhftGEL49uOhEf0YMxXabCi6JzCFz1xOQHc8AEqwp1AB0wHpZMMYnCVDPQAMtRePfGuc4x
DIS+8xmnSh/idIm8S9n4E4HuzK1DuBat9dVfyDkfhtwOHsNJtNeFO+vmwYRngUMrLxWlXacjFdtW
SPLYCQq2O4d+SHaHUuQ/ubDUZALQxrlxpyVwWdFshlRQDTTB3jfoWFwZTQ1gzs2XFPdabeSAqaC/
YHIVc3+bR8Giz30PoOOABMYvV0x+yxPfQvS+sgesYUdW+1UkbYux5NhAYKYJlRHQ5wdN00eGSlbb
yRSaS7KUjTsdvH7tx7vFNyaQFsDuCBd7C4v0buFbocDYDqcssIfkCtAsq+g8lAEG0HEoSw22ax6L
ZC5dc9jXtuWtx6yjrqYp1odPhMGX9Qm8IAjLDj/PS2hWEruelcpz2rVbQkNRySXq/xF3XrtyG2ub
viLuIasYT5vssJKyZEknhBXMnDOv/n8oe/69movThHwygGELMITqKlb4whuGaPyKmJ5ygePGhWQG
MY8R0N7up54082OgdDO3CAbGwyMs61BDMkDk+SFNikbDazcyxsdCaCCuKON37VHVGlrShc396zUB
epF3pS3i7iiTvnrrq2PTuQXPRvM6V3i6D4bsZIQigxU6J5sXTEHvVVgBZKaAZmWVKE51SgmKe88s
HAsVeKXGFRE8dUZMpiOd2QNVqjxFjtlfMMisp9IRs0AWbfkkaq0HPPV9ZXomuRWyRQFVY1fCNQH9
HMjmi0UdzD7aicYLyMnsNU9C9xH3kz9XX+0Zy537UQ8V8+M4Z51Bzi20+wUnaCM0p45vrUkG4fsx
1MFfGx0WPR6olTY95Db0tkfHHMV3NHzgfnITx2hRajhZHHghFv0wvYbf0xpRrLljwSt+cAYF8xWe
qYy0t/VjUom2DD6qhF7wqPO+Dj0kw8v4gGlmS3tsBtR2xmkihBKEnROqyJUy1O6cqUrtzZMfWscE
Qk1DTlGL4DIkib1gz0e6e5K/6qHV3T1RRLBm6gf+EHk5BKjRw9Yb8BXsKwTp1C5CT4ceXPQnhMvu
FZrCEtWcQuLMs9TRkCBoeSjJoOt0BpMzB5+0LCJJ9xGGeKzTIDHdUg2txxnwfOLGZonIJhfvt6w1
7Y+10oyIylU+CjaR3tMOme2yfs+QxnQ/O1XxSRaA5Q6obPs/Qohx8wWgK2qnISkkD0pjoGyQl5X1
mtBwni5mH2Xjm6aeg/FA17AsURnK7Al9sLzm6pnt2uJabptX6KACrcm6ov6G66YVuRkh2U8F0ctv
alsVr/W56ShXjDaaNk2ODgmxNOWWh4KKDRKYoWE8xgHd30trijm6q6pS/VTz4vyh99kQwvoako+N
Fak/KksbxauyyqmN9WGEGbWq8xfvEG4LzkVZIcQUplV80Y1A0FCmSIYm3qx/p5l3LnltgKUFC7A6
hhAJOBNc9KGoiegPMAXnN+YQ63dTPCU/ZAUglYcBASeuj656R/AcmpcGWQn7YFrEDx4FhoT9Th4W
HoE5EowgDAI+i+S4+hE0CgIopMtJ7lIaU48G+g31sUHhIndBISoI/hUZmbJj829rqvXiAU/eSj0g
HdZJiHBET3B4ysbjHZ8leWmj6NB5Edwpu6iMPVWmI3VEiW2QEWUUGSg69s2xzIRFzopnKTi+yGo/
ZzJB0lmRPManXuvVbx3U03jRSKRVhVg40qYIN9kPcEEQrBU6qqVIPaUDO9Yhg3wwDVs9BUgh0SZo
A5+MPrDa3qvlcmYnpe7veZey5MResC8F/YER1VuZvE7lPBLGFG1dUBRrhH8WtpLLUxg7Hbp6Ovqw
aE1a4VeuuiRf9kPwKkmc4KeFGIBGtNvE5ZECdMwnq6xuOJd0g5DCDDgObqfP6MlDHVMKOusZB6Yn
wEApCjXTY8JndItuUfUA7koiJcvMT49V3zraIcEvCgkPs0L9JUstNMKqvviiRDFcKBOJg3e5lfUT
sJnZXGTQbS13LYxs7jSs5ig2VGaWXZKGAh4jNNxDSZ6UnwK1Edqd03Ppv6dSAxM8m3WQpjn1Sx3l
h84AsB+0ISVqp0iwW9bCKTpTAiFl56bQ4MjoBSogsQB46Zp+V5Gx5GWAEquCv9qZTde+VgsyYc1I
HXLCSKtODg6GNslIiWv3BMiTkq09F44bKQGtGSq72auw7EJqUKExf6KIQ2vLViGchDMe6p5qxcPn
Rq8oMQgz/KNzOjhwRmz2sCVJQLApk0qcH+Ab4o9dUy6m8IntFaXIoJQ/Yi4sqkkWDBwfccJF0s+u
zgPyRh9ZHQ0RHSUNH0ocFJyD1c/tg4XxiH1oRG6cuRAW1uYwYxVQZilChDZKQIi9VlMZHlMwqzyl
pVn7NFqEVVyILFRCi7nqNGjjJSX3nOiZVMaObQhDwUyvX5sR/nLpSvbdY5tEE+B7KA+nKdWM5sRF
3xePasGlfoaW5DiXsVczopqgtckvcLlqT0Irqy8UchNSn9k0kLvu8+qCoR/FZNMe4alTEpj+bOMp
zC6GEViXEGCOdrDI+74klHF111fU5q0pa6N4iLEjemLt29GLbV957RuFbHG38QeUwuGME78EiHC4
auPrj9Hkw2UzjYi0S+hVlBwpb8FaajFZg7ZJRxy/G5H5+ilVCwmWMUD41AmykCQktYc/Q9Q/Fulq
31IO6SD7T2NkK7M3z83MK0sbyCtbu/6sBAV59kTBwceoADS8Z1tG3njxhJXEoTSNtLu0hLhfo255
WsIITSe7b0Dot/HMViycWXxH6ygs6Gfl9nczqcQHfYaReVgqvagvI0UDNScQCYZnofxpNTXC+1Pe
VX+YtbTPZmVTSHR8RaG7gYQoXnsEcdEpCiELH2kySxRH5PAZ+EH/bRyQwUFzyS+8xQgjPWfVPNEb
KX2uaJ8CCBau7M3ARWs6NY9FXoTJEYHUsjgX0BPvE9MCWuwEc2VfsmYy3jlkR4s1W2c2b0LyZLon
daG/JsVEmLjUwyI6T7g8iSeiPxKWlEqc/6DLovffIfiNr1Sah+rwVwWNAr01Z7Qa6yN9Fgdh1oke
5LlADEw+KLCYw7ciszL5qhvHfnptx3HpvEOgOLEe9cSM2q9G4uCEmmgxZWXak80bzUgyeaDjWJp7
gKcXzWXUuMEpYABo2Ysb8QrwpON6bpIzjqg4YfSBbp75Wh2Fc+SSkyfoeXt+XEvz+Kq5DDhDFyrg
H8z4VICe183sZIrqMPYNCsgleuMKfQRPh9R9MfUUZb8x7F1QJO35V0v7t/C3/09w7RUE96Y3zzLe
92euPv+Mv4Bf/7+57izd+//zf6VUXsBw3w8/f/y8tulZ/sI/rjv6f2jZLngv3HMERSr2xj+uO+p/
HBtkrmPYFkg/etn/xeA6/wEgR4tLBcalgbMFC9L8bbtjGP8BEGjRfDdsCaRa/pbGyzXcgjuWH8C2
BFGExaeKiun1RulSGebO4FDDK+FMtmVnvYU212CMN4sLzVz/LxEXJtR3I94z+7uGs/w9NK6Lmi1s
rjlz7YyJfmblNEkJT7emMJwJvXyKeqBcdqnlv+37yzCI4oBlZjFZ0OtZqkIPNYFMLxULTFsyjD9d
tKjJrhZjl2dffgMZu8DO/nvy/p4VrTfg1uBihVhbYaJ8mNSyYVZaFOr3KA5Onl7p0w51YeuzYe2n
U2YSNji/FXikywLUz0i33ZJ39NLCRz/1k1red11e3fnC7ovD2NTwcNBB1HZmeH23/DNDavqL5IgO
wWVZgWcYsK4SZkrcDg5IAYpDSa7O7zI1LU59JhW3gDDn+gPWLbfXdWu3wNUA8KcxLsC/61GddIAM
bDJq1KK8HqgTYX0X5Rc8WZodaM41suXXBIVqUGSTUEk1Hr3roeyWTp2WEUlUgigDdI2UJxOXkLdm
TbOINjslKDv1AQXU45NfNvJ4e6obW4iNs9wHYsE3rpFIeRTGmo3xlQsmA23RwmlNl4/Z7pFArh+l
v+e5qAEt1JNFBGS1iXq1G9HzhFsp53S+K1upHqhUNY9lHtL2KcLftmpEw0noINeAlplcX+t1VUa0
gSkswyPX5MUMEHKgRzp9NCDX7OzRjd1C/4ZSFVIzJnKyK6gc8BtYRTayvuNQfU/r0joHqNW9pSu4
h+rd2iyIeoCVs1SQoOt96fex01A/ZBEnG58DwFyRa2aB9gTnofmQjZBG3cEow0+I2mmPFQGvd3u3
bBxH4MQEFlhfqybMhuvdimOOFqPqg1BxKZD+9+kXW4B97qo2Gz92fQNB1nf2AOMb9w87VDORtQE1
J53VHUABuRwDwfoW6FodqJSGbgbv4hSMAz6MpdKduxrMICly/dft6W59WQnBARAqdCkgwNfTzfpo
7JD5012Rixkd0w4aZYqTq105ys7Kbk6S6Am2i07Utt6vWlNwh2q+TiLmFJ5WzfHdiJvGt7LpzSew
GtGbPlXg9aLqBcH8t6fJ7QPM0wB2oNpydd1FC7BILQ3dzcM4vTSCmLnRnOQYaUV4uT3UCtT76x5A
6soCyQcFgFL06lzC7bcSKie6G9RUz5wK01glnxFsNFCmVaf0EQkfcR6aynwvswLlzNj6oahhsXPt
ruh4//wO1hnRLW4HQJHXn1a1HdoVIb8jlCPb2Q8/ogLiHCO0axHrrVQvhqaJCkL8la5ChU6t+vP2
SmxciIRo/BB6CfDVlqDr+cvW0vwL1FDXXVzPK29UDHzEki48mTo0oUTW4e+/aaj46UiMLQEi5Ivr
8Up6jb1uDGywYqxOlKYpoxl48gFTs3f28sY1tZB2iBTgohLwraY290qtGtg6uakPHrGwemjCujYN
782hq+98PDIuldWXP61ySF/Xi+3Z7aXdOLagpWkaIuyKt6O12s9TL9QmB79Eu4RGV0d3i6Q+nFxF
xSfn9lAbU7WhJUm09+A2EkavVhXtjhwytu5aPEGvF5ymZ/nQueMhBAEQUKVANiA4Jjo+NRQBquPt
4ZerbxUAPh/eXJ0mVIrI8Cecs5p62bKBmpyqZip2vuf1Vv0VqVP9QFdwIRirFMOvJ6ma01CGSKsf
8xTXDSmAsVpWID0YLD6Cy2ayo+C2OR4cZl4Yi+dm7ZhdpnlLi9EB9I4ai+fUzeDVZc7nHKI/HSTS
d6Z3/Q1/Tc8Ghm3jd463qL52PVdFgA7Fr65LSUk1FiCk5ln8mZS4FzS9qj3oDsa2JmxwLyTO3rkR
r5/Uf0bnddMg7ZFo/YJuP4twlU5TG0RD2qNvwEQO5SQPiTCb+05FISNKB+1YU0d+c3vfbA26JIns
XEE9bU0x0zpENoQW18cBx8q7NIdrrzYowjnqnPxl2XHy1pq7YeezXj9xv2ZKYQJOEi8pVAZ9FSf5
cPDtJClroKnGjLpHYVwQozBdtZqtiMpXgcR+ILpTMJdyZ5E3dpTD6USdisAJldHlpz1b5M7HUhcV
lvqYtTjJtYoSPLYlWAm1t2CSVLN6d3t9t6YKU3GJB5kwDIPr8bDqi2MhUMvXVHSWxyiw7i1joI46
miZaDXQrgCIq9Tvku8XOPb85VYuohTyX4HepADyfKqrX4FVCPi2IrfjByivjELbt+KnjRwDwGveW
dqU4+PdnhbfBBeeQ9ULXvR5Q7YUJ7nDhD5bSOeUZOlgoP8yI0Rlz+RH0NSqJpbBUPK51J/wZ5jYq
2D4vuvTldNT6wdoLGFdBxt8/CQlXqgyLoCc1j+uflABUiiiF1pS8ho+cL/sEQ6tBxNug8u2ATBtr
YdJ9kvJoq/TG4mGQJxTFup2b5foh+vt3SMJ/xHFhpxG9Xv8OK8oAHKY6pjMdPhktPOP7BJ6/B6Un
2jlcy47670vw91AQL6jsQKUmqFh9dgWBxHDo4/aYBZbzpA+iOIOEbD/f3tdbmwsqrARPZoolDbme
kMZLF1JcbI9OrWWeiNBHT9VJ+6giP++N6Jb9Xmj6z7TQtEAdFdd4qgDXA7Z+WNECrNrjWKf5qZvV
8R6fpuFukHG485Rvzc0kOIK0Te7IZr4eqpJBPgHObTDUxNmIjm5+QQNwOoCmd7xgaqvT7bXc2hwI
HWuqYHqqs5YpbeopG+gBY4Vb9zgEWkZ7KU2ndH3h7wk+bF1HRH0QnXR0WyijXE8NUQmqJ2HY4hxg
Cq8x5vxD0dj063SaEAnxOsLrWGwe2hGZ0Nuz/FXUW29Mk+iIvJ9/7EUW4Pl9NJc2/jMmTtV2Ztp3
jYNmFUyODjvPng6MonQfIrgC36cIkg2+o44KpCxKYJkU8ElCP/Vft6HaAIwMLPvBTNHVBK4U+nga
AAoyU2uyd07SRjhAEgYZDO6LyYla3d0+msiVcLrmOOSogjj2+DiiaYECaR6+HoOxe61Givwzaqb8
JPPRueys17Kjr9fLURHnBj9pSOLX9bZIjXiikOlzd+FJfkgB0ZjHvoqNwAPoBeUROC6IfsVvnD/L
WjE9muxgkGz0lM8OPM2PsTHLT7d/08sV4fEk714iesKFX9fts9cTIQH6qFZSHn0bUocVdvYhjK32
fjYG8bVSJ/kR9WH7bVY301vY3eaX28O/3L3L222yJNRuCR5WQW6vgxLFvYOCh2FVrlElDr7jQp7B
Uij3VYHhxkxTCOBEne8c0VWWuFw/DiOaNrIRiwD6mqs+U0ex9A7PGVbGvJRGM595sFR5pvFT/mUp
s3nXmEPwgB8DbUzZm+I13i/Dx9sL8PKmgBGucq9LePP0a1e3Ls07bS5yutxSKfHdBaXESdXi12AB
p7t/MxRXKF0v1nC9+zjFBRKCS0N91ttvtVIbGP7UDYYWVmjuHLSt70pXmbCbhgCqxauDBpQG1yo8
GY84oAFTivEcweSORvQBvOr8fc5m61BVIzJeonLqvYtpa1PzXHIDO/AviQmv76URJveUOCHu3kko
HnwztN0IJp8LRD13E+ErF7JY5ZLYi19Nru1wXl8+Ng7FZWJgPurymK4iA9plUGEECMS4syHylj0S
UtgsiQekMIuLlia/HxYusjg0c1hphlsnqnTxW2nrSnaMzTq4RBX4ENw5Dc1tAZM+RIE2Fjs3/8sc
gxEdqMPLTYrxwOrz+rK0hsjHOQ4rs9LreLCfQGVZ1OkaLKZLCsC9kyT/4sQKthIlZsYlp1s9N31R
xrZAaO9ota1/lqmRPI2yCU6j4dRvFaPDGtPpU80bAiAUcdEmr9D3HX789inipYOmSqmWNsK6ttPY
As2joC2Otd5r3yatz87SGrOTMOp6527Y2Ei8z3SA6K1ROvylK//sbp5VbdmmNd4vSRf8bIST3+c0
5Q+yVbG7aeK52vmsW3fiEmOS1yw1HrnYSDx/0JtUILFk5wviVfSGp1QttECMzz74huJP4AL0/mvF
XQq6lhrQuTFMH+uWwLfS42+vMuohSA4shWFprDUu+D8QTFBOPHJ3O6ObOhiHDqMO+tBHWM67PdjG
bmaqtNWNX+YZ1nKZPV9nW/ZV0fXVMZlaAyewTL6ZzcG4ILD4lssfQVglUndigeWErEIBiEo0TRzJ
qUXo8npMw1C0AfOl6giQR3sz9MbiJCqz77dntnENU9ZhjCUtp8a9mlmMcmBkTEZ57JxaulMrk3s/
QfITFm8KF23g/x3iEcWf82yH8b/YvoS/3BB0nySK9ddTzKVZh8ZoEW9Lv3nMyqiHENEDo8v1UTub
YTGbO/t340MSRSydTGrt7OD1dFuMpWoJScy2gJGCvKwWH3GoIKX/Q23QED0EPa6ut9fYePklOZoO
vV/qzQD4V49NCidDzSbKf5AexjtIwfardpjzdyVqcZ9vD7VxIRAoaYKnhZ4Ua3u9orJstBJnduJH
mSduWSV4cfmZ8qBFNsYWZpHvRAwb76huORo6LItYBwop1+PxrVCIsDFWFXFYumBF5RuS0clyI6RK
vNYshsdaQ8HJ5T4ej/M0WTu1rO0fYJPVUDJkH60mbPQWCuMGPwDiYP4VNc7uUSx2YHbeZY8lJg8H
Y1xsFXOr+BzX4o/fX26kvSh+0EQlUFmNHndw2IauaY5EGMC3IBWGh6akLd1DAbjnws/Otwd8WW9Z
+pqYhSxABv7wSyvh2U1kZVTYDCCB2Dol1iVKcHkIxlHzVGX8kKM+dNeH3Qh0Dur0qGTxp6lT8IwF
puVVit2/vv1rXlxR/Bh6uqDSEFcCbrKKzUHDV2BLW4jC1dA+1WNsYKkLau33RyFN5BqUmkXGvNpj
vpPkUzKYNmyEdD7FYNNgHNV7vakXhxSRCd5ReqU0DnA2Wo1SMEeBeazwEHzA33Oqszuthh9dIMd6
uT2hl0PJRVIHiQm6FKzc6torA4urDcUqr3aC/MvAyfhoT43lDpgb79QDN4Yi2tPp1RJpL4pt1+fT
GbOWktskvMqHt3oolagDHh0H2BtAr8DY4vbMlv1+9WZRsKfts/RMTbTW1spwRm3bKM/q0qsn8xv2
bf3RGNCOqXsw1GU2KDsL+eLwMxLdsyVbp4TCDXQ9Ow1ClpytUdB1CUMvys3qFZr3AGcHo39CTbdZ
fGqz0ENGCJ5SXSv63nFcRlhNGGiKxUWNmgtR7nJCnh/HsiiNSO/w6OOChbiOOfbkWshu/4E+e4dr
gF7LP3Skx+iEZVUPVryK4VYiWZ0hNJrU+Ore/gLLA/biB5FSIckFBIzy4/UPGspqhnaeSQ97Qf2r
jRQuzKCgeiOC9N2Esf17UCTtz3DUjJ2dtvHpCUXRacJDi/+s0UhZYzbYvdOHShHNRgVWml6lBu1D
jIzDKZ4bc+fueVnm5cp3OD/0UcGW0VK4nqnTzbIbOwx9KKNRMKk10DJuNtec3jTtoLnCOiW9BIEr
eg/7WatBCRx+i6vGfv1Xrwqqe7fXfuOw8YtAgiCKKHSixetfNGmdyACTq57AMuauqCyMUdXJOXLK
91CXL+PwBU7DM78oapLprL+zELlWBxgYe5Lu3DG2w/44FEn/MPXocSBJFsK/7vPjPA+TF/XII/hT
0/z+Jyc6RZoHBCh17vUXgPWZYyYs0TwBPX5X+MDshY+tUlmRWA9I/+7cLhvHnUoiLftFDXKJxa/X
N2pSxPhhSHpSD1vw52H1pCmVct/YOSoAjZTVUYfs9BagyDjgaNIjxnH7C29sckALS7hDRZrynLz+
BbGPNDA2VujicJbvhdriSOIDukaoe/45IFUS7SzxxnFe/PqoUVCP0RBCux5wQOVncnxfQzJAHRDM
wL3nXmYKQGfFNMBW0wiyq0NeZAncR91Hzeb2hDeWnNSDF0QlxmHKy+97dr+FMcD3CIExT7Hn+KSm
c4tyQI1FATa9pXHwDat+n5ZQPSqBHkQ6hf/irSTA0FlwG53BFwsAiLgGmVjP3jB04hAjOwqPMxgR
q0G5//ZcN2IrXaXku2DGuFvkOpYcgz5NnNLWvREjkMDDxlsegY3riO0tTJAYh4Uml7Vn479zSVJk
FBYSkYFPlFV7g9GGT7d/0MuPv+jiUneEeEi0sC59wiXQNDgJhmfoQfkURCaEbUevD10/p/dITJZu
F9b9mdr03lK8DOyoTFHu5SFfYOTrmmMiialxnzO8ERm2i4V94b3CkdzByr48TYRAC+x42V2Guoaq
463QyDLSDY9jJd7bQSXOcRXqXiwx30iSRTv89oK+vKAZjpBVW3A3SPOuXmslxCNEyAC9lTnJvNwf
MRWWOOXwpcvTvxiK2h6FPiTeiPSuD86QdraCfJXp8RijVNjZnJsmtFx7tPauxc1lJPrgQnIkqInV
rOagjhQt9A0P/d/HsUOkK5KpPPa237tlhGP07Zlt7Upiu0Xy00Sfdg34V4UyzKZGdiemqvwAIDg9
cXRLSEVN/K7E4PuQIU91xk0u3rkMNyeKVh9PH/VpIIHXazrTTcVQBcVfLdIgdZfwKMchVJ+gdKYX
+iV73ZjN8ejHYMuIiuqLZrqGqNIUUAfDtyYeLgiJZR8cONj3IvXzOzMq6x+3V/blZUthbTnsoHoQ
f1q75EFajVItYbzBZAFFgMlQOBn14zBnOk4ViXlQutJ07dpJ7lrN2MuztqZL45MyF/c9NRJxvby4
6cAcTFleUU7OxfcNeQbSFFCUd/T7eQz2+uPL57oOVXVabEjy4iDLKVl3AMppSPSgr00v8eP6KaWH
/V5pTEns2PqebFrrFJjBXny8OSipHDwHjZb8ut4lZ4eqMC4PHohL/R5Bp8INY4KnElkjfLJ6KG1l
K06//2Et0kpydjI/sda41MZYItSRG16DkUjtdvjgnRowKdhDh735V6IG+NurGjwwpYpyGKG1FX64
/RO2Pi4AQEqlvKK85atAog2nYW5xsfFUvzXui1H2x1lTfK9U5tbrunYvM9oajzoUWRnPCMXwVWnA
GW1EICgteoqQ03cVSbATaM/iiwayXiKlUSTfbk9w426n7AVOYKkRIAa8/KBnkUqCgjvMcImwSqNJ
HkYk2AxC3mNgdd9vj7QxNUoFkJ04J5KHZHXfxm2SpVoxWx5uUo9xk/9ZzGiTRlGcuXFl7nXvN0YD
cw3imqgE0NbaGrZIUmWcI9Xy1A6ueCcpSVhoTHoVotZegwnHTtDxcjxuICgyi+oudYO1PURd+WFm
KlGAboyWnlAJidwhhqeYwXV3MUPrd4KAX3jQ62sACVSaYDTcKSFa6iqmLtPexo6EZKFGgeb7qEf2
d3tusrf47KmvVES7vmb4ryA5Fwd3SCpUydlHcf6kZqgp0IpQF320Bgce3/6DAJZ89/bXXr7m+ueR
3SB0LQjE+RLX+8qRCj3xPPQ9E83hCyezdMWUDne3R9ladU6Kzt3PQ068fz1Kg8YVXIzJ9yLUdc5l
U2C/llkfcAps7lql3dnBLy9BWnI8MPjLWxqYoeXXPDsrkt4fkWPje8nY9K4AWg5Js5AQvfMRWU8L
3nCY7+FIXx5QSkLEDXxlHjhOz/WgukSVMzQxgIdtqS703RDPu0A/EWb8druG0I6omRAFJNxSaLse
quidWbPx9kICJxzv28BC5MasiuOc4u6UDGr1AG1672XZmB/aTxgU0BxbIC+rfRxjMkfXzYyA2Rlg
W1TkPAKkBd9nbdvu9I+3hqK3aIlfjD17nYZWOAeHiS9CCuqa/Kv0TbRNTLgCHAV9TM63t+bWATV4
oQGjkAnyh9UJIPMzh2HIsUtGkuVnafb162GYO0yG6VGd1QwpWMjQsPNHW9TfMWAtjk0eFDhUYZl+
aFueGmxLu4/YioVPFfia4+0fuDJvB6dBBEExBBAtp1Sl1Ln63Ihx+gF+dkfYtynegpqM7iOY+a/j
yEALsxlSvOfGTLyZB1G+8lFvfWr0PDpXKOM9VbKYXqMXFYCvAJM6qjV+iXFed6+FEuZfhKFIgTur
pJdZKePO5fLr9l7dLkvzCzIEpXQaYKuTWOqgejK/DY+dmqPzqaZ3WpWEC00qdHMLCFCYNe056UqM
CK2kPSs8qpATOvsV0rjBEcxIubOaL24i7jq4hPQC6aTz71XGv2DEcpRtdXSprfAuyJOmx1WOCiIu
6fIdNirZ6fbn2xqQ48IDQONqKexcfz2/zQs8vRTdpQSPD2rYyHvUr0YEk/LiruzDvf384vDAdWMY
8LmL+jb37fV4VjV3uuFDo9LxSDtV0FWAJ4BHQAtm9G5P7UWqtDT8llGgI0gQcKu1JOhV4t4Au94P
lYG4BFWivzQNZiGF0Y6efaJenEwZvLxwmp2hN2aJwxNZBAkveNB1/KWQjDVZiWLeiEjjEZoWopf0
rV1d77p3t2f5Im1hBM4fZUAMyPAhW16b569JG9eUoiBcmBFGk4pfIZ5GY9ArM2s+YMcHkT6bineh
UHrPRn5vB0j0shDM+BiMc4RgDNAnWm2gkBHBDcWMD6XHa3wUdw5O08eX0jLRHCvpn6NdlzV+c4q0
QfvgNMP0lCAneAkSf3BvL8Yy2NWBXn4MoB4olRQ2aGtfL0YJCkKzAtgvgXAytyo1y8vxJvj9Q0qw
wLbC+oJq85qzpVZhL3yr0F2w/P0JWb3yoABaPNhl73hJgQTJv5gVuRqsSjou5MPXs5ogiFgjMGZX
0lG4G/Igf+yQUNtZuxdhybJ2JA0LyI0bcR16akMGTGRoEMhWpP8D4SLSwMjMv2GcG2Nb2Ar9zQTi
aIfgvHH/AL8lw6eyAEd9bZ6HNTUdnslCzlhrzc/olaATYpilepr1Cs2hVtZ7taHtETks1PYoZq9h
drWoesxx4O1U/TwcMn2R7g6q9JDJGYR67Lc76/pyT0qeRXIxisjQPtatTfSBklnkjCc6oZyN2G7v
aDcaO3vk5ddjFHqMIFUc4q41kUZ3/CCkPA0Zag7we6/t+ChrZ3o1lB2KPMakOPGhUBtj5/i/XEyC
LtQnUEwFhgnf7HprkgVxpjuOgg6d8NL5NVJQ6mAjJemrD4aNZNLto/DyTmc8VFCJvnCsQAr0ejy6
7plTNg6g6RZ9Vh1HgrvOEdbRQWsVJ2hqpoVh44uIg/ZesLBM5fpuYWhIJfbyKcHrre6WKdCVARy1
dA2R4AnbDpaLTI041o2VeROY5EOg9fUp61CER2ZtPCmmIt+pBtjd22vw8nGRGIxRzaD7xFld37ht
D+bJjLnkFK1Pjn5V4V2qtda9aUx7UfXW52VfUZYnukPAYXXzNFEwKMJHNSLoWsOzShRjam1SLsKw
EJLEX2gn2t0cz2BtF8bxkphef94mldoAZpTtxMY6BkrGAnZm+ohfrw1Dtpl20t+tpQQ4wslEVQsh
gNU37czBJF1AxCGxVUQm1Tj1phDV1k4Te835rWtg4W1T+oYJCtbhempRoyQIfTJUbQXd0SGw82SO
NfftvbG1gGAXKCAS0lIdXp2PYJiC0K9qwx3g+B78MDVxc5gwBvDjb1ZvaTt329atAwAJfBUNIhZx
+TnPgg9szRNRYjrotk1TEWHF2jlNEPtT1BoFTZjdbqPl5s4meRnxUMZjbpwCqCJ0pa4HRemQ5q/V
IgAVaKCjFQTO3ozT2F1UayAByYuxfmMrVfZJT5TyfkzU8fPtRV4+1fomgDhMiMF7CXt7WZVns0bN
ZXISMGDuFE2oVKsdpPgOfTtNcZwP5LslyUzueIpZDm9vj7z1eanVEuDwXOLMuPq8cmzywhxYbzst
q1OjtxWmXygpOUHbHrpG9t7t8X6x7NdTpeWLjAMWSFSLV7l8nhpqYqoBB7JxhhAFL8QEj37QIVNt
k/h6IksFThmKb2aeKQNDPUxZlL9Sx774rKGcj2JwVpb6QY65FuDsi8/dARnBZjiMGEL2+KLhNeDa
IPP+aCJT+yul6NyiAyiy5gLiP2lgKOYlVRLTjH9K1H3/TEx8VA70AIBwGPHc5egA9+UOvGFjiy3c
IDBt3AuEXat93aKBWvQzBPFqhB8UJqZ5kE7aHqMghCeKOJ87OYix45eNclWb7+GGXubUBESU53V0
QRdc8foYO7JxSsO3JbIvavRlkjgeHzKzVr+jnr1ocMV1977VAKUia5qwHFkkxYdKm0wUcRGR/ox6
aUCbHJ8I45y0nf/GiDqEoQXl7fEQDR2BN2iuLEZ0TrPhHoXZsBeQbFyttIbBPP0SNyA1uD4k8TRn
RlgT2FkKcljYcKfvB0xnDiTk0/H2Lt0ayqBjDCqBnh+4m+uhJGrv2NHpkn0D7JJPR6sGEVdejbTd
qc9uXHgLN+h/h1o9iLm+3HYRszKMTnvoRZl+npfU6EAWGKaYz1fjZTSK+XR7hpvDGtig0azhopWr
xdR1HH70iBnaldnnSJc1+sKc7IrooJZd+dlxIuXo67W9M+7GytI9pdBF9YloY92JDjGaG0N+j6vW
Eh3GIqpA7drVoy/U77dnuDkSolmkMtze3DXX3zDNiqYdp4SMObRyAMGjdXL0qhaYs5vV19tjbTzF
vIz/HWsVZYx50efY9KA/0aTq+x4tnK/l0pe+PcrmjNCHoqZC0GisKde6WtgD3qgoe2hBBYq7ct51
hcjvo8Lf40ptDYWDML0t2AiwL1a7MioQBfRBFLqy1CFo1dAdgOokF9Fl4U6pfGMnElfQCKGFR5q4
Bp32iMDjSOSTzUxIQg5oWZwUGyeVpOyDcxJX2rtpzIwvt5dy64OBbVs2Bk2tFyp36NI7VoFYPxCX
jL0Y9dB4Baj526NsrSLpNQEFBU0+2uoaoXzamROmNQg61OJLUOc/y1xY7/C8+Bd7nakQpCA+RYVr
9bnQggagihCxW4R99FQYFa+ICIISCUnUpn9/UoTTUOm4i8lfVmOVi2JE6gzINQsUbg0V2F3bUdQs
pmmPxLv1lQimkXWR8L7p11wf4cWn06hw13E1DMBOcxGEZ6v1fxvpSC1v4ezCtGaV2PTXo5S5YQ8m
ihiu1dbfiPqqY5YILCqZkNujIXm5vX6bk1pqo8TtS9q5mpSpOJNe2t1it9Tmj3nXkG35qeWr3u1x
ts4VDP7/HWfZnM9iyuXFEVJhHDnA09I0ozygTdqB/nFmJDGc9D7lbO/UDjfCSRIf0mhaCwKFhtWg
sFoCM81nBm0gmh58v4n+6KOpRaHesp7S1sbo5PY0t5aT/IRqj+EYhPCrwCpGAz7uVLZ+bZT5XTuX
f+YB7kD/ZhA2ycJugfy/ei0nGxFrYTZUeLK+vXdQnMcaMRnd26NsfbGFYKZSNqNu9aLNpcV5FrVC
ugCZov8h7Tx25UaCLPpFBOjNlsWqekb+SS21NoTa0XuX5NfPSS1mRBZRxNMA3b0RWlHJzIwMc+Pe
NzDP5KceObGgnOOEGWH3efLC/+6bvP16VFp0ijvgH23ohGTY+sshSbVer7WJs5+THwSeVduftNFw
P9+3cpveyHqOBgpfdoaZel1b6YpRj2MGbZkicfLrlHbLs54m7ruyCetTMREDVPBOoCAFKf59y7ef
FMuQZFJQxlkxOba2DFtEjcoV62vcsvhgKEbyFVDz8Fz1TftomGF5tgSg5vtGby8BhSRZeZQYWgax
5Ef/5aNS3ezymMvH+BWiJo1iuczROUpgWv23klf08jvmgHMyIfSzbrY2pyWRDWuPNFfZEOp7iXcK
eUADBPD+npXwCC+2tzq8pceonk3xcUs91VspXdGFK56NA9NWwPICO86kkECSfcmGQjmo5+4dUelN
5FwkgcgWGY3wHTM5EZkLuVV0oqM5Paixax60YPcOCngMClM/CzfbEljaQobHCCJIE69L3pH4Tldl
StOTukz9KUkaN2B0rgzu79zO0ugiQSgiBx5BSmxOJzBKr2cgm51ToukZQZH47I14mftWbqMQsF+k
nqCcpU77NhA2G8cu+hwriGYAtHXKGGkBu3sP4Vf26mSGOEeWUPh/qaZue3EThajRLrjoeqqGUoEi
RWvRXQIPnakT+lfDSVjR0WjyzoG0adPLbhVH5KYBWDZLYtYlDx0CR39qWeQ+0dQqvyrKpPhuWGQH
8Y/clHUBQ87LgrSgR0WPc4vidayCpu0ywwXmztMHM53EmaFj5wQzTHTKmxo5lUIpnkQUF5/cWD8i
bbzdTYYjiB1UejRScngTreQx8o/e7ADNL6Lpu2uHahOUDMedl2qOhoPHddeYLFqwoTbj15u8poDh
XR0Qo4IjMWuvTTKbb9pltq9kqdr1/im9nYCAgQbpdzlCT/kUmoa1GysVR8+rYS7QSs3R9StHcVa5
EmcvHWZUgEX2xhJwIInYYjBYEW/M0W0/3P8Nt/cRu3Sr5CsFd8wWeACKBumkBS4cuHjFI2pd9TlK
lvjAX+9akW8tASfhnyk/+i/PA9k4ZxShoGDSh/4hIcoFWUHt7/5abm+FDFQYpZHFPValr60YfSuU
rKSIZnSUuw1U6R71foyeIIVHYVKr+u5gA/eWhQ8z6PxbzE5u0d+R2UGUDJwgQIWp/YRuhv12rN3u
IHreW5YDJgT8ii75LTcfr0gd+G2XGH0r5JIfYgEFQL5UAq4zUfi9Fh3Zu30X+IK/2JO/55fNmlHZ
C5lMKQNnVt7m4KG+Qsw6PyRWlTKy6X7v0Us+uHQ3S2SkmN6XBNBRrrsZkVDDcqiLCLZXobemP6aD
h8gX+lSmRJ5rSXUE27+55NhjJIAqlAtr6A2dmhOXS4fmLidFiZNL3NY0fgzgDfzKPrh/KH+2d1bO
U9oyZBuBQ8Ls9CYSFLjHCiLfIuhadGhP5iSib5wl8d5ZhhHquqQoabrN+WlGnurc1J7xQ01SHSrl
TE3f9Eusf1l0A17ROYUSN0N2FMYvBHNRLS5+wPrB7y+K6itJffeg2e38kQr2CGWb0aB/U7UHgd7u
l8Nn0YDhhaVbuj4c6Ozos+A6BYjs2G8m1RnO1kiy4yL1cnAobs6h/HCYAZAhWUa3OIRBOIaYSL2D
3J6/W5Nb/phCdGfKtI9BzTddOiJImRwx3+1ZlQgxRiH592YIsPRiYkp0pIJK0eazt4ia+QdL8UMY
cy5Fr6jA9HXtfP+Q7H1ViiUMIMPeCNhv47mWLB1CxMkR6LXgIWtTfQ46CDipE5ZHQO5dUzR8wJrB
JUh+t97AaelmJwIhEPQgwnykX5tTlkxhEFP5fq0/ZgNh1IPgHYyALDytTUF0OZmTa+ZBPyFi4tBV
C0arH89KFscXtGrDP+5/xdv3VBoEtmgyggAlxBZ9oQhKbciG8ZiJCBU/DQHoC0Dn/GlolerNFC3d
syKlsLQ0q/5JvFZHtTatDl7UnQOEFaAfzK3ReNgSuKBLXVZViUYLXAxO0CZGFSzCrH0LKox3Xug1
vl2Y5YHRnV3FdRITUlbn4duiW7qiZ1jRNbMADsPkjCrw9BkZyY7WC0iJ+1951xT1KUiHme8gLlvv
KipW2TxPmIoQj712XR5dRlcf3nVWm7/e2YDYkayictzppkkP++BoGqWCqbFBOTpc3IsCodIJobSj
csdNiEv0I7nsgPVC7kwKt15VVKQSphRmEMEUXqBGGdJbcJWfrNHz/ratRpwR0zUfWolYgFTqKC3a
+6gAsyVVF6kEhYm1eTSxIdAKozxoYw0V2kGBubVWkQiqw+GgsLPz1gIzBfggOwQ4gY0HX5w0bgpr
yIPFGFUmyNr6JQ9hqqrCtnzQCiO/3j8ve/eBwinRnw20hdLLemnGQJHEzkQeZJFePxWO1ZxRgy8v
8P4sp0xDfDWN0+bA9chFbB5dCMH/z+jm0UVwchlbWDQDERrIpg8IOr4w1G1fqzJzUL4z4ouXOehq
C1PP/ry/4F3blLPAXoCjBja5XrCribkf9YV0Bema56VUEbbKbBCTqKmd2nL4kaFi+TQI+wi4t3eI
qBxLOlwYW8GbrA17KES7SpLkgdov0cNM7vslVSkg4K6OYKG7pojWfj6TkrZpbYrKVl7WKoryTGJ8
RGvQealGh4HlQQ0PqhR7lgyPTi65iaTt3yyKjyZMpvWyAGwdyszdopwnUebnVDjt5fUbRy7G2DvB
HojEzc0oqQumtoq7gSK0fJyLtEW3Ny8+NU2rXI2aiWUeSYUmQCu+3Le893JRi6TfgnmHyTnpnn6J
uYGdQlA4WXi6RdEC3UuNS9Oq3aM72/FpaMWMZm7ifh2buGp9XbbSR2psB6Hq3k2lWc6EFW6BV3uz
/jlMMlk3QWPbTL3HQUfl2zTL+NTk5Q90x42AVs4RrdtNCoXflUgTukXE/ax8vfA60QukXmdsJox/
CrMbPsL74x4U1PauJEMpUBfJOgYzn2srfRHNAqX7DPc6iPelyX66swgvvJbfnRD5VVQPnfrdbENn
cfBR9x4WKfvA3BxgSWeLYp7KERqjtsgDc9Tb+mT2yXQWXRY9WFbWfk372v3hepFAiRRRxVO3uOqR
MsOew5cT+OAwoPcgKtksfsiaGPLRLLB55E6kz2BD4iENJpXqTYq2+oHv3bux8gUlegdQTWV/bS/J
bS1CyjULrNTKT+7sLYHW2OklRij64MbuLY3xH5J+qkNc242ptEXRLKkMwh4PZWOvcm1G+cPuIbfL
+Tx1i3lwjm6Xhn+VJJ50zagublv5ttlqS4iSXTCK6VPUdsNTrxJo5qB4Xh3QAcGgJCN9Eb2RbTyS
S5Ivz+yyoEjr4TqpXHag8uOlaEfz4ITekgZIuAf/0I2WL+bW73ldaVIMLohYlUT8qXdo9PrmkEA8
BXP98jLT1PtnEsgfdt6A8p1tDR/HqrR9HbaOSzFN1YE3vPVD/BjJk4pLZPpyCyjMVcUx+yXDDytJ
/rkqrSk75VZnPtgT5So/LOruSzTUZXRwcHftUmGBadgFa7Bt8w56VLT9mGYBPKh/CxT/0FOunTeD
RSmcbHsOEP81Xu57/r0TxTQHogSSBPAGbO/R+zKLpsoCc9JyZgWn7ILGpfp2NtDT+A1TvGpw5eEF
yJPW93KZhoi/lG1uQTdeLDdZuDGNjZBJe6Q/dXsvdbAaHGBebAnu37icDrk8azAxNZl65Y8Zs+49
MW7QRJH6AN5Mf3z90uSrBcIGWCjQzfXS2sQe9DJvuC2l9T522+rEW15e3D5eDiztrYxEgdMhwZo3
79VcJoarTKwstxPJTcTYwtIg1SySpHvp86k8ANHdvo8SIkLUzEAGWeV200x9jhSnctLA1prmMjpK
975xW/0AErl3CoG9SLp/Ocu+bdBrekWNv0CgF2rT0afyYZ+tjFbXgM8539+qvQX9akr+lF8inRK1
9jLuMeVWmfY+Q+H6CoH3+BtXmTyKRiR4fibWjbUVwVOoRYjfQBqWiWev7N23YQu1qDWK8C+HjuSp
7g/78jtnQ8qMSPYV/BbXeW006spC5blPArpo/4QhpZtiMRw0MJg/m5npef2X/MmxDaSUpB96mbW5
EFYqt4LcBB6Aprt0sS0+MCP1Ot0zJhMBk/0shBHt06zYHsDW0wszbrAyFPXYAhQOq1PT1ul3ESvi
HfDSo47EzllkLoG6ApEoN21bC4OBz8WiIc+iaE+MgFknO47hVEbz/uAL7pniwaOwQD2T12/jpoZB
rQXtjyRQjaT2oxBlljHSenwxhaP7x37vkZV1TCaqiFWIdjcZkxFnTHvjdIN8ClXEqlvtby1UzNIP
E8mukqOH5iJOgLSyp14jWJNOMKDk13Ioy9NU2MOP+79nb+kSlqByTEmttq0nk1nzyVLaBFJ2JXmv
LXn4FqcHR5EaHeEfd55VhJQJfRlkhgRoO1XTIX5lF0uNfi6a777hNO0lqwew1nHSjlAUaeG5yrzl
4bUL5PUBHADcCOYBGM3WtyPWaeO5KsrIWZt4Z10MrZ8JHIKVJulBinp77w1Gi4GHMftOJ3ir8QCk
36nVLEmCQky5n3TNeAawhlZLxVS/p8Gte39pty4U9J6srFLsY5HbPI1JYVBiPYT6C1RxX6n1Fmfm
BpXrfSu3JwTqJIdcictBi3kL6RgyYefMtceB6CcjKJq0gSurQ2IH8Rf/vqm9BTHLSmIGZ9UtaftU
QjZXakoUELErgN6YVJ4o8wf3rcjbvK4JYYGqMPofnEJO8/pEwDlKW3CMRVBCSfVRbb30YlvwTrXk
hteM/813IqX82DWz+/oDwiNOdZFoSLacNmkKk+eO8FCODXiBkXLpveHSGd38b7mkqEWU2Xxw9ncO
JNGQnG6QHRSGDtYrRXQp7Kwee2FbzECoqvxUqEP06OnNfLVzZnoPNvD2ipM8EOnRf9UkS8ymxpfX
PfxCBRFylzbhtWZoF5LTRUcKu7WeaFaZT0YypAdBy55RZlTxYWT2kIzJA/xLJDFmBpG5ECJgcr48
69ngnJ0OjSvNHpQ3th5VHxO0zQ4Ci51bATj4/4zKT/+LUVVvwUgAgKATaoenqlncZ5pQ06nt8+jT
/fO6uz7CdEj+uRk3Q8l9lrcTyuXg/mmY/6VpE7IZbqKUl0SflaArOEpl5bx6eow8kEFErjy1aChe
N1tpQipUiTgXQWYxpULXbQ4EnORPxKAe9T3Lfb2bwR4hGmICMpHf7GI9LB6iWSWa887cnAh1+rMJ
A+VpclLn4A3ecQCkdj+JAOl78Rat9y4MlW6shloEHb2b5wW+hXMbGgwZpWmqaQ9w4SjXUFPLt5Ux
hQe2d1wc7T3ZDaMMQ1Fkc24yXaRD4y0T79300qGk9F40Zvr5/onZOZzoKDN5DD8Tsca2HELUpJVo
uE7BEBuSXnFIrjzvdZAlc3OQl+wcTob96FlKxwYNwSac8ZIsmysP7+mWdOfbbFyoSKrlU2HR78vr
tPtDKcb8wOjO+iA9oIQn/ajGg7vewFlVFkozCULtnvD8uMzVAK717iF1ps6//ynlfqwfCya5GRNn
QJ3yC0wLa1O21YWaNzHuz4lMvisA4U4mI1KfqOIVQUrh/6CytGsP1CZIHMBHVD/W9mYQF/XUEg+Z
s+U+FblI3sZ5VDNvLKLir8YbigODtweSBdKblTxtJM3bjlPnxs0ktGUMtBaNlKgZ++ekE/3BS7Rj
BeY5CTCSlEBQZKyXFcdLZuiNMgQcWEabgUE8oU9UHjjlnY9H0YZRRqA4nMptwWgZjW7QeFWDMTYm
g4h6Gq/hFGVflXZInhetDQ+qADvLkmNSkimC+hTv7HpZlTVVCU3dIfAqU73Wzqic4+Mh+9s7RthK
IwJacmlni1ReXD1rPHsZgt7qkg9R24dPSjsneOZJo5w8OB+gNmkPdmzvW8JAQZgCmZNMLddLSxJl
IF6xBjBNhfsXvL/5KUqFeIhnaLfTURxR39zeaTIw6o6SpJPxgC1Us/MaZr7qYkQHqkAoJ06ap9bk
wFC9PYLx7uwa/RWQTdTbGMXcTg/PQ+otXV9y5MuxeWpSQ7tmMSnJfc+xsyBuMXAwye3MmjZHfrFS
pXU1FiTCPP+gp21/Ts0KdcH4iFz11hJ4EfDWDNQDkzG3PoNmVez0aUUs4qrte7NTrc9eUSw6w4mN
Fx8s6+fY+NojYu3nLkGUjAvevJ7QbY0JonkiGJK4GuECLyVEf0lcx4fXgvRqocvyMETFPF4tYhrY
f+bEgkGqTFVS2Fq1cj9EmfjvflGs7pR5ffVlmub5b8Xtks9zbI5/E7d6APUamNAeZkrMhp9PurEE
9zfo9loxA0iBAaoMyZmxRYmMDDZkRpT0QRJRr/FjUVRfMtpGEWNyruFDss4Qljcd3KtbjhdCcqpD
DBVA0MqR3zxeHh63K+K6D0YGvL6KcFFgPR6tRTvXwzD312SY7IspNXYv7cTwuT2Hxn+K09a2v2Sx
6R24sNt7Du02uaOEcMCxvtXrFnGUdxMdBrjHu+S5I1M+z1GOftWY9c9Z4kQH782ePXrSoEZojXNm
5eX8JXA2kXrPtLQn+Cos/VTAjXv2GmZvY7CT/oB+1sGbcHvZKXOjR05WgoO5eVC7kbZKXhFXJk7S
gHVouYFldhQt71mRrpKOLT13XPV6VQiAAtMGjBmMZepdKyRwL7Sk2oMTe3vRJS2RJDXkwSYe2QQH
49JqVYS8bBDpbnKm7tZ+NMMm81Xu4KvRIdIUMSrD4DSCtxiCdAbMnnsN4T/yYr61FNP3wkGMlZBc
PNhhFf1x/zLuLQ2aCuiX4LuUzOjrD1jDvcYkE3FxbQr31EJKnvp6WcFfZtj536+3JQMRjh/Fe0o2
a1udUg8cGMiq5s6Mn3n9wjPFp+ztqMzlkcrUjpPhQBCrSu0mAoXNulohSjxBRPKmDuqDIjzHh+2u
8mtASI/NbImTTpp+vr9AuYC1i4bMhNgYOmreBYDl6wWGWiO8XpUuWjQDYMUkfimyaZBiAu7LDGPY
Yx2OzqWbR+3bfcvyb95ahrkZXBFAP5q+mxMqvMhblpxtHBqKqrCtQT2C/5/cv+7b2TsuRMdwdcmR
NMjy1it0c8cZoOgi7VioEBf0Ef28dmv0Ymtx8DH3HBZEQ9jhbSU33ZiigTBPyhxCbcbl81NY5S51
Cn1B6rbPdjaNf95f2c7eEUrCEyOjPQP84Hpli8gStGJlclpaGjqhIDSHxKsbf1wW7WHu0SOO48Hz
R2M5IlrbOasy8CLt4Nqz4k3IBzpD04s2I46Ilow5SSNHmiABK2DovfKNFmHpC6cW1/sL3tnKldXN
9zXyaF6WiUKDAfkPMoX5/KxFkTjV3nBE6LK/QFl+lpShHJv1t2XRSqPOODWhRslFmPYMlKWipjHw
BqOZPj27mXakbyH/0s2VkE0FyIol8ba1xUk6YSUg4tBgAcxUCKKjNnoXTsvr8dg8qXQiZURFhrCl
JM3FpEIgm/DMedG3Pk+dT/nihJfWGPSjsdOfk4PbFVHfo9hNAIUgovzMvzzhEBeES1+BkLE7t3hv
xfnwOEahCXQ4qd5pQij/9HPbB3rndE/wQVefjCnrlxPOIfu0WBaevc9tC4EN+58oNsMTkUb3H71W
qq+5NSMNFw1H3ca9W8UkHSkajW9EvjaV0DCaliqveTn1eJEEU1CD5y3gygqQUQCPc3WOhnI509dX
Dh7S2zNHiRmXqOKO6Xxsz9xk91afOQ40VmqdzH7jZvVHtVSbyadgn3zQltnVHgfGfaIDw7f3inKM
SvZGSRQliC2KYRwNICMzxd9+tu3L0jfeM9l97i9jGL7aRWJKzvFB6kwXaUtYbfdqaAuBz0pnpWSG
1xnrQGkn+72lVE3nZ51xRFu0uziZJwIOARyzpSFXlaaFsmXgWe2tKUgSz74UyGj4id5qD/f90+3R
YXH0VWHuAVLO4dmc9nDQUxMepKDoHfPS60v2b6aU7nsEe7tzPTLsZ/UMgqpqdgTRv315sIynojlH
8YTaydqyERlNY3vc6blexMnLRPimKnjp4nCC5KDM6vbl/lJ3DSK2ROuaiheQ1bVBQtdm9hIZK7tO
8+wwwufnVVqdilbolzgBHHzfnnzL1o7EhUuUDhZNCpnBbj5tZGoIvdT44wIZ9KekNaYnT4OBZ0b5
KYCfKX+pAHNcq7FefHNpf7zauunIerrBD6BDsklkIz1vBnqC5H+2SV85Sija+kbh4sO8tj9lzHdc
GDEr36bJ0J81vTlCre0c4tUP2L63U6NoxeT0Qd/QxKM9AoakL8Y3nSWOBp1uHyGCClpX/F4ArXSf
1zsrtMzxCq8cAvSuuwA6SPOkuhC33v+iewvC23EhqSTCFbs9sNNk2fXYDEFj07IPZxzNHA4owafe
qwU0KEJQRac1QbgiydbXC0r4w1ozhyFQMyRTQ83M/HKCp7CeC/UUK4csUntLY5SQwIGVEfNtwrKx
bEVt1eoQWFlUPrgKjjTuq+VtDVLzdP8rajvXUNbc4OagD4go1fZcGLIL2uoDmD9Glom+6GH72aw4
f9HS8hYfLWDrguryXF5nnTH/cwz3znt3iK2CTtsAwxBoCW04U2GuXrI5tN84VZLGUBBY8xHt8+53
kQqOkPAZ1Mjln/8SC9B3oxqU90OgJ337MIzQU4k2/pxEuXfgnHYKJ8SJSIVBMAAmkFL12pQY3chr
ND6LWtXdpe0qROoUSrp1m9bnpo1fUualrsjmCO6u6p5cb+mfGNlqD/ZnZ3v4HQQR1NtICLZvTzMz
hjtAVBdUQ+6hsposlg9xm30itTWYV4ycVyc7vHM2H5hsgNB121WNUYOrizSaAhEnw6PjjtQrx5Gi
mxUqB2vb8cgMDoA/x12QN27bHWpRAcqbpzEobQMlAmbEHpe0SAOkRvqA0UIgMr06PjRLvARGkRwh
L3dOE3VuqnHYllnd5uQPNqO0SeXSbUki9cnNjb8KxHf+GNvDS7bjEEnnAEFyy6gEb+HYDRQtpZqE
0DiXtXEe+qz+vIRNckAKsLsegOYUmdFPoiO8PrJWk5sxuekYwCK1PKXLNJ3jPNEomir1wc7thCnU
aqDCYN4FkPc2BmscryzowIyBZcfFl2Hpyqc89IxPmp7p/lgjTVUmmvCL3nx9VQqQN6UU6lIaUDtv
4wIchRMF4nwMirzRAkZuiHWbKj3PcW8cBAy7PkCy+dGLA86D519/UMiN4Vuy6Py1vddcVK2IrkWZ
VmeRxS99ZWUfRkvv3+CLimC0l8wfPLe6DuRGB197zwcQVjNgzqwyWMmNL9IG123cKp+CaoYdz8+X
jn6TquXia1yaAKbjGar0+8/CTiIBGpr5YaYo6e0am7thzrqdLylNXa/pEzr+o4Ewle08uzMyOwIF
spMSwhd13+jeNZEbSyMculUS5/X3nhklHHRr4HuTP/m5LZRPxlylH+5b2bsmRNbyABGKMUm+tuKk
RmKZLSp4Rh9Z5zAcK3+Zs+ad0KujCfPdr8i54RmhcASwYW3Ki+Z0QNlrDFA4hkBRCxmxTYaxOsMF
+W8vivFLrppHJYC99fFegaTgxLi8XWujZqFZg11VUwAxh+BQDl0VqIOtvxty6+hB3lsghW6V0ym7
DNu+Xd4uoT7FMy5HG2P30bb6JPnUwCBtfTGEfKWiCrZcS5/yo87Q3p0AfUpZAJfG67GJMadlNs0e
ooWgVuGnjwjig3rshsuQaNMZTOERQ8eRvU38HmqhMOoUe0ndp4HajPE5b9rqos6ee4lG44hVbG8X
LZTlZaccZO+WvELyCY3DXI2BAobtK5J7KGQPoTmcUQVPDrokR7Y2x9QQjP9nOjAAICj6eZot76mc
qYdVc3yE0d81RbGY1jIkVbQQ14cz6o0GhkgAAEZdWF/6oU9O8VioZxCxr5/ho8MLYoO2m8yptyWJ
bPSUqdI5m5XSelfY7dyr3oIC8Lgel/suZc9xwYeDQKLEvtFYWK+KB8gtLX0cAwapTO1c8j1HOYVw
5JX3DiHZAKcdeibA1xvXFWcJpXbTJSg17eSjqeQ2XQUrfaodM+pgEV6O7vfedknhVmYhyV0ZeFov
zEUkHsKaCMAsEdpFtQfz0pTosYVi0A8qH7umJL4BwdadQRE6u1GpLyGBrjqX5wzR0M8cjIGagJUe
mNrbLtC5tEgokpI5bj5jG7o6GsDJGHjh2D2W5HYvinKoVrC7ILDkNs8oXd8tWAmGrsWNoREKKqYo
rqldIIBlj0PlJ1WdHbxpe34YlNn/2trsU29Uhps6ABhgG8ivjDK5z44i3B99zmCnosZOkDJa9hun
nn4dLAvAy6l3yiDxl2wsT+u+GVJcFKWN6t9Ca5ngino3PIgKdr/jzzFcOdgM3GZtxsrzdCgnDj0T
zmn6qOWR+RRHXdde1QyM6f2bvGuMOSyJ1ZAY5M2z0gLxqqK5JicYOzP0jdqKn+a+VUj1NLy8/xvW
AATATwlHEZLc66VpEFipY5b+hKFU7+xwQh1EGE9Rfsjdtbcuvh2yOmCe5EjA2lKopY6mMGMHdiiP
AnUJ20ckQb7EY6UcwI73UgNyD1JIsnREfDbhh700rV0mfMEaqauvioBZwKn0TDJfJ+ex71W/FEp+
WkT+9f7H3KtkINMICzX8LVJ5dHMJIttTsmIiy4JHe3m2J0S+K2uurukwwvA+KNY1L0zxoanH5Bv8
SeFzCznicoKtOztXcdVd7TQyvqvhUNhvcjsu/x2Mcf7v/o/c3QfZG8CHQxWyPczwj9ep5vH+eepk
vaTxBLo2V6J/vDE9Ui/Zeyzo0YCyADApexHrLbdKBlMbh0epDD0IavEPF7ubYfjXwT6g6nU0VL23
NAltIdIFmQDkdG2vL7WEp0TwtGczbGKlnX41JQd61bu/kwQyUUgLTeaeUF6uTXF1Y1qVLM1uUiQZ
kIFqv0KpPdqnpEZO5Dd8gnwqXOiAGO/apl+VFBhkCoPQT0vDB0gI+odST4wTwobx+f7x2NszUHAy
7wK1At50vbBxdOLInKgSj7KBH+loWIvSpI5WRBnC2t6Yf79vcG/TqGxSNQCuRcKw8Xej2fSukaQD
7GWm8hjlOoTQ5RgvXNI+PHik9p5dqOdgOaBwIFOT9eJI5p1qNrFVjeb4KcvsXglIB0fnYL927MiO
K6NjjDDSk9q8S47ezWUBWW1gTUb8aBVzc87Dpvjz/pfbtQImABgOedZNp5WJnmJEeJhaZNF11WWs
Yv0xSvTJu/7/7GzOOhUckIk8gQHQLOHPrqiBbsXJQf/uVi4CBAA0aD/POA3dbb5hmV4yagjBBrVu
xPOTnVdC86s6xy2NTZ59U/uk+jHNVTs8GFWukYwMMdP2JqiSH+ha6cZZna3uUVMjJQ4Kes6DXya5
g3vTnf57W2qa4qtGnLz0SZnrQViXFBdaDULTd2ObldINzsboj2FpLKeBOdqMMkNqProdqcS5rbLl
czvn7RFJ9M6Fk+N+sMSQkFA125R4JnsCOmYi5Ru5LrQBRTK/GHY1PphVWkLTPx/NN+2dGsJBzs1P
OPm2k5CFpenV8EEEkOOmhT9Naus7fV0fpcc7ASGlOSZrCaUpiG0rD3rXFOlYq3R72pZBNB3UP9Ga
GlR1oV2XtoTDj7To4KjuOBM5VUEDmgIk+d3mBVjoLC5Gz8dU4fR4mFKRfeqw5zMfYL4+hKcc7snG
D4wIRKFrXzLkVFVQwe45rplFAazIvhr0hQ9imb3dki0Aycspp/nk6fklwq0VfdSVqKRp16jKN5Cl
U+pPVMeD+1d8r9AowxZa95LPm0d0bcfy+szsdLeHgToZ1MB2RfRhzFE1P5VlYv/ddBOzME3bRdPb
qS37F8Tb579S21a0s6ll6Jzc/z17+0j4RlkHtSPmEDaXAsRinQIbxeUY1K6WSNMfQMT+V2r9ETh6
zxJ8cIC35GwFM3LrhTeTKtRwQSHdpSL256jR7YJiNhN+iNDoQbC9dyXkXpJDUBpjunhtKxNRlneG
0gVapzjaWz1yHMCMY6pUJxNq2+yTlypu7kP+J/66/z33nAwlVLwMHRUei01gOnd522mo3AaxpSI1
Mvc5kjvo87zXvMg+MZk+/8YG0hBlyNahOcq4/HqpsaW4pqKMhBG5nvmKozhQK8PsX9t6fXB2d9dG
gCkH+KnGbUkXcjSvzWyy+qDqzf4RGSf7FFrxeB3teni0JAfy/W+5e2IA8sIEB3KAVsd6aS1VYSJb
fIzZjeFzXCkGEjqe9mTE2lGTY29pNJilODpFJOA0a1MjXEX9CHMAI8SddR3GOT3FtZNcnC7s/1Cw
fxC3/LxXG4QCE73UCmTJgIhS/qBf3A3R3wTLKVMQBU2eUzEOruf3QjzXolwifyo68aVczPlvQ2l4
WGncxp9sIyuPLsreJ/71Z2wuJfW5zoyowwcjnwVmfAY34Qu2YEOJo994MXB3IF1+0iZsMSBxbIzI
4jBDA2HbcErMUgPFmXaXphXm+f7B2fPlUAHL+yeFv7YvvaZOKRxpZMDxrGSnTNenN5Re1W/3rfz0
WNs9RASYqggFFYmI2uyha7adUMTAFGzl2Od00uaLkbhNAOqfUWPbnd5YRlq9iUvweVUhzEcji/or
g6Zt4VP+Ev2lzQaHmQaKLlew39XnMrSsx578+SAe/4l+v/mtlqSXh/2Tg755r3VYFEvoxgZGy9r+
3yxyxmu3lJpKv6c3Gajt0EwuMqcbr7qetZ/B53vfYtPILmjzpj+S2tAK9Cndrg7aeioP9mvvFNLE
JJ3U2C6SyvWHLGt4gzRq4EBTWyc5NVPoPoDZtL53jNseOJWdmgUGACHRUYD+YUunXlHT7KJw5uI5
BgmyKKJzhlbJaUmA5kCY9E/PfPZDLZIj77mzSMadgBVDUMBg3M2Nb6tlIYCjoDu2UXXuG8FFt1KC
ukAzhJsdeJiddcIczbg3Hoa27XYW1YTvdRpdZpHS0DV9e4BcvTQnx5+aunwL7Fe/JJn6py6m7iC9
2F2npHijDs9rv8XqOF3F/GjOeBJlygmkiVWcG6gtr+roHlEw7HlRqvASQ01yBsG5/C2/eNGSyaXZ
0BouemkkD8086H7p1IPvpUgdK73rnLSwmz5GCi5GmRKkB4z51bJOWKaFydQv5G8kEFtPHoKAinta
X4jR1c+L2zdvdDrXfjkctvv210vKBmJDylJsdXgdN21A5VOGHRdNeW+VkfWJGTD3yZtQT1HjNvOX
ZXaCAip53zFm5+ym4dGTsRNbEVX972/YIl5dBjhIR6CTr/Wu/SZUmtI2miMv8B2UT5NIvI9dWmSv
zwGITWlOc2/Ic7a3tgu9WCkK4CNjN04+jBv6c0jYemBlJwqQow20rCgmSA2X9XGKIGkFQIwVDVWH
z1GcVumpMXvn3TLN6jmMqdQceKOdl4rZX9lWpbYl+/1ri6qadEPYqXxMM54Xv/BatfL12DP/vf9W
7V3KX+1s4htGBmMElalF0gGpL5MownNTg7yZiqk5YAHbXZIOygcxE5LDbUCaa9ESqdbAfYAVMUiR
UDgxc31Ugdw7hfCvwi7DUURkZFNgsg3YK+uUrRpMwvxID2Xsa4rzMLdNEONrH4rZPhrG2v2KMPlI
jjP+u23zuHYFW+fws6JblU/qDKF1byFFhohCfOC+d4+iLByAe4a8cptfawuwib6nb2VXcKGXqClr
/uLi3xi4y4Oo7LqX3zghkqLIYB4FwP/mJE4uPNKRIGYyGqOAWXY0T2kh+k8G8pmPv2OK+IyEBQjy
diRLmxdXmWVPTuuQv4vnuQoaN3XPTmUcDW7v7RgCVjCt8y+lavlK/vJAmC1M8poinVVTNX8MzRJ9
R9LDejOVWvj5/qr2zr2M5OWMOAQl2weXPL53hkm2k9TU/cwIdf6HAnfBwbnYXRBlMLJayOHI29cL
6lWFUZOeF48qnnJB3aPxp6ytH6ZSDQ98094RZLoEFDNcD/A3bk5EhEqJ0Fwe8jofogtc68pD3qbZ
58UY2gs0XeGB49i70sAEWJTksOEzrpfWMooeoVZAgmCKJqgH1XsfR0L4LlWPcxIbMVq9S/jX/V3b
+57sF9VQUEhELJu42E6VuhZopARRkbmf/4ez6+qR22bXv0iAermVNDPbm73rdW4IJ7ZZREkUKYqS
fv15lJuTmR3swB8QBAHsLJdie8tTQPN3MAi36pY4KKp/PtS5iOw/Q51mJcidm6FRKLX4OWvnPWfc
e5B95qkydayosjFp7+esAzwS111Rfz74ucXEuwkpU8QOKJmf7JtVCR4rDzjtzTvoHtnmo0y0X/vh
st7zkF3yYT93GADqAstgq/QA3368liHcEqEK6wALj32QheJk3nvG/3NZJ5isIb3buGW4KU/Dv5FM
CN2dN9aWsuA6yBVMbZqLsk7n9iX24yZNhzIEoGTHc2EEGk7w/sK+XO0CjM6y7IREyXjUSbiPmgiu
HgzS1J+v19kPCOAaOiWAPQE0ezxoE7ahoAZlQkD3moMaYUMBSsil5tq5UXAFY9ujJAnUx8muIBAA
iVIu0diYWwUYAfxllpG0u8/ncu6MIVyFZgnQ50iVt735n0t4XsHBTSZsfAGNzm9cdHMJUs9Cy6xJ
/5eAaqOpgSmKlyX4AIyF+L60KQoamcqTvUj6Fsya/BLr69xpQiyKmzECjRkByPGMNld3wawPgpA3
jlBaj7dAIGkPqm3a6yzr6YXTe65qjCgAiJkNrIAxT94xtPN8AC/AoIRtMjCafC0O0uPpXeytbOcI
YPzRqpL9sAqvHJu0g1tdTA5ruFzykj83c3SaN3sPSMShhXQ889FNLpSZczXaSvZnFEtRtYC6wP0M
NhQBFfH3P9870DPbnETgcAw+wPF4cwaLDTtivC4c+6ssZv0ujZX+NkWLu4CpPncY0BndoBNQUPjo
os7JkhcOvDY262JPC9O8OpioHv58QhChQpQF4UAEkicTCqRkUTCDCqVI6JVdIGi9eDmiV6/4H7hs
oOaAy4ads4mfnNwhvXYMyDvoe4l0JKVISF8OAZm+ysUtF7onZ+5ItBDQNwdsBzKepwV30xiUx4pN
Sowl6T4SpisXqdweKmkadIYsr9CWvSRTeOZB3aw9kT5BtX+zJTjeGxOxXObB6CC+4Im/QpFHV72e
bBUZ3fxeIr2CKcqfC2KjCzvlzIWGth6QhuhuI/U/7aQrwB/QzQM/cPJ4uEfn/qeZdHLlC3ohOvmw
JVEs2siPG1sn3qh6xzNMJ5imc85QdGPSVIsBUKBH0/Xl8y354Uxvo+B1w8IBmoRm0PEorBk6VO8l
Rpmsu0mBrHnoYBWyR3D4wibvjzXOt+EgyAAOOvYL0rfj4aiMnJ4U6ms9y/OD51tde1MsYM4aRH96
2NA4RGgAESpcIHgTTsOQBR1M0o+qHorZ3sRFu9ZmEe0t1LYuBebbjzoqsGIoxP5oVEKYd/OSOZ6V
P9I2a6kaAHNwm5eESspMp81+6bziigDhW0K9ZbhWKH6Xrpj/WMtvGx45IURQQSZDgfF4+BbyXj03
AP+0EDzaoVI2vKh245YiFKt1N6DxpZdLQcqHc7ANimbpht/HU3A6Z+Vr2Iq1dKg3v6PKgJG+7z14
e0ac0P3ne/TsUMi5AWhDIRzb53h+6Yon1ySRqrM1Ww9GhLhbUgTrSmfLhcf2w12GWSF4gNYkSuWb
Kc/xUJt/VQpwh6r9gm4t+4iY7yHr7FxSFXvPfTQmz6BlsNfPZ3jmrAN0tOEFtiwSyNjjYQf8KtrR
QNVz0EOuYJkQXdB+/B++4zYtJDt4vgGXPh7FwZoXqS/2STeN3SFKvLDOeR6Uo6PF7n+Y0IYRwBWG
EumpqS1dMq+ICSYU+pl6iVocUlTTUsgNfT7Oua2BehMwnHjsoJt+OqURpW4mYwWBL97u8kH8nm0B
YMpUXOornRtpI+dBtA8TQi3/+ONBZ7jwUCbp6zRY86scoJVyEIV/N4lE/ekTg02I/hXWCLiHDTR6
PBTFJvFchspIoriDlbPzD/k64y01sbz+/Puduf7REAHhHZsCHJlTpiW2AJ8gYt7VtE/tUJpF+uI+
RIx33aCFySuV5er7nw+J5gAQX5sE8If+PAziIo4JwgPVOL4DfTQuhZnXMoB39qHL80tN8nNH+r/j
nUQKsyRYzAn2oIkN4qpXo1eJOVyuc0si6DUwdlBDc0npaFui0xcBpQxs/gAv3gebkg7PdWL8oatD
r+t2qIn7lURF5VbLVUPoNFR3FIoUVTSn4YWT93G64JFu9iFIH8GCz06mm/FEp0rjBusgNXYt6RrV
bgTnY6Jy/OI3brjOQhyVz9f04+HYyKsoMSBFBo/uVPyuCAFcGSYINODfEfoQnXczI48oQyhE/PEl
ht2Kf1DOgMgShjs+HLZHZIa9jEarnJM3M81LOSek/dLqTF04HP+K3B+vIoRAwS1B3w4gC1CRj8cS
SSq9FTMDInMdOawmTC7Kzuub73LuejACYRRcDaalY2XnwNwDbo7HtgH1LMRbRfn3lDQQVchjQGMv
XHwfXwwk1QgLcVGA+pKfHtxh6oe2iVN8Bi8SXwSKc5UPq5XXz9f14/WAThOwERC2RokAmlLHHwB+
kaNkOQIb4Ydgi3MvKdE9Lr7aRr2HbswvtA/PTQoDIk9HpQCw6W2b/adYsC6pjgdUOOs8HeO9BgV8
eIQ3eXpJ2/DctDYCLbieEDH5UN1EfbtbsXEGkI8HCI+NTDYlcKa07ApDH4z1LlX0P+obgsWDJB4a
3cAGYeue7FrIOvkouWHX5oLR65nO/UPcL/1Viu21W+LEa8pwDr17sEfir9lCwCKEmJa5J7aw35u0
MDVpiv6b6PL01ow0vx2NSH/HbZ+8qoHFcNMV9EWqgKN9NVwE43y8zfDbw0B3K85C5uGUAZIRpMxR
zDV4uGOXlV7R+M/DGsqbCOabD0U2+nddskTvS+AVF5LLc0sF4MKGTkPwB5nX4y2xQH9rzqcIofUY
/7YzLR6Kdeh2PI/fNPC/l6qK54YD5Aj0W3QcNwDz8XBRxwvia27qBU5FPzsvma8sXDCgBRHlpW3j
S8WdMxfnv6JmGW5NBDGnJX3epXE3Tp6GUEc4PbBRByWqp/G1yt0l0eEzDwOG2rI8ZADIvU4Olx+z
0W9gllObRE/rPh+s2nU+coQbCnD4jYxMXhvK+YXK/pm9A3gNqpi4RVHTPO3CBA4VB3RrTS0kJa8m
BlPvAKKemW+TaMkV6qem+c61GA+BAkJw//kFtq3XyQ2OCBM14q0BhHfhpMjZGSJz04e69p2178LG
EFPP2/lOB45Bcc1Gb9Ak6OARETr+snTNpfHPzR68BUDzUGZFb23bb/+50QqzEhCvjak1XZp3Bb+N
MmOcXQ+ZR6uci/Xroqy7Un12qeNwZmdtrutIR/Hp8TKfpBQgECbBOFtTq9zL6iF19Cn0KbsFZEE+
f/6Rzw6Fagya2FuF8hTCM4IZjb5JDwmYDg7G7Urj0gK+V7UcGO/PhzpzPlHr2fRm8q0ketoa7W0A
jj7UN2rrw47msHrajXiRE0A8g3FpdyZklxLdz4cEgOp4CXMRwY0JEp9wTs7QHU1zwpENJqlX8dVb
7iaTzH/K04VS3v9PEmiE4xGHLF2E5xENsPq61jTV6AqNy3qXNNGlS+Hs5Lazia7vv8pXx0M5zwSc
xA2EWpsp+sYLK+/WSXmwpl44EFKySJ8+X8BzBwLGIihmIwnFTXQyN8VS5a8cIqYstLwkfddfFxP/
xUOun0CBXm4ykxQPUEG4xO45E1ugVAEk6ebPge7USVwMjQNjIq51TWyTglLY6griWn+eJYKVhgrM
hgbaWuknl+wytDZKkWbX1Fc/+k6u91EQENA1l3H3+Yc8c+jg3odWKSpckOc4LYAao/qVTkijUgKH
SWjzDbVz8IqA7O0l1M+ZSxTRD6aFXh4oyac9+3gJQgNUZVvrKLKmmgMx3GoL+h+EgTxzk0NJ641N
rrvp4q65ExYAu8/n+hH7tLWoMD4KXMiIcfiPt+maZ1PWbdgE/PAZlr7u5zShijd4fXzQEQo1AUvz
HUX8U3ZjWhwQrV8yMjxzUkCnRMqKIAS/wwdZMeEv88hh3R63Tu5TEbtHNxSAJ8873hby6vMZn9mt
/1YtQTbHUQE28njCkEM3M2kwYYhXsFvZp+x1soZfGOXMYcQo/xad/ASJ9skbIW3AMoQcmBMshL9P
fpOWRdQO90Wm1G0D44MXxCwKUd966d45t6UQ0oFvjssA0lenYd2cL8xpH0UAGiRXTKu87gRaSZQL
d2W48dBTC8J6XqN+n+WzfPv8855bTFCN0cza+mkoYB5/3lA0kqgYNQERRCuunOx9QFixh5Ltb99j
4YVc7dxRRbsH9x3AighjTxYTSJ6YdRyXwoptM5e96cxN2DX8YUXV/8JR+bik6LpjFHRcQsRdp+TY
Pi+0mAbIsRWOLM8sTUjVwkqjBGovOUC6XdWUEzCgCH6Rz79p8HGaW0aFtD6GWBBwpydrOhBqLKPK
1FlCYfTXsITvQutpXLTwAZelv4TxVba6ZJd5Uz7s/GxpDmbqSLNvehaX/jhoUXppG0Eh0APnZ4rd
+OPCL7l96+OAELhfFChghI6KIcKj45XPUyp67iAkqme63Ibr9hLZpi/tOHcQwMrHuzV9QUu/Lmjs
WOnPaXLFI/3HEDYkGMDxQOJo46CjFXL8a0BaIlWUWshf9VF6PXrTd2pg5bVMsdwHkEHdCbJeqpV+
3PSgam9skU2fCkSc7c//E4vSNew5JQYsJzjSiJ23zlNQSuho+geg16EIWYx6EYfPP/jHTYHYN0ab
DrAedM1O8zeAyrJIWqTaFg4kFZqPtJqnlDwaIZML1YN/EQvHa5shOY1xXeIBRifkZG3tgiNRtJCi
It4Yw8loIO1aGhIVYRko5m5GDlXyA/whh76MHLAw1dSl89+r9qZoV0QC4i7+muT3udW6rbzMTt9d
qOFM4eVL/gY1XLXsYT5Mx9J0vnnsJwlPv88/18c1wtok+GAQktg6mydRCpC9PZECm9IK6VexS7MK
qCjvN+2ZBF1yar9+Pt6Z5UF2ghACRS7UXU6zMzgn48dnja4zEdMUepiqeF4hefhVJw6f7cJgHy8n
gNaQC6KHg4sX/3G8A1UjRLLoDC7n0u+H+yaMSPLdNQ7+9ZDQaPMHoF4SV3rw4x1rT3pwnkxaK8g+
Q99c7KXbhKoXLdW3EP1DU/Z9GrIy93t2T1uOCrmdGEG5xFsfIttOsF8oVPE6KLC4S9TRYMJAXJ49
ibVjX1e7qrD0MwjQ74lI2GNGcnvncs+ndd8jHioHydBGbmQEuUQgCE2/A8oogXsxAbavcp5NEriX
w/bvagLza6lm5Ra+X1knYPcIAi29aRtpo7LpIV5eFXL2wQmDHlxxC38XKmCWzcW0H70ht7cTIjz2
roH3hHNBONIQ2oMFtG8j6pOnaG4CdQWVMnhidIHUGYpiaf7XqiCC9Mf5FUAQKLUAbY1qFfoPxysE
gGnIwhR1a5rxoqTwZa+SibaQTy6KnVxYtruwJfDzjo8sGEhQEv4XELFRFo7Hg2FKGhjAuwEYluzd
xIPajRBeeuoclOU/H+rj0UJuihwVOkpIAJARHw8FHwA6gOQ51KEb2gPJA3abLfDjRO643IJ2cikB
/7fHdTw3NPKwq3DxbS/NaW0nGpcI2CcgeBeSwM10CfX6LRSW20OD/+GuiyLyt4ESL60RwRL6JJc+
bqsehZm1ylJSkNc+n90rnmrelw26v+Q21jr42atBDyUel+GbHWPxxOcedRTG6Zo/QPIZif4wUXfd
egLycci2wrnSTTr45RjygkHVrkjeMhPR9wQ+21+HQHekTNI2UbuWypmWqxXJm2at7SuAYtQ/XeTa
L77ovO/jBIQcNCVc/sZQf2xLzam5RudWrjXvrH6mwvN/AWsOGW9VELGW2dIhYN9W41toY/sG4bf0
Rpom/LVMsCyp03jlfyO+02oXzPB4KZWEde/jyvIW3RExZM9skuYNFkUr6ugeMW2lDKjlt20T5K8r
CHb0oTPMT8oW+1R9WS1z7CkjUTxC4MCIVdYh9bvkibTQEa8KhF04eNALuJF5Mb9FI0vGyouG6d3T
LTdgZmm+7HscAWhwQj4IugywqmxqCzBZi6oGaZ5ls9lOxwGxDw46TX5pO6jXlcGEGum+R23iq/UE
0tcOviFjlZJ4EaUF7ed2tUXvnuy8ejtK0QW7sL9Pr/JNOB2RLLrkOLsgaZzsb4djBjQwQF9zqtVN
MBbyDswQkVV6wR9cGGy7B/67t7fBMjy1CF5AfQE08vgwjSP4EotNAhig+rKapc32ObGXQD4foG9b
Z2Pz7cPLtBXwkuh4GLTf4wFsPr8KRMe8XZfT+RaVJrJLKO7dUofF/IXQxN6m02Agnivz2JUy9z1R
BV0wXEK2wtt1G/F44gjb4JSCr7lphJ9iM6EgGPJ5yeA/0SGs+5pZ6U3AiyWFhk55ypNvjsLjNjbx
RgUMBsgoUJd06xWUVAQkTrthHgElCD34vatRq7cZ1u8R8FKOAURBO8fqsNBNVhpltbgisG1AZUuN
flgBUDKSZ5WIJtr1JmxZSWZOgl3TpnDdMCBc7AJG7JOeDMXflmy7cgppytzlPd0DqLhOFewkl660
yZT9dj4fukMRTVzuhFcEz7gpsm4nx7l41KGZ/2oJjddy4CThh6Gn43vClXrK7VD8mGIPR5wRg4/u
aGrmiqV9/GNQE0CdfDD2gUgw6ktqosB+1VOzfiWh8r43PU0fMoiK+WClaeqqIKEQLR1a1dx5RQEZ
ukZ28AePh7C/FYzN013s2/y910O8wJFGt9eGrYZWzcoGf+/rfP6Oxt94vehZABDSkOCrjfMxKT3b
Q+qxof0jmki9qGe6wh5uyPOGlNbmfVTRMBP3oIJjd6GZtnwFGT67gXUAwjvoS6OH0vbE5iVMk+Do
MILQYg9IraDA2chlvaWy7QAZhyFKlUFz5y+cB/yGIcAAN9a3CQWftoXtkJJe7/YDjRcQ0/JZfEnB
jwnqqUkG5GQMto2lznSjajK17Il2iFpebD7ov5jwoQZN4Uj4ig5fl5czCd33DlKTHuCQc/fT982a
XvWQLl6rxmvz95lT7SHiMbSpAH9I3lGsXb5McswfWA4f2GrxxuKfFb/8l1krGDhAgyP9PvaBaCvf
i4tXf14J25mUEVUv3RpkgA2REDK9PFLwM3CUjNWSEfpog46F1TyCRVTCuZgKYHKimZdtuhTmrW9z
83PypL/sgIhXD8CXoekQ8SC5a9chbOrCDm1U6gHkXwATPd+rC9OLvW496EVpaEFEe/QWs5/dKJdf
SOIz/OghtNF4LfME5OxVBvY3kopO71g+r68JWCvLaxZRWJjCjN0zFe+08+7copOhylguRD3xLH2G
fgv/YsGGTG6TBl+vRP680ea04ZAh7VLeHnCO6IuOphx+Yp1eR4E3cZzuoM3cFjcJjXtXTXxO593G
tWOlG4Xsdt2Q4jdn3TJF152Zu3fY4Zq5HLLMOzAxwkEAOjXsbz535KF3+SBhfaT89wSw1qxso4g+
Wwe3ZZAdwrjGgUBa6LnEPMVeIsMqZUv0a9IyG8vYgqlTzlBreQhZrrFFm0l+oaAihwcITcnbZiJ5
cpcFBMBIusTKv4ZTRpxUQjQ8ESXtsi6sEljM3kXFAPMlbw5xXudGvHRkK6/NzTp/JXBQIwD10lSV
LWncVBUzcFdzFKoBcUgQwyCnB6fsIUVCRK/IxNUjWPnpD9W5TJfjCjuXanOr0nto2dipjDQ21U0s
ouaJejFFWB5ZlX0zDQ0PreNIohLaRhXjKbWPloSSP4cw+B0qI3QvIU2LFm6J1CjIa2+c5pcsCnVe
Q4EmHyHpquYvGRoPXTVGjACUQ3PZlylMzacymAWXe093DISmnLD11sROy5t2jcU/HkHaei0F7Zcd
DH+Yvx9y6JdWADJnRU3wydYyn2cKt6jFcy/wP92YuzFvHqBNDiRJCE2b4QaU01TxgyCqZ2VP16K9
n2hKf6NTkWU7APmXaO/FFsICmVz8H7NDV7eEoolLah000U9k3IiF+kVEh9Wi7FhtQoZPUCRpSTUo
MgKTk7kMEO9QSFQa42T0bzyvLyiO4hq5Sqyg6dyH2HYKf5oXL4qF2eOUBfFflBeOX61KufQJdGAr
90NfsHbfycF/XppkXTbtyu4xcwxrAncgBpsULlds61CqaxEm7Q9/k5ep4FBqn+OpzdkBbrbdfLNM
c2dLr2+Dt7XVI67mcGY3EyQ+E/Qrwv4dNbt4grhU596aBeLmpVuzcYQJHIyinY5wXHpwUIZ9Gzf5
86QD2LfMwZglNYDEa76TFsCcUvJkxuCmy3/r2SYa2IOhe8Ox9KcSvi+evHYh8f8R8Tqom9W2wTNc
NSK7E6ZPbxoo7KmDktLk+Ei9fiFpiujR12G6Pjst6K2HEBWRBcGyUAMt7euMKvnV455v8CCa9gef
pz4s1aD8v8Gv5WFJyDLea4JtXrsZ+l43ELUyPZD/ccL3CSuKq3SeVhCW4FarSyN9mOUwN05FpQD8
qW0H/kgNXJyObwumR0jKCzUPQHgNzVYeK5a/hmnDgxfBOH4DPmB8lCxY8FZqDX3HxhJf3fSBwosJ
pzH+HVFmDOP5oOj7KpsAVr5xfGK8iuEHrhAdBN4NwtQENCrs+lUeYMHXNyDschtDH3DpoTCfCBXD
AnqM3rQecBfy1fKfwO3SsPSGWNLrwfIlLPtokt0TGQz4gP06hcO9yCFv8roi9OZ3PToqrER3ZS1g
fNmJDfzCgsdmDdqiTKOW2N2CYz1VdApkhMxgzMHjleuiy3Ra0PyxLux3gKKtBtUOY5YrEouF1TLr
2zdfCkHKZujVo/Ga7IeNW/w1kdIEekCzXh6VADuiohQ31V7xQhQlcATiG/eEekZHOR53UxNk8x56
qi6EZU0zigqPE4HofaZAFulTF4oKqbjeS0UXFCFoyPxyymfsDm0Sd6+CYZ2A4pkDdxcEMzLFjX4S
V4kayAtMu1E2D6giL54X2K6iQNT8mKkoonoafAIdeOVjmRZf64dg6P3s4Ljm+kYlIE9845wjksuE
Tb4Z4XtjBW/L7D1fUf2ow0RCOyoLLYFOG5f0HlrvJC9RRLbuPmGxzcoVPxUQwR71i2IMPVnOfRih
8EG5Fy+17XOHZ0X5Ask73DvxjmrMvKJtOD9mdhGw/SJ++oTEKr82oXVe1WG0n3AvpZA9plDoMJGM
5D4WIU7iwGEBfWioDfneR+W8KInS5B9ACED2RQjnsy9Zo0y0U2mkvokgk20p4im4K9JpxbK0QfTG
UGCAvJnXeFeQJPLy2oZTHB1wlw932SaSUA5L4P9CwSCBP+VsEQq4nNTDLBE2+RFh5GrOHfcrMSRM
VypxiaihXRH8BEPB21aDBti6QdTUDYlyu4emS/cS9QmFh+gSLqqMCj6sZQjG+l9gxOLdaEwMdHQg
4X6AV6LrWdVTkbvbCBeUuM0nMfc4ywZYE0joZTdrCyR2ubhBkz2OpB6qNh3X+7gzIalzS+VScoDk
8K5msUZhAwAzV8nJKnawoClb8DAG9MqFSeAjTG0+XfHQC7J90Hfht6RDGfgAwR8cgmH2/WekR7zZ
ZUGXF3esgSdj6RPp7mWUNM21DPBYlSriUJ8l6Jp88Y0Oxh2zq/8Dnmva3xMaan0Q0g3fMn9GKwk5
BH1KHBKpamAQgiuTwikYq5oFLYPRh9ESTbv8BpF1BDI6SqXtAYUrL60HdEx9iLVHOLsdw3uzR7/G
Y2W6ibXB4Aee2Ujm+hTeikNoyhg5B6pV8EPQCPJAQqlgrWG+kiLB9zGQGHo3FAo/2JxsySvfshwB
ZZf81ZhwHCoJlyBcRtjWeMpRPrnT8wDtNOMbgLRCNKs8VCmyYSmbcDT33SybqRzabAVGLzVSVbnG
vq3SVSbRPqaoIJQkKYAYx9qDuIWR6VQqp+zfRvC0w9XTFm8itXmACFLHhJfwzUnFgaQOgD90dlSO
MAx+nGUDWPMrAucYgVqcTnk5OBr9ozroh5Uh/KPMPvcGJb7m3VygowFFtKxMkmmewOBTKO23RSZ3
Nosas+uBLUxKANGVqlrQeHCdFQXsR/TqteYgOY9v1mgWmAb0poJDmzRtXEW9gG3RGnXNWoGZOAdV
1NnpKVmZg8oc8Ba/BkpTiYyAZ3e6H+CcEnZ5l+EJhCTVE8E1/t0mI14QgX25ls2arne4GRBWR71G
aAKH3/BX1zDyrNtueDdr67V3UTMtHtTlknnnWATpmo2xQipRZM2rPy3LUE3EhSm6SnlxK+iSPGNF
gqjSSAP24FyE2Y530/xGxQKcSwPEWlDFE4lENSc0uw0huJLicPnqPnELHnfN846Dy4bOaE1cGksE
W8qrhfbsUhVGp7/TZE2K20SN7I3BeASrb6f53Vp0p+pm9PTPPi5Q1gqmOLsO+ngKq9xE0dMcBUuH
it8g7+bGNwBzNkx9jXuKMHOiAsvsRpgnVekAD/pSR2E7Vt2syG04QIiuciCYRjWfWSuriQ7sywQd
4QF4Vw3ICy+4ZbeKWUfgW5O6vkRdc/yi+zlZd5NhcX8DbfnkF8t43NR8VEjH08DR7GoBEayvDU9H
V+qm8F7XLtR9laBg2B/CVtl9Gto2L5MuBY0WfwNVsdZHJmCmtrflmk2zwLErFK+xPeO/8fSRH8wT
EI/Ss7KwD8d93sLsnYw/k2G04X3WrtLsomJMf83oksA5dFUSmTQC09I0govaFQIVtwbOQArPdou/
skawJfsZeGv4jx0otrEvxCZMAA6AQYeEL78WwtkNFWOqIE8CGZhqQk3sm/ZiwCvhBt/ioPmdh4vR
2PgVIpH57yxYEvhaBGPOajHNJrtzbTw+dzZl3yHWlsqaT75pShRuzXqzwmvvF7wAxuscEVcB51Ff
/hP4je/w/nLUFKzO7ZdQOU6vRh9ku6ucRA4H0J+7360Lndg1CMwaFEK76H3u5PTDZqL3Klic+ApF
mLZAEUY6PV9tXDdVJmqNhzKZ4mmobG6zZ08n6JJAMToGEJZAzA4vN+nvJOIqXC69Dg9gscCNtRto
lJXQIOK/JSwFWAmWAHS5O6DPf44wNvrbCsMapFFNJ2uApmyDdEbgLcL2h//c7LaMh81sGmpEZVKg
rmiHB5eRGKsBIzzUhLIpRDsBn9zt/WFK3n01oUmQFmIay4j3WV8K3DPdTs9+8ntIU+QTE99antBc
QN4tOGDN2F/4vdvOuDcQTyivKAKoL96svBGBwexdDWjQ5CU4bxqP82TRnW0gWlFGxMHT1iDEfxva
IYJ1+zzZn15Hhwc5cPpP2/Tk27xw/pdFtIxaNVSgX4cAcs0V6ej6usDDHPOLPTBZZZwvZQTdEFqF
EtjADLkZLwNOw3u9IMcB2RS0zd0yB/QwwXP5RS/9+LLkHOUWo4xokEwPeBY1CtC29hheiArK3upr
nsFitYxpPz/jvkYNQcye+6G8uP89KNcr0JV4pqtpjZuuXCHd9wxBr+gLsaS5RjZgfyfrGL0wnKBf
s+oB3JMonfRI+X2UbgsWpaAHDX7qSgIN3bz0kYPC1z5e8tcBmeFUMpQbfgSB6VkNVEsmdoNKEX5D
79igs5Ks+gl1nEUith7FVKEp0+nnBCkov4mKFdwAEbbRd83S7smG4fSjaFQz3Q2LzB1aky5LSn9I
qbrjmuXdDuk39LDnwvU1N0PRXzdoHfzkKPXfFvCC7G4gKpk9Q6tsE5hD21FVkP7KzQ7xS/uwzmp6
Js0k/gbL3N1C+46wKh5Z9MrHpljKrutQQLZo5d5nZu0p3JtSSAcDwNWY0tgu+da2syW4QVNcOW5J
p8elkKj+B7HX6StcxWo/xi3zyjQkuMxnvGdokfm951ct7uznNcCzDWbziNokkHEJNJ38oEehVNDu
JUi1XW5Q3Yi/rIiW0fWbkDjv5gDOSiVFCX5FxVHO11OLmmkluW+wfbSHMn7bwgKvFHrpgorlXiF3
yxjNbaWthO5ZCJDdo9QRFL9oUTT5Q4wW4m8JR9zXfkDCi7O4RdJsafJrSlonELL5g3vGaUBxCHY5
9sFQ0WloUaeurWQBndyqaXT0msQ9uhcjvCK2/ovXBXcDi8YbhkIGKZ0GXfewaLoOO8K7TCKl/j/O
zmw5biXLsr+Sdt+RjXloq6wHIBADg/MgUnyBSRSFyTE7xq/vBVV212WIRrYqH66lLEh6AHC4Hz9n
73W0iaLnuNQv4zylD4hyq2YDjy/ONlFi0Umga3uTwIA6+s9oHKfzuRmWHyJnTb1QK23kDcX7LXeE
wsOZtVR6t58boeztWY17CkN2H22L0fPKXUf88s2bJs6yRr3o2zoymmJTmE12Qx9Z5cp0avOuo5aa
+n1jOzc4louvTToqaVjmjlX7naLzJ6eZvuSBbQ0lR8PRjEgFTDNbR8u50QoMFvJ8k8ho1Rp3cu0q
Wc7ymaA2e0x6l43RiZQ65v13qWMh/e335EaWHo+rwQuS5xmnLWdWazCMagkgI28IFDwrfYmMwep8
OSDQgis2xYKKjN4VPp71avKR0usPhCf2rSkmpwt64U5ncVVrnl87lnIQwyzN42g342Hoiz7di1lP
HoqFRNJ5Auex2cYgelNi/YEjimnU1teFg0sSWiS62R4yElZ76biRF8yU/h/AAVnZFvdZZW16MTfJ
liJufINiStBXRSM5VVeat0M733+1msm5aCclp8iW6+oBcX9WUWFqeRHywsvPNepZ0teHPL1WdI29
ve2HLgtLWUbfYvR/td8MLQsjnZzxhLliMQtfJZy6i+ZBI4wUZS5De4i6x0WUaGDbmlXDB7nYPmBc
VF4yJsCLRNmQBNQsoicz17OrThJBBMvYGNTHgbrs+qUlx5ekddmHgx13dD0cCnEmyl6Jt5raKWcu
C58dQkgxy003OFG5zzuxFIFN84TCr1ObjafrLO3cNGXvhNAJiL04BWNh1p002XqtHldB0jbaYSFR
T32havpdRmXM8vtkInS1i2F0SbI3siR/Zpts1Ky2RBsx6j6P5WemWOxlF05beYRH1qL/KNBkfK9M
wK9BrgmNmEBCtPDilEW7hxwfUH7rHN+rovZqLJZU2/BmFA4Uj5lWf6bXz+bO1oQac4hIlkdpWKMa
5LNdGRupkPMhmtD6LHCqyXysBJruY0L7Jd1vEZpczMrsaUHjFdrVsKzHTBYfKzmiNa3uI1qDrKIS
Xbu1CKQ7n5IaZd1C5GfDGvQEQMeUO6cBJAIoK9OvBKed8ibSi+VHgejBPVRm2T+4aRpf2427TeNa
7faToiUt2fZWJy9gzrmJ3MDzLqQ3j0+ULNx6j0eqOHIgan4oImZlaCed38gLRb9exqXziC0HiVaU
48BVzVZEpyp3IXcbEUSQ1HFMwZEzN5JwPXAPm7jO3Q0La+yRvBn7Zl8h9iJ7VAvgFzM94cV5K4yE
xdIcs8vZjKavDdv2rcHDSdFySf1n5SZEvSst71waXjXtuMbqysyymjA2myIy5QafqSnNs3xQxMi/
FuEJjqMO09yn1YWJL7YY0ATyYG+MMSK3T2rferYnhwhCb6P0BW0EuCcJ+TPzHRAd3gUFXpJ+bmmS
oKK/jaVuZmaoxfItFAxN6Ezaq6SMC9WvbJhhdH63ZRxWZSPvTY+eYceewkYXzgL7HMdhG3dubS81
HUPojP0NNUleb2eFM3aojhmbjd4m8bLzSLo/YI821rSxxcllHig57WeyVr0vuxwvWdJqMRqj2ClM
P89clxyQwt7B9mDHZWguJVBBgj5NbNMlRwoZqm7vqY1vNONsbQdDFsplQe6ZxrZ1LmT9Widtm1xO
sTvSu6BLcwIe+lgaM6toqud6KMSkIEAZYiSd7WWfUp6eA7szmv6h6Ztm2RHA1LHiZ5GBtsmbEG8C
ptMT5U6Xk+lCo9dzJFJ+XNisg6HTaGV2a8R2M0S+Cl5UgBCdG+PepPluedmUyqSSiGHTMfedamOr
oq2mTpRdqoryqCbFWByyaWyc9feKtDom8Cr6O1sbFkItxV3c6pUGozqhDWU/xpC1h5PB7yvFGjnm
L6Oq7a0p18eLxiSJTsWgHsqfgKyHpQooJ3MQ27a1HUc/I29x6B9tZp04diXtcR9zOq/IH67G3nmp
ulVkBxPg+ekL5ZZWvS8Gm1goiDy70L5WSm2p9lYIaoT7SBsGisqdsbjLD2WqVkEP4VzyrUQ6m+8Y
pqWaGK/tuGe2RJoTPBmmovJya06sky/LQQoDyHdbswP1VCFQIANDRQXKQ87dwTzR9Y61H6ylV+4K
S6+INPqxtiiWREM7I3GWasMrZaG7cL/bjWE733vbzR25S6mTxolvTnZWd2SgUrN4ql12mR8eR9co
nNzJSI9Tmgp5Zc0NcOwA3xvI78SZIuc4tVg2dqkxDMW5ygnd3Ll02BhDQep8ubFrvn/lqy6lAhD+
dPD7EafxJO7tRFWm52ie2DaolczevmV+c2m2lns70uL9cNDkwJaZqDqlFNJrY3s2Kz1QZ7tz8mHf
FSO9RGQp0pGtsu+ySwRRSbOtRqevztpFXbJwsAojf4bsETWcczu3Dcl6muq+RWqy+Fk5L9rGUObC
oZZBsiWYLbN0n3LemFuYgNl03s0Wp5lFZX8N5STBIsB7nr/28ZS8ttOitQebRSDfTGYefVXitlL9
WBnGByibsb6dVC+/TavC6H3c84ImS2x/ZgjFLK+e4y6PHM5ahjft45ofCtg35ugQ87r86K0mszYq
Wud5hzBTe8CARI7JImfv+b1HHs7HVKNcU0mNxSZ3s+V5bpzqFj+0dj+7sepwYOrSsGuStKSIQIzo
Jw12W58SSnJRcva+dqF3IGQ2u8LyIztKnmUXd1owWK0c/KKu56dCX+aRQHZQ1Y3W683LDJT8aezz
6Uwh2BfIYir70HcA7zmk2aFi8F7Q5DI/GFnWoBmQyzlloEGEVTyYx4q3Z/QXvad8U88RDXrNdMzP
hUOTzJFjA8dIo64Lf0j0mh4BFMapzJME+l4s2nRfV7VD+tQRQ7lpBPL2zZJQ+b3NWBHvVaXtyEnD
MKU5hOUkM3UNAxGC0GxEHwl39z5tLETTeTW0T+iO3NsoL7R8G5eR49xWdP5+bGhoiWDHnKwfXjXk
M8kYq5s30WwVZWCNUx62sTetbIfcgdQMNEwE40QX3PNOaiO4DtEUh0Edk/2ImLm6sLAypRypLbZv
ry3JZYCTo14DbJLcz6iryTmmdUsEdR9lMbnnjv69bPwlhc8mcky/sZz2uYnZm8JpLtBzZBzd2Y1z
j863/RLNe9Jasbnp3K5IjqiplILOhmkhwjRa+ocFmUAXcoycvxe2lrwAsnddf0ys6VgAfhq2c9Ok
z60ckSu7SZJdy9pMKV3qboVucV4kVRapt0fOSxxfwfB7F6u9IQ60wk5kgNKHOgzFVaq9cijpfFAX
9F31aTjasVkNwlT8JlrkXZJwMvbpxQU83yHSaTfmNE/XMjOGmlsyWaqfsAItftw6ghVP8xBcxUPH
cu55oNV3GinNRwr7KB+GHCh1wLQkcZ0taX2MJ0KscMC6M7C4rU0JrSVtvuaNYd6r3hQJn2WfeaN3
s9TPlbptU1+lEvQUx50tOON1SLqrrs3cLYuRm2xppppse7VW+sCheKVtheZ1N1YXL6v2z9Ivqri1
r0HrgHktKhZxX1lydw6TdJ6vU6S5d0baNMWx9ewqCSNzyOKgQXQgw8iKYpdaD0HG1m2piq8pBNL6
g9XHNblMzWq2ml5kxbavTY/8DwdAkrByGoJ+1vrnkr3XDIQGB+cRi0W5bBoV7Rt5t8SJQzXxUijp
jtEdqaTM1ZOWLW4aLqbifnOqzjWCpimnIeTlhp6QFWVBf/ep88xDo1byYpjochVAQiLL7hZFeaZX
CinsROMktyVA0L801tC+soZS3MpTdU0WkdlWOX5Omhu0Gc2gH7KsXfYZUgpBDlahNIs8KH9ok9a6
1ybAxEeN/e5mKTSbeOBjkeZvujLU4mCVXKhHKjHdKfSoFHLuCarIw9ZZuy2mxDoM2aejnFphgfyC
O4IADpnOg3l0ooTnkNLYxVK6QV2Tg3YET9+qNLRPOZqOaTbiIIVG/sml/abPWwf9JQfFkUlGcf38
b/L7PtbYiSKw1CZdho9wkqu7ihYDu4IS/p8PRddkxLrQo9hVTg1bEHg0Mee1E9QaugLDTeUutvN+
l2hN+Qmr5FRVu/KS1y7tv5pCQKI7UeglY13y2g1uEGV16ecR3RJyp0h3c5bZft0vn5kY3pkgq2CY
ntTgzVAGnjy6fK6XCAmJh35g1g9iGaaDy0L6yQ1876pQNONp1cGf/jZBMLMXTj5lXoCEj4azIwpw
I9LyjRgsyr5Za30ip3xnbmj0cdcJ5HFLUKl/Ozd0FOJdh8M/8Ozme2qq+SYe0ZinffUZHuS9+wca
EVoVCzuz8UQlikWuqRsl9QIyIO0dggDnQhD2fnL/fjPsrdPCw6fHjLDhK5z6dGurtTgd8pgUSRK/
ymv9AtWGtmldxbgaGncIMpFEt409aV+oLPahjkbm7o/XEjw+aL5N9kwcNeut+NsLx9HOwabBTe1a
pPNB6iFVQaVlGH/aq0TD3LVOSZfMHd2fjZOB9CzByU3DU1y6zmD6tBhATzaqtf64jPVn2M7fp4oB
BJKaFtJb1knv5IVTEq2jdMIRXkny6Tv1E4qbM0yEJ4x26Wc9pk8NG+uVrV5d21ix81zh21uYZZ0W
UeYg4eVo7kXtlN8aqtRbopoXsl9FgL/C3OTxMH5i5fl9gWbcldDB+7dKmk/GtSe3VQjoeR+swdrW
tOsKmt50toVX1xsltudA1Qpt+/F8efdi6VjMnEFsjAHn7cUiJpnMJqeuJElm4GVH6o7Gb95ONBz0
pZk3oa41KEmB+//x68/lro1EVn+tgwPo7cil2dAgqJi8IDKW4otQivJ2NgSp1HEai6uPr/L3BQAL
L8Tjdf9jPzoFx6RGl9VD4zFWGbs7dZybnbZQR/h4lPdmqcWJFmsR7792Sh/gWB6RRnVYQCerxTFc
Ubfqy+I4o4//ZAd6b65YOs4vzKTOWgt6e/OW3OsaBwJT4KHWupzkHF2aaH++avAY1HApzWj0CQIy
K/z4Et+7kfDv6IJGR0VstOst+NvyomQq+c+ek+0y6sWz0GOr2AhPGuPm43FOrbLrO4ix0sHQacEe
M072hk7R6H0w2x5WAqyCIGB54zKpbahIYJ9EwEDzmd760SKCvBwN909bVa7Ds4xbDpVLuKinrd/7
Qac8S3E5iIBkByawdj/THRrOjRlsQ1V+RuB7b+bAbFxZrAZ5+1O+ZgKEI5uxsQZurw5besDcRDQN
2tAfzf1kk/pspJMbC0F0SeeGGxvblRWKQqPhQ5ZHm6KpzcPHz/DdodYerTrYCnBjJy846awobiPT
C0wlNb8DqqATupHWX+o0+axH+e+hy9pa+7+HOtmMCDDsnkKTFwyJB6xap59oTP4spMe3hSCT3pIf
X9rpqqlbBC4r0UH9RXi2TsbjcAPMrc/7cFRGbYf7aEKaNXvbfO0dYBjTsHViUjjGLLpPVrLTm/pr
ZMBAeArXXffUu5jpPZ5GXe9Dt8vdn0VVeYec6i9gfK365B18byiIiSprM7RByzxZY2zA+2KWao9p
dnB/Iqk3A2wR93Jolc+OCafPb70q7GIrH3jtxnD6vgnRt3oao2JVjOmCiov2pS3G1qc4Yd8KV3zm
ijtdPRluNedCikGzCPDy5Mo02dP4xPWGcFJSNJK2u7N+mSbwUFA0rSq+B9W7T57c6ZK2DspyQlxm
rgc97yQITa2hkU6FMtOlyLl2zMn3AyiShxav8JaIwwpJ8lRnSd+435J5Gu/+eMoS0vAUOR4ZXPPJ
iz/EFNHauZBhMbdyJ/NtVd0aRdxfF4lrhZRaKyQj1WcX/c4cwpnvgTbz4B7imnq7Xww9wTyDyDBv
M+o0tq4sARGq/TNuU7QEH1/ie491deOb7grAZTK9HazpEYYQm0mMUkYaeIU9XlZt0l1H2pxsZYPY
TKkr9ZPHqr0zd7FMgWkFP0hzj1NSuUidWI3zWqJEb/VLnbQtVRfXlt+FrLx9M4zjvZMs+VkmO/2G
E554JClshA2O3Yb+N5TKIq9IyUxh1wijKjJ8jebin0XQ735LFGorQBCN6emUnzik01U6Q5SsYtBr
pLv4zBJr3wql27e2JV4+fhbvzXYHqwuGdLQL6ml0h9mzLAx77EMDVbSCBlERUWigaEIsM5VHeqmm
G9xL0TFPRbePYF4M24+/wS/qw99da+sLR2xk0+keKDISirfToSXJqa8djMK8tosjabdi69D/fO/E
ab6pu3kJqk5aF5261KElKmTcPOGw6fucUgoCp4+/znuTk1YzLnE2sAjzFMWDgD+OKp0S8zImxbGY
5XwzqJgrlMT6ntexQ41paj6Zm++NCfKB2BdILLvVyTY1ClVdlDGWIc6gLDBnfVhLUdK5yWZ3yH2K
d2QTish0Ptk53h2XZgErqRJZwmlHNI0q+JKQZqN5uWFTP5DlCo7t6UNKNSXBNquoyTbLG/OTR/7u
uMAN11UOI/fpE69kMqW9VcpQ1YWxd7LctpEVy+wY4freDNWsURTBTPbJurPextOJxqvFFgYQG4Dj
+i78LSgekff2uoHTA2Dm8JCmU7fRe9t6+HgCvfNG0dgH2zgvMLzIU44AWlJhSW/pQrutstCDOnTA
FoCIoot/Ylsegk6f9IDQwIDn3xuHj0d/59bi1lRp4GlqqPZO4w7ihLnNtYSpJDL7mNmo5l16Mu2I
ULtQljr8gKb7DJjzzqLFoGRTiApWF/vJ/GUngzTrsWf1PTVkyCnszjNJ9dyJ0sCxxuHP31FQR/q6
SdN1WT3dI91uBS7brgxNMSvHzu7amwRlb7VV8UamgSpkvJ09Z77+83vLyZ+Qjhur04r57fyROCYs
1PQyVPpF7uZKK/bSqtUQl617raNXxyDYzjf/g0FN0hs6aJQ1dn47aF10qSosdmY7T6rjZJL3bl1L
eYnretqppX5JY905/+RNeSccIAxgCuvcRx0C/9tB5yhzbGFGMqyioiPJbfR3kh6bgv2hxYL68RW+
E6TT2AI3NbOWwU4P/YNEQdgPIwHXjLfYwD52Zo2LcadQx/Ql7u3AgNG9lfnSPn088m/NR9l6KITS
QXYFZ60tb99ep1oubPGzh56ITAH1ibm5bChC/sSAMW+T2qA9qlG31otbRzXedTTKiDkUXT0TNP5+
oBqDIFEfy2SDqgm/wMff7r23in2ZF4skJYeIk4dgDaOqsHKzL7qI1Vx6pWMeiu0LKuOqH8XDn5L9
ft0MctdkYInJ6JXx9mbMias5TcORJenJWVsSeoFOcnKX6lL/8w1g5QOjG7VWevFpMxxqRUaX4AcL
IzTmO0LeLyVv+Y4FhrOL11pXnl7k4Z/fThriwr0DoU//nZMXCUtbZSPi7kOrqMgVaGV/NablHHoR
whKTXm+3H4/33koMY8/1DII5ly5Qb2+nW6r03ZzLIRzMSN1PSa/hoe/kA+5HDfZ0EV3aVZV/ljd4
b9IAMqWPC8jLlZr4dtQhTbwxxlMQlr1lBLbXoCwTqbJBGKisSALjkyf5zkphoBA2DZ4nzUBOx6td
VmDKzmNozXF+UVtp+9jq5rwjn5Z//fiGvnNpZMpBwXF9pHzt9fO/bd/WQq5zWbKRMiTyS8dtHGzE
NgZEpUf8DSp++SQse2dAE5c1mzi1vpXt93bAsjJxoGCWCPMmjralPb4WZqrvaZVWQz+q6k8m6Du3
EpwmXF8qvDAlTo9FFNJ76r7qGHYsWiHKvnyHrsFEXW5/Bg//RXU7CYXWOIgOaGC+yCafLHx2gnTM
TqcplFky7y0DakGTKv1N1mfaxh5lx/FTLa/TvlPPuhp/jdV5y5U69vFzCgn7O65uE8KB0e6HtSGL
Y1jRXRy1/aXLoe+M+ZDtS0ws+zjO5Wd4svcODPgUOKSSdLR+b3K1aAYtNNG/hVbbVUiEIoxYlj5Z
R1rUlY8VSg6i2HmKnzz240PVpHBHkAopr9KoUkwhAAG6zcdz8509jGoAZTKNWMehgPV2qqhKBRi1
ZapotlQQGxXuSl8aoLKg6Ko1M98vitdhrqyMTw5w741Mbp5ENrUISEWny4zV0w8+iacwU50fNJww
CdgXeYmj3Ao1qYtHuxtSf+y8/pNI853pSgmEuhJHNqarrr+95Bj3VylrbQqBoifIy+zcp0egEVrN
8Fkb7neWUijb6zjkwuGbnFyjIUVssB1OMBuiVZxvjsUOpc5EDXdC3Dgv7d5p9OGTC3zn9V9XGlpQ
EBio+mkOfdasvs0rjO31DOFERRGLVhtcx34Zp5IVALRHHXw8jX67p8xmAkxrrU2Qzjs9oVD6r7TJ
7WfevrS77LSk3OmVOe6QUv5pXVBnKCYshAqiGPe3fnR1JgY7c+BgrKLLM7x3qZ8PLjojMtqfBDLv
XRWkKYMn6AKtOd3tS62eM9dW5hArMBn6ojX7wEK0kiBTGkX48S1ct/E3KxsQQRKTUNJJsCK8PXkT
XWwyKGHBJqTIpS9RYFPqX5YKAMvH47xzUaw9HHh07h//895Ofy0GehA3xhyKAQ6CiecL/wt9fmOv
ar59PNRv03/lItqExqzYHD1+sS3/tvHZuQeCYE2YY1tt9rLv6rDDXbmRvTJvSX3Pj6omxu3Hg753
faTnjBUny0ngtBlWAiMPs6qG6Aj5GtwMPb0tZ3J2jkQc+z8ZyqAFwXpxxEpvb6WN701DtbjqmyRd
aq0O1RL8OSTxnvNf9bj/9TL97/i1uv6vidD953/w75eqnkF8JfLkn/95kb60VVf9lP+x/tr/+7G3
v/SfV/VreSfb11d58a0+/ck3v8jf//f4m2/y25t/YIHAF3TTv7bz7WuHc+fXIHzT9Sf/fz/8x+uv
vwJs/fVff71UfSnXvxanVfnXvz86/PjXX/Dj/3bX17//7w8vvxX83t2YyuW1Fd/KH7/91uu3Tv7r
L03959qpiyovZTwWIJP1cHxdP7H+SSMPFiMELcxEHdXJX/8oq1Ym//rLdP7pQr5SOZiuSWsyln/9
o6v6Xx9Z/+QsB4yKcIYFbdWN/N+rf/Oc/vu5/QOC0HWVlrL711+EzScvNqc02sOuSWry8vy5k+OQ
kXYxAlB8I7q5JE+56eXgCDIcj5qZEQCojdoFHmdE5o6M0XfCnNZGxbkuGhEdkqVRwzrxVN/UyG16
nazvcOM818RcBxn12lUxVd4xx5Fw7hG0X8Sct8CzoYG+KFM64aaLbV4MXhtaoKgPdezZ2BuGbjib
0sVF5ROT71FgGeCS0Ua6Byj9ro9sssmtlFt8dsvXySG0mgYMqQe8ITSEHQzrqGXTXelV6cXEb+8M
p0WHTYXOoPOAaJ4kfAzMybLb4sO+EeRqfW8q4WGCA3ADpUjiHT7CLBTYhze5SddBv8Xv4bdJau0a
3QBiXqRiusmAPPjrxhqwOunIBVBQg6Goz8CejDsRl8YWG/TwMgqYBq1hvgIdQtRfQTKoMFMHeu5l
Z7YoZn9UBOkPox0uSGcNZ5qgcTDYR805jIPuFDiwAW7D86XpzCS65EktZ+U7xQS50Wov9/HrsPRr
6Xw2dXhpfUeblK9LqyG/7TNnL6WBi6iyG+9rrMn8DNxdfdf1Bp0ozUFAsszFzwmS0j4vh+0UkSDv
kn7eDxggD0kVRc6mLI2dbNVy7yIufhhbKFc9ttiL2FicY5dYjeUDlB/2FQZITIKpsI64UbWgr9vl
ILA3XxqpClzSLqqdV6kZCNxsNQUbRQl7kMamgDdXls4MSbi3rJ8syPZxaHskx1G13CyDad3oJSJ4
uy7wxyC83rmN0u48r+uOw5LiIzJy+wwNP0BnODV7Z8Q7HfNQH3ShjIAS0AtTG9B3DbCFAMdEtrEI
5TaNoWj3kBuEvjFhNOlUInzbWiK/nhwMe3jWEf5TYy/qXSdz5zt6VH6KDZdbJ9SNMzmPnKmb7cjm
iAgu6jBoNc4ZrB/zgkYUVsBBCKiNkxYbJxIAknH9Hwp3KQ5J0ch97UFoskdvVwyD+oV0intv2pHc
jp6mKYGnwuYStnBD2dsDUujMfKpEn6C3V2I8yrFeHiOvTDJf7fAucv7GBmF2mfaUiGRBjjcML4i3
5yBiV21gwun6pqsn7eB2FpurWqbJDolyxH8sGY6lA7sZ+LaAYgFC2ptBfRko2sO+6vm/M89y8Gdb
15DTj+S1LTE9Y1dXA/x+0/dST6x7LBrPuaK1SF2FcYnc9SgwkuMa1LSdoVjaFT6UKOw43O5GPF9h
VYNgKgtukYSGetE0dJAokbfu7clLAAiBYpn8zkoSx69n0X9pRm/J/YhSKpLc/kkhbfigD+2KUjPH
bUfzX3Waqn1Ji4ONrrQqZvv8qXI7NRxNJ3rkVe3Ps8wVN0UyfXEiz9n3lmKEtr7ORqRixtVkZrci
RfA9yyndKmmeX0c9Plczly4krHHqL9HimxBbq4waQlk1+Rdbn6Y9jIz+ShqD89pMiXacXRRDqGU7
A1OvTANk4SOcqUmV54WpTko4xop+ofeyQLAfj12zwSFbXtKbM8MWU1gYbPJ2V8EN8qN++a6M7XyR
gP//gVWAmNKEu7ar6y4JJtOetp2r4IfHPPWqRUBkPP7eTslneVaKYjzquTSR08/bWuQPuWJa4N3H
rMUkr/TFeOb26eBdpdVM5w6l6fPHhlf9siJ4yQL86ctNpZQXbtyaG8ON9QNbWRL5OgwBNPRI1EPh
mOX9VNGm96CqcblLoryrN5k+hew3iZ8WypnuxOMGc7j0aXo++6KhfQA2f12Ebqp8QWFtH5e8yO6p
G6D3Gt3zeIRrh9tP35DG5L5XSbab7GhDgTDuNoPixQfDTPrzGATS2qbR3OE7gHCUDy9GI9mx+qw4
GNCht5oG7myCYou33soDdL844QRtjDGh0godQmM4AIGrSAhvqSq82Hn7VXSAobzhyRHi0oRwYyOe
xL4VZ1AZSttOfdRPGAzjqd7LvP4G1WK+UOYqPre0dZLQ2HGvUtcLe0MaiKCmWNvXCytltnSXpEWN
JyXS4jAWZnGGkRtfLnyh+zx15meiazcEKgmpJe8FArihAwG3VF919i1vmC/z0bvCQhn57dD+kG3T
0u6aKjMLY8hqMXJKdabLhRwv2qt0OEBVPkpHT4LZdG8MoaGUUMbv5ahEj7Krk42Rl+kmLpeFbdsr
A7rzZZvU9YAr5QktiYAkY8wyQIzFkR5fCWR7m54m7DdCpK7f9fl5j6+qCSw24ApW61jszdRT7+rB
yb8VHA8yH162E2BBig50i2h2HXwvVrtePM70IDwDCrDsXBuaCBbuiC7WTvXU47w3ofT3cLgcTCqa
XhvfOaDWW80uU6Tv0nDo6NpZPwBk61eeKNSbtk4cSAV81SssoTOO0u5Md7P5bHTi6Es1TFZ2TKtG
XE9R9KKNozhrIzYxG1BA7Ggkxak87cZpqbbkErEKOrVz8PIUc6C0kq/NnFpAimoDmqUS14fSiqYy
BDF7cBp2F9Zll/9Y1o6JqW6yCpsGiRP7Kp9VKEOx0OqbeFqcb6UurgcI4AP4BhUFeFJ05QWPGIuT
hJp7PS5z/8XI1ceu4o2aXNJHKfwDF7U/nnYwQ9uqhRiv0XDkQY+Uah83g5UEJaGnA2BOXckRBBF+
Tbl5gxjXfqpTfCNxbbTUAJvowgbydpmAtLzFHDsdtC5vNonSLMFcuLgGKwMDP3xV5YXvKExfUzk1
B8XgOpdxE2nHGEf9FhwlMHRTBrrV6iGQkeh8SWxjlwg8RD4YuXzyc69Igh4Lydbrk53S1eW+GooL
yDqaTy8iShFAWqpAGfD8g9pDMZ73JsgjiVMGl08e0eO8N58leWCapLnK5JeZlmOXtUFE6iuro/Tm
yyqCr7TQMOdsarX2PoN3xxaiwS4bNHcKRk1trodGqeVeoOTdTLzs9J3IbKMJUhAdz9hlcoADrjYG
OjTNHaj8mBq5q9zlycTChUmQ7uqjXX9Z2qz52lLeVs9hMUSvwmh67S6BAgHBp3aWbUUqJQqW1Hlu
02ERUAhTU9+WILlokwty1bIz98Gsup+tofyspG3cjV7kblyMlRg1DBcmk6yLb55RS7zDImvgRUvv
sjWdngikcL/A7FGyDZ8qZ8iwd5pLJyT23erONLt253Bk2DYgV2+tjKnSuJiBaN0eZL1styp2OJdY
iwpTVeg0/rCg+Uge+JWl2I8mseQWIw+4gNhJwmWasle3WJyNS0+WQz+zk5KDyvfgmuqQJ9Hswd0t
D+VEwW4onhtTp/FxBGrUIVFGCJGflx6RWLHg36f9hFZ8dWh74Ttpem5ayx0OHDzyND/4lknrMstl
e92JPD4Qp9y0ZrMVdn2JZ+VVrzwKV+Vto3qvtNS5TSfzxcj1nQJMbT9Wi34Og/t+dMeDEM51xJEa
o5V2gCfdkS8DltI1AE3MxD60MR5ffIokZR09D1qLmH5UN8JMwEGI5fuURWs1fgTa7Xgygwyf2N3t
PDUaWse0GqEi9lVBH2BHWtBg8vTFIYK90UmI3FN0IK2TSBuqkD7HNwg8oI+qYgwqRxebZTKKu6gw
Mn/xJliA6E7OsM7H4Ygj+8qz5pk0u9cOhLlpZB8xIis2u168wjGV8WaEKTpvPaEqm8Rus9u450dW
ZWurzRfqWCv7zsvSvVsvnBYSwe5a0PHtoMRCuXaWynaD/0PeeTXXbaxr+g8deJDD7cokxShKonSD
EiUToZHR6G7g188DLnmORO+Sj+9mamrvsi2RawFodPjCG0gplxu/wmwJObqMlAvVQMxC25ucRtfW
wzj0zl+JzFFXoNiAtgSus+SLx4koxxQGpZYRnkwESIbuFYWfjUJMYO/5Fbtw3eUnoVMYNGlJKbTh
BQcF+w9nr9dfldJFXy3OzHUtfTwgiifEghmIsTHWRTNXRBB1eBzSyWyR7cfKCz6vc9chpwzUNH6o
FtnsmumpQVSDw2R6XxeLvY+mpT6FXjoc4hglhSyILpta6svc81DCgAd+n/fuu8rvIc5PC7K2Wf8J
eqH30ENT3iAUOe4a9B+uwx6FB1/3zTYqq/qIyVd2EbhWemztZMGaEa+KqIjd69wx7qGvQ/8IxKFH
DSLq78ua6b2gULeSJzWRhblWQXGPgAn6B1JbF7pbqusUVyikZpuk3KPlWouDLFT9sEjzfSpb56Qn
JMlwToRfC/MoJ+KerOZdwLJDWmYcg20BlOND5GqWbJYlD86sxacJgS13L1OV+Xvs6MfHIcZNgJwq
8dcvqKN3WeHzD1Fk90XqNmZrwqbbz0Oy7HKHHcFanHCb5Ssjwm+eMlSLbhy0WTNEXCz0bpsiHqH9
W1gSxGjg1hVvK63sSzjT6DCphYQVWImIu+YOXYqINLLM7lAnTCCGN/VDECzykA/2su2hDm/r1WZj
UM6yQ+6AaYe2R/8dimj7KZBBpTfSsA9tMkoMflugv6eD1Pto+tg5tmUo3qt+tnco3gQHuQzVBWK0
4roo/UcmA8HPJGf7crHGvt4P3Sqgb6z+Al/oYk/pteV8Lnm/eT9OG/IPf32WfGOlxtwCPIrfD4hx
T2SpY/y08tevRh1L6h1ddz0BltxC6J4f4yWgGTYZ6zld5nmLfU/x4sgwfqLgWl6gI2Ye/6sN6h5Z
itjdFIEDM7dAyS1HXuWEvp6zLSL7qxOX+uq/EJxaSgodyPd4iTrZPd48M3zUm64Mb8piSrdRmGRE
C8U9aWd54xjnB8biXxXoHtua/7+tuf1Sq/uf1fCOf7Zr9Wt8+1X/F5bvaPr+rnz3rpD59LUpqByf
q4Frye/1M+finRv+EcMlimhW0AlCoIpy7rl459pr9Y76XEgCQdUs4Cc/indB+AeESB8YOzAlYC1r
o+1H8S7w/sATMoqxiQO/vH7dv6jd/a3bCNNpJRWC8aCCt4KTfi3w+il5TNaRzUVR2iHT0Tg+BbvG
d79acSbFrq3V/KnqcvU4GPOlssd0iw9fJA5LgZ72fsYJbNwRZ9RXyM7U3X4ZUZcAKWLFCP+pDC2W
qehVcteg4TdeGeOgYI+ss/n405D/qEn+XIOEsfGmBknHhNSbLgY9b6Axbx1BYiiuEbaOihbpkicn
TDvyCfvz3F8uez142SYSVfG9AD5yFdV2/2fRATpBc0GvAXJXINMxRIXnb5A16fOdcrvsg6yH4g4j
Brj5SztVVwbkU4laViYf7ExSMMLzLiwuTDDH4oAMNimSFcdVdrKikBgHRUpODG3bCNqXyPvTU+nb
CqUVbV/qWsFEjrHHyzceuF73Lsl0/dGfC4Qfk9GGCE1ddOhRaJHVty7OKXQg+WeqXV7NabrVNtZu
aJcBfNrgSh5jnp0Rme7RdqzZyGcl0Ighlu43CoQN3FFhzYp0NevukJTSUPc7AVN1jFTcHSCeaVJO
XvI7E8n4PowrSlhZ5Gm1Lx3UoBG6H0EYSXjkI1JxxBUH9JiGd83Uz/Eltc+0Ozqju7ibMKq673ER
9Zf9goZYiWkqYsWoXZFFquEzvhIDiodl5jFIFkruMM8dVCYTpMtOPdY3n4NFyzuVS286VMYt1K6O
Y3WDyMzkbOzp1efAWqxw71QRsjtdDex1Y63y0JswdcrbulAY7qqkWb6nchiIZnLtvfQC41geotKP
TjUpa4vojPtn5vZlvs3FUOwlpOwboHko6bSmcd/1OtT+pq5aVoDmjmuP7j+m9qVNkG3r5VF4macf
ojBDiagYa8S6TR+Mt3ZdJHLj6AU+MNrHrrfz+iJ4R63MAXeXtnFLuD7VaCINfvCxad34W4HfWrgN
rRz9g3JswOe1DfNzi72K4u4yhCM2oXAM+caQz9k+aQZzixGRRuy9oVC4W8hZ/HeWBS/1aCrkiK+w
Q1tedGeYzSQI4HZsPKDHAzPRRq9+nBbcCZTOv+quxpjHs+3k8xzCt9xUPu04aufI8O0zp9PZDnyr
j5CLOtKzDEnjxUz9LzJaT4j5VRTakQddwX1z2uNrWswVEovVPFJ1E8ER/XKbaklhwZWvCDo/wW8e
9H6o4+kuQUlkTd6k/JSWTvzgeGbRjzS2yqcScmm4KRCi++KjNGTQw7Q6GsrNMCFC3zRhfjGjEoOq
Qtt1L1SbnG84b9PwxUJpPtUdMgdHPG2qF+i48pq4sH0MEZEW44S7nGIP8TaYVWRXuMvpZwr14WVQ
++VyzFB02TRx/FmC+BpPSz6nj7Psedm5xewDVSK/VZ3dJRcIP40L69tSVAg4gO3daHcpIXDUOM/z
VCqHfLWPn5JpUvKEHcXaMSNuIexOFLh6hGSjPXonykY2J2+jrROkOttOVhp5e6Ecb8aYoiMT7sfe
sEk5VvRCC8spLxTjvYsxzSgOiAJLZz8GCDft7AELqI3F3t2sgikoTY9gSSNShmxM94Nfjc8u1gXI
BNNQ2HiVnV5mqunFsbYjIPST58t2pypEERAUdNxHaQkWM8JGSCM2S7YwEXVOBu3qaH4Wqds2KHRh
/0EVM7tvPWoAe4fria2lG6fBGUCXLeCqAa3F0mLS7JZ4kJ+Qju+TLUYotBdwHDENAvF5FO6Ja7V3
haUWPrzoAV9m/Dnd5JjmfCpmTSM1NJXCv8D0SJV0U5U95CRZautMmCBtnTFumqvEnlcFskAi5Q8t
cpXiLSCEUI7wqAENwMugFIRO4dxlqeNnh7zGxQShXaduDyEWHguZAvUEoIxOTREvkBly/QvldQtd
X0YI5cT4HYJr9HGSodJfXXfIH2NvJHAEYxV+d6eEDjMVD6XekWfp+ntY5Au0YTyBNmRcEs8wkI7Z
phrcZLm0rIJwcvVC8ned29By0i62kjq2zVcRC+e6MLKbtmzM/jd6e3QtmNWrwUjCltUW4YhoKcLd
75MilFe6r+YPuD1UyJiNY3NPhzW+jXLh3rupoVwQt+6zVo0ZDkLAyNqweoXckiPQhxgT4SasMI/l
L1MZDij3JMHEgZVnt2UdcVQgsdb4QLkcFKfQ73LexZ0cv87oS0VA2fDg2IBsLlDt7To5bwsZyQ/k
EGWyMeMSMNlVFKDMbllU+VtdoP4Sz0p+6XO7nEAZlC2NuVwUBnG4QHzLgyAwu4YyDEChdkzLHb4X
/mORzvx2VaPhdykn8p2tz/q4QyTe2DQxLBAuCFzF89Zy5YTYVBeofJMxxXaR1qPcVlNBUwkWfiDe
oZGb3Gmaf4+mtnO5a6RO71BlAZqEdBnOGagdDPH+NUD5V8Hz/ywy/n+tu50Qmv6vv0LQvzW3jzTY
m/HP+efgeP3EOTa23D/gNiGmsQJbgWZB+/0rOOZHIVSPCDGFVdaDn9F1/qu1nfyxklshDNEVfw2D
/0907Cd/AIsAEmQT2UKv/1fR8RsfqZWRBNQHLCx99VXb5m1QiVkZWZqDqiMZq7vDEgJ1lSpsPnLo
lDcRZibovNWI/RUBgktZJ68TexwvOwTK/wHE5vwKNDnfCUc1Hl1gZInnGMKfEZYyrZsyJh/flL3A
drsZPHHs6iV4DqKivIvd/AtaQvntmMUeOutJ+Cfync4JN8bssxzxg9lQcQ3u/WX0T5100NaEsyO+
JG5h/hUS//VG4clAVwPgCtzuNU7/CRGDICsqv16GjQ26vwertLzj0F9i/7PVdY7mfZx2Vz9NqP8Q
+7+Bip8vuaYv4MVBTCEg8evYWPQ7VOqiFtUWyFMs+SnC2fG95djWxg6JTvzZURvUpP2TRTF140mD
dmAMkwYJ4W4zaVEctUCX6P+7FQ+4pSGn/XntAgv/fTq8n4a2+/M/fOS84sPwD1Y5qS3LndMVkZn/
XvD+HyTC0EnBK7O4X9VMfiz4yPkDPCwctL/WOxn5j3TY8/+AHgdDgA9QJuEs/Df5MN/6Sx5JMuyS
u4P0Q07FAYb3lpdcrRSztnKinXTaaHBuzGB3WXdL7Y4Qa+cE02Q7B/geCOdubQ9CyrzzMd21EXz3
HCWpK1EhTjxMYYZEPdgVwoEVPTEn5A8zRfGPEq3L5WM766p8sTPS6I9BK4j2Nj8+35ZtpB6ccWjC
m1npSiNtWyCo/LUolNPDdwwHfl6UecW3VKM9X410r/jBoGy+OBgGd76araUXXyM8kXR7JUfPMVfo
u+ILuTfEAeENhoiKS57/ENUhFJ29I1Bx9XDeSPnOqSvmsThOnbfw1Xx2fYypDUX5kvbUlq6qRnf8
thYWF6qdaZlPNDRC9TIvuiZ6s+eJKpojl2A8ZC5y4zRhyhnNsY10Z2SfNwUsylRsZUhw/tC8PhS0
tIrLLFPIqOBHlxh15OGQ8HRaqxLEHHVbvkwI+YU3C64u3PQK2lQP6RR04U1lUgVADSnxlnfUW1NX
vpR1tg4aomb82ujmDDoN8zHh5QVTmiOZmREbujhdBblpd+dnS6agLl+sbuKfAY4x42GhvTweyt4b
eMN+RTL7kADMXD6WCRruX4Mcm48XPykFc2RepS4PDRLNfCFCYvlCbZ70YB0tC8QGZeui7lwbJbkl
oqTaoITGHQAKNfysR4c+/r7Q9U1j2rElA36eJZNPA5y5cH7IMs3klOwBoZSde9FktlXdZrbkxcyh
sJPHVk5Vd6xQyBRfY4pM46Hyw4b/zp1yncdJyA27obO+kEAoCxyCi1oxNzCimzbtbIwvGmsbCday
3C4yzFYpQPg13On5+5y+VmikTsjl5u2u9miz3vz4hUZ767NzuFcIqwkLZyREQc+zlHaKZlkh1Nry
K+c3Whq7o+PXaW9aErwHGl5c/jrBZV3mPDSHLLcbIWBfW8jH9ov42FdA/6/rKp1Tdeg6Eq2/XsyQ
QTrwLvETwUSPrkeYsQbSrMQFZ9O68/o6mtfV5+MY5jXoY2RJ6XzM/N6evteTxXN0Aq+0F93b64if
H+380m07tRgITy19ePNj+Fb3HqIDwtQh/968rt4oBnx000XWQG165NTBZHQTKNDKzgHvo5y9gyfP
uBMA6LpH5rzDuO+fjuK/HYzQ80NwLIENOhAKcfIGl1dqkm7QqZQeOnRvnxgpnR5QPZDurVkCEw2A
fshOPzCT1bw2UUUcXnqu7viJ5Qu2LGdAePmWLiwGoT/+Kikl0mqb35/hb8Ob9U79da1SjCKke0sg
aem24bRqOdvzPa5aU8MeOWvkwDZ9XpNbo/no+acWGiOj9vuLg5Hs/huXTMzPBUlrwUBzKkGUXEuL
P4UstCFBVoAg2lL2XBszWkuedlSIbmwceJnmwxykvvgH/Zm3Bw1XRfaJ8BUJmCSGiPnrVaEDkZ96
rY0CWrkMzebHG4n7fmb4zTjP/OXvH9T525O+KsHAKaFUCoI4enNNISjtNSktBrtAj/t9Feqid48O
tZ7yJXHTCHHVJAHFvFfkws0nTxUxtLq2JMGs3xWOqas7otyYnZSyoH8xkMCqhyjr11sdtIVJ5dat
fcqV/3Tj7ttXBFkLoCtdbGL7JHkrKLUUyNBpex4Q6xFW8CTaOkyvpjzjjuNuGF1cqQDODjhUlZ04
UMiBFrHLgky4FzHt1+YxCBskwLcI3sfB0+9H9ZVO8cv8CW344dTkiRuIPt9qyymVBBpD9HaLT2XF
7KwF1WGEmSfjOyBjBA5PKFbbDFWg2wJMhK7wmnmPMmjsXzhWFvinGgcE82HhrFMPWVRy4iWI2I83
1hTyoPBJ5/Gmx+eKcU68llU6NCKt9mJsAo2G74IIVQO7t2F9//7h1rn/5tngPKyYY5sWBnHbr7MU
Xzgny0uFplxpZvFpzJyyuLfZ39N/esWEcG+uhLzcq3jemuz97RWj9l3je+5yoqiYUagod/X4BLuF
hRYnYi5u/wzyl1EyEX4VH+ZOwy7bxv5IWzMRIi/ue1MO5svvn/9vKwZKC/xGkNQJRsK0Xd48/0gN
s6RHsvUkzsAfugRIwEuOKXt60RUq666jJfPCf2C3vWYsv4z6uh05FHaAe6O29XY7DNqFYv+A4ACR
TlzduECCFhALM5GI0V4p3nd2uARH4df8vQfBerzDrbqlJprOQ+gBp5vjdF8WsT+/LEVc5Tu0Mkbw
K8q46zFYAOa13qd5PFc3Iihi/YQYY5P/w2OsedevT0HvCkAL2oQh7M54XdQ/7atCYKs8Y+EC4xxh
XhpIeTsMO11b3XJKlK96nJ9UNto3unR18FlFOluwOZNIS52rL79QC35uD/0tkaeEwFD65Icup2Hw
dou3MYpIaf/jE1ujj0Z12R+YY9qE6GWH3lKyKJMCfdenUjecPPPk5eGT29rMJ0y+Iv9i7nyR7/7d
3FpvapV4cDh1/sOmhoFoPLVRj7FJXKzGKKlC2dbZ4PtTaqBiw9qwH1xvYC/5/YVJ2t68GsRkENJf
SXoIW0D8ebOsJxGtKv+63No9/gfBbYhGvC1OaE0IfI3EROWNeEwpzHpPIPIwAdm5Q1Oml4PX0aXY
F4XTCZ+C2kAQWkejoksBkECWQL1EAPkFJzEchu+cqiSa2Iad8laMdNNPFbUUFFvudRFpVJmt3AUR
7DlzCxY1yUXwWbhLgjB1TZqIqBBl3fCkm652PwAojstuK2saFhdh5Jr6ecJIILydezeDuNtBGYYP
g8NdVNAc6WsHN8rUWQQeEo6dl2V7kRvfZ9PIRGjsd2kPpBvYWm4H/X7C5U7GYEMtCzdpEKVxUl+2
7eKBEI9l2S/eJtGeHq7jsMzTQxT2zapqXIZp8Tgs0gJt1LVJkOwoKU5+si9lK6KrgV+AqB42Vq+u
iNJE/8JhMDnBKZuIxgH3mMEFLpqHyTPNPbFcC7xNfIrXWdYt36ifWxSfOc7i8gRkpUQCvgQKhf9a
60zyi+djzfSE22vj3VqJxrVjiwRUqPWmrFWaImVBjyH93ogVsrAhdZXB0W0WWOo7h/IvdACFiIF9
7CTOA5jRwvwOH/H6qEHyIA5sx99beouTol+ynrWbYaDp8Gm0uty6qOd6CK7SqbIXs10sBv85Qe/U
/wy2E/HyI7lWagfbILdsHFgp5ZL0rIZOi93uLNB65rHPgoAZaDUwxaojh2U315vZ1ehuHypXBml5
RE4CNWJEG1HI/4eDDaGxN2uAcIKQ4pUcQ+no75WqNM0zIFpkwelETIHDE3mrAdsnrkcAqOGRgtua
LPSdxbEKPpP2wQ4F9LCXdMu7mHN5cY34JERWdw8WQra0nTX41hX4bQvvHtbkUE8bG1+5CGXpDqN7
sxuGxsPWXTdx+0G05Off6BnWst14cQdTJZClacZThobzfIHqEud+QhxjPojYhGO8A/Ss6bWXAMCP
UbRUfLFF98tESMwTu6nNtHhkrdpdIqe7tKHaruieSjfmWLY2kVtAN8884O+A2fWhhPbTjMcaxBx5
N74EFBU2QVIt4Y3B3JLgGwuIBXczrKoc545doaW73xZTNwPIyt3Gv5rCdJ5eXml8cjv5ZQv/BBm5
8BKZGONdGIl5WHZ06enN6WU/5gQ+4KrJn/OZGuJF3TjTmof0ZTgemwBkucFYzOASsO0xoU3wBXaq
Tl0GgG5zFr9dFLjtKZZ4+rHzSrSsNn3Z0riHlTCyT3fZpIt3KsE6ABhCGtJG3cCXWGMIhUMyI9jC
OiFSxKZM4lWvHEa4grFgrsaJvGzaEuo1vPVSTr56kPHAmOFPB1B7N2ANFzxNwL3xzS7ygQi4m+Pe
fEleUyqMG3KGpZPlXNW7Nkgk1UU/S01cnToP/uxlC6+JIBQrm4oNHvy2SQ9mGUc2+ApCqTggeKAY
7agfBd8U1ujCPrgUvvrnsacJZB8orArOqoK9UXrsAgsGRJsm7DQOxOyLQ4T1FuYb6SYBwRCVp8qU
M8cdAOokeKrmvC9fFqtZT0A25NF8QcXI8Ad4i8p8iWjI98WfFGFWJ+2uadHHB5mqHjyARywKWm9M
t4L4Xg235/g0W1oOKVmK0XrPNjx6AX23AiN4kyNuflK42KeHUOUEjbANCGjp7YVFuU1KCIL5pksi
CVcgDzP0rZ22ZeYuNEHDS6oPTBHLH5bxJlV0um4p8LpBv+mqMe2QPZG8NkAOvHGd517/jBozt7Ak
SAi2WwjfxKoCJuZ4E2D2t4qALE7/fE7mXIMf2P05su6Hjugb20X+aerGqr7nNkCw9xmKVuULboWG
NV/TWQovlTvZvNfUHvmJkKMTHuNENwKvAROlpBtBV2BtuCJHGevAtSPqJ01tyF3Jx9ZYVr7O0GVg
M30MHdnFl7AZiDaWdBElihCgrb1LD6ur9Eq/LpEa5Jn4FHuQUqZNaOOGjjeaJ9marAo5mouMXEQ9
tEMlmkfwA7W8MpE9xoB307HHE630URy8QLdsTaPPqZFsZm6/oU8QIqfWkj+NONKaL0PT8kATJ1k5
b7vZZTLWgSY6Eh0n2JEgcr2HevapwMNuHT1uxcM5q3/uoDKJg8Xr9k8zVd/+OR1bynSeXQzWe3Ty
Rz5ouQ7N1F3je3ylt/C3L6anG3HTtjnXLZqACZYpfDY+FTE9l5u5rTDnmOaK8kSuaV5fw/jhbgdU
EIp6O3vtUF5DT2NVDVPxmi+lS//sR6FiO2n80erbFVOY19/r0W3qe6f0V5aBcp1yvjhPMn/2rM49
YvvghihQ2n5744euBCReqdrtdnU4jdDACHTEdft6OghOoumLZ1MMvifHZGmkHkDk96D+K/W5cHtP
vIcLCFcOC9tBWQ/NLBqYjULDjgTtPgUZC5+MwqYhQduXpTeG1LjeUWRsnYfeU7XzsYj7uYecMQD4
gOCCrckdqSfWPFRj59J579v4fh+9WUMvEyAXgRA5pVMLuEuBYOGmDOaJCHINat0Mc+ybBdi5f5oa
yGiYWKSzvokmN+8/IVvcBwcYc8ySIi8l9mFNJNsJWTd3GRlHPKpL2qJZY5vhKRuqhG30R10EMdLi
ftV5HvYKDIH1HgyPMf6ur3HnyfY11j8eHKFxDsPLbtQsUc8ylv4wzHmSUowOs/CpB/mf7/B3Gaav
AjZjfZeHmBMOGx+vRvcWeXOi8C4t1sye3AFaER4pXDDIvXXoJr244tprFNtGipOt+NTBi57ia2BG
gv4xzA8c7PopncEkADci7d4A8VnXpQwywmM20ClPDjlBRweCIccn/C4YWG/xVrJr4y3KfzMMtRVh
10Z90pcNgC5Uwy9+H5C/DccJQ1CuIqLlf5H3twpCEBFBxFKs+BCLgu2PCnKOXe/XcwX995d7m9RS
/CHYjGmvrjLnyK3/mphRn+6qNvML4jbD6jNmTBmT9vVwtp1lLVGERcEq/P1l3xb5IgBGtGi46trd
of705rLAkiwiSA4nwAWkGdi5r282GB1eE/Qa1jJI4pQzunBmBFe2v7/821LG2sxF0M6jkEHjCVXW
Xy8vSpNYCc2/zbkbc+4ZUElKqX3//kpvxzfyY/I5okuPepWfvM2uCkPvKyIg31htij/qFgvLdd1T
NVmft69d1X7G7bZz735/Xcd/VYf5KecOI5JcKl1UyxBZ8NCZ+/UhW60cpzDdi+tVBBZb6otLQL7f
jx2BW26gs1mHiY49/kd+Yi1efg0DeO7jLSyZMJC7yrNrrLHHxoEwhm+XFX8a0nCEIRQ1CrLd1ejp
eMKep6rwjTvGuHZ56jLSAR0bfF1chYBwn/hRv9Xst+Y+tGP+Kcj7iKkslMr6EX7IUPrOrgDr7GNA
HnnWdbUEKkoPeC+v5V0RB72hUdtgwZwcsiJylhjTNttbsg8RJCh3xAkGQx8okU0CIfpoT34wtaRN
uZJUObDdJKW5blwsaoLd4HuGh4diQLkVCLeYyPCSdCxjfSg6Nr8I979lGCe4G55I5y2pGxqIezvE
+kze5mHOYG6x1avnrxFekM77mJ+PCMq8NrcGWiw5yE9gM3H0xRJ2FHxaJnyB/L1dx+y8V7EKjQVd
iS0W2W/aPPnqrTNEk3opJX0OPIEDQEnt1YLhMPalWPYEcjnROx3D99ItNI80Z+xtt10r3M7d43NH
cWg3j3WS1NsuTnoN1otKVthuDEfg4uytoKgTHIoXHUhnY1wf7dptnMw5V8PVPdDzgcmYJveTnUUt
NsVh08/B1cJAMkWlHxf8YtjDRSwPXRZUUpzKaVj8AcZ5wBmfzPaA6WKDyUoD0tdkzfgIsk5nDlRA
vIedTdRSIIMzVKcigxCj4Asggl9AQsQluoNERk1xtG2S2cyf/Hk1JXY4ibcDibG865cyzx9Ng+ff
k9X0fsqzqBB4GS5IQZPbe9gsYCLwaYxkkx84PdTqXjmJIOzQqF297Q6wjeu538c46jGp8mk1bb6g
xj+z8+PDU4gQgjIHmM9fzpxQm0BX62PjvWaYTF4mevngKLJZmnppEbKSnXBls1xiz7X6aNcxL3TY
tjhxOs9sWdo8Uegoe5ptWYxZ9Z4ErVluFXFlMN+jEW2kObWzzpd0B3cQ35d26zRBa4en2MVd6gvV
AAUuLJ5qDrITM3OsnKNRehbltgXdaM1oGy6e159yHM/K4cptPTkVB6+eckgTwqJ4UD5wwEk+J3Qv
XbGnyjPrXQGlfM62KSFdeDnR44OhmIxWjeuxEV6E814+a0c8E54bptv5Jc9sqBLyU+kxsfKCPOQL
o5zL75pOcQEfI+OYVFss65k32wmQ9NrmGtBd0BsYKAmOGSNWvixQoNm2vmhLSIXPCEHSpw5hIvMD
H1Sm5qClHYV9lc9N0GBU2Uw34AKb6bVYGRYN0UMwjZbuPmt/cDrvISjyiG8XmV+x/QSxAV0JnHlZ
NPOVg6A1yxF/m17ZN3mTxphOQscM+USEWCuBaJKp9fMLwS3rImojHOrIrVth8h0ZDxNcp7Rd8VWH
Z88VCtQYuDH0tkr2NLGmQ7DTI77JhFiDILfgLOsXnu/VcP6tHd0JACW5c9BM+kn2eOY+V7gbMpYL
r4jfTo2K+VeAdDZDsfQIWl+PHkKkH/A4zpI7pya0F6eAlu7yUSE9vXwsmnxdoEuFC9t9GywqvcZY
2jHdnlx3GuWdibBCpFjlJmujMg8t+gvUVHObyw6kRbhav45/a/Ikc09JlRAPQv1JVrYd7LEF7uf5
221c0Nd79flbyMF1bckL9h9//cPrKyktFIx4igXY4idrsLKTbBpc7ncaCWZxHdFRD/S20nadDceC
xi837tHN75+HBsexYDNbCkmwnZmAGSDgRGDL1LPKxuUS2BLwi+fI8RwP1edtS3gxZXBL2bykKA4L
DLyyMVtXeIOPCm9k6KjOyV2J8c7ykYxC8KPz2AIO5/lV5a79dmrW66sQ7F0+7+C1zU+Jv2MXnGIY
tu2m96L1szOcQybJj9+XPqS2+3FYONYoxgEB6M8PE+Uh05p2jsVUImxELHsnUjWvH60pJ+EpYSqP
ST6cN9cxiVN5keSIkd3/2Jj7sloXg+yG9VMeFqqvO/8KJxATzAcQ/+drOfFMRz8QwTo9DAGluD4/
4RwCgtSoVpA+YQhSrGN9XkURgmF8dy0x9LyPrWE9VOR5cVZeG6yP+/pMbW0bDgcQnJG4ji0Luc0j
R996SoVVUjN8QxGU9XXVp70foy/vauvPvJkMUrJT4Tk8oO3FLpc6H4/4mr528MfYBiufZVMZKPh3
WSjh0PlYv39wytrB9o9QQtX47eFVVz1QPzOL2PadT6vsAFG7py5EMIUmzKZN3HFyry2wp8N4Edij
rD55Ih6JCs6zolYYZh2AqK05rgl7Ing4aCRrE3INEnOIplt7gRLQfZkfbQhY7WdNNVh/oBCQYDce
uKAAPruWiQmLuwqhkZc5UfHwHf26Jvuu0o6FCqjRFuXF2Mok1dtRMom/2HZuDZ+yJKuZN+cyWCeQ
ertldybtlrpPpHgEJLLWz+IF/BD0tVDZTb1pqZBxNfaKuLMfoIhXVbdVhhrZyW3LiXTH7fu18R74
al3ZCiVdNg3RliREplrWBv2P4uQ4c6/jRTl2lDWVIXEf9+huFITcDWIlwdO5t5+YgI+6E2WrXZt1
gxm++kPQWO3RmdglIXHDU6Ob2TtrT8BuKm6lg0691mUk8IhuGYjYq0StdzX6pdc9BXMRpu9F6E78
Fcc/fTothmmd+8TkPANe9DkVExAj8ZpxeZjcWVvTG8X7EO4MtmBfEW21+/N2qZOJVY4SAcmiH4nB
LS8XTrP1UfHDTD6bZIq8U9ggQXCfxlRmxD7OGxAL/aJmKn/nsg8ZyQorSoOI+gVMBFnwL6eFQ5Ot
wGC25ZFUk1+n+LHeHeaybvFCn9m2b2GGy7Z4RzM+YveSMSbjK2hD2PQ9bMiQfEr1jXJvHexyubzv
hrxuhNIrxswb3bArv1a+8S1no5Ka9oQDqYX7Pw/+FDngMsycefk32fRVRk2jtuz6CnTl+tUZlXJG
chHjWp9K8wXG7eLWCfozrXF0DL8kAz6EP2pq5jTeLkE1VyuPpKfsBkx63QfjuGQXiC2Z+N8F2hod
8fE0LwSOQ1DaHa9uIK76MM/0qAboiknmxftkjsri7pwooTWk0kMhkyrD8HZuuz7fJNkyxEQ+LFwm
wmsab0bNBDlXB9rA4pojZUnxhWh9spdNj5cvWzWBLuPdTLz56NKtm3WiDjW8J31Vw47KERLzZNDO
WzfMZUPFqLeS6LIol3TIH9LAXc/kZbGmpDjKegqTA4KWXkeRvcGZPbjoR1fBstp2lpNl1cnKPRtV
fGwBGj/ag8RCCQcQAIqy0/S1tRxv/Zciy89Qe0j9NPYwzyRIBjKw9TA76hpsqPGALvR46PkzXug0
i/AzfnWTh2nyrWqDaMGsswgxhUlffBXJddGUsbGNSJkbERLf6jCNThXW/5u6M9uRG9nW86sc+J4N
RnA2YANOZmYNUpVUmlU3hKbmPDMYJJ/eX2RWn92VbZewgXNh74tdLakyOQUjVvzrH4Y7VaLnyb5v
Tmgp57thVfkQsKx1wL8l2rnLsC3MP2QqMicQ9Vn5mejGuLeFu4zgvWhLA8AJSpmCGhE7pjySabDv
tMhg1/J5PF2E8U0hzTi93yZlB/qn26KWCG5SbI+iWdBrC7tOfGvGCdcXI6pvUsr6XciCixiDt7bD
9D9uxiEQvwRlchLdQGQSYn4jwI84S69EDRERpUygHQNmWCimbvDhr1eq/awRBXNmNpOHDao/1Vl3
nZOY578SOFks6Z7tGzqDg6hr2PmIw8phEk68YNrszjcYdjk5GiKzecb6hjIzsN7AzN7G6ZY+Uzlm
dB6zjB96COHxHdvM4+uuELfRiI4nVHs4nsUQMhy7eJP2MFHTbtfnhP/5v+xNBm2LjA5rfVRbyG4t
0i8XenPsyVM3Wq/H3OoRY2Evkiafu9krffEJIx4r+py6kyQSEeJfOnEqs89m8I4+XjDDpfG5oDtl
qzV8rFrJ5vNr6WeLrWOSKiLaGl6JCIbX2GKQ1qzr7RyBsASq993qThM/hXCNErThE9mkyDfZI5Eq
Q+d2AxLnpjaqSUvMs6BhCb3vG9C476kbZAMivbBq12bvEwvCpYUjCwuAmrc4PJLeF8sUoVuvGQhX
UwG+uV4XuNtm0V2riA4Lb5WNyQ3OE7DrtuJ1YRXzkr8qwhb0BdcNlpbw2KmSKnbHiJ0t9RqqlPIy
cmrltGQJbv3WxieIKd5U9EZtY2UT7D6g5ZfXczCbky8lt59yAXrbUB5o3swGHSTwnhfZWy0AZPD0
xCcT2JrToD+6Y2ZTlybeZurcVvsjpgouQCwDqYD8GH12N68N0tjZSicJ4j70VnqXBEkrKhAiCrX1
nt5LyXNE3iGxjSCctrGi3Tg3Irff1BQxALu7dpsnzoTUqIxpaeyIC69IdghSFVytPD+P/NJ+DpVy
mIbxaY3CHwjovA2OhZv4W9Xf1gnQcFqzuZ6TCYVX6AHNDAdlMv2C62LGw4r8nRUNzrsFFLWUu3L2
oakmQy3DR09hHOKi3QFuqz/hEhYt7zpiryN8EGZ/EOO8y5ocsegb7cCMQF8zesO0jZ9qw5/7ihtp
txTf+pm+HCVqWBPs+9CrSOKUEBUBFj87uBBmKgrY4QNxtPbS8pcjHpiWEcio1JfvO+nUc37wl6kK
rf1kdbVV39QMlUC9AtCfiGKM7ZTuIFbD1rCkgEZVJrDamomQyBp6ln00R9f1OgtZH0KZb6jJfFQb
RXPl12VU9QeicaK6uHUR1g/NHrMZgtqP46xrcnstv7VtudcVO68Z5Fg0U3D0RjWORMwT5b4isW06
Vw3HblZlhT8wbfFVYOxi1060Fz4uGtZedUGz4n/Hbp2PJ6A9bvYuHUYywI6IUukv3mvmQYds7jkb
E3njp03NuUwJHlo1zk1ex79NpV/Wr0nBhRO6C7xR44FVdluo/N2aKeq+PWw5XIN2cFio/OJIADU8
Em7f8+EeFSdDuMMpj0GbV0HHF+Ob43kWG2F2SQeoMBO/WAR64e+EzhKqeZuNRhE32WD+bmyl+XXp
9A4/ojSZm49uXbe6j/GwCgXTU5bUNkaIcGftuCo8RXLztrGYV8eUkGY+1cOG5XtHxdz+aHpbnM2c
ManyxLyy5QRkJel57NxhTJsQO6pOFF7sqMncApFS5Eis5ZBaNnt38s2/bVZLY62nFcdvQIm2a+ua
Ut33H5N6irjoyNHm0Mv5NjbhXOKeZruaiz5fuvIoMOoDvJBpdDFu45EjWvZSoev9kFmYz+0JBObN
jduBwBuEroBndB1oZ1dlEqvM7I7+2n96Le93FrLyNAQ6VsLcKkUP09plWWguMDqd239ebZ/xi0+3
eyIywXws1waZyPtl40TSidRpIsUxbWP26Tvt8W8F+yr+1EhFuyoCquCLYXKzX8OrjttBvz6o7hcA
L76hEg5LZevQod1ifD9I2UOoB/XDQ9/aDeb+4kKTTFfo4XyHxo9Dxj1PDv4En356B5qS2MPhuGR2
SYSA5W9hgDrO7aX9oULulm7XlApmczXJQQ1RDAOZkIt4aybzcKvzsOpbqrgc5faIs9oumCtzek9P
xMIphD+tfsbQKLre3ALovgaQrheJDwbyXXYvTozzVG7N4Hb5svWQenSfIDlUm+V9nuHhZIB4uLeF
Ea4jXl7Wd9gjmM1hUXZtYt+kAVVpAdLgQW59LRYfM6kduOEKnhv5U+t/XVTq2FRIfp8CFQhQZa6q
1IG0bJycE+QlD8XEIrMcQ91nuj32oqcGQd5Yz2/cYcnSLK4aN5qz/bBCsl12btdINvRWyj7gbjlh
DyrklZxft1pqFpMnPCNoS93E6di16dtkyQdJSz+zxxkfHASRDUtCtFqYHqV6mJp4BsWabzUUjA1r
QVqNzMi60Xo50smcnUfiH/Ki2YF4k4KIttTBAG2sK5f8druAHAP/vd286VMu7VTdzCc0PAvHnv10
nQmzF7eWaah/rF1WBa8Tqx61cThRw5ruVjtPPX9vj3DZb9BWGhii16PBjMJedVysbIV50xlegBzA
Cpo91hmiqWZt4Aomn4q/46YUpHbhXoL5Efhhlqo3xcY8oUEZE4HWEjX9GrzZnC6cPvdOm/lQIPqu
6VGZEy6itqNVazG8cwvl1z2qZV+vmNexWZsg9p3RqCmjxS++jK03IAPp5MwelWwkaW+UNLJc0rlB
pu4abLXd4MS1WABs0XSDMYTByZowMBKM7HSjBpftYogRZQFp4Ej5WGVhnA64Ov7CtMaxPqoOyxvj
6AXHIz1sawOOiH1O1PtoWt1hXjQRYHVaIscebX/8onNab1QlFjX4Z4ITUxzmxbR4jnUsXShRD8Ec
USLt8MgAcL0p6lJ0X433zvKgaIBMsJtC11uRQJ8vlkZBn6n9Kqsh9I9DpuiYHToUSvZ8QFFk3gW7
ts1bGc51oMKjI+ld0haZPN1lD03T4iR4TBp/XR/bUWn5yMbDm6KHoYRP+hB1loFP07rlcE+TTga/
jfd0LDszEDLaEny7mSu5k0M2GfxKtZEAXkxr0w6ZZ2GIS9oXAYm04CVI1+mYwPUB4pOyTZerfsSY
rD5YOT3jO7vQJ+QNj3iDVmlpMMMnUK22MDCaY01n3/oYTLmvUtjjvPp3Oot0WbweuDDMaOzCdUY2
PHRLfLlvMxyrGEgntG/qFgZpUvs+gz5dG8BTUORaJFjihHb3qaKfotlclyqRMy6H/cpeRp7IBWeE
jRYvo+gAvazfVLyxUi5Q+hY5kn93xgkVyQ/ok/Ey2ZwHQGkFipcs7YQOfB3LsF72VaHMXIe4xNya
ApQO6ExQx/A+equCgH3Y3LpPK7rLnVrtg1iFa/BdpnOLFBL2cz3BxfVoPh6MvekzUe0b+BHSjsFB
G1+ZEb6cb6bjDt0UvBldgf7yPlR4BUi2GT1BePvCspmpogabLBpSVmbQPtU6ZuUZsLnkSxTk2G28
KvhA7R+yBbpudhhJ/WvygxXYyfZgFVKKW4l8o76PEg9bzysCUAv2BLBoJtXtx1Hr9dGdFEZAJWI2
bPE61GTbI+ZSNEhuKPX7LLjx56XEYyCAOCLZBJ9Q3rQsKZxRiLtlWu6wVvBx6oj8JSvLPR0Gc7Hn
l7VPiwCgXjU9IsqYtaVZHp6g+aWwzfzurcA57ydsab0PygKM+56dgeA6FwbmTbJs48awXwpzKpCB
UMkFCwMdrnacr1ul/feNyJKufHVG3VfVhMCTm+usyfYTNV9lFpF6Id/9PVTiPGy+eJqSM+B9Js3w
V2CVs8vOyEN8Qok+legr3vh5bShe0Pbh1oGptubZOPOaS+RPix861qGZHBy1dyQQJ5536Ly+7ZH9
uFGNuWUiEZQaX9M1HZkkqfdvrIk2xxuKCPz/Pk4OhIP+4EB9SfARJN6FceR4Y8Dwb4sh4Jj21FNU
vKuWoV6IHM4KZUbHeWyWJ0jqCVVuaoyfgLaDFreS4xljfgKzT9MlGQRUJV0/8/afHx5Jzaf+y+ml
q853uRVQvloaPsnEcfCaWM2P80wTVVLw8CQdN8w/8EVmqdo5Q4n2Zt+eEXU0va26WmuRB9EbYotP
00Nem5YCkv+FH0TV+ZyfDfXTINJYCW7ukeV4zNoYzRivv0uweVTEU6IhiL2emmoesmNGmeQ0e1Vg
cJfcosLx525vd1td2jG85WrA1CJd1FTtHQiC9Vc5rMC1x7Tvlr65a50AAvK3ye1bqz1QGSjEKqPr
UqndEQejcArB1trPp8cRZh9dQh2V3uztXQdddLZHj+Zi86qXMqino5rSXKrroZ0W/pRWUDeBF6o6
rLFy7XuwS03LS4Gxta6XPLDT8TAVApRwo3c4DuFfgiUspOGvSc0U+32oehUqbFZ97ORY2tZt+oSp
qw7eLlCRBz+mqjI9hnNro416s2CAK9FCgIEGBZU61sw03bnh0qfaDKKERUHdnFFuks7MdDOn7LqY
0AJMxGnWnJsaIOkUH9dTFpbzZyB/FzvJtbabBLeJyF3HYT9uo6kA/UIDmoC9p07wkzo2xfNlYwfk
BPsSZ20nwRAd85tktw3IQPCE6z28Fu7ZVXVWeNQC1cpytOWY9cuBjrNcnJi2EY7HwNTKK5pXFs50
I/VC1rlgl4PMi+pr5TK9LQc/UZNcY5V42sIu58QRsl2LxkVkuRn/X3nmDtHSL4XH7tqSNDCFz8j8
sJTtkD8u9QA6nKdzP2DNBiyXg4QsQArFscEom+Ut7ZbR7fZblk58BR2lUS7fCZBvmIRBU0AiF0xi
GP117p1A9bRRySdMU0U7xMUC0k5peu5yoVAwezsNFLM84GNjJq9qsDnPpUogPyxiDboP8+C74/o6
dYeqGe4WtYrywfKDlTPHdL1paZ0Ja2wiiFlDYt/3OGeO9ms1Y02K9q2PNk9elRbzdEN7oqrAqeyJ
PMKadQFK93joWc1UzfDskqa6RlpUDtaxWJueCCkBrQergqKDKLshQlq0+GxZY7HM76PWHbd0h5al
xtgb0mD4DiyF1o0JclhaaMfrALYRh8yjUNPWAqrFz7yr6HHsrEB6+Ltg+lWJLwIHUL6owejZy83k
br4WJpgz1cfGp3kdXM2aU0X/mqut63Y2CmYF0UjBTp3iaOhU9nUK6ViWe0kvIauuUX6hWI7bdbYX
95Cc+no19qDcXxtLTSaqkkAZIEMOHE6a5W8Qza82on/mX7ss1Zg6LluTZvoWd+DThF7VZukZ5to8
U2H0dcygkj0v7IIu52H54WL+rm68wTyLbVqAi6Sal+qj10d2ur49N6+eXqdUK9N8swZ62/YVZSKr
wI6AsMCZbtcJVhOjJLEM2L4sBI4TgxNV4AFYkzuOJJdDIXsPr8JQN7U+Bp3iXd7RQUi34FaMYG4r
CJrHuVMy63wLruEWU/l/wIe/yIf3FRZLob7e6sKerHpHn8Cc7dLOTtccqLktZ7yd84UnmwilbQza
UBgk3/0uWdPs6NmF8KadVXVr8n2BWdJ9EFnqdh9CaupW8PAqc21lhmSOTXEiaXB34Hfc/nOvcBkq
FVmgM+ngjbvWbp3axYLz1MCds8E0deFFK1qCT230cztgHHqzsD/dOq+ZzZbjabUP9WbqhacCiBfQ
tG2f1qgG7I1HgzrSnI9XhKZja9PaZs8D0295GNBLcUzIFv6U77uh83Ewn00HGeTlzF546gB7KUzn
9DU66VQljKy1biWOFHVHH8OwCdybYmoCUvWGhZq+P9h5skTjVdTYlvUbZpbxSPibFsqPPJtKko6j
CFDbOJ64IJ8FYwQxmZCBfUTJGdCZspjsK7gyoWk86caFBzxtU+m5x6ClOWsfAI1n+MbaDejFgYwY
Di/wMRbhccIMipD3L14LrV26g8ibzI+TXtXL2MpXLEjCdMHC3KNBbJWLmcBSb9Y0RM+yw3M7cK0t
mnps9ZAZuDlxD/TuWg2dF6k5fSR4E6o/uAgP3F8JMJl/O60CciSkefNMp0BT0A8LfgZEeHRtLmkD
rFDYr7vCIe1vXw1IDYi70POY54Dgctq63xDunlP7uLvwJtnt+Nj/QSwMLrW0QekGUw8keehHLbEj
23LQDoT188jG62WO3f/pUG5o20Y7Ar3PNyTHv4naatg9sNxkeHBw0WffVS6YzMmy+vTyYZ5r585X
9PfDXPD4/nUYGkepH8BQcs2cRm+zjEIwsS6y7T1NmsmvbwfcBSyYe26Cb3OO27v4ncPK84AXczbc
2jCCwOkYLeilkk8oWiH0KzRlMe/Nx7XuzRii8mMbQ+KWaQBju97TdxUJQ43WCq3A81hp53bgd7cC
cHH4q6GpVWdYQS/fsuesSzitAMvSyDQjyhMItRdyQzcY5swJUCh4SW1sDfDfRlAT4knPq9Bhib6+
QtmNdcTLhz29uv+iXJrjYlkSBgjtsQxxTrYlfx8R8MU3f/VUd5QwbZnIxgil1p9dOVKcVPg+MpuN
aUbbfcOILduz7JpX3mV2hSlzanC/fEJmaDw7H8y7JeEeoRt6UkAIfT5C3c5Tht2bHDpI90jNwLSw
6Jg7ry6/VaDV66vNsRvjRnGyAikDWqTvXj4FcTlgQhRVZNTizSTYWRFZ8PwceoQFPjwbQ+t1TQcb
Z+HFe0QHvzUYzE+afn7IDNXXx/P0EXSbh3DgvCOBdaHfjuNivEtGthB0689t9ZdP8jnpmodmxLXm
TnFYBrV3MSXj/gHlzprC2HbQoRUABSfJfc1IbdG69QXj5zfz1OUQ5ZAkjgqkl0SYh/zH89uC2GzI
+jGM8AnVwDwf8GBo6uvKeCF2r1Lb12a27gva7S9f6sUY5b0FvSLoCUUxYe7AVRcHhhuBs+iCL/wQ
tXw78BfUDYJq8uXj2WvhvAakXaPMW7rYDFeQ0wI9DsbYnfzNq3phRGDOh+IIWDwMjKOPeymrBpcp
MxKi6z19Q8OwP3NlDEYInqJwDGSVOxN48GmCYhDY2rAmMPokomBPsY6K7chHrSiHXzcWerlaANHK
O4UkgZfPWzXfUGQjUpyXb6U0w+JfrxenHsAg9z2cKtDOmtjb588w6QZrAjLgVuK9iJHGqsz+y1Yr
fKmcXl79WW8bHPSYiAKjB+o8JDUustXlRBYpJDyjoPMqdHfNEhjaTuBmMJUQ8xgWTEBCLJ/KT+Qd
0cKQY72XSOJv040SBi7vaVF++aL+8TwED+TkoEtFH9jepeB8bbZgwP2dBChpnwk60G3u1NCjLyqZ
yGHFZEZIoXcKiSxKtjGrBzrTVhUSyRS42IRea9pU5d3ZKkOmJ/YkCjfTggpx3eWHa5dI6l4+c+f5
W8wcg/ZFkE+NeIL5Dszo+eOQG9gP5Iclru3SNDjG0oLV1LtshT6GC+2k7wheQiwjkoj5dvAVV78b
2pQttgqgCf0aC6wHvtO38VzoxGW/tq/yWnvzPVZu6/K6whKoRFG0qhSAEZRVImHuKQEStDv0KeyH
pydWy4QFkIgJwx2WrXQzE14zQseGcNJs4mvZwXH/07MEyTxx2Ve91ezXJjfTYwaRtbwDzwyzH6Nw
Mic/OLT5/C9rgCbs88u37EIMb24ZdEPyvJn48MljaX9+y+A11+jCOh2jrbXBSJ5KwhLokZfrXHDC
8ShaDxJAWRXfactSDUYOeFd+lQ5zwa+V9bAVv6mSL5YNzowaDZyCqlCylhOF8fzMhNM4LpPgFtsn
FWDWsrliLyBKxLJNiMCOMpKgnHzdUU2gFkVA6IribY+T/fARhsGixn2VlmlzKzCq7FVMDIOpgF++
gabE+/sMwJqKdQraC0whPKQeF/ePLVYC7IHDfkii0/gFqGEqbeAhst5Qmbaz6L5FdIozNHuNdnGT
fvnw/3x+rOlsbqVE4oEVbXgx5Gk+Sp5Ajuf+1k5MnjJIjG/ANjbVlL9fmcEwyjkJD33Dw2JXmjgJ
82WhMsOFHKwOilotazMt/ZunZhwXcXLkvEAFiNy9mBwH/GIczDzd/dYUrDBgvVDj0JJVTCCR3TJf
OrAyOJeVtBD7y+pBa6qPmSbADuVsOo4lBPKkKn7+5rwuJ22cS/BYYIpzqNcE5ezzgSWntkVepZZb
9CV4IB5s30LTCo3FEGaGuHSxI9heee3iVvcgK6Tm3BmfbXag+Cma9rYAc6RT8PJpmaP+bSAhAorI
r6YzhOkdkuhLHRZve5gT7EPpQTRx97WKXLx1dk9kzlwwBm4JRv99pSwvRrBEhmVmAKJLHUqRf5SI
OoQFXNH1BI2yIZVvYjFtK4QGGLxDIiiKkZbhpCdRoJytsYXd0bWhZN+VyKWLN9hF0YDdQacUeBU4
7M2jBJus0fRE0PYASFdqXNSvRs9wGbeGkXxV1lgNQIwamIW56LH9IlEwej+a1rA2J2jQ82sSGebV
2bkDhgj0EbBPtg4gL0yN/959FzZG/BG5xZQfNu/SxSjFrAQ/7G7+edbKT/PKIH2qvp7eERjkzL4v
H/VydpOAPJKZlyQA3AqJA7g4LC1rvbWgSxgq5Quzfk+81vJxZBSYNTLtzUzF6mQqsJHOFPTrXJji
yMKXOd3eDCWiXrELh8bmFzMyJpePCNozsIKXT/TCGYHtAxOwZ+JG2VFTLwYX03DpT4sYo9kEwpxa
jUVXtONXdGsNw0OXq+ETSTlGEfbOCV7ajyupnc2fLtL30SikA8ZUiIF3UoP3+/Rw4rzv/fxHJxLD
b9/soeOLfNYAjOvDiW1I+Mpa0XUYJo0nC8DqKvD6bW8vsAregFUbTj1OBKbSalthtAP0dGX9Ch0n
AkYMAqwgiMn8WdWvDqOJsNx7rL9N8pv57fK9EbAIQRg8GbBt+KdOs1+3NAO2h0IKZ8n9nOnCyvdz
j3qp3qPcMg9VIRtTP8aVrBbvN+vORanDeu1EPut1xCNhobxcd9CzTLQJMArfckR6Ifqv04YFa+PJ
bKRO+M3LI+FygkI/yPTgQmAwOwcCFp5Pm4A4+BesZAlkZFMxSFu3NMVpm/dmkD4RyOXCRvfl4zpm
Cf37zCgx6aGWw6HDJVbWvdRq4tmiEpZf+h+pI+pXDURe6Hnn9pdbUmM9QPxkPrE2rLVvlLA1Y8eq
nJEflCy0HK4GWtZMQbBnDLmQBKfK22edcJYS8CtroYUMzZIFTdzWE+Slw6Ipyg/n7Sh+ElvyNoDl
voCYrTUsoHBdUvsd5G2s9/caXg4AKVzeqX/fljYOYzuV8+Tte0IN0wHL/doKxfhW2zNTybGd1kJW
ty/fJDNdPL9HxjqIuRw1q5lRLh5O71XktBW4gkdrEWGYZVGtfDmTYF4+0OWoZ+Ji7xjRNfXgA+Gw
+3wUJP3srgQDqt1Zab9JKEXvoN7z2M/FYmY5Zu5iL8Pk/vKxL4sdyf+AL9km0hgP3OBy5VbaWfsA
Zzr6qKV54Z3ZtARoAvH0zysLexEk+II0N/UrOY2Hc1Mt8Wx+x2kG00V6+az+cevBG7EE8ynAjGD7
ciavFZ7h0oNUihFLmsDMkBmNpoOPwAo+48vHuty744YbUvVSJXimNoZF+vz2T1NXdATzTnF4mljx
Gu3bNx2BHMsDPuksjv5JeSSdESpHGvhmkm6ijTV3Am+pf4cFXs4JzAYSADtEgUD58o9ZqA1TaGnC
wZUnoGtxH/IW6w89gagctgxtwxB3kAyTjkSbvbK71w7EGRYMDG8YMKvtIN2NA5xUkAEwzc7Wvuto
zBVXsPcM9UHL1INjWJ4u7d+9lYDDIVgdhWDgOfj8Pr+VXU5iitBrg4iC8XZFL1rnC9Z2howUZVFf
HnDFNleQpC7/Plph7/1J+6nD5DtajOPuv31C1KUssgZLkPIfmCUkVXRYC9YQgxUxz9UC/vFNPyyG
YrH5/sYKir9cbwGmlxTcA/3PtOH82F5sTIg1Vibc9pdP6jl+GCDgo0ABGQPrxbuNzsXzm1TmtsZ7
MOnjFaCVVyczRJjvymUfTM8GhxUzE68L4yvNat48dKaGA/vySfxjlBkQk50gL71ZeC5LEGQbYYPr
Yx2f6XOBP3CkegGG7f9ibiojCX3/8mFP08nfJ1WgqBBwBoEAx2cQXACXYxssgSYgAqIQ1kADooF0
QbdmQw5OPzsZVnC3MLrp0jsn4oXK6NU1e6coGC5N7sF/yXCQhn2EGyaXeAh9y0b07Wqjd+pme1O/
ojSDD4GS2PBBCAtp2jdPUrncZxyeR6MqIPZUOxsDGn4MBVK9AJkXuvnl7vymv3zhz/sNPHSzlDC7
2ySVcnMv+1P4KHl5EYkurjJjtsJe36z3Tyw0q0Jb+ivSTIjEZ7fVNKKHTwH5kGmeJJCnc/mvyUr4
fzAgjLH7fw9A+F/V98twMH7/KRpM/GFjEiFseIEGLjeu/+doMBH9YaofsxPBScIRPjPVX+EHJhjB
bOAkb6odOcbBfGzVlP2P/+ZEf/jEhrFUQKI04Oq/lX7wj3KTZhq1l1nigNdZh5/PA73qiUiZEuDH
IpsfymaqejjFhXVoq275HabCEsLX/f3Nw3+X1w6bUXpqnL+8mJt7LLfd1NSa09C6X5iR8+920Gfw
qxF9okR1kfvosMkHk0Cqv4MbYHRUpXK+X4vVd67rpkqQ9cA6ebPQ+a4OaTaqaB/hAv6AwYAv9tnk
59jtOlH9anSnGr/WptM3s7IbrAgiD8+CBeopSGFKEJC7JlCLZx/KETEsgpSSQBb1Jy8b6g6eWuE8
sJdt30YkeXEufQHtmvTlOUYaiamFhcb3y5B0hJKaWMad56koihFJamwe865j/zI0MoLzmMjHyLHw
y1jXIPsEXu2L2BZVVGHOznzHJ7HPhoU/OfWeedIK4rDs5ntB4CnWOHb0Kil79S5tgqFA3LO6M7np
Tad2aE0JBbRnV1o7i+7223kOJLm/9G7nXwhEenJ3xDY9prgWvsngGjnHdRm8L7kOeq57pTeygxrG
3s2iZ/PJ1sTRXlvYxiMPx3j9IYAxzaZnxfYwDjur/8puLvmcR0vV7qlkqmDnUYhAZLW3fo1hfOtH
MKtRQAUS4We5zoQwrMtUf69rxH/H1l2nfKf6kTi20Q6Nq0AaiQdtpbVz7U7e6O0DpBwPhXYI1O21
qidkC3lIuG7gzvaVsfJUcYMs7BWjtrPZJq/RhxAHP/zq6tBDetx0ULN9K/AfMwT6EoBDut+gXVtY
xkN1Tg9+CRZ0bIa1f7vqaf5eDFq5OxUhnzKed4sX1+5I4BoBJPKja0N2jsttCY9zTxboFbRxOIst
pMuPU6cbnnnjFt3Od/35zZwYY71xroc+JvDJ21M7BhBmWrFcOZM7/Mo7m0wlV06aba4OqtehkdrF
EorxzxRdFq2ParU/NKkc872dDQMRo9082tfCHshVFdWsvrjk50AAwJav2DlTPslDI8X0TfdaDAgS
fY+r7wsEaEOpa0RGRaLDXeLqCMnPOrrVDXI0aM4ME+t7WPgBQjLoQ5MZdYkH1m1s3u0sKaZ9Ga6o
EReM+dqdyqz+PYQ6JgcHCl5zZIflVgdZ4nYRu+Awb1muJG0tHbkIuvtyArX1MJY6YFPQozq38pFs
pG6FM6ZEORJ5Gvn6T3RpaMJ1WPE2cxofPAdbqWsylcbgwMrtOrvWgjkfa3vF5iSoq0kcZaTVh3Ea
8BJg6hraA/17Y0MADWdXIua+rxH7ZYeMVuPPzZmxuRIwZohn6qN2PRD/N33r6FvlfGnaBiiXdPWo
1wlvRqnw798neR6kB5eC7Jd2vHq6K7o1wJEXA+r2Cgpg7t1G1pZ+yCrdaTxRUNEcvbyffsCP4i0R
udzKe4zryh717hxq+GMZwXUOthVYXvmV/7j5Fv0vp0DBPMEa+xTgkPKhA217l+KNitRwqOa3+DN6
4rD1oez3Ht4d9f6/cPn9sfz3H22HOV+aTf/z/7eoItKAXlipoRiS4vkf35qf/3H9a9h+pe2cN89S
Pc3nzys36zPwoXDCwBB6zGr7nyu39wd20QENZYctOY72fOavldv7Q4KkSNBHMDXa6v9KMXHlH+yt
ZRCCSbLamqShvyKV3p4XyfHiz3+3O3ZcszY/W0wDx0O8Q+1ger54Lz9fuxcSCbx6dovYnQeCr0i+
TqxdUlfhnbA3xKdR041fJ6Q45W7zUvQr4bApP4b/vrS7aZl0cSxsbF32+LPob+mkxccxY/HfJ+vW
kKpWD0MB607zPkyzJ9LDEk7UBB7uPuFNB+Sn9nJeomW/sGJsrKvJONx72Bsl+2hc7T9Z4TRgy+wn
y0HN8MfIOLSqT5Y3IpEn1CDdaOsW6KoT7LVuAznZHsJsGRlqaP4ZLmr5eohUhFlyFXrvtcbnZJd4
JTzQdlvqG7K8FTIQjwqb8GMprkU+ywLpbEQUMWS64Q7H23C7quU4YM+kHWs3h5V/SAM1vMrdKnqP
ZQchbGtS7UmN42sdMI97rZLiPkeJhF9SgXUuqti5xtVWbf0VLSB54OzLL0maDq+qGifhXe/ztsd5
STAxVOE1h1/dszojASv6d4Olpz/HrKmTVxXknhaPbny+91DMo3zvaOQlh54MFOd6c0c7eV0OZT7H
pm9yEL1dRXHiDxAUgi7KH7VrB6iTJujZtF8w6+on7RHrRqTfnVWM/qOFopjeLR5eP4Crgh8WdK41
npuyB0Jlzd4nQx5cp0mBroskeYKa5irJPgaWg3kvuosl2M92Wd5Dh57uRzkSrSRD6JJxkCWMsgxi
5ryDwypfE6aXPMqBXvEub3L5SQ6WfVMWpuQRazUYp3sPyVlIokq8lQ3Tr4Cr/XGuClYQ3ovuYxHU
6fcm83Vlms1BuOvrevuMlZZIdzUqdusQrO7p0LZNdQgHdt4J2/bebnNeiz1kUQQoDdur5QgPV5Jp
4CtZ7bYWIhJmUL54RQ4NIqtuyMlw7YoiE8j3s+n9vLmcWh8ouXOworiBft4WN93aq+9VUWOa6G/l
93yxp/sFrjW775kwPBx/pdzhz5G8nyJQRuTGI1UObmMNfOceLvVe5Hn9Rc/e2hwsKKllHPrNFbvE
7S2Olv6wd1C/PY4pbJUY12WqCrehs4LsaMzeW2gMN7DFlaRQJMWfQ2YBCidrtr5xSusDEEoyX0Pf
DStUg7NnxYqonVddUnbiztEzagrHSmyo/BUV3X5JkbR7feBPiJHH6QM+LfUcW8424AAH12C8HSQt
8rhHwlzvqzIo+vtIL9C6V+Dnn3ZVtCUYgLW9Lcuo+ZwvlfwRoaqk1eP04sCazW1by4cRodyX2hP6
CwYx5TtH49h4Rb1CoPi4ZJ2+amewop0USfgumYHad0kgRneHIC1FUS1Wvz46VQh7r2hoFzLYKv0Q
5Tia461MHm9AS2pwVPeZAmX7QVFQBiDv+VBynnYX7Hqs4j6AT/f5biLl6XYau0ruw75xf+JJ4X4V
E9XHfswHyjIZkhEeD/OQHvK+bZ0Yd8KsOrRpGT2MoyPxpOnwmIiHpMHTAEsWp7+KyHzZVbmbvLOZ
wngqiUzpnyWFOkBETwJ03+uE68oy9evr/03deexIDmRX9Iso0JstTTJ9ZbkusyGquqvpyaAn4+t1
cmYWkgBBEKCNttJIXZOZDL64795zeVotnmtHrD9SWapH+s7BnVmqMtqhkjX2GU7lymOmd/iCC1ku
v3lLYA6w2k5sATx7cVI8iSOdR4DpRLeLKouQl9c3klDNPccCeNYfCe1LIj5r3p6LO0Iu8FaDmVVZ
Cy4NBQ1V9RUPb/ObLq2Cj3FZpsfEI2Me9FZrPelOp/4MsMBIXkjJ4o8YDO8COUoUF2ZgaQHz9Pry
6LhltoKgSOA8ZLSuwwxVpab7LksilrzAbznRU1vZD87aL8AUeki0WZrqv/Ce4A/P0HjNfWOk7jOd
Tr1HoZWorJ2C5/LKD6v2ArSeQjx2eWIXoQMdGdUrTbW/GymwighVbRXPNLZU1bHfpKK82p7Cfzzj
deUFkEgpRXV0Z3RPII9TES5C89gi8sr+hE9uDGSvc6K1peMQFgedrV/RduRTS8pZCz3g76y2HGrn
p6ap3uzJbKd92ybOKTG1avSbfJh+j/BAHma+ve5kNU4KAcYD8DM1c9QrPE54d4hNhcmUZf9DGcV/
VeZYxWDqozNA9ZANEEf/81vdbBaLcxzwGkCP4VaTrTjw1nZCmmDTSC8aEmlUH5+2Ynb+Kcf930gy
/79nQj7E/1698X+qr34a/mOd3f1T/+cQaOj/xqsEvwObwLsv1kWy+Fezu0Ffncv4hVjusOi9b/b/
NQTS7K4h/GEZvTtcSMfxv/qXfGNpiD64XrCJ/2sB+78ZAu8W1P88BWK8RMWl94mJkxSF+1+nQK7Y
aBKJbkH75z4Wcdp5O5qknbiaSBmkg3ARmZ3Ycict7CfFPVhV+jAvHQSELJHVibeXEzdm89mpkve0
Rw+wbK0xKDbl4N2LPXSh9+FdUIYgrj42oAj2NW+oZ3gxTlQtpmQE6Y8QSBgwC2XyBwjl0cpEchd1
FPIj6XB0mx5WhKSFyiV2nkn1jm0fQv5T4BmX3IbTUKwBTWJyh0SAsuGO93iLo01+5lj14yrTZT/X
4kOYwyMTDBy/aeDxI5vXINhb5WICW8zUs6ZLvKe8f33ihVmkOuPO7YSIbUNwiAEePNUzk53wvHTX
8g35KamrE477P0vWuBGAlheIpl4ATf+ik9u58T7uYoi13OS1vj3eu5UP4LuNXTMY5d6mU+HEbyQN
e7VTGa0rlhrJkIPzygFxURNxWsvJoA/DybKdazZTDCxdJwJqSCXwSOkEMybUX5pLBYQqF/lSda19
yhWRkNaY2pB1wnqYDVnToiLPppVPf8fJ3YMikU9NOh9Ne+wCYrYDEEPtTIWFRWhEP6P8b8cCKicQ
1b7LonRxxoi38U8ndKTmxpkFYVQKt3k34A4tzT9emfen0RlgwvQ9/VgiEftEel+WIh8gic8BDg19
B+WSwVaW3QMELoLnq9X6pFoIVsvWQGvqbyurn4vitAhB3n6Fo8fPwKiI9nftGNK16gRr4nj7XE4H
+oUmP1EmCrvbfAlFWRJIRndksM1Pea99ws1TIuzCYQs0ydfkfTCAJyGVTHnZ0mK8Mcn2n5paSSox
umqfgTE4pZ2F2YbB9k5MmWN1tL8KzQzNiZSwppzBSYRm1YVl2fIy53u0xHBmGAgI7Z5RbY5wQ95s
gPv82Pguen825b7otdeV9j/ftDImVehNG2HZOgV+j1T7UDf5Fmi9JveJQXxexff50Kw5HcX3HgIe
CxRgHk9z+DWuleX6HkiTYwV04ZQpyfwiJnlIeKxiWDFsrQQAdG5edyks6GRX+MWkx3O/8OkJLXAB
8u2547oPA/X0vwsyj9w09CIYUghwpopF3VQXtKSs28ag1ZXxrKmrcRyszoT00HdO1LKAimp1hRO4
MHmUDiWpZNOO5sDzMNAHdimAQj6yAVi4RGb2H9wgV+orIny3MTUMbdhUvEeFq8+ogIUa6rTERxTF
169mqxEpatP+fRRpcauFoNlEt7bjUgqyxkSJgsWY1riUWA/9aZpVrqbjeuOHfXYGfXoG/qKzfYBH
EnnUxFNXOARDMe4pnTmSvGTObrckNjugy0HnzpU/T5V1BHLQItMR3q2WJc4IUcAsTMcgo0PgaDhf
rOed0zx36t7J2W/pW79e+p5kor+R6YclKsinan1J/lkqj7k+IK3OBadQptO1vqzUq+f2q51tH5Iu
PR/BKwYnkBzIhEdl47IFdb0nhL45KBJHCWqPbuDVqp3dxjo3boo1PeeDUkSlm3jHLkm4VdqpZl1b
Mh1PesZRkRVWcmtFdnXAdPCloLfmtnKl2O+vmDd+jGkOrKL8tGh+ush5hVej2xeINxYjWHb/d2fr
rJDKNAKl5lfLLdzyzXmaHgjHMitaDR31aw7xoquvlPspoecN3RVwT/WqObMbKJpbYjseiUMTTTz2
TLJR1xsiNoyBC5BuObHKu0YgDJvIevU4MYzTVol9yIzMwqBAckYoy4kNQjc2+7naVcnwNXB11hei
c5n2UBOc3bbpkEn5UvKOwN55XIUaFY0daN4cmZPD62sLMBUGBS3j9QoVgq5hf7KHbxudYEsc/uz8
nKQ9/7ZOF6h7S738aFk5GKeJJ7J9ZGLtwlFXet/SijQUWsqVeIb3O04fda48jPPbYmbPFnfrqthY
GvTj7xbOA/UZiuVD+vdXr7qBS2aGRNtUmoC7BDeOiYtRIQ6F9o0d47IRJ/StbJQrz1mePTow6B48
7hVnZlYkPIBdbWAALwu3tYYRBqrzsNmL9yJS+nbqtQ4RO14TsS4xWcSZP5YVg98s+hpvVjefZg3I
bjEvKC9q9pdfmLv3LOhSodWJ/MqyoEZ6XAjkjEBXfJ4g5Q0dOgmLsk8eEIpNyA785cOKxY8722lr
xguNIbbha8OS7iE95xe922Dlw02sY4i8WegsnfsE7i79Iv2rEZ/MeU91hTPGZl+T209qJ7+scG2O
ELy7C/kS7X0sjP06bsZ35pB+TakK/Ma1cYcTZfxyvIV5wVhZag6jbu0VmzUNmcgF2FyvbPuuqboX
RHTvujmqeBgGiDW4pNuax5DLcynqjt/c/X+GVvRDYK72c88+9GBsU3/EE3crC+tdV4btUNv4hDkP
jhm+ro92Gkxol+wyQGHzcFb99Nj3QkawA0Ja+eRvKVen4mTq64BEeX3OqF74pGvOBJPmPhN5y4LE
Hb+TJh1JFGeDX2Nu9fVZaofUFR3xPa+PFNuuv+cZ0ho/rM8W0QZAjp6icLBvP3Q5DSt+b7lPWQ2d
qvJ0wr/Agfazml8TN/uo4asdViE/Got4CJgYHohJ9XuANwEwaPVlKVb1MALY2k9b0+waa23fYEVZ
ATswCH3YKS/KMkM8qHKZcElY3DNoIS+iugnzmkNoOGfFwd04SyPRjPIMvq+PybHjY7LFQ+FBJB1L
6hw5JhbbN72UZw+1pLBEv2d1xtXIs/wSjYlmVoBD21c+J+1H4+X9zhQuPlv49lXoDqgdA6DhEEhl
up88HFaEpB7LkZhWP9RUWljA/Bi55EGvGvqGgUJBOAM4Yo28vcCEuVE+90k4dKKOvb4Kc/XIeNdf
hpTLcsdQiWHdukCWB5M5olipRog1+blr688um58rnNm56uzGcb5VAzplZie3VEvyA18ikpRpgo/Q
anji6vYiZWm9/WPPg8U8ptm3+O3iAw1ra2qOEOjmWzu4D1SKK3ybAPOJjY/foCkX2og1ZWFvoIEP
EW7DFj29jT1tJo5iWq9G3WoPtmDp4rIdYWpWRx+FvX2p+BTPYJhHIi1oWS2mz3Bi90bv0qKXgeXN
jJYZZLY5Wf+UpHhOnavs7r0rPiVepP6T+ndqrFQqz2RlPbED/HbtPR2zSuKDWwn03N63Lj9SS4gn
0PkHs9ze2zQ92DTcMQ3A47LdIG/Mo16470SE3hZLxL1FJ59jMditaazaM+sTtcEKvQGaSScvBpA5
7+sk+wVaKNpkhyrSTY/LJJnZ6uGIc/eobWroJksSLnM+x1JOT66wI4DFu2FRoq75rU5OCOrvVDZo
Ifwx/SeOuc+pTQ4ZaHjk2PZ1duu/uDx3SUFIAfABh6B7pX9uCTCEXpqZ3Zk7HtmgR9j5Itm0z9gx
eV1oJC6kBi5Yf4JnUP9ga7bDdnXWYzdN1lmUEzxaPFOnAR/gdVioaQLPFhb0FrEVqxiaUochycmG
i5LieMhU+8FJ1Q9l4P271roOmwJRpOWs40/Kqz1puzcW04RP7mZuKFJ3elR7LLU2rmWn+jAGbtWK
cWWtDo7Io0Yl611mQxqCbKkuiBXGfha5doM3WuwbR5S3VWa7KV2uymKdDTahH9oyt5+jZV6JHuQ+
gSc9TmqYLoRrlxgEWfpU14v6tWx9taNOiAY6dfoxWM5FiLdgTQA/hVo/sRtMnOVhK70t8oquCUAO
GA91bV4Nd3pcqxGqqCi0LyevxI4BKvsp2Hr5HDfEQORwJezJ+eXw6Mzzm9oUzSumkd1iohc1Waw1
sLmAM/FSwMdfakvglGK9UjX4xwatzUKuH68NrCnfUPPSR7kFh23ZP5nWMm/NLe0IwtotneFcKABy
qc8SnXWy9MQ45k37k0yDE8pt0/GnpK+DjlafmG1AGcN3UWzjsZ4qI9LYXsVERi76WKRfXuEK8F0L
YA3cq30SJJprRRX64heC03CywFnvZldG0COWiNET+nxZZQ/r4OwWp2atwGuv3m89aFurvdiOXJ5x
3T7aLo2H8IhgsGfP6IXvTjVeEK5WrGP5t5WVkOXSPFoUb68U7ZHXG/wAdcqPbPDMC9g/ceA4Ap0J
wNd3cc6HKlkc4EHVORmY3LyukbE5axx/hWu8JYAHwtps7S8i2+NHT32GMdIfaChhMXsOt/cxatmz
Z8L6VbPYDrgC7c3F2FcsA5qp9/aAwvSYbiJQTp5JTZzbnswlfWV3rRxXd3ukC/vbNpMmorSijOGw
fMEl9SlJ+XGt8mtcliEQq+G85KWu7iyLMZqE2s4gpQ9WouXFltfrGSmNPrayuimckwlGcF8fjb2m
fIFi8AF87qzFtPe5Lo5rrdzAcFRf4zoj5eL5PrjmwjSr8PylwM982PblPgfH92I5/IA1inl2tjGe
ejbRrD26MeiAdgYswX5PeX8wnK4+EXcqrsBO1shzygnteHJPi94/eyXXGisZPL91xKe7JN7eJVK3
R8OuuOpgtugKjbPVkzdDqV8trXGi2RQsgBy4lGV1NPLuF1ogWqky93uUDWTwnAvdSaY2Vytm/IY0
jtmhVK7cnI2+cH1XrRmWa/OV2Fr16gzawPilKwfcU8ObWTnNWcHkTowQtW4EQfM4TlsnQtTXJKLN
AsomOQkzhHE40COmZ7dcpFR7aXkbLmT0/BGowrnlNf/jbXWxp3MQZqKab+fasl/hDou9oVf1d9Jq
/Uup2HoEarT56cGGHTH0NjtnNUswZlgMawMEuJdMdUhkNuHMMcpdSw3He1cV3ocw6umL1SXCZm79
FPrEPset2N7QXQpOQaCnuEgmWY0ZYwZesx/MeoqdlbdOi5PwiFO/3SWVAUOklvK7zIQSd4oNL2ej
lhw0uyKe+GrmcKg8gdcmzwJ1s9c5mKZOAew8O8/mVKCM22b2uBSt8YT7Me/DnsK9/Ygev9tACfPN
bHQJmdZ0M+ZO3LiJu+cWpi5+gtE5rVC2AjYTVVC6GEWocdD8bh0YQCj5RIUXoGBlTymKY+cH6j/V
l9nV8ktChjmk/qm8FHoeQkDChZsUw7FIUjfjn6zn927maxhXbzuYaqseNtV6zqsuzumjCdKZqJOb
2oJnZ+FobVZzOU0NkSgaISmEXyCejE5R8BHSKxOKTi5UmHUiZoSBEUFr6R7aSfEEufrdUOsLNI3u
qlYC+kBb8stMnTVe2lH7Q0F7AuoEXsrVtkyqMMqGbQU2g6F6Xqv1W5SKDDzWu8+E1MBObI6H2p0m
H3ASsDYRmVxCkB8wGmngigXhkqgG8oI+OCC/rMniXDezNegFST/03E0Yt2nJCLngXDzUZyKEioEx
qy30DypB6a+0x5kTSvC5mfmHSR0PaBH1O4HV6+t8PCfmzczfTJl/AZl9zpLtQ1n6s5ckGqLRXIfd
DM4/tbejQl0mIETHYBSdSWBmXSqPW+06+9kp1De3VFgemavG/qtXzPVAyxfOpcW9e1uKNA+1QQM6
vaFcjLPq7u12oi1g0rJ9w7LwXpwmTz0/7lOCqv9ADHN9yovMeMPO/NBTP5ByzCUczJ1kve0CFAzH
9M5gs0Qy+CLRz4sqZ36FcrtaTklPDwyvx7btanjVBi6yVDF2GQA+gEheQX50GX9QaZKQyJU8mrTf
7ikf7SHCLScgqEqsdrr2sNXOFaZpAANsB5KP5oN1TV5E0/4l+UdJLfQEIO8L1Tm9l1lxL/UimrYU
CGs50Z4EofTQa1x8/6FM+9C7ugBmVxPQ8yWizdO4SK4DKijc5BL+LyUY5qgfrLplTqxUTlF0Wz0j
kJ4+Lq7Xxrw8nTPEUKoQFbE+V4Qrz8Oa6DvKvNKD1KtlJ7iLfNjFEFUj9aZ0Sfcn1pOMUqZ1s1Xt
SlVj9SKsgTsTlGMfh5R7oPCQ4ZN92gVYjnHSIZld7HVQjyNQsUte5dsDTlryxbqrx7oYa8DmKeKn
2e+ne2uVv7TgghOHL7mev1Td+ZNsKHNZzpTbqH6tdh+UtCh74dk8UeQO/S6DBuwPyUC56zx1QQVh
Hapb9rlCDdeTF4W2x0Qe06UNcTWYA+9jqT2aa3tYuwFOdokhD9aSFwNRb5n2OnaS9AyN40NnNxc6
Hh4Wj2l4U7EJddgVTeQWGsN1zi4xweecfvGz5v4Iq7lmgURnq/rO5ewI7TwaHCvkyJnjlg3PX3SM
cPCUZ/hvKbNrl/4hSBVS5W3vmozsHZYh3V84xt801TuOs/mkWticYCv+zTKmPzT35hf0TAe3GsgF
W2ozS9GVCswi2SVL+UTTFvsq+kbebJgi11FnSxkUtBuBTEtDSjg+BJLKIswnxQX0TBmyUpxUhQ+S
ypi/HZQV9JFAKSVNKpOt+zIbTsQNe6722BPtUbNDmDj10YARL13r7GY9gZliUgKwfM+b1MZoS7d3
GidIdqnNX60fwK2pSZwL7G9gs0m4LW68IEfv4ax2p1VQNDWL7Lg523Sh+2rZG1PGuTKlzan0nA/H
XpI/OkrnkshXDW37hcwPJaN5ZWinpR6+XUdwb6IYcedC+tlB5A+QGkkA0Ryw3jwY3eBcq6ynvbQ3
+/6sje2w7D3cLL/XWSBnMzkvuNSIQv7FE6HjItnUdjfQzDP5FStodLhy0jqGDyepKIRK73qPZaLX
1I2ZEgpi6cmMJ4WZnBJBpSzAolzGzb2MLDJNiUXU3VLrjymFfl2VVjRHmp/ZKSek6T602RiEL2w1
+902/ApDeKDF91g061Ef0iUAOJ5t6Na4PAVu3V+btdXsctfPMb1XRKrem8qiWWOHWWRHV6FEiX0x
Y1J25sRAamNPfla5mTw3TpcG5mqooMhKlcd09K5EEOtn2k6zk8SfAk/Ks9hBU/EczskM6FMxWdwA
U9d2U7s5N0/jlgfmKzuphAJjYRf2AZtzaGUFrl16aR4BCp8I/HyKzKKaw5VHiRnZFwb0defPaPIU
wV5ECtt+wOzWbxOK8oMzmImvKMzixtQ4OwGHwbeBn8XeprPxkYoXyD5HU8voCN5ESrnLsHwunvU4
Amw8SFG3Ubot6ZOnsHxiueVbCieQ0sjyNUkKZhGQnbuEBZnOAMbhuhSxtIaodJpjX5rVkZaCt0ZL
NYyqxRziD9sijbRyvNLDFVU1AncxJm5o4e7ROhvJLXvUVtX7Pc/D+jVsCu4hyeuPJT9mTKo92shu
eNr0ZZQuxpFkeqyn7caCmxPDuM8qpX3dxn6JzHbhAV7aamGU02Mjl9lhSItXrjevKr0oQa9VPgGa
j0xPIsdNXyZXHmCbPZJWM/6ieXV8ZVCpQrXj4aFquIom5d4cmlj9C9E252Co6h8crChGs4vavRjF
vjVz/lslqu6vjrgWEHhNycu4o7riAc8AlsXcRgJV0Z8TqTIT0PgcTHhtPxHdm0hbmy2mCGoKW4YR
f9CxNNhTxrYGnt8eznPY2gOwT1PyHObtE1yNQzIkrIk87syc9AYwo3qOxJqZNAY4RawskhLxrnXt
21gvVM0n9US7cJp+IIJjq6FhYGeujv1Oi6bN8aImfwkDKrzDa+W9APz/JE1Q9SEuiuYJ23T1zsIN
NDHjLBfk5jKs+V8psABVym9NtFZECCX/wPTyiTA/xaJt/rj8uHmp+zpd7LKzDzTFsDspm7bbQx02
r6PsvJiL/4unof3fGbBYh90/vPhoFhFJUAMLrtykuRSGtZ3Q3teoV4f+2bRLHaCl+jHCfw2s3jD9
saueVFW9u6Kl6S8KouRSJToMpaoNAPcyjyTyoS5EE4thGEKHZmWqAefDYONGb+vy92w6r+THjxTO
+ZVS7lPDQszOSrS9yq12Xd3/Iuk+RSWfNQNz0e2oBGQr2yk3x8Rlz/Ng1g/6Ws9ctPO9VQ+AF0xj
87ELLZ/DojrPGnXEv6Dn2IDUOyfUuR48NXXpMYqU8HhdNhsmkNozS8bsqdsKvBwsqB5V3ZjOAxT1
kDKMPa4bb0fptxZUuQoLspGiehkYE8Ma9He40mR4cEeveB7dYtjxs5tGWJnbCljE3Ha1U3NiT7oR
qotdntI7h4+x9jfvST3uioU3e88aE4MK4ofXJvHY5c8UsNgno8Z3AlDyTF9J50NnZpqthl+pvGtv
FAAPdveDhfqg0Rm0g3IoXvvMpW9tMEK3ZXKxxlAXSkglrW9Y+tdEngnLjxuCENKuIFDa3401AfN1
6I9Mp6oKG4eb4IjX+0CtSnN17RxM8carXqg4gOv0KeEPP6aDF2zlfYNFyE8PVbbGXC7pWvcwDPN6
pgtQFG9jdy+ngSWHy3q8UFptHju7W/ai3e5k8eaFS+EQmIv+Apw2x3Pd3hpi95GbsxxIPfAVED4M
f9rYVVGMw28Vu49hJCi79RRxQYLL3+kJNyRl/Y2DLsf9QhzkkQbe1RdKo8Y9im9pK3+UKSUJwP83
dpqw74ui8y56A/8PFV032Q5364WqYYuzevk1TtMPZIHSbxtu6JQ683/Vvrvput0j7WqkE+K9ZXIN
1j470qwFcTyJ5kGjugzBOGg7/aXL6qAZi1PX2V7OCL/Ix1QW9pXXfRtJvTcCeo3CrFzO3aDl4EM4
TpN+wCJVpwcd7HnoUP3ll6AquDOgcUNQPIxzxc1sevRmuzzmQ3vO5+6aklq/5KCj2InWZeOLDs1j
WQAgEgR7BfuR7wGzFg9J1yghCQyEW6Xs0UQbwz0ClXyRHpejNd8+ahYWKU/ogU/owV1MLXBcKihm
1SDhVhO1uC/+TFY0+2VIzPhOBP6zUdC9H9Z0fCo9KZhWsRBGRbuil+rwMK2mdaS/aMXqA438hHqW
nbRhRq4ebTrOTAIk5glZ28CmZeiB2/bms9tmBXvrVZCpaEHapk1zcoE3XrtcG/2qwK0qFbUI6q3R
fLVD+SUkku6Ba98wz/anaeN1lVkYRr28knyJZDVCpzHHb0srQcQU9sdyP+rKpEp925lYV9hsG+tG
rw8mFsTI0fT0lDj9UZONEjcZ8mTpfgyCjN1M1Y6PrzYiFDNFXc4pW26KcVlkxfGf7dOs/zPoDp8I
Fa1rFxdj9eTQ5FLOJ+S1O2P3hQ4G0EksezVb4Np7B2yMnSBn7qwuZFL0QGjvlUBNdrtnyhaxqIId
MZSB2xna72hjBsT5vOhoq50ej3g87Vm7whMnoDLPoIy95Y3H9bio4zPVINQpCP1QDlRRu3OkbnNY
z01U8Bw1REmFTuXDQh4dK1eEpgg8r9x2JVFSjpKaeyWntKTPDq7CQXhEkBTt2yk0gPnsWVxWg6nK
73PgodSsiBI2jkX+8mzsYrnkXCpnIrXGgYsA4oJyzAiJs32uUfZZDyZVTM+5PAAr1h70GoIyCLY2
fyXeyACrjHlUVS2Eba28EURw47Ks1ms2JpG+iGlfWOyGEJX4DFX1VS5KnLVrc0sVQsja5HJcmW72
oE9dC06YJAiumy3Ux0nd2wlKVImoeNEA2ztOjiWk1coDz4ZZnvO07m4GVoZgzIvkMHYTMz/Fd4E6
DN8rsJqYo/FBYhsOFVaivLbN19FlbQK2v3rnbXHn77ZYw6ldjbO+/GiHtuahxK1J0FhiFlR/XLpc
H3JH6NSIDBPXxnwLTW2CuU0S/00S5d9BmzlnKOndpsZ2K0hXOlzAjQ+Dy0nbNrGnw9ThZtG4yA/G
IsKpo6cP2TkoORYjq9X2idOFpk3jgObmf7ixRH3Xxg6u4X2aD0dNOF0EuFSGpL+wvw9JAeLcSErf
QBV7p3T2YOQ6e+klLGDi+NIVHtY9Lo19eWvz+7lY/EAD3mVEZhaQ+hy1uQykalycpUGBYh4aMAfj
P7FivdMbyUg9X2zb3Fkqun6rPzmaoj2CtuINMLtPZeXeS/8o41zRZHEmBpbGsqawmFj73LvxTSgP
gnvCh6ENXLHHpHfjyWzw2phDrl+xTPJXIF8JlZZkvF7ir8GFjgUiEbX9PKtDoGybic9bDajuQPdf
vby9r39f2YOfhpQVvg5SJCiMbYqyyk3PNME+e0tSn+A/d4Flu0OANIPKl+QKUwxNrUZ1Srnb00IV
qIV9o6zswcm7J6nkv4Qy06aSxm5v33LTActQGxSqZNQUAhkNU817TnVq6lISBpFWeDX7tUyeaBS9
Z2r5vvwVROpfIpQF3nGIwm/w8Smu1DLDCyzDLV6pnp6KeM4yuotZQ08e1nc0b9kZV5U1HxK189iS
VUu2YVcLCMeFxlvPU/kSl8KSbcQE6gH2suj4OTldm+Ft1r0sdmeeyBBPrbRfPJyxNCUM2aGfU/WV
XtGiCLnhW17IP87jbLXYo+n45ElXbbGzRtk+lm6dHpkkMZ15xl3BUjmXKP1OfzInwaiXuP7Wy7Ad
K/3AnbS640nqyLnLmhoOAzjLDESKOV+twamI2mlUj/UcovS+gXNTaYugwFHY9yPWGEks6unBydL+
kuFzjBzK8VCRijdccQDU7fEN4xg3AgObEoja9BEQCqcSOweu1RG2rh916EK56LlvKu4WGRBs/Foa
hm+DlyEcXSiBPgg1rjXrZWuzG3nnK+mTx4IfXAAd/khR/VVd9QenbF/v6uducLT2QJqZCpxFrXZU
aNInP41suNrce93WtQ+dVbn2pc6hYCMuTOzxWJ/3TxjMWGbKaEVsp24z3ZlAddwSnArVhNF6N4S3
mvGkKVuEKOrgtKleSmrHYtVqn1slkeyIHS9yFMIctDQhbi3cnniHdxnuPkoexDBmsZJ5k0IvG7DW
rN2+a+zXNApvXtBZNGeAdrO5I3bn2WFepc6ijNIB9+HibO0T86R9oq5r4u3TKGeNlrS40v/xSM3p
TlAGtGubIg0mb31uNi5vo4rO7K5r5CQqkZRsxtJHLIPpLGUDPuOHbicSMJWGo98xchFW0tB3kCCP
zCXdSYhWifuyHc98Io6f07DzkU6ZHjhSuOcmZ+LrxPIO/3fZF6YqAiUZiACmlCNOspcxuzr3mg/d
z8wqwW9EukSUSuQ3ZSbRZ3E+R2zfI3Cov+tmYqbL0rDBtLVX6AXd1fN9coX74CPNJGdPXT5Zuw57
3Jy8PgmehIoxeyFld+l+AbC6o+E3vU2osSE5dap1J7YtSWuqV2x0fWDrYn0ZmFqO/FuvuQFpWWab
8lBubsvrtOmSm6TDKrIKzode79Wd7czlC5P+SmEdnj5dGt6tz/L+kRpKAESCUYjbh/md9upywoQv
L56gAY1W5yqP6O61DqYtGI28qYoLbZpY/NfFo1FZ+omYwnIR+DMJSeJuIWG4ORRx2l1PZfa2PdZD
SYd2bQmuz3TsvVizfmOMlG7YjHNJh3s+siKleE0R70RS1zEqsbVVIeWeaqiwEmZZwQY0VPjrw5ka
T7qY+uZvK/Ss+xSJuylBhR34rz531Niz8Kz8zNtw8AnLxMObZat2GgwQXFophks/ZnO+G7e756Pi
Rwq+uTXSW6m38lHoDaoMQTeGsZZEbhakFFfc+SJUSTNukGxh3qLu5n5E41rtu0gYwtnxPPchqYHf
wtrG2JLZ7Pc15nzfzJnazKwY9jQuh5MkHtpUu4wS9xeA8d7jZGvU87iJejJ7tmORmTezcYDP9u/s
ncly5EjWnV9F1muhDIBjNNOvRQAxkcGZySE3MJJJYp4ccExPrw/Z1epkVnWWSisttOgya8uqREQA
cL9+7znfMXxOk6hBNDp7oZ9P55Ew75vaL66SkXJoHvLTaPnNjTGYapcV5Hq21pWlccLJLGbEhDK0
Z2UOWGSKGFJDAqfWi+maJRZ/M0SM555oogujT4+xBqY/8oxrkU3zYSBXUVTuVeXReHeHp4SaNvLV
VvjTruuHc527Q7j6S+3Hjxl+FT1JupBOwCly/OOkii2kIzawmT4GWcT9xhi0fEd8Kb12NFfxGRCw
IXAnO+WQM2vnSxe3YdYnFjQJINP0HsV5nNlcE+3uOjEavprdvGtqMmA2y+jujGSi0l4NKz4TwLNh
iu3bNmH8uamTyHjp3Eyhamii4WHBB3IxVlH20uPHCpOZ+LZQiqjYSqGroKe4TRCMyOiEsbd/ogC7
EV6LzwUViHfQCEHc55xcNhnZTOxsKnt3yjTf0tq+rQXxzDQ0rhJTf69tAi8a7ahnw0nP6h0P6WXb
DEE3SjR81kmr5V1U2a8eky5qCotzo/SFtUu8SNtNmdZ8cUwmwxvU25d5lnaB2eYSkW6Z7bOSLJZh
YtPGg4nLS3lT4b0U0mUkIHpBvM9SiReJ2+156qnskjjFKSzNweKQVxzFWNlb06ym67oyrtQo1Rj6
NCBPzkjTmSglL35O1ghDq6idB1x7yyafquJIx4SkE0y8YcSe6I79VZno5pcyLyjskxSpT6uSc3I1
LcYKRrQTmmY+02W91ZkEnbkFrwcHBO1bqWwNzXNa+1/KhseEIOjyzGy87DDZFYa+UixPxAjT9mBi
/I5+or6w4L7fp4hlGUho2rEyW34P4lsH23xrfKpfL62yKzOqnlWhrAuOK/OjbprRAfG0vJmR/uw7
NCykAUzaUTWE3+h6Y12jqzfPMRJlp44f94pVmamFLAoa2NzJXFbj0SXJ5bWXPnpgdBn+hCUI6ny5
AfWkTpW5JJd42YjYKGU4O3G2ldLwD3Xv64/Z5L6CjOjPh5F2s1Og5574wS8ze/ZDe7Juyj7Ox0Pe
FuJrXHVT6GIjuuN9DZiRVpwsHf2ILvqUl+NHZY/HpY/7c9CAEZqSIZsPhWrksLWt6Z1gTwVNEGOd
Zc67mvC40FbzN80d+m2XNvUN9AfE/HlPvtJiFDcu4cA642pjF9WFT8OauNe7rOYvHpEcBIVed6Hp
5o8INe2vvQX2Nmy6LOx6T31zWeDazRqHyFGa16sZEppU3WI0+9Q1zctmpHA1RPZaxxp5HaPlnTlJ
994VadQfaECVu1pT7h0nMHMLxWfYkeqN8TBtvmYDA0Z40Lw2wGnCppy/1FjykDqmmLhs+2hqXn1J
P8g6F5x8EBbw7s/Z8uwmyDEZHfsEQJvVnUskJXHOhTMfuhHKAciJU9naM43RqvpCzoNFgCZ2gWXg
plZQUjeui9suTYf32hHYQc0Sf21ND3ipdHNHZ2/Fms3oRsCHpmEltGU3duS4bkoi6w49MavpZhJd
tUUrVh7EMNiM07GCjUQiP3P2YF7cO0dDqPO+hbTJvNRSB0e3I8KAW2vv9lp+TDnI0v0wouNM3EWg
DDXsWj87tzHYXJo1Pi4vacgJHt19R1Bc0OjjSdRyuO0rBy1wRG8M1xWtdn91GiSPEbwJph42ow85
eBvhL9G9WVCDVJ7fn3kJKkvqh+KwLF4WjNi09zoV2AuSQISRJs1fly47haCBbw/51NaWCdtibDwC
/I33wvQR9460HVnI9fgrTRQqJUfqdyWz/CDWYigfjtPdFp1/Bj6pDqp0uqjd5C1dGhUwl8xOzEX9
wCC2epshnoAQUXEAEq50Dl46LFvSj5aAUK43uxgfmpSDMS5tVHOtOnZYdQ+kFius17axq7v53jG8
+WFKtCsE2XSoXf+LSqEtZLX+POAZ3EQUCwFEp73dtv7RqarLqrDufN/okDd1VciW2OH1VXjEBxsr
nYj3VRXp26GtbwlxQnABgX1fauDkjUTPDmLNq9x4KKMgABfjF7NqbhAf2EFGSxER7TqMnWnPEoHo
b2KRXzJS2I5tYd2335+WqrJxg7Lkp928bIlvlpAkaUn5Ga3HTe95WrDM3RjqUg80nfNsKh0YLsLd
kKHSH5F0pgeKb9YhIjIfMGVZbG4t/b1aaw8tWX+B7+QV0sMUS4mm2QdbZvYp6XlIvRi3AQLcXnG4
lKJ6Q05D1gpu0LjsOEPVBOFpqX6plGZAu7YifhdzxiNeOTsfi2NQ25Q4qEQ4p/eKBQhF7iTaPIzx
RvLYcuh1On2TZEZzPZqtuOo8hPcinlcTZj+pB1Tk40EOzXSiFgOHPWlvy5CszSISsHnKgbq1FD9z
VtJoWouvuJz2/iLGk9Nl8z9jC/6Wo++X/IZPrr6L9E3STPno/8cn/tL//Px/YRT8fv3wpX/59H9o
bqX9fKPe5Xz73qmi/xfOYP03/0//8L+9f/9b7ufm/b/+8Varql//tphRxyeDnoEP7j9b+u6KengH
9PCH/+R3soPzm00urwEDDfQp+Oj/beozxG/AliwPsx/WPUusEPV/kR2c31Y2H1w5/uHj4AP60P2T
yWTZv1nmGoRAl9gF/GCaf8fUx1T2Z1OfKXQTRBnXhwMKA59L/Rg3gaKHkBtlk5arafmDKtzoTek1
ZnmGii2mZGExAe3Wt21nZEl7Cy1m4fWfDEaAvjExjGawjvrIwp96wOSBX5YFUF7JBA1amJCa9ko2
cJIEmrtwpjWSYT7oRRRTbfF8mnssbWWHXyqVDIn7NdhFxMlZl6GHYQazt+gImjR28/QLcU1GvW2s
uk92I2cpwfadevRsu+zObDIycAcpChAyrY6ktZwYJ9IpxkKxVDjOw9RxnSyIWgLR2dRgClKMlSNV
E420KxV3DMQ6GwfKAUk3LujcTw1cM/B9QlM5kpkyjmcCEu34fLRQatKO9swXIxs8hlgVMl/mvj6C
rdbgjBFEcbuOYONJ44xmJf7JogeGV84rT/lkmPMm51vO9Oqrak0/H9HaTQRRQn9RgzCv7DjFF1lo
hebxiWEj7SZZ9U8ZvmUNKgYzykPrN6uYcMmmJxOl4K2ouJWbVuk6mV2E2T/ZjWWXW9Ih5FMZ29az
a8T2g0fq7ddpmduryEkHBluTM5brfDDROATUSUVqYIYo2kdKoDq48wOikuXQWAUaG9+rg772Hvy4
O6fxvxGaQINmpDtfQwvTaFdu9FRO18SSIEcgEHCmt+9bB/pFVUtCnZUeu0xy2LVCohF3aTG9EPp9
oxunmnEZotnHJckd/IxLf0kMInqydgMVk5NE6W51Ub4umvmFldgM7FLRem+vVkXCOoA27H71fF5N
St2DxztLNOOh6N6zZrxu44fCSd8ZWLOl6E+k+J2QKNH79q5Uv/7ENLDT6MgxSg9GS+wjGqooNHHI
MMQY57202hsg5Rtn9Dp2/2rflhjwzHo7umf1tMpy1QSPxAQJi4fFiwA35c1p8bA/mCIPjd5vtxRZ
nGvj3rz3obbcUcHWb5neHfGrrEPYaQpRM2lwcIVxHw0ucz3L2A7rODS3U046Tc87t9FAeW6px7Un
eL40wFr1YebywvGyaxvOxfmaWxEMYzfSt/AC6XIsjNRZEg/y0oWyZcUugeXtsfdPEu0hp6fbTMen
0pBrYZpobagq6+vZ8oIcB6HV4D54xA6MIGF+lF6yj3pGLpBdzOh69TDRANgAUVq2qdnfOWz6miqp
ZFAx6dOuavtLWsx3rtUfdHIdGlxUFr+GtMrA8BmEVvXO81uQn/EVqqSAZTK0OADnfbtLPYcSTd8h
cETZkZ3T8qZ+1HYt+65H8ewjeCr06mCjBKBMZ9CIhaTu6zulfUmKN1NF58LNoOw+cR6h6G3f3AwF
KK3nqNgNdcHR45Aa8VviUPzFCfAPsjYpH4bnxFq9chEMkrvRN+6Jz6z3aKNeNQ1v6lyeDyW+nJrW
g92aZajlNyifVYBO/96FNh7oaOgZMQCT8JqbEhlphIQdZMvIOlU9OX1/Gqyc1o3jB/mU7cqeWQ+u
lnBYldls6OGURtuss69Uqu2daHzn6MFubinTvEmljaASdG0ARoIWtbeNRlRNQ3JBEz/ag6qhxpw4
EwCNys+nQk23E3/12A7PLgMT3NLDxcxIUyz5o+nYe8LeVACYa9/l6mgv3l254lu6EeYV44PlSk/T
M79AoVYwwiDDazN0BULR9NVPPHRq9PqbPEURKNoCMhlLur8DAnKWD9LZLRFva/ckBuNrW04HEmmy
u2rE2cxpzSrFTeOmV3p5AjJxinNv3wzF/VS7l24lLSxA8+oXblp552bDramN9Gb7rdFdaxiasN7e
js5w4vRzVvUvw1CxBXVK3hXucoEHayWbP9C6ujVXCZzcDdJlOp5zAprIeQiq7wO0HBlIM07n8QIn
g2RxDYeXkaUEr7anJdNPhT0fLIuXcex2c3uT4FyuHe1kl8vWLy4L81AKiYuXowP2sZTIYeasQ+yG
LlNhPevxvLpAX3EP43rc4Lczd1nbeKFoZtaUAswcbLgdA9cPHHNH4ujQpLvROTMB+YLQOg/1wTu4
TXvFhASYEgboIB+GL9bIUDcB103spB3n2zqHZdqN+ymT+6VvTmneHVYvnjTFiVJUFvjTyUD2eNF6
TBF5ziLPrEkqCKiJuV9y9Qoa/YQw+tpAVAgUZmcRRW7jQjDt18XEj19dudOVh9pl6a710gxHemg0
g50177pJDjQLGEA5mpW8iKUX+QbBbR2ovLvKGeirgpPPrI8vKZ5nywXA2LEELOqJnF6mvsj6BTSo
mSMkJvxdi0IzMCa5c0sEt9VWxc79aBXmozcacWC6J60qwB41V6VaV1kiA78oaT+TdcfUy3lrXWwL
ev+6SMWBUqtfpTWHnfswQAnc2xZSDRO3ceR522624MD4bLmyfko0VMpdql+DYXfCeUFldiyVzwqW
8XrVoVYDj9SJ/HI5jJbLgVX3JXXkixlB+9OJ6vVMTCHTgVbqxjCQfZNS1gZufCIGKsRsw/DOxbg+
MALSoTdqLncqP8Vja9wguWEk+aDrfYcFCI7l5cK0nwm5nW21fmfT+GPnnA7MPnhHMRwOS3GYxVOH
TvxcLtPRGe0L0n4+cJKdcmPJw4lDS2+lAUlFh3rdRJn8Fd6VIR8tfLFsjA++650hk2Y6OPs3fXTt
xe7jlOVH9Ke7MoIPOb2iF+02Vj2dt3qzzWwVgATZtyI9y/z4nsYfPjJ09OWS7ZS19kCShJF1NW4l
ymmwo9T8TZhmzUHK7lL1dCM03qG6P9I151kW9o7i5JuP/zfAR3vReepMDtGVJRCJb/S8C8fZuCeV
AI1FIvWjgdMFy599ismNFS47AXoNvz405pReZnw3Rw/xLO4VR+frWLLBC4U6Y7tk32ps4uzSThg7
dWBlJavt9FI6Dmo0vuB8V2TxDgVJ0OZfReZxleq5wQ0++PMtbfVAzF8F+MgUz62zDDcpcsqMpm+V
P+ORoFBDTsdHaDHmDcmp6NkEnCpY1eC28U058QGOxTEfjFNRU8micEizjD2OgBfTC9wOEEAKya80
8BYxvdHQiip722tRIHKGMJ4TLlb94CDIytLnpXmkuz23zFXLK0b67E40RJjM0vhHz0dobDF3axvp
ciyVi4kZ6TW3zKE1wdDTKrFJ0gE8ZqYeYogKvfk89dwn2dp3o6lHjzb+KC8B9al3B2lj0ME6Wjga
UMN5G3MSsLo5LKth18TfBpMYFpSpkrJRZxC8bquTmHcjH2RiQllFw0Z3HB7Pnl1ORzMLtGMRsbXz
5M1IwX2TAlYN8e+hfgffNTY23tpWXICifhjad82K93N9NejnyPu3fkTnriAeIrN2RfO6TqWc5OQO
L1ON5JzeOZEi/Bx74sxF9R7ZwzEvrzrkvHZPyptexE+Q9ffdQFL73DLvSDblTPCl1Mxtb1l3AFEZ
juBb7Ls97Dj1btke607fhG2B9cnOGLUsxQqJiLf45VD3cJDZVAMaz654wudM8VtdpxlBsK3ZPwBY
aI+QXQIfLJzkI0C51q2wMtBjuL1Adu1sFq6Yt4fR7bGbY8Nv+Xx1Zr+43X5Fv6dZUKFEASr0rQPi
NWMZsWl8oNThrNEmPfs3vApIREzLKk5Mi9u9kukSTKb4RvtgvEEmx37MzhNZuzmOziz33fLmr608
E0gNohwF+3CeecnFjFwynZV9U00q0BcQIOZ76VK71FqISgqiLEVQ5XN20E1ect6gKFoOprUErt7i
1M+2a6VjMsDvnGXHgA+HHU3liRtll8dkeh2L6VBk4iJL5B6e3L4r7P0g32O92trwy5zoDWTGVS/G
XSxGROJWkCkUbXXFgL7YOTCcshX8Odx27qEsb/msDGs0VESJ/eCw6XBIvTEZwpuKJoqJ9hFpocLB
YdHYWoYPzFXMLed72TkXDMJPHovl5eohAtId0qW/NrI6yIjE3Hgi2xaJgNxlaDezk7wYzFpbfRSh
LY0cbNuAQkUy6AIKSuZkpN2JBcSba5+YsHzFBVIe4sw9TG0THXMnBrW5aFe+qyh69I1rZE+Fe1t4
Q1gkOh06kLMaLV+YHfJFQO1rXe+6Quxa5mdGJq9XfxsQUxf2OYHD1VlVyNCLqwvR4IRJGPYaTC35
Fz8WBMO0ytm0aezjU05y/TKi8KlYQNMtY9dm07XZRYy7VEzltm2tDuUBJ8zUxIeaqfErCTHxPZK6
w0KRWHIejvWXPM9W4m+hb1dkG4xfCh9R0evsgpKDx0w7PhyJpNkk6XBWmBz/ONacTMk72KfIomzV
AQ7oGMzZxR1ThqjdOhovsMfplN4UIoUSK6mx7hu6P39zc1RSQClQbo1Lf266SgRFXGvvmu8x1wGf
kuftW9tF9EihJXBO2/ujSLaEHM1h28bnmYisjbXKAIImZ6Hx2gkqRbt1icreD2pnOCAE1STO7UU/
WpCb8867UJZ8rOb5sIrvmOTSmW4xsGsxsgG/eynjYe+2phbORutv5VLg6wrsuiJKN87y61Zk8HBN
6vSRTvehaFApSmc/e6c+wgKJdoxxV3xrIa44ps1N0+1BEzhbjOzIRI/OrD4WpoHcO7VDocNfssYT
8iJJlFUbSp7pIfGR7geIabvnFEUkUWVCaz4inCzmAcAaYzLL12W0Y2DtlXjGF+VBRGlo92uT0qi+
FjKBKD2xuazRStaVIowEqrXZl3z/yihDOu21f6kr2IIsFsZ0AclMpceSavUJs9QUH2J7ilYdk2Ok
Qd+2DVSPaRWlLoVxiqqW3afnbU0RChqNtgWthzqfXAi1MZt4TaprS/9pXDhT7GUPAjCQtYeaIkOV
nTLG0+Va+anaxCiOUyxoE8+8BqPp8HGwxel8zVx9+96P+1utyf/YcPzUlvxlA/NTp/L/jdakYRGm
8J9bk6eXfvjcmPz+H/yzMWl6v5kCugWNSeDvWEoBh/1OG9N/W0PNADC6ummAiKNl+S/amPcb0yyH
dETAYr4t1tbo741J2/7NcSHUUsMQjmbSafw7jUlL/yklZu1IUpoDQYPI6nKlNQH77eU2reLuv/5h
/HfSpefK9ZDSgcStPkq/958ryJ5IkWK1x4YVv+fVQINSxZP3DF2MboCHcfNCb7vW2hl+YT04cmEe
ohmaRKSWrUPFWTTLPlsaoBvScy08o2lOjY5dHKxVbRVFFUZ+Wz9H5BeobebZpFP7k3KNQKrBbLfl
d1dObkfUQWo16xDrHJnneKeBI+TYaO/51RAjw4Gc3ibsWtqexbNfXWoevfy4NvQx0MZxLgJwiClH
ZzttM6zWqbEjwZQ3fn378D+URfYkoAjEuCIGJlpUgHL1uyccAAUC45cineCqV5NjAVXEia4fzDHX
ziI8JBu7G5frgQrqo1sS7SxPa1K0hna6dYtF3tAswAOmL2Y37UosvS9lXnvqcQZBSQGhdP+Chhv2
Q3NGkkH5NT/MjByS7YTn/OgD7yp3qfSM57nC7B44jTVw+K+i5Ql8bIP5Chbwy5R3vOg93pKYTqfu
9aEjnCKiU6BJQiw4Jn+TTCjRSiFNIA2zSe0LVzkLfmRmOxTMlVQftFrTh9jiMtuC5Ow8qLqVV5+N
qBM2xM1pFwbChOUsAy7/ZW4sKTZ+OS6PQ1owq68UumLKgm5BrRcb4GGhTMUPuJon0jiYQbd7BnpQ
MhjESokPCi8lQm1Gk+u4z9K31Xdnw5wDAMWPUrlH/IeU+vGQUeQrMMKi0UqPdVDiFRlwal12RcPZ
Gv0kACqP1HaaN2M02btmGRQeUxNVsYwU0+E8SkeL80k5RGHfuTZCJtnTxhrwUz35vdfid2CkREMD
7pWCTO5yVFCljsO1rf1Qhxp1ok/MYIpZBp9hwGE1HkA3zq9Co9lkyYzGbefV06vV6DQz2XYJhFfQ
SdKwV9YUBT2BWDYRS+kiAhM45UmSkYnGDP3VjcVK/IiTVSfMqrDzb2NUaRCuUtf5UpbAM4BLoYjn
VrEr0qekCzMioHtCawSEwYoLB66wu956tOWkGwhfoeOZagU5aG7p8DIfjD90L6e9Wo2K0d8oujS/
mvQcd0rtmxgMkYbO+6Sl6wFU3cTvQHBC8hAtTAWDzMoiSW4o/Wi0b2J5aGSG9jmdzZYta+5IHdGk
RHySlCZcGC23qC5LyxA9cvCxPyFjHbMgj0epQbD3+6+TakEieBIujDAWKwmaRkbdBbT3IdsYIndL
KGJ5hmexRJt+jGNYa0fhkXi564hQ8YLSRGu3LzJkyFfzqCFcHl2DCR/jfO458WAmulkZtbRlCwAZ
wQz4fQxla3nOXvOKiE6k7+M5b81umc4mI4nuEfDxJusLlvcwbdLhxpNebZylmlXYh0li/L5DPZsb
X1MyThFk0lHA41AYEycYuXRPkgcBd3M9AvAqJVxpUGQZcQGOx0DQC3DQ5bgLmo4bdEV4sh3dxKNJ
WzmJtG5gzo5Z7aTmVHDCIpwxucyFn370zkT7M8n9wWfpKWLubZoLqktn0R+Eo/ve1sdE+JZ3EzTE
0SEPKHQF6q9XSxusr7JeOEaqXnxjCK4X26RS1nhaJc0+8C1df6h6zpigyeJmKx1Ds/cYcnK0tAKh
kw1hzd9Iz4kfXTjb7UkZeupuAZP3jzCvizmkuGOODnQmx5Y3VcYak0GDLbBqs8+3IjKd+MZEYgLo
vKlQPLfLqz8Y2oS4QiBjm5xRqbDBb0bhX6XinkTPuAuUziEuxBhD6V5ng8z3JrbSs742KgFsYO4e
W6voXsWYI3eXdYvjtWd63Gwiw6qroOtRQFATq1XvNUUKmmzi1OlOLTrxwaowsqOma+5H07UTuYbg
8CjRB1bxY+QkvtjaI0VZkJLy4PI45VDsPAuwnucPgkWGJCkiMRLU0fw+zkgLv7Lg7rABGHtQfcar
1CmxWTwyeiXSREl5lpBwtxySFFTucaib/q2TLcKRqW8X/MpRdN8RadQdSs97hq2I5RwZxbIHQASp
EVv/q63q+FxByUEJ1ynO/DZ0JVVP9b2kVXsxdl35oVqO6Hs9qWbkBQkn1ohLvDWZ3XxM2kTCVAFn
lM2E1EOTY83CTjaCxJ42bRFPX1m+XWfj8og+2b1ljPfkVXi3i4c82GuxHAHDmRSOMgsjYw4t6TFP
NUpJxCA6C7HM7T35DTRFknQujssctVow6wnQCNk6WDJwFk2AhfKZUp4WklNtjH7YW7Kw71CMTzGm
i7yOtvhIdcwUlYZ0DA6I/wygPXG3pJIkL3mH0nAF2+hwwHOfsZ2HwA9RGEgTa8NytHzwfQZ5Hmke
7u6ZISECvkrPWhKakxHtZiWnq4R8STAiuTG1QRwT/reGuAxJUBur/DbtqtwIbC1JqJshPDv/zJ78
/1XxP9Zwr/9cFG+xAf40rl//g38XxbDduZ+OLXTX+XeCkmn85roW9Ez+2LfXsvjfRTHhDVSC1KoI
/E3+mx+KYvc3m0wl/sgkO2FNAvs7RfH3PLkfYhh03YVmtl6fEa+wUBR8rokX+opMyDMjrJTOyI5l
vomdbq8Zi33ql9k/S42yOvcFz5xnwMYWcqYp5LpFi3ZxcVHLoWk7Y+ScffnhJ/w9MeLHhIif4tXW
D0ahTribDQ3LR0/w+YO5oBCzsbD0sJ2a9pwyiaGKySJExwtGks0et/n1BTmC/BhIwQUF/+P1dG3E
EK71k2qBSlmm3YSbEXA4TSzpyTN2vP7h11fhnn66itCJZgX1D+oYxjfBVZ+/1qpPjL1GemFKXXya
ooUSomhTqhQW1y/kEMdfYtWa181MtfHrSxviD9d2TNexbJpSHI44b3y+duSJdkDcR/txcfKvJKcV
Z90MKzIekAVxwBDVHmPeuPOdrNzAR6IKWxLwraWlO5eF2zk02Crv+f/iU3Hu4zzm6YZjmeun/uFU
5kIw8QX9QfYyocFtst1Da9RgOAZm3PcpDqxzQmxyWg5uBKxMDY/kKfDcGf4NA2IKTCncUv7Fw7Ce
On+6T4655l2TkmJyJv3+5z98Km9xvQUUfUQege/tmAng3c0sSa9YTYeysbRn2qjqw0lrfY+76AZF
qXMeTU593nRoQX/9G/18cBWsHYbHQsELajNZ+uknchZnmpNOJngDPN6+DCbjtkELvO0gDp9cu5g3
FHvm4ddX/cPasF4WtyMCPZfTufXzG2Eyg85SADpbEwouTdVBhItK/XyT18gJpZzRplewkMh7HD9a
bgXKsq6/nBubaaJpNGeU/9oXhtjLX9ydn9cGPhhPskmtZ7MwiDX05sdHZlF0yhUaDKgT6ONkT0SL
1DnXEAXMzZmq5u/l2OqwzsnRMWke4AbWWSo/X49TllB+lHKqdiMsXQKd+WIX9dWvf++fFyCuYq0r
Hp02T/dde/3WPzxylaNJP82jfMtRl9/S6TP0vkqUt7++zB8eJrQlrK2YoWjT+Nzhny6TskDQmEUd
6UD2q83EOlZOVGCwwqO05wZDntFK5/rXV3VW8v+PGw0vESs5uWg6xyJBXOznywKH9u1WTynGy0WL
Dlpiax9ERdKVr+c22ZUjtr6A4BpbD0dNznIbVTUaEJRh5hggugTGoLErcvD0ZX+Xa23CrEOMhM0R
gWIHnU1QyIZqvbmVLniQjWst022W2fGJp0hcZWNm3LSIsZDn9y4953aOulO8CGNiVGBDeGxKPbpA
4V9Pe8WX2TOzNetLfkYY2HBSp21fiWbXcn6mvAen8d2ijkLFSYz+gZm+c6lr5VjthsSsz3hOMvgg
rg+UjkkReCMOsvW4MZVb3HVeWlB0Gy2KNU6rzQCjYXCqm2mocOuQ2+JB7wErBBR6KCAq2uDWiLss
HibfTCPS9TRtCFHOrSggndQ9/MGj+6ohUpUhBnUYa6o9dg02uTGN2ofCgluelpJm/q/v6Z89SaxJ
yAzXlClWqM+3tAC6ZBKjyxDCLGnnpkW0Z2DlbJ125bQtxXCJj7La/vqi67v9h+fItBzkjfxd9Dw+
X3SMgI2LuLFDRBMOXvoSklCF+QB2h/MXy8yffD+qge9CSkHc46qm/PGFxHGQUzT5XIq34tyYsWRF
SZIH+IesM57zeecwjwh+/f3+7KKGwcnWZMF3PP3nHzWOIakuuRMatd9f5PN0FSHlCi2DeDfdpTJx
etj1v77mn/ymDhxZSkBqQMMX65//sPLUjMu1eLb4omlq7XxueNCkXrUT4Nv+YlP5w9JtsHALig9H
cEVKoM+X6jKrrDn9ki/YMWZxyGpHzLKA5PUQkhkl6p5ff7W1vP75efEQ4jvs4hYVtf3T81Jg0aoV
bK+wdHpKm9LzP7xlLF7TZEnvVV6aT5ZXqXGv1yDwQ+IPl1s9cic8lbktXID2Xr13xpxBN++XjvgP
pUpoVd187CqNLuSvP+6f3Ik1ShvrGy0D9t51j/jhTgAZbEZthY5UwAxOSqFPYBIIQ7LBhPL3L0Ul
6q255azK4qene4D4A8ITmZGRlBhFPS09Zhri0IJV+S9uwp/dA9de31hcvKz9P9XyM80q5GI03rvF
jk5qQYiLyIx+n9chqB0JsT8noWT4i6v+yW/p2zrjK59ZhM0/Pv+WNbB1bAeLi782r3BBIWWRONPW
9r65//Vv+cenmrODcBls4EsQnrdufj/ctmRaXNoDgC2gaoDpBRMHylLJvZVhhzTyvrj49fXWj/55
EYRPjsaJJAyb7VT/6aGOEpGXvkObs3Zae9dpc3/y2WH/4gn5s29FfjYC83V1d0zv87dq015rfItc
09TBDwJ5Tu3BcKpL4fh14OSt9xfX46z1x+/FyuCw/HG/TErez1cscsrYwqwQ4ThMJOAdTyAipyaV
CdwfA0QT/MTKgNhv++0u6ox52KBTzW7dCE0ywmRHL0KSz8r7Oh2yCsUDQuxgLHCv1N1E7aCXS3TI
42x48OUqRYfGV7ylUU1jOBXjR1em9VUMisJEe6jYrguRjGpXj2yo9L7tON4SS5teTgyev06ZTq2i
uVZ5XTeY0GAod8Vzm00TNHI9XhkXulQQgfPyyewLHXmKMEdgp5RcgR/VYFcSFILnHMn0N0s2Ezlo
jlF+6ZRqv+Tc4Q/4y9FlZK6tuGFYUCl4Ej814eJahd2odeFTep2BsNDWp/rVRoUenfluYa8/XDRf
21q6Gpidooh2XZ7O6DjKRF5amoTPApacyX2fLwVHvT51z4XKayIkpnh6N/vWhTmRF/1LLQD6rXMa
854DwvAISB5Ufl4gojuBMsbY6TPKeY1QaaJ1bzxGRy0ZdFhe6OE/Jjiom12/CI5vmEPLYpenUAoD
KHBLvk8n16ZcwsT/v9g7jyXJkSzL/spI75GiCqIAtsbczTkPj9hAgoJzqvj6PrComQ638HGT3HeV
VElKVUYCBkDZe/eeC6AXQ2Sxmpos/465xngA1ghpoKwDboTQWCKV+wZpH5DWkP+FbaDzPScy55cy
h5HflcZhv4OrFj5gQA7QtNRjddsoo3phu0avzAhinJJ4lwq0pnmNs7bODQyF9LesEDOxSX5PaEt4
RslMeXU1gBYA3GYVwr2i7xb0+1553XNW5ooeQK+QbC32+ovOLCxCAWYCNHwL4N0ZFdfxEsY6EtZc
2hFCAjSbPNaYkDD0OEVwyRucJAgKWurw1Q6qgdBwx+Xd8je6lQSjQcm2v4F/TG8IlYj7lAiSa2jM
pJ53PXp5uacjE/0wS9NPzyAkgc/vRqW3KbTsfWxB3lsPFmRMaujmExcCmzi1TfkyTsX8wGcNTjOI
quFnXZJQeZYCToEqmLOwrRySfG4VQYvZ9uMJa5kqjiYsqjgYuT1qBR4OlbcDO54cmUkpTVYA5pMS
BssZy6553Stj3LLVwLSJsnKD5tQ9sZ/6u+oh8aFQYJbU4ECauUddXxKG69rETb2Bzkh4AMwCiMaZ
OW88TVsn75wK6WEVbloF/a1qG//Wt0v31uRlbzynH68qeAsndpbvzN/k1XOCZVfCzstZ/v8/1ouO
Lt9o5AAoPRXMd9XQkRoX+dn9xw/97wO8tNhhLb/bh63jHu8m/LS0SDnpLAiIVnHZ2xFgmg7qpzk0
06MGZPo1clyw0MkA+6PBHMpZo1xrD2BFrYJo7YJ7vqTQXOw+vrG/z4K2Q8VzOekKdjsYjt78/DhT
YwvK0t2IBrSD6Eef8BsFuKr0oNFFKTymIQ7kOq4ziTFtGE98jX9Xd6TNIsPlmbRM7FJHK9ucVALc
ygiIKhjCmypmwqfqV+2LHo2mChRyGou1RRmpe0fosrvHIUzuM3309ouB/fH14+dhOctH+GZ8UB92
vcWBRWwluIOjbbFspgmYBAnf9dLYtcnidnap4iwIEjWg9ysm/C1njdv3cC4TziDmoVMM1NC6CPmQ
fwyHTjISa3c/HfrL+aHXjLiMvnNNZ7yj/O8iKeyimCMvQM/pIqw8v980skYFWEHee0mx+pybKh3N
dSFrOnJ5K5tzM6F7hqMFDBLdTrJukHQyS65H7ahPdNQJwBFaA0VwUtjcjKg+RtRuAtceTFlCFvWg
d67t3FDfq2Jilunyepz2dO9p6LtOMz57XlOSb2Z3xBJUMN/39NbjV6uyYHhbY4jlualzTFGuE7f5
9zpEVrHNdS+8i0xPILORbXoSUKNL4HeJHBu3861jVe2zIpSs28nZqrHmiNpaE/ohwaokiEk38aSa
pTWlS8IXp1yej55pILl2xDUhRKq4G5hYYKOB/0UUGInspe5DUGXT0mMlS5gCF6AJHKq14dmkZcUd
UNJJ69xZW33d3WWDEaT4vdzY+ZEPWnRPQNCE9TxDRDbPa2AyOHhI0hDITSu3v2DRbvckb9Y3U1vh
SajdxLfXeMnQYutsKu09rea6IdsCqtsOQ3Mj783U63dGZFv1pm9wXQPm8Bok2/joKzrtbXQLJM5X
KxCn45MIJ/K76AF6iBuTUNE66kFacueVrDdod7FUN5Zov0dBMN6zSIffXb4fJG04M76xyVXIIfwC
8G1pw/3A/8wiWUSi/cz5kWzmLGkCknbLuA72nh6Bs6h2HCjL5SmVAZ9W9ooJ3rBx20bdU9tCFoXc
oLOzTpceUFxIwk9lPbq4eZps2lVxTA+udK2+RxsfpCmC5qkXu7ngC8Vek0ITjuzBvU107EG+chLc
NA2UbBS0Zte+sGNoBcZtvUBP/RQsohEgLAb168pdk8X5c2eVYMSDcXTY3hlD9RPfcxlhTav6cZ0X
0lxk2CmslaxvsuaszgAxJHMDjF/EoWde+cVyMVcb7TncdOI/HMKYMOKNkTjv3KL91c3jQPzL3E3V
FWhr8RxJ4KxYYhzjmxoXgBKiWBIjaK87KTTTNHpFLDeeG7nvkfUa+GQqAGS0XudCq889+H1jhcxC
2SDYaB1sdNuwLexA2ojlpGrUa60Fyu5QF9MXVAMWdRjg6q+YPkw6gv6S26KEXZ7VzbTsbEKgW6WB
zYXAGvIBhI8FDLdyK577tqNTDZuivphmO/npuK1xH7aCOK8qi4dvUqGnx52eic9p7RtPYHVo9bOr
NO5zZLg4YijNPDLSg26DwSb7nCaeeh1Mv38i2ir9NQ5quG7CCouL0VbEQOV2Oz+bfhV+yzrXNVZA
hnCWJKDYkFQ1EdIPhlmfAy7E/b7NaumxUlQTiRIcprtm5alpWmTFGkPZ6E6Zv1raSlsTBW+6ZLyh
PbTojd9mbKpZbWPid/CAxtaXgYwSF852rS/I2a4YGk6YmHt0tZDy+g4KAXTv2PuOuQZ8ED15yC5u
5trDDr2Tvgumenyd8kIB6FGF95wCcrtoawzTGzMDBILQeg6vJcG7xFelrtSwW0cv21RjC3lSprlb
E9yjLeecdaWJ1mM5msWeGEcR76veJUMwHfL4JodWOa4bgCiU+7zMk8gZICWgB1fBfYXP8kVGpMCQ
MYWgDYLI0P6A8cF05oWJcTswSYZbjvuQXDoebL9Gc43ABasibNQOgezKYmQ2eLkXOUxs2tGLOIhk
/LmB+1Eu2pkyFmWNZ2eR1IRemaa3mPEK9jA+HMkz0NDhL+xkiHHGRZfDm0aiU5oWcp0axC9kjIOM
JxpkjPlkUff0i86nOkh+koP8JztIgfy0V8/DQSAU9mX2Iz7IhhYt56dOhPV9fZAVoS0rruqD2KgK
iMVetb9FSAdBkjiIk0arIJcMkcv0LUQaSkbzomQKJCqNZskuPI8OUqfuIHviZfZX00EM5dBREavu
IJIKaCuMB+GUdxBR9YueKj9Iq6LCAhAkDpIrmHDIrzDXIsWaDrKsww7hf1vr/+WxFfr/t9Z3X5vy
5//Zt9nX4kf7px9++WO/G+yG+gdAFTUXb9FMeDQ2/q/q1HD/AShIhdbHhb6U1Nhm/0d1qsx/LN+i
g0Qj1uSc/kfGrZL8X5xSfEWVkhqz869Up/LtXpc0D7b3wiLh1nPRb9EEebvXTcoikjZA9jXzYwvv
EEeY3YRPZHvBUxpA2/q0nbdmT7LXqkKfZHoJViRSPS7iJMWygKHMgwf6GAropXMc3XjYPa5I5k7v
J+me6NJY790tz8WVKAH8RZD79m5Hj9DskkALck5l+xIUmURIVjbeU2WV4C5Lu1LUNfy9aVacX0e7
rx/Iz0Vm07mJ3KPab4m+lFa+I6HCOwfmbEFzzjCv+H4PDs6JZ4wXhPP+xK/a3Yg6726SmuNGpVn7
Via6oPtIIZcnKNx5rDwyBta2v5BmyBGjimOYwY8WQj3RNZP/swuC6SGCWoeJjK36nTSplMaZi1G8
aILsCymXyMf/+Pzufm/J/5QlHJoa/7NTX94n/zEVjSysyTbHiLdPqBszJhtKCJhLXLB+fntF6N9w
NUiwmmS4CuoDVeyyHfRGax+HJhJLOrfjQ1W5ZU6rlKxw8iXIHhY6kttCVVhxqfVShXGcfKNZcE/c
Md/rn2eLwx07pDzzF9RfKb8f3TH9uNZraTBjOwmNx64Isr2AgPUdU0DRYAJzogthVsFz7IQOPit6
8fCLwl92UHYWx1INCCTJmmswXSFivxBrJJUsgdWwtrqXAPATjp4gHVtEam30wO5hopPV9xO9O40K
TA+6WjuuHywFsCn5Micp0vyMUJ1tZ1K5Xzkdglea2lb0o0eYQBzoYJMtI8YCKJXudLZpp6kik77r
toFR9RgiiUiemJajJ7cYg1faddjUVZQ/UMiqvvaCnwHhMjE3sw8rFmw3cfAT4T+fI7NvzrX02h8I
a9lKTURxoDTLGw2+WvnXluMad6PvVrdlrnEk+J2M7z/+gJaJ6o+j3u/XQdarEvx7GWhHZ08DpnkT
CGx3o1XHHOkCNNuLYHiFODuI11PYqHQ7mnSA6Wh5W/aLZLz2vf2QjHRH14ah2FaDhLab4S4mHMLe
ehSLn2rIEDDU0XjcsjVlEVdWF5HeO4bJtQ8EeMQiFyAhGGWlr/sAz2NUNOOqgT4rV8IOBmpEOIKA
+F/RGU3hr0Lr4g9RHASIALyNzhezNDirl2yAp7DDKYhgrQ2j6wJtOiRTlYI/p+/jkcRK0JElEvam
7RASRDVhLVxI34a+cvGTSXbYCWQDTl7Izzn/CFCGaWvmlwagG2TbcGx2ZmZWNzPaPviVY3RRjiOb
qXjqMkLFMru+inL+BrxksXUXm+oWvcqEiAmN9nmd3psQO0jiJKJOVDrcFdBIPylOZu1OLXFojUep
EaiXcSnQ/kMQcEiUnNzks6qz6QpLefZgzr43nahFva2C/X71PqofRd2D5uWS0/5n2YeiU6qEJPsM
0vqiLm7EFSJYdVNTOgOZbLGXchB+lnMkTjQMjkpB/7k0ayS9d2Rj5sEb8UfFKQ9nIpFGIL+tWZVb
h5Ccz4mHA7YBBgkFKNsDDKrPCF/LGXjgEHwKjmbcR9eGX9tbv+JTGVtRnBC2mO8MBqwfDuYQl1+O
PePtE5EYGiYv03LJUbe2ke0OZwk1uFUQuzAa4KbvqALgu63Q0xeSbaprhNlzWCKpB0sLpNUaxFnf
BGy2Q0tcUPFW6ygl/Iei5wQVq7C+sz2o13WLcv/jgbxo8I4HMm0KNhbsFXxhWUcDmVDdvEkjX64D
w06uVAHufxtIUxfnQSofiwCk0zpJGv9VZDnlF9TRt2lV/YryJDBXKeLjauWOS5J0BmKH/85zcWun
sk52aiLsKynN+EaLGigk1ctoM46sMCs4MvW2kRL+fUzYoVVwig9QPWwdnuOnzHFxvfuj3I5IPhku
laguy0brH6YYMEFyhh8v28a4TYLxdlaNMa6FcuMns1Ng1kTqN7c54/ozTqw5QTpc4eaaKftgBJ4g
u9kBrF/4t0SG8+UKjTKfEk7ZhPLSUHo2MOz73qWPyiWBmVXFO9p+RC2lzFS21YLP6LzoMQsSdtCx
NIHCm9EwrA01Ww92igrXbZyJUptWV6KLn2uVd19dncEO0a3aBId1YyAUdz4xLN9b012GmDLp4S27
n6P+ZJ/YCGP5F8WmGBZbL+1zKviUxopsQPzptmtnhoQysYxe1slc74g9E6s0nJcQtb7cZbn4Sjpa
sotqKMoE6gFwJdZwVVX6VIPYetsiOwxkSrks1wjTHIGS5+2IIcxeEyokWD6GPP1U15Z3aUDzs2hf
7IpEqR1fkwVFuJTbPlL4Uur6cz2k4Cs8smLMOcb4Kmxr3RmYrQslIYb0AymB0lsV5LXspBfZz7UG
GNa6QAegBzYPVZQYW+x9zmf64MlNRxfkLHf7/LwxUEJ/PKz+nqlo0y/qLgrj7JmdYz2gEceBR4GQ
H4hfltYa1n4C8MZP5rRwZnKMmbJE3Y0X2iJA3Z/irVJg9IrewQ3Vqx+CZe3UWD9Yw97s+rgp1LYs
pAe21fEuvvJytNYql2SD2Mmd7RbDljC/fi1dXOIIY89jjskY7V/pQG7Z8F9MFLVPVM3f9rN587bj
0s6mg4KOir7s0XwTxwmZArS78ZKM352YmEpsXHKXm+F8Ylq2/pqWuZRJWRPxC0cqDi5vP7Kp1YmR
CYrvbThld0Pu+i/8MPbfLhk38HCML/HMjnvdFU5115pF+4UyXfhCb5ekkGAiGG9wHOMSTBlFQOK4
5Le07M99MJlknWf2gHWdeig89AzvHF6MgmBhK03OcubMa1OxI2qs1qYHqX0Aj8gNvxaZS0IA/gxo
paE/eVvbSk7o7w4Cu6OX7NG7RueH+AInifX2V3OII926qClrsevBL7SEU1HTWdAs83OvbQqXoTs+
NAi09nNCfumqHe3bkgybfNOGNX+7kzTXOcAbZ1N4hX4kpScGfaul8S0c4/ZRGtWlIFboaRFjYVmo
BsjPJAU2X2t7BoKlHGc3GCER9DJL2Ww7Q78aJT6AbQKfAfBQ3CMEgqSVRPF4C0Ck+oHjyPgh/Dz+
HJbKe83G1Lu0DNP9NuJzwIOGvvoqrQlOJOWgX9jdDkmobZTu5dzBss8Lt6dw5X3OzSF7rSZZQOkt
nzmlDZKQxbY8s2XClUSwdaLWjH9/0v9b1vgvlI5/zHsLQvA/aMCbrzloQDzKX7sjI+3yJ36XNKT/
z6KNUr7N7o95XqGD+G2khfBH8xSHh1oE0wv87/+VNGywgHhuFbpOjhb8JbvL/xhpbfMfe2ksoaT3
XAEk418R/o6bl/Qs2fJAE6S5iG3XO+pV9Q5F4n7R/RYLugWSETDLAm3cH8/jnYP2QX/0P6ORriWX
WfaEi6MY8N2xWj0bTWsoAztcu7HsH5TZipdaCbBwsV03D/XUxQ944cvr2Soyc1V0pG2vBrFQFRJv
gi++NFs+Ra0O0QcU2DJXCPgYBsrMiHUr0IiQUJvll6lDH5Q8XOHc+OMAg8ApGLUryrMkDU8+qSPM
OllN4L2Uj2MWJy9Dmk79mR7dOtlERPM+5m5sesxV2iQ4qyCHMpWpsbbb1Lv1eqyKJ1ZIXv4f+87D
g/HRBmIYQQNk/6UR0wH90azkyDsH85pl58aFtmUXz6Hz9eNX8LZw8PeFjkpXoPNSObZcCAL4J12V
N3VG+whAH9iErTTB/E7TRdf8SwUkv8tHbcRH7niLVNk72uGEMfY9lBfkJegcHE7pj9swITepD9xg
Zw/Uk02nc0/s5o9WeL5krmqyxqLztiBk2kdnsxrUZuCPhNLPaL2BAg0xiTjoZ0ZctnewkVvy4VyV
7sYU6UBUd+XZpG3yCviKT62+R88dFieHNIY+AiiOF+JYLNHmIKUBq1Kf4LAKzQ3b8TWejmXDbE01
rZVSDMAmWtu/8QDETxsbz+V1HSdOfB4OhMjtBEk3V2i6wCRYQaM/xeUYPBBw1WOZKH19UXGCII4x
5SCF9EYbGqVar1E3N6qr1523RFz3WOnWRGI6L0tregSimSxw+Np1vk3t7FY70U8EaFmNjfSkKRP9
UIWDLNZI1tBtu46eSM5xCLR2h0wQdw1L8EutU1FvPv5Kj4bD4WkpByUFm0U2aId6yx8nW0e54Vxq
KCt55QGSN+e6u9ai+ixbpc+qydQnht+xovRwQdBKKErQz6NTWzZPf1wQyl6L8T+mRaVkhsCn89Ta
a/vuCrJGfJd0Aska8V3r1jXFjZEa1TbP6ubeSUrOQkMJd8ygNXflWFF5oQXsm9JC6zSRcJuc+Kjf
ezRLYRxZIjs5vD9v79Rz0ynVlGjWujDGs5wmKIx70mkwxIrqIbOp4Z5SVrzz7dpsoNg1mkJJebyH
6qOmqjs9hOuaQcZp0fV+Wi5xiMDwerMjtKIB6p1DqIJAJKLsPNcWlHNS8QJy5J22/2o1VvrcZRZQ
aPrnek8kOGmA5HqSOTU6+fBMc78vsI4PQFw//pKOFrblxbK9dnwKc1jpf6sT/3ixsx66JLB5sQyU
h9pqoeVZTsHA//gyy/r4x8K2XMbBVeNhHKDX6hxjKGBmpfA6PWYamyCorieegXTQx5rA4LuMnFSO
jVN3YiqXb4+NTG9cFAUn05trCxwPR5+CE7rsCvuctHKhJdvvgGxPevI1eh8CnqrPdqVnjKxNhgoL
aOxEdis7dNYXZSVPH//+dx7zcpBBWY8FTTri6FZsPXDYFCR5Q/KigoPdfgeRMzj1Jb57GYwCaIBN
DEPu0YSeOxkALocqLy4Ksc8UFu40HQmWiqwAPWIc2vYX2sfFPqCN93XIG5jmaR59r8oqvmGLnyag
HuAOhuDRfpOtAb+EP8t39jbv3hqbONfj7VMJPFpYNYJ06p7oDFEUdBunF8ae3U7476+iEL0prKVs
FVnX3o5+CKlGWfsQCcJEdnduOcJ3qkzr08dvczkKHn3NjHO8cpgase8dD3jXQ1Ezg/NZSSvKyaok
sL7uZH4e1NZ8M6k0PAfOY67n3A32H1/5namGLSgeNdxS+LMOlZI/hqsZT4OT0KVd2UnrLZEwEJ2R
wirjHsKIv4F/Wl5jJDNeXUBH0IWqMLn/+A7k8qKOf7yN/0w4mORs7uPtI+bQJ3rbW9YeypfE4xXZ
pkkAw8WpSh4MVtDzqunCs7a3Bki3VXNJ/HB/nko1UcN2uws4cfraCTXwDKgiw4mJ5p3pnwHGyKds
QTPz2L/XyxI2cexBo3IbeZsq1aPgYEdBdXcerryMquru4wfy3sfAirjMa+yn/lpwpmJCfmoB2GSa
JQY3b+dLiv7ltyL0szWulxbbK2HqGu/H68dXfmdSXSwlLHNSSJPZ5e2b8MNe5A5YiEV6xa4M5y5d
hpEE5NAGAE4AYrCFhxCcmMreuSofIPgijA1Mqu5RxWAyw2bIJtomdBtiCud1+JmyXI04wxqBODtI
5unoDHN+9vGvXXhJxx+eZ2PcYHRzHuQw+PbnNlNDurBCbxbr2fb46Mr2vDVqU54pVdQXYVEGzjZU
Ap5Wx67souoTa7iwyBb8RUfNoIOX26Rm1oMQv2IzSEL4ZaEn1yGGmBx1ckj8Dklq87eYxBfzXAZp
Hm+iySWvwaX5km05ms3jTmae9+SFNjKLlupof06r28EZA+2HcM98bqFVWKoBn5jq1gHcGcM9DdmB
bmq0mc+mNwENNilX3HhR1vtnMkCKTXx5Ai6uc/uCsHA/i6iTT5SmVxqo/LTtIayf6o68M1I4GFNS
YzAvlb6jJcki6o/yIQXs3De7yyAcx20i8buyuy2jM+Lbe+h+qdjEQzZeQUEpL309iRvfT+xzndYl
cre+2tPC9G/qTpi3gzVy4Dzxzt955RTlXEwADC4KpG9fuTadsIXlALxWFOpHwpy21miUvnx8lXcm
Vc/ln0+DimMQn/bbq9h+M2nePpuvaEn0yb0IKOJI13fldSImtaLUVyALllZVR39sYV2d2F+/92kv
ADHUwVQfxSLa+HN73UFri7VWgHQSQ77ST6GL4pvh1ce/871dPEcrlB+ujQCEefLtZTjQ5YJzNOWF
imajnSFn4CRBVT8u+FCdfoiozFX+nvw288wxm3gHDjC+A6fj76s4NdNVrpviJYOHs8oWkZovI9ha
IDXliQfy98fJSCe2YcFAMMcc+5i0L9IYAjwfZ+GyUBQgC4tKJJ+qcgxvrCiYqhNf2rE8ms0ipDS5
7N+5oknP8O2zKUTjo4NsDYj1tXOemaFzWwwAB4UOHaq4AJzdeFC/qPxYqzwM24tEJONNU0K1wZhQ
5yfu5+8vgtsB2sYStmzNj734WurAFHltrAAQNZscjPY612Z/4irm31tk/FQc7LBoIRtibn37qylv
VqM7jsZqisxua6Fo2AxVUtwVo4fiFbLMKlKtTxBkMd+NVAA+VyKyWEwB36xCIpEW8DPq40xYhD1J
arJkpDo5iaZ1/s0mb+isqGN71ee2d2LMvvd86E4slimiLRi5b2+c0kCI45p6QVhkSzBgF5CaltCl
OfGE/l7tbEp+YjnYmSijDrkff2y4wtwuDQmMitMDrOR+RkOLMsSiWyTUM0Q4noWj1bcTA3V57G/3
WLaFRF8IIjM9enPHeywq014zCT5GP3p27aDeCdi81spMgYmha5yjrZFH+AQ4U6EimG3i4OhoRyDx
6XXFjjpFA3hnPFKboYqPeMxiiBytvUi4kmziOEVYVOjsigiQ0oroKo71QO/oUTiZsTvxDP7eV+FT
YIdpmlSGmJaPBiQ0awoFPk/eLAzroR9xAxAvP9VsOnwR+UiHTYMwhMrj9L1N/dSS27TX7UtF7Qjk
l7nEYQO+is9cAqimVx/OVguUOeqSW0Sh5LB0cw55HkF/JM8/vvd3b33R0VEsMeGdHM2zuRFKN+25
dXeQ4z1+3+S8BBcO/h9FMsGn0c4MesIVKM61J77Xv9cyJg3KHocaOs/t6NLg5hqqFD6FGpANYk21
en7pkrxL1sIYYuO+gwZ91SSh4/wU1jg/TQMs3M3HP/+onbkcvLkJG1s186jps9i8HZzagV1fwQRb
LWHFT2CNsT9VBGc0k/PstU17PsweBwZhddt+NobXChpMu6BWk+d6xNOA1ZHdWVCdlIS883QWICd1
M+YNi1PC2xuLNRg/FYYhPT45f+5HcBO7FmzHdTwY7Xw2Vj4xUlNcD/uAZE7EyBwxquePn847Mxfv
dSll03KTHBze3oMmrtVv3QXaGNgQluVYbCbSy08Mn+WfcjSDKJMz6gIpWJgXR6+AkGzdeSUzyOj6
OFmcms43+0wXzV2pTml83r0Yb52yA7AW5KdvfxJYbpy4MPY5jw5kiDWJ97Ur8tfRnOTLv354i3+M
s68QLNb+0QtMXVwZMlxGVhHUe8h3wzYlUONENfpIwHr4gGE4mOAd4DFhKDu6jIvaX9sQV9iKqxi9
2Dy+RP3QIm6My/aLys3I3Lup6eNRkdkGknRSrUiZ+2GOfd/gpMy+er2kqIbt4lcehzXmCRVjbES4
Fa4GRC4EPrsie/z3D4eqB21c7hh4w9GqQX3R8TRY01U20T6NO7JlKArbJya3d1bExc9OsRO5AnWA
5fv+Y0XM8priR8hV4NGotU9djyyNaRHx98k3q4zcK3az7YnP+b2NiqJ8xrugMYaY5mi9r6PUYBEy
salGFFPxQKC2J1cX5AZx8mGDKTfOg+mKLmG6DsnmJtJgmhED4T/eELIy7/sRfaVDTve5aj1iCzyY
0cj37T2hjle23xXtVdK1zYkt9zuDXcGWMRfDOnybY9O6OZeTrNyAmF6OTBxOm/jcwK2y/fcvnt4p
Cw09JBfF69tXEnWN0bMCcxU8NRfNjAzHlU134irvjXJnsamzCWCQH69qc5jGC4jVgHAf+JtmUniR
Kt9KNpnMcZp8/JPeuxhORclHtjBBjm2cJCkKQOeaDUeUR1fxGDd7+FjhmV2G/v7jS733jhZlM0w4
ikasW2+fXmulhKXAK+czxl9TyKbdZ11u3398lfeGjUf/hFI0hTvaNm+vkkbabfB98wHHRBew8W92
KEppKLcPE366ZIjrE+/r799Fw4bh4kmq4Jz3jr4Kp40bGE6c9kKOtSsSZKtbBzfZiS/87xcFrc7C
UYB4fjm6Hk06EnMXdQ6Ws6Ffgt8NFxFvPpNZIQmoP/v4Gb73i3z6lUz9zAMcjN4+Q4yYeFgarsVZ
Dkge3q9ViLf+xAR3JI1bZn+KeYABLRQxDsfP5Sf/McOlOtJxGRThOhhagxAgRTSZzMOLWdXggcHN
r2DfNg9Tb4ffq1TLs3FsfjqJ7s8Tl9iZNEGfKJv+ezoW/uMEW/jaNufkBSkpMbEfP5F3nj6SWjr1
QGyWTsfRdg9VshXnPl9V20WU1tmNByu3G316tIH5+eNr/f0FUzIwFygag5+LHT192wkojEjKJK1w
QdbiG77SBtaswmo4jodGEz7G3tg5J37iO7vJt9c9+o1+F/RTWfIdGyEVTaexviZVle24FYyreeJB
PxbPA1Y1iS2xU7f+kALjXmJWtZGWu6EDH6fTsfz68eP4XXB8u8fixpYeE4cUiFDHuMZcafrM/hyv
lYjq6p7oVAP0WzVn2UUT5k7yOBeDma0JNJe/PGAIBGHHgUo2btMl1b1TDbjMmsYQNzgiMgf7SA+x
mnqu90i/T9nnvHjok3EYmi+J0+iC8uDU0MIeQmWwO/YdNMpJqdclMagmgcFlZK0WM4sBOyxF/p+0
fpNeEDiLsJG+lgkgDFx6uXLmmdjobgIpvqbOJX62Tuk80B4EvzXkbfVQ5CNZIB3C9q91Luz+oQjc
8irwZjJTo9Sqf5HtYTtrJ7KTcTN2wfirBGpzTuoCfU0VAxtZtWQsYROtE/3JUkkWIaWUbrwOg7mE
do734pJCIkZG0/fQ0sCFHr9PZs2A9oANNvxBn/xvHD8KxSN2iJUwxuweCcv4sxELL42wtGm+inWS
tNuwSQN3pbEb9luMfmyxSIzWnxz2DA8BnrnVyNG1PrMimxSHHMx7te5ay9T4+gb/HqxHjH6xLktr
3Q7s/yVuI0KGKg7XK9ENWE7LwrQ+u3Vh/2jbClrm5Az2RRgMGL0zZxjOCjALm0mKCmixiBt2IC2E
+1XQdvP32uqrT6rDpZg0Fo+sQgjdtxPHQpPd66oB2g2cO4fnuHMKKIcrkEudjfKgsbFzIoR7GCO6
QZydomo8i1Gqoh6Oo8g6i5o4e0DfPr22qDheke7dW3Wf7BvStaDDB3nzs25N+T0lNfhT4Bvz3Zwl
GBN00jk/lrxEi+QjN6lvKnoMuCqRS4s1hOmyvQgsjpHwuFVO8zwMuyc59LBb4GHKFwJVQpb/gmAW
0toqf1qXQVrJ6y4e08tAEYi+tnUDqrSRMTh14sL1vZKB8VU0SiPkkJ7xqYu19z2pGpv2qxdGj5gW
0cNriB3zWgSjrchkHt0vmmhp8G6k7t65qjgLiDan2qH6iTq/n2pQd4bMtvE48cpZohyIDogULvns
Q4UaUwWPesSVT1xVKK9GBWWOxCnR3Qw6zr5BIh9vMtvtvqUNOL29OwKRrjO2hQSdklRKpbB9LBOQ
c6u6iWNykjQcGDj8k7zUZdm4W0f1BCfiEquinZKTUNvIF0kCC86lxVwEAVBs7fcAOIhrgVM9grX6
ak+zgSmMvGO9DueA7g0fYb6KiJ4/g+qcqhUwfufRQRNJyF3hNtRX3TELN/bkNdlZ0ifDj6JN0JXU
rcQWUiGuhHVcUBaZ0q56wU9aANqu26FeGfQvv0GCMsJ1hQmLtM/Q9uY16Yq2OptoEOVovnyCWQh5
JZkxFnUFfMGXc35uDE66DEZtfUqbFktZLrV1qUHfIYfC5PsrlW7xJHsOoATMOiM5iF07XmA8cN3N
bEaACZMxj3+WvqSI6GJffVVFWF4V2iPtyR8D/4soi+HVLr2MeQKYy4L6mUaX4DSjTgnHFtJZC7/P
b40sL/GZUqB8QiI8Y32ibtE3iqyJyC5Kf607M4O5380d/iwMsJwRHHLlpAPOIpgd87M7RAFxj5bs
11Eb9w9UCOZ7X4cofgp0JNDOa9gXZwgXajLtLG0PF7VnxwAgyOupVxjY/duiLbPvXUvw7mZM5nHr
VIlNMFpsjPczfrJv9ZC1t2IsGyTw9iC+jTX5Sny7I4lRiahFQmW0qtaQCtJfpO6JTzoRhPCldhve
o/cit8pAC6LWDOUFWFB5YpEmaJdIz0pWD55ZORj95iz0L2pRmdl1QZB5s5vM3LK2ShdLBAO14uSc
7rtx5k0duQdB6KbXMpnmL31jp49Vki96QYNM0ZUztT2pf3Zi7X1dsEoldU2z3BpJReeDi61XGXrR
S+b5WbIamz64EaQp7We3JK9yDIkPXoxifHS9cEg2rcvJeNCwaV/9aa7nK+FYi5q9KH6QLIWaZLSq
mlCh3kDFPpDbodF5Zc9eVs/5LmCkTncqjMnq1cjgzFs5FEW7Mw55vrWwoCAnh5zfZKI1skJmkl9Z
SxBwzed8NR7SgY1DUnBzSA2esUSJvZEvacJRoFzeb9mbX8t2yQDLCb64DJq0zS/6xGxYkQylNolP
THGXNSQWdwAz5bmp4YNyWUKN6WTDIURthHCMVBMbDz7lygSBEVPopo8d97o3UqBuXb0kJqeGNnk4
wPWjFfb55DGv6+CBDilJy51KKf5F/83emfTIbXRZ+7/0usPgPACNXiTJnGueVNoQkqrEeSaDw6//
HpbdeF0lvdLnXS8aNgzIUikzmQzGjXvPOY+zEpgxWMcP4wpf3IXIetoV1ZzzMY/RyHKbRcukMwtT
GGWDk9Rkcw5CqH71Rn6OHCDQneXCg44G0NBNvFKiK1VrrtSatx+oK0ba7GPabI660qWNaSVNL2/U
aWUFUMMxchLIJSuXmsgqgsGKRicMSq7o6ogH7ePCOf5lhVgo++oNLTRbo3bdvwGHjDf4ENtTA86N
kVNCukqO8q57gxVxelucXTESoq/Z66cRFhvIhqGGfT2pb8AjJcQNJt5ASFVoK2eywOCm1YogjGw2
3MQjPqlXdtrcjtEeNKFLjsKKWEqbdrogPtzBG/UGYcrfeExvaCbMcV206czSuJre4E2FWyPiixDK
VZ5WK4u1ybIF2FNISg45JG7fhNvGEGR02DGNUIjbTj6c8WG5L2Zrj890NiE2A+Gy72AzpXKTt2DW
NnrTFF+oC5HgQnzquKOloRDSao76F7JZ2DNj6j7hoWckNsCy18o0FQ5P23Bwtdq33FS7tLrBvRJp
39/WBGxekt4fXcWxas/HsquNe21G4ksVoE63bbkmrU0yNTLPkYgdvXTu5s8UgE69IXcYVl5IkDdV
DykDknCBaVY8SpTuJppzjagKhWTNaJkzw88Gy74kIaX0XGMY9+xNij/Ujfu9bLXoXg5d+NUWDmp5
QzSAEVT2zXCjlFG51RKKpa2uz+oewf/YB7EmkL3AQCZGiIF1c4tBc0p9s9dkdMv6iGtv6qOw8qAA
JjnGIeE8j3MW58c6Tcv8lBuGJMkuGeb0RKpbi4IF90Xrd3EOTTMzFeMCQF+lerXdDFhAKSbgWKM7
aC/MoQkbtrgiA8tm5sRUN0NT9jtNzIOzs7UyqY+Tk2YavcG0jbYiVMx0B0TWQA2Fu3bjimF6yFuR
3lWJ5hKkzIghp0VTdibJPcX0oFR6Ri20mBL6JnkVJFr0LrzYyUwzZl7pEj8pZrSOyKpUfTQLO7o3
KzIQjpo9YducwJaQDFQXa4j2nJLC5WjXtcSnijTVSfe4xceU5I1hvCg1QCs07NAXkKSiDyXJKeDy
NnKy8yHorA5btW00LloaOJr7MnMo1XR34r6eTWGf2c76Isin0lH36bIyTCiqBkqWWLg4W8fOvVUL
e3RIHJbhi5R9ZG8XmCM5DBVTK/c685DBN81+uQIQKHhvFCgXeTkrlyaRR+uLo27wY+aB39gxp0f+
kElqHzryG6KITVoldXFdE8QRHmotbJ+V2i2vEHBnYVAo8IpBp0CPsjUCIgjLUyWhc1T1QTtEjNYH
RzVOxP45o2fWylyc22UQUbAoodoGNQkye9uq0s43RgqBjTKb2rLNyW/vtq1VZJqv6B1+36EZMvgk
WaQOPnk4nALqsJy8Zcm7Tt3IhjgQit4lfLSczLxQCm0x9pA5gYv0BNUVNytxqg4cJQ+lH6myaYCO
NAVkuFg3ZgjZM9vGf0ZLC2x+QOdTmRRUGwpD0mV6Sf4MU5hO+03D8yfzaDoctkNAFv4G01gTHt41
IfLcnaU2sgfMZo1UuX8ZYoOzHklIR9VRQ66DY9KEHpWvXTu0x1iBSpLXU/hqgZf5500eQrMVGyyZ
vWpFPzSvZjRfZVu0EcNOLd7VIuteyRcNvaQ0wKP+5lzNB/vhVO2oq7wMxRRtzfcf3CT7C9ZNT8ka
TbSS1IjCmczI76WAH89MXPvNOf4ngjbMd6taDAnVKuP9cKWBfWpZbdBVMqysX098KwNALC65APn0
EsbFeG+ZJY9AtSCkUjj1VTO7RjCYGsc3wYOG82UjBg+44gThyGbg/esr8rPGCyCNtbuLRkX9qNRB
u6lUVgdhfo54l5MkKY3QyrT2FumI675eFG8oq/k3d+D6nX74HugyoPAiFINJlfuhsWdH7I6sqDWg
vBpOYlJHZ5P1qeunlbtsO5tQjMTRh8Wj9st+04L78RNz868CVptCcY3bfn8PaJEbZiQU4+Rc0vlY
ZaOzNzOpPKYgrjf10OrXYQvD7p9eZjymCD+YmK12tbeh0N/aflMiXL0aTYoYMQ5HjjvFUVfgby70
P+NNOeefGJCnv7nK1g9XGUEskhxGtchVVfdDcwuOG4D4BUGnHqX6EZcLB4OFwocyOz7zG/nu1x/y
J3c7D5XVv72aOnU6Le8vrVASLAw1AkkI39W26tM8iAzSoRbQl2ITulao+vZksEs6nMENziMNRxoE
nvGtqzTldkG6e1QnQiw3RuIy9tEMKuJfv8mfXBS2QJ5+qFIYAHxU+o2pdEDAAWxSZU1WckavXKnO
McR3pVFffv1a6238/jZHk01czQq+QKHycdAwU1sSxmXzuClMeXIruxX71BAuQOQYp67Xu0b0NCyT
iGggKS4sv640xW9a9T++Cb4Q2vTEjKPFx4nz/ktBa2da0aoySVzySM6lKObIT6cqv3Q5Y0T7kn3G
8Gddo5LCcOG8CKG41W+u+k8araQxIn5SCEFA16ytX8vfFkCiO6J+8zHItNWChtAX5OrkD9RL5twU
MUFYahHXu6hqIMY1y+xDami2DfSqfZum8hlodhoMdRf+ZmH+eDus74uRE5IoBUHMh6dBq02QAHpu
hzQvyDpe0DXYyYxDKnLEPl+a36kOf3zyoW5lzoCNBKUrE9X316EXUmm4+xiYI4N6mhlPbZJ+Tart
3fUMEIHfBtlHX1EHXDL+5ltY//L39+Mq+cEjwH2wjg4/fAnWkKZ6Hc6oXMe53bVNPXo9Z7Lf3HA/
uaTcb9z5OGUwUP6gr7OsdFFXwWFsLMZ9hpr6utUWdduVS3dwcgse8q+X2Y+DCraQNXOdERidm4/D
g0zHXyxM9rChaaMrs1AcvyQN1TN6JGf/+KXIeCdkluphVbh+2LhkobVqb2DHQV67+EsPdh6IBG29
Jpx+9zT9ycLFXAqlhqccg723p+3flkxk40ADCs2uPMXFyRpKOPNGATp6MUvnIiafZtyEYuzOhSvA
GS7ad00mxOq3hBfKhIN6NlQZ1DSklc0glsCyw3Brkc1LwnJmj8cc9etv3vNPvonV5mij+0Vuynj1
/d1NegAK0IjVRIMqfa2p7umjlMM2UZbl8Otv4scnCsNovmvALrSobUrHD6+Fcy7DHkq2Cg+s4qod
ss7xe6IMXoCal1Ct15REAhnS9phORsQYSUti+aXR4qyHHE0CqucUKMF8nZmFdlPHbuT+ptR4oy+8
W3BoJeCOrTgmrCNocN+/R70nZzNXIBcujAPnpyiZIjpXODlcUKfJPPlqWEfJl6RPFnIyqkmffK1T
rCdyYuEyIogxtk0NT3Rj181ApnVedeEmnOLoSmHkshDuaiIaps+6FrJOhXCu05tKOfZ9ZJ5rCf4m
UCijAum4iTwomHctnwq+7i67SRu03yyOt/3sw8fFGrTOufnUxHl9eL6EYcGZtAoprXjR3SgaMYFl
dLLPNBj0yl/Im0yDkIWVEUWeztKv8ZxEWySB8wW+nmk+d0uV6JuBEYF5ToD4ChzA43SnJ+n8jayE
pSEszVhIy+/5vjfUWcPnlDQXGgnSmPMgnZK4Y4aYxHe/vtt+eHLaqFEwKLIQ+cf+WDQ2UZhnVJWx
JxSOc4TdE+MGr+k3XKQfC6g10w6UMoFoDvXix7g4LpWTqCEJUekQ1ue0GNxpR5hlF/t5YbS7ZHHE
8jC3YUkTOynJC3HSjkzVoa6Q1jLHhB9lEjIyLoxufGaAqX0pnSn9XZ7Fj1cDzxvSWKaTK1Duo0xn
rFwKPERIuJBqxWuMTO6JsLF+s4/87FVcnn0Orq51+Xy4mzjak4enomcSiWPvBWpIxWvtxqm9X3+3
Pzxn0edrgAOxRnMU5sq/X6SC/691BezzlkZdYFjMPEL6IcFc9GW1S6PJOsmWDD6vm4zu2MKjNre/
fgc/FAW8A64n7mxkT8oPSp5RKaXerPR1Q6vEtjOgWto4zc40OEnmdWliBLy10dOrUP/NS68X8f2S
BVCD9onTkI7l+aM7YGLAPiiJYDjbFZ1fIg6+IMo1vOWpo95M2FR+c7F/8qWuZ017tU+RdrAizf9e
B4Ys8zLNs9Tr60w5TLnxMmO39399Pd80dO8/1erf5syzWjPX2vvDq3De7fNZErlkFeZT5hABt41J
ci29llIhDtIuizK/EzFGm0QZSJ9ZcI7ONfIvkr2t5kS7TF5VSTd8E4aa9xuDcSFhHwapK8wP8ifd
tqA0iHjgOVB19M47bVxuUa5pgP3s3t5q45q4NS2VvsZ2O/bnqVZdEdBMkoa/sKYsz1bFGOJ06gp6
aqZdDVfVXBO3kCOFZLJfCnEHFTsNX51cb+Qew4wVwfWadDdg6hpi4kUfnPuZQArg90bRLwHt5cLw
3SyKjC27+9Rv0FtZT1qIw9pva7IROX2M1X1Fk2c+TVq2oDGfZA/7ucDazegaPvGmrHvgEZmMuk8L
GizVJ6/cnPw0jivJFR0qbQfowl1BDXp1JURo976cO0ZSxNtYNxHqKn2Dgbv+5uJ8CfexhgvmuWaw
fDDtmkR4DnxL++fT4v+iT/5DXSOb/n2k6/G17V7nv2e5vv3AX2Gu2h84VtGecdZAzIM7mAX5Z/SJ
0Mh5ZW2sMUzIklj9/4o+cf+gr/hmx0ePD+OBOu9/ok/cP1BmghsgNIufoxT+J7jUt/Cpfy1UagS0
nrwEwjh8hmjkPjzjU2guzEENml3r44nWWNUxUhdVHcwGQ4FNXpXZc7Ww7Hh0LS5ejDWnukEphDtw
nF66bGyep5aKbxOL7D4ch4KQniEtn1qF7TCtcvfZyFz72hlC7VOnjtZ3DgtfjJhB1NtF/7/77z/e
WmT//v67yyv5JfuQvbMWSH/egZr2B0omnsRrx400rfUW+Ct7x/oD3NxqROE+4G5bK/y/4oQNeL1w
n/h/ODRWkho/9D83oP0HRTUxn2uHiZ+hLPjv/3rnFO8+/Ppd/Cwayfc7IG+IbBTeAmEFnOp4j+/3
iq6bszYnOsoLW7TXzyvGm/mfi2AlEFJdwNNx5uuY6FkJJQKTuRcnJZWaQYhvy6Haj0lGOufsEvCL
Z0Zzdggv0s+zTHDCj1rzXI39gICYfO4IFfFjkXa61yrLvVmb+FzMefC7qS7uF9Gau5ETFD1RO3tl
9JGe5BpgP9pyuU3blAgsGZ0LprN7pckmZryy/KYZc+KP5SSxpjBgchpT3IR1L851ijZ/49hdszXt
sdhrxON6c2O1RzLGv7bKo+QzZNHnPLa3SWp8GzFmudl1bDzWlPE31SKbwNQLeViIrbeG0XiBaFHc
GV0yXY3KQHBWC7P9Er6O+TVimHA72NVyY6ex9clE/CC8Qq3CXVuq856puMUALrIOrrR6vG0t4yjk
sMdad8g1gVVSTsL2lCF19iGZ/Zumzq1tG6F5cYeq2YMTCD+5UjMuMTWongRnUEzjTtLP3jKRUfDj
OMtluaQPg10LJr9NRMwgurnprNPiOBVszdtKZj34+Sg+D2YX7kLsRVZnflMzc/DJy52uS9ucLqRe
lOcw08igNNapnZFcO3qt+r2uTCSfhunNmLmPQCNh0beKcxqKjo+Q41Kyoq47VmE7+bXaHa2iqIGx
GC/C4WMnrck00irvhSnMCzeuoS9V/bTjAFWeJw3lhqmn0dO4MJUdLbP1GquzHtLEfG6UyLwW5DJ7
orH1c4XadhcmCSx2LD/g3srO2DFB+hamxLqRrKPvM3MRRy0uwkBv9erLUDzS3afjw2D1xhKDdjHq
PUN5t/9euxoS6Lwe1KuCDCS/tKr+YuJ9BaIZOt8qF+WEKE8uXIY+v3VW0+4kZbG3s6jcSXBsGzRL
fB/91D+qOP0eJ8mFk9msPOmwByhi5Emxi+gky6451ijStpopRj/KK6+uScsvGk3xnLGBx262PXq9
SRuP4VhpWws93eeavs6ui4keIARFuVjiZgp0Tso7WTVaYCCiuEorp7lgVk10XN+kRemLdHomRovJ
mppTT5U2M3bUfKov+/lJ4UfoRSN6PBR6X3BWVox9OPf2Pk+YvcnGtK9aF+awtx5jH0tjmb2sHWeE
PMUcaCiPfFB39nFwheWBrakDtFvhQ0EyBHKObj5pUmu2mXDbb8Djqk1fM6qlJaU+GJHeHsIwUdQN
6u3y2Oa1elCVVt/S7Hse7V5ZA7dSj2AbJcij9HYi0gm8Gif7F+6eL24qiP6ljX6Mx6ryVz8eqd9l
5ymjUXldvZS72ADX0BG/u50W6zMeqFWwOAs3oPWrskRSmLCMH0/Mk90DCDCFkpO48M1CRLS/ELl3
v2SCSJh46a7KsW7vYFfKo7KGbMdVlgZaIuWJcPbiFBIr3mxG1b230rE56RGRGNQJsDcc5CngfjSB
IwLNu1bV2h4gq/ElLumBVHq5zpaIIM/Vrt6acd6ckB5pdyLRtCDKjTOWhgt87Mkzh7TbrsqeBRV4
UFeZdmlDSDnHcRQfRBbdLfMyB7VlXcVo0zyEfCUB2JhFNKrjzTTCCMkZvuJMAiiJzinbCDGCnagq
vsFqzM74Xx1PiQz7qwGA7WHqpkSBmGHfESOYLRQjyHhCHP/pMBLZzEZEUKZrsCb6iLKbsOygqglB
mS3lmgr9a6LtDUN0wWxrWzEYnyOxB5oXQ0OivcvgfMuB+StEUL3aFvF4nuMh22PrJRGlFIm41aim
r3RnBs1W64cMghfdVboMsgXU0ke9nyWyDuKWwaysx/bQokXZuN34JGC0BIpSeImZeiR8meYG06bX
Ruk1NRztEVv4upbJU6TCwBgsvBsAODQsx92d4SRXJNfgFjKlFmBUKC6HTMjrcUiiJyXs62DQxOeu
WSD2RKZzTetGZzJeBokMP5WmfWi0sd+3s+YeR8PdM4E6gmrv7+yFzNM4G3YwdA9232z7SCgnGz3M
ls4zwbpKZCV+NDfVFq/VkdPMd+Kark0NHg2Hs5BUguiLgq8sEOqoXqZJUx8NK2l8uzCHTds6y7de
khRHdixROxZ8K6w6hGWb2VlkSk/ofWihtODYZTZz/Z3u5zNstigwRKHdixLJhpIjTu2n8TWhK4gi
Uo33kinVfgFn8ZxYiXPu6tgOxCruMhrjJOvICapQoqIYeFZNiTSPFVv5IXXsZhstWXN26uFimtv5
aBfIrnX1hkW2BekyApZKCOK3l0uVAJyrIYddZ5HnAshD6od5IYcJJZ3abR3p5LtJGvB4rBpZaJJX
8XdXhvIB20y9z41x3NmLrlxWY/6ZIlnfRUpkHwAC6QfQMd8Z3OZbJ3bbGl9Z5dxldWh4JcNBr2uS
6CScTuzW5F1jo9gcfUMRmrcNMKLLyB3qa/r49ibqy3k3o8O/NftM2Y0QMY/D0ocXheNY26YhkWGZ
8+oUc3Y8COCA3jR2/aZoU5TpUJo9k0zx7Tyn7Hb9gnYEqo+xPLhRklYrVrJ7NZx5wWE7N5oPfWX2
bPaJr1lo2sRQ98bRXQWXeSn6x3QZhmtsK4R69/P4UjK1zzgcGNEpVfLookgzJ7DIgI5Geba1XN8a
hbVneKhs81xpDgpH+a2tEe6ZxndmXRkvTBu5sGzZhxzN31nqvQyGziBgWinVTcvFtzd5blm0S0V4
NaWzuW8osvxYaM5e5k70uRMLpZ5zAH/GwXk+Ib1CYCm2VqNscZR4em0CpVbCY5YMhyYt962bngZH
07xm4eE9Ch1xXppfmAxdEh4Fx0rWBuK1qUOFrkPqG/Jz5RQ0fLtylw3TcXHD+maWln0DoKjYTsVY
bRnkfROkG4X1tCEMZEPL9HruTwnac8Jpdnq9yqajZ+S3emCucT1JSaTdhCxXzCfkc+CfuJF3g9k+
qdlygTYPSWxhbiyl7TbzCEqh7T26uF9QQGueyKTY0Rrj78ZarBAuJoxDPi/kU9pYZFz3W0yqsh+n
3MSskW0CfdEXLbkjMbSlIRu/NuJzX0MFYo2qSOvYyjDVtcWmdefbeTZvnbDdWhNXcupUfZunxjkd
sgcZIdW28ureiR2d16LqiqqTM+f1Limv3DlGlLyYuy5ikjQDG8CMQFOhnxWE5pF8aVVt9PWxr7El
l5hJiGWddcePbGpwrCXFAerFt0q6j6Z1JPbgAn46Bb+upgFzhNsWs79o5UlvUsyWXOcw73UWzQrS
W1FIuUqgmB5r2NOIi5zxgBuRep8Je6+mhAsunCcgTPcv8TidpriXfjYXVgBb4bE3dERjw2e9rO6q
Pn/BD/A9xLk3Kuk+LlFE15KhXLKqArNZZyyR3MANG8BbFMVZKFa91SXF7yCHMwZcUryV4mhE2hZ+
poEma0iCbqS+zvnyN1ZmOncu3zcnAunVlp5tI/kU66Re1KraPC6E+Ms4uYxMIsMmeqxrphw7dP5Q
Vk1BrFzzGNkagxNfTjxTZ7Pob6YIMaAakW9tVEdi1acrsUQjzSUenUJ6bv1V9Po9TFCB5FxNzoLV
7FDs1B1f0zTs27a5r81EC9TeQRGamN6U5ullaZbtUailuZ/jiKBz7jz3U92A0ugKoX3Pl9T8nJMj
iYbTi+fiSMXPl1pBBCZ8aUPXgw5WfZlxK3K+mGKfnLIE/WZkoYRv7PZV6khKoqHJvarhTqfhvNUb
ewlmJZUUcKW4HNuk9ond+sqnOzJNuigk3hDb6uSVIjPngUBC8ngQXF4SqB5SGC1O0Ahk/Bl/rd86
rbnJiqF7UtNu9GxXXhXqoG5jgt53tNbEiZQNpsqLS6akG1kPTqagjbeseqdVdhX09e3M3AetIQ87
xzfBg3QplpuVWJH2XzD80hF0/JGvcFGs+eyM9aabew8j1WUVJseafq1DVEVy7JxkR9PzeW776goj
BhLCTKL7WJ9Os8y22RgF/ehcJnSET50hm23cNioGMsPamONI40+ftqy7i9kePmeKJMYFvV7nhmx6
RJwfZJr3+24Z08PQONdsA7DGFgisY18FOYO3JyNcUzCb8bUc0okTD/EvK0MXdi3FPuH4mzFCl1kg
s93hJ7qIk+62b/J0y0nSYjnXBELbyadcYnVZCuS2hdWGV1LprU/dTOpiyCPVt4XRBbHov+ZJQk6k
HvG5ct3eujRHu6m6N/LisVRwyOSu9V2q7p1WZbfsiH4Jix0BtX1wLOxbrWYpDzn3+RogwjrOIdmF
Y8HGa7gkCY68Twz7+mbsl5tixEBgl/kXLUJuqMWz8PHhUUSszCEFMNs3bK27kpM8SL4cZbq5w453
LLMq94UqiyBy4A9EZl08Me4NbMINjp0Jsj0banZih4draj9qeIVIEjOPcEBgmrnnWMPoMLj6dKhV
vBP2woN1icWtnK0Y4ZB5kTt2wAMsXBvZ1mbOzSToQ/sZW5LKfmPlF21FlKhMQNNowyPF0dVA8PS1
vSw3mpkQ2ms8a2lj+HlJBVSYmu84YUhlkqq7WFWejAyYTG6U1OaOFgZNO5Ych6pHJFp0tqGjXehW
sjpItHxH2Vm/OkkxHxlAAhM0Brh2Zl5wvjeHF8yVeHZYplipO5e0b/Iz00+V4/QXpo3H2m6YGm/k
AtEorWf7S1ksiNYtQ5aciLL8qKVF+EksUn8CZjxvTAvQSJKmI+5Tc/RTqGartW2B5Fi4h7Zd6gdt
YI2FRacPK8gO5JxiU2TOUsXLAd7Qm1zmAoXIR2M7uMmnOO1pDCw8pbGT4Eziv/N8aTX6vK1Idbiv
i+HbMHXFIUqr4thUmullNRNaiZ6KGl62nhNpJEnFWNlEYhgr+NT2bcDzN2AgK0gQlXLgqZfcl6aV
bjnliUt3mdl5mRU0GzM0uste10ogLor4MoZZfzP0bun1Rm9+FwXnvmyZ1Qs3daf7povKvRLlCBZN
cynxWcCpIbmveUrkBCdRWbIDi1FesaAg4mlzsVo+1GLcdEYR3qkMVfFWV10VWHgWbkeiZj8PnaVw
+mrNvRlrKXcZyOjKbZaTw3HA0zrO9W1dmoFeGBN7S+hsI+iWO6aPgpF7km8ZMKVQp+olvnG1nOKx
tTLPndTqlAtCNzrCP7/iGLZP6tC5R64inpTYXnHaneRFl46FKHU9D4ZmYRufSqNIgtqZ8TUgipx8
x3LKXRHpScAc3DmRGO0oXiFJLuqEnSyAOOzB681MvWq1Ng/KKnIg2DGGPueJaT2DqlGgI/aYQKQJ
qKbJmmMWMSltC7U7aOVksx9l4RYzZvpgGdGXhv7dzWTPX0xBB7AybLFr3Lg9mGGk+6jCkT/HPK4y
fHvrV2gEhAlR/VW+FQ1+oxcQTzFGJuT02uFyqCpylwn/1AqO+NayzZDx92Z8TxQdUrgs9utpUF/M
wQbAihwZCLq57BPRoEys63pHFIVyIK9Ify4bgtMATnlKiXdDRDqVJf00cV12ce96xlTER6F0yb4V
hvutUqoaHX4rvtbDTCZNpQ07q43rOEB4pj04c2/elfbymgqXp5WNf6csI/12UWgmSTo03ji10bUI
aTGw2wsUWk67b+xJYrQYmxtDq+0nni75kyvN5D6KQ/uSIX68q7ROvw2HiGdArgqal8ypDkui5o9l
Y11CkGQCB+91XPxiDMe7LDeo6FBrC5fySptKz0zS4lKdav1JN2P1YnIa0OxJtOrYqzBVDkbZqFeT
box2YERzdgaG0Noeyrp0Z9tzdR0pU3Vr0LWhLQB26XmEr7pOzM3o08i2tTpWaCLEVmpmnukIRaXN
pEdaQHBpf8rJZf5ToPSPZgNX9Wt517evr/3Fl/q/1h/9VtUzhvK4f+tX/+tXF8m3luX3vf/4p979
EF3uv15/DcN/94ug7DkW3Qyv7Xz72g35ny9AlOr6J/9/f/OveP37uSZe/1s1lP36t0U4yt+NmgxG
Q/9+NnBOXr/F/WvZ9a/Jjz/354CAVj/DH+RwJhMCmv4Wgt0/BwSk9jNkWkUX63ieRv3fBgT2H/A0
kP8YCL+YVa1K7n8NCBTax/SJVJK1kAjZ/2RA8GbI/9eEahVgMZInNY9RNTLat0nE3wfWgzKiWW8b
kL9a0fqDNXenpYdSkaWZP4b9sI2A8l3GJr2a3lg7lNNi+3o5Z76iDNa9nem9z1NiuFgqmrVk53pa
H30VRvLJKWiFaWZh8Ewwr1wrG/0srKn5srOE/yWSrH3KrNHdtLmjHbIaY7zD9ohVtk3HoAavgcku
CRtmE0X1PTbz2jcq2flTkaOeF8PyIIqKyivT7EONvBG3kImjKnLKrePkxtXcUJg7mLL9VImvhQDo
6SgjU111lBtdT5NdX5bx1lXLeBc2qX1rNIPh//Op2X1V8O/Hm/3dAvm3S+Ldn9q9VisNovv4V/0v
XDdMvX61bm6r4kv5fqT29hN/jdTcP2y86ytwc432f7v5/1wxmsLgFg0JYSCsGQrJv60Yh98yWCku
c13W299nujrTtlU+aQP3RLyHUPzDCO1XIzUmZ+8namTFrLwha00GIV2R5fN+ouZUIuuBRWgegW5L
c7LpBVV+XZNjs7fA7S3XUm1xnmzsbomK2zqRaJFxKaXoKLmzw7H3F5SL6gu8hKY49HnopvtepZbH
DqAWRUBHaaUgw20P/bxVAGCDuzbdL6Cvk5nGQaQ2V/TKYvU8Kzii92SUTThNp6Ka3Dt3Eg151MVg
MB/Ti7yqzmYGd8srE1vdK3GNGkVBOPdoG3jjrmVVqfaBSry7VZpqPhFJV97oQ9Ith2TIjKeq7SG7
oZ4wo+0cjcWVHXaN4w+RPTXzpinVqviKAWpNCujN2dQfAKexL2BpTMfBn9s8i8/hKKR92TjKzF5f
uKUFi2xmDt6EYTzS3e5MNB1KXD4bzHVWkJ+UuLXIn4OQlLp5GMxWX2PoHvSeVv7UtOA9BWI78mZA
e3uOcATCEWuMxDaK7Kr26XKP0UXeu+5FoU/F3RpiJLdt041nheBOaGqJhL7NB0k+91ifb3FnYkic
k24iF1CW+hbwNSzFYhStAf09S2KaWI5KNJ4eyQFfoqLKnINlNX6q6dFaGz1p7YTJRpsgdRkE3dkI
BONrQnjuYxbTnCETrfAhtxq8bGTd5FNbnRersMF/wVJDJsOE5qUsDKBGIhS3RY412M+NrvsSgr70
3CoqCEl2jHPcG8vTTKiB3XCuMu2I9jFym8bDtN6eRlqSmp9oS/gAuDM91LWTX6BTGm7sQuPwK5V7
p7GUJxRKxddIR4fuJlPuSQiG3xQTduSmKcpiItwgda/szFTpD80wrH0IcuZJSeFx5l3L3WSnU4gy
E6QQH2ucnO8w6YfGY6Bs35Mh2GabMgGh14DB4nK39kRLtMqru0JWsRK0rqx3pmvwNG4yHTFrxJ18
sQiMpJsImmG0iWWDhL42lUFsm0gzGalq2UgIBl2xYGmwOGxWaHPjEaFDm94cCAbOtaK/nfpKDBs1
caqnoW+Wke86Wx6MMW+lNyYqXRn0zRmcUVIRLqtEaMxXJ2dYaC7L9p7IzeTF0VY7daan8v+xdx69
sWtplv1FTNCbQU/owiikUMheaUJI19D7Q3P462uxE5ldr4CsRg4aqEEDiRw8XRM3Ikh+Z397r/2+
ZDmgLNEZ8oUzhAPSE/2M02ffC+Uoc2GxZUuG9JdHnPh14B+f0R2+6u0BE+tEScOCRM+BpnLZlQzF
rSEmI4B/0o3eN1bhYOg0wW+g9VMgnUgMvRzMS5YfRctHoSutdgd+kDB0kyr5L2DHQl5EVi7gt3LD
vlGMnr5iQDGHYLaL5KBYmftl0egBY2Ic3bccMlfvDzLPnlQ3VeZIVfriWqVOAmhtGJrvOlPSwVcm
fubjb1p5x515uaQYRF9ygBdPw+Sgc5vOyAO68RKihrM5viuaqQmaOSd5nFs2Q74Gnec+ryvQDdXI
LB2q9TSoEQ0iM+HC2lavxCMSL+bZT8pWl0s3nXUOdsgOkzL+6hZl+d0aw1adGlaT6aPVsT3yN02V
SeQJ7nffWwJTNxiJXX6mvAby/TYu2ouy1UoSUN8zaEFm1OVPF+roGg9a19nBlCvOq1ipIwt0neIq
v5jbgdjrrJWvmq3IJBT1VL+TkJg5/22F+3NoZPPoooFSrwjPII0Yv/al1pQlDTFa5N50P8tCpqi6
F0fMWYZNh/AjMVk9+0OAtQGnWXftD0CJYjwLF4BO0BtrcoHfsLpxZ2kbrmab4ttolInqxqTas9Ef
URXcALqDTHzbXt1XQ1c8z08rWY8xm9L6AY/k7MUZu6xjsha66afaWjz2nWNIbj5VcqMfF6XYNJr+
sRd9+sPWRZsFzJdeeuQvJTsqaW1NTpwEqDixJ+4WIX05XRX1OuS50OyT6ovUKWLasHDfC3subjPo
Mrfg+LssCV2+6m6TM8BG3WwoOCgaSWsP4ZrhUw7MAl+xr3WVcgZw0BFzbcbtp5Ok7ivnMvF7w9lx
Xzn6gs+UOPDnWMzomFprt0nAG85rtxf0Vk6safk8Er7AgaGb3UAnr4ZgZpSdfF4mFoKHxVJK9tHS
aQYmuxo4I3o2jBHda5I6NlgyFCE9m80bnxrKhUVpzS93LrgbVdZGtGGgR1cD42y2ry0y7N2Uu3L0
6xW9wkc+LAhpjqX6lG6Nu0ZY6IcmgFcxneTi6ByAdTk/bWwnB2pri3Hz5TCn75U6pVeHwD0FL1KH
BT3A6mQFu7bb1RwXTw1R8tg/NNqy/UIMWs5U8RKiBbqqrYG2SjEFckOEZn7YW2pL0/nRN6vxodki
BX1D2Fb6BInp5HQ3z3yf6EB9UlSqin19zPm6OnPnHBeNOlu/KyyjD1W9Te04Qybrg8VjHudMbahf
5FQHDaVkaVCOgE8+NhLLEG6f3hwvGFvg0hmNKR+VkpcTDJrLlqlN9fFtMjMdWgcEmpinGtl8GJ/a
K4+utjzTO6fz3BvmLcqz3Ni7H/dJnzP8RJs1T+QubtNBZiGGqN0LCvf0x0aEu2bHbaIU1d7G2rlG
CAlqHC2SXajt/pkxUiw+cCE468Y2QUiwFAyr/BlJxR5L1T9SM8sfO/y9RlQtnc71lW3auV5L4sWk
4JwkTMArPNMjmCVs7/hEIsiUYgj1rRnZgEvb8NPR6xyEd26a/qSp5fdmrcVDv+o6x+i2NwXPCz7F
ELKzuGmN2cpzXWrUzpIh7sHu2KxMAdTaPJATfV8EAsZYgyxNyh+akaw5CqnVX6pJTp6fwGrJg1oo
3MAlFsR3q51ocSjz0XhtS9gxB3jKm4VXQtmmeESegASEO96MzI1Ik792/E1BmRU0/k1Ydrdj23RO
HdhcNGPIMGW92DmWXLYlvP+sHzLvsfCMfI6cbspNvDh2urJ8t/UJFpjiSuw4nDoBvcz696SsDb26
buJ+4R5OPwWaDSoSAiYe4Bqqn1+yZH2qtHYoQ+AYe7G7kPkUa2Vhur7ez9MtAzEH662vkaFrc7Jn
QunufilJrQvJnqrFRZMmGtuUz6xuW3fAojMiWz4tUhpPZPzKz8WpwSXp7UjfzMRWPu5qtxqDvGv5
tlaOVTJwqHBR4hqg0w5YwUFg3TO3uiw+0ELty5bPjbwaRDC3SCkqyg0hC+Q8bDZNcafnzWM+ArW6
aqpzgUY+Z28M0EV1SFTaci+63AzvbGLVbJ/GoRuXOOeQrJ36xU1GVpyAO2jTpMk3ttaJOgMi7l5P
O1MizScDQQ+XsUZ65f9SNrm79P7TMZ2tzd5tBliVMxEVHfb+8/8UlkoKXbE7gAxhzY/vzaHMQ/KW
9f83eaIUnX79L0yeyC7/jZAzrb/rb2S09K/qD7/p72dSyhJx4KKU8Cm4KDN7rvbvZ1ILvyb2SjjB
HsmwXZH5p83TUv8GhNszIUoTd/W4rf0fFWevbMQ3uje27UBjggL/xpmUuNVfvx+qhnSDeIPUxG7a
xY361++H7KwsNaaUbs6RmLcxrTISQId8r62Gn31HB+jaYZPMilq74eXEktcrRgSHvw4zDdl2Lrc6
YpTFkQAE+7DzBd5Qur+tcROHTaPlycAg6Xup+Mpr+wsu61s7mB/bin2qZz3FffYPOe0XVYIBsjPo
UFq2e1cGiPeiYWi1vLMj0ycQKb9MM+cUZHb9Cd6RA6U0c0LbXW2mNLoWG08O3MCS7371lg+hDTJY
tyx/XhcOv3Ty0POdqs690NDObeBN7MTZhZBcnJAG9+74buxocByZ6FMN2F1bm1fEfO+Y2Mt68QY0
9TQbi3AUzYHp6dVtks+Ujei51MtblhjVvkxR3MCz5v5QWLI8T+BAuElTFU6S4ZNKmZueFethxpgI
+6Y6e4LbUM3CYdWSOzcDwYeK7sbNfjQGonuAJjwGOHP6GKU4IQSNRK5uhuBUx+6+x9kabNTKBzgV
QADa7tcibB3UUy7CAub6eV0xGY7C/ew4etEVN+jfLUexOkwGxzqa6HZ3WbFBQFI52qaL89pgTWRt
U8v7SgoFgy8ErQKjVKAp9KLLajvVrnKhYVZjVTP0DwB/8IC64CnhtC2hpzdP2O1YMDDnAGBhX6Tn
+n1FIx8vlPFhyNnH9eyLAqsb3gypw+vrpcv/7VZgr381CrCDSNcS16v1RqLiRZ0TBlxr3cIqm9+6
TsD61OgyWkYCg6wHHvQk56gipBvwTkN1ySS7SkUe84TVmZnAscq0+V0sbDpNvX8etR4r1TjfC5MD
Sts0baQOILXyTsYdB3iQosyIbvWVdIkvEu1i9ZABC6hbQd9nD9ucVOGY6N8qkUGWMsXertvGnal+
TLaxoSlyqKnpMuFOcFfhX/PTFGWy8bRvZk3Qhc12VdLmdcM5VLas4vVVod7Xeq+weMUUKqx0grh9
JGZ9DJiGwVfqLBprYxpelk49ugTk/SExf6WLxeK+Wd7t0TTx82N+ycaVUZXdE2PU9DEY6UuXrcmz
RXnLMYd0QLg+O6Ce2aE0oeaM7hHVufGVpLNZjDnUPvKv1OK8FU3kVSY+g24dT/iAmB3z4WOkkAd/
rasxuTrJkR5HRmKBFXKe1uMsjJNauO4RhPuhA6p4mPl+vati+BbgoUOtaZkH9w8hzYwltpVexvns
fjL+/nTn/hWDse6v2HhCt6JuYeQ10ZGz0dQztTYbMV5nNVcPkA/JjJq80e3o3JUT3oZZ77YLyc/u
PDY0ZjZA+sPCIhpqrNnst1r+yT2BMjZsMmzDdDXU7PIdb0IV52aJVX1cng2r+MjzJRJbt1FfMBsH
xRgq5qKu9GdNVifujfrBHFsHUyAsP6/uIdKhj7uxq4gHa8A0geoUiM3FWo4p62jRx0RCFW05dVSW
5W5pPkHQsV6cpnHDMl2qkL57nKwbd380EnlXG+KEvWHgUrPzCHjnRvHE2EQT+zY2AHd6g+m3UDiA
NF/msq1PmLlplOtwI1XwGpN6S31vUx3CT+LBS+X3kCzlQRGb7QZWkvzKUvKjPVN6nzuvYECnIO1Z
o+tpIvwcSXxqnO85qS/VDA2x5wjgt0VvxEnSv1eLhwt6yQAheWlU9+r3hk/rUDk24lFVJHECFLYa
xOqjoMg7eLxWuODY5/Lh9WhABI7kr36XA0O9Wu2EQ2O+X/X1VyuBNe6gKmMZ25OR5g5bQYgn/0+k
9H8lkv9FSf+Xevv/QCmdnPl/N7nct9UvAip/GVv23/H3scVgAoFov2NoVEvVvX+GU3QbTZz/CP6Y
+DFbKH7LP8Ip7t9MRHRkcsOC0raPJv/cPVl/wym5L7N2HDeNlN6/M7VQIPtfxlqV5KuDJM8LIaKK
6P9fxlrgZ8bQZ2YeqvZ8Ny9KvUQm5p9bUfZIUsuM5ILrjyWtzhFDLRzQ/OU0Bw5GsGtpcvg/trmt
grTiEN9iWMmEfrRksj41tjwbNt4bxZ1/GeiDIHkLqmCoMscSm3L/GlfrTdW4M7dDd6d3UiG/sngH
hqPiaZsbM3Qa896yFe9At/p4VkcE56FW/tD6s95rtny2x+4XXvHZIP7PcMXDQeCm1sYJETPpkS/P
GbdrPzP16XVr6/QBCvQYOqmxqI9W3uIl1NI5L9EwEo6ubk8y82c7Azt9KTetyuIFOuGxpAKX+MSK
fb1ePnGcu6svdAYdDjO6Voden0gnhvGnHrnFAgFoIEkGNDBhacw3iVvXbuX9rPdvQtbKcNB1SfiV
jldC86uVAPVUOP43+ZqfNKzdyE+FPUbwS9MrrsNXvc70dzedODvaIy70xdP4YSpTPzWgFvKv7ZsA
7RWFshw4i81fFZsPah+oHOax2jjXaq4rmMRrYgOQW5PrCK312yV2gB99f1agABxxbibXlKKqGfiz
Z71aHP/1o4J/X4k4xa8vHofo22hWeMWEZWm7VF2ENgwOb6ftwdzFe8iEBc4vqlQPuWialukLtlx1
wephnWczRaW0emtPn5pFRMh6/slOszwVE4+YHC30E58uD8i01IA8D/usZyvW3SxKi+FqUK40atnT
afGS+Y68Eb1SnApek/3FT7YdiHRkQUrUqgeIp9tP0nts0zbFJEQRVlgKq/jUhxGWw1KgkJb6fTnT
m7ZjD/IL3Qz5cZ1BHxesQ5GBYBVaCsqBiT7jpyRsjjOXI/wuPDH9WHJeH3MvFgM95KAkZTzW093a
uu+pLaDXyhRapIpCYDVLrCwc0K3BDNNe3tvYLhnPTDtqnSJcusU6eEqSsJVtcKS5TtAgcA/4d0xJ
mMol8hv0io1JU7/Za+pc+HqFxqAbfgX6OCpxPKB8NDOo3C2hyGv7wInL8qHl2wAijjJl07DC3pzj
zfZQjimJiudkq0OY2ma4diodMWlxgYF99srbUjXWSSaYM8FtT76xG8iaRIiz25tpZBuTchY6PrW8
9J4tFgwH4lG9LyaQ0pW3iiOVRW+amIGi6KCnPdjGbWdiuFMgMOXAjzG7jl0arvbub63S2YcyvbtV
JN7x9jrK/CqRaZM2cf12FksMJyFId/mwNWEeVq+e2uSvS1vlp8VEX5y1V0eiNcy9vYNwoVmng06e
02FzkBn5n63Y5TN3+d46x46reXglZcf+r3du0sl+pB77o7YXfENYoQyYLKkpn9b1xn4ue2x6KU9p
XTJESTXOqXr7FnOxHUiocRJRBpbenSKOveKqb05tcAU2jfU6uBpx7xQ1C9dbHoxcbn8s9i+7z1DD
xz7Nq36sU7VdQrssaCq3qjnuxrZmz58/bBuX+g7MS0qf042ZRS77iFe5dfBV9GnsSN+RMbs2WJaF
Vl5ITSYXWy7Jbh2FKW1i70eAD4wJmXBWtpuycYjCRf97Wrr2XOFkOwKitA8VjauqL3W7O9JrJB+0
vFq+jESz73rCcFVXZYHudC7xDPrh7vOFUIDf8IV/szp7q8JCqcpn4eQUQivNWhnceIw0LmpsZkZv
apFulcWNL4oOR0boH6Yq3VPLlztal9681aDk+dRF555FNXRvgMoRtvNMNaxdZ/fY+XWErVydg5mu
uEjzsCQ1NVoGPJ0LdHq/49qgqDzTTvhw8WQBhOTrLvcxv2pJPIrR/krxCsVbV5mRDrDi6LRe5kOA
J//r0I3ALYsgZjRa2qQG8JnZnCZefVDnboiqeU14+E1o66WjP3S9113wx41Bxhlkz9+bFxyTLEVU
bnIAWtML4aEhTAdz6rBxUfaVZw62YQ7LphWK2ck/bbk5136dvFi16vI+pWAqcKDsTFyG92M5/Fjk
aWZzg+1wOBpaE2Wtnd/j331sp76NQMZ3eMTn7a5U9OrqLjjCoCAPA7SGtQyrcmN5aZt16E62Hupp
YYu44bsqIMUPbMnemyRVICyO7SOLayvWCpk8bv+7gJfeO1qvQ7YDcGHt9pL3Ft/VurmCWq6iway7
K4DVGJd+aMxLqFYVjztFCS1LTyOZzUYkyTAQduqLuJkmNoLF2LOmEWd7rNKnxOa541jP+Zp+I/HT
tzvPynF0vOEAwZmJFkQpVn3Jijlin/joGXz1ZNY9wC55NFSvOxuVKU7TqpjPRdX/GUvtz6xp7aWD
8/5TbvBGHViXwVQ8OO6aHXp6uo8W37ynXuEfjVq9PQO+QK/AYn5Jm0aJ2aORTrKL+uIYrfrIyRqU
KTLiqap44/U67a9FU3ePSqXy2sda+9ZY13K8TWYobjtfvDDvc8d78RrZfuhan9HIY/J9nPS3QaGQ
m80Lzy9oMjoCi8UlkSVHwEEb95auv/XoX88YztM3cPF/UISJ7ywL9fPtkjzkXYlhGs2HFTAsHmHb
T/Pa7X/klB0xQuQHW9RG5BZD9T0bCAzdqgznXiw7IWUc7xsruxj14gaZyv6fM+oXYnD3rKpz8UyR
dndnayjTUm+2E7k/xiWtWO4NiyUA74cVY0P6qHKuAz6kHY4J8BiQq+5eErMD1auu5xaP64W09U56
s72Tjcvw1Mqt+jku7MNacpmwR5fXrnXeCqi7dPouZ5wYGlea1zw6c7JGudgN6VnjvC6Lt1yJeblX
tKpXzeX04hhkPUx0FIXH+hPrQczP6dweW3BxdwO3lWeXrMnd1nEyz9uUOKJO+mD0l83JP3rDhJIh
uDqsQy7z7g7PIX45oSgREpKF0Rcn/12n5XUbiqFccJ42GJp2rv4XwN4sD9vB+9oGr/2hscQH07y5
C96QbI4Uo9q+ltkoIcfJcfrEOW492evGxUdl9VtdW+Yj2wVcsKDbz5blvCL6WEeDp/kdPhlUlTVT
b16vIWB0Y5a9TAQRPhY7A0S/pk3UiRGnIk5REhqeUj5sU90fN3dd/nRaMz/NWsMRvcculSiejDJ+
/Kt2pv5MJjL7s6X2bzg+SdAsNhGIqbZjHIvioqaL/SQMS0QOd/6AMutWhvNSNxh2TZhfVavoR2Dx
kwHuy1XuRWbDsLYry3kpqv0Dxz6CEGdUNJGYjRXOo+fFDbkwKxIWRwbIYEVxSsBD3a3CMs7OmD2s
+TQcbZc7o+IpDfcnscXdXBoPwLD0n6XdWbwizFqN2MY/XCOwSs1NzeK8J9fNYOmZZ3tY31f0AfLo
5W9hcW9uK8N+E/083PH96x4XV3wXzpye1pRxoXBaQvG63YbUx9D6Qdr6tUPVi0kffgBAWqPdexG7
M3DczH1NZ/zWpnqydPVs2TOCWOskh0wfu0OHW6bZyks9EbHFDTG+gPB87gUoqDa753mHFaZ4VEeo
UHhfgmkbH9zKbVFZhXNIdcejZDOjmKAZHxtXnbCxbl+tqzzk2DXYJxFV6QDiMtnWSWgyUwaLqiKF
6VpE3oD5Wnei0RQAcoYDI0h+apDWBmh6h2Kcx1ObmWz5ZFkTnTWWYz8D1NH49XcKqSQmn0qLFak1
4aQ67i2jGyCSlGbENY73+xZTD9Yab4xJVnnH3J6LMB/ITFmrxk0uW98sWPewvzhUrOV8UVxGOvZ4
P8uVAGky6zcSdw16hZyiHRpPcyYmxCXqccjEKtMGaQiiwE5Wnssx+UOd3LnPyAAnHCICRRLqz7Y+
YXuruUQHUwphy7k6i3JnElKlcJ66JaV3KFfCNsNps20NmzOdoEDlLPnR0pSzsvL9NtioHWcM6Ze0
BWGM52bGED18a5mkOoM4iFUaYzRYsGp06O+XfjIwQQ8FYSOu55G5gQCSFMuXqmnFfa0oxpU78Xsj
+uG5KazkoAudSUsSB3CkeQRfuob8Ih7olei5cqrmAtoQ0dAT9TlNc7yMKNWDsz5Oo+sd28V8qTK2
sFBEjgOpNXjYweKuJwyUGUJxscY90X7B/YTKI/uCrE5mxZxJxpBy94c0JYhsZcZpMNYxXjaFGyil
dKGVkQsES/2t9LbgXVbyEJeDewHql1xdV364dlYfVW7PSD5hNhgRj3wly+4tSVcli00Rc1pysFob
mGIoJ4EUl0WWom3xYKr9cWXkZ9HvDUfCKq8oghMrYAW8+ihidzfVVCz7P730Pgf8D/rEXlz+JqLa
TYlSLexRD5IiEwRLkqe9wC+WZn/RFv7gsZt52iRHL+Uj0ehWnB0l6gFaWFrzavUFjzi0NGaU/tgi
iUbqMsXr4MWLza/jaH2ojFLGgKvfqqLQuPyW8oTWBs53EsT4BZV4dsmmBJN57gx5UMJFWJ0i1ksn
i0gJN3GakZ6oveoF9w7ZO8b8pE6OwwzjzkwEG4imEZGG4pkvxRgqi1uxtWe52ksdR4kyZYetmDZ/
NXnx3PNPlPbhqhDNuZBEgGc1t47ssXt/LVjb6FrzSIJwOELpd45ZLdqjLMbkaFOXwp1bGSJdtsyb
DrPyFpGxkKeCZWmQF7nATVv8WjPjcTTjerSLx9Qis7fgSj+Wo/gxdJoSGLXx2fNvo7EOJP7CreHi
1ddp/o0dY/UVwwKqrmsnryA5uRO2h+5HaeM6sevPsuha0segRKoFJWcmuEgjeSvqT8XRZ34LJ2G9
nl5LuAcsQaipGQG2WvfL5D3krv1urO53knp5JMexCivLvhO4k/25WO8xzNCkTfjStyUpeL2wOHEP
28nouCoVFqYBT3QAC5m63hXaKuK56kk76kDWJPIv1ie2B1sKoMe0aIOS8wAZetKJCjVzfZepqgwn
S9yEXRFMEPODtokPRydg4/XL85o0BCNcZeZUCdaDHhL6HEgHlYC1MEq5Nz6dMeZdIESEbjJlZQru
bzttthWVrA2PjiYE+sGA/ooIxjhBm27WtoQBHCk4xdrzD66IhzwlF0DAUOgkSRfd25goOwMbkesg
1wC3SuZmpnB+ZFPx5nplGc7zuDzq6Fbc8bYhNPecSgKSq89ImKm93E7kSuk80+v2TqtXEhnZXvMw
DhxUbOBh7NQ8k3AuUBZ1JAvZu5EsSqw+Sv84Z+O17pZrCmMfAwbCQZ+jA1BcnSRQN7nfpKGDI3CX
6+7mfTPmTXYE6YsBxcNWZuj3GXqNb1vZFCpofv4mKbMSmeZGmmzNo1tbXaDP9RN2SJ/rBOwDMWiz
W8oj4Z6r53WU14xu991R9+Qbc5c/rF2RHRWl+JM7HGIno+tO/UbuxLM2NAqs38EKHdc3JLdMMNHs
JNbmc84WjhoFb10uTOWsEUE9k6sna0pznYZxng1Fu/lOy/6h6Yit5q1eH1qN5HBuQffPbG2MCoMt
2JSL9Zpsqhd6y94UhknhnjF+P5Eaz3xzb647xbJMxD3ZNNquunSOEqx4vAxI5HDzXpwuuV8qO0pa
6yeO94NV4AHlRH7sRf7EkgzpUa2ehkywQajkSdbpzW0blU0PgVExYNJP30j8/VIhVMZa1RrhsJeF
mTU2H5iuXtjr3A71yS1PdnIbnKpmSgURn9T1TafEiNFOYMgkuL4q6iHLXB+jYsFH6N6bUxUBe8M9
0TVEXeqXdMA207m8lIW1TFhxRignk46I9X32AAp3EwCEtSGVPaRsAfCphplTXb0st8O5J7FMeo64
wWpejaw4OyJ9dZb5gN9i9qk5eqwyVijmZoNO0SjXSInoZmU04+lhvJg/UGuP7ESumzo/qalCTVD7
m56sr9GZJOoU2xE1BayF4evJBZNZbO63OTrqoaY1NjRcg40iu7N4mtOvyqjiJeNd0M3+PAwsvAp2
pLMJ7Ud6JQeZjMVPraa3MS95fLrKBzn6T9v2HhGnzZB3MQ/ndIprTQmlm+6khjqgluSmiPkNWWLx
iTdhE2vy2jdtYP+OTdRUJ9wcVFuZHErZXMVMTNh5l237Z2B9ikJgVD7c/EfPbnC76k71qHu2Ehta
1cNAQW3Z9DREJQadIcdD2+V1bI/QGGxKwGq6vKxskHuh4J2ai3sotXjsyv73qou3dBhjrINfssZh
qidYiBNTRybMnSNpUaQ9hLCAp3kfjlW9BbN0r1W+frIE+M4o6MCCx8RI5cXP2enIk61bh0d9Fgzb
jJgsr8qAJfAcNLqIU7ty6X5xT7THzTzypxt4JGQStU+j1uCLXxXiuUJqCbxGbyMp7clXBIBoXSUB
tmoIw0CmMGUmSuvjYHtVFvWzNBmmcFQZL5XRvXFs87AU2bs1EL9Wqzy3m4mbu/npNCtVFB5+RYPI
lyZzHFYIMkHn6NheDecXZQ2wZuneYHou4gFTuy0FcOwd3IFkTX+O1twUfiMF54saLoN+AqNwbqwZ
idSWXQCeUAmapsA/Za6YRKXUwBGVFrM61SfGpqThJl2qLpWE702v/DKT1mGHblH46K7UfRGR9/dy
jgDYoulnungvdZNRwOBgDl5W71AbbP42JeepVlXuMeWi89kQ6iAh5K0a2Db2jXpAYnpOGthZHT2X
eJMSQbZ6pwZIrw+XTvnjFPOJSrDfWOt4nGiPyVqeBmf6Sl25BPpmvOV4GnGNZldZNDQyZMdpFXea
btT+Rr8SFF/eR8Tt6VpCVjhCKl55eBeAqXDvYdPLZJyprhd5KFiBQ3KCFTsPU2ct6T0E8NNmUaXQ
riIH+63IqjvZqd+crinjUy/zOh8AejwSfHtdSwmIZE53+Tg5rwzYY/VbavlPrSvOuF5/TIBptP4r
1713t54+AZrYb7UY2tBxNuesqTyLWjM5iT4ryFyyes7kVB5KIgd+j4c3HJ3mqLnbYRX2G5XD30Jo
byXO6iM7ppB3yyXjzzjQ/qYYRO+yiv1GVYb6ID/FMPK8KPQfHCUJzq66FSr95vqIXGUo0gYvPDPb
Yhvn0e5+djwaARuX05nQNi8AV9fJ7PH7cdSwjra2QBebu69iF337erhRCYM+X724i3GjNvGHRX7F
70qljXQVIjwmXJYB1vYrU0V/n8wKn8P06baAKvFPsod1aQlysgSAag79ZlCkDR/JZTermMMd8vrd
Wnl30KwvDQWoQe5s0AYJquttRl2mw9OxdqBa+LXS/3a2ZZV+MmTxQF6LchGaKJPytk6C3Yyp+fRZ
vLSJ+Ui05HEtuFFrcIJmgPKWu2zHprauomWj31gYOUa1M4NqtiUt0qI+uowcvlKMwFFyZjVr0W7E
KDb+8oylcVbQBDaGVsLYpGL/ISTNpjobqe9ZCWYEqksTT4Zegc69tFf6+b7//dXyv1wJ/2Vx/N+m
HP9HLo9Z3v5r29t923z9bP+6O+Y3/H137PyN74VD6SAIVTiElHv8w/LGT1Qqi3eiMERBVsQgh/+x
PDb+5lgsiMEKYYcDYgia9h/BRX6k0wzs4THmFvtvojX3geuvnjdd3eG31M7o1LVTP6P/F8+bk6EA
JDNFhb1+Q/hNw+nuZoUy2OIsKML5COeBkaHx02ec2OclakKmnoN5cPw5HC7dhZ1omFrx+gOxdWiJ
HYYkejGfkV66zCNLsnBB9UASEH7sGwcRzfzsB/au8xRjDSri5Yc8slyMxJmiNWgr6hQy944Pb2OE
ofwISi5y4224yAFpzYhg+Oj1mwoxEJoOdg2fx+1veAcWGTFeEsePYI3nkP75NU7oXvu0wim4Tf7d
220K0PzD6pCdKMo85GHpwym6GUsAMGO6y+Eo+G+Tn13UB/1WnVT+uRwQY/3cXeyDfuhC6+NOCSv+
ECUEfHAczlWkf+dxEk3HtyVQnnF9+/vfwMnUuQKXMC5JTBg954ARxV6MP+9V4xexw/XxoZ/0g+UP
sRUOYRe+SX+MDB8lPUwf2CL4rR9CpAmGy3BBvDvj1eefwCDl/4hfXlL/G4TgBVZhVD/Bh/TLtx5g
P0l5FPk79YD8zKeWY87Bjv2WxQ16A3+m43/m/gvvmF+cRCj4b2vo/PR8xYcz7Prfw4cRIqEEFPn5
zQW7zoP0oCO/aljZEIy9B6IneKbTha0+t5xb/3M7qKfuKO72ZR7qsREDeCPNk16sW/5Io8lhPBIj
ugr82SlAjjrSr6x7pvHM/2z3ujiPww8KtUI3zC/piS/EG0Rt3wrtz+pMIaDRMYaHrPsZGZZHGteq
/6DuzLbjVq4t+yv3B+CBQI+XekACyD6ZbNSQLxikGvR9j6+vCcnlK1K6ol1PVRqyh+wjnkQCgYgd
O9aa6wrtSWo36W31oo2c1Tj9t+pGYI/5pvv1bb/tt5nbfaEOwzt1hHaiO6q+f5oKzhE2onZnnjrl
zPJtOOuOlG5ViHxbNp2fCvYZrLQfoGh13LszoE/Fa57oUMJOjvaoeaL9tYj2j820j773KHV6B6BO
4gNLOcp7QDyn5nF+Gjnq4tCAA2ACGOsd8cTOELK+uWLc1rJLWprsDcOnBdQiySq3iUPi4Nb6VJ2j
k3JW75vTuO0/GOZVerFfykV2ZQvmtu1QDvEH+ZBeIle6gRSxSaTzOHoQLTYF7c7UkXV/9fo0Lk1A
jfePLtmduM5e8DACjGtBz2DWdyzYR9NWOiWGH39tjpf6KG3Ng+XObrJ9Tq/tDogCdKgUkAxj9qKt
LZyz2u7ZacSG03/nyJTqDwncqPvVQ/8cJY5+6m5oAjblfpwPPbK2dEsvxeUnRt4LL3+Wv1PPx4Un
pztWa1Xd0NLUWLn88JJ/XPwfX86v9jfVfnCzfc/PKIfjgpsSjdlm/hRB4Mb+8CKdcopPTCSfdd5r
czN85ojvGh7Hu4eX3Ht4EM4LRbqjfoq9flvfPozn8pYHhEtj025tP52d1IMWlN2Xm+bmhU7Uzbgd
t9ImcO/ujKsINtbVvuSbPb/8vf9/frm+fz4/+aXDb9s588W9px//7Z9937l5WJzM9R/8G+eGv8gP
3exvyg1vvFdv9jcPNzdPN7XjNvv1hysmlIl/n+8/tY5whSs5L0/+zY3/wsfxu9yET6s/ihbaxnrM
XugsNDvl8Rqe7WeSEOk/J1flTr3GNsJQhH6Py7zvNuJWPSuP1qlqcMSVztg7X+S9WM7WjbdszK31
OXAgFZ040XeqF+W6V++25kZcou/qxboOGw7/7tXDpd4jAfI5upDRFqd7jiq1j1qz07fNZW0T7FKX
idp7fo529ILsvezcR7vyekg8dfPJq5zIucyupyPo9b5weukS7fRVOfEnR3a1z8Xzo8r0Tme/cGa/
83p39KNnGvUO5Z8jNpM3edlO3yzeeLoovthcqKE/kmag3SwHvoITD5t8X54A53jWTbmX+SsMZady
hg0AJpR+/B30RYaTXfTD6HJB/P50EhtoMuWOOspWgUFs0rPxmO614NB913WHP2bfH83tj6u4dB/Z
+NH52aKZ/Wh6mFPZR6MDaE/1afQ5FB0cqtnhe6Ic4N+j2GkccEA+4kAcR3ynfM8fT/aW+FIieZy2
O0i6E9xkuYvWRmz72e9dfoY+8ZacdSlzATBOaBHls/YlZOGsdF/1wqu+fZTOgu8ARhKeFmrdLUuN
a25BAbrP6vOHxEkO95vddwl2jKscjaPlfwBqy/Zzg+RCf4Y4s29YSc2zuKSoYK5Ew7u9X7u1q27X
/3SedGtWG+mJVZfLN7dsEsOH4hmEf2tv2xMXZX1GXnrB5Is7kP2LE53t+mkGLvuV7brZuWvsmnYT
eLe2y5lU72RbZB9DuNOAUbJEZlwyniyVuhcrkbRThx0Uso4wy/Jg2JLznxed/wYa4H/SM/4/WGwq
q7zvfy4275+L/zo/Qxx7VXD++KGfBacApU38ogUtXVZU4uQo+H56LPgnoDB0mV94YGzV/m+Phab+
w8ZBgUqRMpBS9Fe1ovoPC32jQploKz9pAf+Bx0Jboxt+teAIcDU2pbCB04Kz4NXM8asFp+MUSjFG
jWLEZDdTGFO8ta2Z3UxBME85MwiVSPUCkQw3JIBvRR3viZ6sfFlJH7JE8di83Osxeil9iupTU+of
VSBxePQ52IJfmZGATuu0GUDpGhn1Xwa0023rofSjNAHDLAXfMmWkgTSoCc1fok8n2fxuUjvGpKDv
LLv4ZGLgo0pAI2j04n4wZER0ITtgae185PwdvX2swn5f1E99GSJW7IzclbTgIR+Un4alddiF38rr
zxvzk5vwL7TLm//5v/6N4f3vbbv+f3oJ1m3IX14CFJAvz83XX/dcP3Yu/9TrqrwCQlMsyPGM9R+y
3H++AvI/NJ2tk6zIxNKsSS7/2nNZMnsuwi2xGqkGu6GVivHPPZep/QN5LcYbjL6WrPGD/4lg93WS
jGED2ECuawo6jhCKucLXb4DEQeiStrIABNyONwIzIu1xSREqxxO5zaFgXYPJ7FsisJ0ylrPuJA25
MD/9csP+ObD+q+jzaxkXXYt1a33R/vtF/HkZqJNNzdI4JbHeppwWhi5acApcBkYUuEcFZ4qHnMPL
wRniMXiKybsiSMmsss99beCH6Bs7nr0EaOS8Q1EU3BBHZmp7XDqmutEi1L1G2jDzy3M9sE5Bxgiv
71zzKmT+9ZqZm3RVCMGG2OQ5rnvpXyePJMHGDIEc/UwEcVwGoLONA7O7lJiqj/S9kDWkQXTXolL2
pD4x9jlhSU6Cou0YDkYLOCSowchGgdX8XIdevaevbucaFvP20rg2WUUhLjPJrZf+i7Wwl0tutiQg
qo4iP5qzATR4Dgl+44b6LXzAZIlVBAFK6y6SELt4Qf2aCYiT71zJ6wmWwx/ukU5Y64pCslCGvwnL
IOqinpE0rW5XdCgONLfi29xI2RWv2ugH0DpojS+onOaFRf3vD+jtmPrx2fCBoCWsJr/fchJJRBJW
YPJ8sP/IJIZPoYahgk5nOpAw5ViEhXMKV7NP+PsHiz/cfgPNMtp49O/ECb55qdq+IYHcoj1QhCE9
Ammy6UPSWNm1VmImaBTyBvOONTrN2Gt3Y48vau6n/NZMA7t85y6I9cNejwXdXKk2xJuRPKEYb4ap
sViNviiywqulWelWoUsnbRKh1qEDbc2kQCYzKjk0iTIDbjWm7BkGvFA3RlWHeBT+NS9ef37oq3H5
+yMB8SmTprT2d5jClNfjctRA9Adpa3sogOfI0QayHuBoBeewT1dMOYvkY6wZNi3xKrvEWjB/QJdS
Pww6mGSDk1hWyrl6bLRJOk2kDdDmpb8N8Dv49Pcr/X3c/pgXYQHrMmEbb/MZgWLqYQxHy5PmqKdn
KZs6ksiJLkcTnhXwLRet17T7mfyl3d8/+ffBQ3mDNtXgPmkGKCL8Hb++u2W9gDio29i3FuDQQqkQ
bpfw+5HiS5X8GOet8kn02fI9taNph0g8Ok7aFPtEoXfvOJSV9bNejR2uwFKpuBSS5Pi9DvRf55Ek
TOA1h5x4xDHywLSeDF7Vkmnt1CFh4zgX1eJBYYa+WWYN5Jc91C2+jHiybLezxHLbcjgfH4saqOgn
MHZuWYQ6eWGgOTiVx7w7+Ko8i5Okq0BgOIydOtLjEG/QtCLyG/HyROflnTv82xtBhg9rDG8ntmso
/28mpQT5l06M/eBrOof1A76CnSAhCz7iSEOmpnGkpupM10lJvkyrwNQSaPnfuYrXnU5mRi6CtiqU
SZy96x9e31qm5DA2kAD4nNNBw2y7umRPJyfibHfYPfNM2/79a//hYbK4qlhysDFgObXefKLaNwR6
zWjXiDMeH2WVvOO0y7QHTAg43+oYnQ4+2+lULyVCkEqXD7O+RAdd6cxbjK9fWwU9/rAYdAJnJflY
lUbomQNeCo74ifHL23ynI2Bic6rnpYYABbyDoUrml79/j7UT/WZQ8j0MUuBZewnbkd8sbqqkarOV
Ip/tWnYYLpqjzjPKvv2sSWF9LAV0zsDGsBBLIXp0DHFum5fm/djCJteayrcj7BRZgKVDY9nz9Bid
C8gi6yZIVfIdmUHfWQ+U9c6+fo1ABDLnrXOfQTn39jWyu1TiSH/EEdSsnuoMbWI59jc6DF/8yZGy
U3hh9r2u5Lipxy8rVf604hJIJ6vxHJL6LZ0sfBakoOGSUhCCuZ2k0pSZgmX+hK5MQyRWTDfJ1H0w
QyndD01wlggpwHRossTK0jBcJpKB3qmBfh/E62uEaww2GyCDt/ODglDESgox+EEvz6c2lXpvUIfy
hkpuxgKpJe+M4d8/z173iyxklMVCW/O/fp2PQEJhCA3ouSnTVHxWO+krRQfnTHUzvshh3KXvLJ5/
+DyN2GMbcIfOZlR783lNNeQQWnt4EQDNPliRnn6Tlsk8AudCrTfW+jsT7rq7fjNS2I6qlEyGDNxO
kd+MFBMTh0VKAoZnNpOoXkx41HWZ35PYVMtomcyLFLHuEI5L7ONocvDW94VOz7iUxbVHePGgdrhc
um4y3lmXfn/ruDK2yig0KOV4sV7fetj0ttTGHH7j70u3Aeqnj2EQQSPIjP4ydRwY54YhvnUdAnyw
wK3397f+Tx9P5BWVHNUs7/6byQvCO7CaFmfUIqfTB1mqxJNui62k5VbndW2nonLpvsLUqw5RAtn+
75/+JuV0na0ZA+zCbDZlmkH18vrbg30uaKXpo9+Cq+Qotrf1hwbcwSbjGLR3seo/2ENhXjsCLmJi
G/eNbA43KoZxLGCWmrVOXwWcbIAj38Z9EX74+/X9dnd0dpACVIQmKHT59frykLLFYy5jCjYoBXaN
lig3eNWiU6bU9edRV79YY17fkdeu+kXWyvd///TfSxadTSzcRDgV2FJ5RV9/fNwC9FHtVvWTuFGk
O4JWyw8jSdTjJUHeDa27KQ2xIWix6rw2bdGIxGHZ7AShKzFSx7b7j0t/Lsj8YXcFD7kaYl9fUBgs
wLTTQmOewNqFTwy+f4CB7jxJ6fiIRu/US4W2//tt+MNDMHlHVrqrzjjRaWj9OjmB1grgjgnNx1uq
stGzB/G946B/S5qCudVQyn8x7ULsoDLw/yGWr94pKVaD7+vZQ+e7ckILlYSIVG7A6yuYotFQosEw
oBWo9GtBWi6EE8QjuW4zMpwDFs4k3wP4QT+c8ldOEbaX8apCqqSRnCCUYfAGefnOu/vj1PbV+sd1
GdTx7InWx6K/eRyxMSudUHrTJzsiiJ0lq5FI2Sbds00nA471OJMuoZlxY2B/lEYOYGNoW51M8M7Y
T4UMzK0bFGve2bnQ0QDOAb6mQZJNF28dYl3UtpzEYZYPtjhHOHsqIomo8b8/398nZ6BnFq0Pi5nF
AhP35vaCUsxGM+gtMBcWyto8lbAID8XKG6w7VOWcLY/srRT0WpU3WaJEedNUADiVYvg2Tw0EELop
1McGW899uwxIJv9+ib8PQXqvnPATcQxllZbS6wFglkaXxTk3moRg1U2zWd93vfypVjL7rMRzhmpD
zC/Ey2xnQ4n9v3/4b4slhQ2FGaBMnW6X8TZoXmsiRCtxTK7BqEp3KbkmVyOy5VMq2DTISOEuf/+8
H2XT62FFCKgFnodcXsih5pthRWOhNUQEqSYyi/6lktRpm7HXJVFNk0+BKmklyd14FFlLOUgIbdnD
f1DulYwJyJS6/FIuxHrroGOOKgLVbT7HteQVGV2QPFyszxFAOaKzWuoquJDvlBZC/e1lVVjiV0g0
9YXOl3j9rNAvJ5LcxzKpt4p1URvbfhCF2h7LUIQfSe6onWwi7Zdg57k72Zg4NwJeCdz1yqRrBMnS
rw1i7dy/39Qfefevb6rKYscvk7a8amjrU/5ly9fQKimrRV18GJhZ646sd0BhlaD6EBto3j5hI5XX
41VRRRtNGYzSgwtpnLpFNQ+dHhCkJEkSXoa2T5qzPUOxwC0gzeNxrO1BdpBzDuS8Q6f9v7lwwjeZ
YA3aHabx5sIZCUphDNLsC2tCg1Tb+Vh4aY+0s0Ck+Ygrg7y+QGQFbUO1R5EB9mt86tsiDtclWu05
lR9EtInbQuQOTXZz1wckuLD5XyvtVvT6bUSmm/zehf8+a7MfU4xVX7PWfCvl+Nc7PladCRkH90Rc
yxrSFlV0z3pq3YhMDW+LVeGeh5b0pDUgRkMlah+sMgN0L0/FJel4sd8ZAH+4nHVLakFr1tZ87TeV
VqcO7Dao9X3DHGc/DGjB9soUH0pDb89Ba0CHbSPO6cvRPpRSN10yseRn/rBHRR8e37ma9cu/GY5M
tQbKJJk7pL9dyQnvQp/cTlQ2cYl9IwCdIKPHu5O0KFjbD8qROJXG77paPoVG0yM7RCTRay352JAY
0U42y7XUVHi77ZC9U67/YQZi5wOay7KhhTEJvZmBFMIHzEauMb6g49PO5cRGzDaCGLvn1ESQU1W8
u5+kWUKJrSB49YkbVKenGFpm7GR5LnEQNJmlONOmp4eMnr8yXHB98kyS1RLlh0UpVEDUZt1Vbq0T
9OpnC3b/fcxu5b1b/YcHj/xrrSJpijABvPkyFmp8NcEF7xeQnp04woQM19hCYByScdeADTurxJrs
xyF8kLgnV7VJjJ1qB4hWMhb0vz955Q9PnildULytAkk4bK9fC4OnF/XsCPzIyJd9IhfFpcD0bbkk
RmNh7VThdbMKhctGZxuA26ST1MpXCx+AH9WDvOs67C7OCilhR4L5wSPAp5EhF6/6rzjHOpeBIHgw
9QGRTB4leGFqoJZJ9xKXU/KY5abx8e/f6Q9zPltXhW8jdF4v8XYbgQNxltLGsH2FF+wmEql6NkAv
+3aRpc+DCdw+TOsKnWg8c6AR2N/icHzhQawhXXN018mp8k7F8MdLYmOlM8OtHbG3vYmk7DsltZfA
hzWHvgsCyilmvDq0kxdXgbG0NbKs/2yzKl2YF2Z3onjDLi4Mb+GrINpH7vz327Q+2dfvPO05i8Ni
djV0xt7OQAPk3AnETeCXs258mpM8JulVL8/U8gM5SqX0QWvN/J0t3h/GG61exhrnYStfeQXu/DoN
g6FF/2yxZ4jqUNvS8FR2XZGZuCXzaSuiPD/aXMTnuEmSY9XKxnfirZ7RMS8JHge93BKt1JylzEZ6
q6jFUVda40JyfUrkvMBTU9g22v58wJ0J72CPJTF4KAcleWChOZHU15jv3EXUlG/uI/xAKlbWFU7U
OF9/221PM7glLImy18Z1Y2+IeTAWt4OG+JAQpIsXcajgrnecRIQuk3CVupAe7P2Ud62KboutJlgQ
gNvOkqtj9RFZfxi6JP7Mize1g6xcZllFeCzLw9Q8TSJDOswxxHYp8AluBojGoZsWxoOeRvPnQBUG
Ry5F+rGc5BKUOtLfGhoZ6Xu1WJM77YyyPVFXM0nAa4KTc57rntpNG6/QxMC1zRHuTdwM2vSkF1YL
DCKNBd3MNMgOatuGozeU0IWwp6EfsYxaWnBJTZLtFo1eUhAYWgaXS5PHC/FPEvnXAD5vuXU4BpOk
Sb8BHFKBC6VTz451CEPoRVQ5wU7BeYXFVOnali8o9emeCiG9pYHTfCcGlrSLmS9HMAzGdZdjAfzy
tcjg5pZtfdGigbjnDCaHuimnNVioH23sC7WpEwxNRE3mlqU6S8c+6OrPAc54YyNzassuSRrLhPAY
mVClvi9Z7PMZVnBQGFiiW70e9m224BNSLYxzSxCS6CMPjXoDVliSD6LkbA2gSxYZbhRayP2imiSt
7dh1ldiqaZvdcfOYDpt0vVFBGqIw1c0VC18a5te8LvIkeXdE/j4gmc5X4CnHgjI7lNevWFUbTREx
pXu5iAWp2mnhS2sQLtSD+KwuJBuQupchs2QRP2ilmu7ZN4p3tum/beP4AGVtsq0H3myXf2RB/FLh
ylqzAH5ayCBIqm6fpUF4wK1LiLFFuGA/FuDOjHu4uDFd1LA55hMZU7NpS1sOQ2wv7GaD/k/cfvv7
pPd29/TzqqhxLMPgTEJet3a/XFVVM/vXSxh4zZyP37J0wrLcm8116MPssw432f/75/1WuzDDsVNj
gYVjJ/Opb/YfVTpEhdEM6JntyT4RYpEeGjnKHnG2r264mncj1IoVHRCyV81jojujYd1mCcK8jVTA
7x+SaPlozA3xq7aS3Ot5RZogcJwzrHjmiDpdTMfG5+xocivk90YTrZy344nCUBAeQtXMUsGa+fqe
2QAtK6UnTaIS/WJ4pWY21r7OapLSrabrMSTOUXQIMia0LRG6y33N+Asds8fX54+6GM9TaLXjNh2n
pcRQzKaWLI64fIzbBM2pMInyIOZS3YiilZ/DNKXuHoo4RX5jNUVJWFbVfWwK7Ug0bZhv8Urq0aFu
oWpt4rSMQP/kVol6T+kN4F6VWXyODHL6NjXcomJL0w5iYwg0KdkRbtEhTyeBIfOGfiiXfWhlRXe1
IVoTFppb+mHdX9uuIjdCRzsalsM+XYb8pSKWvPJBIqeLF7CTeDFhdGV4pRM1dQ27oXAEGNm3jhEL
+GXJEiAcElYzn/Crkf6VhjwvmnXNVyaIrHug+dK8RE0BtqrqQ8xALH0iPxRLUUCrXr22LgB1/ZJZ
asWLIMeIMZJhGZ/B8uQK8YsJ/NmSfh/iYWM9WMKtXIR7jsNCnMMc12peRhYUqunaznqnIkQmdrj/
OgrKLLbGnajirDiYQL3mc9LkvQrgcKm2ozwGZ+z0OdD7alnvtXIXlDYF0dxi1AJcn2lfWBGtq66T
D7zpkhjU50Q8A+eMieLnMlHz9MPqe03tCmkXlAt7CZU8Ld3RadDeQKpbEfd6SjZDjzkhcaNURs0a
S/a1TULIUpHAC+axFNngYKHRPhTS2IzeQmDXVSo7yFLEz8JPLMau2cQq37EcjaLdZVOigz0oTRzb
QU9+rtfCeVd8/imSeD2iIez0ibZk9ya80wt1vhkdJisctqZowuKeRIs696AStfWDYoq+vZpmWQxb
GC1j481lJH1NE/au+xDjf+3NSwsPzAgKPHZhZw++XQOqwYUNrsynS55NTjRotMe6OAaBUVUzWZgz
kED282mEMKJs7VhGY22P9VUd4kxs1HguPthwgDI0mdwE1wwAJaAYTfptzkYf5wPigg63ZYKvl7wL
EkH1NO1RgNOHDnzomBaZmfCT7gqW2YG0qXh29XxIi2uLYo2V3+olbEET6n6X0YhPa+zN8FwQtJV4
wTLFd8iLYjTuvRVMJ6VVl+peWmAHwG1t5XFPWIsqHDANswQxQ7dwf1u9ybHYlObJaZnNAF/+gKXZ
6dRqyraLkmbRVhhgPEYa+fm3VK+y2JFHOdIOeYXObkNX1Kp3UL1scP6EU6kEY9eid8g50jXkfVUK
joFG7HLD0MPwkI8aAAYtyvDuAlE1fcNqEFC1wqqIIQ5qJnV2LWzyRvsJvE0Lj04E5DWDGjjxIFvO
1wlR3hNpvsp1rdi+bwqOj69MKMPsFp2YcIku6xHMyOnnQzYqDauX1bYupAcTl6tg3TxXApw6oF5K
WV9oTbDgWyRpYjOHGkJDjMhVRqpKJvRNrM32PTx/oj2LfNbvuzYevxIKVjK9lQOp4Dbe2tZXxgzT
ch5onK6REqK2Dmk9zSNRepm+qYaMfIyhBSvjSJiUMX/AhmooKm0x7mUl6XtvJKz2Yzr21rcRB9FH
LW2KGhqeDn4e6F+oH+tstYX3gIaAjs0F0cwAIVuCFmPVBhtn5slLUMpj5y1q2X40OOZttog2QMGn
E4QkDLuSZm0z2OmRJ7KwS68RI6bb9FpRdbdmxBf1EblQMU4KYH4vMafpWNtp9iUh+yD3OrvUEyQO
+qLdysQSkQ4fUPFl2iJgV/JkjDPeiehJyuHL4biOmSdKPaJa4UC9IdVXN7Jd04YmoTdZz6tOB5tI
RIy0coe1wupu5brvPixts5o5Ia4liJiTtvI6+gXKBxuD+nfurl4cSQ+eSbanSPoozWAQN2icltM4
tu03VW1adRMt+JU91ew6eS9JCxyvJY4a4y7Uwf65hAaNynYCYlBvJyriAVrtFH7omyoH9cZpHcHr
ISnwcHayfp/CAruHwSNjVIADNZ+nmDAGBqVupD4WzxGbDCkOwCvMjiLNktsVJDWzzuj00rpNM0RG
49BD6rAONxY5xqpe6m6aSnW4iztZwYse9haq+8JiAEdtqB1gDeYF0cmgLHUbQJHXFUvVbWcl12CM
V7LykMLfie8DCWb5vodv2xzKiEj3XUFtSsXW9Q8VSS1Hjp3DW6hEYiBKKhHXNMqNzwMsqAmHqDz3
57lsp3vS2iOwbLmiLtAel9HYkOeDCTJtNaZYOBKGtOG7TBAc63g03S5tImq/pGyQQtUyioxEwDKM
DDMfWaNj5VPU9wGEAgIH1CPjoCV8Vs+6u3EgNHNjmOZoOajvMtgn0yRMT0xqZd1WAqqTP4nK/hYl
FvfFUmpalPSHMTRII0kQmyQS/Fv0rqz20C4QhNR0DD/0QdZ3rrXOYU6zhKyFHXUBToa5USPiNWJa
cHZPB3weEdS56VgTkk3SfFD6Hf+XusuwvtuO3STiAK0a9huw4OzjXKlZcgRylc77xjIzAiiUfAQa
yLn0Ie4yKh7S9oA3BsaC9kPqM4wWfaF1EBZl+ZIiLUS8nKtkp8QUWsfZLNmwDYnZR+6SLcRANPAJ
j6Uhgd7qQ+DXp6qyOJldsqb3K8httMnIFFsOQTqxHBYmSHmDRQfIWLsYd4iOwD4aOuDPhzyLRvmS
c2gWHcnnNF5QrtkVB94KId8RlE8imeqwwYat1N1z1Glp5Oi9yqex118eTSk3K1xONllRVrm0uqst
Y9ttVHXJVhpZPd+BXlk6L1uk6Ws/mfKzKbLbkHeG66p7gYFPWmgz9fDRtkZVwuqUS1m9DeZF6Tdr
rxtBHwdQ4iwlMphUI0yls1JIdM1NexokPsOW8x2pSfmA8qbEkhxbmenm9UAyUDBbYAtJTJJ2SZFx
b2SRhx9ierAOXc60341aG4Vn2C4IDhR6W/mGYGU7JqcDTQuMORaMkjCX7m6ZikoicbnWvuGHm4RP
5SfJtwTFm3gSw8AI/FyNulvNJsAM9kLLeKWwoEYqloiiuG2DBKxpsYQl+P/OPrC6Qo9CpJoX7oQO
dtgVMomrPnMHONlmdQJvsJrGysYcaMztghFgwiboVe22rlWydLh+guz0EVdKzXS+Gn9HmuxZpREh
rVeWtjeLQAColxqJ40CL+K2+sZbumfanfC6NVpKwbhJmDDB1gTUY5kYfbOXKwA+eCtAFDrxFbDFq
FRdsriPJBpAuTcvWyuKONkTbRvo2qDQj9yQORUGLJfRm70AgKXvkZ8Fyrsd5jG40a9AbRH3QQuA3
KOI7rSd1PExVJksbTa4kb8jg2npmN3E8mbfEEGmx3Jm7IhZGflyGWH1O2Xv0BPuiIHC7KVuayyjN
1JcAS8N6p8FktNygFmbp8sqXplfa4SYnH0CdczV2MEJnz6HIzQ/Ephejqxg94TOKltUgDAuQAzwX
UtIcQ5rMR6JZQutaVUXS+FWQMhtZoFLgyNe9EX6WOTDDuDoW0U3X5wqeOsEChp9cmS6jldvpQR01
orkLDgrxZE31mPjpAsWRHIilH0+Jxot6UheaHTdjpcXZPs7JLvQUzhuuUV1TZ0QVcRLQB5uSU20C
W8ZTZBMldKzjaEwQQ6Nu2pZtb1BmtCC4iCBkZo1VNb9jyKNnAd1K8VlrGW4pM641vF7lDNdOYbvp
DvpsmJ5mVqS2iICtBCsx6SghFvuAHoxqPXfgdHQvgIf7NQkybGYJoNV9UAicFngywPfKcqrf1WoN
nijSkIt5bFsCMDxFRLouhywhjPpsIhBZ60auZDKN1Z2UJ8uLHKcSu5E4Cg+oTW0wilXCLZRqFu4x
761uI6Nvqp1FLaAAxsjlvRGoBFVPF9bfYA5x/NUr2ZJ5er6sgNp4VL7XEBcA3OesP6THVRZqqa4k
4oo0h/rb1FDM7cmj7sutDsWQXT9B2KEzlmVceZIUhLlvk19IA1Gb+9K3INE4Wlu3GvkeAeE9Oei7
NWt7FccSzNo8ZBNJjBtDClQAEKRF0rlH4LepLRszpQ7qMHOoTrvMMxpT6G44aTZeUytO8GUKjTC9
BMLXtiunmGz2CH3gKET4fUybOD3WfQ1oBPy3CmvVzA1PhuQYH6TEHke/NjMgwJqFDsRgBgPia7LR
OvFe99dwLCyS0XK5eBbAiOJtFWtycmQO7m5HNhaGR+Kl/rUuRgFpgyQN+d4etPwYQ2PY0fXGMNfX
ouQ4UpXNZxhA8iWeqMMdSNSTH5bJaD3YHYo/11oqTi9amY2DR3+f0GJjmqH1t60Imm0sVSGJ3Za2
PIB5qYY950vBKa+MxtgkioCqHCGGbX0hana3TRhnFizL3hwAVC6QwOKQcUEEVYFn0KxqHaBNA4pn
UvgZNVX40rlpRYhNCB34GvdS/LHX8gHYRFhN93TxorumLuUviWSk8B2ol+Bv60G17Cnsu+gSVjXu
6EYfsq+tiNqdNpvgcIFiUy2YcwRvUTPHdroNqDRkV1FKErRDMi3KjS5qgUkVaWPppJRz5ilaCsU6
mUXN5WBlGuwNpA06CI3JCcnGAB24alQoWm/U3LCBZ3VzAnKKo0jdnWji3WkouyZ3GRaL+SKugxrT
dasE+ZWaKF3hE1J/ikzJ2NlUdRiGZ4IFqaVzO76ShtUpbjlI2JvJGRnvahn8p6NqYTtvS5YY8wNn
PkCKCMiCCMgBk915ajjV6k2Vzvp2SnryEGQpWDHaY2U/qqhBPYKYeJFCipdlbyupTj9dkWwQWEHU
hB+isKYsULKQTOEiNw8RoTOzSwJqqG1I3JIDj2JblActamKT5MrFZpriWG9nmeA1aBLTE1IzedAu
bbmU5SaJ0SdtykRdRl9r7egoz5FMjotpSZueiueA/kgeD/NUZhpp8U18WptUoSOIpJy9Gt6wcWeT
g+VlwhgBXVYKs79uVm131OVgKLdLpRo31FqN5GmRGI+BaSyNB5tVZH5UZGsPGC0lNJwhHkZzA9IM
vg+ivxhkQZNa0MsyGtFQCRKYuftqTu3sqFc2pEjgfj3t5ziAC9UGkuWvOWL7ZjQb4meCYHiKFroN
fs3xPzA0zgXqm6i0s/LBrgnGuaiZaYMFop6j844Km9XSGh8bu2DRotaieiC73XSLqA/Z5YQZwKCe
9CBiFiFzG/uGuHdlD/GQiC9pLlhaatFG4Pv+N3PnsWO5cm7pV2ncOYUIeg7uHWybe6fPqkpTE6Is
GfQ+gnz6/njUUJ/MUmdCswYkQDhHVduRwd+s9a1lPTqtoq0rqhC651OYj14HnqzsxaOhsSXgiCQV
uZ/IeoTzmeVSk3SSx9+yjBDIgylprlhAIL/fWWEMvDUtfB9OYmSPF1xVsBqIMsvMpeUpR5AQNAXf
U6vy460fxxn4grYx2a002D525QKOspSM6LeFmJfpnlAZle4rrzLVRVYo7xjkNdbmBewyHWM/FGfK
vnhmrBGA4JcmtO4gVpsW0q7peRwWCTqCKOVi3TYyjba6YpSwG0PEMDsVuN3T4qeKdHmHj7wxfcvR
UHsNneyIvBY+C0o5HlGAg4ebgQASXsKj/NJ2balrQ4In0TlhGranoKM3vq0KkT8aEr2/OVMO4wBe
cppc2CTcTvAAhd+epl4Rd5f2On1mUUXkneNPvDz2xs9LBbqJab/lmTNtz8g6rx7jfWVqB3TA0Kdn
FTUQmtWYOoSatC15O0EiScZMRJZd49eJiRLpguZKlB1dfNxOjXv2eG68DKxPIZmn2v0OIq4gkySL
q+badRiRHOxGJTMsYfr9jVhy4Nkzs0pzGUXGXe6bPEKbHlSYVbY94/lnXQYZMUh1pDmPLdhJL07f
lc9yTllPVtyi7q2yssXbxsM86pNM6vo6T60yfOwGO0P24adAMaq8kRSHLamd0dQzGPT9ZBr5BZj3
HPsJgtTO9HXxawp8CPjGDbPfdPl1dWwaONg3nplZyFa1dr5PlREd4nYZ3hBFyRCYt2aHR6k63o9K
yOfb2IVn3aMDdLsjcyS1Z129wvhNocW1XEQ47/hRqMedwHLuKyY/kio5iX6hiBvtfaLLTFxkTcam
cJrAhKWNR4ylYXzMM5vimbp3GSPaqGq67MrFZvgVQDTbjyRcDKSez5AKLT7RvCWMGoJI3KIV27AH
Bx9eqKD8hexmOYXFKL8zKUTUUsQhRjSx4P+n74LSU/fV87zkuU33NCuo3mljv2Sd8VOc1r1DbPTY
W/l2jMuB2FAcI8TLZFbfrzRwIj8av//N4FsH90QUGnAioba6B4eHk7/vEItUh24BrM0ZSSjXjgkF
fF4xLnaxlrwh2EcrLNNrpyImcUe8b4J5W9HpbPit9cmLeX7tgjpsUJkPC1WcoXX/1M9MN87h0Jry
3KStuAYIrD5pIkZW0/ec0fbUETDCxbKPnd2F+S5QIZXm7BUWk8QGPDv43Jxuku4mvUsaYpU3TR8u
EGRQEl1jIVbtmWW1T1SgIypN1FEXdDcimD1vQwrkRGsj23z4Nlo52UBzqLtjnaIXLxphfS19OJLI
LnVypFKsBuYjTXONQnWGZ4s4NaNisGbvEE1ZUYNpK0BHSm+Y3HWCERCdFU+Ld2wRXQe3osrx4gxL
Te5mGZjZf2Ki2RB/65AztstVCfiUT5wRloaQsd/HuK2mc1tYnvUpix2xnAdbjupCFTm0bUBiGRDj
UMQMJFQfWleqn7r84GlNMGXMibZcThU16kIsJZeUnYRXDpXEghANRSHWqNqOmV9EZWHfNm0qThSX
AwPWxe5uNaWTvNClHaBllxEFecQ0tP/a9ohpbnTh6OJsvLp5Jh47+I4wGBBqWg2pOMKGk59jp0vu
pxhrxlZ0oqd/6PKMACM/J+KtTxxv23U82DetaNBzzS0J1FsJGXG+8ij5nhbh84DSiZPZu96rgSon
PjDlDWebm+9cRmkv0dKGT3DlVrV8zFBqV9Idzgwx+3mfs6v4Xudl+l3UIyCMKevni9DSHP+WX6qf
TP3Gk6tHGRw6nglcnxFsyg0kzvETzqFEEuVZ+mqr+XmYAqd2iJwiKbt1OCr6rdt63cnOZPDU5mL5
matu6E6kMRCNmuSlyA7c1I1/TBRD852cBsdctODWg8s6WgeizIp1ei2NPdWgu+M0PFZTJ34xd3Xj
56DNav8r69w5vqKVdEuCp+UoD3mVV+FDg0zJoesLzPTLt+cIsLFKIgcgjIttNuNydO6WdiG5Nydi
dNpR0cGPzUjJJlZgYiXIxjj/RvYBCiRvTqtdYdzgWCgdrtPagmmHsOryinsZdxWb1ao+mjg0L8he
wFbQbVGLqqVtPwfz2DAA8zpmDl0T4WPI4rkHK8IPV9ykga/rw8IK++tkMGDcYShSZAIHJChcUmuO
O5+H0r5zK0WUOGM5jeee6HlY/elU/mzsHpGw5TbV8HOuhxE9kC5B6C1dMgnQFIIBwEySLckjtZVH
1ykTrvu4gibOSg15yDZia/Lktq2aCbrHe3dByqra8QzjkaGniYdbycX82MdybPbCyYoLIP6RfVbj
gBrAUYlNCG3hjvYuz4B8/jbekuVbjZqzOXhe5S+XmQKEzI3kOhDuMtHpC1WzWyOEtXZ/ah6zM3X6
OOUHThlWOguoV0KmrRFYrkLjKD5VCxfYzYIlMONmj5oLpdzAv6o6B6GTaRnzkwiRwwgvi1I0UJWH
/jNwYm7sslJrkFDahOG+Hogv3GWKmNvtmAIx3RhifpFJhk45Hi3F97CR8aTx0CKuDvaibJ2zVSYQ
BJXwKwL1WOnvPPpM55iVArUqsIc42GU1S/MtMX9O9qy7JbVpTRMn/sLWrr5FYzJ4m3TshvxynBpH
bEvU3+pIJl90i8nMj8H3+ra1JQa2A8BjeERleIx/hBifInJojHuRy9Z60kTRLxsyrXO94yyPY9oz
m8OPibTAzYcO5CFJ2VRvmB04J6vQZJljM3WIEe+d5EYNZZcdprkf9NFlkWI2cyyriIcGzjzuQfIv
GYwnTX+K4RqSRe/ODEZ7P0cdo0c1Ihh2Z9+HQNpYGcslBPQ7wmRI01v8jlneJA1REp2nFB1JV9b3
eCMladbWMgXfjPT7zy2n43Mn81Ht8RtCSpZqcK5T2wNBX4RmeZzTNpRnVMTgUl0NJAL9rCOsvdME
aX8KuYfK3dDkoSTWbql/MJbgu2oAenJXDfkE8MVWjT6WZREe+5R93lYUXREdB9TPtF21SgJQWLF5
7Mug/hH3HnymiVVnsHViggQ1qmQCrmkGEzbeAVBKR4dAHdtmYX9rMV/bJPi4Kfhg9ftHDoTRvaSq
xZXXT57/i46pNdshnGuPzqTQIckYEuFJXGds6YIJLhUlT4KAxsgx27OLCtcxqi1vi4ZCdYvmk7NU
+XDgu7VRuhYovsW+0TJJKWXJhUyLmGRuw//lvizlVGyDuoCQRagP4LRATemVp6Lul8ldyNDTVFjF
mQqvYLyBef+Qc1iPh6okEP2inJj3MIlj+QqqXsMRTgOBuqnmc/rHAOGrewgLNodsHlR3xdKRuWI1
x/bvLCGuhv68MN4nEipiGGz+gOjBccvlQqqRHTwwbebdW1iOsdj59LaENs0hExvpFw69F3MiOOaG
b7wkwevcm0Yk+771xVfgIsT0MKc000eCtz/kYd6KPVm9IiESSdd5Y2dIctJXIjlG+zpm+ETqF/D1
yRvPwlITbsM6+ZmIGCr/IoP+wIBEHkwNJph6zTnPfhhvUr3YZzJniDSru2JbTUP6peGepdBPkhcp
Cm9PMmMEJy4u+i/vy1fWN/d3jSDPIyx5vHHgGAhZ/DfSj6KcC39ix3KoMYtuCttWpzQIIpZBk3Mq
+oLVSxUY5qys/D4QngR/yE4Cd9Vneq5kp8z/fvParLaW0M3r5TB5dn87egjboF9LkFJFJIqDz4PL
oClnZ54d+zjU8a7zSTY7loF2QLpGAuCDsku/v+iaClaaLkNWAXTjCOt0n7scOxTj6pLnXXLf61J/
zgJbL8QqZWG2oa7VOcV+g+yZdNoxZv/hl6RIB0XC5LRopu6QEs0abmyWRSxkWOp4+y42ZXOTFHP6
pDx3dXS3REIYa0JUPpP48kVh5SZwbRl+OoigACT21RPS2fGOxUi3F2FmEsQwk4dipR8CErIQpA4N
3RxfNT+Sr+6pYpYWClvshztBipfe4H3Ivi0GTvy8oSi3qmeG1PjIe9ezCGj36vxnuVSo2uXsiLtx
ihHLsPTNpoc0IXn+KF3EWpzQcf3VMyH+5L7W1lf0LmjSRZK65N03rq4ZyhYWA3DyHCQU27Z9yXwI
GB/p9FdB1OtLjp8dALu94iRWE+RrtZGT58Rc0dEccjOLjY4SlDBzwIrGz2/czrHYnA7q2RA8Q80Z
Rcw1RUAxjaCx7qS6tfya5m6Yk4/e17+7HMEXwQxwIZEg3X/9vlKGKzYzRnNAu9Lc8DQTj1GaDUcX
lsunekWPt1wOG0YRHRlUY+w8er4m/QKt75b8gYksMF06H6js3mp4cbdzb/Al2QEKHkgkr9/UAO94
FHj6wYs1yZkMnHFtKdrslHIqbjTd6clDqPOReWG99V7/Rh7OPx9RG+bZ0H1rSPaDAXuhy/arb0Yy
ELqe6jR3uxsk+KhQsEezcqPN/mS1hTqTY/fEX1PdFmG1XCR+IA6dJaM7Lxf9fiHRZ/7g5Ph37w4a
CIetjw9fvL2CJBrqnLWpPHDE3uqcKAGy78r2urGLcdq+f0D+Ycqk3HN91HFYE7gyEIq8/gVSdtMp
8eGc2tbgfh97Mvcw6879fiBm4qc9U6y14O/3ym3m66oWjM6LJmCpHS/799/Knx874FLHHYrYUsCL
fePMGSBmaVekkBIhBz/k9PjMpVQUbcN2yX6+/1p/PhdCG/2kFKg78Sq/PZuZYhKLJdPl4AQNHXyA
qnRDYhdLxNqjDetZDz+PIaOBkWrgg9f+Q8KJsD9av3H0lBj9gzcHRG/CmDUV1zwxXOkDwUhiFxJ6
4GwggfV7YlOt9IML6g8WwkrnYPRt49TCLCHe3mZyTJfQbiTJNvA3+mPQWO60lV21bjgx7O6A3rPZ
SPCsHicMwtOZfkicqtClDkHB0k57SRi4/SithfFlzuOfi4QNAdAzasNdXBR0gcoFmH1GbEaU+/u/
lnz7lRHAJNlVhN4KqOEaeaN6HXLDRdOm9PQIor/T3yxEL+Jt/MxxX122iadf2rBFi1nOHGGwpSsG
sLBMw261z/K49TaE8jAlbhNxPY6W89UEBFC+/y7/3ZtcCw1cjfwXRfjrO4lHuylL1uDHsa4DeZgL
Nc5fRG2BlReDISMGi9w4fHv/Rf+4f/lquCKh36H2tkNc769fFZGT6Fx4QMeG0L4TE6GGSsz1HqjJ
4v3CQv3a8ePpoptZqmx0NbOY04GTXLCs/sgUyOn05lwFgIAvAMgDBSOHevDmMKnnzCJFZkiOqIiC
dhXjyPo2rtv8d+lYzbx3EKgjqyHbZrgfo14/RmOowvPIZCa5nSfMAUcSED3xNQlHuhjjIfm4Z/CR
3kQlEieu0GRyL3OUIfKltqrCfG5T1Rb7luLD7Jum78TeC5kw7zwtKKII9yym67hm2ompoAj1NqoB
Md0sIk5gikexyvaB0UlxjHNtEa/gaS+Xj6NKzHzREzu7fAkkUtyNbiEXblygEvIiyqPq6FrYi3br
cuo5knH4a6jJJzgmMgAmljAO4WlZDbO1h5VVfiXeTx6RKMf+uZAzikgMMzHheSRbJJidoUpQUTn9
LXLajuTtmgfWkX1EmWKhm0cYodRa/X50rCn+0rMyPcJGp5L25rL+YRwxVQeUIB0szbRpP0edjTmA
7IHxd1OXZEUukS5+cG/SR5eRM5bPDMlt2P6pkp9no7J4yzPG6Z6a3EtOCUVpeXJHb3pw6sbntI9J
Rj05ZPH+dLh+uZHq3PUIxRrHzyFJwPqk2d04O3aE/fN6JESbFrVfuvUyDT20dtOw2Phh4fyWhS2Y
galh/lWhaPsEZr8LfuZ5iDTYSklTbTdjHOcZLludwOvs12wtycVyNTPtybdVrw30zxCf3x7RQ9Ei
g4nHgxuUFdutzjC0YfRObYgAY8RfHSrR7bK8zMkncuqW3AUs58CiC75xvARhlhx92oBlK+RYvYSG
AdwmAIfIlMBv4q8cQwvhrlGRWtmxNoG3tzMEEBeJyWb7ESMj7k97GaazKzt1CiZrCfeoq9bwB5Yl
NZOLrAkviNLqS87QsP9lsomtTykTqnNiRLCMIkNi6ot8aNCXLbd5ejAJ5KONRVdRX9DtBdVlOjYA
g+HXtWeGmwgLQ5JuQDs7qfo+ZFXWYPvUcLgkAYPlNu9kzex4WoJly/6Tn4EYUsIe52mu7B3Lo+TO
VgiR6ZY9Ug4sh/ypvVV6RFs4fl9+EshOvY2sjLoMpxwoM02D92vJbCasuAQIT9J1PN+W/PFsRzyi
DG8ZTqJDSBbrztRB942eyo/Wfp8dGMFE39188ewDzyYKyGBxgi3ZvKbYzmR8kuACEw/szCSjrU2M
AFq1NCbhM+scdfZlLsEfDxOiJ6usPhOeOZ8qlrg/2ei3hECGiqWcnefuoXFgVpwqh18QiESB8g3P
QtjsLLqDZZu59Qx5t8mdK2V7EWfhVCHKHLy+QSiBV5GKBp/7ebLa9JEh19hdJ0NjHoQsghh4ZiOv
ENZZ3W4egra6YhwEsy9YgiB+0PaSRpfZ1GfeDl0BF2nYLfZLJQVzil5h5towpuDrrhCP4e+RiTC7
jtrA7P3cwJPvoIV1bBzjnOTPIp0vZsPAADlRZg9IbegfsVOgGd8UXjzwbXiLQucRJZxC0SqmCGK3
v6oaNWvC3QLlMN+zqnsU1O2zy+gh2NSL5z2oyfiktoZJfbmsTuaNsEvl7IKczf2mNbl+0ixj63MY
QsutkGU/l2O9VNt5tqplVzVZYk5TFhbPTAqIAaGndZPtwjS8hGLgZ3B1onTPXUGjpRsbvoes1AsZ
VDUY3bJVLxjKsDPEUaJbMO9L80hWbEpkFqlWnHzsckBko/PJNvz14RetlCJU2Y+zp7oD9QJzyiMV
dkF3cVgyU7Z7givW8HGyAeJDlWbESfCEzOb7wS27aB8XvntXNQkj7MpN64c+9j1715EvwXJ+Qbe6
XYfo5LMBP1RMRW33R5Pn+N+mcgmak3SH5ZmMzJ5Ejp4rVUFU8p/IJspZ9iMYIcOwbnGI2QMJNemk
WZ/WczMn2zp37MNMrpJk7xt5e4t/QERHEyCLTIXX/iClk8WmqRXQBQTMwb3ODcdPlQ7x17JkU7od
wcRw/BB/d4voiJy5cc6WLwt0pXJj3M7+BFGmyrb+RHt3gta0aosjvCPbxSMQBbhsYTEUsC3S1YVr
VeTLCKJAGfKbx8ywq+IcNyZ98JI+/9npRd4Xol6TZKsO3kY6WiMYfBNL70kytIZX3UFqOeOFt/C4
EWO061lrPMm8Qjk0oaqq9yya/J2YmaMnhTTNU9ekNhELYYVCmGOKXZ8LFw7Wwhy5yx3BNcnBipCN
ELYolLqYB+iYG0S1Uhysximp+Jmt2sdiwnKlHRP6h9QlIPSQ1cThbtPern/hPuqRIxQN33PaspFG
7FD4IcKwYI+d5Dx3eOFxuo24dBZbmXUyWLc/QlZgpGYBM1ijE4wXXEy+E7ufmz50DKrXcZJ3huhV
n2h3Lj1SCKgiMnA6TAyiKSbby2P9vcuyOHmwSf+scONO5thRPUAbH7DNbCIkRXwjAwOloBkXclJY
uNxEPfKLHV/t+NWZcysuyCSypuCgOCX4M1pGcMgSi9jjwODTE8YWPU/TtotPk7IKdZmWrvwiNal1
J4aheHEYgg4/clQyFTr4Nhb3oSjdfTACV9khBUk7BDiSUB/ZtE+Dp3J3n1ZIiQ4ySFHezyEwIlSG
+aq2j0o2E0WSPOScyj9Q4GaKL9Fx/aPu0dMjoqzUYVZmfCRzI/7hySUyFzE/6T7Ny+ZbTjm+IIkv
619BEiKx6rgzyy3p3qGFfLwux12Lz7PicMoZMGjSxAS7dp5daOK9gagpTHbjRuvWXAahS4x0L5dJ
E+jWDdl2oMXotxKo0o1dVIn7BWRqzNLMMm1wGMba/0QaYJkcfDfjHCt8p+fPi6j4EiyzJocvi5ar
qc5hJJaELJ8KO3BjbryRX22oYCC3tecTrQnPbytCxOeHeHHxrxkVYrsKjY0AlUyvDDxqM8zLPcaq
BvBb37kFMVyG4OsuL2f7aPlRlrFWZCVjuqQl/ko1tnskYzHouM57RqWLCD4RwhtyHURJ80kSKgRv
HtnZl6mZi4WK0XO3Jflu5E1wnxH/NTfsIctsMKh+mEdUmyVqTXvgSuEOIqHIXCIUnKcrhuTtNyBD
hMhKIybv1mKbB4xfzfJmQc7E0bNIEhKqSqr0igjJEaJ7scRfvSnxfrUcJ8SF6MyrL6t5su8wJjE2
x4g65P6lVTkEamVNa8iqBu4d7PKSw/oKRkFDQAM7pWbP80ARdq6lG99w0y8hqqXJ7KOBQ+vaYvl5
LZu58i7HhmL+3q0TC/NFClDxHFb8SLu1YWGJn4YT0SgCXc+BaD/viip5mXdRLlxUEFkdPluJScmb
NSygN4RnktqUJnmKG3NWi0W5AZhlP1toLKtNwBA8uklj+oidtOVKrdd5u9zmnm/qTeiA5tlTVQ/L
BQV63I+7tB7xYGPDl7uM+He5R63WWLvJFBSKicA48NywwPcOxVS3kscW6ay73naHa7C+VnkumRJ9
W8RoM1sbW/Uj9vmttzgdxuGqlogUL9vSKfxb8DP+9Lv3CDHd54ippxNJUu69lZHYfqSi6jn10ReZ
cTOzeS/3lDbRi0zd6sKkihBD/hYXv0kPgORO9WnIYHeyK7EPaA3LfWZZOI1cLxuSK+UmUfZQ+DoV
B5/TazrpsEjSzwHGuNWa1jjJXuWZKG/Vwjb/uoTYWRzQ6Cf6WU5JsxA7OodphQQVDEtQpPF0ZDVS
Jw8FiGJE2u3kyJFRut9D5PfLOEPgZUh+02MqscAhhJNU/S0aAeTUlr6DkdkxOCiy+h4HI2LiAOaY
3jqajcBVohlCPbmpW9+jPcN3vKTsXSkvVfks5oQA4Q/mId7bUZMvHHjMzL3+yjmCHvC6aU4sW9UC
/eQxlgK3WI3Z7bLue/vay5MluGp86qPLhWVkfsOkJpZHgDJZcOpY6oHECpDhbSIexQ7pVSKarvBv
osLDEtXJy6mRyA7mouefiK5nvGjlvXeDQLBYDr4T9u1J24zZNnWSCuLV+ya+ihROhI2/9JQHjbFV
d12i1g/Oucv87ZzJ3I6vvAWFyK7XaBM2i6vB/CmWvjZCOYfMNDaj/Gap1pNzhZec2gUi6vySLJnI
buuuQpFk+nm5bCYS1C+5jFznxh7w5SgvE/5VwkyEmpwQ83yHWoMHNu5S/wvnJaoXHhKevqPWT80W
/Q1G/w6u0/GDOYb9ZnTgMwYWK38AMh27mrfTv7kYKgQzhhygCREmqLwIvD3CHagpiQgonp0WlM22
pUIkQhNCtYW/7a+OPlZjcSlMqDGvtKKbPhhRr7Olv8+KmQ/aTuD60Uo09Py38JYFOFE72el8jGbD
/g/Xer/tKh6DlUnTJ4PD4HES3nIvMKTqTaOc+YPp19uhyvoGGNlTqkkGlbb7ZqjSUAsJMOEz4CmU
yMh1k7OlGvEURbK/Cv1xevGoJD4Yxv45zKIZRmNDTLzvREA/Xt8hVaI85AnJeERLV9/ArPja4Dck
N8DACGiU+Ygh/PZbBnTCigzsSQhfBEDYG89/tBRDoed5PGZzPj32jiKCMbeyB50O48Fv6coIjNTP
YHHGa1rCj2zu/+7l+YFhoXE0MCF983HHkK1L0rENEUqjrxprCyJH77rdF+2m/SPfdPK7GGqkXbXq
ryzH+v3+5f/29ddVEdc/anO+CObC693xN1s/Y9u56/B2Ef/KSmqD4Yy7jJblhD5r2AMdQdwR1tMq
F0T1T/vVfrQe+vP+wx0PxxmAEitLmtLX76BrqxlAr0VtNNrkymOpBrDRIWcto+6mNtPwyTM5oqQM
MDrK0WoX9nXyNBTODeJ/8wGz7Y+vA4Kex0zAAwfIdiha//3fvo4w1PiN+bZIpA+K+uz5cOEuhR4n
vYWd2C6XLfCp6iFt3e5nGSXiFirL0B/e/03+miq/uvPtFXAE/YClrM/B9OYrAe1S1VKiLZ81wGTG
qlP3XXSNXn52XqunByQsdrDtGAJ6q79u+G3TP6pDAe5puB6yXhbXhatt6y6vorr/rYemwEas/CC5
dIVpx6NPVBm7tmiAITM12EHiuCHoOREpEiU39SkTrI6MkLxFIrO1BlmIy8WEiHBNm9b60LjCjy8y
cFjlFywbbv2Mtjy0b8JsTEgnSeMxuWA+3IDO8AFcXRTBqN1t7jO7O4x15BaY0PEsbozlVkJjOfbq
J5bwZJqOo13+xHwqho3ukBxuG9BjnxnNS5p0uCvFZV6a2Ptggv4HZSiQLJlB0HgOdB0vcN584wLh
7RzkGlcaQOidQSVziOtw2XmtrR4zRCFXXlGb81iXpIjRE97CofeOebPu0UdSW2tB3vj7V4H84zJg
J8YuLoSZGTAbhh33+mIcSD9OLEh2h6gPIUVpXGrWeagyaT0OJOraWGYnXJVoL0kidKKl2o8B9fxN
x5QXQW0FZfTRkG3RnVDBzeKIkke2G3diVPcTd3b/GGK8Ty7mmDHnXldW+xIQEIFC1BjvuRm90Kfj
Ctonq++K7GwyVMMFiN32kJRiiS9cGzvCZmxtGLLGrhBqQNpA/VLGMx1NwrB6X6i4QWY45lNwicVD
V2dmdp57r53MNIfChUv7KRz8pD3RLA2C1U6duges8kR0D1YWXuUQFMlR4hZ5stulKxAHt6ajPhnj
6qWRAcEa8+COzGdAgHSHOmPot4mw0THYmRiYbuUweOgvpD1kdzPtVXCmaW8Vk8V5yfY8WLvx1re7
irl31XYPbtYIykCkOmTVqyyLHgcTjzthFW59dNBq+F8SfqhHPdXOt6DAtHROB1ak+zSF+IZs1o4J
EFxYvaCq7tHypna9kNmH1Ezd6KEjWlT1S/jZndyZ+KkmWR56bqxqW4Mh8XcZFW16KGOLWXDglVox
hRgjXMgZ3gaEDQGsnsCJphtvyqJ6B+iBIgXCZLfnV1jiHf7EOT/0Xjh+a4rEJeEDaMvZyAQh7Zhm
/WE0c+Zv6T34COmY+qiZ9FwAo4jcfhPFxErve4D06nbKgOSca1FymXuIi4CClNh5v5qmMjP8SbFA
dYbTOgD3YUlmOVdJF61TF9kTTj8mfnFE7hrOd01OMOtGWUH/zCCB9g0ZDKq4PrdTc5v0Ues/yLEu
zgibJGrz0C9S6kE1HhFA1fIQS4KUj5VlpHeJi5APrcDMqRuQCPEzZnno6eRmux1QB3hWZSfjX246
4KEqZo14TMN9PPeFCfrzbHXImiy/0o+kUY8EToqJDN/3b9q31QuIRLo1b43NWWNXnDeyAljpjUjV
ksDnAq+XmKi7XzryYagwlhOLzDWl573Ein/3ejy6VywYv4cM3jyvaKHGcbJ5Pae0nE+Qj39AAkKK
ivrke+p1+vv7L2e/fVjz+YBshxGRE0gYoLi+PpICK2oKMDM46AIPs03QmduUJPAOD+VLVsKmAYs1
FZdjNJHip7RLdGBkmyNr9/DF9pNveSAqxjq+u9NLwHUEdZqcqSrWKt5FqOa2lCj1Vd5M1VWKpRqv
qnKf3v8Mbzfw60fgE9h2yMJQhuLNqcpUIU7HHG5fYgDH4FCQhwAv1c4PFjYFiQ1STTC8vhqxMhzf
f2l73Yn+/cGONodIBx+AG891aG5vNrV1PaKRHGOfjFFgZ0gZc4LJe13hOouFN0Y3lT3hQcotnGTM
PBNkH5bOlmcztB4RdkMIc5g6DjZUz2QIc58z2heMRvBDAPBafviFz7XmL4zTcInSem/dihiOQ+iN
HZLfVlrXjQpIOvaZmk6b9z+dswp5Xn860IHQ6BGIUchRVb6+OBJU1PCEkvaoZ8HqJE7IjQnHEuwc
5knOZbfT6jJgplUe7WSlDWeUOc4OE48z7sWg8pnYO4FHBNxGxHLQ78rHqi/cAZ6QQvdPU4+lOEgd
fEILe+VHqxzNl8RuVXJC5MPGR9XptmC0Ii5wpMrgNmCieA2jgW8ZogX55GsDzWnYP/710f+j5LF3
c5qJRvpRN4RDJenwP//PALL/HwP21oboXyfS7tvw7X/9quAfzTffyl///V9f8u6bqn69ihZb/8Q/
o8Vc8Q/4rJQu1PYCZ/d6XOhf/fDf/2Xb/yDcmduQgxKRJ6i+f0WLefY/+DcoZJBi8y/Rf/4rWswl
WiwkWSNAVAl40+Hv+0/S9V5drsEK5KKvJaUeoRPPtLdnZ5ki97LHTrOqtaMzqmL3DBn9oxyV17f8
/3kV5E18RJByrCpf3xSBasJSNSxXLEDJ+A+yfLgw0Ey+/+1rv/vnXfb36KLXp9r6Mk7ENxquUWWQ
68M3B7OzsOxETYkYJm5QE/QdkbKMNS4qbMXndu7VU6gzcRMEA3KC91/6rw7t/973/3zt8K/gBTQy
As/Y649YIuErRFFPuzrBfPYdA2W48CBoQxYCWMPLZT8wmTZHlrkFGcphlDwOspMvlV228Y5gFix5
4IsKs02sgC1s2Qlwguz2ybP44L3++WsgyaSj4kVoeJ23nRUohYndo+Ct8gRQN7WGapz3jvlA57d2
7a+/EY8mkXaCHzzgVd78Gqy7Q70ewztYJQNbGsc23q09lK2+DqFqdXDFRsCcz2lEKIj/n37G0EPW
SKDL+h/EXmvN8LcediTPTbZOFu6C3vJ3jDSDS6dlwfP+r752RK8+YsgKiiyHdXbBfRy9eZXWmVlI
YerekRjWv0x+iH7dc5pHhP7P77/S+je9eSUkkzhNbOop+w/JnDdHTcnDRu6gWxlccH6MY3dCBh8a
Y10WuYd69/1X/OMq4aTiUnbWyRca4rdhHmoc8cb4GWKe2WXe76/dv19bHzSdf1wkf70KMnHKEcZ8
f5HO//Y7eegjSMLgVZz/zd6ZLEmOnNf6VWTagwY45oU2AGLKeZ42sKysTMyAw+EYn15fqKVrZPOK
NO7u4nLR1lbNqqiMCLj/wznfMWX6UAJm2dd+YSblQvadMPsXzGz13T/+yf7Za/7piwkl0VmdjdcU
QY8dtAG/ZVX9l2w871UHFVLAzPcv/tXX5ETiZ0VjyXyGsudvv4941RRtCOgBERjpxVRu+s6yt+Wi
MjqnjlDrVPqM1iMB+x+/7t9/b4DWexAkydcDpPnnIzFrZyMoe3z+7K/qhwkn9yf7Jy/i9PXHaMJ+
809w23/3SCCs5H+WTVAl9eWfCb0dXKOh7l2XAN+AnPVQ9jIh56NESBCUxukf/3QQmc8f1l89GAwt
Gc7yQsS/Ia52/9xsAKliaNFXE5ViCvwHcWLZXsjS0NtrqRX4uIwfEnAyTtz2IHSNS1eABSLomfr+
6Fqqtz6XeiGjEV9fNakL2GtBxh7bX4096N3ej0G/SsY0dH15xBCAxAJLuam3a6cz4I9jjXqKZM7F
Po4jnHDWqmiHEEWMhYobSKHyVg0Ej1ySDGS1F/OW2/ZrQEJRDyiqjofNPiFzCq2dDWpujPo228Sx
zMNF/3KKfqnZGa9zdzV3Xu8d6dZCqKxeanxZqpnNBMmJfOsQc7gnD8QjuhWX5jJyWSG0mK67ro0z
s3OtZJ3I9YgmFU6HolYkiKYNe8bIruVYXZdmCH0SlFwmDpnhlncEASC823wRTHfEseT2Hh+UfANg
YBj7citduaced4Irx2edE9XqrE6yUAfcBqZj2UcvM4cXsLiBT4GeQeyK/BaZxheno7M4Oykylitx
mg49b62cRTWTtbn5zrM2F/j6slvBkgrmPGBgsH6KnUkQMbKXsdUv69K02SGsK2FFgB0AX2QCmcfl
Rjt6FAvblJ1T+UhRN4x796FEbH8gvy78SANfjyj916n3GGjOygeNVhMC8jhzXVj3To8/nkE/jMwD
jCYU0ZGBhT3bGWGlZ9gI4SZgwU+TcTXnC44Sw0Cx9uR3wDrQ+mRg97gmYBx3WnsYwCwIbhFSFa+6
E9bQAhDpEcnEmG7491SxOU9GGvRld87nei1Lg1lJitrschj43HPEJIYcrlJ8iE+kSnS4OkrQTeyH
p/4lSJUwUVrpIowXpBTVjctGeN2zTkkBKHMBRiG2c8jFWnqPSqXI1lJ0AN0l5zq1RiNDxgatGkQT
e6p1PxVuqQ4CDY1UxIpSBm+91s53igN+jRvoC2dFfN0UsUCjTOBCufQv2F6NJyEQMe1tm903yJ6z
coUlggVTKyvZirHFm8vzNsH44ZuPWMbrwBZE9pCmLxAEe3h/Hi5DcHxFCONubSEiF2lGlMHmznnM
6Fvet6OF2gLCWdrDw6af4bEKR/vgA6587epW8YdUBpqmjCQjeBYoWn/ZGbq2m6LszpQu4a1+vAQV
cZblOMEx3Lbcn+N5Tq3foTECJoOotC58vaDmxLyO/nIbsZkx3DUuo8FhtYfyQa0dBGm7gPPGOnA9
FrkVOvsBzpDcrzgMw5iWcBtvZW5rZlc5FK2dufLcPDUGosoHLsGy2LOGzseY+62/WdMQZxyGwuZ9
hJ70Zkx9eUvCo+scxmJBuUaXVhXkVNUz4bChIYJnYdvmBY+u+a5nSE07JQ3x2A7ZFn5UArjXniBX
18hj/IYq/MDz1uR3Njs9iIeT1W78OY1ZDRC5ZOr2Oa4TpwHUYM7q1UK/NdzZ/qiGS3zh4+NkZ25+
MjslWK2NOs3PuQ4Vl/I+WGuRncjIO+vRWoZqV5INUrVXYh3EXZ8V/vAw+51w+pjlFbafZiNhksTu
olK/y6qyliejL8r2yLPZ1jv4aU7wjfu7SDEkeyAUxJgiOBhXY8FRPM8bZNRWDu0DhGfvPGF16v3i
tXph/g/Td0PY8lEEzNHj1fKwFpruUN3jBScdwUpl9UANbb7km6Ox4QcStaCPqzQxGYJeBJ5lvneN
tXx7Y73+tFQB9sFVfX4rl6CQdyBp+1+l0coPt7Pne1HJkD0MQpNnc9Tui6k0biufCDiEAJyLsWX4
wUNZh8ZvGXbb2zAjfk1WOsRyJxE9+hdIlfsDIql+SnCf4HhWpotQOLMz9psrQNyjLWt5YyC+Tlq0
n1scADqe9uBxuiUB/gotQrKV5y1cBOpeGaTyivmGevKrjBNrAtlL1tyyOTtWGbOHntVtXmZz5lgF
9kT6ksbwPyRB5wI5cetp/J5D5L6xCJXxkvWVuMNqbdgRFu46SwZlC6yZhLDvBamb+gKl4XQMMrgy
UAM7nvZUB/URlEWKP37U3udcBXgomGyObyxhcPY1DkKeRJbrcjM6crtnfg7ZfczRKUWZ6+UGdjm4
BzvQ5+i4LKg6HR932X0zd4WdAlOAqPVwKIkQZCM1JLXr1HM8QTAwD7U52tm+Y0x+b1t1r55mU0PA
sTAcfJ4/2i/EaTYFlp6BtQHCh8pneYRtHVYiA69nn811jP7AOTRTa2vgzkN2Z+J+8pnLrPnbShOJ
gwxRe7vjFjaZzS2qF1CHFUq2DD/63WZsvUr0oNfgOMEGNaM0dHpucF+uzO62wvilmO2h3TW60Eqm
fM69XbXa7YcWfhreAFOvEGo53CFP5jo5RtSAs71u59GykI4FgE3M0k6PPtLRb1g65CK1DJKz2G5d
+eWdIwv21VgaIebhzP/BfaiMJIVrBzTNax0+UVtNOxdfQHpYasAcXL7rLY5Hdzn0fsgELlxXTMId
k8tXgQRt2Ldp6E6Ji62+ioKqhUFXakrmqNwI9tpb7iwbKLNzWkJP7Iq7RSEBBj/cWZ9Dhnc5QtZh
sgGrKsi/YjOCz5o9zFtn6kBE1dwJGafOYj9vswV+jWMfj+CGouzTgANUJ2gUEN4uLHBWoI0LCk9P
DcsHrKY025Morh6y0t/yhN5FjnFQhd18aOdgMGMpWeABWBWkHDAPR9U4CE1gapD2F95gN+tOWWci
rEPJ86vgUHwIuJyhSjgpGQtTMEMPUW2VDwxsF01k4RZwbFqw7JBqBGxk9oOzmfo0GdpvYvgJznsd
TCgVK1A4SzRgbB93A7GLJABg/uAClyMxKH4lhuNSafWEqqc0weDVI7Io5gVLEhabNG/mrG9B+ciK
T7XSOn+AKc1SC9y7PK+V1IryDaLtzlYMVvewrKdfJQpxE1/92Kyx2JrejaS9sCp0HVPh4fIMYA/5
FkLibsaJ2kpV2U1ps9s9ahSMcF1wpNnssqV1KsBeUUjKCulbnrbLe507sNDzpoFYOGPXe0ih/ukL
9AMu1xA7+RfJCHeLgsWBOmSI3L7tJejRgzl7mXf0baRzO7s8W4IKi6nLDOHkU4m5DHYI4QI/cabC
/0mbUnrRYKd5Hk+c1T+T24aPxCSGF+YsETYvg1Qv2MKqFy0yW3Kk4BMBLdBYBx0OAEy70E/RzHae
J2NnXNXL3LcjF70/yl9Ll3ePLXyM50FJVGiTkvLod5ofWsnC9eLKDSCS+5B9ymR1wiDZGgcJ11J5
7X27QBOJexuXProvq38FrCHhIyxme9EZ3kZcw2ih6iGcw38xckb1VC5IMMGI4ffYnZ2eksWHokB1
mXGYsTcIWBgYUL2cx42lTuIDbx8jcGH+pWjoknC1W/b1VhkuElOWWX60se5Z48mnH46QeOcpkCAT
dn/g4mS4YGGJkM1CLvuIh9qpDjCl22sXufSboswrdzYkLozgQ0hVJwrS1mJ76+eTDyz/NV1Toqqb
rmlu+Dh7ARY20G4sIFDee3pYYY+1ipS/qW4eNdkYj0Ks7TPXUAOUddbpNwrMXkdZsY7Q7xfse31Q
KYPv2hrcBKkmQQM1UfYSbj02gayvYVxQZy9fU960N469nBsPPtgpQlJ/TuwgRI0qOFvckYIxDzi6
SDw5yaAAWwxpARqw9AybUGN/Ea8GBhncKoiuM0rkkjd/ggV1ckui1uKUqvV+45hUfCWmrtxDP00f
V2fkJoEMkJGL7IgeLOQofyx+mbU1SLtfqF+nKfJyW93OZUpfsPhhg+hv2GbQsTpENioAg/gd2SRR
PW6UIcUy2IrcDm0WcQE39T3LXLlFYdu712ysbTiZw9w9ogYwOKFhKdJssMpWUZ9C/r4AlEe60cJ5
9DzBBv0VhK1cjjUM79t2IhKERELZvA+r3XQHoCzBI0Q1L4iMpRs/tPJc/jWbbZTCi9skTtelLwFf
hOpE/GH/KlqMPZFOS0tHpnaMK9mT8oakdQ4f6oYWNnG8AlMO1a2bRu5s1MRAzyt8n2KBBxLNXlGQ
2kRCIfVJnVlv3gDLwsWSUUagRTvA0jVz/t1Kx/hdKtotXA10r7slM8OF1LazcX6zOpxfYNZBOVRS
d8k5Jn6JJr9oCKdYnJpWyF8aM958E0opTAhg/EOwnJflrp8fQEtNadQKy36ynI4T2gU+/k7x4ojE
ckt526V47SI1ac1exwf5EAnKgUtIZyZXFqxcSKIzYvr7EUxswy5lnN8nO2yfUP6Dp+MCa29GDCH9
DbNBeMUUFBQgSgqAnBKOAok39KloLrIB3Z2G4bkwG+r6j0IgheUnC8Fq5I0eoe2VLLZjdwyaJyuT
zpM5mgDiAx3Yj3mVVUFklRN9VB9QOdKiD6EXgQotPnNsIMgRwnr7bIAd8uc3Aef66PJNj4o0xAs9
An758RY355OD9rZP2Zh99G4xfZOrQY4W8lTuJz4PAybjUJQQTdnNpnhpq7xi+UsKkleaa3fbrjae
on6CaoUzbIRvnNK5AoKBZ97szz/pN26rCddSmdcHTFAduRwtlS1k49mOa5qM6gykL78LYm/OkBrq
4KixBOApP3MqL/YHCvxIsE2/IuK4exvHmp34YPr47k1J15kHnvgUVmNcTWrR71NmFvCQFccJnqpS
P/SarRrAADMH+iKs0kwq1615I1esWXtPy/QXNcLYxixhSWdr8iXT0M3F+mUqHocInWPAfL/yHw23
NZ5H1AmfaVpv3O4Qf56ISaGjKdMOeIKhUu+RnTj71rCBnHndQIawD+GEUYbJdMXkYqUx+S0GJ38j
aF0CxhEFI330HPqYVYDBQVUh7z73UOBUUWVu+kSjSokJwqzix6ioPA5y1s1TxefcEBHiukeMOU5/
MTkhu3FTZ/ryzAxPcuSVl5XFXGUnVmRwRw7UbY571HJGnAlpP0AwQBwN+HtyIjTd/QO0KfTWtWNj
oe7dpqSY3gCuJf7okEm09hlFqFFV6h4NDD5uGre1o1jnGN4ZuFZk1BiTmx1GnFi3jmGI91BrMcdC
GhSQHMtexuJyZMQkmaNcUWd0Boke5LIkIyhM4oyAj/MRKLiJeCjSIvhsWXWJZNwa0AsLRspX4DEE
FZACAAhztszcimbbLW+XMXB70qQsRFd9qIHSo6sIT2Rohl6ikMKPCaCW6UX7IEYjR0/W50iNatAJ
rRvBHxiIugvinSyMtGHRDZGYjApZx1nFYRQrtFGU1lpekvak+H+cXVMBG4q3GXgSu2NwLfbJVT5/
h9Y28k+wYLxMC4onvFRD2BlH1Z0hWF3oQUx3ppFXmFcZnO18uece7XTjrYXn15JZp3Ce7ekKh+vC
JIXlNONcQdnBxpd0LEz1YaRlvhrx0PfsWVShu3DnZASZJ9hBsyTj4wPX7fRkTHkD35WdCQRGvoHH
t6DitaSmwjZfdBAtiOy9GAEEDGsfWOcBRq/nIfPGFMOZlYogEc28PPMAb+7eHpibIK13y6OijWLZ
3qQEUylXmnOs0OJ/Yw62EXhP68pJobcvR3vuhbA8LDs9kYJvLlzbV1UK9ZWxiSa5wskBu5rL7H4z
Qea+0E5WqIRpDPQ4fxbj79lfYBBRrPfvYetZt4GWxMkALwueubQ6P3IqvqeHaZq6e/Ycpn8dKEc+
a7tJdTSYfXhX+231xmwjhf9noD3dDf2ARWA4o0mj3j9f+8YSQCSye0sZkQtUnMwDOoyvDY0VsKSc
TSbR1QXynoVgOtQCZib3U5A5v+zSTB/JlFJ53PgIDa43NJT1vkyt9cO3V2BUFiJYxg1qsudjpaq6
uEOPNcoENhb+LtsffEFkQo/H2OOUTfRsy9ZNtrQt2XHx/N6JTfBEjJUnf1rg2tPR9myKCG7Uuoix
BqFJKU3ygJ6Nquye1559DqQ1vTxJpZ0cer1P0aBdGtHj5GN35CFyXZR4SymvAJhymjvzFHIqTGwZ
mP1JWGCe2wsKICagV67vcaVOREFitDFITaLfL0C+eEzPI2fMtinSVkoeXp0KyFc8hJA/Creb4kV6
wStaU5R8WPZBLI1dNvHCXblSwg+Nd7tuBBkfiVDBDqDcPHsNDQY8MHY7QWpS3jF2GyCo/mbfoKyk
5jQglkFJHBMtQajvBU5x6suhhHVjLRapZeX5xDpaTEvfgqb1sj0+tpby22T8FGUNQiiidVv8ZW7a
y1cMxN03PATrsWwDne68MZ/5MBlhYUQc+mdOzOlGTL4LQ5VmE1UFB/SPXQ/VL4H9mDqAnN6MkG+6
np0D8PeNMCiUcSNiMdx0czFeuz1QdiKhEGPtbH4U4Lxlak44tble+Hs5aXpyGQMz8Wo6g/CMtSJd
dzXs7M222/4urA2QfIwFUiIvWuQZubWUd+FCxB6ju1YcM7uawr1jTc2NUa3NQOCOlYLVctLg2S9n
6EJqsPsgBl5GB2rqWgT7zkuHnPQK6+yk9cc1gKTnp1e5SdBO7Ga4OS7KRnZvKaPWHgGryH/MEPnO
HpsMKNiFFI4nh70rH1rpGh+pdhEFbrwJ3V4y/st2/lwjKrW7sL2D8xF8zaFNjncOyffV9CBhJXKy
qudi6ogBIfaHndGwTI0fg/H2n6el6rn0OR+WfW1b1Rf7ZgZJZEFmBuzH2t2uuqpyEVO7ov1o19Wm
RCpMu/81SQf9ju7xkkaclGF2100Q0E+gg+Zv2x31b6snFQhEY65G0i7YzESDMZMe0OW1dYsgeKrI
F5gHiANY4pek70PAcYLJxTVMPtfgXBzXI5+ira/QGQ6vpkW2a+xQrZxspMyaw0M5X3j7cTb2fcrs
1vCC9rU0cZwmqbkGt6Un3YeVac+XyTiMmRIKv1/50NEowR8sggOqZc2Yw/Llz5CzGk1YB2Q3CxeG
HbmDLY4stmt5IXr8kRjfenzyUlKkasa332G4GZxPo9FcGQAS0rgZaheXvN6qX9msyoXnqWuZ8OMF
ZjqOCxexXlhQaM+lzTG7UiFO8aw1vh/aNmhVijBzfexsz78w4HP+Ll1UeJyj7A84NWeMYg0gAGsP
Ic9t45axeU/Fm1rF5coMTRBb5BfvGD35stCwQWyihucphqqmb7HHrx8L+nU6PRvDXUQlivGXSf7Q
HxB6mlAGzVU95XjvvkW7kR5VyoHY4d5GYmUS1QB2oTiTAfvKsB7snBiEKHW2ARf8mk+MPTK+Fpjm
02LaTaw012ilzy5PbNrc29nW00CnapNNnc1MF3eeChgQ2IxtxI7aQWKjE9yb/FXyOYuhn4VPc9Nk
aQz89BxaQ8noXUpPFW4yhiQpnPQQuDfo3M076/zdpsTiwk16LS3GsjWOdnZKTTqzHpLu1bzUmrUR
/m/j1jYake9ssB5Q4auVJ7pWncDWhZueDZoy0uBAbLgNLBaeAsdTi8N7J2HGwgODx8A+K+hUeUhL
RhpXMK8ZGGrB9XhdMRs1ElJtiy1pvKl9x9dkGLEMK6tIUnrNe+oRo9tRblJ9+UgMn9EBu2fvt5ue
+2nPL3CXVVDLh22DTDwjCpt3QYP4KCbmBBfPmkrmH2TtNflebBb5BGMgwUyXuC9SPHMe+KHzgwLc
zEB/FLftNrL4mBl7xfyu8CcMgcodNIEtrEI75Z9SMI7tiVw379rqCiHA7kOii0xkYAOeysmuDy1r
EJVMYTpdjpX0RghlwrhldAJrtYDql8XKtNMuDpGLfjubaoakYC14dsTRVu9pPL0ghkykcHZ3ZQk7
QKn1iee2MXbYxbmUx41TAVGcmd4Wte3cmJ3d/ZpYCGzxwsiGzLQSwHQEXq1i77tRCsVWXXqQ3nnm
UhzQ7KX2YSqNlTNuTR/cOg3VIezz6nyKl50NWdumczWn0DxSDS/+nlKGJtqsjc24oAz2kU5PhZk/
mQy19VdhUo4BRlhzvt9NGhiMd3jV6rYD5KMOFPsM6jsmn80lJkE2oBiPAlgUou6cSK50ZXs5D+oy
AOb2yp2pBUuBnvu2LTxz2LPRr8uj3dXjreW543hDm5D2D2ZF+ADKfI+xWpb50xuyACbJG6uwkda4
DiwIbyVUr6Tmlnb2BXuHYLd1o72n3F+s2DPrM1a5NfQDwqXiY+iKgtFszcg2glY6c5oXVKsjqVCP
jQ7Da2Qva3btZI6U53I2N/ZwOXPE21brEUTWt5BwscLRutvuNlbJQgdHulYZEgfZ4LsKIwt20XK0
8wY9KHb85t3w/cFMulEYVsyep/2YB5l9mQzLUjrCjgwEOM2geHnh+j2cDBPSJV6YnazM8idcu+pt
KVDWAV6px6/QHaX6TRODHGufm0D13jsOq6aPZlzkWx93GuzmrkbpO7xuNaFliVcvloxD0qXWCyZj
3bhTmLyAB/ptTT5jiKgg8hfJAWHXLBQjYBnB9NM35D5SNyvGrjY5MOkT24hc01LN6nN2fI4PAyZP
FgnIe85hzlnNRLSaxBT0YQoevUZXcMwMUGAMk8Mi2JkK/dIOaInz2AYl5S8zp/G0hD64FSL96pct
ByaRoIjrhsuAnb+9CzciWmPCYgjRXAvLRnKcBzz1aWqVxOxuxjmx3PJkftEp1pEJ/t7QvQpLJQB/
G71Z7asazM1Jzm54F1DrNXhxB+JzmIvB3jkylZn6LBYZFdZnGELAf5EZZPVT5+UStDItPW9U7wtJ
854G2Fv7EqaB6fNoMKUtoO9HoUqZt05bwxxMDS3MBumP4CBy2+NWcdvO2PYWBJf8PGDy5ot5Hol4
mpoq3OPOIeJcZo4GdFp59AyLzoez1jXsOsGacBtP/KNlpQwD9BxZ6zIS4Y1bkdZGQKW78ykNk+SC
twsiLzwQTUMDCrWMWeQEPHmg0X9rbilSC+dURkr3FID2kk1MP1bHPRE5p/2dofuR6WILrRHyM5NG
xrimgG48WHolH5BZftwA1x0u3VYF86XhAk2M51ATiQnZuwwvrE2K623VIG9KvybMvQfJEXt4KMID
6e0QGpx+zATHI9krtJElw/dRieKADpE0NAbV3fYsyacvjzm4TyIMrD5UjJz5Xi6nvqq9r87vwi+r
1zMgP2QLII8n3+i8a1oH8Dga+UIPMsH08S4x4QepXi21/CFaWx0qLMIN+G8WAKeJaSm8moWNwE6T
x3bLgAlPHGMUfK+WwbSOhHZm9u3LSvfaMSLfBv8EznlYHlKB9fuExlo7By5z09sXCgXBbrECRv56
dFnuOgUmgisrs6nkN6Zb5sFmqZjfLqpwwl3u+L18E9yJ7Z1thL0Rg/onXovJBTNAu/D6P6Rh/5KG
+X9VJv+NfvkfKp3/H9QwWy42ur9SV/2dipkk6u9/637+7fqz/Wsl83//vj+0zAbaYwtqZIgrC1Ug
32p0bH+ImflPASJPsgpMKg12diav1nZK5//x767zFzCsaH0QnziBZwvEsQOZ9X/8p/NAAxO4D3AR
N4X1r6iZ/1YM5sLXNM0QJWEQoJUUyE//VmWnqFqBQmWsUP0yPer0k9VkzbgV+77uCvce7BxoCXA5
GBzdf6aX/L+8OFLqwMY7B6JD/FlWawog+2K2GbxKjuFRpD5pbBsMiBZZ42noCTeOqrF318jrWIxy
Zli06W1wBQOlIsQGQw49HVancwdYX+qZX0SW9jatgGPznNSES95ZkUg8vIyAqvSusJrla2avvNCx
UDk0rDR3mXL1qzIFOSYBNyWagkL8LqyJxrUDX5bv2YllkWMUotuBXpLwz8kZTtM8vG/WpvjQG9ge
Ztt0t2w05+WlSquDDoLqPfMwKZHRMDESrwmt4gbrKQwVmTk/q7bc64DUVOePt/X/P5H/boX/JXf9
330FN+enh+fx6/t31xagCf8wHZx+/8f//N4/nkph/8UE2ukQSw49WaBb/J+HUph/cVwb0qqJjjd0
g5AH77+fSefsMEAP6rMOx3bMg/l/nkkcC7AeHTwLiI1ppd1/5ZH0gz/Jbc80RnCMAnkv54XnifN/
/yuJLwSPXuQalpPhd1NwNNfcukJE8l3Imzxb38qMlRLZDYwlgg9rkG+4CE+eN3ufm2GshzZXv4ll
AHkejHdwAtwmGjz4bDaamdVVrEcIngIpsW8qC/ChdW+tQ8JtcsdpwdheOrfdrPMft+0rluB4LNHj
F6gXzWW46eof215onJEYMkcAEZzPw/SE9inRhCstQ1Y/0jL4qNhKF/UDqoczk44G+qHr1Q4gUlIF
zaHzytts0Xi3QB9ZSweHitbjOl+L8BokClNT7KZAqKjcdPtcd+qlb7ZrZhrXFoXgYSOrvmhRVXpt
3BT+yvCttXcISqmXyei+dd1cXPvZeiBZ5IQ2JG50ehpV/azxux4GhyD4wvkiEohIAKUQCTZZeTt0
PSOGDCYnUSBTSuq1peUVhctV43e/gQ/+7gPjKF3wN4BIXn0AXE0AkhDitL0fswDCTOs82hYYK/SU
0dooY18v86vqbVKKt6e+kt/U+9OVUbNO6/z3jTQvt1myPXEev1vu6NKiLllW474t0suuJaQAPs8a
tZJ89rSpw5ussJ1EMz3dj7JIZvmdKqR28gc2yJ697/CNEdNMMKot0Tb01xu/2SLl+MkGqQu3ndEP
gx6WnKpPXKy3v9F0VSwxS/8hF/VTrh5qtjA0uynlDnvHx2JhpVOHAxwW+5M1CquTElo6+PiSoNak
sfS2Tx1kQi6gPjQVJSQn0g0BFc32JThCJ5lWjXi2IS4spYzm70rrLHB556r2dnlZ7exOo3ftafek
35DlZtbWYZkRuSyWI2ge/H4nTIPNbctI0uyZEy1z/rHSiNFww+KTs3/nGhlb1Cm4NAIjYETWIg3z
HBrTTUQCSA8PQuMkTUff3MnmFxbL02xtw7GSrGEKtl/rdjuihYuA/h1WcsqjbIRZX1J8e4sP8Ryi
tGo44kcJ3k50vzqfAHiWLNS7W4tQomExBiMz9d5FMLz7uQHU0Q8zynMMa+MhXdgr+PflMLzO3AIR
O1gq3/FyTe0D3/NEmWQkOH75hJth5QGpkc9hu4/8DtmE6RrOu1G2iNrC4tIqbQZxCDAXEaGwReQi
Cp4xo7lzu1uwN+8dLVcaSmhFaI5fx0ok6CB2WHRPVklwx8C458bNt3v8ceuRyUN6W6ojlUlLEu52
WttiZ4agFIBofNPwskfks9j5xG7YdviR+WZMhi2rZIPAk+LdJUU9NjJaaD4QRTMMuourPqk0vM7S
Wdaj56/yyER+vrMb1wdLicuoGVhvMzN9rFuPlRaLrzwHTkICgqn8H2ezr0PRZTdVuX26a+rf5NIN
4xSoR0UyDqE8fexlKnHmbL/QGKQwpTJhH83SbHclMLuHcfsvsS1Lh7ZzqquhmpkTuzxf4UISbGaf
OsabQKTGr77GSuqwCJPKZTbZMy0A9YGuixzgVsgvtvtI2cZBR7X5jUb9YszzO5bTBHWsROmJ5TNE
G7Irmppp2GTeBrbAyWxckkvHuJeMGpp5t1M8L1mr+b5aB2ByH7hf6igQG6YUO9DHXmIzFIBqopI0
JFBE82tQblfljHd/3Mw2Qtd9saT9m73kB3MzkHSX68OEMncXVgYsvNKK+NXisu3EIfBI/gTmQ3tc
kVFZsyUC/QDFy98+zAoMgO1/rE1zuZgYy1XTgpN1m5kd6fpuER/IdPYqAzoP7nL5glMRVcSY4lyP
SJa8ZjwOGRSYdqw6sKJ6uCtGtvlEG0NQG6cngumADZDn4n1kkuD0XCLr8AmZ2Iy3hW47zpft2BtL
lJvDZ9AzFOunp4XBHDriV5R+087sl/d1nK7LoodBD9u6gBuykYB7nfnzeAMB2LgwAs2qFdLqMrWs
fojJ2blt2351ZwF1OjMYReT/iZc654HZ7v0B+J5PnDbv+o812foy7SGLdr74gh5nR172MmdreY20
Zvko+opgo9J7bYFTR92S3nnTk+ES8N3RqUehX8+X3lo+w8l27wHPmpGhWlDjrLrZ7VaY6EyxD6r6
7NYngwUf9/hQZs07o8Qexet720q4VMXo7QPMbZrhGAseqKJmcVNY8o7m8LLovB/iMtfYBJoYtQSJ
FSXf37APQQOUkwOfcfqCn+lGBVun2DDz58zX1qH3vC8iX9Q+xHz0aILruEeBRky1hZsiwlmSnSrd
OwyApfFca8L/xhbX/rmqhxrIGFSdv1mhk8sXixHh9ZBW450LspEk9qa/8dJKPSx5adxkTeGeOphH
98yV8x+0+vWV9laWITXC90ua3OHApMN/Y5nDRtgbN+fKGoZt3+SENEhwzKeQoJW43zb7V4im/aom
FP12yys2vuvCt5MIcAviAW9YO75mqEc+UfY5F0zR0x2SuP7azaHuL4glH4IJemzWgquOzbZujoMo
6wfy7cRtYBjFRT0FSDVayK61co9joeWeNG6073YO3wQQZcjgu0T2F7Djw1vAUkQM7oXTNMOtBpt6
udnrp0EI3e8qrFAelU3/hOtjRJ3M5DqFKFF66/yf7J3JktxI1p1fRaY9yuAYHMA2gJhzHsgkN7Bk
koV5nrHXk+nF9IH9q5UZDGVY9UoLmbV1d3VXEQHA4cO953zHq/J4uCd+FxqGmvlvdNV9+tlg/PfV
1CIWoSYC8Upr8mt1CMujntTN2jArohwRLR0CvmLm8bpu70xUFddqI0d6DenG7F5NeyRuiKYI3mai
bckDu6WW3t2OsW0ma2CsVeSZdV3fD6Oj4MNpCY/rNHMr5hD5fSyN4cbBub5SyNR1HVjoByUAtbbC
HwHqOKbjuyKMrFh3aSRf2jHAlp9Ur9Qpe48yyvBjMDVgdYqGniqYTNJicwC84IZz+SBjcs6R41YP
Ucf+jbOX+S2pNEAnzIINBRBl3gZUiY9WqEo3L258Kzn6NnmyvidZs5zmlSQhddu12Vs6qURqSm8A
4mdNhLJT1t1D0m2faULegGTwTHv4HmfpUZkQxct02Gv1EN92XWZ6VhsY7L8Q2Jbm7wfb4tNRt76W
al5bq1dFiMKVrKbDopyHDpNcoQ73YFcW9xbO+mOZzmsyPR/oe7l6Tx6r3TBuU1YF6oXDdojTn3T4
NZcQ9fR58nvysYjs0AnHIRIuzNZdFu50gCibonCOBPvkm6rUiltKbNdFZu9saTwTc8YZNXWqx3EY
1kkv70G7Dhof4exT/jQR8BBipd4YNMXQMoNItse7qiKWuaZHkLDpJGwFauUCxEgLQIxK8Wwqqkvd
xwW5tie1aUVhaoMKPtr6SvQA49NAkUYeCh6JQxb5X+YZNZlVtsqKXPjsYI0dHIGucO7HoMvWUvO3
RqKuKfN90WVdXVkDc2MZUvNfdfn0whnihUWZoDrQjIj4d5r9d4L17BY8OL77sMJRU9B2HfgHXjmg
45bLWRo0NH/oot1aUuDHqrW3Rx/fSXCl24RNk8O1WYbVocP9/92n0rCeEdIlzdfRAQQdsetLG8fj
EHenjUSUq5xfsqJahNgHq7WGlVn50S/UmGiHnfi6apelpP0iwkrhAsk1TYZ53S1VyTi4NptnvbEX
ukR/rZLzi53xoOONcmeyraj0J4/O4gFx2sNUcaCAl+rlwlnw56yGajuJ/lfaAQEYxvF7UlfR1lDn
owBfy94LobrNIOpa0DVQsSgKZ0t6k5kfjJ5tNiuVEkhcalm7plyKOqCGUhnwRyhY1cZaEkaay5sG
ggnQ2Vs4LxnWL36m024C04i+UrTUr+qpisv/oFLwaVXuQ/3u/1rl+3+wdudQTsO9+Vn17lg0RV+8
LxH8+x/6ryKB+Au/N9mDNrp4S6gO5/3/whCof6kcP/ifYewJ2AIc0P93kUD/ixIASlxKaoYF9ET7
P0UCQZHAWuh0AsGlIQAe/AMMgYA1cGLkpEAIYNpUJb1kyTl+Ka+9KxOkMUHys0xy6CdV/YC8cz4Q
NRHsK1qTyOk5DRepR3gZ6pCpUOkFNekXyyx/BkX6vZ/0g0a6A7tmZw2Yf16XU9ky7nsdcZPErTZb
+v3Ys3Hpfi8HWvMaROOwmVD6FmKasFHDFlKq4ZZsXHJJcv/LYJG7Kdmx5k12D5802oU2Oq6B081U
Bqy1gbhFf4lBCPQVkqZh2RKjaIq0x3o4FETCwVUiVUcJn8eo/UXmHSsXnQ3wJpgvlbxHZtA1FpJF
DP5sGjq6LP4P4Qx4raubfDSvRit50SzBd5cFx8CodK/Nur0os2DdO8mVr5md28nyQVO1bJvjNUT6
N6a7YU5vODBre19Jj5ZVXNnEVFnUj64jSqAdGyoSR+0VdZnCnWidbKokvo2VKV33OnCzumju4Ogo
B4PluqunXdwjLMXTmW+dOFvbSbO1SNhwtarBRBZwhNXkl7ZRSW50kL8AFJaJsvczdtdC+XvU9Ufg
pDdV2TMfFA+qQ+x2RxJiNbJJq/fRyPag1Pdob6569XeE4dXA6jcik/UzXC5ZTFE0Lp8IquTvrKxn
p8lyNyIgacJ8gt2K1BhNiq2T1c/aCOseafuOdNP8ejKMdB0TxAe6KyKXHFH5ELwl9eiG1rwtl81M
kofaPqxKNlYNaKLQfwSexO4EyQrkfN0lL9jLIQWvTKNexyHniwzjx9SlHr2/Pd26nZZXu8qU12TQ
A1GIt7lVFYj6ksgLkuZYVqQHlD70uBjpg8Kxm31g8SIEx44kx6KJ4c9FgLxh4/wL4UmDNWXJDUk6
FB+crbvIQijQvdHxv4qXTZtoMIwlcO/KLNkalc3fJ9KtqiE2xBKzi6s+djGVvRKX/d0hzXayq2Yz
dfnVnGZflCa5y2R3W0F1T6hz+ZmBBiMF0pVTXmC3peF5aWKxjUrMHVHM6jgY9o8qzbZ4J42NRFTk
qiLPCSFFCBt3xWGw1J0v2gdQuHtVl0TPjnuJX3jVTxxgEtKlVqWh0w5UzC9+bt2wR+Qw1IG7spco
kqG4QhIegLapdmiy8QVx7CXaGB3W741u53gZchtccNm6NILHMk82QVmsrcn/OkxzwKNof5AASrc3
fDM05csEwOygB2Tq9MYbIQGvNUnugRa+WSqdQmU0n7TaSt86GT1SO4ToLa50c7rSs2iVTNVOC7CP
kOXpDWa0jZEw1nlJxvh47yhmy8nOuSrS8Tms4vug4qRU6I+VFtyXQnlgL0k+CtrnCpOkI/MnLdbF
yk/Ehhr7Vqo4A43U+bqYAQnsZm/kv87ILN1Zr+6pP3qlD7QQh8ocU8dXY5ykirpDM95zajJ3fln8
tNp0H9s/NWLBcXUUj5inDpxrUI+wCfbquus3ds48kQC9NVvZ7tKhzl2ZGW82Aus9qMdsU45fdDU4
+gEhxhnGIRNXEFEp2hN/gZ6qs9YT6Phh1r4xRH1O3dpNZhnQjSv8RQQEX1WKchCy22BeSG8rkgb2
sjY3suieqrl51obstkf+7tZjs00KQcyJ2mYemF9zi7AMdGYZPmPLZMtMnzpxvrIVIH2puO4t4Nx2
H+3QQySeI784+XNoP7NxnF3kexvCoiZPGfT7PoIkgpDxejmeZ6P2JalrzEC+R4j0W8FmG1EqDLep
Qt3QOPGuaUdtLVLpLk0hc4xu1HisGfQoDekeHpHMAPvFu92hTtT5dFfxMHs0WZ5NK7+zTD62bo75
SjSaIZMPpURr9D2Ki2+RZT4QUENhJdvBQrjTjO4rSurO83VqRz4cOJTRTGuZcRNOeuyWc/+zKfSS
9mamo7eL77ux/54VwcJ6d5b3Zz/XQ45bncY4WXqmK83sdQgjfYUtl+O5uslwg2OGYdZF+/N16Pir
xgiKlZoX0a5VHM43ORWgUT8Man7HVICZQBm+ykTMj/0YfmmM/Af2rCsMKm90de+CLH1hRt/XvrpP
e2fG1pKsYtHhae12WoefjjCOPXtHvuaIx03NfpOWU0esO8IoUyJOqwDeu+o0Hji6/VAktk8ZctCf
rcHDEHw9afZb2o8YYWjor51a/5LLjOROmbZrH//GOBgsTgQ0iMD5ewCxssGI0DHLC7Lfc+wlsSX7
q6IKvo+Yo4kEPcxGtq0RzqxY3+CUOdbbPPbHoitvI13F1r04sct+LCknEuFhBfnXXMTVRgbRHWjg
L5mq/OpFSLVxaPfGJB7aaUFHSwsBuwX+Ork2ivYuwzRAiMcDCimCi+z+xiC1otUjugLNeMRCFyHt
t3bFIDDXRkOzzkZn11qUgDvULQPFj1Wsaz+tWLvjdT4zcdVXBIrvEsTm1OIBJZRl92ANGJdsBX8g
OCQXXdXgFt34awzEI74d+mxKf8SUcsPSkWD5RwFOLum6BnaftQ0bcK3YRMp0nyIVXA2wMTdGkdwJ
2zhkpX0fgfZh6HZEHPSUBWeDjmQ0BD+aEUVf7yBjM5K3RrMPoeOjJcRnfM2mBgUSnOmlTv11AGVO
q69B7zdMa1INyI+NioeozF4EZhkXCc+uJ03XxYdB5pWs17bob7Jl59V2V1qKNo2ihOLou2KuUtRP
+t9IItZKbR97m3z7rCTbtgPMYBiEl+kBrM5O68R1VH6TKAu6mSOTxDid9PvWVG+S1tmG7VCR8zKP
K0vMTA/NZsimTTpZpFQ67d5EX+uKZP4eSfvHJHCqWUFHoqKp3k5WvHXK+Vvh856kiPmji5Fie8wr
SV4bzQiP+jQe6ULh73XIXtLwcYFr2+qljZR4ahjOOfk1TWa4BkkZK6frSs6IWb/NETbjHzFfdX1O
vTYarmE7EGYiqS8kOjAJm3K70eP0Ql77bNrZfqryt6rnmISV9boKkF2JbMBP1UY7qefDRrShQREr
eVIi9UozfeJJiSxf+72BwWOMqnVQQFEI1ZoyS5DGmxrzEIKXhsnWNK4QQyK5apg1YnGY+trH0Rl8
Hcaq28xTpW91s4UFoy1QBKTxm9Dk0GcGg7YqwsolhkLnvpEgU+HILe2V3Dm6AqwFZHm1N8xzx17v
r5jJyYnUomvYu/A/eV2RgisOC67igvdCHwPXQg1whratQl+OVIckHs01hKxbiQdpnZr2c6tND7KL
vg3zdK1l0VXTxK9WZ7Wr2kIWg3epX2shPTuzxV87OdgIZVWyFfBTqok5bnoRWL9KvZNr5sUIfNmE
TFSsjCredUZ1XZW+umr64VbR9NgbKv2+HZmYBXWJgeJna1A7tUfEPJ2iPGKb2E5je8w0/UD9nzJS
p/8sLUMcrXF4nEv7uTFsJFI2CAvDcfFiUZEuN6SObUJZJqS3ZsUGVhuflmKtU7IoqIUXugvQfUT3
b+G2VZHQOdPwbWoDtzNINiLo+WoimJ6sFGb8lmyLSE7EjKfkGiHtZJNMNpRTx6/J2F0JQdVeF/bg
oeS5kQg0ENHFhquHSykyyHdIuVi/q+6e0cdh3dd+tlXx7Ps5OjliU4gKxLHbusY0PyGe8CnOV09A
I8rFiH5stOkFagHnH7z2q3qcnjS/vhpj/QlV3i0+pIcm746M4YzXOjwJe+mHCPNH4/TXrRrjg1fG
wxKwPpnD0Qj1fYA4Y9W38ZIGb66nmA2VUXR3fWqhGs2UX1pR4bZiMzyXKW612LkNzDbDWdUfh7xI
6L0xICdi1BHymp6SoupPEn9nKtROSgftbvC3j4R4ayJ6I8z5C0L6fOU3hXmosuFrQnLkNg2y752S
rM3a2cOFsK9UG+IiUvPukITyxnDidM3TWzEXbYIkvqa6T9PFWWP5fSmskVlHLbs9esh2h0W330hF
7WhuOMiW1dDchybTNd73bjd1tPxARaQHonbVdeunw0Gv88Nsjs9+BfRHp3hVRc5r37FxbQDtryen
8QBuHUrE38QRN8omIgCAbYo6rUwi81atw1BtWucwUsjfYGSPYFVML01aapyOzTt4uKjampjulsZB
lBqT3mZXWhEtMONjRDD82i9gZpcyedVLvkajsGwXq/NmrLEn0xNjG9jjnNTzGhcCrUwlJpqmqtO7
HiUoufO4BMRQRaSuxD+EFs5HLLeHzEQF31dMiaOubEkTqbcqIE/Xl5xIIWDcIOO8C0PztTUBbUZW
fNMqwK2qutgsOjwU/qt6QISDsSWZ7RuDXewKOeVWNRgWSgXiB4S2wEHjZwHutJDyWWyS9ic5zEgk
eLB3n/lc35Aa3NLB5nxRI1e1p/onaQWlq8zho8zfJj39KvU629R6tjHYW3OIxb05LTLsFvkZgeKz
+B4KwEh2WCIlR/LLQCSvCkNHeqU54lVgcXV9wT9F1JpK6SV8bJcWDHKNGTms7aHPISJ8UjhAOOtK
xAJJXuSV8orG/0tMzDkbwTYV6P+ESSBd/jS3i8Sc4B2JsVunLS+WCJqo/2kX63miId6zBdHh9rR3
JQBWzGsrgel+F/bJg9RviZ3CpbA4DjWr9rKp2Zcl8tQCrIFK1VuxzU3kN7NHxfXoqHTohFa/5AGW
cYoETIqdnNYSThMrunHfqi/jUPl7rTSgNBPTRK6wzDt8lHb1dezNCA/1/KWyJLuY6dpn9vaH6Qbt
EFwBS7/VMnMx3m9xv+3HYrjPEx9nTxvdQEo6AlW4RiR23bIFC2X+3BT1E+r8RycpvohB7JoQR70p
GiTb5CKF0xOVBHSXTnMHu12wM8GAWGgDklztm1+0YgXPq+aw273E8Q2t1uc6I1cmCJtkp8npZz3T
SSGMe2OwA/OH5RhPtTspu26lmqFwyQ7TXLMc3RTqKgfj/NA78YCcwKGrzne8Igj+gOlxpfhvuvZ1
YELs5+o+6qdw2wfpyzGTzjVd9uu+Fwd1RLmg9v5tWPfpHqf9Iec6dTbpLhCTX41VXZWqTd842ypL
70I1qTxj04GQtWKb+TJnrxVdqPIVeZ2LAz7Hm9FvcAjumERVt2vIXYsoK2ftTVN3ILz84mHsunmV
R0sxZQwfJ91SjurQtZjEQFxXfc9e31JvJst4ArxGTZj6bMbfsCLPQOwWAyn65VQvfpoz7m+Q0zd1
ZJHLRSegq8udKsVN2Tiu8Psdtr0ntAT1Jp9ezdh8tSrL2ifj33E67mMqCQTlLpCH+caEjUJCw0/B
L/pqqPFKVe2XvJqLXdcmPwsiaVd2P/U304RLBc2fq8kQGFKFYb2NYm1NHmzIGycFHEssgVAhBTu8
q4qUhjsUnbIVlPp0Ku7uksKCnT7S/q4XV8fYLkoarfW3GgbX6960lQNAnfgoW10gKqUMAEcs8Qwf
3X/TmY+/66n/X4j23y2DrQMxDzbFX+AquvF5qfl//o/0Nf/539CL8h/N+5Lz2T/o3+Vn6K/AahdU
JoVeHT7uv8rPwkFTqqPb1NBM2gaiuH+Xn6X6l2naMDYdSeiq0N/rRp2/7AUkDVCRWBgwo/o/KT+f
1J4XLC8VcK6PIs5y0LZ+rD0bNdbqqMd3g9QYwy6GASoH8lDFdU+xgNT2d6X5u3/RCd9zas9djlI3
TxpWreDXf7xcKwHnmU44EzQnwnVZsKL2LeqGmoYrBTjNuiBN/ahMRRTL7S24ct2kyA/w+wQ+CdvV
dCqTJctS+LdhEO21OaXdnZqOkzc1TYqKp5javROmwcbh2Lv7/H6X+3nHaPx9fQc2o2HxC0iSQ4X4
vrSfZF0k7DJjyQxLua/Ax6GJNdPt51c5JU9ylxpsQaLLLRUlsHkCGU5qdBpaL3iJ5ZDTKW+KDa6v
EvJANF2gai4/+OSG2GfZDBm2mOBtT15gXWJk1ctp9hIDzUvrKMCrzMphL1KkO6LehAvI0lwDcmyf
Pr9JceZZ8pks6kwdPOsfQ5VUvbCDDczYgeC3liGe06prA2Z5yDtE19LFRxXnoZSoVrKPzT3jIt81
hZLeMuQiep1UrxXfv4jiPDPINNpHmMl0h07R0l96/5INm8zSyqR8Vs3V3LuxTAVtdRu/WdIxAaxC
M6u3Vd2hI1OrMr7O8MKxPykwRq6I3Qgf56AwWpeSoAoZqghjN+h7dr50B5AUdXFVIz7s1R+iscZL
H8i598l7tISkSM3Tpc31/reTOUj+lQ8HVhGcCYbKKrcBQimKNT3iF7ZcVWT5HlbQ8QIW9sxMgEOH
QGGgqTTnlgnu/YULEg9JF9FnD3NLt7EIOtxX/QCXsR9/qn3zryWMvmbwqzgz7/zxhUi+CrDIgu6a
wce4/Jp3LbYmKwZHSUYDydFgYhGunTtOeCi7NMp4n4/TP4bpcili402TpASaVMtPeXcpuERNJRo0
k2ZDjTdV4mBXOmrw/PlV/nh8XIV4MJqGqkXL8JRengcLyzD1DVqDFChRTWhXkSOxCo/AWPp2uhRU
dfZ6Br1Tvn4VkOnJRKqIDoZvvcQNDzBS5WzoV2aXxaRv1IFn56K59LUvc9aHiWa5QZM5zXEsDbbD
yZyWJd1oVJILRhles5T+x+KAMQ4GND3KG8F47GTVPmZMAzuCuPU12JNk9/lDPgm5Z/lYfgSjxkIw
zss0WaDfv0uOutk0oij18L/OO+oS1XWQcvQecOuuMvqRNGoVuvsNaDWOvdW+TgZieHpW0c9/ybIM
f3wa9MEhG1FhsJeHcjKoYI1zhMJQ7hlRRgYgfolt2trIjsu9Ztuo+azkwprymz/9xyUtDWIzj5+t
wcnMIHOdhg6da09T6KsAN3bHFIWoShPXlWmMExiuIsjcFJO/HazVDKVJYhrORg/nxiXKNt/1A6Ft
KAaBDFX1kQoC2c84xy8MlTPPBryztA2J/Qah/8lI6SojlwoKfA/mzoMkZPQ+0P3sIS3lt6KNKN9W
qR1euOYfUz7OAoPV/ffDIY3g5OGAkAp8WxXYNZOqOqKiA+1vysiD1ek/4dh9K5TFlghlexMYRXZh
ihFnL4+faLlv1lP7ZPKUWkFSZWPzcNXG2rVlpT0RC4mbGTX7fswMXpo+SoyBXbsDy5C4vlZkXhuT
YjSpcCw4cZhrc2w0BOgZ4JmBxTspym4tHZoHlO4z7/Pxe/YHW7g+mBf5w9Xl/383KU5TQUohODiP
9gD9oUGpOTRTjxV9X3pJEe2rwF44AL/YHiYXcgz/nPt5Vw5jg7XGZD9tfLx2Q+NGayvJ+EA0trZ1
NkZd3sdrhfPe53e5PPaTT+bDlU6+UityIsAMjIq2bbqbxAe4wj6zPpQNleIAGPQmYLl9Gs1Sv/B8
z30DLHCoR5bVjbrcx3skURhW39yp3qgW7boizNQLRyzOgRDhliSM6OBrs3FhGJ57qe8vejIKnUE6
LVwMAIq2nm2FUVq73M/fZtW4k9SQaRVR/kTQbx3nsPyn2wc+QHIOVIpSC0f/9xfybkB1ndXEic9H
X5S6DgOjqq/Ilcz3SW70mxy/838wiAgqASiPHA6W8ckkQyMEsATkHs/IcNVjQUu2fiJ/WGwJLxxZ
ziw63NpyIiQDReO/nLxLRTFm+AIUe/Isa70oCXpSlHs6Qg0tQGdCtFjJwkKY0OcE+YQmqKC8PwB8
Vy6835NYvGX545csKb6kevCYT319pqHSIg4hZIKKqVd6TxcCfCWa+jxJ11ZR2rdK15curV66UWZu
eYvp4kBgvbqhWjEeCg7G+88/sd8z6+k3JiWhraR2sqE73fiEU2fgI9bByZImvwpRsdR2eY+wSINy
AO0smrJhH2rgLizT910oJjXNBGa/XOjD+vMfc+6rkxbpldQPON6fZsdqaSdDMffCG1Cmb9hjY8aX
ZbQjJNK6DwmIvPXz7FKI8LmvjmlYkgxIaCkT2sdPXXZ9aFm9EB7JApyADIxlMpuuldbBg6ym0To3
EV13NSx4TNAXtwXnZlOIYfTDCN1YTjsfL29HM8comw8BLJ1k8wHKQ6iEvBsDcsdKInwNc60hT2eo
cSn44w1/x+xC0KCTqJcQqcpU7qVNyG4qsJ9//kLO/jgTUQUfEJOhefJsIodNmFJ2pJIQwu52BHtt
jDYeNwPWlOfPL/XnhpisUMQZWAQ44DMvfHwOmiVlkyY6X6lIzF+9k6puaqWtW6GH20xAWtafX+/P
tQUxmynxIONA5q2fTEADBawpkZbwuBX0KTRpUBXnIzB9pNpaJa6R3gAqFMGXz6+7rI4fvzeuu+wH
eKKOwGr58T4NX5NUOH1BGIoWPQQLU7W34c18fpU/BzVXQaJp6HgmGdgnL04DLWYaPlkNoLmsO7uU
luvoXeKS8dru/QSfIJr5DAG1/9MebfvC5P7nu1yuziafPZ2+HNw+3iOQi2woCIPxHCV02LBSRQjp
pT2nnMC9oIqVC1P88uedPlMd1SdMwGVXv8hO3++GUFebThnioZS1giAcJR8kRa48N5Gx+/zB/jlF
URnCGM7ZgYKb9XuxebdO6r5WZ/FyKSXpJJ218ckU3XBw4vBVz8Lm2AC++McfIWdERgrJwvZyvD/Z
b3X0ymzapjjWOCCsgWmiraqmjgYviaqf3925BwllaslaZCPwxxlFR43no8bkdXEq9ESGLQfYT0uO
8sXK5dlLsbnisM2HD87r4zubAYqhTWFkWP6geHo/w4qy1Xgzq3jnPr+rc8OR6q8pdOQ1GvPYx0s1
QGtCI8VB2KuEhw5p8iPs/YAueWuuyVcMLlzu7J05Ul8iZqljOyczCyoVWWSEPngj0uGVjQvLi+sG
cq2EhPX5nZ1ZvVk0uC3VoIgn9dMDtaaUlZO1BQbGQe283i5tN2Bx3ijQOtDFjc66gzLkKdHoH9h9
+BvCHIVXZiN617o2L/2c5fx++iEupxHi3zBpIwP/+KS1uYJmb5JNBG8v2Qx+0a9DhEkenA68kEOG
4QQfOTnKRelh3wGTXE4aXDxFzS5MCee+U4CRVPo1fanIn0wJYKRCNCWJwNCixTs7xnmhYaai72mK
HoZrgG7v83dxbpSxjSAjjIMRcvaTUaYEAiIRUnqvRJy+TmKprRudzE21DB/9RInWn1/u3PrFjl1S
G1NZpk5jySIpkBz7xrKOkN2hFAp4OC3st4Vu1Pd0IXosxzBQJDEsFx7t2RuVVKsNXaXbY5+85CrU
OwPSjQaXDc1AgbB7nQ0iR41ahGse7KXv6dyrXLwGAm+BYfOvj4OKCF46cpCHPJKho72ujhCfUnLk
K6Qqq2SxcI9qFF64yXMf8fuLnizTQzvGxqBwUd1HHaFnHX1xMyeywOJj+/xN6mdeJUcTeMVkjVpQ
iU+upeOORHAZ8RE3ynhdthWSkQWcVkeIlqsQODyyqXTKCXcSDuo61bmqNVJD7BJKlqkWCFwG+14G
g7EKWXYBjUH2mSET6PMY7wbSDrbkCUoPcPGz6gd4guloP2uoHI5R2ZIE2gIIylV72Pp4wVdN6tCJ
aKhN5apl7KrOioARR28hJK7NTFNnO1loCANddJvPn8SZh05nT5MWwAiO3dbJSocKUEvmkTEdDhmh
qqXW3FNTKdZhFcwXPh9xZlR9uNbyW94t5EkERjoINc492MauMmfq3BnNH+VRWe2JJKo9Z27aTakr
xsZHirvpYThs4jhBO91U1Squ9I6aIfKOvu7zYzWFHb+zlxceyZkzoyYoELP0czwzQN98/J3+gh4o
S85nA1/IAT8VvXU1f6A33+4a0jU2fT47MCis9LrROrnFeS020NSeVUDangi7+P4/eElQcQhIYwfE
j/v4g5QANnMrFeE1tQiu4ylFL0PNed3jUr3wZZwbD6yfVCM4mS2R7R8v1ZtE2JN4QZHAN+sDDoIl
khtZeaiBSPv8rs4Nh/eX0j5eamYva3UVl6KoV++SXL5UaRet9Y5IRhsv0aqn93nhmr8rqSfLJXQj
RvxSGmARP1mkmgbqJA0UKmnwcno3nHXlwSwaMh1sSInbCUTBtpbp25CMhKgkSQQwWiGKKgVlVQoM
45X2K+4acV2PDtbSrDFQPoRlmjFkAZrph7IcoZH6RUhNsGzxxau1p4yg5FxO2CNAvmykN+X75WC6
o/R7GBhKPuduVZXWF9zDRAZVoW8efKUC+CDII8baMTfD3Uh4ysFJCSOlNah3j5VFnWhFwdi6CTiX
LHKgNLxNU3KdVmmgyVczJVMEzIoOFXMwi5TgIivPzU1ogb0ACCAQ2JpTAMTVtBJod36a/A1PszO8
EQ/rtoLu9dUgkrVd4i6ml4xgjH4FJYYEY7CtGpg9xf4Bkb+21ku/PODwCNceOWncfh8wHTwCBRab
Ab0qPR2RGjdlbpXfHOB2D223AC1JFllTAENxm4txyt1W6riniZBofgZmF6UrehS+iloxNrULx6Vz
Yw/hBJQpi4HAQffj2DOBxtpa3y6sQj7xcDSjjRpB1JSR8s00WuWKNFpxaV45d1GOSyqdIPYqCy3r
w/zH7KBXarYUG5Eou42TWJ7utOZRzUJthyvtqimsDrc3Fim0SNXGmQKxrvXJcRERmgfkacQBRumw
rlJ93g+z2W6hD6YXPpHzv9IyFrkBIg3z9LO0mxGc6qh6fpAVaLjr1KUkLl1i8epVTIjLVR9bFzZy
ZwqGPBS0kByNGXjaHwXugmAAgEp8+BgbvvoSwWhJKQIh4YL6RLanDz/JDbQSkvokUAGLMx/emXp+
0Ww0xhcewe+W8ckswSaWnRYL4/Kj9I9vKsNLVZXCJ8AArB1av37JPEFO7uRe0YKzXgV+bLRE0+mo
IbDOxjehri9K+dRvXmpkwn/jsMiu+oyDK0bdwLyZR3A2GnjMbyS8OfdYnmD4+2wgflRKYz2PJIz8
7PSplhee7DKQ/7gTEFEMdcoSlD8+3glCN5LXspFSG2zOjRVN35uyM9zRVoGmNqa2/cdzuqbRUTIM
DRwcVZCPl+OXCR8Hp8B4pyIVt8YKIT9kbumH8i5JLPzNeXhJ0HFmzeJloYwBue7wwk4+5nq2+yqH
POGBbgso2xaNO0sHqTFa8kt7mGX0nz5PnZKHytkPQcxpaxz5a4HKlhvUpgSzukFkQ9KGq1Yf7I2u
aL5nFY2/dgaSk+fMPmJ9yTdKNcXfLQLgLrzbMxUn+udLedukXfLH3i1uBoCcZsreLXcqr6Hys+qz
cD4A1p8AQw05bg2kpyj4kLeacXvh8uc+WqRfgtFF8Vg4p3VsTJu6ak8c8sfGLz3aUwSElXO1hdHa
uEm4iGqpoawsAl4UQCc4gwy2FVpwYcuybFFPXolOXZHxTQFARdPzccxpJp5atPGaFyyDOhpS0JtD
r+0+H9lnHrbOtoH+CRosyjUnJwZppb1o0kGjUS3FfTFpEw4O/FRp344bxE05RNa+3udGFOy7akgv
3OS5ywudgwovnIr0qdbE6Qik7LGGeHNPRcqfx9nL1QKih58lG6NPTa9QuwB6UCg3Ip2bC5f/Pa5P
HzJ3byBkoB9EkeXjQw7TxFKjjjJVhCwX6HIqjx3QGG+yRbZpe3vajaRZraeBeCYAriBDLPLMOp9j
TjzIhdmYIgyNzAe7HMoLP+7MisXGGJEAu0nGonGyYkVOP6Nn1zVvsnBihLMm7mqUyXtwQIxIHU3+
RLbKhdF/7qI0EOjcMf4NGiMfHwhsE8Q/MmTUTeuurpMbvcuJYrewmpMwZR2n9kK78NyxRDeW3uhy
LGEYntxmTOgM5jiuCEsdiymy8o2GgNwbMigZoRXqS1OtAzMWEqoJK2LxZoxPiVO/potuWoGZf+HB
n1lcmALBC/yGdrKr+fgMUqIfugLECIrfqH5ULNltIYM/k/wmt8Qw1ReW5WWMnY5BSl1ISOhT2frp
3JuAK/b1NKeeXaM/VAI72Q19Hu0//9B/n6b+vAwAT740toa/RXzvjqkm31oaOKnu0S9tj+AGaReE
bewORF9gTV4g8ANUK5IaqdJmxAaViOU3n/+Ic6OLOpPNGsqdIqH9+GSjwGyaHOaoN2P45JsvYB3P
1nOO+wNLVwxYPi5+/AeXRJ2DEYzpBWXux0vGIirG0RiZ4OawvcnFkLJq10gpAhzOiIKJ323Jx7kw
hM5OLEwqi/IQmSvT28fLFrUR1YnwGUMJ2cdViiER05Q8VuR8b+0KXwFMfHsNRQ9kqY+/bTPXWCOC
Nq8xcUCMUGPoxoNuVfiVeEGfP5RzI9yCoWEy96EYO5322nS2jQYzi4ffFOGFA9jJKv1xBUvQXENp
ci595OfGOEItaB/g3ZYt1MfHgQAYXH8Cip+3YO85is+ujEXyv7g7l+XGkewMvwrDG48jTA1vIMjF
TESJpFi6UKUuqWrcvWFAIhoACQIkLiRBhyP8Gl57NQvvvPSu38RP4i9BoZoJokhJyOiWWxFzqVL3
QSKRefLkf/7zn4txx18Mx82F6bRnNJ5HJvLTYuaHSDXgCxarjjdCdAJaFQWhBEPrE3uiIMJqAjCD
eZIQASgSo97fEot1TNtLB+5hK5igaQVpKnRpoiNa3hyf8KKFTzwDo5I0BY0bc0+yuqHjOPDT+suq
pd/o9JUD39zqw6iFXveSatJrq+m8nnoCYs0K4iOTOWvluUhTOK8OyuStPsVm60GyQdYzCuj4UK83
4A34Dw2t83D8NYsmFLaXAOy5gEKBlCd0g7T/1AumLWII3UWWpFWnhASF+VlIY47jjypgwcFSJZ1F
0qcJaz3Pd3aatgWzeN0Ezqg1f2pbVOprte51PLXiXndBv+b1vOsMbLpIDpFXaNCQfLu58bykdtHR
4ui6NUVmFNb34nIxmwcDb1t3YbgCkSa+feJMLQpyOMChmXfhbWj51MrUCq3ZLIyQFajSuqixtAya
hwdXdhAsKbKaza5ijTZIdd9Gw7MBAnF8ogowYQD2RpcEGcdsp5bbeig0evREBsGzOsnqwo3wudTR
ryjjCRfDNlSCUW2OMGZnk7xhd3GiiSXIlXMnrrO3u+w1YIc2dnmwjeZXUOtYlK4itEA/k+gtj0Lu
TYdMBvVBKIDvb+SWT09xmmy2+uHYC3qd2gp5MbuRDDpLFKGOT2dDbNX8OcplnpXX2GmHy8+yOy6U
/g1wEs0Bw9s6dV0wscPtoFutP9odbzna2N3p1XKzfCKR2CB4oWGqtu1uhu62AZEuHtR8ssrdMKSm
1GtCSsfv1t2ghhJqpwYrBgVEi+NiaLXnNSqgx3QFrC5bJ96iyB+hgMz9qoFTYsfLL5Ggeb+1EDvs
1zz6JNmIwAyaHi0Al/qSLthWSBcfepuc2rLimpybOkDKDrdayBJs3ob81GY1iWdeuGbqlrFzTcKl
eT4fQ5fY6L7TD6Ja0m+6ra/xvG0NfT9yr1c+8mvHP1+Bh8I5aZCmYGgKurQ8BJuky3ims1IWVUQS
6sv54tOio//obCj3Pv6kgl3P2coG4F7TBCnMYQabqE4SFUihHy27nR9n3DipqnTv2jM/GqKJFPdq
c7r7NEU7nVhH2uj404vyua2aAAHRzkJPW0hp728Jf05vQmfG1bQbrJOPy1XL6q0bkdb3OG3PtdUK
QSniosE6jheXbpMmWAvCmB5xOAVy86R1IvArivIZDin6WpvLJllmeThIyK9i9FFafeo/ZpeQYZo9
fex36D0y1Qe06WoCBibN8zDsbu/aLZRV/QgMGSXMLmS77hiFPat5YkwFQRAJ5hrnMUdIi3SrPCSn
jjRgVKu1UP3sxNdb2r5dbxO/OtKqK4SV/Pqn41+kaOXx3iL3Um9x0cnNAN2ANJqjIZNchUWEOm11
djm1u1wmuf6feDNhKr/PRG0aaSlmu5svHfPWbgJUzyKf+l37vEaN7qARIlTxhhfae0ruYAktPfHW
jaDVRzEAT0UDvmtdQ7F5s6w2Tvj3wuUjwBhRD6dBFs55Dr0z1kM0TtBQ8pLIaC9q0x5El9l5CAP1
MlzNcJJ1hH9qFopgHXQzEHDubL46MRTDMHLtYSdGReD46xfhRAI2obJL5Fzh4cvrh+ZP4XIjzjfS
sW2IrnDm7Oai3Q8bwfKi0Z4HT86YBvXR1tuO1v7Cv7SD0B7Sk7fxemdOVQt+hks73dLzlUJaQkVY
4LPV7SktnLbz5XTUjOnLGdjBtldrxY+Amvpb/AvVFxAUQPxpA57bPYumRqPDDcU0tCtrNV3Ed7zN
T1Z1rQ1jSmeB1edbyuy1WWfgWNPlaB3Y3Qu6U8++2sHaPrG1inYyQB0HmU6YxQqRvwQiMGjG+yHr
fUvv7O64vR2G7nLZX4a6f0EbovgNyQSIxkDogjRf0/NsxsU00txoifgdl7bauUdn6vOQbkNI8fs/
Ag5O+/TIWp5YbykWlt/VrHzovlygqFjMHSiovVvraj0AJ2httUGNCpjeIkH9z22Mf1h5Vthv+0Cl
aJZ3++iFNHpuPEf3Mnbm11vPpg17tFhcIkU2v+m0KG+jl1JyIdoC0XKaZMuq1fA+rm0agTQs+ion
Ldcf0hjV7nmbZufCrurLTy6Fche24zXgL+inwK4i7wjY2W7AP+Gmnk9gVpOVv0BNstmvNS3rau56
6z7loUFPd5anwpCCgFhcQSkt5szlf3KrZdtC5i1GBB29+rnTRyW822/YdnuI+FcgJKI2w8bMTi6D
eBud8JhF65QYXNSFgLVreVCAIp0u3WWR0ok7ejhEeyO8s9pVoTI0hU8FS/4N+6IFqkknDo20dz7f
gwyu7jRaaFLboZ7Q63CDVpiPOLG2oJOp7zTbH4+7xKKZ3X9e7ohrLmpbzW6zD32PruTRKmgiUGPf
wAWJLsPWekZjc6Sn0bYMbo8/uCjWgm5W4z/wpci1yQ7A1qZkg2owCaDEzn6GKNe5QuCFm8A2WdOT
qjsbzVm4PWepWxfrafcUjykNFfJbk9iG9j6oolKVlnvxahBU5zNuDP3tNO7SWtJ3fhwTfl/5bndz
aXsdxOrDBm1vNq3xhd+ZIxcUwkG/qGmrGFA/1BGvQGRQbzcsOrImm48rZ+ad+DaFAaFOqN8WC79+
4CStdTeJ0DBpoAw0pZMAIdjAn9OFBwXuiwUS5D0aHSS3rjVrk/EBWG3TufdTbWwHAwe8+PH4Byuc
MVHayp2NE+QgHiT5zR6k2zDQC6w6OktOmpslFzZdC4fLsIUcmd5Zn48TlDZRIEPzndazXM3d2k3Y
aAfna+SzRuvlonlbs9rhYEXAf398hEVLSifpR6vomsbdOedt6apbjzZCmKpV59KOQteMDl+z1mVn
O7au2nG7PYxXrR+3BJAXDu2/Zie8fZE/3H98LriY21qQWF2YXJtN2PoyBqMYbOn1aSOIUvty/E0L
gyvKYegSRYk6p1nuVdfUJ6y0schuWm19Q/Vk7NxvOWOuw/F6hoip1vxhFnUo6QAo+ULTpfhem2nR
5TRK3BH6hu1LX18Zx8dUxGRj0nVAcYiJXOpzN3pnNa11NduHrDSjDey6kSADvq5R79zS/MuYKpLP
VqcR3sA48Ai9psnQqnn25aLDIbzxxtpnblmTeWN6z75qXWkz2tpq9Mr9F6Ji6KNeVbvFi6A879Kt
nD53dLptNWnZvp5FqJKG21HXr/k3yzGX76kvdLC1mT/cdFfQRxqWdzMmP3mBRgGdj7055bbkgq+0
uLG8iN1GPKBf+frErTUFMPIOplNvEMyTEqTCJHdmLRboxeo2JMJpO0y+2rbl9Klo0yHr0k8WUYDm
zWoR61eNebIcTVfbxQUyQuvrrRO1e3S02X7y9elqQK5LdCnX9X6MaMrX5brd+GTFC29In0OPrt/T
xJx6GyENByhOzwb9xPFXtKZJcuB7iNXI7IrjYw8QAiJb1xtzVDWjMeNP5nYwJPkyG9I5LThx8hXg
G2AbnAekVfAxnYb8KDS9V514RV4vmc9mF1CnaDdM38fbBQkGWmXGXj+heHZ0fNEWvh84Wx1gkhdM
kaO999vUOvN6K8bDarobXzRX2vzreq0bdchLJ7CFoidBfhAftgXEkC+src/prVqr8qQgQDQSRtjV
uLtq3M305ltCFuAhcHtRagKaJ08kf7ekaBY/vY5cKprnHq0MqM0e0tX1b1N9M3n9DEI+F9ovYMgH
p8J2CZAIs4vP1vLhg7WX7oUeEqTRknd54gJTsEIIN0n8Up9A/jkPVc8TDfyVTsf9ILSiS9pWWUOt
7gc9+JvUQs/I8ibVuHNiHxd8N422ggBQOAFUZXLLstsKrY636FJesu50B7QNdYE9tA0dnbunQOci
nFKUX5JQFbc0QAf5y4XN8bo7TsjxrLqBN0zasPwcWByDGt0iRlWnGQw21GdfVKsBjR9sj27AnbHd
73aQl6Z4hPC0PV/3YYyu+3VUMfqc49oFfX86N1DYOj8EUIDhDjd9c9GIAE5oTTIko2UNnXDx0/FF
URQrQEzRSGKwtRB1z0VXdQKTXYEHpUD+R4dagHP8oXUzb82B9WuBf97S1+vb5SxB1XhTm920kDvs
jRfTORJ106hPu5rmiL7ctI7tdIIBrWJPQSFFyVViGVGOTzkPwULuNuyuQaoiwFaICyhMQehaIQkb
3zXm9fZwHHZmqHtySyNKnX7ues3FJaTK+YkFXbC2eC44P2Aj6c58tgel4umaJtPIrPh29cq2EQZr
oQbwcWaj6Hf8i4gJz51G0qNy4TZIXl2U+EIzp+3aoKWLNi12bfx6JwfaAycA6gMMiPztpRYn3W47
QZlgEwQOb+VMkdqNnqrrIBwef5+iqYN+jKCCSAe280hOPWpCbxEVRLZv+feoFK6HQWyD6zeb693U
vUqx62hDiBKtHp4HIbqoDryIjlI/xGaQfDbD2I3CrBGC+O2d73jRg/+2f+i4oed+kA/JwvzLPzz5
sReJEViOLzVwFXpaUo/JdETpcI8ZcA3eKp5gWdPOwAKp7hUpVfGDJ3V9z3r+deeMDA0iDF2OK56z
NzHfe/Xjb7Wbw+P/zLGB7zXJZC+VevOWfoaHAdlvcaLtvXK9dUYYQ6EJ2z/92U3xO3r1RumPXjuD
2059GgVx6Q8B5N4MtM5Q3Eirz3cTUHt3M6DjeMp9/O5ZWgcoMijpD+t7bwbq2hmMMRwZF+v0593N
gCA+lJuB9hkpDSo4RB3e3qs3aCrLBbYNDv/88952vsjClHr1No1v4FaICGP3dWWf1xAuEXwHQPqd
fnwhv1ZqBrT6GS9IaVv72QHIa6BeO0tzuqRA3ukaaOOxys1A4wxdIejgUMvSH3kNVPUz+MoAzMzQ
O10E3CVLzkGreUYGUINGCJlA/ODl9jxBvXGGEAw/Athnst/RCZhyYMp+f8hcXFsJidMf+QjUcI7k
s3/dAETm720KyrpBrXsGKEsMAHuj6PPXzkCWEJDcLbP39PXFvaL012dto1n6HOPJux/VWoQJKFF5
9g3vLwCCqldyCprdM+T+SPZqsu8Xno9fcPwjGpz+7NbZO/r+iBWWfPkWBxyQjhB/2v3Iu7+KY9Ra
ED45I7/9/n1tf9RYS84B2x9+KXG+VugBuQZxJRRcy/QMYBrS572nZSDA/VJuoNU+o0JbsF8LbwGd
MxwAanpCfzD9eX87QdSylJoCrXkmuC4Qf5/fMbcTGuwEZB0BT3dnhMAHXroTXrBWvqEpPdtxJymO
4phhEdzyvX8gwxIOf/+MI1xO/vIPqbgTqKKoAUPnjUSk/k1RPP0XBcyyG8sOYRB//quEuqThz94v
s3Bo/19/fuHDoXwLng5/JSMir//93ltCpQWclibkDe+F4PDea0pzEJachJ2WsfSO2Wg/OmZgBE/U
dqaA2/Nb3RpzMKoP7qPhOca+GD2w8K+DPMDHvu2Io1a9iR8EklXWfmmrMZ3L5bEKmL2s2XPTtZx4
nhkSa1ocAKXN+iETWxGK/x/NYGta/srxpCkRIlCln2K6RhCHmaF08Jwmpc3GrmXk5rqpYLh905sb
wSwbYOo/FMz1ZcA0eBPJrIIFB+3Sz20OHd5B2cntbc0nW17HAnQra/bC8fKTIOCc0maNwDcrBU0r
hBJSaeOB4T2ZmR2xHAT4Vtbq0HmksDIygsyUMCyEyUobJlfhhWaSWUrtcmqXtmsGc8OTzaqYh8A0
5dkVF86yg+0FPikOyZMh2VPe7sfYw+dIk0C37fJ2L58OnAPItAK7keHKoxWoUdnZvTKD3AIjiFZg
1vAqIyMxpQwXwhTlLd8Y0Sq3GgTrt+w83DiRHedDE9EsvbTle9dfGbP8kBXM8Y2DX49ML4xMR55n
QYUqPSH0MJ0/oi9nZbaE96FGKftjYTrzReHayHcnzElmKLUrqhfKDnnke8aTn9nZmVWwRUbCt0tW
BeOn7GBvzcg2g4PWTCkcWtq2H6wN2VeoOJrv/PyBD3Gt/EzcofYTW4abWUo/nADFyk7DZ59TTt54
ZMbL2xU72swbFrylsgO+T71m4HjSIk6p06VNLwzZSaTIW2mrK4MLXSBFwmnzk9KG1+ZEPjxSlKy8
WSfa7nZd9rXEagMdzv74dq/2ZRYwxVJwSVWfArueE5mTyrXjWRNfvjYKyKjslHwluHpi3fXgxmTW
0jkR3KKyxvHIHFAmoriZrdS0ilvNvRk85va2rmC2uXiYFf9nghf5SKWyWQFQcYurs7H9ZE7yNz3y
lyriOZqc+itptmH9IKGiILB9bT/BFP353n4qwtd+G2gNCj1lixlYlSJYb4DW9sf//K/v/9VAvHwG
f0rPyn6T/eUxXOvcsIVP2d87Il9Sdlf2kkUOw9EULI+hsTUq9yBmi2yE6UEuUOayA77k2p5ZSY0K
Omxpo2FgmHLQoWJyGesyG1w6VhXg3pUfTHJToMIdXcdrw4mk0Yqa1bIze2MC8srkRjqOlLf7iXAu
s5JObVsBaPED3M9AstpVsMXujXjiVD4ERv6MEnW4Zef3PslBpQ1R3lzW6pddnCHGXBnMncCIzDCz
KmabQpvsj99z6rukwDGP9jczjCrnhidBshBXylv+0ZznAkZBqC07Kbd+hUX3j2Elf/Oh/25560Nx
oarcx48TR6QanqStSDG1Crf8EHuPRXCqyJijDaNgjj48xpVRHBrZfKRbc2ddwRz96+fB/eDz10H/
3ypi8QCIVg7WP4lvISpG7UgHqg8i9kLk/finLzqsf5v4g/qkLkla5B25gtVEj89fWyL/NtFI0bvv
5WmzyERK7r3o989znnqLJmWKpaOs95fA7BmeMZGWuoqTbQhyfpBNUQGBjMyNk4PEhAD28b1x2o3f
E5VGlTsSvYGZphxHzjI2IRxmptMlICp+yj7p+VS6jw6OIyEWU9Z6DwOkbiof5ibuV/qsKASICsnv
PoGz8UVgZ4+85uOjmYtckKUX/S9O2i/aqr+Nm4JN+Qfcvh9ciy8tfWgFy+iDZ3GSZx9TrP2T58/p
PXbuR+Eab7NvVjSO/O6KfOGCPAe6lPepAoxcdOjzJk42OjEFopS57Fh7tjHJrAibKvC0z+YifnSd
J4HyAMFXepRISYCJ6BZdduB9c+4/EULzmNPPU7ACe7BrAl/2v6eDoNOLsOfP/cCX7gFCCqHs9Hzz
uz8Lt+t9m6PMsvjWKi4FPWNhVr6awUSCZQVNtuwb9KcOybFIWvHtY+fFC3fnwEoWUTY8MQ2i3V7Z
wQ6WsRH5+D23MozBqCWfInpiln5A4ESBbFYFGDuIbIdWy9JwheZ72eE+sO2Hxjx3N+8oCFeGxqO8
CUVv47LDHdq5Y0AFmnu4ECDOlh9r75f/jszK5B8vV74TSLuuruLwujbTNte7GRXbA5ni8oO+cR7z
UQGKzArsmqEf2dLhAhavwK7zmEibggLQ8lZHXGwsI3zKwWEqjhGoIPSMkZeDkvyS4RpryQdT6qdi
JtycUQW7eMRB+pS7i6kAeEZGjPelIUP23um2ENpMZf3OznI+hU4LRgWm/a3wv1waM1u7UStYxrcO
Ib5kVcWRkVqVTyLUPbLHvB0Q3bnh6rkThkacmUvnQjQCKPsFP//y99jL6QxQK6rAMDcTGQZJO+eW
He+9mTzZpuvmkGcVdL97ojW78iENOLP3F/NMeXD2x7d/xXuR5JYZLGnrvtLzIRAWo3Jj+jligdAr
K20ceowrL2kUeBTYjXO5KjDO8lYfkBnJrKTfranADd3/8p9+5cGf//L3FMW6C375L+/JWUhOqdFU
MNeg8E6Ym2shP132Gz4Y3jbvoKn/KW/4C4L7uQ2ugmYJTjCjLKFyYYTy11RBWaTExMnF9LRCKz8X
A3CYyPGkkKCh4oD96eAOgtBr+fH+5Mwfjce1vIpV5Ep3PvT+YH/rCrzGuRNUHgjmpIw8OZ3y0/Hh
MTGlb4eGJBKKNWrCdaE3Bpv85Ib5/XBYKhqhS0k5mWe+ST45AuXEw58cFHbJ/5z/BBZ94p95F5Vi
Bye1QKRzDvP5lV+IrXzwSPU/CbpbZmcXdIp6WNkRv9Ju3rMXXEpfZ5E2Yr58Cu0KAksNc0c+K0p1
pLm6UrY/iFq5g2iCFErJqX2O2g7TM/SePwyQXzfJn8ROkM9kGrN00Cru0DlH9HujG9fBxe91z7iD
XWLlqX5FJay52Y9/1QjjXveiRBNrxsgtRPqJoROHTmULL4f2V/Mo++SlDzqHDw+ufZiSQ1NbKCmj
RIEsIQnu7lEI96WPGwGiLPyIs13atuT8tS7NFpH2Ef1ANXTP8rv4DZM4Miw7MB8zS8I/0BOMhpss
B0TwaFONUquKB31LC1a+UwhQRBM4tUh+v1Nqly19ySm191EOTqH98T8fcvt/NWDvKSBVmq6zlWMj
BTFizw8jo/I5d7YoiT7dyr3hrgxKnKVleXAY7s3sC13GkLSAySVQ2liHp+HrDX/0vYlwR/sDhnCU
/fHtF+1bJjgwrFgacSplbIrFkbzd8h0Y+1w22z05xUWr87dJz+Nouy+KCvc+3sF+kyPDdxH1FYZo
adO84x/49/sSdOf4Q36Jny3STvASZeZKs/we/kAFzqPhTGXDmgLDARTQXJRQ3ipsVcs1JmZoZ7Z2
8FP2p7e7nFFiCHmCzFBq9iDe3Nu/L/Tq53ac/2gKDrhzCB7yNVq0ajm+KV/ALwAB8SfyN1OBM90H
TuUGmrHk0A/vj6+fXEiRMiVHBXDFcWlVrsV/3X/4nE1qejcVPeHKzvEl6iiembsa0ApNiWX509H5
rLzVK2MhuwZ6PJS3ep0EVrLNuzNgoPKmdxfraz/HgKA3W3nbuwtwgW0FC+Oaip2ZfTglCvb1jSGT
huoq2GDUzRn+wRYRrWPLbhHqFGHw5dayiuCd2vGJs5LTWfRHUzBiovYkv6dVcIVuzYWcyKrrCvKF
d0Tt6GIUFiIIVf6yH/AOhYWDhaxCguUOMTNnsQBZlS4zx0GAFx7U95T0GgvcRvb+aQQg2qaXnY4H
23DyFSsNoQ5d2rAxdQ5nGjxdhWmHpHJmZxdjqRgxGScRFuZXB23As2e9PYL7sn00C6ZDhUjGV8eM
uJFmY0znQ4Wr+wRQ668qlxGM3UXlz5UBxEA/ip935v7jRB8BBR/g+YHXsWeENkmeP1ey/+sUPVRP
++mUXaf3C8i3blLkb8AoVcQ+I2cyoVR8YITR/qTtqou/v8/wIi9Cc59n7d526MoFQ/bPlW//d6eN
tf9QsAAg0AOoPf4VRH7hUzmujMTgAwWO+7///h/hTPxpGCQwwxjBR8iNcyP7apI/BOmnRZECgOfB
gXBcvRGVXvtvSEOibtrwrPTCMLkUzLLlHv657xh+wn3JqfwAgd2QktJCUJdGQdk43u4mbhxkx5DS
iSqf/aeZNHGokgOWK/h010bsBI5UV0lLw1ob6fPyL3BH1zen+oSKXDUM48ze7oaSPkPBl0f8xCqw
rMAD3RiLyM4FNbupOXkE/H6wEmzcXYnQ/wtQ/UMQP0p3bQVBOelaB6Q3ZeacG8EjtIP99aHgTkjd
Do25ZPhbRfglRgteL210FeIegreOJgQ4tWRaxfW4ZyQUOhedlyqCmV5udagg6fbpROzl8i0q2DOZ
3eKqFBV3N6o980WkKuqwyeZMqMGMZeLAYZb89WHBR1QinP29Vxe9R8sexVes49z3q6vQGBgZgWBr
5bnFKuqWhJ5RKCiZUsxXP5rnfmHodYfWZ+SLDKIUgzRU6AzsynWvnSgKU296a64c2YOoCPR3T7mJ
n2Qchebs5dfKA6JozsSYpMN/8B8hVWRG05uRCmXJB26Ku/npsS79sMgZ0vw4e+7bw8HdRH11kKKl
ihqeZVqHuPMKB0CDisqOc1EgENqVr05gOYVOHgGF8u/15f7oExQc2OcoPObKiuhVWn7kPZLVYIuZ
oXRJqQj87w05KmroCoJxYKOoMoBwBSk1lrexioqE3eokhInsX/7umvNkf1Y0FUq26QuMDJ4gK7aI
Dg0Kwv3dC+xOgcqfLtCOejL/af8lmuhunLyw/H6Rv+DS/CEzykUcQRWymeRffvbdWQGaRFuwBjoL
3Tb9S+kABc/x5Pr6/b77jtJY9rr3DjkdgSVCRTltqgKCOydlk9OCVqGKdh4YW5mGrqLUpEciQYK0
VKBlPd/182XMKkDiwRN3CZlvpkI25oKLz5MtatBzBc0qCgguDHcmch5FYZuuIGobxtA1JAQCfC07
VkoEg2Ct4PzS0qBVdXnDIuUGfCId33XR/6/sve3ODGQI8LRTPU0E+RLE+cHS2LP8YL9SmbdFmkj6
cHCTT1n+/Y6BIg76H/BQ2FH6EXMz5r70cVREmOc0uMjDhQouOPfC3fqFFygVPJKeL26df7o2YSh7
1j8VOTIVt8GUriJ09AiRhSMueo4KOf6e72cxmXRL0RTgARfO1Mm2sLitqeAoXCA5LlQvJ8+lDakM
tPMUHJKnjgp3vRDveT4L0dRPDshZR4XHXmc/5Q+Jjy1Oxm8FUIIbN5E+ioqDAQBSylcfFs/Er85I
fjSRl39eoek7jJ76gABu9nfSS1AklS2Ktx/I16TRHrlaZ5bSLJeKGuCeHcBCALt/fh35AQpGfmuu
Kz3DLdAWVyG4fuvkxBpUKPx8NTxqEORwQgVGcosohmxVxZ4VE/yTSY5c7v1V7zSzb/n2ZXfnRE9g
W4WHC6VbCh5gLEimiVcokP5RkyR28xIWChY1h1RI8raYOqaiVmUHF300XZIy/1z5EALKhkhm7JBm
sWNJi0F/6MWeLcUpVNSV/ygP/ozYVFqpNCpVYRdqWWYmhTNVkFEfYvp95AarYGX+jc/r7JD3iziC
JyQNXEWu8CDIbKigXPQEM1BkbbJNuz9uDZBR11H6peMsFImWpqIDz5edRvd9qoZaGdEoJqh8iiE6
ES8WhnG6oJfUEEfugIKJPsjv+eJTUK1a9uKzf40TvpnGsPt/NVBSUTg0ffIq0qpVwWn9HIc5gm9D
Rdr14Zf/QYMjMfcXK+10sz9+7wQrmrYjk6mwF25RWfFvuy6K3v1FgtinZuEZi0lvMAX1zH/Atywo
pn5nb3niYz97kCeXi8lf/w8AAP//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SalesDataTable (2)'!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495759</xdr:colOff>
      <xdr:row>0</xdr:row>
      <xdr:rowOff>146893</xdr:rowOff>
    </xdr:from>
    <xdr:to>
      <xdr:col>23</xdr:col>
      <xdr:colOff>358049</xdr:colOff>
      <xdr:row>26</xdr:row>
      <xdr:rowOff>85859</xdr:rowOff>
    </xdr:to>
    <xdr:sp macro="" textlink="">
      <xdr:nvSpPr>
        <xdr:cNvPr id="6" name="Rectangle: Rounded Corners 5">
          <a:extLst>
            <a:ext uri="{FF2B5EF4-FFF2-40B4-BE49-F238E27FC236}">
              <a16:creationId xmlns:a16="http://schemas.microsoft.com/office/drawing/2014/main" id="{76B8BBFD-0614-4C90-9714-E309AF941099}"/>
            </a:ext>
          </a:extLst>
        </xdr:cNvPr>
        <xdr:cNvSpPr/>
      </xdr:nvSpPr>
      <xdr:spPr>
        <a:xfrm>
          <a:off x="12118942" y="146893"/>
          <a:ext cx="2309276" cy="4682684"/>
        </a:xfrm>
        <a:prstGeom prst="roundRect">
          <a:avLst>
            <a:gd name="adj" fmla="val 725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209461</xdr:colOff>
      <xdr:row>23</xdr:row>
      <xdr:rowOff>175503</xdr:rowOff>
    </xdr:from>
    <xdr:to>
      <xdr:col>6</xdr:col>
      <xdr:colOff>313033</xdr:colOff>
      <xdr:row>38</xdr:row>
      <xdr:rowOff>42338</xdr:rowOff>
    </xdr:to>
    <xdr:sp macro="" textlink="">
      <xdr:nvSpPr>
        <xdr:cNvPr id="59" name="Rectangle: Rounded Corners 58">
          <a:extLst>
            <a:ext uri="{FF2B5EF4-FFF2-40B4-BE49-F238E27FC236}">
              <a16:creationId xmlns:a16="http://schemas.microsoft.com/office/drawing/2014/main" id="{47EECE06-1594-4BB4-B092-AC387E86E5D6}"/>
            </a:ext>
          </a:extLst>
        </xdr:cNvPr>
        <xdr:cNvSpPr/>
      </xdr:nvSpPr>
      <xdr:spPr>
        <a:xfrm>
          <a:off x="209461" y="4398636"/>
          <a:ext cx="3739138" cy="2621051"/>
        </a:xfrm>
        <a:prstGeom prst="roundRect">
          <a:avLst>
            <a:gd name="adj" fmla="val 416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569650</xdr:colOff>
      <xdr:row>24</xdr:row>
      <xdr:rowOff>0</xdr:rowOff>
    </xdr:from>
    <xdr:to>
      <xdr:col>13</xdr:col>
      <xdr:colOff>66582</xdr:colOff>
      <xdr:row>38</xdr:row>
      <xdr:rowOff>51787</xdr:rowOff>
    </xdr:to>
    <xdr:sp macro="" textlink="">
      <xdr:nvSpPr>
        <xdr:cNvPr id="58" name="Rectangle: Rounded Corners 57">
          <a:extLst>
            <a:ext uri="{FF2B5EF4-FFF2-40B4-BE49-F238E27FC236}">
              <a16:creationId xmlns:a16="http://schemas.microsoft.com/office/drawing/2014/main" id="{ACC3A93B-32D5-40D2-8970-B084E8B76C71}"/>
            </a:ext>
          </a:extLst>
        </xdr:cNvPr>
        <xdr:cNvSpPr/>
      </xdr:nvSpPr>
      <xdr:spPr>
        <a:xfrm>
          <a:off x="4209495" y="4438835"/>
          <a:ext cx="3743417" cy="2641107"/>
        </a:xfrm>
        <a:prstGeom prst="roundRect">
          <a:avLst>
            <a:gd name="adj" fmla="val 416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129850</xdr:colOff>
      <xdr:row>9</xdr:row>
      <xdr:rowOff>61838</xdr:rowOff>
    </xdr:from>
    <xdr:to>
      <xdr:col>19</xdr:col>
      <xdr:colOff>309649</xdr:colOff>
      <xdr:row>22</xdr:row>
      <xdr:rowOff>116584</xdr:rowOff>
    </xdr:to>
    <xdr:sp macro="" textlink="">
      <xdr:nvSpPr>
        <xdr:cNvPr id="44" name="Rectangle: Rounded Corners 43">
          <a:extLst>
            <a:ext uri="{FF2B5EF4-FFF2-40B4-BE49-F238E27FC236}">
              <a16:creationId xmlns:a16="http://schemas.microsoft.com/office/drawing/2014/main" id="{F69FDC08-B032-863A-8882-032B8EC78ACA}"/>
            </a:ext>
          </a:extLst>
        </xdr:cNvPr>
        <xdr:cNvSpPr/>
      </xdr:nvSpPr>
      <xdr:spPr>
        <a:xfrm>
          <a:off x="6189127" y="1714368"/>
          <a:ext cx="5633149" cy="2441734"/>
        </a:xfrm>
        <a:prstGeom prst="roundRect">
          <a:avLst>
            <a:gd name="adj" fmla="val 416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295387</xdr:colOff>
      <xdr:row>9</xdr:row>
      <xdr:rowOff>101524</xdr:rowOff>
    </xdr:from>
    <xdr:to>
      <xdr:col>9</xdr:col>
      <xdr:colOff>561717</xdr:colOff>
      <xdr:row>22</xdr:row>
      <xdr:rowOff>123719</xdr:rowOff>
    </xdr:to>
    <xdr:sp macro="" textlink="">
      <xdr:nvSpPr>
        <xdr:cNvPr id="42" name="Rectangle: Rounded Corners 41">
          <a:extLst>
            <a:ext uri="{FF2B5EF4-FFF2-40B4-BE49-F238E27FC236}">
              <a16:creationId xmlns:a16="http://schemas.microsoft.com/office/drawing/2014/main" id="{86B6DFA9-FCCE-45D4-BCDE-E474DF95E075}"/>
            </a:ext>
          </a:extLst>
        </xdr:cNvPr>
        <xdr:cNvSpPr/>
      </xdr:nvSpPr>
      <xdr:spPr>
        <a:xfrm>
          <a:off x="295387" y="1754054"/>
          <a:ext cx="5719679" cy="2409183"/>
        </a:xfrm>
        <a:prstGeom prst="roundRect">
          <a:avLst>
            <a:gd name="adj" fmla="val 416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342900</xdr:colOff>
      <xdr:row>0</xdr:row>
      <xdr:rowOff>99060</xdr:rowOff>
    </xdr:from>
    <xdr:to>
      <xdr:col>19</xdr:col>
      <xdr:colOff>243840</xdr:colOff>
      <xdr:row>3</xdr:row>
      <xdr:rowOff>83820</xdr:rowOff>
    </xdr:to>
    <xdr:sp macro="" textlink="">
      <xdr:nvSpPr>
        <xdr:cNvPr id="3" name="Rectangle: Rounded Corners 2">
          <a:extLst>
            <a:ext uri="{FF2B5EF4-FFF2-40B4-BE49-F238E27FC236}">
              <a16:creationId xmlns:a16="http://schemas.microsoft.com/office/drawing/2014/main" id="{BFAAD335-C0EE-772E-F46B-A19739672C28}"/>
            </a:ext>
          </a:extLst>
        </xdr:cNvPr>
        <xdr:cNvSpPr/>
      </xdr:nvSpPr>
      <xdr:spPr>
        <a:xfrm>
          <a:off x="342900" y="99060"/>
          <a:ext cx="11483340" cy="533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419100</xdr:colOff>
      <xdr:row>0</xdr:row>
      <xdr:rowOff>137160</xdr:rowOff>
    </xdr:from>
    <xdr:to>
      <xdr:col>12</xdr:col>
      <xdr:colOff>228600</xdr:colOff>
      <xdr:row>3</xdr:row>
      <xdr:rowOff>83820</xdr:rowOff>
    </xdr:to>
    <xdr:sp macro="" textlink="">
      <xdr:nvSpPr>
        <xdr:cNvPr id="4" name="TextBox 3">
          <a:extLst>
            <a:ext uri="{FF2B5EF4-FFF2-40B4-BE49-F238E27FC236}">
              <a16:creationId xmlns:a16="http://schemas.microsoft.com/office/drawing/2014/main" id="{675FFB73-A55F-685B-9E1F-C62353B0C6D5}"/>
            </a:ext>
          </a:extLst>
        </xdr:cNvPr>
        <xdr:cNvSpPr txBox="1"/>
      </xdr:nvSpPr>
      <xdr:spPr>
        <a:xfrm>
          <a:off x="419100" y="137160"/>
          <a:ext cx="7124700" cy="495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  ABC Executive Summary &amp; Profitability</a:t>
          </a:r>
          <a:r>
            <a:rPr lang="en-US" sz="2000" baseline="0"/>
            <a:t> Dashboard</a:t>
          </a:r>
          <a:endParaRPr lang="en-US" sz="2000"/>
        </a:p>
      </xdr:txBody>
    </xdr:sp>
    <xdr:clientData/>
  </xdr:twoCellAnchor>
  <xdr:twoCellAnchor>
    <xdr:from>
      <xdr:col>0</xdr:col>
      <xdr:colOff>320040</xdr:colOff>
      <xdr:row>4</xdr:row>
      <xdr:rowOff>15240</xdr:rowOff>
    </xdr:from>
    <xdr:to>
      <xdr:col>3</xdr:col>
      <xdr:colOff>144780</xdr:colOff>
      <xdr:row>8</xdr:row>
      <xdr:rowOff>38100</xdr:rowOff>
    </xdr:to>
    <xdr:sp macro="" textlink="">
      <xdr:nvSpPr>
        <xdr:cNvPr id="5" name="Rectangle: Rounded Corners 4">
          <a:extLst>
            <a:ext uri="{FF2B5EF4-FFF2-40B4-BE49-F238E27FC236}">
              <a16:creationId xmlns:a16="http://schemas.microsoft.com/office/drawing/2014/main" id="{5E8726B8-F68C-402D-9567-4D734E5470C7}"/>
            </a:ext>
          </a:extLst>
        </xdr:cNvPr>
        <xdr:cNvSpPr/>
      </xdr:nvSpPr>
      <xdr:spPr>
        <a:xfrm>
          <a:off x="320040" y="746760"/>
          <a:ext cx="1653540" cy="7543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447773</xdr:colOff>
      <xdr:row>4</xdr:row>
      <xdr:rowOff>86412</xdr:rowOff>
    </xdr:from>
    <xdr:to>
      <xdr:col>3</xdr:col>
      <xdr:colOff>22860</xdr:colOff>
      <xdr:row>5</xdr:row>
      <xdr:rowOff>144780</xdr:rowOff>
    </xdr:to>
    <xdr:sp macro="" textlink="">
      <xdr:nvSpPr>
        <xdr:cNvPr id="8" name="TextBox 7">
          <a:extLst>
            <a:ext uri="{FF2B5EF4-FFF2-40B4-BE49-F238E27FC236}">
              <a16:creationId xmlns:a16="http://schemas.microsoft.com/office/drawing/2014/main" id="{08612E53-D9F5-3380-995B-DFEC87DDC6F9}"/>
            </a:ext>
          </a:extLst>
        </xdr:cNvPr>
        <xdr:cNvSpPr txBox="1"/>
      </xdr:nvSpPr>
      <xdr:spPr>
        <a:xfrm rot="10800000" flipH="1" flipV="1">
          <a:off x="447773" y="809134"/>
          <a:ext cx="1413314" cy="23904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 Revenue </a:t>
          </a:r>
        </a:p>
      </xdr:txBody>
    </xdr:sp>
    <xdr:clientData/>
  </xdr:twoCellAnchor>
  <xdr:twoCellAnchor>
    <xdr:from>
      <xdr:col>0</xdr:col>
      <xdr:colOff>556260</xdr:colOff>
      <xdr:row>6</xdr:row>
      <xdr:rowOff>15240</xdr:rowOff>
    </xdr:from>
    <xdr:to>
      <xdr:col>2</xdr:col>
      <xdr:colOff>388620</xdr:colOff>
      <xdr:row>7</xdr:row>
      <xdr:rowOff>137160</xdr:rowOff>
    </xdr:to>
    <xdr:sp macro="" textlink="'Pivot Tables'!A4">
      <xdr:nvSpPr>
        <xdr:cNvPr id="10" name="TextBox 9">
          <a:extLst>
            <a:ext uri="{FF2B5EF4-FFF2-40B4-BE49-F238E27FC236}">
              <a16:creationId xmlns:a16="http://schemas.microsoft.com/office/drawing/2014/main" id="{DDE9B95F-54DC-7313-F4EB-33794557D617}"/>
            </a:ext>
          </a:extLst>
        </xdr:cNvPr>
        <xdr:cNvSpPr txBox="1"/>
      </xdr:nvSpPr>
      <xdr:spPr>
        <a:xfrm>
          <a:off x="556260" y="1112520"/>
          <a:ext cx="105156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1FDF3B-FFA6-4446-85D6-718857213B1A}" type="TxLink">
            <a:rPr lang="en-US" sz="1400" b="1" i="0" u="none" strike="noStrike">
              <a:solidFill>
                <a:schemeClr val="accent4">
                  <a:lumMod val="50000"/>
                </a:schemeClr>
              </a:solidFill>
              <a:latin typeface="Aptos Narrow"/>
            </a:rPr>
            <a:pPr/>
            <a:t>645223.1795</a:t>
          </a:fld>
          <a:endParaRPr lang="en-US" sz="1400" b="1">
            <a:solidFill>
              <a:schemeClr val="accent4">
                <a:lumMod val="50000"/>
              </a:schemeClr>
            </a:solidFill>
          </a:endParaRPr>
        </a:p>
      </xdr:txBody>
    </xdr:sp>
    <xdr:clientData/>
  </xdr:twoCellAnchor>
  <xdr:twoCellAnchor>
    <xdr:from>
      <xdr:col>3</xdr:col>
      <xdr:colOff>494906</xdr:colOff>
      <xdr:row>4</xdr:row>
      <xdr:rowOff>23567</xdr:rowOff>
    </xdr:from>
    <xdr:to>
      <xdr:col>6</xdr:col>
      <xdr:colOff>316504</xdr:colOff>
      <xdr:row>8</xdr:row>
      <xdr:rowOff>46427</xdr:rowOff>
    </xdr:to>
    <xdr:sp macro="" textlink="">
      <xdr:nvSpPr>
        <xdr:cNvPr id="11" name="Rectangle: Rounded Corners 10">
          <a:extLst>
            <a:ext uri="{FF2B5EF4-FFF2-40B4-BE49-F238E27FC236}">
              <a16:creationId xmlns:a16="http://schemas.microsoft.com/office/drawing/2014/main" id="{C94BD9D8-24A0-4891-8277-DE4727AFEC83}"/>
            </a:ext>
          </a:extLst>
        </xdr:cNvPr>
        <xdr:cNvSpPr/>
      </xdr:nvSpPr>
      <xdr:spPr>
        <a:xfrm>
          <a:off x="2333133" y="746289"/>
          <a:ext cx="1659825" cy="74558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149257</xdr:colOff>
      <xdr:row>6</xdr:row>
      <xdr:rowOff>15712</xdr:rowOff>
    </xdr:from>
    <xdr:to>
      <xdr:col>5</xdr:col>
      <xdr:colOff>594360</xdr:colOff>
      <xdr:row>8</xdr:row>
      <xdr:rowOff>15712</xdr:rowOff>
    </xdr:to>
    <xdr:sp macro="" textlink="'Pivot Tables'!C4">
      <xdr:nvSpPr>
        <xdr:cNvPr id="13" name="TextBox 12">
          <a:extLst>
            <a:ext uri="{FF2B5EF4-FFF2-40B4-BE49-F238E27FC236}">
              <a16:creationId xmlns:a16="http://schemas.microsoft.com/office/drawing/2014/main" id="{7E97B86A-DE74-48DC-93DC-35A11A7662B0}"/>
            </a:ext>
          </a:extLst>
        </xdr:cNvPr>
        <xdr:cNvSpPr txBox="1"/>
      </xdr:nvSpPr>
      <xdr:spPr>
        <a:xfrm>
          <a:off x="2600226" y="1099794"/>
          <a:ext cx="1057845" cy="361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0332A8-8C6E-42EC-A056-EE8BED6781C0}" type="TxLink">
            <a:rPr lang="en-US" sz="1400" b="1" i="0" u="none" strike="noStrike">
              <a:solidFill>
                <a:schemeClr val="accent4">
                  <a:lumMod val="50000"/>
                </a:schemeClr>
              </a:solidFill>
              <a:latin typeface="Aptos Narrow"/>
            </a:rPr>
            <a:pPr/>
            <a:t>296384.2495</a:t>
          </a:fld>
          <a:endParaRPr lang="en-US" sz="1400" b="1">
            <a:solidFill>
              <a:schemeClr val="accent4">
                <a:lumMod val="50000"/>
              </a:schemeClr>
            </a:solidFill>
          </a:endParaRPr>
        </a:p>
      </xdr:txBody>
    </xdr:sp>
    <xdr:clientData/>
  </xdr:twoCellAnchor>
  <xdr:twoCellAnchor>
    <xdr:from>
      <xdr:col>6</xdr:col>
      <xdr:colOff>604886</xdr:colOff>
      <xdr:row>4</xdr:row>
      <xdr:rowOff>47134</xdr:rowOff>
    </xdr:from>
    <xdr:to>
      <xdr:col>9</xdr:col>
      <xdr:colOff>426485</xdr:colOff>
      <xdr:row>8</xdr:row>
      <xdr:rowOff>69994</xdr:rowOff>
    </xdr:to>
    <xdr:sp macro="" textlink="">
      <xdr:nvSpPr>
        <xdr:cNvPr id="14" name="Rectangle: Rounded Corners 13">
          <a:extLst>
            <a:ext uri="{FF2B5EF4-FFF2-40B4-BE49-F238E27FC236}">
              <a16:creationId xmlns:a16="http://schemas.microsoft.com/office/drawing/2014/main" id="{6777F3F2-5F3D-40E7-A3D4-C7412A9EE2D5}"/>
            </a:ext>
          </a:extLst>
        </xdr:cNvPr>
        <xdr:cNvSpPr/>
      </xdr:nvSpPr>
      <xdr:spPr>
        <a:xfrm>
          <a:off x="4281340" y="769856"/>
          <a:ext cx="1659825" cy="74558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Gh</a:t>
          </a:r>
        </a:p>
      </xdr:txBody>
    </xdr:sp>
    <xdr:clientData/>
  </xdr:twoCellAnchor>
  <xdr:twoCellAnchor>
    <xdr:from>
      <xdr:col>7</xdr:col>
      <xdr:colOff>251381</xdr:colOff>
      <xdr:row>6</xdr:row>
      <xdr:rowOff>15713</xdr:rowOff>
    </xdr:from>
    <xdr:to>
      <xdr:col>9</xdr:col>
      <xdr:colOff>83742</xdr:colOff>
      <xdr:row>7</xdr:row>
      <xdr:rowOff>137633</xdr:rowOff>
    </xdr:to>
    <xdr:sp macro="" textlink="'Pivot Tables'!E4">
      <xdr:nvSpPr>
        <xdr:cNvPr id="16" name="TextBox 15">
          <a:extLst>
            <a:ext uri="{FF2B5EF4-FFF2-40B4-BE49-F238E27FC236}">
              <a16:creationId xmlns:a16="http://schemas.microsoft.com/office/drawing/2014/main" id="{EA735F07-A0DF-4B91-AD16-902F58764FDB}"/>
            </a:ext>
          </a:extLst>
        </xdr:cNvPr>
        <xdr:cNvSpPr txBox="1"/>
      </xdr:nvSpPr>
      <xdr:spPr>
        <a:xfrm>
          <a:off x="4540577" y="1099795"/>
          <a:ext cx="1057845" cy="3026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Aptos Narrow"/>
            </a:rPr>
            <a:t>        </a:t>
          </a:r>
          <a:fld id="{B97B9AC1-C393-47F2-8267-5BE53A855FDA}" type="TxLink">
            <a:rPr lang="en-US" sz="1600" b="1" i="0" u="none" strike="noStrike">
              <a:solidFill>
                <a:schemeClr val="accent4">
                  <a:lumMod val="50000"/>
                </a:schemeClr>
              </a:solidFill>
              <a:latin typeface="Aptos Narrow"/>
            </a:rPr>
            <a:pPr/>
            <a:t>45.94%</a:t>
          </a:fld>
          <a:endParaRPr lang="en-US" sz="1600" b="1">
            <a:solidFill>
              <a:schemeClr val="accent4">
                <a:lumMod val="50000"/>
              </a:schemeClr>
            </a:solidFill>
          </a:endParaRPr>
        </a:p>
      </xdr:txBody>
    </xdr:sp>
    <xdr:clientData/>
  </xdr:twoCellAnchor>
  <xdr:twoCellAnchor>
    <xdr:from>
      <xdr:col>10</xdr:col>
      <xdr:colOff>78557</xdr:colOff>
      <xdr:row>4</xdr:row>
      <xdr:rowOff>39279</xdr:rowOff>
    </xdr:from>
    <xdr:to>
      <xdr:col>12</xdr:col>
      <xdr:colOff>512898</xdr:colOff>
      <xdr:row>8</xdr:row>
      <xdr:rowOff>62139</xdr:rowOff>
    </xdr:to>
    <xdr:sp macro="" textlink="">
      <xdr:nvSpPr>
        <xdr:cNvPr id="17" name="Rectangle: Rounded Corners 16">
          <a:extLst>
            <a:ext uri="{FF2B5EF4-FFF2-40B4-BE49-F238E27FC236}">
              <a16:creationId xmlns:a16="http://schemas.microsoft.com/office/drawing/2014/main" id="{8E4DAB74-8181-4898-92D7-4A6A1AE18402}"/>
            </a:ext>
          </a:extLst>
        </xdr:cNvPr>
        <xdr:cNvSpPr/>
      </xdr:nvSpPr>
      <xdr:spPr>
        <a:xfrm>
          <a:off x="6205980" y="762001"/>
          <a:ext cx="1659825" cy="74558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251382</xdr:colOff>
      <xdr:row>4</xdr:row>
      <xdr:rowOff>47133</xdr:rowOff>
    </xdr:from>
    <xdr:to>
      <xdr:col>16</xdr:col>
      <xdr:colOff>72980</xdr:colOff>
      <xdr:row>8</xdr:row>
      <xdr:rowOff>69993</xdr:rowOff>
    </xdr:to>
    <xdr:sp macro="" textlink="">
      <xdr:nvSpPr>
        <xdr:cNvPr id="20" name="Rectangle: Rounded Corners 19">
          <a:extLst>
            <a:ext uri="{FF2B5EF4-FFF2-40B4-BE49-F238E27FC236}">
              <a16:creationId xmlns:a16="http://schemas.microsoft.com/office/drawing/2014/main" id="{8F019F4E-0CD2-4CFB-BBCC-4BBE06F6A322}"/>
            </a:ext>
          </a:extLst>
        </xdr:cNvPr>
        <xdr:cNvSpPr/>
      </xdr:nvSpPr>
      <xdr:spPr>
        <a:xfrm>
          <a:off x="8217031" y="769855"/>
          <a:ext cx="1659825" cy="74558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487052</xdr:colOff>
      <xdr:row>6</xdr:row>
      <xdr:rowOff>31424</xdr:rowOff>
    </xdr:from>
    <xdr:to>
      <xdr:col>15</xdr:col>
      <xdr:colOff>319412</xdr:colOff>
      <xdr:row>7</xdr:row>
      <xdr:rowOff>153344</xdr:rowOff>
    </xdr:to>
    <xdr:sp macro="" textlink="'Pivot Tables'!I4">
      <xdr:nvSpPr>
        <xdr:cNvPr id="22" name="TextBox 21">
          <a:extLst>
            <a:ext uri="{FF2B5EF4-FFF2-40B4-BE49-F238E27FC236}">
              <a16:creationId xmlns:a16="http://schemas.microsoft.com/office/drawing/2014/main" id="{CAA9CBD3-064F-4F45-B93B-7BD0A84C35E2}"/>
            </a:ext>
          </a:extLst>
        </xdr:cNvPr>
        <xdr:cNvSpPr txBox="1"/>
      </xdr:nvSpPr>
      <xdr:spPr>
        <a:xfrm>
          <a:off x="8452701" y="1115506"/>
          <a:ext cx="1057845" cy="3026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Aptos Narrow"/>
            </a:rPr>
            <a:t>         </a:t>
          </a:r>
          <a:fld id="{1BDF7F9C-DD55-4702-8F2A-057E2BD4B516}" type="TxLink">
            <a:rPr lang="en-US" sz="1600" b="1" i="0" u="none" strike="noStrike">
              <a:solidFill>
                <a:schemeClr val="accent4">
                  <a:lumMod val="50000"/>
                </a:schemeClr>
              </a:solidFill>
              <a:latin typeface="Aptos Narrow"/>
            </a:rPr>
            <a:pPr/>
            <a:t>2707</a:t>
          </a:fld>
          <a:endParaRPr lang="en-US" sz="1600" b="1">
            <a:solidFill>
              <a:schemeClr val="accent4">
                <a:lumMod val="50000"/>
              </a:schemeClr>
            </a:solidFill>
          </a:endParaRPr>
        </a:p>
      </xdr:txBody>
    </xdr:sp>
    <xdr:clientData/>
  </xdr:twoCellAnchor>
  <xdr:twoCellAnchor>
    <xdr:from>
      <xdr:col>16</xdr:col>
      <xdr:colOff>447774</xdr:colOff>
      <xdr:row>4</xdr:row>
      <xdr:rowOff>78556</xdr:rowOff>
    </xdr:from>
    <xdr:to>
      <xdr:col>19</xdr:col>
      <xdr:colOff>269372</xdr:colOff>
      <xdr:row>8</xdr:row>
      <xdr:rowOff>101416</xdr:rowOff>
    </xdr:to>
    <xdr:sp macro="" textlink="">
      <xdr:nvSpPr>
        <xdr:cNvPr id="24" name="Rectangle: Rounded Corners 23">
          <a:extLst>
            <a:ext uri="{FF2B5EF4-FFF2-40B4-BE49-F238E27FC236}">
              <a16:creationId xmlns:a16="http://schemas.microsoft.com/office/drawing/2014/main" id="{4E985C14-3DB3-4573-B95F-BA59BDB154B0}"/>
            </a:ext>
          </a:extLst>
        </xdr:cNvPr>
        <xdr:cNvSpPr/>
      </xdr:nvSpPr>
      <xdr:spPr>
        <a:xfrm>
          <a:off x="10251650" y="801278"/>
          <a:ext cx="1659825" cy="74558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117835</xdr:colOff>
      <xdr:row>6</xdr:row>
      <xdr:rowOff>31423</xdr:rowOff>
    </xdr:from>
    <xdr:to>
      <xdr:col>18</xdr:col>
      <xdr:colOff>562938</xdr:colOff>
      <xdr:row>7</xdr:row>
      <xdr:rowOff>153343</xdr:rowOff>
    </xdr:to>
    <xdr:sp macro="" textlink="'Pivot Tables'!K4">
      <xdr:nvSpPr>
        <xdr:cNvPr id="9" name="TextBox 8">
          <a:extLst>
            <a:ext uri="{FF2B5EF4-FFF2-40B4-BE49-F238E27FC236}">
              <a16:creationId xmlns:a16="http://schemas.microsoft.com/office/drawing/2014/main" id="{84F4363F-933F-457B-A448-871DC567A2DF}"/>
            </a:ext>
          </a:extLst>
        </xdr:cNvPr>
        <xdr:cNvSpPr txBox="1"/>
      </xdr:nvSpPr>
      <xdr:spPr>
        <a:xfrm>
          <a:off x="10534454" y="1115505"/>
          <a:ext cx="1057845" cy="3026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Aptos Narrow"/>
            </a:rPr>
            <a:t>   </a:t>
          </a:r>
          <a:fld id="{EE3DC73D-948C-4101-91C5-76913A506D1D}" type="TxLink">
            <a:rPr lang="en-US" sz="1400" b="1" i="0" u="none" strike="noStrike">
              <a:solidFill>
                <a:schemeClr val="accent4">
                  <a:lumMod val="50000"/>
                </a:schemeClr>
              </a:solidFill>
              <a:latin typeface="Aptos Narrow"/>
            </a:rPr>
            <a:pPr/>
            <a:t>348838.93</a:t>
          </a:fld>
          <a:endParaRPr lang="en-US" sz="1400" b="1">
            <a:solidFill>
              <a:schemeClr val="accent4">
                <a:lumMod val="50000"/>
              </a:schemeClr>
            </a:solidFill>
          </a:endParaRPr>
        </a:p>
      </xdr:txBody>
    </xdr:sp>
    <xdr:clientData/>
  </xdr:twoCellAnchor>
  <xdr:twoCellAnchor>
    <xdr:from>
      <xdr:col>3</xdr:col>
      <xdr:colOff>494906</xdr:colOff>
      <xdr:row>4</xdr:row>
      <xdr:rowOff>78556</xdr:rowOff>
    </xdr:from>
    <xdr:to>
      <xdr:col>6</xdr:col>
      <xdr:colOff>259236</xdr:colOff>
      <xdr:row>6</xdr:row>
      <xdr:rowOff>0</xdr:rowOff>
    </xdr:to>
    <xdr:sp macro="" textlink="">
      <xdr:nvSpPr>
        <xdr:cNvPr id="27" name="TextBox 26">
          <a:extLst>
            <a:ext uri="{FF2B5EF4-FFF2-40B4-BE49-F238E27FC236}">
              <a16:creationId xmlns:a16="http://schemas.microsoft.com/office/drawing/2014/main" id="{477CC433-F190-4638-B37E-EEC5A492CB05}"/>
            </a:ext>
          </a:extLst>
        </xdr:cNvPr>
        <xdr:cNvSpPr txBox="1"/>
      </xdr:nvSpPr>
      <xdr:spPr>
        <a:xfrm rot="10800000" flipH="1" flipV="1">
          <a:off x="2333133" y="801278"/>
          <a:ext cx="1602557" cy="28280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a:t>
          </a:r>
          <a:r>
            <a:rPr lang="en-US" sz="1600" baseline="0"/>
            <a:t> Gross Profit</a:t>
          </a:r>
          <a:r>
            <a:rPr lang="en-US" sz="1600"/>
            <a:t> Revenue </a:t>
          </a:r>
        </a:p>
      </xdr:txBody>
    </xdr:sp>
    <xdr:clientData/>
  </xdr:twoCellAnchor>
  <xdr:twoCellAnchor>
    <xdr:from>
      <xdr:col>6</xdr:col>
      <xdr:colOff>604886</xdr:colOff>
      <xdr:row>4</xdr:row>
      <xdr:rowOff>86412</xdr:rowOff>
    </xdr:from>
    <xdr:to>
      <xdr:col>10</xdr:col>
      <xdr:colOff>7855</xdr:colOff>
      <xdr:row>6</xdr:row>
      <xdr:rowOff>31423</xdr:rowOff>
    </xdr:to>
    <xdr:sp macro="" textlink="">
      <xdr:nvSpPr>
        <xdr:cNvPr id="30" name="TextBox 29">
          <a:extLst>
            <a:ext uri="{FF2B5EF4-FFF2-40B4-BE49-F238E27FC236}">
              <a16:creationId xmlns:a16="http://schemas.microsoft.com/office/drawing/2014/main" id="{E7414F44-0A56-4EF7-A97B-5F54764B09C5}"/>
            </a:ext>
          </a:extLst>
        </xdr:cNvPr>
        <xdr:cNvSpPr txBox="1"/>
      </xdr:nvSpPr>
      <xdr:spPr>
        <a:xfrm rot="10800000" flipH="1" flipV="1">
          <a:off x="4281340" y="809134"/>
          <a:ext cx="1853938" cy="306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Gross</a:t>
          </a:r>
          <a:r>
            <a:rPr lang="en-US" sz="1600" baseline="0"/>
            <a:t> Profit Margin</a:t>
          </a:r>
          <a:endParaRPr lang="en-US" sz="1600"/>
        </a:p>
      </xdr:txBody>
    </xdr:sp>
    <xdr:clientData/>
  </xdr:twoCellAnchor>
  <xdr:twoCellAnchor>
    <xdr:from>
      <xdr:col>10</xdr:col>
      <xdr:colOff>196391</xdr:colOff>
      <xdr:row>4</xdr:row>
      <xdr:rowOff>109979</xdr:rowOff>
    </xdr:from>
    <xdr:to>
      <xdr:col>12</xdr:col>
      <xdr:colOff>384927</xdr:colOff>
      <xdr:row>6</xdr:row>
      <xdr:rowOff>23567</xdr:rowOff>
    </xdr:to>
    <xdr:sp macro="" textlink="">
      <xdr:nvSpPr>
        <xdr:cNvPr id="31" name="TextBox 30">
          <a:extLst>
            <a:ext uri="{FF2B5EF4-FFF2-40B4-BE49-F238E27FC236}">
              <a16:creationId xmlns:a16="http://schemas.microsoft.com/office/drawing/2014/main" id="{A13A53B6-2DB3-403A-B6B9-80C2638B99CD}"/>
            </a:ext>
          </a:extLst>
        </xdr:cNvPr>
        <xdr:cNvSpPr txBox="1"/>
      </xdr:nvSpPr>
      <xdr:spPr>
        <a:xfrm rot="10800000" flipH="1" flipV="1">
          <a:off x="6323814" y="832701"/>
          <a:ext cx="1414020" cy="27494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a:t>
          </a:r>
          <a:r>
            <a:rPr lang="en-US" sz="1600" baseline="0"/>
            <a:t> Unit Sold </a:t>
          </a:r>
          <a:endParaRPr lang="en-US" sz="1600"/>
        </a:p>
      </xdr:txBody>
    </xdr:sp>
    <xdr:clientData/>
  </xdr:twoCellAnchor>
  <xdr:twoCellAnchor>
    <xdr:from>
      <xdr:col>13</xdr:col>
      <xdr:colOff>392784</xdr:colOff>
      <xdr:row>4</xdr:row>
      <xdr:rowOff>86412</xdr:rowOff>
    </xdr:from>
    <xdr:to>
      <xdr:col>15</xdr:col>
      <xdr:colOff>439211</xdr:colOff>
      <xdr:row>6</xdr:row>
      <xdr:rowOff>7855</xdr:rowOff>
    </xdr:to>
    <xdr:sp macro="" textlink="">
      <xdr:nvSpPr>
        <xdr:cNvPr id="32" name="TextBox 31">
          <a:extLst>
            <a:ext uri="{FF2B5EF4-FFF2-40B4-BE49-F238E27FC236}">
              <a16:creationId xmlns:a16="http://schemas.microsoft.com/office/drawing/2014/main" id="{19C31109-5B5D-47CA-831D-D4A4DAF4B190}"/>
            </a:ext>
          </a:extLst>
        </xdr:cNvPr>
        <xdr:cNvSpPr txBox="1"/>
      </xdr:nvSpPr>
      <xdr:spPr>
        <a:xfrm rot="10800000" flipH="1" flipV="1">
          <a:off x="8358433" y="809134"/>
          <a:ext cx="1271912" cy="28280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a:t>
          </a:r>
          <a:r>
            <a:rPr lang="en-US" sz="1600" baseline="0"/>
            <a:t> Orders</a:t>
          </a:r>
          <a:r>
            <a:rPr lang="en-US" sz="1600"/>
            <a:t> </a:t>
          </a:r>
        </a:p>
      </xdr:txBody>
    </xdr:sp>
    <xdr:clientData/>
  </xdr:twoCellAnchor>
  <xdr:twoCellAnchor>
    <xdr:from>
      <xdr:col>17</xdr:col>
      <xdr:colOff>196391</xdr:colOff>
      <xdr:row>4</xdr:row>
      <xdr:rowOff>78556</xdr:rowOff>
    </xdr:from>
    <xdr:to>
      <xdr:col>19</xdr:col>
      <xdr:colOff>22861</xdr:colOff>
      <xdr:row>6</xdr:row>
      <xdr:rowOff>62846</xdr:rowOff>
    </xdr:to>
    <xdr:sp macro="" textlink="">
      <xdr:nvSpPr>
        <xdr:cNvPr id="33" name="TextBox 32">
          <a:extLst>
            <a:ext uri="{FF2B5EF4-FFF2-40B4-BE49-F238E27FC236}">
              <a16:creationId xmlns:a16="http://schemas.microsoft.com/office/drawing/2014/main" id="{F159C6D5-8E53-4807-A59A-21C927F01901}"/>
            </a:ext>
          </a:extLst>
        </xdr:cNvPr>
        <xdr:cNvSpPr txBox="1"/>
      </xdr:nvSpPr>
      <xdr:spPr>
        <a:xfrm rot="10800000" flipH="1" flipV="1">
          <a:off x="10613010" y="801278"/>
          <a:ext cx="1051954" cy="3456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COGS </a:t>
          </a:r>
        </a:p>
      </xdr:txBody>
    </xdr:sp>
    <xdr:clientData/>
  </xdr:twoCellAnchor>
  <xdr:twoCellAnchor>
    <xdr:from>
      <xdr:col>10</xdr:col>
      <xdr:colOff>361361</xdr:colOff>
      <xdr:row>6</xdr:row>
      <xdr:rowOff>23568</xdr:rowOff>
    </xdr:from>
    <xdr:to>
      <xdr:col>12</xdr:col>
      <xdr:colOff>193722</xdr:colOff>
      <xdr:row>7</xdr:row>
      <xdr:rowOff>145488</xdr:rowOff>
    </xdr:to>
    <xdr:sp macro="" textlink="'Pivot Tables'!G4">
      <xdr:nvSpPr>
        <xdr:cNvPr id="34" name="TextBox 33">
          <a:extLst>
            <a:ext uri="{FF2B5EF4-FFF2-40B4-BE49-F238E27FC236}">
              <a16:creationId xmlns:a16="http://schemas.microsoft.com/office/drawing/2014/main" id="{31C9AC90-2A45-4EF1-8A31-3D7004F51517}"/>
            </a:ext>
          </a:extLst>
        </xdr:cNvPr>
        <xdr:cNvSpPr txBox="1"/>
      </xdr:nvSpPr>
      <xdr:spPr>
        <a:xfrm>
          <a:off x="6488784" y="1107650"/>
          <a:ext cx="1057845" cy="3026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i="0" u="none" strike="noStrike">
              <a:solidFill>
                <a:srgbClr val="000000"/>
              </a:solidFill>
              <a:latin typeface="Aptos Narrow"/>
              <a:ea typeface="+mn-ea"/>
              <a:cs typeface="+mn-cs"/>
            </a:rPr>
            <a:t>         </a:t>
          </a:r>
          <a:fld id="{99386784-46B4-4E31-BC3F-6682B8B2D5E1}" type="TxLink">
            <a:rPr lang="en-US" sz="1600" b="1" i="0" u="none" strike="noStrike">
              <a:solidFill>
                <a:schemeClr val="accent4">
                  <a:lumMod val="50000"/>
                </a:schemeClr>
              </a:solidFill>
              <a:latin typeface="Aptos Narrow"/>
              <a:ea typeface="+mn-ea"/>
              <a:cs typeface="+mn-cs"/>
            </a:rPr>
            <a:pPr marL="0" indent="0"/>
            <a:t>6698</a:t>
          </a:fld>
          <a:endParaRPr lang="en-US" sz="1600" b="1" i="0" u="none" strike="noStrike">
            <a:solidFill>
              <a:schemeClr val="accent4">
                <a:lumMod val="50000"/>
              </a:schemeClr>
            </a:solidFill>
            <a:latin typeface="Aptos Narrow"/>
            <a:ea typeface="+mn-ea"/>
            <a:cs typeface="+mn-cs"/>
          </a:endParaRPr>
        </a:p>
      </xdr:txBody>
    </xdr:sp>
    <xdr:clientData/>
  </xdr:twoCellAnchor>
  <xdr:twoCellAnchor>
    <xdr:from>
      <xdr:col>17</xdr:col>
      <xdr:colOff>281127</xdr:colOff>
      <xdr:row>1</xdr:row>
      <xdr:rowOff>29593</xdr:rowOff>
    </xdr:from>
    <xdr:to>
      <xdr:col>19</xdr:col>
      <xdr:colOff>155359</xdr:colOff>
      <xdr:row>3</xdr:row>
      <xdr:rowOff>14796</xdr:rowOff>
    </xdr:to>
    <xdr:sp macro="" textlink="">
      <xdr:nvSpPr>
        <xdr:cNvPr id="39" name="Rectangle: Rounded Corners 38">
          <a:hlinkClick xmlns:r="http://schemas.openxmlformats.org/officeDocument/2006/relationships" r:id="rId1"/>
          <a:extLst>
            <a:ext uri="{FF2B5EF4-FFF2-40B4-BE49-F238E27FC236}">
              <a16:creationId xmlns:a16="http://schemas.microsoft.com/office/drawing/2014/main" id="{0FD9B808-5D55-0BC2-B32A-2AAE177AF2F2}"/>
            </a:ext>
          </a:extLst>
        </xdr:cNvPr>
        <xdr:cNvSpPr/>
      </xdr:nvSpPr>
      <xdr:spPr>
        <a:xfrm>
          <a:off x="10594020" y="214544"/>
          <a:ext cx="1087514" cy="355106"/>
        </a:xfrm>
        <a:prstGeom prst="roundRect">
          <a:avLst>
            <a:gd name="adj" fmla="val 2708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Sales Data</a:t>
          </a:r>
        </a:p>
      </xdr:txBody>
    </xdr:sp>
    <xdr:clientData/>
  </xdr:twoCellAnchor>
  <xdr:twoCellAnchor>
    <xdr:from>
      <xdr:col>15</xdr:col>
      <xdr:colOff>251534</xdr:colOff>
      <xdr:row>1</xdr:row>
      <xdr:rowOff>22195</xdr:rowOff>
    </xdr:from>
    <xdr:to>
      <xdr:col>17</xdr:col>
      <xdr:colOff>192350</xdr:colOff>
      <xdr:row>3</xdr:row>
      <xdr:rowOff>7398</xdr:rowOff>
    </xdr:to>
    <xdr:sp macro="" textlink="">
      <xdr:nvSpPr>
        <xdr:cNvPr id="40" name="Rectangle: Rounded Corners 39">
          <a:hlinkClick xmlns:r="http://schemas.openxmlformats.org/officeDocument/2006/relationships" r:id="rId2"/>
          <a:extLst>
            <a:ext uri="{FF2B5EF4-FFF2-40B4-BE49-F238E27FC236}">
              <a16:creationId xmlns:a16="http://schemas.microsoft.com/office/drawing/2014/main" id="{5A65CA89-65E1-4B8A-BE51-CDFCFFC5C9A5}"/>
            </a:ext>
          </a:extLst>
        </xdr:cNvPr>
        <xdr:cNvSpPr/>
      </xdr:nvSpPr>
      <xdr:spPr>
        <a:xfrm>
          <a:off x="9351146" y="207146"/>
          <a:ext cx="1154097" cy="355106"/>
        </a:xfrm>
        <a:prstGeom prst="roundRect">
          <a:avLst>
            <a:gd name="adj" fmla="val 145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All Pivot Tables</a:t>
          </a:r>
        </a:p>
      </xdr:txBody>
    </xdr:sp>
    <xdr:clientData/>
  </xdr:twoCellAnchor>
  <xdr:twoCellAnchor>
    <xdr:from>
      <xdr:col>0</xdr:col>
      <xdr:colOff>273729</xdr:colOff>
      <xdr:row>11</xdr:row>
      <xdr:rowOff>35207</xdr:rowOff>
    </xdr:from>
    <xdr:to>
      <xdr:col>9</xdr:col>
      <xdr:colOff>340312</xdr:colOff>
      <xdr:row>22</xdr:row>
      <xdr:rowOff>35206</xdr:rowOff>
    </xdr:to>
    <xdr:graphicFrame macro="">
      <xdr:nvGraphicFramePr>
        <xdr:cNvPr id="41" name="Chart 40">
          <a:extLst>
            <a:ext uri="{FF2B5EF4-FFF2-40B4-BE49-F238E27FC236}">
              <a16:creationId xmlns:a16="http://schemas.microsoft.com/office/drawing/2014/main" id="{AB6AB918-864F-4749-91BA-FDC17BFEF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158122</xdr:colOff>
      <xdr:row>10</xdr:row>
      <xdr:rowOff>76029</xdr:rowOff>
    </xdr:from>
    <xdr:to>
      <xdr:col>19</xdr:col>
      <xdr:colOff>276491</xdr:colOff>
      <xdr:row>22</xdr:row>
      <xdr:rowOff>61235</xdr:rowOff>
    </xdr:to>
    <xdr:graphicFrame macro="">
      <xdr:nvGraphicFramePr>
        <xdr:cNvPr id="45" name="Chart 44">
          <a:extLst>
            <a:ext uri="{FF2B5EF4-FFF2-40B4-BE49-F238E27FC236}">
              <a16:creationId xmlns:a16="http://schemas.microsoft.com/office/drawing/2014/main" id="{6764F634-2FF4-4E91-AB55-021CEEDBD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247880</xdr:colOff>
      <xdr:row>26</xdr:row>
      <xdr:rowOff>27541</xdr:rowOff>
    </xdr:from>
    <xdr:to>
      <xdr:col>6</xdr:col>
      <xdr:colOff>201976</xdr:colOff>
      <xdr:row>39</xdr:row>
      <xdr:rowOff>29592</xdr:rowOff>
    </xdr:to>
    <xdr:graphicFrame macro="">
      <xdr:nvGraphicFramePr>
        <xdr:cNvPr id="48" name="Chart 47">
          <a:extLst>
            <a:ext uri="{FF2B5EF4-FFF2-40B4-BE49-F238E27FC236}">
              <a16:creationId xmlns:a16="http://schemas.microsoft.com/office/drawing/2014/main" id="{4D789BE5-022B-4C21-8FAA-13C6911FC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495670</xdr:colOff>
      <xdr:row>26</xdr:row>
      <xdr:rowOff>59184</xdr:rowOff>
    </xdr:from>
    <xdr:to>
      <xdr:col>13</xdr:col>
      <xdr:colOff>96175</xdr:colOff>
      <xdr:row>37</xdr:row>
      <xdr:rowOff>177553</xdr:rowOff>
    </xdr:to>
    <xdr:graphicFrame macro="">
      <xdr:nvGraphicFramePr>
        <xdr:cNvPr id="51" name="Chart 50">
          <a:extLst>
            <a:ext uri="{FF2B5EF4-FFF2-40B4-BE49-F238E27FC236}">
              <a16:creationId xmlns:a16="http://schemas.microsoft.com/office/drawing/2014/main" id="{E84EFA24-9C39-4737-9DC9-7A7B91E41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251535</xdr:colOff>
      <xdr:row>23</xdr:row>
      <xdr:rowOff>177555</xdr:rowOff>
    </xdr:from>
    <xdr:to>
      <xdr:col>19</xdr:col>
      <xdr:colOff>355107</xdr:colOff>
      <xdr:row>38</xdr:row>
      <xdr:rowOff>44390</xdr:rowOff>
    </xdr:to>
    <xdr:sp macro="" textlink="">
      <xdr:nvSpPr>
        <xdr:cNvPr id="53" name="Rectangle: Rounded Corners 52">
          <a:extLst>
            <a:ext uri="{FF2B5EF4-FFF2-40B4-BE49-F238E27FC236}">
              <a16:creationId xmlns:a16="http://schemas.microsoft.com/office/drawing/2014/main" id="{322A6942-1056-4FE8-BBF8-F85BA3ED87F4}"/>
            </a:ext>
          </a:extLst>
        </xdr:cNvPr>
        <xdr:cNvSpPr/>
      </xdr:nvSpPr>
      <xdr:spPr>
        <a:xfrm>
          <a:off x="8137865" y="4431438"/>
          <a:ext cx="3743417" cy="2641107"/>
        </a:xfrm>
        <a:prstGeom prst="roundRect">
          <a:avLst>
            <a:gd name="adj" fmla="val 416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273729</xdr:colOff>
      <xdr:row>25</xdr:row>
      <xdr:rowOff>118368</xdr:rowOff>
    </xdr:from>
    <xdr:to>
      <xdr:col>19</xdr:col>
      <xdr:colOff>318116</xdr:colOff>
      <xdr:row>37</xdr:row>
      <xdr:rowOff>162755</xdr:rowOff>
    </xdr:to>
    <mc:AlternateContent xmlns:mc="http://schemas.openxmlformats.org/markup-compatibility/2006">
      <mc:Choice xmlns:cx4="http://schemas.microsoft.com/office/drawing/2016/5/10/chartex" Requires="cx4">
        <xdr:graphicFrame macro="">
          <xdr:nvGraphicFramePr>
            <xdr:cNvPr id="54" name="Chart 53">
              <a:extLst>
                <a:ext uri="{FF2B5EF4-FFF2-40B4-BE49-F238E27FC236}">
                  <a16:creationId xmlns:a16="http://schemas.microsoft.com/office/drawing/2014/main" id="{D7704726-E38B-4695-929E-A1766D546A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198529" y="4690368"/>
              <a:ext cx="3701987" cy="22389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288525</xdr:colOff>
      <xdr:row>24</xdr:row>
      <xdr:rowOff>22195</xdr:rowOff>
    </xdr:from>
    <xdr:to>
      <xdr:col>16</xdr:col>
      <xdr:colOff>495670</xdr:colOff>
      <xdr:row>25</xdr:row>
      <xdr:rowOff>147962</xdr:rowOff>
    </xdr:to>
    <xdr:sp macro="" textlink="">
      <xdr:nvSpPr>
        <xdr:cNvPr id="60" name="Rectangle: Rounded Corners 59">
          <a:extLst>
            <a:ext uri="{FF2B5EF4-FFF2-40B4-BE49-F238E27FC236}">
              <a16:creationId xmlns:a16="http://schemas.microsoft.com/office/drawing/2014/main" id="{C07FA707-BAAD-99B2-217E-9E3136E49E07}"/>
            </a:ext>
          </a:extLst>
        </xdr:cNvPr>
        <xdr:cNvSpPr/>
      </xdr:nvSpPr>
      <xdr:spPr>
        <a:xfrm>
          <a:off x="8174855" y="4461030"/>
          <a:ext cx="2027067" cy="3107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Country Wise Map Chart</a:t>
          </a:r>
        </a:p>
        <a:p>
          <a:pPr algn="l"/>
          <a:endParaRPr lang="en-US" sz="1100"/>
        </a:p>
      </xdr:txBody>
    </xdr:sp>
    <xdr:clientData/>
  </xdr:twoCellAnchor>
  <xdr:twoCellAnchor>
    <xdr:from>
      <xdr:col>6</xdr:col>
      <xdr:colOff>569650</xdr:colOff>
      <xdr:row>24</xdr:row>
      <xdr:rowOff>0</xdr:rowOff>
    </xdr:from>
    <xdr:to>
      <xdr:col>10</xdr:col>
      <xdr:colOff>170154</xdr:colOff>
      <xdr:row>25</xdr:row>
      <xdr:rowOff>125767</xdr:rowOff>
    </xdr:to>
    <xdr:sp macro="" textlink="">
      <xdr:nvSpPr>
        <xdr:cNvPr id="61" name="Rectangle: Rounded Corners 60">
          <a:extLst>
            <a:ext uri="{FF2B5EF4-FFF2-40B4-BE49-F238E27FC236}">
              <a16:creationId xmlns:a16="http://schemas.microsoft.com/office/drawing/2014/main" id="{60B7ABFB-0B24-4BE8-ADED-3F263FA19B15}"/>
            </a:ext>
          </a:extLst>
        </xdr:cNvPr>
        <xdr:cNvSpPr/>
      </xdr:nvSpPr>
      <xdr:spPr>
        <a:xfrm>
          <a:off x="4209495" y="4438835"/>
          <a:ext cx="2027067" cy="3107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Region Wise</a:t>
          </a:r>
          <a:r>
            <a:rPr lang="en-US" sz="1100" baseline="0"/>
            <a:t> Comparison</a:t>
          </a:r>
          <a:endParaRPr lang="en-US" sz="1100"/>
        </a:p>
      </xdr:txBody>
    </xdr:sp>
    <xdr:clientData/>
  </xdr:twoCellAnchor>
  <xdr:twoCellAnchor>
    <xdr:from>
      <xdr:col>0</xdr:col>
      <xdr:colOff>227824</xdr:colOff>
      <xdr:row>24</xdr:row>
      <xdr:rowOff>1071</xdr:rowOff>
    </xdr:from>
    <xdr:to>
      <xdr:col>3</xdr:col>
      <xdr:colOff>434969</xdr:colOff>
      <xdr:row>25</xdr:row>
      <xdr:rowOff>125500</xdr:rowOff>
    </xdr:to>
    <xdr:sp macro="" textlink="">
      <xdr:nvSpPr>
        <xdr:cNvPr id="62" name="Rectangle: Rounded Corners 61">
          <a:extLst>
            <a:ext uri="{FF2B5EF4-FFF2-40B4-BE49-F238E27FC236}">
              <a16:creationId xmlns:a16="http://schemas.microsoft.com/office/drawing/2014/main" id="{296A695C-4D74-4D0C-93D9-E0504E5E071C}"/>
            </a:ext>
          </a:extLst>
        </xdr:cNvPr>
        <xdr:cNvSpPr/>
      </xdr:nvSpPr>
      <xdr:spPr>
        <a:xfrm>
          <a:off x="227824" y="4407818"/>
          <a:ext cx="2024928" cy="30804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Revenue Share by Channel</a:t>
          </a:r>
        </a:p>
      </xdr:txBody>
    </xdr:sp>
    <xdr:clientData/>
  </xdr:twoCellAnchor>
  <xdr:twoCellAnchor>
    <xdr:from>
      <xdr:col>0</xdr:col>
      <xdr:colOff>304567</xdr:colOff>
      <xdr:row>9</xdr:row>
      <xdr:rowOff>92342</xdr:rowOff>
    </xdr:from>
    <xdr:to>
      <xdr:col>3</xdr:col>
      <xdr:colOff>511712</xdr:colOff>
      <xdr:row>11</xdr:row>
      <xdr:rowOff>33157</xdr:rowOff>
    </xdr:to>
    <xdr:sp macro="" textlink="">
      <xdr:nvSpPr>
        <xdr:cNvPr id="63" name="Rectangle: Rounded Corners 62">
          <a:extLst>
            <a:ext uri="{FF2B5EF4-FFF2-40B4-BE49-F238E27FC236}">
              <a16:creationId xmlns:a16="http://schemas.microsoft.com/office/drawing/2014/main" id="{E21D2C1D-22B6-4EE5-BCD4-7CF123680568}"/>
            </a:ext>
          </a:extLst>
        </xdr:cNvPr>
        <xdr:cNvSpPr/>
      </xdr:nvSpPr>
      <xdr:spPr>
        <a:xfrm>
          <a:off x="304567" y="1744872"/>
          <a:ext cx="2024928" cy="3080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Monthly</a:t>
          </a:r>
          <a:r>
            <a:rPr lang="en-US" sz="1100" baseline="0"/>
            <a:t> Revenue &amp; Profit</a:t>
          </a:r>
          <a:endParaRPr lang="en-US" sz="1100"/>
        </a:p>
      </xdr:txBody>
    </xdr:sp>
    <xdr:clientData/>
  </xdr:twoCellAnchor>
  <xdr:twoCellAnchor>
    <xdr:from>
      <xdr:col>10</xdr:col>
      <xdr:colOff>166573</xdr:colOff>
      <xdr:row>9</xdr:row>
      <xdr:rowOff>71020</xdr:rowOff>
    </xdr:from>
    <xdr:to>
      <xdr:col>13</xdr:col>
      <xdr:colOff>373005</xdr:colOff>
      <xdr:row>11</xdr:row>
      <xdr:rowOff>11835</xdr:rowOff>
    </xdr:to>
    <xdr:sp macro="" textlink="">
      <xdr:nvSpPr>
        <xdr:cNvPr id="64" name="Rectangle: Rounded Corners 63">
          <a:extLst>
            <a:ext uri="{FF2B5EF4-FFF2-40B4-BE49-F238E27FC236}">
              <a16:creationId xmlns:a16="http://schemas.microsoft.com/office/drawing/2014/main" id="{6497DA06-6819-44B7-B12C-2DEAC89B9D81}"/>
            </a:ext>
          </a:extLst>
        </xdr:cNvPr>
        <xdr:cNvSpPr/>
      </xdr:nvSpPr>
      <xdr:spPr>
        <a:xfrm>
          <a:off x="6225850" y="1723550"/>
          <a:ext cx="2024215" cy="3080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Top 5 Country Revenue</a:t>
          </a:r>
        </a:p>
      </xdr:txBody>
    </xdr:sp>
    <xdr:clientData/>
  </xdr:twoCellAnchor>
  <xdr:twoCellAnchor editAs="oneCell">
    <xdr:from>
      <xdr:col>19</xdr:col>
      <xdr:colOff>584168</xdr:colOff>
      <xdr:row>1</xdr:row>
      <xdr:rowOff>14139</xdr:rowOff>
    </xdr:from>
    <xdr:to>
      <xdr:col>23</xdr:col>
      <xdr:colOff>246845</xdr:colOff>
      <xdr:row>10</xdr:row>
      <xdr:rowOff>100988</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B6E91749-A95D-6261-7609-56CCCA61245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096795" y="197753"/>
              <a:ext cx="2050699" cy="1739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569204</xdr:colOff>
      <xdr:row>10</xdr:row>
      <xdr:rowOff>128530</xdr:rowOff>
    </xdr:from>
    <xdr:to>
      <xdr:col>23</xdr:col>
      <xdr:colOff>238699</xdr:colOff>
      <xdr:row>26</xdr:row>
      <xdr:rowOff>24076</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CECD3ED8-E7A4-FC1D-C51E-706EC9CE982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081831" y="1964675"/>
              <a:ext cx="2093205" cy="2833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558084</xdr:colOff>
      <xdr:row>27</xdr:row>
      <xdr:rowOff>10733</xdr:rowOff>
    </xdr:from>
    <xdr:to>
      <xdr:col>23</xdr:col>
      <xdr:colOff>420374</xdr:colOff>
      <xdr:row>38</xdr:row>
      <xdr:rowOff>64394</xdr:rowOff>
    </xdr:to>
    <xdr:sp macro="" textlink="">
      <xdr:nvSpPr>
        <xdr:cNvPr id="12" name="Rectangle: Rounded Corners 11">
          <a:extLst>
            <a:ext uri="{FF2B5EF4-FFF2-40B4-BE49-F238E27FC236}">
              <a16:creationId xmlns:a16="http://schemas.microsoft.com/office/drawing/2014/main" id="{524345D7-878D-447E-A747-0785322AB9FF}"/>
            </a:ext>
          </a:extLst>
        </xdr:cNvPr>
        <xdr:cNvSpPr/>
      </xdr:nvSpPr>
      <xdr:spPr>
        <a:xfrm>
          <a:off x="12181267" y="4936902"/>
          <a:ext cx="2309276" cy="2060619"/>
        </a:xfrm>
        <a:prstGeom prst="roundRect">
          <a:avLst>
            <a:gd name="adj" fmla="val 725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42930</xdr:colOff>
      <xdr:row>27</xdr:row>
      <xdr:rowOff>128789</xdr:rowOff>
    </xdr:from>
    <xdr:to>
      <xdr:col>23</xdr:col>
      <xdr:colOff>268311</xdr:colOff>
      <xdr:row>36</xdr:row>
      <xdr:rowOff>150254</xdr:rowOff>
    </xdr:to>
    <mc:AlternateContent xmlns:mc="http://schemas.openxmlformats.org/markup-compatibility/2006">
      <mc:Choice xmlns:a14="http://schemas.microsoft.com/office/drawing/2010/main" Requires="a14">
        <xdr:graphicFrame macro="">
          <xdr:nvGraphicFramePr>
            <xdr:cNvPr id="15" name="Quaterly">
              <a:extLst>
                <a:ext uri="{FF2B5EF4-FFF2-40B4-BE49-F238E27FC236}">
                  <a16:creationId xmlns:a16="http://schemas.microsoft.com/office/drawing/2014/main" id="{363E0972-6B60-C6A0-A264-5D36BBF321B6}"/>
                </a:ext>
              </a:extLst>
            </xdr:cNvPr>
            <xdr:cNvGraphicFramePr/>
          </xdr:nvGraphicFramePr>
          <xdr:xfrm>
            <a:off x="0" y="0"/>
            <a:ext cx="0" cy="0"/>
          </xdr:xfrm>
          <a:graphic>
            <a:graphicData uri="http://schemas.microsoft.com/office/drawing/2010/slicer">
              <sle:slicer xmlns:sle="http://schemas.microsoft.com/office/drawing/2010/slicer" name="Quaterly"/>
            </a:graphicData>
          </a:graphic>
        </xdr:graphicFrame>
      </mc:Choice>
      <mc:Fallback>
        <xdr:sp macro="" textlink="">
          <xdr:nvSpPr>
            <xdr:cNvPr id="0" name=""/>
            <xdr:cNvSpPr>
              <a:spLocks noTextEdit="1"/>
            </xdr:cNvSpPr>
          </xdr:nvSpPr>
          <xdr:spPr>
            <a:xfrm>
              <a:off x="12304999" y="5094927"/>
              <a:ext cx="2064691" cy="1676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Mishra" refreshedDate="46321.773875694445" createdVersion="8" refreshedVersion="8" minRefreshableVersion="3" recordCount="2707" xr:uid="{E5C233DD-4D28-448C-B30D-A8ED3E25454C}">
  <cacheSource type="worksheet">
    <worksheetSource name="SalesDataTable__2"/>
  </cacheSource>
  <cacheFields count="20">
    <cacheField name="ID" numFmtId="0">
      <sharedItems containsSemiMixedTypes="0" containsString="0" containsNumber="1" containsInteger="1" minValue="1" maxValue="5200"/>
    </cacheField>
    <cacheField name="Order Date" numFmtId="1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terly" numFmtId="0">
      <sharedItems count="4">
        <s v="Q1"/>
        <s v="Q2"/>
        <s v="Q3"/>
        <s v="Q4"/>
      </sharedItems>
    </cacheField>
    <cacheField name="Month No." numFmtId="0">
      <sharedItems containsSemiMixedTypes="0" containsString="0" containsNumber="1" containsInteger="1" minValue="1" maxValue="12"/>
    </cacheField>
    <cacheField name="Month Name" numFmtId="0">
      <sharedItems count="12">
        <s v="Jan"/>
        <s v="Feb"/>
        <s v="Mar"/>
        <s v="Apr"/>
        <s v="May"/>
        <s v="Jun"/>
        <s v="Jul"/>
        <s v="Aug"/>
        <s v="Sep"/>
        <s v="Oct"/>
        <s v="Nov"/>
        <s v="Dec"/>
      </sharedItems>
    </cacheField>
    <cacheField name="Region" numFmtId="0">
      <sharedItems count="4">
        <s v="Western Europe"/>
        <s v="Southern Europe"/>
        <s v="Central Europe"/>
        <s v="Northern Europe"/>
      </sharedItems>
    </cacheField>
    <cacheField name="Country" numFmtId="0">
      <sharedItems count="17">
        <s v="United Kingdom"/>
        <s v="Portugal"/>
        <s v="Netherlands"/>
        <s v="Austria"/>
        <s v="Spain"/>
        <s v="Belgium"/>
        <s v="Switzerland"/>
        <s v="Italy"/>
        <s v="Sweden"/>
        <s v="Denmark"/>
        <s v="Germany"/>
        <s v="Poland"/>
        <s v="Czechia"/>
        <s v="France"/>
        <s v="Ireland"/>
        <s v="Norway"/>
        <s v="Finland"/>
      </sharedItems>
    </cacheField>
    <cacheField name="Sales Channel" numFmtId="0">
      <sharedItems count="4">
        <s v="Online Store"/>
        <s v="Retail Partners"/>
        <s v="Marketplace"/>
        <s v="Corporate"/>
      </sharedItems>
    </cacheField>
    <cacheField name="Customer Type" numFmtId="0">
      <sharedItems/>
    </cacheField>
    <cacheField name="Product Category" numFmtId="0">
      <sharedItems count="5">
        <s v="Fitness"/>
        <s v="Hiking"/>
        <s v="Travel"/>
        <s v="Cycling"/>
        <s v="Camping"/>
      </sharedItems>
    </cacheField>
    <cacheField name="Product" numFmtId="0">
      <sharedItems/>
    </cacheField>
    <cacheField name="Units Sold" numFmtId="0">
      <sharedItems containsSemiMixedTypes="0" containsString="0" containsNumber="1" containsInteger="1" minValue="1" maxValue="15"/>
    </cacheField>
    <cacheField name="Unit Price" numFmtId="0">
      <sharedItems containsSemiMixedTypes="0" containsString="0" containsNumber="1" minValue="35.33" maxValue="348.96"/>
    </cacheField>
    <cacheField name="Discount %" numFmtId="0">
      <sharedItems containsSemiMixedTypes="0" containsString="0" containsNumber="1" minValue="0" maxValue="0.2"/>
    </cacheField>
    <cacheField name="Unit Cost" numFmtId="0">
      <sharedItems containsSemiMixedTypes="0" containsString="0" containsNumber="1" minValue="13.16" maxValue="200.3"/>
    </cacheField>
    <cacheField name="Revenue" numFmtId="0">
      <sharedItems containsSemiMixedTypes="0" containsString="0" containsNumber="1" minValue="28.327999999999999" maxValue="3655.2599999999998"/>
    </cacheField>
    <cacheField name="COGS" numFmtId="0">
      <sharedItems containsSemiMixedTypes="0" containsString="0" containsNumber="1" minValue="13.18" maxValue="2361.36"/>
    </cacheField>
    <cacheField name="Gross Profit" numFmtId="0">
      <sharedItems containsSemiMixedTypes="0" containsString="0" containsNumber="1" minValue="14.254" maxValue="1293.8999999999996"/>
    </cacheField>
    <cacheField name="Gross Margin %" numFmtId="0">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2084733412"/>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1908"/>
    <d v="2026-01-04T00:00:00"/>
    <n v="2026"/>
    <x v="0"/>
    <n v="1"/>
    <x v="0"/>
    <x v="0"/>
    <x v="0"/>
    <x v="0"/>
    <s v="New"/>
    <x v="0"/>
    <s v="Resistance Band Set"/>
    <n v="1"/>
    <n v="40"/>
    <n v="0"/>
    <n v="15.04"/>
    <n v="40"/>
    <n v="15.04"/>
    <n v="24.96"/>
    <n v="0.624"/>
  </r>
  <r>
    <n v="2245"/>
    <d v="2026-01-04T00:00:00"/>
    <n v="2026"/>
    <x v="0"/>
    <n v="1"/>
    <x v="0"/>
    <x v="1"/>
    <x v="1"/>
    <x v="0"/>
    <s v="New"/>
    <x v="1"/>
    <s v="Summit Backpack 45L"/>
    <n v="1"/>
    <n v="153.38999999999999"/>
    <n v="0"/>
    <n v="78.59"/>
    <n v="153.38999999999999"/>
    <n v="78.59"/>
    <n v="74.799999999999983"/>
    <n v="0.48764587000456344"/>
  </r>
  <r>
    <n v="3624"/>
    <d v="2026-01-06T00:00:00"/>
    <n v="2026"/>
    <x v="0"/>
    <n v="1"/>
    <x v="0"/>
    <x v="0"/>
    <x v="2"/>
    <x v="0"/>
    <s v="New"/>
    <x v="1"/>
    <s v="Hiking Daypack 20L"/>
    <n v="1"/>
    <n v="93.4"/>
    <n v="0"/>
    <n v="46.11"/>
    <n v="93.4"/>
    <n v="46.11"/>
    <n v="47.290000000000006"/>
    <n v="0.50631691648822275"/>
  </r>
  <r>
    <n v="4798"/>
    <d v="2026-01-08T00:00:00"/>
    <n v="2026"/>
    <x v="0"/>
    <n v="1"/>
    <x v="0"/>
    <x v="2"/>
    <x v="3"/>
    <x v="0"/>
    <s v="New"/>
    <x v="1"/>
    <s v="Summit Backpack 45L"/>
    <n v="1"/>
    <n v="153.69"/>
    <n v="0"/>
    <n v="77.47"/>
    <n v="153.69"/>
    <n v="77.47"/>
    <n v="76.22"/>
    <n v="0.49593337237295854"/>
  </r>
  <r>
    <n v="2844"/>
    <d v="2026-01-12T00:00:00"/>
    <n v="2026"/>
    <x v="0"/>
    <n v="1"/>
    <x v="0"/>
    <x v="1"/>
    <x v="4"/>
    <x v="0"/>
    <s v="New"/>
    <x v="2"/>
    <s v="Carry-On Duffel"/>
    <n v="1"/>
    <n v="136.18"/>
    <n v="0"/>
    <n v="68.34"/>
    <n v="136.18"/>
    <n v="68.34"/>
    <n v="67.84"/>
    <n v="0.498164194448524"/>
  </r>
  <r>
    <n v="2681"/>
    <d v="2026-01-13T00:00:00"/>
    <n v="2026"/>
    <x v="0"/>
    <n v="1"/>
    <x v="0"/>
    <x v="0"/>
    <x v="5"/>
    <x v="0"/>
    <s v="New"/>
    <x v="1"/>
    <s v="Hiking Daypack 20L"/>
    <n v="1"/>
    <n v="94.32"/>
    <n v="0"/>
    <n v="45.93"/>
    <n v="94.32"/>
    <n v="45.93"/>
    <n v="48.389999999999993"/>
    <n v="0.51304071246819338"/>
  </r>
  <r>
    <n v="3467"/>
    <d v="2026-01-21T00:00:00"/>
    <n v="2026"/>
    <x v="0"/>
    <n v="1"/>
    <x v="0"/>
    <x v="2"/>
    <x v="6"/>
    <x v="0"/>
    <s v="New"/>
    <x v="1"/>
    <s v="Trekking Poles"/>
    <n v="1"/>
    <n v="72.239999999999995"/>
    <n v="0"/>
    <n v="33.26"/>
    <n v="72.239999999999995"/>
    <n v="33.26"/>
    <n v="38.979999999999997"/>
    <n v="0.53959025470653377"/>
  </r>
  <r>
    <n v="2314"/>
    <d v="2026-01-22T00:00:00"/>
    <n v="2026"/>
    <x v="0"/>
    <n v="1"/>
    <x v="0"/>
    <x v="1"/>
    <x v="1"/>
    <x v="0"/>
    <s v="New"/>
    <x v="3"/>
    <s v="Compact Repair Kit"/>
    <n v="1"/>
    <n v="40.28"/>
    <n v="0"/>
    <n v="16.79"/>
    <n v="40.28"/>
    <n v="16.79"/>
    <n v="23.490000000000002"/>
    <n v="0.58316782522343602"/>
  </r>
  <r>
    <n v="4449"/>
    <d v="2026-01-27T00:00:00"/>
    <n v="2026"/>
    <x v="0"/>
    <n v="1"/>
    <x v="0"/>
    <x v="0"/>
    <x v="0"/>
    <x v="0"/>
    <s v="New"/>
    <x v="4"/>
    <s v="Trail Tent 2P"/>
    <n v="1"/>
    <n v="199.67"/>
    <n v="0"/>
    <n v="103.81"/>
    <n v="199.67"/>
    <n v="103.81"/>
    <n v="95.859999999999985"/>
    <n v="0.4800921520508839"/>
  </r>
  <r>
    <n v="2659"/>
    <d v="2026-01-31T00:00:00"/>
    <n v="2026"/>
    <x v="0"/>
    <n v="1"/>
    <x v="0"/>
    <x v="1"/>
    <x v="7"/>
    <x v="0"/>
    <s v="New"/>
    <x v="2"/>
    <s v="Insulated Bottle"/>
    <n v="1"/>
    <n v="36.020000000000003"/>
    <n v="0"/>
    <n v="13.34"/>
    <n v="36.020000000000003"/>
    <n v="13.34"/>
    <n v="22.680000000000003"/>
    <n v="0.62965019433647973"/>
  </r>
  <r>
    <n v="2092"/>
    <d v="2026-02-07T00:00:00"/>
    <n v="2026"/>
    <x v="0"/>
    <n v="2"/>
    <x v="1"/>
    <x v="3"/>
    <x v="8"/>
    <x v="0"/>
    <s v="New"/>
    <x v="0"/>
    <s v="Recovery Roller"/>
    <n v="1"/>
    <n v="36.619999999999997"/>
    <n v="0"/>
    <n v="13.55"/>
    <n v="36.619999999999997"/>
    <n v="13.55"/>
    <n v="23.069999999999997"/>
    <n v="0.62998361551064985"/>
  </r>
  <r>
    <n v="2494"/>
    <d v="2026-02-08T00:00:00"/>
    <n v="2026"/>
    <x v="0"/>
    <n v="2"/>
    <x v="1"/>
    <x v="3"/>
    <x v="9"/>
    <x v="0"/>
    <s v="New"/>
    <x v="1"/>
    <s v="Trekking Poles"/>
    <n v="1"/>
    <n v="69.98"/>
    <n v="0"/>
    <n v="33.21"/>
    <n v="69.98"/>
    <n v="33.21"/>
    <n v="36.770000000000003"/>
    <n v="0.52543583881108891"/>
  </r>
  <r>
    <n v="4360"/>
    <d v="2026-02-08T00:00:00"/>
    <n v="2026"/>
    <x v="0"/>
    <n v="2"/>
    <x v="1"/>
    <x v="1"/>
    <x v="7"/>
    <x v="0"/>
    <s v="New"/>
    <x v="2"/>
    <s v="Insulated Bottle"/>
    <n v="1"/>
    <n v="35.69"/>
    <n v="0"/>
    <n v="13.38"/>
    <n v="35.69"/>
    <n v="13.38"/>
    <n v="22.309999999999995"/>
    <n v="0.62510507144858496"/>
  </r>
  <r>
    <n v="3416"/>
    <d v="2026-02-10T00:00:00"/>
    <n v="2026"/>
    <x v="0"/>
    <n v="2"/>
    <x v="1"/>
    <x v="3"/>
    <x v="8"/>
    <x v="0"/>
    <s v="New"/>
    <x v="2"/>
    <s v="Carry-On Duffel"/>
    <n v="1"/>
    <n v="135.4"/>
    <n v="0"/>
    <n v="67.56"/>
    <n v="135.4"/>
    <n v="67.56"/>
    <n v="67.84"/>
    <n v="0.50103397341211231"/>
  </r>
  <r>
    <n v="675"/>
    <d v="2026-02-20T00:00:00"/>
    <n v="2026"/>
    <x v="0"/>
    <n v="2"/>
    <x v="1"/>
    <x v="2"/>
    <x v="10"/>
    <x v="0"/>
    <s v="New"/>
    <x v="2"/>
    <s v="Packing Cube Set"/>
    <n v="1"/>
    <n v="45.54"/>
    <n v="0"/>
    <n v="18.29"/>
    <n v="45.54"/>
    <n v="18.29"/>
    <n v="27.25"/>
    <n v="0.59837505489679399"/>
  </r>
  <r>
    <n v="4184"/>
    <d v="2026-02-20T00:00:00"/>
    <n v="2026"/>
    <x v="0"/>
    <n v="2"/>
    <x v="1"/>
    <x v="0"/>
    <x v="2"/>
    <x v="0"/>
    <s v="New"/>
    <x v="0"/>
    <s v="Recovery Roller"/>
    <n v="1"/>
    <n v="36.31"/>
    <n v="0"/>
    <n v="14"/>
    <n v="36.31"/>
    <n v="14"/>
    <n v="22.310000000000002"/>
    <n v="0.61443128614706699"/>
  </r>
  <r>
    <n v="794"/>
    <d v="2026-02-24T00:00:00"/>
    <n v="2026"/>
    <x v="0"/>
    <n v="2"/>
    <x v="1"/>
    <x v="2"/>
    <x v="11"/>
    <x v="0"/>
    <s v="New"/>
    <x v="2"/>
    <s v="Carry-On Duffel"/>
    <n v="1"/>
    <n v="132.19999999999999"/>
    <n v="0"/>
    <n v="67.180000000000007"/>
    <n v="132.19999999999999"/>
    <n v="67.180000000000007"/>
    <n v="65.019999999999982"/>
    <n v="0.49183055975794243"/>
  </r>
  <r>
    <n v="518"/>
    <d v="2026-02-27T00:00:00"/>
    <n v="2026"/>
    <x v="0"/>
    <n v="2"/>
    <x v="1"/>
    <x v="3"/>
    <x v="8"/>
    <x v="0"/>
    <s v="New"/>
    <x v="1"/>
    <s v="Trekking Poles"/>
    <n v="1"/>
    <n v="72.97"/>
    <n v="0"/>
    <n v="32.43"/>
    <n v="72.97"/>
    <n v="32.43"/>
    <n v="40.54"/>
    <n v="0.55557078251336167"/>
  </r>
  <r>
    <n v="1286"/>
    <d v="2026-03-08T00:00:00"/>
    <n v="2026"/>
    <x v="0"/>
    <n v="3"/>
    <x v="2"/>
    <x v="2"/>
    <x v="12"/>
    <x v="0"/>
    <s v="New"/>
    <x v="1"/>
    <s v="Trail Boots"/>
    <n v="1"/>
    <n v="146.6"/>
    <n v="0"/>
    <n v="78.92"/>
    <n v="146.6"/>
    <n v="78.92"/>
    <n v="67.679999999999993"/>
    <n v="0.46166439290586625"/>
  </r>
  <r>
    <n v="2152"/>
    <d v="2026-03-12T00:00:00"/>
    <n v="2026"/>
    <x v="0"/>
    <n v="3"/>
    <x v="2"/>
    <x v="1"/>
    <x v="1"/>
    <x v="0"/>
    <s v="New"/>
    <x v="1"/>
    <s v="Trail Boots"/>
    <n v="1"/>
    <n v="142.88999999999999"/>
    <n v="0"/>
    <n v="81.099999999999994"/>
    <n v="142.88999999999999"/>
    <n v="81.099999999999994"/>
    <n v="61.789999999999992"/>
    <n v="0.43243054097557559"/>
  </r>
  <r>
    <n v="2578"/>
    <d v="2026-03-12T00:00:00"/>
    <n v="2026"/>
    <x v="0"/>
    <n v="3"/>
    <x v="2"/>
    <x v="3"/>
    <x v="9"/>
    <x v="0"/>
    <s v="New"/>
    <x v="2"/>
    <s v="Travel Backpack 35L"/>
    <n v="1"/>
    <n v="165.72"/>
    <n v="0"/>
    <n v="89.31"/>
    <n v="165.72"/>
    <n v="89.31"/>
    <n v="76.41"/>
    <n v="0.46107892831281677"/>
  </r>
  <r>
    <n v="3929"/>
    <d v="2026-03-13T00:00:00"/>
    <n v="2026"/>
    <x v="0"/>
    <n v="3"/>
    <x v="2"/>
    <x v="0"/>
    <x v="13"/>
    <x v="0"/>
    <s v="New"/>
    <x v="0"/>
    <s v="Weighted Vest"/>
    <n v="1"/>
    <n v="125.69"/>
    <n v="0"/>
    <n v="67.150000000000006"/>
    <n v="125.69"/>
    <n v="67.150000000000006"/>
    <n v="58.539999999999992"/>
    <n v="0.465749065160315"/>
  </r>
  <r>
    <n v="2528"/>
    <d v="2026-03-16T00:00:00"/>
    <n v="2026"/>
    <x v="0"/>
    <n v="3"/>
    <x v="2"/>
    <x v="0"/>
    <x v="2"/>
    <x v="0"/>
    <s v="New"/>
    <x v="1"/>
    <s v="Hiking Daypack 20L"/>
    <n v="1"/>
    <n v="90.06"/>
    <n v="0"/>
    <n v="44.49"/>
    <n v="90.06"/>
    <n v="44.49"/>
    <n v="45.57"/>
    <n v="0.50599600266489009"/>
  </r>
  <r>
    <n v="2311"/>
    <d v="2026-03-19T00:00:00"/>
    <n v="2026"/>
    <x v="0"/>
    <n v="3"/>
    <x v="2"/>
    <x v="0"/>
    <x v="0"/>
    <x v="0"/>
    <s v="New"/>
    <x v="1"/>
    <s v="Trail Boots"/>
    <n v="1"/>
    <n v="145.19"/>
    <n v="0"/>
    <n v="80.67"/>
    <n v="145.19"/>
    <n v="80.67"/>
    <n v="64.52"/>
    <n v="0.44438322198498514"/>
  </r>
  <r>
    <n v="3953"/>
    <d v="2026-03-20T00:00:00"/>
    <n v="2026"/>
    <x v="0"/>
    <n v="3"/>
    <x v="2"/>
    <x v="2"/>
    <x v="11"/>
    <x v="0"/>
    <s v="New"/>
    <x v="0"/>
    <s v="Weighted Vest"/>
    <n v="1"/>
    <n v="120.63"/>
    <n v="0"/>
    <n v="70.28"/>
    <n v="120.63"/>
    <n v="70.28"/>
    <n v="50.349999999999994"/>
    <n v="0.41739202520102792"/>
  </r>
  <r>
    <n v="4784"/>
    <d v="2026-03-23T00:00:00"/>
    <n v="2026"/>
    <x v="0"/>
    <n v="3"/>
    <x v="2"/>
    <x v="1"/>
    <x v="7"/>
    <x v="0"/>
    <s v="New"/>
    <x v="3"/>
    <s v="Cycling Pack 12L"/>
    <n v="1"/>
    <n v="101.43"/>
    <n v="0"/>
    <n v="51.78"/>
    <n v="101.43"/>
    <n v="51.78"/>
    <n v="49.650000000000006"/>
    <n v="0.4895001478852411"/>
  </r>
  <r>
    <n v="4264"/>
    <d v="2026-03-25T00:00:00"/>
    <n v="2026"/>
    <x v="0"/>
    <n v="3"/>
    <x v="2"/>
    <x v="3"/>
    <x v="9"/>
    <x v="0"/>
    <s v="New"/>
    <x v="2"/>
    <s v="Packing Cube Set"/>
    <n v="1"/>
    <n v="47.61"/>
    <n v="0"/>
    <n v="18.89"/>
    <n v="47.61"/>
    <n v="18.89"/>
    <n v="28.72"/>
    <n v="0.60323461457676952"/>
  </r>
  <r>
    <n v="848"/>
    <d v="2026-03-27T00:00:00"/>
    <n v="2026"/>
    <x v="0"/>
    <n v="3"/>
    <x v="2"/>
    <x v="1"/>
    <x v="4"/>
    <x v="0"/>
    <s v="New"/>
    <x v="0"/>
    <s v="Recovery Roller"/>
    <n v="1"/>
    <n v="36.299999999999997"/>
    <n v="0"/>
    <n v="14.1"/>
    <n v="36.299999999999997"/>
    <n v="14.1"/>
    <n v="22.199999999999996"/>
    <n v="0.61157024793388426"/>
  </r>
  <r>
    <n v="4445"/>
    <d v="2026-03-27T00:00:00"/>
    <n v="2026"/>
    <x v="0"/>
    <n v="3"/>
    <x v="2"/>
    <x v="2"/>
    <x v="6"/>
    <x v="0"/>
    <s v="New"/>
    <x v="1"/>
    <s v="Summit Backpack 45L"/>
    <n v="1"/>
    <n v="151.47999999999999"/>
    <n v="0"/>
    <n v="79.41"/>
    <n v="151.47999999999999"/>
    <n v="79.41"/>
    <n v="72.069999999999993"/>
    <n v="0.47577237919197252"/>
  </r>
  <r>
    <n v="877"/>
    <d v="2026-04-03T00:00:00"/>
    <n v="2026"/>
    <x v="1"/>
    <n v="4"/>
    <x v="3"/>
    <x v="2"/>
    <x v="10"/>
    <x v="0"/>
    <s v="New"/>
    <x v="4"/>
    <s v="Compact Sleeping Bag"/>
    <n v="1"/>
    <n v="123.63"/>
    <n v="0"/>
    <n v="58.88"/>
    <n v="123.63"/>
    <n v="58.88"/>
    <n v="64.75"/>
    <n v="0.52374019250990866"/>
  </r>
  <r>
    <n v="1950"/>
    <d v="2026-04-06T00:00:00"/>
    <n v="2026"/>
    <x v="1"/>
    <n v="4"/>
    <x v="3"/>
    <x v="1"/>
    <x v="1"/>
    <x v="0"/>
    <s v="New"/>
    <x v="1"/>
    <s v="Trekking Poles"/>
    <n v="1"/>
    <n v="73"/>
    <n v="0"/>
    <n v="32.4"/>
    <n v="73"/>
    <n v="32.4"/>
    <n v="40.6"/>
    <n v="0.55616438356164388"/>
  </r>
  <r>
    <n v="2979"/>
    <d v="2026-04-12T00:00:00"/>
    <n v="2026"/>
    <x v="1"/>
    <n v="4"/>
    <x v="3"/>
    <x v="2"/>
    <x v="11"/>
    <x v="0"/>
    <s v="New"/>
    <x v="0"/>
    <s v="Weighted Vest"/>
    <n v="1"/>
    <n v="124.18"/>
    <n v="0"/>
    <n v="67.42"/>
    <n v="124.18"/>
    <n v="67.42"/>
    <n v="56.760000000000005"/>
    <n v="0.45707843453052022"/>
  </r>
  <r>
    <n v="1147"/>
    <d v="2026-04-20T00:00:00"/>
    <n v="2026"/>
    <x v="1"/>
    <n v="4"/>
    <x v="3"/>
    <x v="0"/>
    <x v="2"/>
    <x v="0"/>
    <s v="New"/>
    <x v="2"/>
    <s v="Carry-On Duffel"/>
    <n v="1"/>
    <n v="131.46"/>
    <n v="0"/>
    <n v="67.77"/>
    <n v="131.46"/>
    <n v="67.77"/>
    <n v="63.690000000000012"/>
    <n v="0.48448197170241902"/>
  </r>
  <r>
    <n v="2812"/>
    <d v="2026-04-21T00:00:00"/>
    <n v="2026"/>
    <x v="1"/>
    <n v="4"/>
    <x v="3"/>
    <x v="2"/>
    <x v="3"/>
    <x v="0"/>
    <s v="New"/>
    <x v="3"/>
    <s v="Trail Bike Light"/>
    <n v="1"/>
    <n v="51.39"/>
    <n v="0"/>
    <n v="22.08"/>
    <n v="51.39"/>
    <n v="22.08"/>
    <n v="29.310000000000002"/>
    <n v="0.57034442498540572"/>
  </r>
  <r>
    <n v="3458"/>
    <d v="2026-04-24T00:00:00"/>
    <n v="2026"/>
    <x v="1"/>
    <n v="4"/>
    <x v="3"/>
    <x v="3"/>
    <x v="14"/>
    <x v="0"/>
    <s v="New"/>
    <x v="2"/>
    <s v="Carry-On Duffel"/>
    <n v="1"/>
    <n v="134.86000000000001"/>
    <n v="0"/>
    <n v="66.040000000000006"/>
    <n v="134.86000000000001"/>
    <n v="66.040000000000006"/>
    <n v="68.820000000000007"/>
    <n v="0.51030698502150373"/>
  </r>
  <r>
    <n v="4190"/>
    <d v="2026-04-25T00:00:00"/>
    <n v="2026"/>
    <x v="1"/>
    <n v="4"/>
    <x v="3"/>
    <x v="0"/>
    <x v="13"/>
    <x v="0"/>
    <s v="New"/>
    <x v="1"/>
    <s v="Summit Backpack 45L"/>
    <n v="1"/>
    <n v="152.01"/>
    <n v="0"/>
    <n v="80.33"/>
    <n v="152.01"/>
    <n v="80.33"/>
    <n v="71.679999999999993"/>
    <n v="0.47154792447865268"/>
  </r>
  <r>
    <n v="122"/>
    <d v="2026-04-28T00:00:00"/>
    <n v="2026"/>
    <x v="1"/>
    <n v="4"/>
    <x v="3"/>
    <x v="2"/>
    <x v="6"/>
    <x v="0"/>
    <s v="New"/>
    <x v="4"/>
    <s v="Portable Camp Stove"/>
    <n v="1"/>
    <n v="83.38"/>
    <n v="0"/>
    <n v="38.979999999999997"/>
    <n v="83.38"/>
    <n v="38.979999999999997"/>
    <n v="44.4"/>
    <n v="0.53250179899256422"/>
  </r>
  <r>
    <n v="1743"/>
    <d v="2026-05-04T00:00:00"/>
    <n v="2026"/>
    <x v="1"/>
    <n v="5"/>
    <x v="4"/>
    <x v="2"/>
    <x v="10"/>
    <x v="0"/>
    <s v="New"/>
    <x v="0"/>
    <s v="Training Mat"/>
    <n v="1"/>
    <n v="51.02"/>
    <n v="0"/>
    <n v="21.83"/>
    <n v="51.02"/>
    <n v="21.83"/>
    <n v="29.190000000000005"/>
    <n v="0.5721285770286163"/>
  </r>
  <r>
    <n v="2526"/>
    <d v="2026-05-08T00:00:00"/>
    <n v="2026"/>
    <x v="1"/>
    <n v="5"/>
    <x v="4"/>
    <x v="2"/>
    <x v="11"/>
    <x v="0"/>
    <s v="New"/>
    <x v="4"/>
    <s v="Portable Camp Stove"/>
    <n v="1"/>
    <n v="80.86"/>
    <n v="0"/>
    <n v="38.44"/>
    <n v="80.86"/>
    <n v="38.44"/>
    <n v="42.42"/>
    <n v="0.52461043779371752"/>
  </r>
  <r>
    <n v="1615"/>
    <d v="2026-05-10T00:00:00"/>
    <n v="2026"/>
    <x v="1"/>
    <n v="5"/>
    <x v="4"/>
    <x v="0"/>
    <x v="5"/>
    <x v="0"/>
    <s v="New"/>
    <x v="0"/>
    <s v="Training Mat"/>
    <n v="1"/>
    <n v="51.15"/>
    <n v="0"/>
    <n v="21.39"/>
    <n v="51.15"/>
    <n v="21.39"/>
    <n v="29.759999999999998"/>
    <n v="0.58181818181818179"/>
  </r>
  <r>
    <n v="2015"/>
    <d v="2026-05-11T00:00:00"/>
    <n v="2026"/>
    <x v="1"/>
    <n v="5"/>
    <x v="4"/>
    <x v="2"/>
    <x v="10"/>
    <x v="0"/>
    <s v="New"/>
    <x v="1"/>
    <s v="Summit Backpack 45L"/>
    <n v="1"/>
    <n v="154.6"/>
    <n v="0"/>
    <n v="80.05"/>
    <n v="154.6"/>
    <n v="80.05"/>
    <n v="74.55"/>
    <n v="0.48221216041397152"/>
  </r>
  <r>
    <n v="3128"/>
    <d v="2026-05-12T00:00:00"/>
    <n v="2026"/>
    <x v="1"/>
    <n v="5"/>
    <x v="4"/>
    <x v="3"/>
    <x v="9"/>
    <x v="0"/>
    <s v="New"/>
    <x v="4"/>
    <s v="Compact Sleeping Bag"/>
    <n v="1"/>
    <n v="121.38"/>
    <n v="0"/>
    <n v="59.68"/>
    <n v="121.38"/>
    <n v="59.68"/>
    <n v="61.699999999999996"/>
    <n v="0.50832097544900312"/>
  </r>
  <r>
    <n v="2504"/>
    <d v="2026-05-16T00:00:00"/>
    <n v="2026"/>
    <x v="1"/>
    <n v="5"/>
    <x v="4"/>
    <x v="0"/>
    <x v="2"/>
    <x v="0"/>
    <s v="New"/>
    <x v="2"/>
    <s v="Insulated Bottle"/>
    <n v="1"/>
    <n v="36.659999999999997"/>
    <n v="0"/>
    <n v="13.61"/>
    <n v="36.659999999999997"/>
    <n v="13.61"/>
    <n v="23.049999999999997"/>
    <n v="0.62875068194217132"/>
  </r>
  <r>
    <n v="1816"/>
    <d v="2026-05-17T00:00:00"/>
    <n v="2026"/>
    <x v="1"/>
    <n v="5"/>
    <x v="4"/>
    <x v="0"/>
    <x v="2"/>
    <x v="0"/>
    <s v="New"/>
    <x v="1"/>
    <s v="Hiking Daypack 20L"/>
    <n v="1"/>
    <n v="91.07"/>
    <n v="0"/>
    <n v="45.3"/>
    <n v="91.07"/>
    <n v="45.3"/>
    <n v="45.769999999999996"/>
    <n v="0.50258043263423735"/>
  </r>
  <r>
    <n v="4202"/>
    <d v="2026-05-25T00:00:00"/>
    <n v="2026"/>
    <x v="1"/>
    <n v="5"/>
    <x v="4"/>
    <x v="3"/>
    <x v="14"/>
    <x v="0"/>
    <s v="New"/>
    <x v="4"/>
    <s v="Compact Sleeping Bag"/>
    <n v="1"/>
    <n v="125.44"/>
    <n v="0"/>
    <n v="59.92"/>
    <n v="125.44"/>
    <n v="59.92"/>
    <n v="65.52"/>
    <n v="0.5223214285714286"/>
  </r>
  <r>
    <n v="4663"/>
    <d v="2026-05-29T00:00:00"/>
    <n v="2026"/>
    <x v="1"/>
    <n v="5"/>
    <x v="4"/>
    <x v="3"/>
    <x v="9"/>
    <x v="0"/>
    <s v="New"/>
    <x v="3"/>
    <s v="Compact Repair Kit"/>
    <n v="1"/>
    <n v="40.57"/>
    <n v="0"/>
    <n v="16.809999999999999"/>
    <n v="40.57"/>
    <n v="16.809999999999999"/>
    <n v="23.76"/>
    <n v="0.58565442445156524"/>
  </r>
  <r>
    <n v="4485"/>
    <d v="2026-05-30T00:00:00"/>
    <n v="2026"/>
    <x v="1"/>
    <n v="5"/>
    <x v="4"/>
    <x v="0"/>
    <x v="0"/>
    <x v="0"/>
    <s v="New"/>
    <x v="0"/>
    <s v="Weighted Vest"/>
    <n v="1"/>
    <n v="124.14"/>
    <n v="0"/>
    <n v="70.900000000000006"/>
    <n v="124.14"/>
    <n v="70.900000000000006"/>
    <n v="53.239999999999995"/>
    <n v="0.42887062993394548"/>
  </r>
  <r>
    <n v="4091"/>
    <d v="2026-05-31T00:00:00"/>
    <n v="2026"/>
    <x v="1"/>
    <n v="5"/>
    <x v="4"/>
    <x v="3"/>
    <x v="15"/>
    <x v="0"/>
    <s v="New"/>
    <x v="1"/>
    <s v="Trail Boots"/>
    <n v="1"/>
    <n v="142.06"/>
    <n v="0"/>
    <n v="77.36"/>
    <n v="142.06"/>
    <n v="77.36"/>
    <n v="64.7"/>
    <n v="0.45544136280444886"/>
  </r>
  <r>
    <n v="4204"/>
    <d v="2026-05-31T00:00:00"/>
    <n v="2026"/>
    <x v="1"/>
    <n v="5"/>
    <x v="4"/>
    <x v="2"/>
    <x v="6"/>
    <x v="0"/>
    <s v="New"/>
    <x v="3"/>
    <s v="Commuter Helmet"/>
    <n v="1"/>
    <n v="81.37"/>
    <n v="0"/>
    <n v="42.01"/>
    <n v="81.37"/>
    <n v="42.01"/>
    <n v="39.360000000000007"/>
    <n v="0.48371635737986979"/>
  </r>
  <r>
    <n v="1701"/>
    <d v="2026-06-03T00:00:00"/>
    <n v="2026"/>
    <x v="1"/>
    <n v="6"/>
    <x v="5"/>
    <x v="1"/>
    <x v="1"/>
    <x v="0"/>
    <s v="New"/>
    <x v="2"/>
    <s v="Packing Cube Set"/>
    <n v="1"/>
    <n v="46.16"/>
    <n v="0"/>
    <n v="18.36"/>
    <n v="46.16"/>
    <n v="18.36"/>
    <n v="27.799999999999997"/>
    <n v="0.60225303292894283"/>
  </r>
  <r>
    <n v="3522"/>
    <d v="2026-06-03T00:00:00"/>
    <n v="2026"/>
    <x v="1"/>
    <n v="6"/>
    <x v="5"/>
    <x v="0"/>
    <x v="13"/>
    <x v="0"/>
    <s v="New"/>
    <x v="3"/>
    <s v="Compact Repair Kit"/>
    <n v="1"/>
    <n v="40.57"/>
    <n v="0"/>
    <n v="16.329999999999998"/>
    <n v="40.57"/>
    <n v="16.329999999999998"/>
    <n v="24.240000000000002"/>
    <n v="0.59748582696573826"/>
  </r>
  <r>
    <n v="2104"/>
    <d v="2026-06-04T00:00:00"/>
    <n v="2026"/>
    <x v="1"/>
    <n v="6"/>
    <x v="5"/>
    <x v="2"/>
    <x v="12"/>
    <x v="0"/>
    <s v="New"/>
    <x v="1"/>
    <s v="Hiking Daypack 20L"/>
    <n v="1"/>
    <n v="92.31"/>
    <n v="0"/>
    <n v="45.58"/>
    <n v="92.31"/>
    <n v="45.58"/>
    <n v="46.730000000000004"/>
    <n v="0.50622901094139316"/>
  </r>
  <r>
    <n v="3185"/>
    <d v="2026-06-05T00:00:00"/>
    <n v="2026"/>
    <x v="1"/>
    <n v="6"/>
    <x v="5"/>
    <x v="1"/>
    <x v="7"/>
    <x v="0"/>
    <s v="New"/>
    <x v="3"/>
    <s v="Trail Bike Light"/>
    <n v="1"/>
    <n v="49.86"/>
    <n v="0"/>
    <n v="22.72"/>
    <n v="49.86"/>
    <n v="22.72"/>
    <n v="27.14"/>
    <n v="0.5443241075010028"/>
  </r>
  <r>
    <n v="2420"/>
    <d v="2026-06-06T00:00:00"/>
    <n v="2026"/>
    <x v="1"/>
    <n v="6"/>
    <x v="5"/>
    <x v="3"/>
    <x v="9"/>
    <x v="0"/>
    <s v="New"/>
    <x v="2"/>
    <s v="Carry-On Duffel"/>
    <n v="1"/>
    <n v="131.79"/>
    <n v="0"/>
    <n v="68.22"/>
    <n v="131.79"/>
    <n v="68.22"/>
    <n v="63.569999999999993"/>
    <n v="0.48235829729114499"/>
  </r>
  <r>
    <n v="896"/>
    <d v="2026-06-08T00:00:00"/>
    <n v="2026"/>
    <x v="1"/>
    <n v="6"/>
    <x v="5"/>
    <x v="0"/>
    <x v="0"/>
    <x v="0"/>
    <s v="New"/>
    <x v="0"/>
    <s v="Weighted Vest"/>
    <n v="1"/>
    <n v="123.09"/>
    <n v="0"/>
    <n v="68.03"/>
    <n v="123.09"/>
    <n v="68.03"/>
    <n v="55.06"/>
    <n v="0.44731497278414167"/>
  </r>
  <r>
    <n v="3091"/>
    <d v="2026-06-08T00:00:00"/>
    <n v="2026"/>
    <x v="1"/>
    <n v="6"/>
    <x v="5"/>
    <x v="1"/>
    <x v="4"/>
    <x v="0"/>
    <s v="New"/>
    <x v="0"/>
    <s v="Recovery Roller"/>
    <n v="1"/>
    <n v="36.1"/>
    <n v="0"/>
    <n v="13.65"/>
    <n v="36.1"/>
    <n v="13.65"/>
    <n v="22.450000000000003"/>
    <n v="0.62188365650969535"/>
  </r>
  <r>
    <n v="689"/>
    <d v="2026-06-25T00:00:00"/>
    <n v="2026"/>
    <x v="1"/>
    <n v="6"/>
    <x v="5"/>
    <x v="0"/>
    <x v="2"/>
    <x v="0"/>
    <s v="New"/>
    <x v="3"/>
    <s v="Compact Repair Kit"/>
    <n v="1"/>
    <n v="39.729999999999997"/>
    <n v="0"/>
    <n v="16.55"/>
    <n v="39.729999999999997"/>
    <n v="16.55"/>
    <n v="23.179999999999996"/>
    <n v="0.58343820790334755"/>
  </r>
  <r>
    <n v="2109"/>
    <d v="2026-06-28T00:00:00"/>
    <n v="2026"/>
    <x v="1"/>
    <n v="6"/>
    <x v="5"/>
    <x v="2"/>
    <x v="11"/>
    <x v="0"/>
    <s v="New"/>
    <x v="3"/>
    <s v="Compact Repair Kit"/>
    <n v="1"/>
    <n v="40.67"/>
    <n v="0"/>
    <n v="16.5"/>
    <n v="40.67"/>
    <n v="16.5"/>
    <n v="24.17"/>
    <n v="0.59429554954511932"/>
  </r>
  <r>
    <n v="4873"/>
    <d v="2026-07-01T00:00:00"/>
    <n v="2026"/>
    <x v="2"/>
    <n v="7"/>
    <x v="6"/>
    <x v="0"/>
    <x v="13"/>
    <x v="0"/>
    <s v="New"/>
    <x v="3"/>
    <s v="Cycling Pack 12L"/>
    <n v="1"/>
    <n v="102.13"/>
    <n v="0"/>
    <n v="49.17"/>
    <n v="102.13"/>
    <n v="49.17"/>
    <n v="52.959999999999994"/>
    <n v="0.5185547831195535"/>
  </r>
  <r>
    <n v="3709"/>
    <d v="2026-07-14T00:00:00"/>
    <n v="2026"/>
    <x v="2"/>
    <n v="7"/>
    <x v="6"/>
    <x v="1"/>
    <x v="1"/>
    <x v="0"/>
    <s v="New"/>
    <x v="0"/>
    <s v="Training Mat"/>
    <n v="1"/>
    <n v="50.94"/>
    <n v="0"/>
    <n v="22.28"/>
    <n v="50.94"/>
    <n v="22.28"/>
    <n v="28.659999999999997"/>
    <n v="0.5626226933647428"/>
  </r>
  <r>
    <n v="3115"/>
    <d v="2026-07-16T00:00:00"/>
    <n v="2026"/>
    <x v="2"/>
    <n v="7"/>
    <x v="6"/>
    <x v="0"/>
    <x v="13"/>
    <x v="0"/>
    <s v="New"/>
    <x v="4"/>
    <s v="Trail Tent 2P"/>
    <n v="1"/>
    <n v="195.12"/>
    <n v="0"/>
    <n v="101.14"/>
    <n v="195.12"/>
    <n v="101.14"/>
    <n v="93.98"/>
    <n v="0.48165231652316526"/>
  </r>
  <r>
    <n v="1790"/>
    <d v="2026-07-18T00:00:00"/>
    <n v="2026"/>
    <x v="2"/>
    <n v="7"/>
    <x v="6"/>
    <x v="2"/>
    <x v="10"/>
    <x v="0"/>
    <s v="New"/>
    <x v="1"/>
    <s v="Hiking Daypack 20L"/>
    <n v="1"/>
    <n v="91.36"/>
    <n v="0"/>
    <n v="44.86"/>
    <n v="91.36"/>
    <n v="44.86"/>
    <n v="46.5"/>
    <n v="0.50897548161120842"/>
  </r>
  <r>
    <n v="2632"/>
    <d v="2026-07-20T00:00:00"/>
    <n v="2026"/>
    <x v="2"/>
    <n v="7"/>
    <x v="6"/>
    <x v="1"/>
    <x v="7"/>
    <x v="0"/>
    <s v="New"/>
    <x v="4"/>
    <s v="Trail Tent 2P"/>
    <n v="1"/>
    <n v="196.57"/>
    <n v="0"/>
    <n v="104.78"/>
    <n v="196.57"/>
    <n v="104.78"/>
    <n v="91.789999999999992"/>
    <n v="0.46695833545301924"/>
  </r>
  <r>
    <n v="4564"/>
    <d v="2026-07-21T00:00:00"/>
    <n v="2026"/>
    <x v="2"/>
    <n v="7"/>
    <x v="6"/>
    <x v="3"/>
    <x v="9"/>
    <x v="0"/>
    <s v="New"/>
    <x v="1"/>
    <s v="Summit Backpack 45L"/>
    <n v="1"/>
    <n v="153.88"/>
    <n v="0"/>
    <n v="80.98"/>
    <n v="153.88"/>
    <n v="80.98"/>
    <n v="72.899999999999991"/>
    <n v="0.47374577592929551"/>
  </r>
  <r>
    <n v="2758"/>
    <d v="2026-07-22T00:00:00"/>
    <n v="2026"/>
    <x v="2"/>
    <n v="7"/>
    <x v="6"/>
    <x v="1"/>
    <x v="4"/>
    <x v="0"/>
    <s v="New"/>
    <x v="3"/>
    <s v="Compact Repair Kit"/>
    <n v="1"/>
    <n v="39.86"/>
    <n v="0"/>
    <n v="16.53"/>
    <n v="39.86"/>
    <n v="16.53"/>
    <n v="23.33"/>
    <n v="0.58529854490717503"/>
  </r>
  <r>
    <n v="970"/>
    <d v="2026-07-25T00:00:00"/>
    <n v="2026"/>
    <x v="2"/>
    <n v="7"/>
    <x v="6"/>
    <x v="2"/>
    <x v="6"/>
    <x v="0"/>
    <s v="New"/>
    <x v="1"/>
    <s v="Trail Boots"/>
    <n v="1"/>
    <n v="145.87"/>
    <n v="0"/>
    <n v="81.430000000000007"/>
    <n v="145.87"/>
    <n v="81.430000000000007"/>
    <n v="64.44"/>
    <n v="0.44176321382052508"/>
  </r>
  <r>
    <n v="2936"/>
    <d v="2026-08-02T00:00:00"/>
    <n v="2026"/>
    <x v="2"/>
    <n v="8"/>
    <x v="7"/>
    <x v="3"/>
    <x v="15"/>
    <x v="0"/>
    <s v="New"/>
    <x v="2"/>
    <s v="Insulated Bottle"/>
    <n v="1"/>
    <n v="35.74"/>
    <n v="0"/>
    <n v="13.49"/>
    <n v="35.74"/>
    <n v="13.49"/>
    <n v="22.25"/>
    <n v="0.62255176273083379"/>
  </r>
  <r>
    <n v="3803"/>
    <d v="2026-08-03T00:00:00"/>
    <n v="2026"/>
    <x v="2"/>
    <n v="8"/>
    <x v="7"/>
    <x v="3"/>
    <x v="9"/>
    <x v="0"/>
    <s v="New"/>
    <x v="1"/>
    <s v="Hiking Daypack 20L"/>
    <n v="1"/>
    <n v="90.21"/>
    <n v="0"/>
    <n v="46.31"/>
    <n v="90.21"/>
    <n v="46.31"/>
    <n v="43.899999999999991"/>
    <n v="0.48664227912648261"/>
  </r>
  <r>
    <n v="1871"/>
    <d v="2026-08-04T00:00:00"/>
    <n v="2026"/>
    <x v="2"/>
    <n v="8"/>
    <x v="7"/>
    <x v="1"/>
    <x v="4"/>
    <x v="0"/>
    <s v="New"/>
    <x v="3"/>
    <s v="Compact Repair Kit"/>
    <n v="1"/>
    <n v="41.25"/>
    <n v="0"/>
    <n v="17.02"/>
    <n v="41.25"/>
    <n v="17.02"/>
    <n v="24.23"/>
    <n v="0.58739393939393936"/>
  </r>
  <r>
    <n v="1111"/>
    <d v="2026-08-11T00:00:00"/>
    <n v="2026"/>
    <x v="2"/>
    <n v="8"/>
    <x v="7"/>
    <x v="0"/>
    <x v="13"/>
    <x v="0"/>
    <s v="New"/>
    <x v="4"/>
    <s v="Trail Tent 2P"/>
    <n v="1"/>
    <n v="198.44"/>
    <n v="0"/>
    <n v="106.79"/>
    <n v="198.44"/>
    <n v="106.79"/>
    <n v="91.649999999999991"/>
    <n v="0.46185244910300338"/>
  </r>
  <r>
    <n v="4447"/>
    <d v="2026-08-14T00:00:00"/>
    <n v="2026"/>
    <x v="2"/>
    <n v="8"/>
    <x v="7"/>
    <x v="2"/>
    <x v="3"/>
    <x v="0"/>
    <s v="New"/>
    <x v="2"/>
    <s v="Travel Backpack 35L"/>
    <n v="1"/>
    <n v="161.31"/>
    <n v="0"/>
    <n v="87.81"/>
    <n v="161.31"/>
    <n v="87.81"/>
    <n v="73.5"/>
    <n v="0.45564441138181139"/>
  </r>
  <r>
    <n v="3083"/>
    <d v="2026-08-15T00:00:00"/>
    <n v="2026"/>
    <x v="2"/>
    <n v="8"/>
    <x v="7"/>
    <x v="0"/>
    <x v="2"/>
    <x v="0"/>
    <s v="New"/>
    <x v="4"/>
    <s v="Trail Tent 2P"/>
    <n v="1"/>
    <n v="194.36"/>
    <n v="0"/>
    <n v="106.01"/>
    <n v="194.36"/>
    <n v="106.01"/>
    <n v="88.350000000000009"/>
    <n v="0.45456884132537562"/>
  </r>
  <r>
    <n v="2426"/>
    <d v="2026-08-16T00:00:00"/>
    <n v="2026"/>
    <x v="2"/>
    <n v="8"/>
    <x v="7"/>
    <x v="2"/>
    <x v="10"/>
    <x v="0"/>
    <s v="New"/>
    <x v="1"/>
    <s v="Hiking Daypack 20L"/>
    <n v="1"/>
    <n v="90.58"/>
    <n v="0"/>
    <n v="44.53"/>
    <n v="90.58"/>
    <n v="44.53"/>
    <n v="46.05"/>
    <n v="0.50839037315080593"/>
  </r>
  <r>
    <n v="2534"/>
    <d v="2026-08-16T00:00:00"/>
    <n v="2026"/>
    <x v="2"/>
    <n v="8"/>
    <x v="7"/>
    <x v="2"/>
    <x v="11"/>
    <x v="0"/>
    <s v="New"/>
    <x v="4"/>
    <s v="Compact Sleeping Bag"/>
    <n v="1"/>
    <n v="120.22"/>
    <n v="0"/>
    <n v="62.31"/>
    <n v="120.22"/>
    <n v="62.31"/>
    <n v="57.91"/>
    <n v="0.48170021627017134"/>
  </r>
  <r>
    <n v="5029"/>
    <d v="2026-08-16T00:00:00"/>
    <n v="2026"/>
    <x v="2"/>
    <n v="8"/>
    <x v="7"/>
    <x v="1"/>
    <x v="7"/>
    <x v="0"/>
    <s v="New"/>
    <x v="1"/>
    <s v="Summit Backpack 45L"/>
    <n v="1"/>
    <n v="156.19"/>
    <n v="0"/>
    <n v="79.239999999999995"/>
    <n v="156.19"/>
    <n v="79.239999999999995"/>
    <n v="76.95"/>
    <n v="0.49266918496702738"/>
  </r>
  <r>
    <n v="3938"/>
    <d v="2026-08-20T00:00:00"/>
    <n v="2026"/>
    <x v="2"/>
    <n v="8"/>
    <x v="7"/>
    <x v="2"/>
    <x v="10"/>
    <x v="0"/>
    <s v="New"/>
    <x v="4"/>
    <s v="Alpine Tent 4P"/>
    <n v="1"/>
    <n v="336.35"/>
    <n v="0"/>
    <n v="195.07"/>
    <n v="336.35"/>
    <n v="195.07"/>
    <n v="141.28000000000003"/>
    <n v="0.42003865021554931"/>
  </r>
  <r>
    <n v="2083"/>
    <d v="2026-08-23T00:00:00"/>
    <n v="2026"/>
    <x v="2"/>
    <n v="8"/>
    <x v="7"/>
    <x v="2"/>
    <x v="11"/>
    <x v="0"/>
    <s v="New"/>
    <x v="1"/>
    <s v="Hiking Daypack 20L"/>
    <n v="1"/>
    <n v="91.37"/>
    <n v="0"/>
    <n v="46.73"/>
    <n v="91.37"/>
    <n v="46.73"/>
    <n v="44.640000000000008"/>
    <n v="0.48856298566269024"/>
  </r>
  <r>
    <n v="2176"/>
    <d v="2026-08-23T00:00:00"/>
    <n v="2026"/>
    <x v="2"/>
    <n v="8"/>
    <x v="7"/>
    <x v="2"/>
    <x v="6"/>
    <x v="0"/>
    <s v="New"/>
    <x v="2"/>
    <s v="Packing Cube Set"/>
    <n v="1"/>
    <n v="46.92"/>
    <n v="0"/>
    <n v="18.3"/>
    <n v="46.92"/>
    <n v="18.3"/>
    <n v="28.62"/>
    <n v="0.60997442455242967"/>
  </r>
  <r>
    <n v="2942"/>
    <d v="2026-08-27T00:00:00"/>
    <n v="2026"/>
    <x v="2"/>
    <n v="8"/>
    <x v="7"/>
    <x v="2"/>
    <x v="3"/>
    <x v="0"/>
    <s v="New"/>
    <x v="1"/>
    <s v="Summit Backpack 45L"/>
    <n v="1"/>
    <n v="156.94999999999999"/>
    <n v="0"/>
    <n v="80.41"/>
    <n v="156.94999999999999"/>
    <n v="80.41"/>
    <n v="76.539999999999992"/>
    <n v="0.48767123287671232"/>
  </r>
  <r>
    <n v="1343"/>
    <d v="2026-08-28T00:00:00"/>
    <n v="2026"/>
    <x v="2"/>
    <n v="8"/>
    <x v="7"/>
    <x v="0"/>
    <x v="0"/>
    <x v="0"/>
    <s v="New"/>
    <x v="4"/>
    <s v="Portable Camp Stove"/>
    <n v="1"/>
    <n v="81.06"/>
    <n v="0"/>
    <n v="38.43"/>
    <n v="81.06"/>
    <n v="38.43"/>
    <n v="42.63"/>
    <n v="0.52590673575129532"/>
  </r>
  <r>
    <n v="2006"/>
    <d v="2026-08-29T00:00:00"/>
    <n v="2026"/>
    <x v="2"/>
    <n v="8"/>
    <x v="7"/>
    <x v="0"/>
    <x v="13"/>
    <x v="0"/>
    <s v="New"/>
    <x v="2"/>
    <s v="Packing Cube Set"/>
    <n v="1"/>
    <n v="46.43"/>
    <n v="0"/>
    <n v="18.2"/>
    <n v="46.43"/>
    <n v="18.2"/>
    <n v="28.23"/>
    <n v="0.60801206116734874"/>
  </r>
  <r>
    <n v="2870"/>
    <d v="2026-08-31T00:00:00"/>
    <n v="2026"/>
    <x v="2"/>
    <n v="8"/>
    <x v="7"/>
    <x v="0"/>
    <x v="2"/>
    <x v="0"/>
    <s v="New"/>
    <x v="2"/>
    <s v="Packing Cube Set"/>
    <n v="1"/>
    <n v="45.84"/>
    <n v="0"/>
    <n v="17.84"/>
    <n v="45.84"/>
    <n v="17.84"/>
    <n v="28.000000000000004"/>
    <n v="0.61082024432809778"/>
  </r>
  <r>
    <n v="2975"/>
    <d v="2026-08-31T00:00:00"/>
    <n v="2026"/>
    <x v="2"/>
    <n v="8"/>
    <x v="7"/>
    <x v="2"/>
    <x v="10"/>
    <x v="0"/>
    <s v="New"/>
    <x v="2"/>
    <s v="Packing Cube Set"/>
    <n v="1"/>
    <n v="46.59"/>
    <n v="0"/>
    <n v="18.47"/>
    <n v="46.59"/>
    <n v="18.47"/>
    <n v="28.120000000000005"/>
    <n v="0.60356299635114841"/>
  </r>
  <r>
    <n v="3549"/>
    <d v="2026-09-06T00:00:00"/>
    <n v="2026"/>
    <x v="2"/>
    <n v="9"/>
    <x v="8"/>
    <x v="0"/>
    <x v="0"/>
    <x v="0"/>
    <s v="New"/>
    <x v="2"/>
    <s v="Packing Cube Set"/>
    <n v="1"/>
    <n v="47.17"/>
    <n v="0"/>
    <n v="18.64"/>
    <n v="47.17"/>
    <n v="18.64"/>
    <n v="28.53"/>
    <n v="0.60483358066567738"/>
  </r>
  <r>
    <n v="2601"/>
    <d v="2026-09-07T00:00:00"/>
    <n v="2026"/>
    <x v="2"/>
    <n v="9"/>
    <x v="8"/>
    <x v="2"/>
    <x v="6"/>
    <x v="0"/>
    <s v="New"/>
    <x v="3"/>
    <s v="Commuter Helmet"/>
    <n v="1"/>
    <n v="82.86"/>
    <n v="0"/>
    <n v="43.33"/>
    <n v="82.86"/>
    <n v="43.33"/>
    <n v="39.53"/>
    <n v="0.47706975621530295"/>
  </r>
  <r>
    <n v="4226"/>
    <d v="2026-09-07T00:00:00"/>
    <n v="2026"/>
    <x v="2"/>
    <n v="9"/>
    <x v="8"/>
    <x v="3"/>
    <x v="14"/>
    <x v="0"/>
    <s v="New"/>
    <x v="0"/>
    <s v="Training Mat"/>
    <n v="1"/>
    <n v="51.74"/>
    <n v="0"/>
    <n v="22.45"/>
    <n v="51.74"/>
    <n v="22.45"/>
    <n v="29.290000000000003"/>
    <n v="0.56609972941631237"/>
  </r>
  <r>
    <n v="5066"/>
    <d v="2026-09-11T00:00:00"/>
    <n v="2026"/>
    <x v="2"/>
    <n v="9"/>
    <x v="8"/>
    <x v="2"/>
    <x v="6"/>
    <x v="0"/>
    <s v="New"/>
    <x v="4"/>
    <s v="Alpine Tent 4P"/>
    <n v="1"/>
    <n v="338.01"/>
    <n v="0"/>
    <n v="190.89"/>
    <n v="338.01"/>
    <n v="190.89"/>
    <n v="147.12"/>
    <n v="0.43525339486997427"/>
  </r>
  <r>
    <n v="3845"/>
    <d v="2026-09-19T00:00:00"/>
    <n v="2026"/>
    <x v="2"/>
    <n v="9"/>
    <x v="8"/>
    <x v="0"/>
    <x v="0"/>
    <x v="0"/>
    <s v="New"/>
    <x v="4"/>
    <s v="Portable Camp Stove"/>
    <n v="1"/>
    <n v="81.84"/>
    <n v="0"/>
    <n v="38.5"/>
    <n v="81.84"/>
    <n v="38.5"/>
    <n v="43.34"/>
    <n v="0.52956989247311825"/>
  </r>
  <r>
    <n v="1942"/>
    <d v="2026-09-21T00:00:00"/>
    <n v="2026"/>
    <x v="2"/>
    <n v="9"/>
    <x v="8"/>
    <x v="3"/>
    <x v="8"/>
    <x v="0"/>
    <s v="New"/>
    <x v="3"/>
    <s v="Commuter Helmet"/>
    <n v="1"/>
    <n v="83.69"/>
    <n v="0"/>
    <n v="42.76"/>
    <n v="83.69"/>
    <n v="42.76"/>
    <n v="40.93"/>
    <n v="0.48906679412116144"/>
  </r>
  <r>
    <n v="2069"/>
    <d v="2026-09-25T00:00:00"/>
    <n v="2026"/>
    <x v="2"/>
    <n v="9"/>
    <x v="8"/>
    <x v="0"/>
    <x v="2"/>
    <x v="0"/>
    <s v="New"/>
    <x v="4"/>
    <s v="Alpine Tent 4P"/>
    <n v="1"/>
    <n v="344.79"/>
    <n v="0"/>
    <n v="189.63"/>
    <n v="344.79"/>
    <n v="189.63"/>
    <n v="155.16000000000003"/>
    <n v="0.45001305142260511"/>
  </r>
  <r>
    <n v="871"/>
    <d v="2026-09-29T00:00:00"/>
    <n v="2026"/>
    <x v="2"/>
    <n v="9"/>
    <x v="8"/>
    <x v="2"/>
    <x v="10"/>
    <x v="0"/>
    <s v="New"/>
    <x v="2"/>
    <s v="Packing Cube Set"/>
    <n v="1"/>
    <n v="47.37"/>
    <n v="0"/>
    <n v="18.2"/>
    <n v="47.37"/>
    <n v="18.2"/>
    <n v="29.169999999999998"/>
    <n v="0.61579058475828585"/>
  </r>
  <r>
    <n v="4018"/>
    <d v="2026-09-29T00:00:00"/>
    <n v="2026"/>
    <x v="2"/>
    <n v="9"/>
    <x v="8"/>
    <x v="2"/>
    <x v="3"/>
    <x v="0"/>
    <s v="New"/>
    <x v="0"/>
    <s v="Training Mat"/>
    <n v="1"/>
    <n v="50.42"/>
    <n v="0"/>
    <n v="21.68"/>
    <n v="50.42"/>
    <n v="21.68"/>
    <n v="28.740000000000002"/>
    <n v="0.57001190003966684"/>
  </r>
  <r>
    <n v="905"/>
    <d v="2026-10-04T00:00:00"/>
    <n v="2026"/>
    <x v="3"/>
    <n v="10"/>
    <x v="9"/>
    <x v="3"/>
    <x v="14"/>
    <x v="0"/>
    <s v="New"/>
    <x v="1"/>
    <s v="Trail Boots"/>
    <n v="1"/>
    <n v="146.1"/>
    <n v="0"/>
    <n v="79.739999999999995"/>
    <n v="146.1"/>
    <n v="79.739999999999995"/>
    <n v="66.36"/>
    <n v="0.45420944558521564"/>
  </r>
  <r>
    <n v="1358"/>
    <d v="2026-10-05T00:00:00"/>
    <n v="2026"/>
    <x v="3"/>
    <n v="10"/>
    <x v="9"/>
    <x v="1"/>
    <x v="4"/>
    <x v="0"/>
    <s v="New"/>
    <x v="2"/>
    <s v="Insulated Bottle"/>
    <n v="1"/>
    <n v="35.71"/>
    <n v="0"/>
    <n v="13.3"/>
    <n v="35.71"/>
    <n v="13.3"/>
    <n v="22.41"/>
    <n v="0.62755530663679637"/>
  </r>
  <r>
    <n v="3816"/>
    <d v="2026-10-09T00:00:00"/>
    <n v="2026"/>
    <x v="3"/>
    <n v="10"/>
    <x v="9"/>
    <x v="2"/>
    <x v="10"/>
    <x v="0"/>
    <s v="New"/>
    <x v="0"/>
    <s v="Recovery Roller"/>
    <n v="1"/>
    <n v="36.32"/>
    <n v="0"/>
    <n v="13.6"/>
    <n v="36.32"/>
    <n v="13.6"/>
    <n v="22.72"/>
    <n v="0.62555066079295152"/>
  </r>
  <r>
    <n v="5076"/>
    <d v="2026-10-09T00:00:00"/>
    <n v="2026"/>
    <x v="3"/>
    <n v="10"/>
    <x v="9"/>
    <x v="2"/>
    <x v="10"/>
    <x v="0"/>
    <s v="New"/>
    <x v="4"/>
    <s v="Trail Tent 2P"/>
    <n v="1"/>
    <n v="199.32"/>
    <n v="0"/>
    <n v="103.83"/>
    <n v="199.32"/>
    <n v="103.83"/>
    <n v="95.49"/>
    <n v="0.4790788681517158"/>
  </r>
  <r>
    <n v="3566"/>
    <d v="2026-10-11T00:00:00"/>
    <n v="2026"/>
    <x v="3"/>
    <n v="10"/>
    <x v="9"/>
    <x v="2"/>
    <x v="10"/>
    <x v="0"/>
    <s v="New"/>
    <x v="0"/>
    <s v="Resistance Band Set"/>
    <n v="1"/>
    <n v="41.33"/>
    <n v="0"/>
    <n v="14.47"/>
    <n v="41.33"/>
    <n v="14.47"/>
    <n v="26.86"/>
    <n v="0.6498911202516332"/>
  </r>
  <r>
    <n v="5027"/>
    <d v="2026-10-13T00:00:00"/>
    <n v="2026"/>
    <x v="3"/>
    <n v="10"/>
    <x v="9"/>
    <x v="3"/>
    <x v="16"/>
    <x v="0"/>
    <s v="New"/>
    <x v="1"/>
    <s v="Summit Backpack 45L"/>
    <n v="1"/>
    <n v="154.53"/>
    <n v="0"/>
    <n v="77.930000000000007"/>
    <n v="154.53"/>
    <n v="77.930000000000007"/>
    <n v="76.599999999999994"/>
    <n v="0.49569662848637802"/>
  </r>
  <r>
    <n v="4323"/>
    <d v="2026-10-14T00:00:00"/>
    <n v="2026"/>
    <x v="3"/>
    <n v="10"/>
    <x v="9"/>
    <x v="0"/>
    <x v="2"/>
    <x v="0"/>
    <s v="New"/>
    <x v="2"/>
    <s v="Packing Cube Set"/>
    <n v="1"/>
    <n v="47.38"/>
    <n v="0"/>
    <n v="17.86"/>
    <n v="47.38"/>
    <n v="17.86"/>
    <n v="29.520000000000003"/>
    <n v="0.62304769945124527"/>
  </r>
  <r>
    <n v="1247"/>
    <d v="2026-10-15T00:00:00"/>
    <n v="2026"/>
    <x v="3"/>
    <n v="10"/>
    <x v="9"/>
    <x v="1"/>
    <x v="4"/>
    <x v="0"/>
    <s v="New"/>
    <x v="1"/>
    <s v="Trekking Poles"/>
    <n v="1"/>
    <n v="71.05"/>
    <n v="0"/>
    <n v="33.32"/>
    <n v="71.05"/>
    <n v="33.32"/>
    <n v="37.729999999999997"/>
    <n v="0.53103448275862064"/>
  </r>
  <r>
    <n v="2656"/>
    <d v="2026-10-17T00:00:00"/>
    <n v="2026"/>
    <x v="3"/>
    <n v="10"/>
    <x v="9"/>
    <x v="3"/>
    <x v="15"/>
    <x v="0"/>
    <s v="New"/>
    <x v="4"/>
    <s v="Compact Sleeping Bag"/>
    <n v="1"/>
    <n v="123.11"/>
    <n v="0"/>
    <n v="58.99"/>
    <n v="123.11"/>
    <n v="58.99"/>
    <n v="64.12"/>
    <n v="0.52083502558687356"/>
  </r>
  <r>
    <n v="2867"/>
    <d v="2026-10-17T00:00:00"/>
    <n v="2026"/>
    <x v="3"/>
    <n v="10"/>
    <x v="9"/>
    <x v="2"/>
    <x v="3"/>
    <x v="0"/>
    <s v="New"/>
    <x v="4"/>
    <s v="Portable Camp Stove"/>
    <n v="1"/>
    <n v="81.239999999999995"/>
    <n v="0"/>
    <n v="38.65"/>
    <n v="81.239999999999995"/>
    <n v="38.65"/>
    <n v="42.589999999999996"/>
    <n v="0.52424913835548992"/>
  </r>
  <r>
    <n v="4089"/>
    <d v="2026-10-18T00:00:00"/>
    <n v="2026"/>
    <x v="3"/>
    <n v="10"/>
    <x v="9"/>
    <x v="3"/>
    <x v="8"/>
    <x v="0"/>
    <s v="New"/>
    <x v="4"/>
    <s v="Trail Tent 2P"/>
    <n v="1"/>
    <n v="196.39"/>
    <n v="0"/>
    <n v="104.66"/>
    <n v="196.39"/>
    <n v="104.66"/>
    <n v="91.72999999999999"/>
    <n v="0.46708080859514228"/>
  </r>
  <r>
    <n v="5197"/>
    <d v="2026-10-18T00:00:00"/>
    <n v="2026"/>
    <x v="3"/>
    <n v="10"/>
    <x v="9"/>
    <x v="0"/>
    <x v="0"/>
    <x v="0"/>
    <s v="New"/>
    <x v="3"/>
    <s v="Trail Bike Light"/>
    <n v="1"/>
    <n v="49.5"/>
    <n v="0"/>
    <n v="22.36"/>
    <n v="49.5"/>
    <n v="22.36"/>
    <n v="27.14"/>
    <n v="0.54828282828282826"/>
  </r>
  <r>
    <n v="1157"/>
    <d v="2026-10-22T00:00:00"/>
    <n v="2026"/>
    <x v="3"/>
    <n v="10"/>
    <x v="9"/>
    <x v="0"/>
    <x v="5"/>
    <x v="0"/>
    <s v="New"/>
    <x v="3"/>
    <s v="Trail Bike Light"/>
    <n v="1"/>
    <n v="51.25"/>
    <n v="0"/>
    <n v="22.58"/>
    <n v="51.25"/>
    <n v="22.58"/>
    <n v="28.67"/>
    <n v="0.55941463414634152"/>
  </r>
  <r>
    <n v="2483"/>
    <d v="2026-10-22T00:00:00"/>
    <n v="2026"/>
    <x v="3"/>
    <n v="10"/>
    <x v="9"/>
    <x v="1"/>
    <x v="4"/>
    <x v="0"/>
    <s v="New"/>
    <x v="4"/>
    <s v="Portable Camp Stove"/>
    <n v="1"/>
    <n v="80.56"/>
    <n v="0"/>
    <n v="39.53"/>
    <n v="80.56"/>
    <n v="39.53"/>
    <n v="41.03"/>
    <n v="0.5093098311817279"/>
  </r>
  <r>
    <n v="2954"/>
    <d v="2026-10-25T00:00:00"/>
    <n v="2026"/>
    <x v="3"/>
    <n v="10"/>
    <x v="9"/>
    <x v="0"/>
    <x v="5"/>
    <x v="0"/>
    <s v="New"/>
    <x v="1"/>
    <s v="Trekking Poles"/>
    <n v="1"/>
    <n v="71.17"/>
    <n v="0"/>
    <n v="32.57"/>
    <n v="71.17"/>
    <n v="32.57"/>
    <n v="38.6"/>
    <n v="0.54236335534635383"/>
  </r>
  <r>
    <n v="2830"/>
    <d v="2026-10-29T00:00:00"/>
    <n v="2026"/>
    <x v="3"/>
    <n v="10"/>
    <x v="9"/>
    <x v="3"/>
    <x v="8"/>
    <x v="0"/>
    <s v="New"/>
    <x v="2"/>
    <s v="Travel Backpack 35L"/>
    <n v="1"/>
    <n v="161.94999999999999"/>
    <n v="0"/>
    <n v="86.61"/>
    <n v="161.94999999999999"/>
    <n v="86.61"/>
    <n v="75.339999999999989"/>
    <n v="0.46520531028095086"/>
  </r>
  <r>
    <n v="4384"/>
    <d v="2026-11-06T00:00:00"/>
    <n v="2026"/>
    <x v="3"/>
    <n v="11"/>
    <x v="10"/>
    <x v="0"/>
    <x v="0"/>
    <x v="0"/>
    <s v="New"/>
    <x v="4"/>
    <s v="Compact Sleeping Bag"/>
    <n v="1"/>
    <n v="121.66"/>
    <n v="0"/>
    <n v="61.66"/>
    <n v="121.66"/>
    <n v="61.66"/>
    <n v="60"/>
    <n v="0.49317770836758179"/>
  </r>
  <r>
    <n v="104"/>
    <d v="2026-11-07T00:00:00"/>
    <n v="2026"/>
    <x v="3"/>
    <n v="11"/>
    <x v="10"/>
    <x v="2"/>
    <x v="6"/>
    <x v="0"/>
    <s v="New"/>
    <x v="1"/>
    <s v="Summit Backpack 45L"/>
    <n v="1"/>
    <n v="153.96"/>
    <n v="0"/>
    <n v="80.62"/>
    <n v="153.96"/>
    <n v="80.62"/>
    <n v="73.34"/>
    <n v="0.47635749545336453"/>
  </r>
  <r>
    <n v="726"/>
    <d v="2026-11-10T00:00:00"/>
    <n v="2026"/>
    <x v="3"/>
    <n v="11"/>
    <x v="10"/>
    <x v="0"/>
    <x v="2"/>
    <x v="0"/>
    <s v="New"/>
    <x v="1"/>
    <s v="Hiking Daypack 20L"/>
    <n v="1"/>
    <n v="90.23"/>
    <n v="0"/>
    <n v="44.06"/>
    <n v="90.23"/>
    <n v="44.06"/>
    <n v="46.17"/>
    <n v="0.51169234179319512"/>
  </r>
  <r>
    <n v="584"/>
    <d v="2026-11-14T00:00:00"/>
    <n v="2026"/>
    <x v="3"/>
    <n v="11"/>
    <x v="10"/>
    <x v="2"/>
    <x v="10"/>
    <x v="0"/>
    <s v="New"/>
    <x v="1"/>
    <s v="Hiking Daypack 20L"/>
    <n v="1"/>
    <n v="91.95"/>
    <n v="0"/>
    <n v="46.64"/>
    <n v="91.95"/>
    <n v="46.64"/>
    <n v="45.31"/>
    <n v="0.49276780859162589"/>
  </r>
  <r>
    <n v="2853"/>
    <d v="2026-11-18T00:00:00"/>
    <n v="2026"/>
    <x v="3"/>
    <n v="11"/>
    <x v="10"/>
    <x v="3"/>
    <x v="14"/>
    <x v="0"/>
    <s v="New"/>
    <x v="3"/>
    <s v="Cycling Pack 12L"/>
    <n v="1"/>
    <n v="104.64"/>
    <n v="0"/>
    <n v="50.79"/>
    <n v="104.64"/>
    <n v="50.79"/>
    <n v="53.85"/>
    <n v="0.51462155963302758"/>
  </r>
  <r>
    <n v="3589"/>
    <d v="2026-11-30T00:00:00"/>
    <n v="2026"/>
    <x v="3"/>
    <n v="11"/>
    <x v="10"/>
    <x v="1"/>
    <x v="1"/>
    <x v="0"/>
    <s v="New"/>
    <x v="1"/>
    <s v="Trekking Poles"/>
    <n v="1"/>
    <n v="73.03"/>
    <n v="0"/>
    <n v="32.71"/>
    <n v="73.03"/>
    <n v="32.71"/>
    <n v="40.32"/>
    <n v="0.55210187594139393"/>
  </r>
  <r>
    <n v="2899"/>
    <d v="2026-12-01T00:00:00"/>
    <n v="2026"/>
    <x v="3"/>
    <n v="12"/>
    <x v="11"/>
    <x v="1"/>
    <x v="4"/>
    <x v="0"/>
    <s v="New"/>
    <x v="1"/>
    <s v="Summit Backpack 45L"/>
    <n v="1"/>
    <n v="156.44999999999999"/>
    <n v="0"/>
    <n v="80.56"/>
    <n v="156.44999999999999"/>
    <n v="80.56"/>
    <n v="75.889999999999986"/>
    <n v="0.48507510386705011"/>
  </r>
  <r>
    <n v="825"/>
    <d v="2026-12-06T00:00:00"/>
    <n v="2026"/>
    <x v="3"/>
    <n v="12"/>
    <x v="11"/>
    <x v="0"/>
    <x v="2"/>
    <x v="0"/>
    <s v="New"/>
    <x v="3"/>
    <s v="Cycling Pack 12L"/>
    <n v="1"/>
    <n v="101.26"/>
    <n v="0"/>
    <n v="51.7"/>
    <n v="101.26"/>
    <n v="51.7"/>
    <n v="49.56"/>
    <n v="0.4894331424056883"/>
  </r>
  <r>
    <n v="1204"/>
    <d v="2026-12-08T00:00:00"/>
    <n v="2026"/>
    <x v="3"/>
    <n v="12"/>
    <x v="11"/>
    <x v="3"/>
    <x v="16"/>
    <x v="0"/>
    <s v="New"/>
    <x v="0"/>
    <s v="Resistance Band Set"/>
    <n v="1"/>
    <n v="40.29"/>
    <n v="0"/>
    <n v="15.07"/>
    <n v="40.29"/>
    <n v="15.07"/>
    <n v="25.22"/>
    <n v="0.62596177711590961"/>
  </r>
  <r>
    <n v="1408"/>
    <d v="2026-12-14T00:00:00"/>
    <n v="2026"/>
    <x v="3"/>
    <n v="12"/>
    <x v="11"/>
    <x v="2"/>
    <x v="12"/>
    <x v="0"/>
    <s v="New"/>
    <x v="2"/>
    <s v="Travel Backpack 35L"/>
    <n v="1"/>
    <n v="161.53"/>
    <n v="0"/>
    <n v="87.43"/>
    <n v="161.53"/>
    <n v="87.43"/>
    <n v="74.099999999999994"/>
    <n v="0.45873831486411187"/>
  </r>
  <r>
    <n v="2694"/>
    <d v="2026-12-14T00:00:00"/>
    <n v="2026"/>
    <x v="3"/>
    <n v="12"/>
    <x v="11"/>
    <x v="0"/>
    <x v="2"/>
    <x v="0"/>
    <s v="New"/>
    <x v="4"/>
    <s v="Compact Sleeping Bag"/>
    <n v="1"/>
    <n v="124.9"/>
    <n v="0"/>
    <n v="62.16"/>
    <n v="124.9"/>
    <n v="62.16"/>
    <n v="62.740000000000009"/>
    <n v="0.50232185748598879"/>
  </r>
  <r>
    <n v="1445"/>
    <d v="2026-12-20T00:00:00"/>
    <n v="2026"/>
    <x v="3"/>
    <n v="12"/>
    <x v="11"/>
    <x v="0"/>
    <x v="2"/>
    <x v="0"/>
    <s v="New"/>
    <x v="1"/>
    <s v="Trekking Poles"/>
    <n v="1"/>
    <n v="71.23"/>
    <n v="0"/>
    <n v="31.63"/>
    <n v="71.23"/>
    <n v="31.63"/>
    <n v="39.600000000000009"/>
    <n v="0.55594552856942303"/>
  </r>
  <r>
    <n v="2065"/>
    <d v="2026-12-22T00:00:00"/>
    <n v="2026"/>
    <x v="3"/>
    <n v="12"/>
    <x v="11"/>
    <x v="0"/>
    <x v="5"/>
    <x v="0"/>
    <s v="New"/>
    <x v="3"/>
    <s v="Commuter Helmet"/>
    <n v="1"/>
    <n v="83.15"/>
    <n v="0"/>
    <n v="42.3"/>
    <n v="83.15"/>
    <n v="42.3"/>
    <n v="40.850000000000009"/>
    <n v="0.49128081779915822"/>
  </r>
  <r>
    <n v="4844"/>
    <d v="2026-12-23T00:00:00"/>
    <n v="2026"/>
    <x v="3"/>
    <n v="12"/>
    <x v="11"/>
    <x v="2"/>
    <x v="11"/>
    <x v="0"/>
    <s v="New"/>
    <x v="0"/>
    <s v="Recovery Roller"/>
    <n v="1"/>
    <n v="36.4"/>
    <n v="0"/>
    <n v="14.22"/>
    <n v="36.4"/>
    <n v="14.22"/>
    <n v="22.18"/>
    <n v="0.6093406593406594"/>
  </r>
  <r>
    <n v="387"/>
    <d v="2026-01-11T00:00:00"/>
    <n v="2026"/>
    <x v="0"/>
    <n v="1"/>
    <x v="0"/>
    <x v="3"/>
    <x v="9"/>
    <x v="0"/>
    <s v="Returning"/>
    <x v="1"/>
    <s v="Summit Backpack 45L"/>
    <n v="1"/>
    <n v="150.96"/>
    <n v="0"/>
    <n v="77.5"/>
    <n v="150.96"/>
    <n v="77.5"/>
    <n v="73.460000000000008"/>
    <n v="0.48661897191308956"/>
  </r>
  <r>
    <n v="1858"/>
    <d v="2026-01-19T00:00:00"/>
    <n v="2026"/>
    <x v="0"/>
    <n v="1"/>
    <x v="0"/>
    <x v="2"/>
    <x v="12"/>
    <x v="0"/>
    <s v="Returning"/>
    <x v="2"/>
    <s v="Insulated Bottle"/>
    <n v="1"/>
    <n v="36.130000000000003"/>
    <n v="0"/>
    <n v="13.39"/>
    <n v="36.130000000000003"/>
    <n v="13.39"/>
    <n v="22.740000000000002"/>
    <n v="0.62939385552172711"/>
  </r>
  <r>
    <n v="4864"/>
    <d v="2026-01-21T00:00:00"/>
    <n v="2026"/>
    <x v="0"/>
    <n v="1"/>
    <x v="0"/>
    <x v="0"/>
    <x v="13"/>
    <x v="0"/>
    <s v="Returning"/>
    <x v="0"/>
    <s v="Recovery Roller"/>
    <n v="1"/>
    <n v="35.869999999999997"/>
    <n v="0"/>
    <n v="13.64"/>
    <n v="35.869999999999997"/>
    <n v="13.64"/>
    <n v="22.229999999999997"/>
    <n v="0.61973794257039305"/>
  </r>
  <r>
    <n v="868"/>
    <d v="2026-01-23T00:00:00"/>
    <n v="2026"/>
    <x v="0"/>
    <n v="1"/>
    <x v="0"/>
    <x v="1"/>
    <x v="7"/>
    <x v="0"/>
    <s v="Returning"/>
    <x v="3"/>
    <s v="Cycling Pack 12L"/>
    <n v="1"/>
    <n v="103.39"/>
    <n v="0"/>
    <n v="51.32"/>
    <n v="103.39"/>
    <n v="51.32"/>
    <n v="52.07"/>
    <n v="0.50362704323435536"/>
  </r>
  <r>
    <n v="994"/>
    <d v="2026-01-24T00:00:00"/>
    <n v="2026"/>
    <x v="0"/>
    <n v="1"/>
    <x v="0"/>
    <x v="1"/>
    <x v="7"/>
    <x v="0"/>
    <s v="Returning"/>
    <x v="1"/>
    <s v="Hiking Daypack 20L"/>
    <n v="1"/>
    <n v="94.07"/>
    <n v="0"/>
    <n v="46.28"/>
    <n v="94.07"/>
    <n v="46.28"/>
    <n v="47.789999999999992"/>
    <n v="0.50802593813117891"/>
  </r>
  <r>
    <n v="1643"/>
    <d v="2026-01-24T00:00:00"/>
    <n v="2026"/>
    <x v="0"/>
    <n v="1"/>
    <x v="0"/>
    <x v="1"/>
    <x v="7"/>
    <x v="0"/>
    <s v="Returning"/>
    <x v="2"/>
    <s v="Travel Backpack 35L"/>
    <n v="1"/>
    <n v="163.71"/>
    <n v="0"/>
    <n v="90.06"/>
    <n v="163.71"/>
    <n v="90.06"/>
    <n v="73.650000000000006"/>
    <n v="0.44988088693421296"/>
  </r>
  <r>
    <n v="5175"/>
    <d v="2026-01-24T00:00:00"/>
    <n v="2026"/>
    <x v="0"/>
    <n v="1"/>
    <x v="0"/>
    <x v="0"/>
    <x v="2"/>
    <x v="0"/>
    <s v="Returning"/>
    <x v="1"/>
    <s v="Trail Boots"/>
    <n v="1"/>
    <n v="147.21"/>
    <n v="0"/>
    <n v="79.510000000000005"/>
    <n v="147.21"/>
    <n v="79.510000000000005"/>
    <n v="67.7"/>
    <n v="0.45988723592147274"/>
  </r>
  <r>
    <n v="818"/>
    <d v="2026-01-27T00:00:00"/>
    <n v="2026"/>
    <x v="0"/>
    <n v="1"/>
    <x v="0"/>
    <x v="1"/>
    <x v="4"/>
    <x v="0"/>
    <s v="Returning"/>
    <x v="3"/>
    <s v="Cycling Pack 12L"/>
    <n v="1"/>
    <n v="103.78"/>
    <n v="0"/>
    <n v="49.36"/>
    <n v="103.78"/>
    <n v="49.36"/>
    <n v="54.42"/>
    <n v="0.52437849296588934"/>
  </r>
  <r>
    <n v="1432"/>
    <d v="2026-02-01T00:00:00"/>
    <n v="2026"/>
    <x v="0"/>
    <n v="2"/>
    <x v="1"/>
    <x v="1"/>
    <x v="4"/>
    <x v="0"/>
    <s v="Returning"/>
    <x v="1"/>
    <s v="Trail Boots"/>
    <n v="1"/>
    <n v="140.53"/>
    <n v="0"/>
    <n v="77.36"/>
    <n v="140.53"/>
    <n v="77.36"/>
    <n v="63.17"/>
    <n v="0.44951255959581587"/>
  </r>
  <r>
    <n v="3773"/>
    <d v="2026-02-22T00:00:00"/>
    <n v="2026"/>
    <x v="0"/>
    <n v="2"/>
    <x v="1"/>
    <x v="0"/>
    <x v="5"/>
    <x v="0"/>
    <s v="Returning"/>
    <x v="4"/>
    <s v="Portable Camp Stove"/>
    <n v="1"/>
    <n v="81.81"/>
    <n v="0"/>
    <n v="40.32"/>
    <n v="81.81"/>
    <n v="40.32"/>
    <n v="41.49"/>
    <n v="0.50715071507150711"/>
  </r>
  <r>
    <n v="1635"/>
    <d v="2026-02-23T00:00:00"/>
    <n v="2026"/>
    <x v="0"/>
    <n v="2"/>
    <x v="1"/>
    <x v="3"/>
    <x v="16"/>
    <x v="0"/>
    <s v="Returning"/>
    <x v="3"/>
    <s v="Commuter Helmet"/>
    <n v="1"/>
    <n v="80.42"/>
    <n v="0"/>
    <n v="41.72"/>
    <n v="80.42"/>
    <n v="41.72"/>
    <n v="38.700000000000003"/>
    <n v="0.4812235762248197"/>
  </r>
  <r>
    <n v="4921"/>
    <d v="2026-02-24T00:00:00"/>
    <n v="2026"/>
    <x v="0"/>
    <n v="2"/>
    <x v="1"/>
    <x v="2"/>
    <x v="10"/>
    <x v="0"/>
    <s v="Returning"/>
    <x v="2"/>
    <s v="Insulated Bottle"/>
    <n v="1"/>
    <n v="35.39"/>
    <n v="0"/>
    <n v="13.93"/>
    <n v="35.39"/>
    <n v="13.93"/>
    <n v="21.46"/>
    <n v="0.60638598474145244"/>
  </r>
  <r>
    <n v="1717"/>
    <d v="2026-03-04T00:00:00"/>
    <n v="2026"/>
    <x v="0"/>
    <n v="3"/>
    <x v="2"/>
    <x v="0"/>
    <x v="13"/>
    <x v="0"/>
    <s v="Returning"/>
    <x v="0"/>
    <s v="Resistance Band Set"/>
    <n v="1"/>
    <n v="40.909999999999997"/>
    <n v="0"/>
    <n v="14.89"/>
    <n v="40.909999999999997"/>
    <n v="14.89"/>
    <n v="26.019999999999996"/>
    <n v="0.63603031043754577"/>
  </r>
  <r>
    <n v="996"/>
    <d v="2026-03-05T00:00:00"/>
    <n v="2026"/>
    <x v="0"/>
    <n v="3"/>
    <x v="2"/>
    <x v="1"/>
    <x v="7"/>
    <x v="0"/>
    <s v="Returning"/>
    <x v="4"/>
    <s v="Compact Sleeping Bag"/>
    <n v="1"/>
    <n v="124.31"/>
    <n v="0"/>
    <n v="61.16"/>
    <n v="124.31"/>
    <n v="61.16"/>
    <n v="63.150000000000006"/>
    <n v="0.50800418309066053"/>
  </r>
  <r>
    <n v="1056"/>
    <d v="2026-03-14T00:00:00"/>
    <n v="2026"/>
    <x v="0"/>
    <n v="3"/>
    <x v="2"/>
    <x v="1"/>
    <x v="7"/>
    <x v="0"/>
    <s v="Returning"/>
    <x v="4"/>
    <s v="Trail Tent 2P"/>
    <n v="1"/>
    <n v="192.86"/>
    <n v="0"/>
    <n v="101.13"/>
    <n v="192.86"/>
    <n v="101.13"/>
    <n v="91.730000000000018"/>
    <n v="0.475629990666805"/>
  </r>
  <r>
    <n v="3587"/>
    <d v="2026-03-19T00:00:00"/>
    <n v="2026"/>
    <x v="0"/>
    <n v="3"/>
    <x v="2"/>
    <x v="0"/>
    <x v="2"/>
    <x v="0"/>
    <s v="Returning"/>
    <x v="0"/>
    <s v="Resistance Band Set"/>
    <n v="1"/>
    <n v="39.47"/>
    <n v="0"/>
    <n v="15.02"/>
    <n v="39.47"/>
    <n v="15.02"/>
    <n v="24.45"/>
    <n v="0.61945781606283257"/>
  </r>
  <r>
    <n v="769"/>
    <d v="2026-03-30T00:00:00"/>
    <n v="2026"/>
    <x v="0"/>
    <n v="3"/>
    <x v="2"/>
    <x v="0"/>
    <x v="0"/>
    <x v="0"/>
    <s v="Returning"/>
    <x v="0"/>
    <s v="Resistance Band Set"/>
    <n v="1"/>
    <n v="40.53"/>
    <n v="0"/>
    <n v="14.32"/>
    <n v="40.53"/>
    <n v="14.32"/>
    <n v="26.21"/>
    <n v="0.64668147051566738"/>
  </r>
  <r>
    <n v="1184"/>
    <d v="2026-03-30T00:00:00"/>
    <n v="2026"/>
    <x v="0"/>
    <n v="3"/>
    <x v="2"/>
    <x v="0"/>
    <x v="0"/>
    <x v="0"/>
    <s v="Returning"/>
    <x v="3"/>
    <s v="Trail Bike Light"/>
    <n v="1"/>
    <n v="49.46"/>
    <n v="0"/>
    <n v="23.04"/>
    <n v="49.46"/>
    <n v="23.04"/>
    <n v="26.42"/>
    <n v="0.53416902547513145"/>
  </r>
  <r>
    <n v="3145"/>
    <d v="2026-03-30T00:00:00"/>
    <n v="2026"/>
    <x v="0"/>
    <n v="3"/>
    <x v="2"/>
    <x v="2"/>
    <x v="6"/>
    <x v="0"/>
    <s v="Returning"/>
    <x v="2"/>
    <s v="Carry-On Duffel"/>
    <n v="1"/>
    <n v="130.72999999999999"/>
    <n v="0"/>
    <n v="66.17"/>
    <n v="130.72999999999999"/>
    <n v="66.17"/>
    <n v="64.559999999999988"/>
    <n v="0.4938422703281572"/>
  </r>
  <r>
    <n v="2583"/>
    <d v="2026-04-04T00:00:00"/>
    <n v="2026"/>
    <x v="1"/>
    <n v="4"/>
    <x v="3"/>
    <x v="1"/>
    <x v="4"/>
    <x v="0"/>
    <s v="Returning"/>
    <x v="0"/>
    <s v="Resistance Band Set"/>
    <n v="1"/>
    <n v="41.13"/>
    <n v="0"/>
    <n v="15.04"/>
    <n v="41.13"/>
    <n v="15.04"/>
    <n v="26.090000000000003"/>
    <n v="0.63433017262338931"/>
  </r>
  <r>
    <n v="4692"/>
    <d v="2026-04-04T00:00:00"/>
    <n v="2026"/>
    <x v="1"/>
    <n v="4"/>
    <x v="3"/>
    <x v="0"/>
    <x v="13"/>
    <x v="0"/>
    <s v="Returning"/>
    <x v="3"/>
    <s v="Trail Bike Light"/>
    <n v="1"/>
    <n v="49.96"/>
    <n v="0"/>
    <n v="22.13"/>
    <n v="49.96"/>
    <n v="22.13"/>
    <n v="27.830000000000002"/>
    <n v="0.55704563650920735"/>
  </r>
  <r>
    <n v="2443"/>
    <d v="2026-04-06T00:00:00"/>
    <n v="2026"/>
    <x v="1"/>
    <n v="4"/>
    <x v="3"/>
    <x v="1"/>
    <x v="7"/>
    <x v="0"/>
    <s v="Returning"/>
    <x v="2"/>
    <s v="Insulated Bottle"/>
    <n v="1"/>
    <n v="35.700000000000003"/>
    <n v="0"/>
    <n v="13.8"/>
    <n v="35.700000000000003"/>
    <n v="13.8"/>
    <n v="21.900000000000002"/>
    <n v="0.61344537815126055"/>
  </r>
  <r>
    <n v="2515"/>
    <d v="2026-04-06T00:00:00"/>
    <n v="2026"/>
    <x v="1"/>
    <n v="4"/>
    <x v="3"/>
    <x v="0"/>
    <x v="0"/>
    <x v="0"/>
    <s v="Returning"/>
    <x v="3"/>
    <s v="Commuter Helmet"/>
    <n v="1"/>
    <n v="81.78"/>
    <n v="0"/>
    <n v="42.82"/>
    <n v="81.78"/>
    <n v="42.82"/>
    <n v="38.96"/>
    <n v="0.47640009782342874"/>
  </r>
  <r>
    <n v="1631"/>
    <d v="2026-04-08T00:00:00"/>
    <n v="2026"/>
    <x v="1"/>
    <n v="4"/>
    <x v="3"/>
    <x v="0"/>
    <x v="0"/>
    <x v="0"/>
    <s v="Returning"/>
    <x v="2"/>
    <s v="Packing Cube Set"/>
    <n v="1"/>
    <n v="45.54"/>
    <n v="0"/>
    <n v="18.36"/>
    <n v="45.54"/>
    <n v="18.36"/>
    <n v="27.18"/>
    <n v="0.59683794466403162"/>
  </r>
  <r>
    <n v="1703"/>
    <d v="2026-04-15T00:00:00"/>
    <n v="2026"/>
    <x v="1"/>
    <n v="4"/>
    <x v="3"/>
    <x v="2"/>
    <x v="12"/>
    <x v="0"/>
    <s v="Returning"/>
    <x v="1"/>
    <s v="Hiking Daypack 20L"/>
    <n v="1"/>
    <n v="90.52"/>
    <n v="0"/>
    <n v="46.5"/>
    <n v="90.52"/>
    <n v="46.5"/>
    <n v="44.019999999999996"/>
    <n v="0.4863013698630137"/>
  </r>
  <r>
    <n v="2445"/>
    <d v="2026-04-16T00:00:00"/>
    <n v="2026"/>
    <x v="1"/>
    <n v="4"/>
    <x v="3"/>
    <x v="1"/>
    <x v="7"/>
    <x v="0"/>
    <s v="Returning"/>
    <x v="1"/>
    <s v="Trekking Poles"/>
    <n v="1"/>
    <n v="70.95"/>
    <n v="0"/>
    <n v="31.43"/>
    <n v="70.95"/>
    <n v="31.43"/>
    <n v="39.520000000000003"/>
    <n v="0.55701198026779419"/>
  </r>
  <r>
    <n v="4101"/>
    <d v="2026-04-17T00:00:00"/>
    <n v="2026"/>
    <x v="1"/>
    <n v="4"/>
    <x v="3"/>
    <x v="2"/>
    <x v="3"/>
    <x v="0"/>
    <s v="Returning"/>
    <x v="4"/>
    <s v="Portable Camp Stove"/>
    <n v="1"/>
    <n v="81.040000000000006"/>
    <n v="0"/>
    <n v="39.97"/>
    <n v="81.040000000000006"/>
    <n v="39.97"/>
    <n v="41.070000000000007"/>
    <n v="0.50678677196446209"/>
  </r>
  <r>
    <n v="4516"/>
    <d v="2026-04-18T00:00:00"/>
    <n v="2026"/>
    <x v="1"/>
    <n v="4"/>
    <x v="3"/>
    <x v="3"/>
    <x v="9"/>
    <x v="0"/>
    <s v="Returning"/>
    <x v="4"/>
    <s v="Trail Tent 2P"/>
    <n v="1"/>
    <n v="196.24"/>
    <n v="0"/>
    <n v="106.34"/>
    <n v="196.24"/>
    <n v="106.34"/>
    <n v="89.9"/>
    <n v="0.45811251528740321"/>
  </r>
  <r>
    <n v="728"/>
    <d v="2026-04-19T00:00:00"/>
    <n v="2026"/>
    <x v="1"/>
    <n v="4"/>
    <x v="3"/>
    <x v="2"/>
    <x v="11"/>
    <x v="0"/>
    <s v="Returning"/>
    <x v="3"/>
    <s v="Cycling Pack 12L"/>
    <n v="1"/>
    <n v="104.91"/>
    <n v="0"/>
    <n v="51.68"/>
    <n v="104.91"/>
    <n v="51.68"/>
    <n v="53.23"/>
    <n v="0.50738728433895719"/>
  </r>
  <r>
    <n v="3017"/>
    <d v="2026-04-21T00:00:00"/>
    <n v="2026"/>
    <x v="1"/>
    <n v="4"/>
    <x v="3"/>
    <x v="2"/>
    <x v="10"/>
    <x v="0"/>
    <s v="Returning"/>
    <x v="3"/>
    <s v="Cycling Pack 12L"/>
    <n v="1"/>
    <n v="102.64"/>
    <n v="0"/>
    <n v="51.86"/>
    <n v="102.64"/>
    <n v="51.86"/>
    <n v="50.78"/>
    <n v="0.49473889321901793"/>
  </r>
  <r>
    <n v="1658"/>
    <d v="2026-04-22T00:00:00"/>
    <n v="2026"/>
    <x v="1"/>
    <n v="4"/>
    <x v="3"/>
    <x v="3"/>
    <x v="9"/>
    <x v="0"/>
    <s v="Returning"/>
    <x v="1"/>
    <s v="Summit Backpack 45L"/>
    <n v="1"/>
    <n v="151.15"/>
    <n v="0"/>
    <n v="77.680000000000007"/>
    <n v="151.15"/>
    <n v="77.680000000000007"/>
    <n v="73.47"/>
    <n v="0.48607343698312933"/>
  </r>
  <r>
    <n v="1061"/>
    <d v="2026-04-27T00:00:00"/>
    <n v="2026"/>
    <x v="1"/>
    <n v="4"/>
    <x v="3"/>
    <x v="0"/>
    <x v="13"/>
    <x v="0"/>
    <s v="Returning"/>
    <x v="2"/>
    <s v="Travel Backpack 35L"/>
    <n v="1"/>
    <n v="166.5"/>
    <n v="0"/>
    <n v="85.55"/>
    <n v="166.5"/>
    <n v="85.55"/>
    <n v="80.95"/>
    <n v="0.4861861861861862"/>
  </r>
  <r>
    <n v="4151"/>
    <d v="2026-04-29T00:00:00"/>
    <n v="2026"/>
    <x v="1"/>
    <n v="4"/>
    <x v="3"/>
    <x v="2"/>
    <x v="11"/>
    <x v="0"/>
    <s v="Returning"/>
    <x v="4"/>
    <s v="Alpine Tent 4P"/>
    <n v="1"/>
    <n v="341.98"/>
    <n v="0"/>
    <n v="192.43"/>
    <n v="341.98"/>
    <n v="192.43"/>
    <n v="149.55000000000001"/>
    <n v="0.43730627522077314"/>
  </r>
  <r>
    <n v="1574"/>
    <d v="2026-05-06T00:00:00"/>
    <n v="2026"/>
    <x v="1"/>
    <n v="5"/>
    <x v="4"/>
    <x v="2"/>
    <x v="3"/>
    <x v="0"/>
    <s v="Returning"/>
    <x v="1"/>
    <s v="Hiking Daypack 20L"/>
    <n v="1"/>
    <n v="92.27"/>
    <n v="0"/>
    <n v="46.5"/>
    <n v="92.27"/>
    <n v="46.5"/>
    <n v="45.769999999999996"/>
    <n v="0.49604421805570603"/>
  </r>
  <r>
    <n v="1352"/>
    <d v="2026-05-08T00:00:00"/>
    <n v="2026"/>
    <x v="1"/>
    <n v="5"/>
    <x v="4"/>
    <x v="0"/>
    <x v="2"/>
    <x v="0"/>
    <s v="Returning"/>
    <x v="3"/>
    <s v="Commuter Helmet"/>
    <n v="1"/>
    <n v="80.7"/>
    <n v="0"/>
    <n v="41.88"/>
    <n v="80.7"/>
    <n v="41.88"/>
    <n v="38.82"/>
    <n v="0.48104089219330853"/>
  </r>
  <r>
    <n v="1244"/>
    <d v="2026-05-13T00:00:00"/>
    <n v="2026"/>
    <x v="1"/>
    <n v="5"/>
    <x v="4"/>
    <x v="0"/>
    <x v="0"/>
    <x v="0"/>
    <s v="Returning"/>
    <x v="4"/>
    <s v="Compact Sleeping Bag"/>
    <n v="1"/>
    <n v="122.11"/>
    <n v="0"/>
    <n v="59.86"/>
    <n v="122.11"/>
    <n v="59.86"/>
    <n v="62.25"/>
    <n v="0.50978625829170421"/>
  </r>
  <r>
    <n v="1403"/>
    <d v="2026-05-13T00:00:00"/>
    <n v="2026"/>
    <x v="1"/>
    <n v="5"/>
    <x v="4"/>
    <x v="2"/>
    <x v="6"/>
    <x v="0"/>
    <s v="Returning"/>
    <x v="3"/>
    <s v="Cycling Pack 12L"/>
    <n v="1"/>
    <n v="102.38"/>
    <n v="0"/>
    <n v="50.82"/>
    <n v="102.38"/>
    <n v="50.82"/>
    <n v="51.559999999999995"/>
    <n v="0.50361398710685679"/>
  </r>
  <r>
    <n v="3428"/>
    <d v="2026-05-13T00:00:00"/>
    <n v="2026"/>
    <x v="1"/>
    <n v="5"/>
    <x v="4"/>
    <x v="0"/>
    <x v="5"/>
    <x v="0"/>
    <s v="Returning"/>
    <x v="1"/>
    <s v="Trail Boots"/>
    <n v="1"/>
    <n v="144.51"/>
    <n v="0"/>
    <n v="79.22"/>
    <n v="144.51"/>
    <n v="79.22"/>
    <n v="65.289999999999992"/>
    <n v="0.45180264341568055"/>
  </r>
  <r>
    <n v="854"/>
    <d v="2026-05-14T00:00:00"/>
    <n v="2026"/>
    <x v="1"/>
    <n v="5"/>
    <x v="4"/>
    <x v="1"/>
    <x v="4"/>
    <x v="0"/>
    <s v="Returning"/>
    <x v="4"/>
    <s v="Compact Sleeping Bag"/>
    <n v="1"/>
    <n v="120.9"/>
    <n v="0"/>
    <n v="59.31"/>
    <n v="120.9"/>
    <n v="59.31"/>
    <n v="61.59"/>
    <n v="0.50942928039702229"/>
  </r>
  <r>
    <n v="980"/>
    <d v="2026-05-17T00:00:00"/>
    <n v="2026"/>
    <x v="1"/>
    <n v="5"/>
    <x v="4"/>
    <x v="0"/>
    <x v="2"/>
    <x v="0"/>
    <s v="Returning"/>
    <x v="2"/>
    <s v="Packing Cube Set"/>
    <n v="1"/>
    <n v="46.84"/>
    <n v="0"/>
    <n v="17.93"/>
    <n v="46.84"/>
    <n v="17.93"/>
    <n v="28.910000000000004"/>
    <n v="0.61720751494449189"/>
  </r>
  <r>
    <n v="2296"/>
    <d v="2026-05-17T00:00:00"/>
    <n v="2026"/>
    <x v="1"/>
    <n v="5"/>
    <x v="4"/>
    <x v="0"/>
    <x v="0"/>
    <x v="0"/>
    <s v="Returning"/>
    <x v="2"/>
    <s v="Packing Cube Set"/>
    <n v="1"/>
    <n v="45.45"/>
    <n v="0"/>
    <n v="17.93"/>
    <n v="45.45"/>
    <n v="17.93"/>
    <n v="27.520000000000003"/>
    <n v="0.60550055005500558"/>
  </r>
  <r>
    <n v="2931"/>
    <d v="2026-05-23T00:00:00"/>
    <n v="2026"/>
    <x v="1"/>
    <n v="5"/>
    <x v="4"/>
    <x v="1"/>
    <x v="4"/>
    <x v="0"/>
    <s v="Returning"/>
    <x v="3"/>
    <s v="Cycling Pack 12L"/>
    <n v="1"/>
    <n v="100.87"/>
    <n v="0"/>
    <n v="50.4"/>
    <n v="100.87"/>
    <n v="50.4"/>
    <n v="50.470000000000006"/>
    <n v="0.5003469812630118"/>
  </r>
  <r>
    <n v="2432"/>
    <d v="2026-05-28T00:00:00"/>
    <n v="2026"/>
    <x v="1"/>
    <n v="5"/>
    <x v="4"/>
    <x v="2"/>
    <x v="10"/>
    <x v="0"/>
    <s v="Returning"/>
    <x v="0"/>
    <s v="Resistance Band Set"/>
    <n v="1"/>
    <n v="41.13"/>
    <n v="0"/>
    <n v="14.8"/>
    <n v="41.13"/>
    <n v="14.8"/>
    <n v="26.330000000000002"/>
    <n v="0.64016532944322879"/>
  </r>
  <r>
    <n v="3058"/>
    <d v="2026-05-29T00:00:00"/>
    <n v="2026"/>
    <x v="1"/>
    <n v="5"/>
    <x v="4"/>
    <x v="2"/>
    <x v="6"/>
    <x v="0"/>
    <s v="Returning"/>
    <x v="4"/>
    <s v="Trail Tent 2P"/>
    <n v="1"/>
    <n v="196.91"/>
    <n v="0"/>
    <n v="106.31"/>
    <n v="196.91"/>
    <n v="106.31"/>
    <n v="90.6"/>
    <n v="0.46010867909197095"/>
  </r>
  <r>
    <n v="3401"/>
    <d v="2026-05-30T00:00:00"/>
    <n v="2026"/>
    <x v="1"/>
    <n v="5"/>
    <x v="4"/>
    <x v="3"/>
    <x v="16"/>
    <x v="0"/>
    <s v="Returning"/>
    <x v="0"/>
    <s v="Recovery Roller"/>
    <n v="1"/>
    <n v="36.31"/>
    <n v="0"/>
    <n v="13.93"/>
    <n v="36.31"/>
    <n v="13.93"/>
    <n v="22.380000000000003"/>
    <n v="0.61635912971633167"/>
  </r>
  <r>
    <n v="3511"/>
    <d v="2026-05-30T00:00:00"/>
    <n v="2026"/>
    <x v="1"/>
    <n v="5"/>
    <x v="4"/>
    <x v="1"/>
    <x v="4"/>
    <x v="0"/>
    <s v="Returning"/>
    <x v="2"/>
    <s v="Packing Cube Set"/>
    <n v="1"/>
    <n v="47.19"/>
    <n v="0"/>
    <n v="18.54"/>
    <n v="47.19"/>
    <n v="18.54"/>
    <n v="28.65"/>
    <n v="0.60712015257469798"/>
  </r>
  <r>
    <n v="447"/>
    <d v="2026-05-31T00:00:00"/>
    <n v="2026"/>
    <x v="1"/>
    <n v="5"/>
    <x v="4"/>
    <x v="0"/>
    <x v="0"/>
    <x v="0"/>
    <s v="Returning"/>
    <x v="2"/>
    <s v="Carry-On Duffel"/>
    <n v="1"/>
    <n v="131.94999999999999"/>
    <n v="0"/>
    <n v="65.17"/>
    <n v="131.94999999999999"/>
    <n v="65.17"/>
    <n v="66.779999999999987"/>
    <n v="0.50610079575596811"/>
  </r>
  <r>
    <n v="27"/>
    <d v="2026-06-01T00:00:00"/>
    <n v="2026"/>
    <x v="1"/>
    <n v="6"/>
    <x v="5"/>
    <x v="0"/>
    <x v="13"/>
    <x v="0"/>
    <s v="Returning"/>
    <x v="4"/>
    <s v="Trail Tent 2P"/>
    <n v="1"/>
    <n v="195.22"/>
    <n v="0"/>
    <n v="105.91"/>
    <n v="195.22"/>
    <n v="105.91"/>
    <n v="89.31"/>
    <n v="0.45748386435816002"/>
  </r>
  <r>
    <n v="1925"/>
    <d v="2026-06-01T00:00:00"/>
    <n v="2026"/>
    <x v="1"/>
    <n v="6"/>
    <x v="5"/>
    <x v="0"/>
    <x v="5"/>
    <x v="0"/>
    <s v="Returning"/>
    <x v="1"/>
    <s v="Trail Boots"/>
    <n v="1"/>
    <n v="143.32"/>
    <n v="0"/>
    <n v="80.36"/>
    <n v="143.32"/>
    <n v="80.36"/>
    <n v="62.959999999999994"/>
    <n v="0.43929667876081496"/>
  </r>
  <r>
    <n v="819"/>
    <d v="2026-06-04T00:00:00"/>
    <n v="2026"/>
    <x v="1"/>
    <n v="6"/>
    <x v="5"/>
    <x v="0"/>
    <x v="0"/>
    <x v="0"/>
    <s v="Returning"/>
    <x v="1"/>
    <s v="Trekking Poles"/>
    <n v="1"/>
    <n v="72.38"/>
    <n v="0"/>
    <n v="32.68"/>
    <n v="72.38"/>
    <n v="32.68"/>
    <n v="39.699999999999996"/>
    <n v="0.54849405913235694"/>
  </r>
  <r>
    <n v="3243"/>
    <d v="2026-06-04T00:00:00"/>
    <n v="2026"/>
    <x v="1"/>
    <n v="6"/>
    <x v="5"/>
    <x v="3"/>
    <x v="9"/>
    <x v="0"/>
    <s v="Returning"/>
    <x v="0"/>
    <s v="Recovery Roller"/>
    <n v="1"/>
    <n v="35.99"/>
    <n v="0"/>
    <n v="14.05"/>
    <n v="35.99"/>
    <n v="14.05"/>
    <n v="21.94"/>
    <n v="0.60961378160600166"/>
  </r>
  <r>
    <n v="176"/>
    <d v="2026-06-08T00:00:00"/>
    <n v="2026"/>
    <x v="1"/>
    <n v="6"/>
    <x v="5"/>
    <x v="2"/>
    <x v="11"/>
    <x v="0"/>
    <s v="Returning"/>
    <x v="4"/>
    <s v="Trail Tent 2P"/>
    <n v="1"/>
    <n v="196.33"/>
    <n v="0"/>
    <n v="103.27"/>
    <n v="196.33"/>
    <n v="103.27"/>
    <n v="93.060000000000016"/>
    <n v="0.47399786074466466"/>
  </r>
  <r>
    <n v="4137"/>
    <d v="2026-06-10T00:00:00"/>
    <n v="2026"/>
    <x v="1"/>
    <n v="6"/>
    <x v="5"/>
    <x v="0"/>
    <x v="0"/>
    <x v="0"/>
    <s v="Returning"/>
    <x v="1"/>
    <s v="Hiking Daypack 20L"/>
    <n v="1"/>
    <n v="90.7"/>
    <n v="0"/>
    <n v="44.18"/>
    <n v="90.7"/>
    <n v="44.18"/>
    <n v="46.52"/>
    <n v="0.51289966923925034"/>
  </r>
  <r>
    <n v="1447"/>
    <d v="2026-06-11T00:00:00"/>
    <n v="2026"/>
    <x v="1"/>
    <n v="6"/>
    <x v="5"/>
    <x v="2"/>
    <x v="3"/>
    <x v="0"/>
    <s v="Returning"/>
    <x v="3"/>
    <s v="Trail Bike Light"/>
    <n v="1"/>
    <n v="51.09"/>
    <n v="0"/>
    <n v="22.78"/>
    <n v="51.09"/>
    <n v="22.78"/>
    <n v="28.310000000000002"/>
    <n v="0.55412018007437858"/>
  </r>
  <r>
    <n v="1704"/>
    <d v="2026-06-12T00:00:00"/>
    <n v="2026"/>
    <x v="1"/>
    <n v="6"/>
    <x v="5"/>
    <x v="3"/>
    <x v="15"/>
    <x v="0"/>
    <s v="Returning"/>
    <x v="2"/>
    <s v="Packing Cube Set"/>
    <n v="1"/>
    <n v="47.07"/>
    <n v="0"/>
    <n v="18.7"/>
    <n v="47.07"/>
    <n v="18.7"/>
    <n v="28.37"/>
    <n v="0.60271935415338862"/>
  </r>
  <r>
    <n v="3750"/>
    <d v="2026-06-14T00:00:00"/>
    <n v="2026"/>
    <x v="1"/>
    <n v="6"/>
    <x v="5"/>
    <x v="1"/>
    <x v="4"/>
    <x v="0"/>
    <s v="Returning"/>
    <x v="1"/>
    <s v="Trekking Poles"/>
    <n v="1"/>
    <n v="71.28"/>
    <n v="0"/>
    <n v="31.92"/>
    <n v="71.28"/>
    <n v="31.92"/>
    <n v="39.36"/>
    <n v="0.55218855218855212"/>
  </r>
  <r>
    <n v="1081"/>
    <d v="2026-06-17T00:00:00"/>
    <n v="2026"/>
    <x v="1"/>
    <n v="6"/>
    <x v="5"/>
    <x v="0"/>
    <x v="13"/>
    <x v="0"/>
    <s v="Returning"/>
    <x v="3"/>
    <s v="Trail Bike Light"/>
    <n v="1"/>
    <n v="51.12"/>
    <n v="0"/>
    <n v="22.43"/>
    <n v="51.12"/>
    <n v="22.43"/>
    <n v="28.689999999999998"/>
    <n v="0.56122848200312991"/>
  </r>
  <r>
    <n v="4862"/>
    <d v="2026-06-19T00:00:00"/>
    <n v="2026"/>
    <x v="1"/>
    <n v="6"/>
    <x v="5"/>
    <x v="2"/>
    <x v="3"/>
    <x v="0"/>
    <s v="Returning"/>
    <x v="0"/>
    <s v="Recovery Roller"/>
    <n v="1"/>
    <n v="36.74"/>
    <n v="0"/>
    <n v="14.15"/>
    <n v="36.74"/>
    <n v="14.15"/>
    <n v="22.590000000000003"/>
    <n v="0.61486118671747425"/>
  </r>
  <r>
    <n v="323"/>
    <d v="2026-06-23T00:00:00"/>
    <n v="2026"/>
    <x v="1"/>
    <n v="6"/>
    <x v="5"/>
    <x v="0"/>
    <x v="13"/>
    <x v="0"/>
    <s v="Returning"/>
    <x v="2"/>
    <s v="Insulated Bottle"/>
    <n v="1"/>
    <n v="36.94"/>
    <n v="0"/>
    <n v="13.25"/>
    <n v="36.94"/>
    <n v="13.25"/>
    <n v="23.689999999999998"/>
    <n v="0.64131023280996213"/>
  </r>
  <r>
    <n v="4805"/>
    <d v="2026-06-26T00:00:00"/>
    <n v="2026"/>
    <x v="1"/>
    <n v="6"/>
    <x v="5"/>
    <x v="3"/>
    <x v="16"/>
    <x v="0"/>
    <s v="Returning"/>
    <x v="4"/>
    <s v="Compact Sleeping Bag"/>
    <n v="1"/>
    <n v="121.44"/>
    <n v="0"/>
    <n v="62.34"/>
    <n v="121.44"/>
    <n v="62.34"/>
    <n v="59.099999999999994"/>
    <n v="0.48666007905138337"/>
  </r>
  <r>
    <n v="708"/>
    <d v="2026-06-28T00:00:00"/>
    <n v="2026"/>
    <x v="1"/>
    <n v="6"/>
    <x v="5"/>
    <x v="2"/>
    <x v="6"/>
    <x v="0"/>
    <s v="Returning"/>
    <x v="1"/>
    <s v="Summit Backpack 45L"/>
    <n v="1"/>
    <n v="150.44"/>
    <n v="0"/>
    <n v="80.5"/>
    <n v="150.44"/>
    <n v="80.5"/>
    <n v="69.94"/>
    <n v="0.46490295134272797"/>
  </r>
  <r>
    <n v="729"/>
    <d v="2026-07-02T00:00:00"/>
    <n v="2026"/>
    <x v="2"/>
    <n v="7"/>
    <x v="6"/>
    <x v="3"/>
    <x v="8"/>
    <x v="0"/>
    <s v="Returning"/>
    <x v="2"/>
    <s v="Travel Backpack 35L"/>
    <n v="1"/>
    <n v="161.82"/>
    <n v="0"/>
    <n v="87.15"/>
    <n v="161.82"/>
    <n v="87.15"/>
    <n v="74.669999999999987"/>
    <n v="0.46143863552094916"/>
  </r>
  <r>
    <n v="3591"/>
    <d v="2026-07-04T00:00:00"/>
    <n v="2026"/>
    <x v="2"/>
    <n v="7"/>
    <x v="6"/>
    <x v="0"/>
    <x v="13"/>
    <x v="0"/>
    <s v="Returning"/>
    <x v="2"/>
    <s v="Travel Backpack 35L"/>
    <n v="1"/>
    <n v="163.25"/>
    <n v="0"/>
    <n v="89.71"/>
    <n v="163.25"/>
    <n v="89.71"/>
    <n v="73.540000000000006"/>
    <n v="0.45047473200612559"/>
  </r>
  <r>
    <n v="2342"/>
    <d v="2026-07-06T00:00:00"/>
    <n v="2026"/>
    <x v="2"/>
    <n v="7"/>
    <x v="6"/>
    <x v="2"/>
    <x v="12"/>
    <x v="0"/>
    <s v="Returning"/>
    <x v="0"/>
    <s v="Recovery Roller"/>
    <n v="1"/>
    <n v="36.19"/>
    <n v="0"/>
    <n v="13.91"/>
    <n v="36.19"/>
    <n v="13.91"/>
    <n v="22.279999999999998"/>
    <n v="0.61563967946946663"/>
  </r>
  <r>
    <n v="1974"/>
    <d v="2026-07-09T00:00:00"/>
    <n v="2026"/>
    <x v="2"/>
    <n v="7"/>
    <x v="6"/>
    <x v="1"/>
    <x v="7"/>
    <x v="0"/>
    <s v="Returning"/>
    <x v="2"/>
    <s v="Carry-On Duffel"/>
    <n v="1"/>
    <n v="135.44"/>
    <n v="0"/>
    <n v="65.48"/>
    <n v="135.44"/>
    <n v="65.48"/>
    <n v="69.959999999999994"/>
    <n v="0.51653868871825159"/>
  </r>
  <r>
    <n v="3240"/>
    <d v="2026-07-09T00:00:00"/>
    <n v="2026"/>
    <x v="2"/>
    <n v="7"/>
    <x v="6"/>
    <x v="0"/>
    <x v="0"/>
    <x v="0"/>
    <s v="Returning"/>
    <x v="3"/>
    <s v="Compact Repair Kit"/>
    <n v="1"/>
    <n v="39.94"/>
    <n v="0"/>
    <n v="16.89"/>
    <n v="39.94"/>
    <n v="16.89"/>
    <n v="23.049999999999997"/>
    <n v="0.57711567351026538"/>
  </r>
  <r>
    <n v="4365"/>
    <d v="2026-07-11T00:00:00"/>
    <n v="2026"/>
    <x v="2"/>
    <n v="7"/>
    <x v="6"/>
    <x v="2"/>
    <x v="6"/>
    <x v="0"/>
    <s v="Returning"/>
    <x v="3"/>
    <s v="Compact Repair Kit"/>
    <n v="1"/>
    <n v="41.33"/>
    <n v="0"/>
    <n v="17.2"/>
    <n v="41.33"/>
    <n v="17.2"/>
    <n v="24.13"/>
    <n v="0.58383740624243896"/>
  </r>
  <r>
    <n v="3210"/>
    <d v="2026-07-12T00:00:00"/>
    <n v="2026"/>
    <x v="2"/>
    <n v="7"/>
    <x v="6"/>
    <x v="1"/>
    <x v="4"/>
    <x v="0"/>
    <s v="Returning"/>
    <x v="2"/>
    <s v="Insulated Bottle"/>
    <n v="1"/>
    <n v="37.090000000000003"/>
    <n v="0"/>
    <n v="13.43"/>
    <n v="37.090000000000003"/>
    <n v="13.43"/>
    <n v="23.660000000000004"/>
    <n v="0.63790779185764357"/>
  </r>
  <r>
    <n v="972"/>
    <d v="2026-07-16T00:00:00"/>
    <n v="2026"/>
    <x v="2"/>
    <n v="7"/>
    <x v="6"/>
    <x v="0"/>
    <x v="5"/>
    <x v="0"/>
    <s v="Returning"/>
    <x v="0"/>
    <s v="Resistance Band Set"/>
    <n v="1"/>
    <n v="40.799999999999997"/>
    <n v="0"/>
    <n v="14.42"/>
    <n v="40.799999999999997"/>
    <n v="14.42"/>
    <n v="26.379999999999995"/>
    <n v="0.64656862745098032"/>
  </r>
  <r>
    <n v="4957"/>
    <d v="2026-07-17T00:00:00"/>
    <n v="2026"/>
    <x v="2"/>
    <n v="7"/>
    <x v="6"/>
    <x v="2"/>
    <x v="12"/>
    <x v="0"/>
    <s v="Returning"/>
    <x v="0"/>
    <s v="Recovery Roller"/>
    <n v="1"/>
    <n v="35.58"/>
    <n v="0"/>
    <n v="13.68"/>
    <n v="35.58"/>
    <n v="13.68"/>
    <n v="21.9"/>
    <n v="0.61551433389544685"/>
  </r>
  <r>
    <n v="87"/>
    <d v="2026-07-25T00:00:00"/>
    <n v="2026"/>
    <x v="2"/>
    <n v="7"/>
    <x v="6"/>
    <x v="2"/>
    <x v="6"/>
    <x v="0"/>
    <s v="Returning"/>
    <x v="1"/>
    <s v="Summit Backpack 45L"/>
    <n v="1"/>
    <n v="155.35"/>
    <n v="0"/>
    <n v="80.47"/>
    <n v="155.35"/>
    <n v="80.47"/>
    <n v="74.88"/>
    <n v="0.48200836820083681"/>
  </r>
  <r>
    <n v="3893"/>
    <d v="2026-07-25T00:00:00"/>
    <n v="2026"/>
    <x v="2"/>
    <n v="7"/>
    <x v="6"/>
    <x v="1"/>
    <x v="4"/>
    <x v="0"/>
    <s v="Returning"/>
    <x v="2"/>
    <s v="Insulated Bottle"/>
    <n v="1"/>
    <n v="35.6"/>
    <n v="0"/>
    <n v="13.91"/>
    <n v="35.6"/>
    <n v="13.91"/>
    <n v="21.69"/>
    <n v="0.60926966292134832"/>
  </r>
  <r>
    <n v="4804"/>
    <d v="2026-08-01T00:00:00"/>
    <n v="2026"/>
    <x v="2"/>
    <n v="8"/>
    <x v="7"/>
    <x v="1"/>
    <x v="1"/>
    <x v="0"/>
    <s v="Returning"/>
    <x v="0"/>
    <s v="Training Mat"/>
    <n v="1"/>
    <n v="49.46"/>
    <n v="0"/>
    <n v="21.47"/>
    <n v="49.46"/>
    <n v="21.47"/>
    <n v="27.990000000000002"/>
    <n v="0.5659118479579458"/>
  </r>
  <r>
    <n v="207"/>
    <d v="2026-08-03T00:00:00"/>
    <n v="2026"/>
    <x v="2"/>
    <n v="8"/>
    <x v="7"/>
    <x v="3"/>
    <x v="15"/>
    <x v="0"/>
    <s v="Returning"/>
    <x v="0"/>
    <s v="Resistance Band Set"/>
    <n v="1"/>
    <n v="41.3"/>
    <n v="0"/>
    <n v="14.52"/>
    <n v="41.3"/>
    <n v="14.52"/>
    <n v="26.779999999999998"/>
    <n v="0.64842615012106541"/>
  </r>
  <r>
    <n v="118"/>
    <d v="2026-08-04T00:00:00"/>
    <n v="2026"/>
    <x v="2"/>
    <n v="8"/>
    <x v="7"/>
    <x v="0"/>
    <x v="5"/>
    <x v="0"/>
    <s v="Returning"/>
    <x v="2"/>
    <s v="Packing Cube Set"/>
    <n v="1"/>
    <n v="47.53"/>
    <n v="0"/>
    <n v="18.04"/>
    <n v="47.53"/>
    <n v="18.04"/>
    <n v="29.490000000000002"/>
    <n v="0.62045024195245113"/>
  </r>
  <r>
    <n v="4180"/>
    <d v="2026-08-04T00:00:00"/>
    <n v="2026"/>
    <x v="2"/>
    <n v="8"/>
    <x v="7"/>
    <x v="3"/>
    <x v="14"/>
    <x v="0"/>
    <s v="Returning"/>
    <x v="3"/>
    <s v="Cycling Pack 12L"/>
    <n v="1"/>
    <n v="101.37"/>
    <n v="0"/>
    <n v="51.56"/>
    <n v="101.37"/>
    <n v="51.56"/>
    <n v="49.81"/>
    <n v="0.49136825490776365"/>
  </r>
  <r>
    <n v="1104"/>
    <d v="2026-08-06T00:00:00"/>
    <n v="2026"/>
    <x v="2"/>
    <n v="8"/>
    <x v="7"/>
    <x v="1"/>
    <x v="7"/>
    <x v="0"/>
    <s v="Returning"/>
    <x v="4"/>
    <s v="Trail Tent 2P"/>
    <n v="1"/>
    <n v="191.44"/>
    <n v="0"/>
    <n v="102.13"/>
    <n v="191.44"/>
    <n v="102.13"/>
    <n v="89.31"/>
    <n v="0.46651692436272463"/>
  </r>
  <r>
    <n v="1227"/>
    <d v="2026-08-08T00:00:00"/>
    <n v="2026"/>
    <x v="2"/>
    <n v="8"/>
    <x v="7"/>
    <x v="0"/>
    <x v="0"/>
    <x v="0"/>
    <s v="Returning"/>
    <x v="3"/>
    <s v="Cycling Pack 12L"/>
    <n v="1"/>
    <n v="104.69"/>
    <n v="0"/>
    <n v="49.06"/>
    <n v="104.69"/>
    <n v="49.06"/>
    <n v="55.629999999999995"/>
    <n v="0.53137835514375775"/>
  </r>
  <r>
    <n v="1243"/>
    <d v="2026-08-11T00:00:00"/>
    <n v="2026"/>
    <x v="2"/>
    <n v="8"/>
    <x v="7"/>
    <x v="3"/>
    <x v="15"/>
    <x v="0"/>
    <s v="Returning"/>
    <x v="4"/>
    <s v="Trail Tent 2P"/>
    <n v="1"/>
    <n v="193.67"/>
    <n v="0"/>
    <n v="103.79"/>
    <n v="193.67"/>
    <n v="103.79"/>
    <n v="89.879999999999981"/>
    <n v="0.46408839779005517"/>
  </r>
  <r>
    <n v="771"/>
    <d v="2026-08-13T00:00:00"/>
    <n v="2026"/>
    <x v="2"/>
    <n v="8"/>
    <x v="7"/>
    <x v="3"/>
    <x v="9"/>
    <x v="0"/>
    <s v="Returning"/>
    <x v="1"/>
    <s v="Hiking Daypack 20L"/>
    <n v="1"/>
    <n v="91.78"/>
    <n v="0"/>
    <n v="46.15"/>
    <n v="91.78"/>
    <n v="46.15"/>
    <n v="45.63"/>
    <n v="0.49716713881019831"/>
  </r>
  <r>
    <n v="2328"/>
    <d v="2026-08-19T00:00:00"/>
    <n v="2026"/>
    <x v="2"/>
    <n v="8"/>
    <x v="7"/>
    <x v="3"/>
    <x v="8"/>
    <x v="0"/>
    <s v="Returning"/>
    <x v="2"/>
    <s v="Carry-On Duffel"/>
    <n v="1"/>
    <n v="130.94"/>
    <n v="0"/>
    <n v="66.06"/>
    <n v="130.94"/>
    <n v="66.06"/>
    <n v="64.88"/>
    <n v="0.49549411944402011"/>
  </r>
  <r>
    <n v="862"/>
    <d v="2026-08-22T00:00:00"/>
    <n v="2026"/>
    <x v="2"/>
    <n v="8"/>
    <x v="7"/>
    <x v="1"/>
    <x v="1"/>
    <x v="0"/>
    <s v="Returning"/>
    <x v="1"/>
    <s v="Hiking Daypack 20L"/>
    <n v="1"/>
    <n v="93.55"/>
    <n v="0"/>
    <n v="44.89"/>
    <n v="93.55"/>
    <n v="44.89"/>
    <n v="48.66"/>
    <n v="0.5201496525921967"/>
  </r>
  <r>
    <n v="2564"/>
    <d v="2026-08-24T00:00:00"/>
    <n v="2026"/>
    <x v="2"/>
    <n v="8"/>
    <x v="7"/>
    <x v="3"/>
    <x v="14"/>
    <x v="0"/>
    <s v="Returning"/>
    <x v="4"/>
    <s v="Trail Tent 2P"/>
    <n v="1"/>
    <n v="200.2"/>
    <n v="0"/>
    <n v="103.38"/>
    <n v="200.2"/>
    <n v="103.38"/>
    <n v="96.82"/>
    <n v="0.48361638361638359"/>
  </r>
  <r>
    <n v="2629"/>
    <d v="2026-08-31T00:00:00"/>
    <n v="2026"/>
    <x v="2"/>
    <n v="8"/>
    <x v="7"/>
    <x v="0"/>
    <x v="0"/>
    <x v="0"/>
    <s v="Returning"/>
    <x v="3"/>
    <s v="Commuter Helmet"/>
    <n v="1"/>
    <n v="81.72"/>
    <n v="0"/>
    <n v="42.38"/>
    <n v="81.72"/>
    <n v="42.38"/>
    <n v="39.339999999999996"/>
    <n v="0.48139990210474787"/>
  </r>
  <r>
    <n v="2108"/>
    <d v="2026-09-03T00:00:00"/>
    <n v="2026"/>
    <x v="2"/>
    <n v="9"/>
    <x v="8"/>
    <x v="2"/>
    <x v="6"/>
    <x v="0"/>
    <s v="Returning"/>
    <x v="1"/>
    <s v="Trail Boots"/>
    <n v="1"/>
    <n v="146.13999999999999"/>
    <n v="0"/>
    <n v="81.040000000000006"/>
    <n v="146.13999999999999"/>
    <n v="81.040000000000006"/>
    <n v="65.09999999999998"/>
    <n v="0.44546325441357593"/>
  </r>
  <r>
    <n v="1955"/>
    <d v="2026-09-05T00:00:00"/>
    <n v="2026"/>
    <x v="2"/>
    <n v="9"/>
    <x v="8"/>
    <x v="2"/>
    <x v="10"/>
    <x v="0"/>
    <s v="Returning"/>
    <x v="4"/>
    <s v="Compact Sleeping Bag"/>
    <n v="1"/>
    <n v="121.59"/>
    <n v="0"/>
    <n v="62.44"/>
    <n v="121.59"/>
    <n v="62.44"/>
    <n v="59.150000000000006"/>
    <n v="0.4864709268854347"/>
  </r>
  <r>
    <n v="601"/>
    <d v="2026-09-07T00:00:00"/>
    <n v="2026"/>
    <x v="2"/>
    <n v="9"/>
    <x v="8"/>
    <x v="2"/>
    <x v="10"/>
    <x v="0"/>
    <s v="Returning"/>
    <x v="1"/>
    <s v="Trail Boots"/>
    <n v="1"/>
    <n v="141.69"/>
    <n v="0"/>
    <n v="80.34"/>
    <n v="141.69"/>
    <n v="80.34"/>
    <n v="61.349999999999994"/>
    <n v="0.43298750793986868"/>
  </r>
  <r>
    <n v="4210"/>
    <d v="2026-09-09T00:00:00"/>
    <n v="2026"/>
    <x v="2"/>
    <n v="9"/>
    <x v="8"/>
    <x v="2"/>
    <x v="3"/>
    <x v="0"/>
    <s v="Returning"/>
    <x v="2"/>
    <s v="Travel Backpack 35L"/>
    <n v="1"/>
    <n v="164.6"/>
    <n v="0"/>
    <n v="87.21"/>
    <n v="164.6"/>
    <n v="87.21"/>
    <n v="77.39"/>
    <n v="0.47017010935601461"/>
  </r>
  <r>
    <n v="2307"/>
    <d v="2026-09-11T00:00:00"/>
    <n v="2026"/>
    <x v="2"/>
    <n v="9"/>
    <x v="8"/>
    <x v="3"/>
    <x v="8"/>
    <x v="0"/>
    <s v="Returning"/>
    <x v="2"/>
    <s v="Travel Backpack 35L"/>
    <n v="1"/>
    <n v="162.06"/>
    <n v="0"/>
    <n v="86.95"/>
    <n v="162.06"/>
    <n v="86.95"/>
    <n v="75.11"/>
    <n v="0.4634703196347032"/>
  </r>
  <r>
    <n v="4859"/>
    <d v="2026-09-12T00:00:00"/>
    <n v="2026"/>
    <x v="2"/>
    <n v="9"/>
    <x v="8"/>
    <x v="1"/>
    <x v="4"/>
    <x v="0"/>
    <s v="Returning"/>
    <x v="3"/>
    <s v="Commuter Helmet"/>
    <n v="1"/>
    <n v="80.39"/>
    <n v="0"/>
    <n v="42.85"/>
    <n v="80.39"/>
    <n v="42.85"/>
    <n v="37.54"/>
    <n v="0.46697350416718497"/>
  </r>
  <r>
    <n v="4097"/>
    <d v="2026-09-13T00:00:00"/>
    <n v="2026"/>
    <x v="2"/>
    <n v="9"/>
    <x v="8"/>
    <x v="2"/>
    <x v="10"/>
    <x v="0"/>
    <s v="Returning"/>
    <x v="1"/>
    <s v="Trail Boots"/>
    <n v="1"/>
    <n v="142.36000000000001"/>
    <n v="0"/>
    <n v="78.3"/>
    <n v="142.36000000000001"/>
    <n v="78.3"/>
    <n v="64.060000000000016"/>
    <n v="0.44998595110986239"/>
  </r>
  <r>
    <n v="4865"/>
    <d v="2026-09-15T00:00:00"/>
    <n v="2026"/>
    <x v="2"/>
    <n v="9"/>
    <x v="8"/>
    <x v="0"/>
    <x v="5"/>
    <x v="0"/>
    <s v="Returning"/>
    <x v="3"/>
    <s v="Commuter Helmet"/>
    <n v="1"/>
    <n v="83.8"/>
    <n v="0"/>
    <n v="42.23"/>
    <n v="83.8"/>
    <n v="42.23"/>
    <n v="41.57"/>
    <n v="0.49606205250596663"/>
  </r>
  <r>
    <n v="3322"/>
    <d v="2026-09-22T00:00:00"/>
    <n v="2026"/>
    <x v="2"/>
    <n v="9"/>
    <x v="8"/>
    <x v="0"/>
    <x v="0"/>
    <x v="0"/>
    <s v="Returning"/>
    <x v="4"/>
    <s v="Compact Sleeping Bag"/>
    <n v="1"/>
    <n v="124.51"/>
    <n v="0"/>
    <n v="59.97"/>
    <n v="124.51"/>
    <n v="59.97"/>
    <n v="64.540000000000006"/>
    <n v="0.51835193960324477"/>
  </r>
  <r>
    <n v="3821"/>
    <d v="2026-09-22T00:00:00"/>
    <n v="2026"/>
    <x v="2"/>
    <n v="9"/>
    <x v="8"/>
    <x v="3"/>
    <x v="14"/>
    <x v="0"/>
    <s v="Returning"/>
    <x v="1"/>
    <s v="Trail Boots"/>
    <n v="1"/>
    <n v="141"/>
    <n v="0"/>
    <n v="79.010000000000005"/>
    <n v="141"/>
    <n v="79.010000000000005"/>
    <n v="61.989999999999995"/>
    <n v="0.43964539007092196"/>
  </r>
  <r>
    <n v="2310"/>
    <d v="2026-09-27T00:00:00"/>
    <n v="2026"/>
    <x v="2"/>
    <n v="9"/>
    <x v="8"/>
    <x v="1"/>
    <x v="7"/>
    <x v="0"/>
    <s v="Returning"/>
    <x v="2"/>
    <s v="Travel Backpack 35L"/>
    <n v="1"/>
    <n v="165.44"/>
    <n v="0"/>
    <n v="88.25"/>
    <n v="165.44"/>
    <n v="88.25"/>
    <n v="77.19"/>
    <n v="0.46657398452611215"/>
  </r>
  <r>
    <n v="4371"/>
    <d v="2026-10-03T00:00:00"/>
    <n v="2026"/>
    <x v="3"/>
    <n v="10"/>
    <x v="9"/>
    <x v="2"/>
    <x v="3"/>
    <x v="0"/>
    <s v="Returning"/>
    <x v="0"/>
    <s v="Weighted Vest"/>
    <n v="1"/>
    <n v="123.81"/>
    <n v="0"/>
    <n v="68.72"/>
    <n v="123.81"/>
    <n v="68.72"/>
    <n v="55.09"/>
    <n v="0.44495598093853489"/>
  </r>
  <r>
    <n v="4984"/>
    <d v="2026-10-04T00:00:00"/>
    <n v="2026"/>
    <x v="3"/>
    <n v="10"/>
    <x v="9"/>
    <x v="3"/>
    <x v="15"/>
    <x v="0"/>
    <s v="Returning"/>
    <x v="0"/>
    <s v="Recovery Roller"/>
    <n v="1"/>
    <n v="36.590000000000003"/>
    <n v="0"/>
    <n v="13.62"/>
    <n v="36.590000000000003"/>
    <n v="13.62"/>
    <n v="22.970000000000006"/>
    <n v="0.62776714949439749"/>
  </r>
  <r>
    <n v="1865"/>
    <d v="2026-10-08T00:00:00"/>
    <n v="2026"/>
    <x v="3"/>
    <n v="10"/>
    <x v="9"/>
    <x v="0"/>
    <x v="0"/>
    <x v="0"/>
    <s v="Returning"/>
    <x v="0"/>
    <s v="Resistance Band Set"/>
    <n v="1"/>
    <n v="39.659999999999997"/>
    <n v="0"/>
    <n v="14.39"/>
    <n v="39.659999999999997"/>
    <n v="14.39"/>
    <n v="25.269999999999996"/>
    <n v="0.63716591023701463"/>
  </r>
  <r>
    <n v="4285"/>
    <d v="2026-10-08T00:00:00"/>
    <n v="2026"/>
    <x v="3"/>
    <n v="10"/>
    <x v="9"/>
    <x v="0"/>
    <x v="5"/>
    <x v="0"/>
    <s v="Returning"/>
    <x v="1"/>
    <s v="Hiking Daypack 20L"/>
    <n v="1"/>
    <n v="93.39"/>
    <n v="0"/>
    <n v="45.98"/>
    <n v="93.39"/>
    <n v="45.98"/>
    <n v="47.410000000000004"/>
    <n v="0.50765606595995294"/>
  </r>
  <r>
    <n v="3368"/>
    <d v="2026-10-11T00:00:00"/>
    <n v="2026"/>
    <x v="3"/>
    <n v="10"/>
    <x v="9"/>
    <x v="1"/>
    <x v="1"/>
    <x v="0"/>
    <s v="Returning"/>
    <x v="1"/>
    <s v="Hiking Daypack 20L"/>
    <n v="1"/>
    <n v="89.88"/>
    <n v="0"/>
    <n v="46.15"/>
    <n v="89.88"/>
    <n v="46.15"/>
    <n v="43.73"/>
    <n v="0.48653760569648419"/>
  </r>
  <r>
    <n v="3776"/>
    <d v="2026-10-15T00:00:00"/>
    <n v="2026"/>
    <x v="3"/>
    <n v="10"/>
    <x v="9"/>
    <x v="0"/>
    <x v="0"/>
    <x v="0"/>
    <s v="Returning"/>
    <x v="3"/>
    <s v="Commuter Helmet"/>
    <n v="1"/>
    <n v="82.97"/>
    <n v="0"/>
    <n v="43.09"/>
    <n v="82.97"/>
    <n v="43.09"/>
    <n v="39.879999999999995"/>
    <n v="0.48065565867180904"/>
  </r>
  <r>
    <n v="2741"/>
    <d v="2026-10-16T00:00:00"/>
    <n v="2026"/>
    <x v="3"/>
    <n v="10"/>
    <x v="9"/>
    <x v="0"/>
    <x v="5"/>
    <x v="0"/>
    <s v="Returning"/>
    <x v="0"/>
    <s v="Resistance Band Set"/>
    <n v="1"/>
    <n v="40.75"/>
    <n v="0"/>
    <n v="14.7"/>
    <n v="40.75"/>
    <n v="14.7"/>
    <n v="26.05"/>
    <n v="0.63926380368098157"/>
  </r>
  <r>
    <n v="109"/>
    <d v="2026-10-18T00:00:00"/>
    <n v="2026"/>
    <x v="3"/>
    <n v="10"/>
    <x v="9"/>
    <x v="2"/>
    <x v="12"/>
    <x v="0"/>
    <s v="Returning"/>
    <x v="1"/>
    <s v="Hiking Daypack 20L"/>
    <n v="1"/>
    <n v="90.09"/>
    <n v="0"/>
    <n v="45.17"/>
    <n v="90.09"/>
    <n v="45.17"/>
    <n v="44.92"/>
    <n v="0.49861249861249862"/>
  </r>
  <r>
    <n v="744"/>
    <d v="2026-10-18T00:00:00"/>
    <n v="2026"/>
    <x v="3"/>
    <n v="10"/>
    <x v="9"/>
    <x v="3"/>
    <x v="16"/>
    <x v="0"/>
    <s v="Returning"/>
    <x v="2"/>
    <s v="Insulated Bottle"/>
    <n v="1"/>
    <n v="36.83"/>
    <n v="0"/>
    <n v="13.64"/>
    <n v="36.83"/>
    <n v="13.64"/>
    <n v="23.189999999999998"/>
    <n v="0.62964974205810476"/>
  </r>
  <r>
    <n v="265"/>
    <d v="2026-10-23T00:00:00"/>
    <n v="2026"/>
    <x v="3"/>
    <n v="10"/>
    <x v="9"/>
    <x v="2"/>
    <x v="3"/>
    <x v="0"/>
    <s v="Returning"/>
    <x v="3"/>
    <s v="Commuter Helmet"/>
    <n v="1"/>
    <n v="82.28"/>
    <n v="0"/>
    <n v="42.08"/>
    <n v="82.28"/>
    <n v="42.08"/>
    <n v="40.200000000000003"/>
    <n v="0.48857559552746721"/>
  </r>
  <r>
    <n v="339"/>
    <d v="2026-10-30T00:00:00"/>
    <n v="2026"/>
    <x v="3"/>
    <n v="10"/>
    <x v="9"/>
    <x v="0"/>
    <x v="13"/>
    <x v="0"/>
    <s v="Returning"/>
    <x v="3"/>
    <s v="Compact Repair Kit"/>
    <n v="1"/>
    <n v="39.65"/>
    <n v="0"/>
    <n v="16.38"/>
    <n v="39.65"/>
    <n v="16.38"/>
    <n v="23.27"/>
    <n v="0.58688524590163937"/>
  </r>
  <r>
    <n v="307"/>
    <d v="2026-10-31T00:00:00"/>
    <n v="2026"/>
    <x v="3"/>
    <n v="10"/>
    <x v="9"/>
    <x v="0"/>
    <x v="0"/>
    <x v="0"/>
    <s v="Returning"/>
    <x v="0"/>
    <s v="Recovery Roller"/>
    <n v="1"/>
    <n v="37.08"/>
    <n v="0"/>
    <n v="13.62"/>
    <n v="37.08"/>
    <n v="13.62"/>
    <n v="23.46"/>
    <n v="0.63268608414239491"/>
  </r>
  <r>
    <n v="408"/>
    <d v="2026-11-03T00:00:00"/>
    <n v="2026"/>
    <x v="3"/>
    <n v="11"/>
    <x v="10"/>
    <x v="0"/>
    <x v="13"/>
    <x v="0"/>
    <s v="Returning"/>
    <x v="3"/>
    <s v="Trail Bike Light"/>
    <n v="1"/>
    <n v="49.61"/>
    <n v="0"/>
    <n v="22.8"/>
    <n v="49.61"/>
    <n v="22.8"/>
    <n v="26.81"/>
    <n v="0.54041523886313236"/>
  </r>
  <r>
    <n v="4437"/>
    <d v="2026-11-17T00:00:00"/>
    <n v="2026"/>
    <x v="3"/>
    <n v="11"/>
    <x v="10"/>
    <x v="3"/>
    <x v="8"/>
    <x v="0"/>
    <s v="Returning"/>
    <x v="0"/>
    <s v="Weighted Vest"/>
    <n v="1"/>
    <n v="122.64"/>
    <n v="0"/>
    <n v="68.58"/>
    <n v="122.64"/>
    <n v="68.58"/>
    <n v="54.06"/>
    <n v="0.44080234833659493"/>
  </r>
  <r>
    <n v="3359"/>
    <d v="2026-11-30T00:00:00"/>
    <n v="2026"/>
    <x v="3"/>
    <n v="11"/>
    <x v="10"/>
    <x v="0"/>
    <x v="13"/>
    <x v="0"/>
    <s v="Returning"/>
    <x v="4"/>
    <s v="Portable Camp Stove"/>
    <n v="1"/>
    <n v="83.14"/>
    <n v="0"/>
    <n v="39.369999999999997"/>
    <n v="83.14"/>
    <n v="39.369999999999997"/>
    <n v="43.77"/>
    <n v="0.52646139042578788"/>
  </r>
  <r>
    <n v="3473"/>
    <d v="2026-11-30T00:00:00"/>
    <n v="2026"/>
    <x v="3"/>
    <n v="11"/>
    <x v="10"/>
    <x v="3"/>
    <x v="9"/>
    <x v="0"/>
    <s v="Returning"/>
    <x v="3"/>
    <s v="Commuter Helmet"/>
    <n v="1"/>
    <n v="80.97"/>
    <n v="0"/>
    <n v="43.64"/>
    <n v="80.97"/>
    <n v="43.64"/>
    <n v="37.33"/>
    <n v="0.4610349512164999"/>
  </r>
  <r>
    <n v="3963"/>
    <d v="2026-12-11T00:00:00"/>
    <n v="2026"/>
    <x v="3"/>
    <n v="12"/>
    <x v="11"/>
    <x v="0"/>
    <x v="0"/>
    <x v="0"/>
    <s v="Returning"/>
    <x v="2"/>
    <s v="Insulated Bottle"/>
    <n v="1"/>
    <n v="35.81"/>
    <n v="0"/>
    <n v="13.28"/>
    <n v="35.81"/>
    <n v="13.28"/>
    <n v="22.53"/>
    <n v="0.62915386763473891"/>
  </r>
  <r>
    <n v="2639"/>
    <d v="2026-12-14T00:00:00"/>
    <n v="2026"/>
    <x v="3"/>
    <n v="12"/>
    <x v="11"/>
    <x v="0"/>
    <x v="13"/>
    <x v="0"/>
    <s v="Returning"/>
    <x v="4"/>
    <s v="Trail Tent 2P"/>
    <n v="1"/>
    <n v="197.18"/>
    <n v="0"/>
    <n v="105.28"/>
    <n v="197.18"/>
    <n v="105.28"/>
    <n v="91.9"/>
    <n v="0.46607160969672384"/>
  </r>
  <r>
    <n v="3334"/>
    <d v="2026-12-16T00:00:00"/>
    <n v="2026"/>
    <x v="3"/>
    <n v="12"/>
    <x v="11"/>
    <x v="2"/>
    <x v="11"/>
    <x v="0"/>
    <s v="Returning"/>
    <x v="1"/>
    <s v="Summit Backpack 45L"/>
    <n v="1"/>
    <n v="154.12"/>
    <n v="0"/>
    <n v="77.45"/>
    <n v="154.12"/>
    <n v="77.45"/>
    <n v="76.67"/>
    <n v="0.49746950428237735"/>
  </r>
  <r>
    <n v="4397"/>
    <d v="2026-01-08T00:00:00"/>
    <n v="2026"/>
    <x v="0"/>
    <n v="1"/>
    <x v="0"/>
    <x v="1"/>
    <x v="4"/>
    <x v="0"/>
    <s v="Business"/>
    <x v="1"/>
    <s v="Trekking Poles"/>
    <n v="1"/>
    <n v="72.38"/>
    <n v="0"/>
    <n v="31.65"/>
    <n v="72.38"/>
    <n v="31.65"/>
    <n v="40.729999999999997"/>
    <n v="0.56272450953302011"/>
  </r>
  <r>
    <n v="1850"/>
    <d v="2026-01-19T00:00:00"/>
    <n v="2026"/>
    <x v="0"/>
    <n v="1"/>
    <x v="0"/>
    <x v="2"/>
    <x v="3"/>
    <x v="0"/>
    <s v="Business"/>
    <x v="3"/>
    <s v="Trail Bike Light"/>
    <n v="1"/>
    <n v="49.85"/>
    <n v="0"/>
    <n v="23.07"/>
    <n v="49.85"/>
    <n v="23.07"/>
    <n v="26.78"/>
    <n v="0.53721163490471413"/>
  </r>
  <r>
    <n v="1874"/>
    <d v="2026-01-25T00:00:00"/>
    <n v="2026"/>
    <x v="0"/>
    <n v="1"/>
    <x v="0"/>
    <x v="1"/>
    <x v="4"/>
    <x v="0"/>
    <s v="Business"/>
    <x v="2"/>
    <s v="Insulated Bottle"/>
    <n v="1"/>
    <n v="35.729999999999997"/>
    <n v="0"/>
    <n v="13.57"/>
    <n v="35.729999999999997"/>
    <n v="13.57"/>
    <n v="22.159999999999997"/>
    <n v="0.62020710887209629"/>
  </r>
  <r>
    <n v="3504"/>
    <d v="2026-02-21T00:00:00"/>
    <n v="2026"/>
    <x v="0"/>
    <n v="2"/>
    <x v="1"/>
    <x v="2"/>
    <x v="11"/>
    <x v="0"/>
    <s v="Business"/>
    <x v="2"/>
    <s v="Insulated Bottle"/>
    <n v="1"/>
    <n v="36.39"/>
    <n v="0"/>
    <n v="13.49"/>
    <n v="36.39"/>
    <n v="13.49"/>
    <n v="22.9"/>
    <n v="0.62929376202253362"/>
  </r>
  <r>
    <n v="1992"/>
    <d v="2026-03-04T00:00:00"/>
    <n v="2026"/>
    <x v="0"/>
    <n v="3"/>
    <x v="2"/>
    <x v="3"/>
    <x v="9"/>
    <x v="0"/>
    <s v="Business"/>
    <x v="2"/>
    <s v="Insulated Bottle"/>
    <n v="1"/>
    <n v="35.520000000000003"/>
    <n v="0"/>
    <n v="13.21"/>
    <n v="35.520000000000003"/>
    <n v="13.21"/>
    <n v="22.310000000000002"/>
    <n v="0.62809684684684686"/>
  </r>
  <r>
    <n v="1036"/>
    <d v="2026-03-06T00:00:00"/>
    <n v="2026"/>
    <x v="0"/>
    <n v="3"/>
    <x v="2"/>
    <x v="1"/>
    <x v="4"/>
    <x v="0"/>
    <s v="Business"/>
    <x v="3"/>
    <s v="Compact Repair Kit"/>
    <n v="1"/>
    <n v="40.380000000000003"/>
    <n v="0"/>
    <n v="16.41"/>
    <n v="40.380000000000003"/>
    <n v="16.41"/>
    <n v="23.970000000000002"/>
    <n v="0.59361069836552749"/>
  </r>
  <r>
    <n v="1382"/>
    <d v="2026-03-21T00:00:00"/>
    <n v="2026"/>
    <x v="0"/>
    <n v="3"/>
    <x v="2"/>
    <x v="3"/>
    <x v="8"/>
    <x v="0"/>
    <s v="Business"/>
    <x v="1"/>
    <s v="Trekking Poles"/>
    <n v="1"/>
    <n v="72.16"/>
    <n v="0"/>
    <n v="33.11"/>
    <n v="72.16"/>
    <n v="33.11"/>
    <n v="39.049999999999997"/>
    <n v="0.54115853658536583"/>
  </r>
  <r>
    <n v="1517"/>
    <d v="2026-04-01T00:00:00"/>
    <n v="2026"/>
    <x v="1"/>
    <n v="4"/>
    <x v="3"/>
    <x v="3"/>
    <x v="15"/>
    <x v="0"/>
    <s v="Business"/>
    <x v="3"/>
    <s v="Compact Repair Kit"/>
    <n v="1"/>
    <n v="41.21"/>
    <n v="0"/>
    <n v="16.34"/>
    <n v="41.21"/>
    <n v="16.34"/>
    <n v="24.87"/>
    <n v="0.60349429750060668"/>
  </r>
  <r>
    <n v="2486"/>
    <d v="2026-04-13T00:00:00"/>
    <n v="2026"/>
    <x v="1"/>
    <n v="4"/>
    <x v="3"/>
    <x v="2"/>
    <x v="6"/>
    <x v="0"/>
    <s v="Business"/>
    <x v="1"/>
    <s v="Hiking Daypack 20L"/>
    <n v="1"/>
    <n v="93.65"/>
    <n v="0"/>
    <n v="44.15"/>
    <n v="93.65"/>
    <n v="44.15"/>
    <n v="49.500000000000007"/>
    <n v="0.5285638013881474"/>
  </r>
  <r>
    <n v="290"/>
    <d v="2026-04-14T00:00:00"/>
    <n v="2026"/>
    <x v="1"/>
    <n v="4"/>
    <x v="3"/>
    <x v="1"/>
    <x v="7"/>
    <x v="0"/>
    <s v="Business"/>
    <x v="2"/>
    <s v="Carry-On Duffel"/>
    <n v="1"/>
    <n v="130.81"/>
    <n v="0"/>
    <n v="67.86"/>
    <n v="130.81"/>
    <n v="67.86"/>
    <n v="62.95"/>
    <n v="0.48123232168794439"/>
  </r>
  <r>
    <n v="5119"/>
    <d v="2026-04-18T00:00:00"/>
    <n v="2026"/>
    <x v="1"/>
    <n v="4"/>
    <x v="3"/>
    <x v="1"/>
    <x v="7"/>
    <x v="0"/>
    <s v="Business"/>
    <x v="1"/>
    <s v="Hiking Daypack 20L"/>
    <n v="1"/>
    <n v="93.32"/>
    <n v="0"/>
    <n v="44.82"/>
    <n v="93.32"/>
    <n v="44.82"/>
    <n v="48.499999999999993"/>
    <n v="0.51971710244320612"/>
  </r>
  <r>
    <n v="449"/>
    <d v="2026-04-25T00:00:00"/>
    <n v="2026"/>
    <x v="1"/>
    <n v="4"/>
    <x v="3"/>
    <x v="3"/>
    <x v="9"/>
    <x v="0"/>
    <s v="Business"/>
    <x v="2"/>
    <s v="Insulated Bottle"/>
    <n v="1"/>
    <n v="36.68"/>
    <n v="0"/>
    <n v="13.27"/>
    <n v="36.68"/>
    <n v="13.27"/>
    <n v="23.41"/>
    <n v="0.63822246455834242"/>
  </r>
  <r>
    <n v="4235"/>
    <d v="2026-04-27T00:00:00"/>
    <n v="2026"/>
    <x v="1"/>
    <n v="4"/>
    <x v="3"/>
    <x v="3"/>
    <x v="15"/>
    <x v="0"/>
    <s v="Business"/>
    <x v="0"/>
    <s v="Training Mat"/>
    <n v="1"/>
    <n v="50.18"/>
    <n v="0"/>
    <n v="22.05"/>
    <n v="50.18"/>
    <n v="22.05"/>
    <n v="28.13"/>
    <n v="0.56058190514149064"/>
  </r>
  <r>
    <n v="3167"/>
    <d v="2026-04-28T00:00:00"/>
    <n v="2026"/>
    <x v="1"/>
    <n v="4"/>
    <x v="3"/>
    <x v="0"/>
    <x v="0"/>
    <x v="0"/>
    <s v="Business"/>
    <x v="3"/>
    <s v="Trail Bike Light"/>
    <n v="1"/>
    <n v="51.61"/>
    <n v="0"/>
    <n v="23"/>
    <n v="51.61"/>
    <n v="23"/>
    <n v="28.61"/>
    <n v="0.55434993218368533"/>
  </r>
  <r>
    <n v="534"/>
    <d v="2026-05-01T00:00:00"/>
    <n v="2026"/>
    <x v="1"/>
    <n v="5"/>
    <x v="4"/>
    <x v="2"/>
    <x v="10"/>
    <x v="0"/>
    <s v="Business"/>
    <x v="1"/>
    <s v="Summit Backpack 45L"/>
    <n v="1"/>
    <n v="154.86000000000001"/>
    <n v="0"/>
    <n v="78.37"/>
    <n v="154.86000000000001"/>
    <n v="78.37"/>
    <n v="76.490000000000009"/>
    <n v="0.49393000129148912"/>
  </r>
  <r>
    <n v="3607"/>
    <d v="2026-05-02T00:00:00"/>
    <n v="2026"/>
    <x v="1"/>
    <n v="5"/>
    <x v="4"/>
    <x v="2"/>
    <x v="3"/>
    <x v="0"/>
    <s v="Business"/>
    <x v="2"/>
    <s v="Insulated Bottle"/>
    <n v="1"/>
    <n v="36.270000000000003"/>
    <n v="0"/>
    <n v="13.8"/>
    <n v="36.270000000000003"/>
    <n v="13.8"/>
    <n v="22.470000000000002"/>
    <n v="0.61952026468155497"/>
  </r>
  <r>
    <n v="4651"/>
    <d v="2026-05-08T00:00:00"/>
    <n v="2026"/>
    <x v="1"/>
    <n v="5"/>
    <x v="4"/>
    <x v="2"/>
    <x v="6"/>
    <x v="0"/>
    <s v="Business"/>
    <x v="4"/>
    <s v="Compact Sleeping Bag"/>
    <n v="1"/>
    <n v="123.68"/>
    <n v="0"/>
    <n v="59.26"/>
    <n v="123.68"/>
    <n v="59.26"/>
    <n v="64.420000000000016"/>
    <n v="0.52086028460543343"/>
  </r>
  <r>
    <n v="787"/>
    <d v="2026-05-15T00:00:00"/>
    <n v="2026"/>
    <x v="1"/>
    <n v="5"/>
    <x v="4"/>
    <x v="1"/>
    <x v="1"/>
    <x v="0"/>
    <s v="Business"/>
    <x v="2"/>
    <s v="Travel Backpack 35L"/>
    <n v="1"/>
    <n v="166.48"/>
    <n v="0"/>
    <n v="89.42"/>
    <n v="166.48"/>
    <n v="89.42"/>
    <n v="77.059999999999988"/>
    <n v="0.4628784238346948"/>
  </r>
  <r>
    <n v="2658"/>
    <d v="2026-05-19T00:00:00"/>
    <n v="2026"/>
    <x v="1"/>
    <n v="5"/>
    <x v="4"/>
    <x v="1"/>
    <x v="7"/>
    <x v="0"/>
    <s v="Business"/>
    <x v="1"/>
    <s v="Summit Backpack 45L"/>
    <n v="1"/>
    <n v="153.16999999999999"/>
    <n v="0"/>
    <n v="78.489999999999995"/>
    <n v="153.16999999999999"/>
    <n v="78.489999999999995"/>
    <n v="74.679999999999993"/>
    <n v="0.48756283867598094"/>
  </r>
  <r>
    <n v="3775"/>
    <d v="2026-05-22T00:00:00"/>
    <n v="2026"/>
    <x v="1"/>
    <n v="5"/>
    <x v="4"/>
    <x v="3"/>
    <x v="8"/>
    <x v="0"/>
    <s v="Business"/>
    <x v="2"/>
    <s v="Carry-On Duffel"/>
    <n v="1"/>
    <n v="131.74"/>
    <n v="0"/>
    <n v="66.650000000000006"/>
    <n v="131.74"/>
    <n v="66.650000000000006"/>
    <n v="65.09"/>
    <n v="0.49407924700166994"/>
  </r>
  <r>
    <n v="3019"/>
    <d v="2026-05-28T00:00:00"/>
    <n v="2026"/>
    <x v="1"/>
    <n v="5"/>
    <x v="4"/>
    <x v="3"/>
    <x v="14"/>
    <x v="0"/>
    <s v="Business"/>
    <x v="2"/>
    <s v="Packing Cube Set"/>
    <n v="1"/>
    <n v="46.19"/>
    <n v="0"/>
    <n v="18.329999999999998"/>
    <n v="46.19"/>
    <n v="18.329999999999998"/>
    <n v="27.86"/>
    <n v="0.60316085732842606"/>
  </r>
  <r>
    <n v="873"/>
    <d v="2026-05-30T00:00:00"/>
    <n v="2026"/>
    <x v="1"/>
    <n v="5"/>
    <x v="4"/>
    <x v="3"/>
    <x v="16"/>
    <x v="0"/>
    <s v="Business"/>
    <x v="3"/>
    <s v="Compact Repair Kit"/>
    <n v="1"/>
    <n v="40.15"/>
    <n v="0"/>
    <n v="16.82"/>
    <n v="40.15"/>
    <n v="16.82"/>
    <n v="23.33"/>
    <n v="0.58107098381070976"/>
  </r>
  <r>
    <n v="3228"/>
    <d v="2026-05-30T00:00:00"/>
    <n v="2026"/>
    <x v="1"/>
    <n v="5"/>
    <x v="4"/>
    <x v="0"/>
    <x v="13"/>
    <x v="0"/>
    <s v="Business"/>
    <x v="4"/>
    <s v="Trail Tent 2P"/>
    <n v="1"/>
    <n v="194.99"/>
    <n v="0"/>
    <n v="101.21"/>
    <n v="194.99"/>
    <n v="101.21"/>
    <n v="93.780000000000015"/>
    <n v="0.48094774090979031"/>
  </r>
  <r>
    <n v="2333"/>
    <d v="2026-06-05T00:00:00"/>
    <n v="2026"/>
    <x v="1"/>
    <n v="6"/>
    <x v="5"/>
    <x v="3"/>
    <x v="9"/>
    <x v="0"/>
    <s v="Business"/>
    <x v="4"/>
    <s v="Compact Sleeping Bag"/>
    <n v="1"/>
    <n v="125.32"/>
    <n v="0"/>
    <n v="59.03"/>
    <n v="125.32"/>
    <n v="59.03"/>
    <n v="66.289999999999992"/>
    <n v="0.52896584743057773"/>
  </r>
  <r>
    <n v="4668"/>
    <d v="2026-06-16T00:00:00"/>
    <n v="2026"/>
    <x v="1"/>
    <n v="6"/>
    <x v="5"/>
    <x v="2"/>
    <x v="6"/>
    <x v="0"/>
    <s v="Business"/>
    <x v="3"/>
    <s v="Commuter Helmet"/>
    <n v="1"/>
    <n v="81.08"/>
    <n v="0"/>
    <n v="41.52"/>
    <n v="81.08"/>
    <n v="41.52"/>
    <n v="39.559999999999995"/>
    <n v="0.48791317217562896"/>
  </r>
  <r>
    <n v="3846"/>
    <d v="2026-06-18T00:00:00"/>
    <n v="2026"/>
    <x v="1"/>
    <n v="6"/>
    <x v="5"/>
    <x v="2"/>
    <x v="10"/>
    <x v="0"/>
    <s v="Business"/>
    <x v="1"/>
    <s v="Hiking Daypack 20L"/>
    <n v="1"/>
    <n v="93.5"/>
    <n v="0"/>
    <n v="46.63"/>
    <n v="93.5"/>
    <n v="46.63"/>
    <n v="46.87"/>
    <n v="0.50128342245989299"/>
  </r>
  <r>
    <n v="1647"/>
    <d v="2026-06-22T00:00:00"/>
    <n v="2026"/>
    <x v="1"/>
    <n v="6"/>
    <x v="5"/>
    <x v="0"/>
    <x v="0"/>
    <x v="0"/>
    <s v="Business"/>
    <x v="2"/>
    <s v="Insulated Bottle"/>
    <n v="1"/>
    <n v="36.01"/>
    <n v="0"/>
    <n v="13.23"/>
    <n v="36.01"/>
    <n v="13.23"/>
    <n v="22.779999999999998"/>
    <n v="0.63260205498472644"/>
  </r>
  <r>
    <n v="4307"/>
    <d v="2026-06-24T00:00:00"/>
    <n v="2026"/>
    <x v="1"/>
    <n v="6"/>
    <x v="5"/>
    <x v="0"/>
    <x v="0"/>
    <x v="0"/>
    <s v="Business"/>
    <x v="3"/>
    <s v="Compact Repair Kit"/>
    <n v="1"/>
    <n v="40.33"/>
    <n v="0"/>
    <n v="16.48"/>
    <n v="40.33"/>
    <n v="16.48"/>
    <n v="23.849999999999998"/>
    <n v="0.59137118770146291"/>
  </r>
  <r>
    <n v="2417"/>
    <d v="2026-06-29T00:00:00"/>
    <n v="2026"/>
    <x v="1"/>
    <n v="6"/>
    <x v="5"/>
    <x v="2"/>
    <x v="10"/>
    <x v="0"/>
    <s v="Business"/>
    <x v="0"/>
    <s v="Training Mat"/>
    <n v="1"/>
    <n v="50.67"/>
    <n v="0"/>
    <n v="22.18"/>
    <n v="50.67"/>
    <n v="22.18"/>
    <n v="28.490000000000002"/>
    <n v="0.56226564041839355"/>
  </r>
  <r>
    <n v="3990"/>
    <d v="2026-07-06T00:00:00"/>
    <n v="2026"/>
    <x v="2"/>
    <n v="7"/>
    <x v="6"/>
    <x v="3"/>
    <x v="9"/>
    <x v="0"/>
    <s v="Business"/>
    <x v="2"/>
    <s v="Carry-On Duffel"/>
    <n v="1"/>
    <n v="133.66999999999999"/>
    <n v="0"/>
    <n v="68.25"/>
    <n v="133.66999999999999"/>
    <n v="68.25"/>
    <n v="65.419999999999987"/>
    <n v="0.48941422907159415"/>
  </r>
  <r>
    <n v="2719"/>
    <d v="2026-07-08T00:00:00"/>
    <n v="2026"/>
    <x v="2"/>
    <n v="7"/>
    <x v="6"/>
    <x v="1"/>
    <x v="7"/>
    <x v="0"/>
    <s v="Business"/>
    <x v="2"/>
    <s v="Travel Backpack 35L"/>
    <n v="1"/>
    <n v="164.92"/>
    <n v="0"/>
    <n v="89.47"/>
    <n v="164.92"/>
    <n v="89.47"/>
    <n v="75.449999999999989"/>
    <n v="0.45749454280863444"/>
  </r>
  <r>
    <n v="4768"/>
    <d v="2026-07-10T00:00:00"/>
    <n v="2026"/>
    <x v="2"/>
    <n v="7"/>
    <x v="6"/>
    <x v="2"/>
    <x v="12"/>
    <x v="0"/>
    <s v="Business"/>
    <x v="3"/>
    <s v="Cycling Pack 12L"/>
    <n v="1"/>
    <n v="101.58"/>
    <n v="0"/>
    <n v="49.83"/>
    <n v="101.58"/>
    <n v="49.83"/>
    <n v="51.75"/>
    <n v="0.50945067926757237"/>
  </r>
  <r>
    <n v="3868"/>
    <d v="2026-07-11T00:00:00"/>
    <n v="2026"/>
    <x v="2"/>
    <n v="7"/>
    <x v="6"/>
    <x v="3"/>
    <x v="16"/>
    <x v="0"/>
    <s v="Business"/>
    <x v="1"/>
    <s v="Hiking Daypack 20L"/>
    <n v="1"/>
    <n v="90.79"/>
    <n v="0"/>
    <n v="46.39"/>
    <n v="90.79"/>
    <n v="46.39"/>
    <n v="44.400000000000006"/>
    <n v="0.4890406432426479"/>
  </r>
  <r>
    <n v="768"/>
    <d v="2026-07-17T00:00:00"/>
    <n v="2026"/>
    <x v="2"/>
    <n v="7"/>
    <x v="6"/>
    <x v="1"/>
    <x v="1"/>
    <x v="0"/>
    <s v="Business"/>
    <x v="2"/>
    <s v="Packing Cube Set"/>
    <n v="1"/>
    <n v="46.44"/>
    <n v="0"/>
    <n v="18.47"/>
    <n v="46.44"/>
    <n v="18.47"/>
    <n v="27.97"/>
    <n v="0.60228251507321273"/>
  </r>
  <r>
    <n v="21"/>
    <d v="2026-07-28T00:00:00"/>
    <n v="2026"/>
    <x v="2"/>
    <n v="7"/>
    <x v="6"/>
    <x v="2"/>
    <x v="6"/>
    <x v="0"/>
    <s v="Business"/>
    <x v="4"/>
    <s v="Compact Sleeping Bag"/>
    <n v="1"/>
    <n v="120.09"/>
    <n v="0"/>
    <n v="62.18"/>
    <n v="120.09"/>
    <n v="62.18"/>
    <n v="57.910000000000004"/>
    <n v="0.48222166708302111"/>
  </r>
  <r>
    <n v="4575"/>
    <d v="2026-07-29T00:00:00"/>
    <n v="2026"/>
    <x v="2"/>
    <n v="7"/>
    <x v="6"/>
    <x v="3"/>
    <x v="9"/>
    <x v="0"/>
    <s v="Business"/>
    <x v="3"/>
    <s v="Cycling Pack 12L"/>
    <n v="1"/>
    <n v="103.31"/>
    <n v="0"/>
    <n v="50.93"/>
    <n v="103.31"/>
    <n v="50.93"/>
    <n v="52.38"/>
    <n v="0.50701771367728199"/>
  </r>
  <r>
    <n v="5117"/>
    <d v="2026-07-29T00:00:00"/>
    <n v="2026"/>
    <x v="2"/>
    <n v="7"/>
    <x v="6"/>
    <x v="2"/>
    <x v="6"/>
    <x v="0"/>
    <s v="Business"/>
    <x v="1"/>
    <s v="Summit Backpack 45L"/>
    <n v="1"/>
    <n v="154.87"/>
    <n v="0"/>
    <n v="80.459999999999994"/>
    <n v="154.87"/>
    <n v="80.459999999999994"/>
    <n v="74.410000000000011"/>
    <n v="0.48046748886162594"/>
  </r>
  <r>
    <n v="2763"/>
    <d v="2026-07-30T00:00:00"/>
    <n v="2026"/>
    <x v="2"/>
    <n v="7"/>
    <x v="6"/>
    <x v="1"/>
    <x v="7"/>
    <x v="0"/>
    <s v="Business"/>
    <x v="4"/>
    <s v="Compact Sleeping Bag"/>
    <n v="1"/>
    <n v="120.94"/>
    <n v="0"/>
    <n v="62.24"/>
    <n v="120.94"/>
    <n v="62.24"/>
    <n v="58.699999999999996"/>
    <n v="0.48536464362493797"/>
  </r>
  <r>
    <n v="1411"/>
    <d v="2026-08-04T00:00:00"/>
    <n v="2026"/>
    <x v="2"/>
    <n v="8"/>
    <x v="7"/>
    <x v="2"/>
    <x v="10"/>
    <x v="0"/>
    <s v="Business"/>
    <x v="0"/>
    <s v="Recovery Roller"/>
    <n v="1"/>
    <n v="36.58"/>
    <n v="0"/>
    <n v="13.98"/>
    <n v="36.58"/>
    <n v="13.98"/>
    <n v="22.599999999999998"/>
    <n v="0.61782394751230174"/>
  </r>
  <r>
    <n v="2743"/>
    <d v="2026-08-22T00:00:00"/>
    <n v="2026"/>
    <x v="2"/>
    <n v="8"/>
    <x v="7"/>
    <x v="0"/>
    <x v="2"/>
    <x v="0"/>
    <s v="Business"/>
    <x v="0"/>
    <s v="Weighted Vest"/>
    <n v="1"/>
    <n v="125.14"/>
    <n v="0"/>
    <n v="69.44"/>
    <n v="125.14"/>
    <n v="69.44"/>
    <n v="55.7"/>
    <n v="0.4451014863353045"/>
  </r>
  <r>
    <n v="3606"/>
    <d v="2026-08-22T00:00:00"/>
    <n v="2026"/>
    <x v="2"/>
    <n v="8"/>
    <x v="7"/>
    <x v="0"/>
    <x v="5"/>
    <x v="0"/>
    <s v="Business"/>
    <x v="1"/>
    <s v="Trail Boots"/>
    <n v="1"/>
    <n v="147.24"/>
    <n v="0"/>
    <n v="79.11"/>
    <n v="147.24"/>
    <n v="79.11"/>
    <n v="68.13000000000001"/>
    <n v="0.46271393643031788"/>
  </r>
  <r>
    <n v="3306"/>
    <d v="2026-08-27T00:00:00"/>
    <n v="2026"/>
    <x v="2"/>
    <n v="8"/>
    <x v="7"/>
    <x v="1"/>
    <x v="7"/>
    <x v="0"/>
    <s v="Business"/>
    <x v="2"/>
    <s v="Insulated Bottle"/>
    <n v="1"/>
    <n v="35.590000000000003"/>
    <n v="0"/>
    <n v="13.66"/>
    <n v="35.590000000000003"/>
    <n v="13.66"/>
    <n v="21.930000000000003"/>
    <n v="0.61618432143860635"/>
  </r>
  <r>
    <n v="5"/>
    <d v="2026-09-20T00:00:00"/>
    <n v="2026"/>
    <x v="2"/>
    <n v="9"/>
    <x v="8"/>
    <x v="2"/>
    <x v="3"/>
    <x v="0"/>
    <s v="Business"/>
    <x v="0"/>
    <s v="Training Mat"/>
    <n v="1"/>
    <n v="51.83"/>
    <n v="0"/>
    <n v="21.9"/>
    <n v="51.83"/>
    <n v="21.9"/>
    <n v="29.93"/>
    <n v="0.57746478873239437"/>
  </r>
  <r>
    <n v="1721"/>
    <d v="2026-09-22T00:00:00"/>
    <n v="2026"/>
    <x v="2"/>
    <n v="9"/>
    <x v="8"/>
    <x v="0"/>
    <x v="2"/>
    <x v="0"/>
    <s v="Business"/>
    <x v="1"/>
    <s v="Summit Backpack 45L"/>
    <n v="1"/>
    <n v="156.81"/>
    <n v="0"/>
    <n v="78.2"/>
    <n v="156.81"/>
    <n v="78.2"/>
    <n v="78.61"/>
    <n v="0.50130731458452904"/>
  </r>
  <r>
    <n v="4883"/>
    <d v="2026-09-26T00:00:00"/>
    <n v="2026"/>
    <x v="2"/>
    <n v="9"/>
    <x v="8"/>
    <x v="0"/>
    <x v="0"/>
    <x v="0"/>
    <s v="Business"/>
    <x v="4"/>
    <s v="Trail Tent 2P"/>
    <n v="1"/>
    <n v="199.7"/>
    <n v="0"/>
    <n v="103.77"/>
    <n v="199.7"/>
    <n v="103.77"/>
    <n v="95.929999999999993"/>
    <n v="0.4803705558337506"/>
  </r>
  <r>
    <n v="1126"/>
    <d v="2026-10-08T00:00:00"/>
    <n v="2026"/>
    <x v="3"/>
    <n v="10"/>
    <x v="9"/>
    <x v="1"/>
    <x v="1"/>
    <x v="0"/>
    <s v="Business"/>
    <x v="3"/>
    <s v="Trail Bike Light"/>
    <n v="1"/>
    <n v="51.35"/>
    <n v="0"/>
    <n v="22.98"/>
    <n v="51.35"/>
    <n v="22.98"/>
    <n v="28.37"/>
    <n v="0.55248296007789677"/>
  </r>
  <r>
    <n v="261"/>
    <d v="2026-10-09T00:00:00"/>
    <n v="2026"/>
    <x v="3"/>
    <n v="10"/>
    <x v="9"/>
    <x v="3"/>
    <x v="14"/>
    <x v="0"/>
    <s v="Business"/>
    <x v="4"/>
    <s v="Alpine Tent 4P"/>
    <n v="1"/>
    <n v="336.56"/>
    <n v="0"/>
    <n v="189.74"/>
    <n v="336.56"/>
    <n v="189.74"/>
    <n v="146.82"/>
    <n v="0.43623722367482765"/>
  </r>
  <r>
    <n v="513"/>
    <d v="2026-10-12T00:00:00"/>
    <n v="2026"/>
    <x v="3"/>
    <n v="10"/>
    <x v="9"/>
    <x v="0"/>
    <x v="2"/>
    <x v="0"/>
    <s v="Business"/>
    <x v="2"/>
    <s v="Travel Backpack 35L"/>
    <n v="1"/>
    <n v="163.87"/>
    <n v="0"/>
    <n v="85.76"/>
    <n v="163.87"/>
    <n v="85.76"/>
    <n v="78.11"/>
    <n v="0.47665832672240188"/>
  </r>
  <r>
    <n v="4574"/>
    <d v="2026-10-13T00:00:00"/>
    <n v="2026"/>
    <x v="3"/>
    <n v="10"/>
    <x v="9"/>
    <x v="2"/>
    <x v="11"/>
    <x v="0"/>
    <s v="Business"/>
    <x v="0"/>
    <s v="Recovery Roller"/>
    <n v="1"/>
    <n v="36.53"/>
    <n v="0"/>
    <n v="14.01"/>
    <n v="36.53"/>
    <n v="14.01"/>
    <n v="22.520000000000003"/>
    <n v="0.61647960580344929"/>
  </r>
  <r>
    <n v="4542"/>
    <d v="2026-10-15T00:00:00"/>
    <n v="2026"/>
    <x v="3"/>
    <n v="10"/>
    <x v="9"/>
    <x v="1"/>
    <x v="1"/>
    <x v="0"/>
    <s v="Business"/>
    <x v="3"/>
    <s v="Cycling Pack 12L"/>
    <n v="1"/>
    <n v="103.33"/>
    <n v="0"/>
    <n v="50.85"/>
    <n v="103.33"/>
    <n v="50.85"/>
    <n v="52.48"/>
    <n v="0.5078873512048776"/>
  </r>
  <r>
    <n v="1815"/>
    <d v="2026-10-16T00:00:00"/>
    <n v="2026"/>
    <x v="3"/>
    <n v="10"/>
    <x v="9"/>
    <x v="0"/>
    <x v="5"/>
    <x v="0"/>
    <s v="Business"/>
    <x v="0"/>
    <s v="Weighted Vest"/>
    <n v="1"/>
    <n v="121.92"/>
    <n v="0"/>
    <n v="71.02"/>
    <n v="121.92"/>
    <n v="71.02"/>
    <n v="50.900000000000006"/>
    <n v="0.41748687664042"/>
  </r>
  <r>
    <n v="427"/>
    <d v="2026-10-17T00:00:00"/>
    <n v="2026"/>
    <x v="3"/>
    <n v="10"/>
    <x v="9"/>
    <x v="0"/>
    <x v="13"/>
    <x v="0"/>
    <s v="Business"/>
    <x v="1"/>
    <s v="Summit Backpack 45L"/>
    <n v="1"/>
    <n v="155.16"/>
    <n v="0"/>
    <n v="78.84"/>
    <n v="155.16"/>
    <n v="78.84"/>
    <n v="76.319999999999993"/>
    <n v="0.49187935034802782"/>
  </r>
  <r>
    <n v="1179"/>
    <d v="2026-10-17T00:00:00"/>
    <n v="2026"/>
    <x v="3"/>
    <n v="10"/>
    <x v="9"/>
    <x v="3"/>
    <x v="15"/>
    <x v="0"/>
    <s v="Business"/>
    <x v="3"/>
    <s v="Commuter Helmet"/>
    <n v="1"/>
    <n v="81.47"/>
    <n v="0"/>
    <n v="43.67"/>
    <n v="81.47"/>
    <n v="43.67"/>
    <n v="37.799999999999997"/>
    <n v="0.463974469129741"/>
  </r>
  <r>
    <n v="66"/>
    <d v="2026-10-19T00:00:00"/>
    <n v="2026"/>
    <x v="3"/>
    <n v="10"/>
    <x v="9"/>
    <x v="1"/>
    <x v="7"/>
    <x v="0"/>
    <s v="Business"/>
    <x v="4"/>
    <s v="Portable Camp Stove"/>
    <n v="1"/>
    <n v="80.58"/>
    <n v="0"/>
    <n v="40.43"/>
    <n v="80.58"/>
    <n v="40.43"/>
    <n v="40.15"/>
    <n v="0.49826259617771157"/>
  </r>
  <r>
    <n v="856"/>
    <d v="2026-10-19T00:00:00"/>
    <n v="2026"/>
    <x v="3"/>
    <n v="10"/>
    <x v="9"/>
    <x v="0"/>
    <x v="0"/>
    <x v="0"/>
    <s v="Business"/>
    <x v="4"/>
    <s v="Portable Camp Stove"/>
    <n v="1"/>
    <n v="80.319999999999993"/>
    <n v="0"/>
    <n v="39.729999999999997"/>
    <n v="80.319999999999993"/>
    <n v="39.729999999999997"/>
    <n v="40.589999999999996"/>
    <n v="0.50535358565737054"/>
  </r>
  <r>
    <n v="684"/>
    <d v="2026-10-25T00:00:00"/>
    <n v="2026"/>
    <x v="3"/>
    <n v="10"/>
    <x v="9"/>
    <x v="0"/>
    <x v="5"/>
    <x v="0"/>
    <s v="Business"/>
    <x v="4"/>
    <s v="Trail Tent 2P"/>
    <n v="1"/>
    <n v="191.91"/>
    <n v="0"/>
    <n v="101.89"/>
    <n v="191.91"/>
    <n v="101.89"/>
    <n v="90.02"/>
    <n v="0.46907404512531914"/>
  </r>
  <r>
    <n v="274"/>
    <d v="2026-11-06T00:00:00"/>
    <n v="2026"/>
    <x v="3"/>
    <n v="11"/>
    <x v="10"/>
    <x v="2"/>
    <x v="12"/>
    <x v="0"/>
    <s v="Business"/>
    <x v="3"/>
    <s v="Commuter Helmet"/>
    <n v="1"/>
    <n v="82.89"/>
    <n v="0"/>
    <n v="41.44"/>
    <n v="82.89"/>
    <n v="41.44"/>
    <n v="41.45"/>
    <n v="0.50006032090722652"/>
  </r>
  <r>
    <n v="4177"/>
    <d v="2026-11-26T00:00:00"/>
    <n v="2026"/>
    <x v="3"/>
    <n v="11"/>
    <x v="10"/>
    <x v="3"/>
    <x v="16"/>
    <x v="0"/>
    <s v="Business"/>
    <x v="3"/>
    <s v="Trail Bike Light"/>
    <n v="1"/>
    <n v="49.6"/>
    <n v="0"/>
    <n v="22.62"/>
    <n v="49.6"/>
    <n v="22.62"/>
    <n v="26.98"/>
    <n v="0.5439516129032258"/>
  </r>
  <r>
    <n v="4201"/>
    <d v="2026-12-03T00:00:00"/>
    <n v="2026"/>
    <x v="3"/>
    <n v="12"/>
    <x v="11"/>
    <x v="0"/>
    <x v="2"/>
    <x v="0"/>
    <s v="Business"/>
    <x v="2"/>
    <s v="Carry-On Duffel"/>
    <n v="1"/>
    <n v="133.80000000000001"/>
    <n v="0"/>
    <n v="66.349999999999994"/>
    <n v="133.80000000000001"/>
    <n v="66.349999999999994"/>
    <n v="67.450000000000017"/>
    <n v="0.50411061285500758"/>
  </r>
  <r>
    <n v="3662"/>
    <d v="2026-12-08T00:00:00"/>
    <n v="2026"/>
    <x v="3"/>
    <n v="12"/>
    <x v="11"/>
    <x v="2"/>
    <x v="3"/>
    <x v="0"/>
    <s v="Business"/>
    <x v="4"/>
    <s v="Trail Tent 2P"/>
    <n v="1"/>
    <n v="199.66"/>
    <n v="0"/>
    <n v="103.15"/>
    <n v="199.66"/>
    <n v="103.15"/>
    <n v="96.509999999999991"/>
    <n v="0.48337173194430527"/>
  </r>
  <r>
    <n v="3673"/>
    <d v="2026-12-26T00:00:00"/>
    <n v="2026"/>
    <x v="3"/>
    <n v="12"/>
    <x v="11"/>
    <x v="1"/>
    <x v="7"/>
    <x v="0"/>
    <s v="Business"/>
    <x v="0"/>
    <s v="Resistance Band Set"/>
    <n v="1"/>
    <n v="40.619999999999997"/>
    <n v="0"/>
    <n v="14.62"/>
    <n v="40.619999999999997"/>
    <n v="14.62"/>
    <n v="26"/>
    <n v="0.64007877892663712"/>
  </r>
  <r>
    <n v="2005"/>
    <d v="2026-01-03T00:00:00"/>
    <n v="2026"/>
    <x v="0"/>
    <n v="1"/>
    <x v="0"/>
    <x v="3"/>
    <x v="14"/>
    <x v="1"/>
    <s v="New"/>
    <x v="2"/>
    <s v="Insulated Bottle"/>
    <n v="1"/>
    <n v="35.340000000000003"/>
    <n v="0"/>
    <n v="13.37"/>
    <n v="35.340000000000003"/>
    <n v="13.37"/>
    <n v="21.970000000000006"/>
    <n v="0.62167515563101317"/>
  </r>
  <r>
    <n v="4910"/>
    <d v="2026-01-03T00:00:00"/>
    <n v="2026"/>
    <x v="0"/>
    <n v="1"/>
    <x v="0"/>
    <x v="3"/>
    <x v="14"/>
    <x v="1"/>
    <s v="Business"/>
    <x v="4"/>
    <s v="Alpine Tent 4P"/>
    <n v="1"/>
    <n v="332.18"/>
    <n v="0"/>
    <n v="195.33"/>
    <n v="332.18"/>
    <n v="195.33"/>
    <n v="136.85"/>
    <n v="0.41197543500511768"/>
  </r>
  <r>
    <n v="804"/>
    <d v="2026-01-12T00:00:00"/>
    <n v="2026"/>
    <x v="0"/>
    <n v="1"/>
    <x v="0"/>
    <x v="2"/>
    <x v="10"/>
    <x v="1"/>
    <s v="New"/>
    <x v="1"/>
    <s v="Trail Boots"/>
    <n v="1"/>
    <n v="141.25"/>
    <n v="0"/>
    <n v="78.72"/>
    <n v="141.25"/>
    <n v="78.72"/>
    <n v="62.53"/>
    <n v="0.44269026548672569"/>
  </r>
  <r>
    <n v="3129"/>
    <d v="2026-01-12T00:00:00"/>
    <n v="2026"/>
    <x v="0"/>
    <n v="1"/>
    <x v="0"/>
    <x v="0"/>
    <x v="13"/>
    <x v="1"/>
    <s v="Returning"/>
    <x v="0"/>
    <s v="Weighted Vest"/>
    <n v="1"/>
    <n v="123"/>
    <n v="0"/>
    <n v="67.3"/>
    <n v="123"/>
    <n v="67.3"/>
    <n v="55.7"/>
    <n v="0.45284552845528458"/>
  </r>
  <r>
    <n v="3171"/>
    <d v="2026-01-17T00:00:00"/>
    <n v="2026"/>
    <x v="0"/>
    <n v="1"/>
    <x v="0"/>
    <x v="1"/>
    <x v="7"/>
    <x v="1"/>
    <s v="Returning"/>
    <x v="3"/>
    <s v="Trail Bike Light"/>
    <n v="1"/>
    <n v="51.78"/>
    <n v="0"/>
    <n v="22.64"/>
    <n v="51.78"/>
    <n v="22.64"/>
    <n v="29.14"/>
    <n v="0.56276554654306687"/>
  </r>
  <r>
    <n v="4473"/>
    <d v="2026-01-27T00:00:00"/>
    <n v="2026"/>
    <x v="0"/>
    <n v="1"/>
    <x v="0"/>
    <x v="1"/>
    <x v="4"/>
    <x v="1"/>
    <s v="Returning"/>
    <x v="4"/>
    <s v="Trail Tent 2P"/>
    <n v="1"/>
    <n v="196.88"/>
    <n v="0"/>
    <n v="102.76"/>
    <n v="196.88"/>
    <n v="102.76"/>
    <n v="94.11999999999999"/>
    <n v="0.47805770012190163"/>
  </r>
  <r>
    <n v="748"/>
    <d v="2026-01-30T00:00:00"/>
    <n v="2026"/>
    <x v="0"/>
    <n v="1"/>
    <x v="0"/>
    <x v="2"/>
    <x v="12"/>
    <x v="1"/>
    <s v="Business"/>
    <x v="3"/>
    <s v="Compact Repair Kit"/>
    <n v="1"/>
    <n v="39.549999999999997"/>
    <n v="0"/>
    <n v="17.059999999999999"/>
    <n v="39.549999999999997"/>
    <n v="17.059999999999999"/>
    <n v="22.49"/>
    <n v="0.56864728192161818"/>
  </r>
  <r>
    <n v="3328"/>
    <d v="2026-01-30T00:00:00"/>
    <n v="2026"/>
    <x v="0"/>
    <n v="1"/>
    <x v="0"/>
    <x v="3"/>
    <x v="9"/>
    <x v="1"/>
    <s v="Returning"/>
    <x v="0"/>
    <s v="Weighted Vest"/>
    <n v="1"/>
    <n v="120.48"/>
    <n v="0"/>
    <n v="69.55"/>
    <n v="120.48"/>
    <n v="69.55"/>
    <n v="50.930000000000007"/>
    <n v="0.42272576361221786"/>
  </r>
  <r>
    <n v="1368"/>
    <d v="2026-02-06T00:00:00"/>
    <n v="2026"/>
    <x v="0"/>
    <n v="2"/>
    <x v="1"/>
    <x v="2"/>
    <x v="10"/>
    <x v="1"/>
    <s v="New"/>
    <x v="2"/>
    <s v="Insulated Bottle"/>
    <n v="1"/>
    <n v="36.520000000000003"/>
    <n v="0"/>
    <n v="13.94"/>
    <n v="36.520000000000003"/>
    <n v="13.94"/>
    <n v="22.580000000000005"/>
    <n v="0.61829134720700996"/>
  </r>
  <r>
    <n v="5083"/>
    <d v="2026-02-07T00:00:00"/>
    <n v="2026"/>
    <x v="0"/>
    <n v="2"/>
    <x v="1"/>
    <x v="3"/>
    <x v="15"/>
    <x v="1"/>
    <s v="Returning"/>
    <x v="4"/>
    <s v="Portable Camp Stove"/>
    <n v="1"/>
    <n v="81.47"/>
    <n v="0"/>
    <n v="39.18"/>
    <n v="81.47"/>
    <n v="39.18"/>
    <n v="42.29"/>
    <n v="0.51908678040996681"/>
  </r>
  <r>
    <n v="1013"/>
    <d v="2026-02-17T00:00:00"/>
    <n v="2026"/>
    <x v="0"/>
    <n v="2"/>
    <x v="1"/>
    <x v="2"/>
    <x v="10"/>
    <x v="1"/>
    <s v="New"/>
    <x v="3"/>
    <s v="Cycling Pack 12L"/>
    <n v="1"/>
    <n v="104.35"/>
    <n v="0"/>
    <n v="51.49"/>
    <n v="104.35"/>
    <n v="51.49"/>
    <n v="52.859999999999992"/>
    <n v="0.50656444657402966"/>
  </r>
  <r>
    <n v="6"/>
    <d v="2026-02-18T00:00:00"/>
    <n v="2026"/>
    <x v="0"/>
    <n v="2"/>
    <x v="1"/>
    <x v="0"/>
    <x v="0"/>
    <x v="1"/>
    <s v="Returning"/>
    <x v="4"/>
    <s v="Alpine Tent 4P"/>
    <n v="1"/>
    <n v="338.93"/>
    <n v="0"/>
    <n v="197.92"/>
    <n v="338.93"/>
    <n v="197.92"/>
    <n v="141.01000000000002"/>
    <n v="0.41604461098161866"/>
  </r>
  <r>
    <n v="4670"/>
    <d v="2026-02-22T00:00:00"/>
    <n v="2026"/>
    <x v="0"/>
    <n v="2"/>
    <x v="1"/>
    <x v="1"/>
    <x v="7"/>
    <x v="1"/>
    <s v="Business"/>
    <x v="1"/>
    <s v="Summit Backpack 45L"/>
    <n v="1"/>
    <n v="152.96"/>
    <n v="0"/>
    <n v="79.510000000000005"/>
    <n v="152.96"/>
    <n v="79.510000000000005"/>
    <n v="73.45"/>
    <n v="0.48019089958158995"/>
  </r>
  <r>
    <n v="5155"/>
    <d v="2026-02-25T00:00:00"/>
    <n v="2026"/>
    <x v="0"/>
    <n v="2"/>
    <x v="1"/>
    <x v="0"/>
    <x v="13"/>
    <x v="1"/>
    <s v="New"/>
    <x v="0"/>
    <s v="Training Mat"/>
    <n v="1"/>
    <n v="50.51"/>
    <n v="0"/>
    <n v="21.4"/>
    <n v="50.51"/>
    <n v="21.4"/>
    <n v="29.11"/>
    <n v="0.57632152049099195"/>
  </r>
  <r>
    <n v="1186"/>
    <d v="2026-02-27T00:00:00"/>
    <n v="2026"/>
    <x v="0"/>
    <n v="2"/>
    <x v="1"/>
    <x v="1"/>
    <x v="1"/>
    <x v="1"/>
    <s v="Business"/>
    <x v="3"/>
    <s v="Trail Bike Light"/>
    <n v="1"/>
    <n v="49.73"/>
    <n v="0"/>
    <n v="22"/>
    <n v="49.73"/>
    <n v="22"/>
    <n v="27.729999999999997"/>
    <n v="0.55761109993967417"/>
  </r>
  <r>
    <n v="179"/>
    <d v="2026-03-03T00:00:00"/>
    <n v="2026"/>
    <x v="0"/>
    <n v="3"/>
    <x v="2"/>
    <x v="3"/>
    <x v="15"/>
    <x v="1"/>
    <s v="Returning"/>
    <x v="0"/>
    <s v="Recovery Roller"/>
    <n v="1"/>
    <n v="35.369999999999997"/>
    <n v="0"/>
    <n v="13.88"/>
    <n v="35.369999999999997"/>
    <n v="13.88"/>
    <n v="21.489999999999995"/>
    <n v="0.60757704269154644"/>
  </r>
  <r>
    <n v="525"/>
    <d v="2026-03-03T00:00:00"/>
    <n v="2026"/>
    <x v="0"/>
    <n v="3"/>
    <x v="2"/>
    <x v="0"/>
    <x v="2"/>
    <x v="1"/>
    <s v="Returning"/>
    <x v="1"/>
    <s v="Trail Boots"/>
    <n v="1"/>
    <n v="146.37"/>
    <n v="0"/>
    <n v="78.3"/>
    <n v="146.37"/>
    <n v="78.3"/>
    <n v="68.070000000000007"/>
    <n v="0.46505431440869033"/>
  </r>
  <r>
    <n v="4904"/>
    <d v="2026-03-05T00:00:00"/>
    <n v="2026"/>
    <x v="0"/>
    <n v="3"/>
    <x v="2"/>
    <x v="2"/>
    <x v="6"/>
    <x v="1"/>
    <s v="Business"/>
    <x v="3"/>
    <s v="Compact Repair Kit"/>
    <n v="1"/>
    <n v="41.1"/>
    <n v="0"/>
    <n v="16.34"/>
    <n v="41.1"/>
    <n v="16.34"/>
    <n v="24.76"/>
    <n v="0.60243309002433088"/>
  </r>
  <r>
    <n v="2653"/>
    <d v="2026-03-08T00:00:00"/>
    <n v="2026"/>
    <x v="0"/>
    <n v="3"/>
    <x v="2"/>
    <x v="2"/>
    <x v="11"/>
    <x v="1"/>
    <s v="Returning"/>
    <x v="1"/>
    <s v="Hiking Daypack 20L"/>
    <n v="1"/>
    <n v="94.38"/>
    <n v="0"/>
    <n v="44.78"/>
    <n v="94.38"/>
    <n v="44.78"/>
    <n v="49.599999999999994"/>
    <n v="0.52553507098961638"/>
  </r>
  <r>
    <n v="4465"/>
    <d v="2026-03-08T00:00:00"/>
    <n v="2026"/>
    <x v="0"/>
    <n v="3"/>
    <x v="2"/>
    <x v="2"/>
    <x v="10"/>
    <x v="1"/>
    <s v="Returning"/>
    <x v="0"/>
    <s v="Weighted Vest"/>
    <n v="1"/>
    <n v="121.77"/>
    <n v="0"/>
    <n v="67.52"/>
    <n v="121.77"/>
    <n v="67.52"/>
    <n v="54.25"/>
    <n v="0.44551203087788455"/>
  </r>
  <r>
    <n v="5050"/>
    <d v="2026-03-09T00:00:00"/>
    <n v="2026"/>
    <x v="0"/>
    <n v="3"/>
    <x v="2"/>
    <x v="0"/>
    <x v="13"/>
    <x v="1"/>
    <s v="Returning"/>
    <x v="2"/>
    <s v="Travel Backpack 35L"/>
    <n v="1"/>
    <n v="161.04"/>
    <n v="0"/>
    <n v="85.83"/>
    <n v="161.04"/>
    <n v="85.83"/>
    <n v="75.209999999999994"/>
    <n v="0.46702682563338299"/>
  </r>
  <r>
    <n v="2498"/>
    <d v="2026-03-13T00:00:00"/>
    <n v="2026"/>
    <x v="0"/>
    <n v="3"/>
    <x v="2"/>
    <x v="3"/>
    <x v="14"/>
    <x v="1"/>
    <s v="New"/>
    <x v="3"/>
    <s v="Trail Bike Light"/>
    <n v="1"/>
    <n v="50.04"/>
    <n v="0"/>
    <n v="22.64"/>
    <n v="50.04"/>
    <n v="22.64"/>
    <n v="27.4"/>
    <n v="0.54756195043964828"/>
  </r>
  <r>
    <n v="1320"/>
    <d v="2026-03-16T00:00:00"/>
    <n v="2026"/>
    <x v="0"/>
    <n v="3"/>
    <x v="2"/>
    <x v="3"/>
    <x v="14"/>
    <x v="1"/>
    <s v="Business"/>
    <x v="4"/>
    <s v="Trail Tent 2P"/>
    <n v="1"/>
    <n v="200.05"/>
    <n v="0"/>
    <n v="102.69"/>
    <n v="200.05"/>
    <n v="102.69"/>
    <n v="97.360000000000014"/>
    <n v="0.48667833041739567"/>
  </r>
  <r>
    <n v="4724"/>
    <d v="2026-03-18T00:00:00"/>
    <n v="2026"/>
    <x v="0"/>
    <n v="3"/>
    <x v="2"/>
    <x v="1"/>
    <x v="7"/>
    <x v="1"/>
    <s v="New"/>
    <x v="0"/>
    <s v="Training Mat"/>
    <n v="1"/>
    <n v="51.16"/>
    <n v="0"/>
    <n v="22.39"/>
    <n v="51.16"/>
    <n v="22.39"/>
    <n v="28.769999999999996"/>
    <n v="0.56235340109460508"/>
  </r>
  <r>
    <n v="2762"/>
    <d v="2026-03-22T00:00:00"/>
    <n v="2026"/>
    <x v="0"/>
    <n v="3"/>
    <x v="2"/>
    <x v="0"/>
    <x v="0"/>
    <x v="1"/>
    <s v="Returning"/>
    <x v="4"/>
    <s v="Trail Tent 2P"/>
    <n v="1"/>
    <n v="196.48"/>
    <n v="0"/>
    <n v="101.29"/>
    <n v="196.48"/>
    <n v="101.29"/>
    <n v="95.189999999999984"/>
    <n v="0.48447679153094458"/>
  </r>
  <r>
    <n v="495"/>
    <d v="2026-04-01T00:00:00"/>
    <n v="2026"/>
    <x v="1"/>
    <n v="4"/>
    <x v="3"/>
    <x v="2"/>
    <x v="11"/>
    <x v="1"/>
    <s v="Business"/>
    <x v="2"/>
    <s v="Carry-On Duffel"/>
    <n v="1"/>
    <n v="134.65"/>
    <n v="0"/>
    <n v="68.19"/>
    <n v="134.65"/>
    <n v="68.19"/>
    <n v="66.460000000000008"/>
    <n v="0.49357593761604163"/>
  </r>
  <r>
    <n v="4074"/>
    <d v="2026-04-04T00:00:00"/>
    <n v="2026"/>
    <x v="1"/>
    <n v="4"/>
    <x v="3"/>
    <x v="2"/>
    <x v="12"/>
    <x v="1"/>
    <s v="Returning"/>
    <x v="4"/>
    <s v="Compact Sleeping Bag"/>
    <n v="1"/>
    <n v="121.66"/>
    <n v="0"/>
    <n v="61.37"/>
    <n v="121.66"/>
    <n v="61.37"/>
    <n v="60.29"/>
    <n v="0.49556140062469178"/>
  </r>
  <r>
    <n v="2933"/>
    <d v="2026-04-05T00:00:00"/>
    <n v="2026"/>
    <x v="1"/>
    <n v="4"/>
    <x v="3"/>
    <x v="2"/>
    <x v="3"/>
    <x v="1"/>
    <s v="Returning"/>
    <x v="2"/>
    <s v="Insulated Bottle"/>
    <n v="1"/>
    <n v="35.4"/>
    <n v="0"/>
    <n v="13.37"/>
    <n v="35.4"/>
    <n v="13.37"/>
    <n v="22.03"/>
    <n v="0.62231638418079105"/>
  </r>
  <r>
    <n v="2655"/>
    <d v="2026-04-07T00:00:00"/>
    <n v="2026"/>
    <x v="1"/>
    <n v="4"/>
    <x v="3"/>
    <x v="0"/>
    <x v="13"/>
    <x v="1"/>
    <s v="Business"/>
    <x v="3"/>
    <s v="Cycling Pack 12L"/>
    <n v="1"/>
    <n v="101.13"/>
    <n v="0"/>
    <n v="50.8"/>
    <n v="101.13"/>
    <n v="50.8"/>
    <n v="50.33"/>
    <n v="0.49767625828141998"/>
  </r>
  <r>
    <n v="2944"/>
    <d v="2026-04-07T00:00:00"/>
    <n v="2026"/>
    <x v="1"/>
    <n v="4"/>
    <x v="3"/>
    <x v="2"/>
    <x v="11"/>
    <x v="1"/>
    <s v="New"/>
    <x v="0"/>
    <s v="Training Mat"/>
    <n v="1"/>
    <n v="51.36"/>
    <n v="0"/>
    <n v="22.21"/>
    <n v="51.36"/>
    <n v="22.21"/>
    <n v="29.15"/>
    <n v="0.56756230529595009"/>
  </r>
  <r>
    <n v="2996"/>
    <d v="2026-04-12T00:00:00"/>
    <n v="2026"/>
    <x v="1"/>
    <n v="4"/>
    <x v="3"/>
    <x v="2"/>
    <x v="10"/>
    <x v="1"/>
    <s v="New"/>
    <x v="2"/>
    <s v="Carry-On Duffel"/>
    <n v="1"/>
    <n v="134.94999999999999"/>
    <n v="0"/>
    <n v="67.849999999999994"/>
    <n v="134.94999999999999"/>
    <n v="67.849999999999994"/>
    <n v="67.099999999999994"/>
    <n v="0.49722119303445722"/>
  </r>
  <r>
    <n v="3301"/>
    <d v="2026-04-14T00:00:00"/>
    <n v="2026"/>
    <x v="1"/>
    <n v="4"/>
    <x v="3"/>
    <x v="0"/>
    <x v="5"/>
    <x v="1"/>
    <s v="New"/>
    <x v="3"/>
    <s v="Commuter Helmet"/>
    <n v="1"/>
    <n v="82.75"/>
    <n v="0"/>
    <n v="43.18"/>
    <n v="82.75"/>
    <n v="43.18"/>
    <n v="39.57"/>
    <n v="0.47818731117824775"/>
  </r>
  <r>
    <n v="4874"/>
    <d v="2026-04-14T00:00:00"/>
    <n v="2026"/>
    <x v="1"/>
    <n v="4"/>
    <x v="3"/>
    <x v="1"/>
    <x v="4"/>
    <x v="1"/>
    <s v="Returning"/>
    <x v="2"/>
    <s v="Packing Cube Set"/>
    <n v="1"/>
    <n v="46.62"/>
    <n v="0"/>
    <n v="18.86"/>
    <n v="46.62"/>
    <n v="18.86"/>
    <n v="27.759999999999998"/>
    <n v="0.59545259545259543"/>
  </r>
  <r>
    <n v="2839"/>
    <d v="2026-04-15T00:00:00"/>
    <n v="2026"/>
    <x v="1"/>
    <n v="4"/>
    <x v="3"/>
    <x v="2"/>
    <x v="11"/>
    <x v="1"/>
    <s v="New"/>
    <x v="2"/>
    <s v="Packing Cube Set"/>
    <n v="1"/>
    <n v="47"/>
    <n v="0"/>
    <n v="18.64"/>
    <n v="47"/>
    <n v="18.64"/>
    <n v="28.36"/>
    <n v="0.60340425531914887"/>
  </r>
  <r>
    <n v="5042"/>
    <d v="2026-04-15T00:00:00"/>
    <n v="2026"/>
    <x v="1"/>
    <n v="4"/>
    <x v="3"/>
    <x v="2"/>
    <x v="3"/>
    <x v="1"/>
    <s v="Business"/>
    <x v="2"/>
    <s v="Travel Backpack 35L"/>
    <n v="1"/>
    <n v="163.16"/>
    <n v="0"/>
    <n v="88.78"/>
    <n v="163.16"/>
    <n v="88.78"/>
    <n v="74.38"/>
    <n v="0.45587153714145623"/>
  </r>
  <r>
    <n v="2390"/>
    <d v="2026-04-18T00:00:00"/>
    <n v="2026"/>
    <x v="1"/>
    <n v="4"/>
    <x v="3"/>
    <x v="0"/>
    <x v="0"/>
    <x v="1"/>
    <s v="Returning"/>
    <x v="4"/>
    <s v="Portable Camp Stove"/>
    <n v="1"/>
    <n v="80.98"/>
    <n v="0"/>
    <n v="40.19"/>
    <n v="80.98"/>
    <n v="40.19"/>
    <n v="40.790000000000006"/>
    <n v="0.50370461842430236"/>
  </r>
  <r>
    <n v="1284"/>
    <d v="2026-04-19T00:00:00"/>
    <n v="2026"/>
    <x v="1"/>
    <n v="4"/>
    <x v="3"/>
    <x v="2"/>
    <x v="10"/>
    <x v="1"/>
    <s v="New"/>
    <x v="2"/>
    <s v="Carry-On Duffel"/>
    <n v="1"/>
    <n v="136.01"/>
    <n v="0"/>
    <n v="66.59"/>
    <n v="136.01"/>
    <n v="66.59"/>
    <n v="69.419999999999987"/>
    <n v="0.51040364679067707"/>
  </r>
  <r>
    <n v="4637"/>
    <d v="2026-04-24T00:00:00"/>
    <n v="2026"/>
    <x v="1"/>
    <n v="4"/>
    <x v="3"/>
    <x v="0"/>
    <x v="13"/>
    <x v="1"/>
    <s v="New"/>
    <x v="2"/>
    <s v="Carry-On Duffel"/>
    <n v="1"/>
    <n v="136.07"/>
    <n v="0"/>
    <n v="65.17"/>
    <n v="136.07"/>
    <n v="65.17"/>
    <n v="70.899999999999991"/>
    <n v="0.52105533916366575"/>
  </r>
  <r>
    <n v="356"/>
    <d v="2026-04-28T00:00:00"/>
    <n v="2026"/>
    <x v="1"/>
    <n v="4"/>
    <x v="3"/>
    <x v="0"/>
    <x v="0"/>
    <x v="1"/>
    <s v="New"/>
    <x v="1"/>
    <s v="Summit Backpack 45L"/>
    <n v="1"/>
    <n v="154.36000000000001"/>
    <n v="0"/>
    <n v="77.760000000000005"/>
    <n v="154.36000000000001"/>
    <n v="77.760000000000005"/>
    <n v="76.600000000000009"/>
    <n v="0.49624254988338951"/>
  </r>
  <r>
    <n v="2657"/>
    <d v="2026-05-02T00:00:00"/>
    <n v="2026"/>
    <x v="1"/>
    <n v="5"/>
    <x v="4"/>
    <x v="1"/>
    <x v="4"/>
    <x v="1"/>
    <s v="New"/>
    <x v="1"/>
    <s v="Trail Boots"/>
    <n v="1"/>
    <n v="145.68"/>
    <n v="0"/>
    <n v="77.8"/>
    <n v="145.68"/>
    <n v="77.8"/>
    <n v="67.88000000000001"/>
    <n v="0.46595277320153766"/>
  </r>
  <r>
    <n v="5070"/>
    <d v="2026-05-02T00:00:00"/>
    <n v="2026"/>
    <x v="1"/>
    <n v="5"/>
    <x v="4"/>
    <x v="3"/>
    <x v="15"/>
    <x v="1"/>
    <s v="New"/>
    <x v="4"/>
    <s v="Portable Camp Stove"/>
    <n v="1"/>
    <n v="80.819999999999993"/>
    <n v="0"/>
    <n v="39.950000000000003"/>
    <n v="80.819999999999993"/>
    <n v="39.950000000000003"/>
    <n v="40.86999999999999"/>
    <n v="0.50569166048007907"/>
  </r>
  <r>
    <n v="4988"/>
    <d v="2026-05-03T00:00:00"/>
    <n v="2026"/>
    <x v="1"/>
    <n v="5"/>
    <x v="4"/>
    <x v="3"/>
    <x v="16"/>
    <x v="1"/>
    <s v="New"/>
    <x v="0"/>
    <s v="Weighted Vest"/>
    <n v="1"/>
    <n v="122.28"/>
    <n v="0"/>
    <n v="67.28"/>
    <n v="122.28"/>
    <n v="67.28"/>
    <n v="55"/>
    <n v="0.44978737324174028"/>
  </r>
  <r>
    <n v="2105"/>
    <d v="2026-05-07T00:00:00"/>
    <n v="2026"/>
    <x v="1"/>
    <n v="5"/>
    <x v="4"/>
    <x v="2"/>
    <x v="11"/>
    <x v="1"/>
    <s v="New"/>
    <x v="4"/>
    <s v="Portable Camp Stove"/>
    <n v="1"/>
    <n v="80.3"/>
    <n v="0"/>
    <n v="40.020000000000003"/>
    <n v="80.3"/>
    <n v="40.020000000000003"/>
    <n v="40.279999999999994"/>
    <n v="0.50161892901618921"/>
  </r>
  <r>
    <n v="4706"/>
    <d v="2026-05-07T00:00:00"/>
    <n v="2026"/>
    <x v="1"/>
    <n v="5"/>
    <x v="4"/>
    <x v="0"/>
    <x v="13"/>
    <x v="1"/>
    <s v="New"/>
    <x v="4"/>
    <s v="Portable Camp Stove"/>
    <n v="1"/>
    <n v="79.89"/>
    <n v="0"/>
    <n v="39.549999999999997"/>
    <n v="79.89"/>
    <n v="39.549999999999997"/>
    <n v="40.340000000000003"/>
    <n v="0.50494429841031419"/>
  </r>
  <r>
    <n v="68"/>
    <d v="2026-05-08T00:00:00"/>
    <n v="2026"/>
    <x v="1"/>
    <n v="5"/>
    <x v="4"/>
    <x v="0"/>
    <x v="2"/>
    <x v="1"/>
    <s v="New"/>
    <x v="0"/>
    <s v="Resistance Band Set"/>
    <n v="1"/>
    <n v="39.5"/>
    <n v="0"/>
    <n v="14.68"/>
    <n v="39.5"/>
    <n v="14.68"/>
    <n v="24.82"/>
    <n v="0.62835443037974681"/>
  </r>
  <r>
    <n v="4029"/>
    <d v="2026-05-08T00:00:00"/>
    <n v="2026"/>
    <x v="1"/>
    <n v="5"/>
    <x v="4"/>
    <x v="0"/>
    <x v="13"/>
    <x v="1"/>
    <s v="New"/>
    <x v="2"/>
    <s v="Travel Backpack 35L"/>
    <n v="1"/>
    <n v="161.36000000000001"/>
    <n v="0"/>
    <n v="87"/>
    <n v="161.36000000000001"/>
    <n v="87"/>
    <n v="74.360000000000014"/>
    <n v="0.46083292017848293"/>
  </r>
  <r>
    <n v="4867"/>
    <d v="2026-05-09T00:00:00"/>
    <n v="2026"/>
    <x v="1"/>
    <n v="5"/>
    <x v="4"/>
    <x v="2"/>
    <x v="3"/>
    <x v="1"/>
    <s v="Returning"/>
    <x v="3"/>
    <s v="Commuter Helmet"/>
    <n v="1"/>
    <n v="82.86"/>
    <n v="0"/>
    <n v="42.67"/>
    <n v="82.86"/>
    <n v="42.67"/>
    <n v="40.19"/>
    <n v="0.48503499879314504"/>
  </r>
  <r>
    <n v="2128"/>
    <d v="2026-05-17T00:00:00"/>
    <n v="2026"/>
    <x v="1"/>
    <n v="5"/>
    <x v="4"/>
    <x v="3"/>
    <x v="16"/>
    <x v="1"/>
    <s v="New"/>
    <x v="3"/>
    <s v="Commuter Helmet"/>
    <n v="1"/>
    <n v="81.86"/>
    <n v="0"/>
    <n v="43.14"/>
    <n v="81.86"/>
    <n v="43.14"/>
    <n v="38.72"/>
    <n v="0.47300268751526997"/>
  </r>
  <r>
    <n v="2322"/>
    <d v="2026-05-17T00:00:00"/>
    <n v="2026"/>
    <x v="1"/>
    <n v="5"/>
    <x v="4"/>
    <x v="3"/>
    <x v="16"/>
    <x v="1"/>
    <s v="Business"/>
    <x v="1"/>
    <s v="Trekking Poles"/>
    <n v="1"/>
    <n v="70.62"/>
    <n v="0"/>
    <n v="32.53"/>
    <n v="70.62"/>
    <n v="32.53"/>
    <n v="38.090000000000003"/>
    <n v="0.53936561880487111"/>
  </r>
  <r>
    <n v="4591"/>
    <d v="2026-05-19T00:00:00"/>
    <n v="2026"/>
    <x v="1"/>
    <n v="5"/>
    <x v="4"/>
    <x v="3"/>
    <x v="15"/>
    <x v="1"/>
    <s v="New"/>
    <x v="4"/>
    <s v="Trail Tent 2P"/>
    <n v="1"/>
    <n v="192.94"/>
    <n v="0"/>
    <n v="105.15"/>
    <n v="192.94"/>
    <n v="105.15"/>
    <n v="87.789999999999992"/>
    <n v="0.45501192080439512"/>
  </r>
  <r>
    <n v="280"/>
    <d v="2026-05-20T00:00:00"/>
    <n v="2026"/>
    <x v="1"/>
    <n v="5"/>
    <x v="4"/>
    <x v="0"/>
    <x v="0"/>
    <x v="1"/>
    <s v="Business"/>
    <x v="2"/>
    <s v="Travel Backpack 35L"/>
    <n v="1"/>
    <n v="168.56"/>
    <n v="0"/>
    <n v="85.46"/>
    <n v="168.56"/>
    <n v="85.46"/>
    <n v="83.100000000000009"/>
    <n v="0.49299952539155201"/>
  </r>
  <r>
    <n v="2327"/>
    <d v="2026-05-20T00:00:00"/>
    <n v="2026"/>
    <x v="1"/>
    <n v="5"/>
    <x v="4"/>
    <x v="3"/>
    <x v="9"/>
    <x v="1"/>
    <s v="Returning"/>
    <x v="1"/>
    <s v="Trekking Poles"/>
    <n v="1"/>
    <n v="73.150000000000006"/>
    <n v="0"/>
    <n v="32.950000000000003"/>
    <n v="73.150000000000006"/>
    <n v="32.950000000000003"/>
    <n v="40.200000000000003"/>
    <n v="0.54955570745044424"/>
  </r>
  <r>
    <n v="4143"/>
    <d v="2026-05-23T00:00:00"/>
    <n v="2026"/>
    <x v="1"/>
    <n v="5"/>
    <x v="4"/>
    <x v="3"/>
    <x v="15"/>
    <x v="1"/>
    <s v="Returning"/>
    <x v="2"/>
    <s v="Carry-On Duffel"/>
    <n v="1"/>
    <n v="130.80000000000001"/>
    <n v="0"/>
    <n v="68.7"/>
    <n v="130.80000000000001"/>
    <n v="68.7"/>
    <n v="62.100000000000009"/>
    <n v="0.4747706422018349"/>
  </r>
  <r>
    <n v="4230"/>
    <d v="2026-05-27T00:00:00"/>
    <n v="2026"/>
    <x v="1"/>
    <n v="5"/>
    <x v="4"/>
    <x v="1"/>
    <x v="4"/>
    <x v="1"/>
    <s v="New"/>
    <x v="3"/>
    <s v="Commuter Helmet"/>
    <n v="1"/>
    <n v="83.3"/>
    <n v="0"/>
    <n v="41.93"/>
    <n v="83.3"/>
    <n v="41.93"/>
    <n v="41.37"/>
    <n v="0.49663865546218489"/>
  </r>
  <r>
    <n v="1625"/>
    <d v="2026-05-31T00:00:00"/>
    <n v="2026"/>
    <x v="1"/>
    <n v="5"/>
    <x v="4"/>
    <x v="3"/>
    <x v="8"/>
    <x v="1"/>
    <s v="Returning"/>
    <x v="1"/>
    <s v="Summit Backpack 45L"/>
    <n v="1"/>
    <n v="155.81"/>
    <n v="0"/>
    <n v="80.31"/>
    <n v="155.81"/>
    <n v="80.31"/>
    <n v="75.5"/>
    <n v="0.48456453372697517"/>
  </r>
  <r>
    <n v="4234"/>
    <d v="2026-05-31T00:00:00"/>
    <n v="2026"/>
    <x v="1"/>
    <n v="5"/>
    <x v="4"/>
    <x v="0"/>
    <x v="0"/>
    <x v="1"/>
    <s v="New"/>
    <x v="4"/>
    <s v="Compact Sleeping Bag"/>
    <n v="1"/>
    <n v="120.75"/>
    <n v="0"/>
    <n v="61.21"/>
    <n v="120.75"/>
    <n v="61.21"/>
    <n v="59.54"/>
    <n v="0.49308488612836437"/>
  </r>
  <r>
    <n v="3230"/>
    <d v="2026-06-01T00:00:00"/>
    <n v="2026"/>
    <x v="1"/>
    <n v="6"/>
    <x v="5"/>
    <x v="3"/>
    <x v="15"/>
    <x v="1"/>
    <s v="Returning"/>
    <x v="0"/>
    <s v="Weighted Vest"/>
    <n v="1"/>
    <n v="124.17"/>
    <n v="0"/>
    <n v="71.040000000000006"/>
    <n v="124.17"/>
    <n v="71.040000000000006"/>
    <n v="53.129999999999995"/>
    <n v="0.4278811307079004"/>
  </r>
  <r>
    <n v="1762"/>
    <d v="2026-06-02T00:00:00"/>
    <n v="2026"/>
    <x v="1"/>
    <n v="6"/>
    <x v="5"/>
    <x v="0"/>
    <x v="13"/>
    <x v="1"/>
    <s v="Business"/>
    <x v="0"/>
    <s v="Resistance Band Set"/>
    <n v="1"/>
    <n v="40.549999999999997"/>
    <n v="0"/>
    <n v="15.16"/>
    <n v="40.549999999999997"/>
    <n v="15.16"/>
    <n v="25.389999999999997"/>
    <n v="0.62614056720098643"/>
  </r>
  <r>
    <n v="815"/>
    <d v="2026-06-06T00:00:00"/>
    <n v="2026"/>
    <x v="1"/>
    <n v="6"/>
    <x v="5"/>
    <x v="1"/>
    <x v="4"/>
    <x v="1"/>
    <s v="New"/>
    <x v="0"/>
    <s v="Resistance Band Set"/>
    <n v="1"/>
    <n v="39.61"/>
    <n v="0"/>
    <n v="14.75"/>
    <n v="39.61"/>
    <n v="14.75"/>
    <n v="24.86"/>
    <n v="0.62761928805857103"/>
  </r>
  <r>
    <n v="1140"/>
    <d v="2026-06-06T00:00:00"/>
    <n v="2026"/>
    <x v="1"/>
    <n v="6"/>
    <x v="5"/>
    <x v="2"/>
    <x v="12"/>
    <x v="1"/>
    <s v="Returning"/>
    <x v="1"/>
    <s v="Trekking Poles"/>
    <n v="1"/>
    <n v="70.86"/>
    <n v="0"/>
    <n v="31.47"/>
    <n v="70.86"/>
    <n v="31.47"/>
    <n v="39.39"/>
    <n v="0.55588484335309063"/>
  </r>
  <r>
    <n v="3278"/>
    <d v="2026-06-06T00:00:00"/>
    <n v="2026"/>
    <x v="1"/>
    <n v="6"/>
    <x v="5"/>
    <x v="2"/>
    <x v="10"/>
    <x v="1"/>
    <s v="Returning"/>
    <x v="3"/>
    <s v="Cycling Pack 12L"/>
    <n v="1"/>
    <n v="101.85"/>
    <n v="0"/>
    <n v="51.59"/>
    <n v="101.85"/>
    <n v="51.59"/>
    <n v="50.259999999999991"/>
    <n v="0.49347079037800679"/>
  </r>
  <r>
    <n v="4413"/>
    <d v="2026-06-07T00:00:00"/>
    <n v="2026"/>
    <x v="1"/>
    <n v="6"/>
    <x v="5"/>
    <x v="1"/>
    <x v="4"/>
    <x v="1"/>
    <s v="New"/>
    <x v="4"/>
    <s v="Trail Tent 2P"/>
    <n v="1"/>
    <n v="194.73"/>
    <n v="0"/>
    <n v="101.91"/>
    <n v="194.73"/>
    <n v="101.91"/>
    <n v="92.82"/>
    <n v="0.47665999075643195"/>
  </r>
  <r>
    <n v="2159"/>
    <d v="2026-06-08T00:00:00"/>
    <n v="2026"/>
    <x v="1"/>
    <n v="6"/>
    <x v="5"/>
    <x v="3"/>
    <x v="16"/>
    <x v="1"/>
    <s v="New"/>
    <x v="1"/>
    <s v="Summit Backpack 45L"/>
    <n v="1"/>
    <n v="157.04"/>
    <n v="0"/>
    <n v="77.540000000000006"/>
    <n v="157.04"/>
    <n v="77.540000000000006"/>
    <n v="79.499999999999986"/>
    <n v="0.5062404482934284"/>
  </r>
  <r>
    <n v="938"/>
    <d v="2026-06-10T00:00:00"/>
    <n v="2026"/>
    <x v="1"/>
    <n v="6"/>
    <x v="5"/>
    <x v="0"/>
    <x v="13"/>
    <x v="1"/>
    <s v="Business"/>
    <x v="0"/>
    <s v="Training Mat"/>
    <n v="1"/>
    <n v="51.09"/>
    <n v="0"/>
    <n v="22.4"/>
    <n v="51.09"/>
    <n v="22.4"/>
    <n v="28.690000000000005"/>
    <n v="0.56155803484047762"/>
  </r>
  <r>
    <n v="763"/>
    <d v="2026-06-11T00:00:00"/>
    <n v="2026"/>
    <x v="1"/>
    <n v="6"/>
    <x v="5"/>
    <x v="0"/>
    <x v="13"/>
    <x v="1"/>
    <s v="New"/>
    <x v="1"/>
    <s v="Summit Backpack 45L"/>
    <n v="1"/>
    <n v="154.09"/>
    <n v="0"/>
    <n v="77.37"/>
    <n v="154.09"/>
    <n v="77.37"/>
    <n v="76.72"/>
    <n v="0.49789084301382308"/>
  </r>
  <r>
    <n v="190"/>
    <d v="2026-06-12T00:00:00"/>
    <n v="2026"/>
    <x v="1"/>
    <n v="6"/>
    <x v="5"/>
    <x v="1"/>
    <x v="4"/>
    <x v="1"/>
    <s v="Business"/>
    <x v="2"/>
    <s v="Packing Cube Set"/>
    <n v="1"/>
    <n v="45.99"/>
    <n v="0"/>
    <n v="18.579999999999998"/>
    <n v="45.99"/>
    <n v="18.579999999999998"/>
    <n v="27.410000000000004"/>
    <n v="0.59599913024570561"/>
  </r>
  <r>
    <n v="4353"/>
    <d v="2026-06-12T00:00:00"/>
    <n v="2026"/>
    <x v="1"/>
    <n v="6"/>
    <x v="5"/>
    <x v="2"/>
    <x v="3"/>
    <x v="1"/>
    <s v="New"/>
    <x v="2"/>
    <s v="Insulated Bottle"/>
    <n v="1"/>
    <n v="36.65"/>
    <n v="0"/>
    <n v="13.97"/>
    <n v="36.65"/>
    <n v="13.97"/>
    <n v="22.68"/>
    <n v="0.61882673942701227"/>
  </r>
  <r>
    <n v="736"/>
    <d v="2026-06-13T00:00:00"/>
    <n v="2026"/>
    <x v="1"/>
    <n v="6"/>
    <x v="5"/>
    <x v="0"/>
    <x v="13"/>
    <x v="1"/>
    <s v="Business"/>
    <x v="1"/>
    <s v="Summit Backpack 45L"/>
    <n v="1"/>
    <n v="152.78"/>
    <n v="0"/>
    <n v="78.540000000000006"/>
    <n v="152.78"/>
    <n v="78.540000000000006"/>
    <n v="74.239999999999995"/>
    <n v="0.48592747741851022"/>
  </r>
  <r>
    <n v="4713"/>
    <d v="2026-06-13T00:00:00"/>
    <n v="2026"/>
    <x v="1"/>
    <n v="6"/>
    <x v="5"/>
    <x v="0"/>
    <x v="13"/>
    <x v="1"/>
    <s v="Business"/>
    <x v="0"/>
    <s v="Recovery Roller"/>
    <n v="1"/>
    <n v="35.78"/>
    <n v="0"/>
    <n v="14"/>
    <n v="35.78"/>
    <n v="14"/>
    <n v="21.78"/>
    <n v="0.60871995528228062"/>
  </r>
  <r>
    <n v="1507"/>
    <d v="2026-06-14T00:00:00"/>
    <n v="2026"/>
    <x v="1"/>
    <n v="6"/>
    <x v="5"/>
    <x v="1"/>
    <x v="7"/>
    <x v="1"/>
    <s v="Returning"/>
    <x v="2"/>
    <s v="Travel Backpack 35L"/>
    <n v="1"/>
    <n v="162.51"/>
    <n v="0"/>
    <n v="88.29"/>
    <n v="162.51"/>
    <n v="88.29"/>
    <n v="74.219999999999985"/>
    <n v="0.45671035628576695"/>
  </r>
  <r>
    <n v="3766"/>
    <d v="2026-06-22T00:00:00"/>
    <n v="2026"/>
    <x v="1"/>
    <n v="6"/>
    <x v="5"/>
    <x v="0"/>
    <x v="0"/>
    <x v="1"/>
    <s v="Returning"/>
    <x v="1"/>
    <s v="Hiking Daypack 20L"/>
    <n v="1"/>
    <n v="93.78"/>
    <n v="0"/>
    <n v="46.62"/>
    <n v="93.78"/>
    <n v="46.62"/>
    <n v="47.160000000000004"/>
    <n v="0.50287907869481774"/>
  </r>
  <r>
    <n v="4561"/>
    <d v="2026-06-23T00:00:00"/>
    <n v="2026"/>
    <x v="1"/>
    <n v="6"/>
    <x v="5"/>
    <x v="1"/>
    <x v="4"/>
    <x v="1"/>
    <s v="Returning"/>
    <x v="1"/>
    <s v="Summit Backpack 45L"/>
    <n v="1"/>
    <n v="157.91"/>
    <n v="0"/>
    <n v="77.12"/>
    <n v="157.91"/>
    <n v="77.12"/>
    <n v="80.789999999999992"/>
    <n v="0.51162054334747642"/>
  </r>
  <r>
    <n v="2874"/>
    <d v="2026-06-27T00:00:00"/>
    <n v="2026"/>
    <x v="1"/>
    <n v="6"/>
    <x v="5"/>
    <x v="2"/>
    <x v="10"/>
    <x v="1"/>
    <s v="New"/>
    <x v="3"/>
    <s v="Compact Repair Kit"/>
    <n v="1"/>
    <n v="40.26"/>
    <n v="0"/>
    <n v="16.62"/>
    <n v="40.26"/>
    <n v="16.62"/>
    <n v="23.639999999999997"/>
    <n v="0.58718330849478384"/>
  </r>
  <r>
    <n v="5041"/>
    <d v="2026-06-27T00:00:00"/>
    <n v="2026"/>
    <x v="1"/>
    <n v="6"/>
    <x v="5"/>
    <x v="1"/>
    <x v="7"/>
    <x v="1"/>
    <s v="New"/>
    <x v="4"/>
    <s v="Compact Sleeping Bag"/>
    <n v="1"/>
    <n v="126.12"/>
    <n v="0"/>
    <n v="62.18"/>
    <n v="126.12"/>
    <n v="62.18"/>
    <n v="63.940000000000005"/>
    <n v="0.50697748176339996"/>
  </r>
  <r>
    <n v="3688"/>
    <d v="2026-06-28T00:00:00"/>
    <n v="2026"/>
    <x v="1"/>
    <n v="6"/>
    <x v="5"/>
    <x v="3"/>
    <x v="15"/>
    <x v="1"/>
    <s v="New"/>
    <x v="0"/>
    <s v="Resistance Band Set"/>
    <n v="1"/>
    <n v="40.94"/>
    <n v="0"/>
    <n v="14.47"/>
    <n v="40.94"/>
    <n v="14.47"/>
    <n v="26.47"/>
    <n v="0.64655593551538837"/>
  </r>
  <r>
    <n v="45"/>
    <d v="2026-06-30T00:00:00"/>
    <n v="2026"/>
    <x v="1"/>
    <n v="6"/>
    <x v="5"/>
    <x v="3"/>
    <x v="8"/>
    <x v="1"/>
    <s v="New"/>
    <x v="1"/>
    <s v="Hiking Daypack 20L"/>
    <n v="1"/>
    <n v="94"/>
    <n v="0"/>
    <n v="45.62"/>
    <n v="94"/>
    <n v="45.62"/>
    <n v="48.38"/>
    <n v="0.51468085106382977"/>
  </r>
  <r>
    <n v="5158"/>
    <d v="2026-06-30T00:00:00"/>
    <n v="2026"/>
    <x v="1"/>
    <n v="6"/>
    <x v="5"/>
    <x v="2"/>
    <x v="3"/>
    <x v="1"/>
    <s v="New"/>
    <x v="1"/>
    <s v="Summit Backpack 45L"/>
    <n v="1"/>
    <n v="156.11000000000001"/>
    <n v="0"/>
    <n v="79.52"/>
    <n v="156.11000000000001"/>
    <n v="79.52"/>
    <n v="76.590000000000018"/>
    <n v="0.49061559157004681"/>
  </r>
  <r>
    <n v="727"/>
    <d v="2026-07-03T00:00:00"/>
    <n v="2026"/>
    <x v="2"/>
    <n v="7"/>
    <x v="6"/>
    <x v="0"/>
    <x v="5"/>
    <x v="1"/>
    <s v="New"/>
    <x v="0"/>
    <s v="Recovery Roller"/>
    <n v="1"/>
    <n v="36.01"/>
    <n v="0"/>
    <n v="14.11"/>
    <n v="36.01"/>
    <n v="14.11"/>
    <n v="21.9"/>
    <n v="0.60816439877811723"/>
  </r>
  <r>
    <n v="1310"/>
    <d v="2026-07-04T00:00:00"/>
    <n v="2026"/>
    <x v="2"/>
    <n v="7"/>
    <x v="6"/>
    <x v="3"/>
    <x v="16"/>
    <x v="1"/>
    <s v="New"/>
    <x v="3"/>
    <s v="Cycling Pack 12L"/>
    <n v="1"/>
    <n v="103.58"/>
    <n v="0"/>
    <n v="51.94"/>
    <n v="103.58"/>
    <n v="51.94"/>
    <n v="51.64"/>
    <n v="0.49855184398532537"/>
  </r>
  <r>
    <n v="4869"/>
    <d v="2026-07-04T00:00:00"/>
    <n v="2026"/>
    <x v="2"/>
    <n v="7"/>
    <x v="6"/>
    <x v="1"/>
    <x v="7"/>
    <x v="1"/>
    <s v="Returning"/>
    <x v="4"/>
    <s v="Trail Tent 2P"/>
    <n v="1"/>
    <n v="200.22"/>
    <n v="0"/>
    <n v="104.38"/>
    <n v="200.22"/>
    <n v="104.38"/>
    <n v="95.84"/>
    <n v="0.47867345919488563"/>
  </r>
  <r>
    <n v="1839"/>
    <d v="2026-07-06T00:00:00"/>
    <n v="2026"/>
    <x v="2"/>
    <n v="7"/>
    <x v="6"/>
    <x v="0"/>
    <x v="0"/>
    <x v="1"/>
    <s v="Returning"/>
    <x v="0"/>
    <s v="Resistance Band Set"/>
    <n v="1"/>
    <n v="41.37"/>
    <n v="0"/>
    <n v="15.12"/>
    <n v="41.37"/>
    <n v="15.12"/>
    <n v="26.25"/>
    <n v="0.63451776649746194"/>
  </r>
  <r>
    <n v="1302"/>
    <d v="2026-07-09T00:00:00"/>
    <n v="2026"/>
    <x v="2"/>
    <n v="7"/>
    <x v="6"/>
    <x v="2"/>
    <x v="11"/>
    <x v="1"/>
    <s v="Returning"/>
    <x v="2"/>
    <s v="Packing Cube Set"/>
    <n v="1"/>
    <n v="46.87"/>
    <n v="0"/>
    <n v="18.649999999999999"/>
    <n v="46.87"/>
    <n v="18.649999999999999"/>
    <n v="28.22"/>
    <n v="0.60209088969490077"/>
  </r>
  <r>
    <n v="758"/>
    <d v="2026-07-10T00:00:00"/>
    <n v="2026"/>
    <x v="2"/>
    <n v="7"/>
    <x v="6"/>
    <x v="1"/>
    <x v="4"/>
    <x v="1"/>
    <s v="New"/>
    <x v="3"/>
    <s v="Trail Bike Light"/>
    <n v="1"/>
    <n v="50.78"/>
    <n v="0"/>
    <n v="22.29"/>
    <n v="50.78"/>
    <n v="22.29"/>
    <n v="28.490000000000002"/>
    <n v="0.56104765655769995"/>
  </r>
  <r>
    <n v="3670"/>
    <d v="2026-07-12T00:00:00"/>
    <n v="2026"/>
    <x v="2"/>
    <n v="7"/>
    <x v="6"/>
    <x v="1"/>
    <x v="4"/>
    <x v="1"/>
    <s v="New"/>
    <x v="2"/>
    <s v="Packing Cube Set"/>
    <n v="1"/>
    <n v="45.43"/>
    <n v="0"/>
    <n v="18.66"/>
    <n v="45.43"/>
    <n v="18.66"/>
    <n v="26.77"/>
    <n v="0.58925819942769098"/>
  </r>
  <r>
    <n v="884"/>
    <d v="2026-07-13T00:00:00"/>
    <n v="2026"/>
    <x v="2"/>
    <n v="7"/>
    <x v="6"/>
    <x v="0"/>
    <x v="13"/>
    <x v="1"/>
    <s v="Returning"/>
    <x v="3"/>
    <s v="Cycling Pack 12L"/>
    <n v="1"/>
    <n v="103.61"/>
    <n v="0"/>
    <n v="51.84"/>
    <n v="103.61"/>
    <n v="51.84"/>
    <n v="51.769999999999996"/>
    <n v="0.49966219476884466"/>
  </r>
  <r>
    <n v="2147"/>
    <d v="2026-07-13T00:00:00"/>
    <n v="2026"/>
    <x v="2"/>
    <n v="7"/>
    <x v="6"/>
    <x v="2"/>
    <x v="11"/>
    <x v="1"/>
    <s v="New"/>
    <x v="2"/>
    <s v="Carry-On Duffel"/>
    <n v="1"/>
    <n v="131.91999999999999"/>
    <n v="0"/>
    <n v="66.19"/>
    <n v="131.91999999999999"/>
    <n v="66.19"/>
    <n v="65.72999999999999"/>
    <n v="0.49825651910248631"/>
  </r>
  <r>
    <n v="1144"/>
    <d v="2026-07-14T00:00:00"/>
    <n v="2026"/>
    <x v="2"/>
    <n v="7"/>
    <x v="6"/>
    <x v="3"/>
    <x v="8"/>
    <x v="1"/>
    <s v="New"/>
    <x v="4"/>
    <s v="Portable Camp Stove"/>
    <n v="1"/>
    <n v="83.74"/>
    <n v="0"/>
    <n v="38.96"/>
    <n v="83.74"/>
    <n v="38.96"/>
    <n v="44.779999999999994"/>
    <n v="0.53475041796035339"/>
  </r>
  <r>
    <n v="4424"/>
    <d v="2026-07-15T00:00:00"/>
    <n v="2026"/>
    <x v="2"/>
    <n v="7"/>
    <x v="6"/>
    <x v="3"/>
    <x v="8"/>
    <x v="1"/>
    <s v="Business"/>
    <x v="1"/>
    <s v="Hiking Daypack 20L"/>
    <n v="1"/>
    <n v="92.54"/>
    <n v="0"/>
    <n v="44.48"/>
    <n v="92.54"/>
    <n v="44.48"/>
    <n v="48.060000000000009"/>
    <n v="0.51934298681651181"/>
  </r>
  <r>
    <n v="4732"/>
    <d v="2026-07-15T00:00:00"/>
    <n v="2026"/>
    <x v="2"/>
    <n v="7"/>
    <x v="6"/>
    <x v="2"/>
    <x v="11"/>
    <x v="1"/>
    <s v="New"/>
    <x v="2"/>
    <s v="Packing Cube Set"/>
    <n v="1"/>
    <n v="46.53"/>
    <n v="0"/>
    <n v="18.829999999999998"/>
    <n v="46.53"/>
    <n v="18.829999999999998"/>
    <n v="27.700000000000003"/>
    <n v="0.59531485063399958"/>
  </r>
  <r>
    <n v="4858"/>
    <d v="2026-07-16T00:00:00"/>
    <n v="2026"/>
    <x v="2"/>
    <n v="7"/>
    <x v="6"/>
    <x v="2"/>
    <x v="10"/>
    <x v="1"/>
    <s v="Returning"/>
    <x v="2"/>
    <s v="Insulated Bottle"/>
    <n v="1"/>
    <n v="35.5"/>
    <n v="0"/>
    <n v="13.26"/>
    <n v="35.5"/>
    <n v="13.26"/>
    <n v="22.240000000000002"/>
    <n v="0.62647887323943663"/>
  </r>
  <r>
    <n v="2130"/>
    <d v="2026-07-20T00:00:00"/>
    <n v="2026"/>
    <x v="2"/>
    <n v="7"/>
    <x v="6"/>
    <x v="2"/>
    <x v="11"/>
    <x v="1"/>
    <s v="Returning"/>
    <x v="1"/>
    <s v="Trail Boots"/>
    <n v="1"/>
    <n v="145.21"/>
    <n v="0"/>
    <n v="80.52"/>
    <n v="145.21"/>
    <n v="80.52"/>
    <n v="64.690000000000012"/>
    <n v="0.44549273466014744"/>
  </r>
  <r>
    <n v="536"/>
    <d v="2026-07-22T00:00:00"/>
    <n v="2026"/>
    <x v="2"/>
    <n v="7"/>
    <x v="6"/>
    <x v="0"/>
    <x v="13"/>
    <x v="1"/>
    <s v="Business"/>
    <x v="0"/>
    <s v="Resistance Band Set"/>
    <n v="1"/>
    <n v="40.67"/>
    <n v="0"/>
    <n v="14.28"/>
    <n v="40.67"/>
    <n v="14.28"/>
    <n v="26.39"/>
    <n v="0.64888123924268504"/>
  </r>
  <r>
    <n v="4337"/>
    <d v="2026-07-22T00:00:00"/>
    <n v="2026"/>
    <x v="2"/>
    <n v="7"/>
    <x v="6"/>
    <x v="2"/>
    <x v="11"/>
    <x v="1"/>
    <s v="New"/>
    <x v="2"/>
    <s v="Packing Cube Set"/>
    <n v="1"/>
    <n v="47.62"/>
    <n v="0"/>
    <n v="17.82"/>
    <n v="47.62"/>
    <n v="17.82"/>
    <n v="29.799999999999997"/>
    <n v="0.62578748425031494"/>
  </r>
  <r>
    <n v="81"/>
    <d v="2026-07-23T00:00:00"/>
    <n v="2026"/>
    <x v="2"/>
    <n v="7"/>
    <x v="6"/>
    <x v="0"/>
    <x v="0"/>
    <x v="1"/>
    <s v="Returning"/>
    <x v="0"/>
    <s v="Training Mat"/>
    <n v="1"/>
    <n v="51.82"/>
    <n v="0"/>
    <n v="21.43"/>
    <n v="51.82"/>
    <n v="21.43"/>
    <n v="30.39"/>
    <n v="0.58645310690852959"/>
  </r>
  <r>
    <n v="2467"/>
    <d v="2026-07-25T00:00:00"/>
    <n v="2026"/>
    <x v="2"/>
    <n v="7"/>
    <x v="6"/>
    <x v="0"/>
    <x v="5"/>
    <x v="1"/>
    <s v="Returning"/>
    <x v="3"/>
    <s v="Trail Bike Light"/>
    <n v="1"/>
    <n v="49.5"/>
    <n v="0"/>
    <n v="21.83"/>
    <n v="49.5"/>
    <n v="21.83"/>
    <n v="27.67"/>
    <n v="0.55898989898989904"/>
  </r>
  <r>
    <n v="1223"/>
    <d v="2026-07-26T00:00:00"/>
    <n v="2026"/>
    <x v="2"/>
    <n v="7"/>
    <x v="6"/>
    <x v="2"/>
    <x v="10"/>
    <x v="1"/>
    <s v="New"/>
    <x v="1"/>
    <s v="Trail Boots"/>
    <n v="1"/>
    <n v="140.44"/>
    <n v="0"/>
    <n v="77.08"/>
    <n v="140.44"/>
    <n v="77.08"/>
    <n v="63.36"/>
    <n v="0.45115351751637711"/>
  </r>
  <r>
    <n v="2003"/>
    <d v="2026-07-27T00:00:00"/>
    <n v="2026"/>
    <x v="2"/>
    <n v="7"/>
    <x v="6"/>
    <x v="3"/>
    <x v="9"/>
    <x v="1"/>
    <s v="Returning"/>
    <x v="2"/>
    <s v="Insulated Bottle"/>
    <n v="1"/>
    <n v="36.14"/>
    <n v="0"/>
    <n v="13.52"/>
    <n v="36.14"/>
    <n v="13.52"/>
    <n v="22.62"/>
    <n v="0.62589928057553956"/>
  </r>
  <r>
    <n v="2059"/>
    <d v="2026-08-01T00:00:00"/>
    <n v="2026"/>
    <x v="2"/>
    <n v="8"/>
    <x v="7"/>
    <x v="3"/>
    <x v="8"/>
    <x v="1"/>
    <s v="New"/>
    <x v="3"/>
    <s v="Trail Bike Light"/>
    <n v="1"/>
    <n v="50.98"/>
    <n v="0"/>
    <n v="22.92"/>
    <n v="50.98"/>
    <n v="22.92"/>
    <n v="28.059999999999995"/>
    <n v="0.55041192624558644"/>
  </r>
  <r>
    <n v="2156"/>
    <d v="2026-08-03T00:00:00"/>
    <n v="2026"/>
    <x v="2"/>
    <n v="8"/>
    <x v="7"/>
    <x v="1"/>
    <x v="4"/>
    <x v="1"/>
    <s v="Returning"/>
    <x v="2"/>
    <s v="Travel Backpack 35L"/>
    <n v="1"/>
    <n v="162.78"/>
    <n v="0"/>
    <n v="85.08"/>
    <n v="162.78"/>
    <n v="85.08"/>
    <n v="77.7"/>
    <n v="0.47733136748986366"/>
  </r>
  <r>
    <n v="2596"/>
    <d v="2026-08-06T00:00:00"/>
    <n v="2026"/>
    <x v="2"/>
    <n v="8"/>
    <x v="7"/>
    <x v="3"/>
    <x v="14"/>
    <x v="1"/>
    <s v="Returning"/>
    <x v="4"/>
    <s v="Portable Camp Stove"/>
    <n v="1"/>
    <n v="82.82"/>
    <n v="0"/>
    <n v="38.83"/>
    <n v="82.82"/>
    <n v="38.83"/>
    <n v="43.989999999999995"/>
    <n v="0.53115189567737264"/>
  </r>
  <r>
    <n v="1266"/>
    <d v="2026-08-07T00:00:00"/>
    <n v="2026"/>
    <x v="2"/>
    <n v="8"/>
    <x v="7"/>
    <x v="1"/>
    <x v="7"/>
    <x v="1"/>
    <s v="Returning"/>
    <x v="0"/>
    <s v="Recovery Roller"/>
    <n v="1"/>
    <n v="36.630000000000003"/>
    <n v="0"/>
    <n v="13.7"/>
    <n v="36.630000000000003"/>
    <n v="13.7"/>
    <n v="22.930000000000003"/>
    <n v="0.62598962598962604"/>
  </r>
  <r>
    <n v="2579"/>
    <d v="2026-08-08T00:00:00"/>
    <n v="2026"/>
    <x v="2"/>
    <n v="8"/>
    <x v="7"/>
    <x v="0"/>
    <x v="0"/>
    <x v="1"/>
    <s v="Returning"/>
    <x v="4"/>
    <s v="Portable Camp Stove"/>
    <n v="1"/>
    <n v="81.22"/>
    <n v="0"/>
    <n v="39.18"/>
    <n v="81.22"/>
    <n v="39.18"/>
    <n v="42.04"/>
    <n v="0.51760650086185667"/>
  </r>
  <r>
    <n v="4778"/>
    <d v="2026-08-08T00:00:00"/>
    <n v="2026"/>
    <x v="2"/>
    <n v="8"/>
    <x v="7"/>
    <x v="2"/>
    <x v="10"/>
    <x v="1"/>
    <s v="New"/>
    <x v="1"/>
    <s v="Summit Backpack 45L"/>
    <n v="1"/>
    <n v="152.72"/>
    <n v="0"/>
    <n v="77.73"/>
    <n v="152.72"/>
    <n v="77.73"/>
    <n v="74.989999999999995"/>
    <n v="0.4910293347302252"/>
  </r>
  <r>
    <n v="1468"/>
    <d v="2026-08-09T00:00:00"/>
    <n v="2026"/>
    <x v="2"/>
    <n v="8"/>
    <x v="7"/>
    <x v="2"/>
    <x v="6"/>
    <x v="1"/>
    <s v="Returning"/>
    <x v="3"/>
    <s v="Trail Bike Light"/>
    <n v="1"/>
    <n v="51.75"/>
    <n v="0"/>
    <n v="22.36"/>
    <n v="51.75"/>
    <n v="22.36"/>
    <n v="29.39"/>
    <n v="0.56792270531400968"/>
  </r>
  <r>
    <n v="925"/>
    <d v="2026-08-10T00:00:00"/>
    <n v="2026"/>
    <x v="2"/>
    <n v="8"/>
    <x v="7"/>
    <x v="1"/>
    <x v="4"/>
    <x v="1"/>
    <s v="Returning"/>
    <x v="4"/>
    <s v="Trail Tent 2P"/>
    <n v="1"/>
    <n v="196.39"/>
    <n v="0"/>
    <n v="102.92"/>
    <n v="196.39"/>
    <n v="102.92"/>
    <n v="93.469999999999985"/>
    <n v="0.47594073017974436"/>
  </r>
  <r>
    <n v="415"/>
    <d v="2026-08-11T00:00:00"/>
    <n v="2026"/>
    <x v="2"/>
    <n v="8"/>
    <x v="7"/>
    <x v="1"/>
    <x v="1"/>
    <x v="1"/>
    <s v="Returning"/>
    <x v="1"/>
    <s v="Trekking Poles"/>
    <n v="1"/>
    <n v="72.650000000000006"/>
    <n v="0"/>
    <n v="31.72"/>
    <n v="72.650000000000006"/>
    <n v="31.72"/>
    <n v="40.930000000000007"/>
    <n v="0.56338609772883697"/>
  </r>
  <r>
    <n v="2281"/>
    <d v="2026-08-14T00:00:00"/>
    <n v="2026"/>
    <x v="2"/>
    <n v="8"/>
    <x v="7"/>
    <x v="2"/>
    <x v="6"/>
    <x v="1"/>
    <s v="Returning"/>
    <x v="1"/>
    <s v="Trekking Poles"/>
    <n v="1"/>
    <n v="70.91"/>
    <n v="0"/>
    <n v="33.11"/>
    <n v="70.91"/>
    <n v="33.11"/>
    <n v="37.799999999999997"/>
    <n v="0.53307008884501483"/>
  </r>
  <r>
    <n v="3200"/>
    <d v="2026-08-14T00:00:00"/>
    <n v="2026"/>
    <x v="2"/>
    <n v="8"/>
    <x v="7"/>
    <x v="0"/>
    <x v="0"/>
    <x v="1"/>
    <s v="New"/>
    <x v="1"/>
    <s v="Summit Backpack 45L"/>
    <n v="1"/>
    <n v="152.97"/>
    <n v="0"/>
    <n v="79.66"/>
    <n v="152.97"/>
    <n v="79.66"/>
    <n v="73.31"/>
    <n v="0.47924429626724196"/>
  </r>
  <r>
    <n v="4850"/>
    <d v="2026-08-15T00:00:00"/>
    <n v="2026"/>
    <x v="2"/>
    <n v="8"/>
    <x v="7"/>
    <x v="2"/>
    <x v="12"/>
    <x v="1"/>
    <s v="Business"/>
    <x v="4"/>
    <s v="Trail Tent 2P"/>
    <n v="1"/>
    <n v="192.82"/>
    <n v="0"/>
    <n v="104.98"/>
    <n v="192.82"/>
    <n v="104.98"/>
    <n v="87.839999999999989"/>
    <n v="0.45555440307022088"/>
  </r>
  <r>
    <n v="1543"/>
    <d v="2026-08-20T00:00:00"/>
    <n v="2026"/>
    <x v="2"/>
    <n v="8"/>
    <x v="7"/>
    <x v="0"/>
    <x v="2"/>
    <x v="1"/>
    <s v="Returning"/>
    <x v="1"/>
    <s v="Summit Backpack 45L"/>
    <n v="1"/>
    <n v="155.83000000000001"/>
    <n v="0"/>
    <n v="77.260000000000005"/>
    <n v="155.83000000000001"/>
    <n v="77.260000000000005"/>
    <n v="78.570000000000007"/>
    <n v="0.50420329846627732"/>
  </r>
  <r>
    <n v="1446"/>
    <d v="2026-08-21T00:00:00"/>
    <n v="2026"/>
    <x v="2"/>
    <n v="8"/>
    <x v="7"/>
    <x v="0"/>
    <x v="13"/>
    <x v="1"/>
    <s v="Returning"/>
    <x v="4"/>
    <s v="Trail Tent 2P"/>
    <n v="1"/>
    <n v="195.15"/>
    <n v="0"/>
    <n v="101.99"/>
    <n v="195.15"/>
    <n v="101.99"/>
    <n v="93.160000000000011"/>
    <n v="0.47737637714578535"/>
  </r>
  <r>
    <n v="2978"/>
    <d v="2026-08-21T00:00:00"/>
    <n v="2026"/>
    <x v="2"/>
    <n v="8"/>
    <x v="7"/>
    <x v="3"/>
    <x v="16"/>
    <x v="1"/>
    <s v="New"/>
    <x v="3"/>
    <s v="Commuter Helmet"/>
    <n v="1"/>
    <n v="80.7"/>
    <n v="0"/>
    <n v="41.98"/>
    <n v="80.7"/>
    <n v="41.98"/>
    <n v="38.720000000000006"/>
    <n v="0.47980173482032223"/>
  </r>
  <r>
    <n v="1083"/>
    <d v="2026-08-23T00:00:00"/>
    <n v="2026"/>
    <x v="2"/>
    <n v="8"/>
    <x v="7"/>
    <x v="1"/>
    <x v="7"/>
    <x v="1"/>
    <s v="New"/>
    <x v="3"/>
    <s v="Compact Repair Kit"/>
    <n v="1"/>
    <n v="39.590000000000003"/>
    <n v="0"/>
    <n v="16.899999999999999"/>
    <n v="39.590000000000003"/>
    <n v="16.899999999999999"/>
    <n v="22.690000000000005"/>
    <n v="0.57312452639555456"/>
  </r>
  <r>
    <n v="496"/>
    <d v="2026-08-28T00:00:00"/>
    <n v="2026"/>
    <x v="2"/>
    <n v="8"/>
    <x v="7"/>
    <x v="1"/>
    <x v="7"/>
    <x v="1"/>
    <s v="Returning"/>
    <x v="0"/>
    <s v="Recovery Roller"/>
    <n v="1"/>
    <n v="37.020000000000003"/>
    <n v="0"/>
    <n v="13.64"/>
    <n v="37.020000000000003"/>
    <n v="13.64"/>
    <n v="23.380000000000003"/>
    <n v="0.63155051323608857"/>
  </r>
  <r>
    <n v="223"/>
    <d v="2026-08-29T00:00:00"/>
    <n v="2026"/>
    <x v="2"/>
    <n v="8"/>
    <x v="7"/>
    <x v="3"/>
    <x v="8"/>
    <x v="1"/>
    <s v="Returning"/>
    <x v="0"/>
    <s v="Training Mat"/>
    <n v="1"/>
    <n v="49.79"/>
    <n v="0"/>
    <n v="21.43"/>
    <n v="49.79"/>
    <n v="21.43"/>
    <n v="28.36"/>
    <n v="0.56959228760795344"/>
  </r>
  <r>
    <n v="3768"/>
    <d v="2026-08-30T00:00:00"/>
    <n v="2026"/>
    <x v="2"/>
    <n v="8"/>
    <x v="7"/>
    <x v="3"/>
    <x v="14"/>
    <x v="1"/>
    <s v="New"/>
    <x v="1"/>
    <s v="Trail Boots"/>
    <n v="1"/>
    <n v="143.38"/>
    <n v="0"/>
    <n v="78.37"/>
    <n v="143.38"/>
    <n v="78.37"/>
    <n v="65.009999999999991"/>
    <n v="0.45341051750592826"/>
  </r>
  <r>
    <n v="3163"/>
    <d v="2026-08-31T00:00:00"/>
    <n v="2026"/>
    <x v="2"/>
    <n v="8"/>
    <x v="7"/>
    <x v="1"/>
    <x v="7"/>
    <x v="1"/>
    <s v="Business"/>
    <x v="1"/>
    <s v="Trekking Poles"/>
    <n v="1"/>
    <n v="69.959999999999994"/>
    <n v="0"/>
    <n v="32.340000000000003"/>
    <n v="69.959999999999994"/>
    <n v="32.340000000000003"/>
    <n v="37.61999999999999"/>
    <n v="0.53773584905660365"/>
  </r>
  <r>
    <n v="1818"/>
    <d v="2026-09-06T00:00:00"/>
    <n v="2026"/>
    <x v="2"/>
    <n v="9"/>
    <x v="8"/>
    <x v="2"/>
    <x v="10"/>
    <x v="1"/>
    <s v="New"/>
    <x v="2"/>
    <s v="Travel Backpack 35L"/>
    <n v="1"/>
    <n v="161.03"/>
    <n v="0"/>
    <n v="89.86"/>
    <n v="161.03"/>
    <n v="89.86"/>
    <n v="71.17"/>
    <n v="0.44196733527914056"/>
  </r>
  <r>
    <n v="3187"/>
    <d v="2026-09-06T00:00:00"/>
    <n v="2026"/>
    <x v="2"/>
    <n v="9"/>
    <x v="8"/>
    <x v="0"/>
    <x v="2"/>
    <x v="1"/>
    <s v="Returning"/>
    <x v="1"/>
    <s v="Trekking Poles"/>
    <n v="1"/>
    <n v="71.680000000000007"/>
    <n v="0"/>
    <n v="31.87"/>
    <n v="71.680000000000007"/>
    <n v="31.87"/>
    <n v="39.81"/>
    <n v="0.5553850446428571"/>
  </r>
  <r>
    <n v="58"/>
    <d v="2026-09-08T00:00:00"/>
    <n v="2026"/>
    <x v="2"/>
    <n v="9"/>
    <x v="8"/>
    <x v="1"/>
    <x v="4"/>
    <x v="1"/>
    <s v="Returning"/>
    <x v="1"/>
    <s v="Trekking Poles"/>
    <n v="1"/>
    <n v="71.7"/>
    <n v="0"/>
    <n v="32"/>
    <n v="71.7"/>
    <n v="32"/>
    <n v="39.700000000000003"/>
    <n v="0.55369595536959559"/>
  </r>
  <r>
    <n v="44"/>
    <d v="2026-09-10T00:00:00"/>
    <n v="2026"/>
    <x v="2"/>
    <n v="9"/>
    <x v="8"/>
    <x v="3"/>
    <x v="16"/>
    <x v="1"/>
    <s v="New"/>
    <x v="3"/>
    <s v="Compact Repair Kit"/>
    <n v="1"/>
    <n v="40.1"/>
    <n v="0"/>
    <n v="16.920000000000002"/>
    <n v="40.1"/>
    <n v="16.920000000000002"/>
    <n v="23.18"/>
    <n v="0.57805486284289276"/>
  </r>
  <r>
    <n v="1375"/>
    <d v="2026-09-13T00:00:00"/>
    <n v="2026"/>
    <x v="2"/>
    <n v="9"/>
    <x v="8"/>
    <x v="2"/>
    <x v="10"/>
    <x v="1"/>
    <s v="Returning"/>
    <x v="2"/>
    <s v="Insulated Bottle"/>
    <n v="1"/>
    <n v="35.86"/>
    <n v="0"/>
    <n v="13.33"/>
    <n v="35.86"/>
    <n v="13.33"/>
    <n v="22.53"/>
    <n v="0.62827663134411604"/>
  </r>
  <r>
    <n v="3399"/>
    <d v="2026-09-19T00:00:00"/>
    <n v="2026"/>
    <x v="2"/>
    <n v="9"/>
    <x v="8"/>
    <x v="2"/>
    <x v="10"/>
    <x v="1"/>
    <s v="Returning"/>
    <x v="3"/>
    <s v="Trail Bike Light"/>
    <n v="1"/>
    <n v="50.18"/>
    <n v="0"/>
    <n v="22.92"/>
    <n v="50.18"/>
    <n v="22.92"/>
    <n v="27.259999999999998"/>
    <n v="0.54324432044639293"/>
  </r>
  <r>
    <n v="437"/>
    <d v="2026-09-28T00:00:00"/>
    <n v="2026"/>
    <x v="2"/>
    <n v="9"/>
    <x v="8"/>
    <x v="2"/>
    <x v="12"/>
    <x v="1"/>
    <s v="New"/>
    <x v="2"/>
    <s v="Travel Backpack 35L"/>
    <n v="1"/>
    <n v="164.7"/>
    <n v="0"/>
    <n v="86.02"/>
    <n v="164.7"/>
    <n v="86.02"/>
    <n v="78.679999999999993"/>
    <n v="0.47771706132361869"/>
  </r>
  <r>
    <n v="2247"/>
    <d v="2026-09-30T00:00:00"/>
    <n v="2026"/>
    <x v="2"/>
    <n v="9"/>
    <x v="8"/>
    <x v="2"/>
    <x v="3"/>
    <x v="1"/>
    <s v="Business"/>
    <x v="2"/>
    <s v="Travel Backpack 35L"/>
    <n v="1"/>
    <n v="163.13999999999999"/>
    <n v="0"/>
    <n v="87.53"/>
    <n v="163.13999999999999"/>
    <n v="87.53"/>
    <n v="75.609999999999985"/>
    <n v="0.4634669608924849"/>
  </r>
  <r>
    <n v="3119"/>
    <d v="2026-09-30T00:00:00"/>
    <n v="2026"/>
    <x v="2"/>
    <n v="9"/>
    <x v="8"/>
    <x v="0"/>
    <x v="5"/>
    <x v="1"/>
    <s v="Returning"/>
    <x v="1"/>
    <s v="Trekking Poles"/>
    <n v="1"/>
    <n v="70.91"/>
    <n v="0"/>
    <n v="31.73"/>
    <n v="70.91"/>
    <n v="31.73"/>
    <n v="39.179999999999993"/>
    <n v="0.55253137780284856"/>
  </r>
  <r>
    <n v="1292"/>
    <d v="2026-10-01T00:00:00"/>
    <n v="2026"/>
    <x v="3"/>
    <n v="10"/>
    <x v="9"/>
    <x v="1"/>
    <x v="1"/>
    <x v="1"/>
    <s v="New"/>
    <x v="4"/>
    <s v="Portable Camp Stove"/>
    <n v="1"/>
    <n v="79.81"/>
    <n v="0"/>
    <n v="39.08"/>
    <n v="79.81"/>
    <n v="39.08"/>
    <n v="40.730000000000004"/>
    <n v="0.5103370504949255"/>
  </r>
  <r>
    <n v="4705"/>
    <d v="2026-10-05T00:00:00"/>
    <n v="2026"/>
    <x v="3"/>
    <n v="10"/>
    <x v="9"/>
    <x v="1"/>
    <x v="4"/>
    <x v="1"/>
    <s v="Returning"/>
    <x v="4"/>
    <s v="Compact Sleeping Bag"/>
    <n v="1"/>
    <n v="125.88"/>
    <n v="0"/>
    <n v="62.46"/>
    <n v="125.88"/>
    <n v="62.46"/>
    <n v="63.419999999999995"/>
    <n v="0.50381315538608196"/>
  </r>
  <r>
    <n v="2471"/>
    <d v="2026-10-08T00:00:00"/>
    <n v="2026"/>
    <x v="3"/>
    <n v="10"/>
    <x v="9"/>
    <x v="0"/>
    <x v="13"/>
    <x v="1"/>
    <s v="New"/>
    <x v="0"/>
    <s v="Resistance Band Set"/>
    <n v="1"/>
    <n v="39.79"/>
    <n v="0"/>
    <n v="14.76"/>
    <n v="39.79"/>
    <n v="14.76"/>
    <n v="25.03"/>
    <n v="0.62905252576024129"/>
  </r>
  <r>
    <n v="670"/>
    <d v="2026-10-09T00:00:00"/>
    <n v="2026"/>
    <x v="3"/>
    <n v="10"/>
    <x v="9"/>
    <x v="2"/>
    <x v="11"/>
    <x v="1"/>
    <s v="Returning"/>
    <x v="1"/>
    <s v="Hiking Daypack 20L"/>
    <n v="1"/>
    <n v="92.59"/>
    <n v="0"/>
    <n v="44.46"/>
    <n v="92.59"/>
    <n v="44.46"/>
    <n v="48.13"/>
    <n v="0.51981855491953777"/>
  </r>
  <r>
    <n v="4477"/>
    <d v="2026-10-10T00:00:00"/>
    <n v="2026"/>
    <x v="3"/>
    <n v="10"/>
    <x v="9"/>
    <x v="3"/>
    <x v="9"/>
    <x v="1"/>
    <s v="New"/>
    <x v="2"/>
    <s v="Packing Cube Set"/>
    <n v="1"/>
    <n v="46.01"/>
    <n v="0"/>
    <n v="18.239999999999998"/>
    <n v="46.01"/>
    <n v="18.239999999999998"/>
    <n v="27.77"/>
    <n v="0.6035644425124973"/>
  </r>
  <r>
    <n v="2088"/>
    <d v="2026-10-14T00:00:00"/>
    <n v="2026"/>
    <x v="3"/>
    <n v="10"/>
    <x v="9"/>
    <x v="0"/>
    <x v="5"/>
    <x v="1"/>
    <s v="Returning"/>
    <x v="1"/>
    <s v="Trail Boots"/>
    <n v="1"/>
    <n v="141.77000000000001"/>
    <n v="0"/>
    <n v="78.48"/>
    <n v="141.77000000000001"/>
    <n v="78.48"/>
    <n v="63.290000000000006"/>
    <n v="0.44642731184312623"/>
  </r>
  <r>
    <n v="4304"/>
    <d v="2026-10-17T00:00:00"/>
    <n v="2026"/>
    <x v="3"/>
    <n v="10"/>
    <x v="9"/>
    <x v="2"/>
    <x v="11"/>
    <x v="1"/>
    <s v="New"/>
    <x v="0"/>
    <s v="Resistance Band Set"/>
    <n v="1"/>
    <n v="40.67"/>
    <n v="0"/>
    <n v="15.09"/>
    <n v="40.67"/>
    <n v="15.09"/>
    <n v="25.580000000000002"/>
    <n v="0.62896483894762722"/>
  </r>
  <r>
    <n v="3631"/>
    <d v="2026-10-23T00:00:00"/>
    <n v="2026"/>
    <x v="3"/>
    <n v="10"/>
    <x v="9"/>
    <x v="0"/>
    <x v="2"/>
    <x v="1"/>
    <s v="Returning"/>
    <x v="0"/>
    <s v="Weighted Vest"/>
    <n v="1"/>
    <n v="123.6"/>
    <n v="0"/>
    <n v="67.3"/>
    <n v="123.6"/>
    <n v="67.3"/>
    <n v="56.3"/>
    <n v="0.45550161812297735"/>
  </r>
  <r>
    <n v="439"/>
    <d v="2026-10-24T00:00:00"/>
    <n v="2026"/>
    <x v="3"/>
    <n v="10"/>
    <x v="9"/>
    <x v="3"/>
    <x v="9"/>
    <x v="1"/>
    <s v="New"/>
    <x v="2"/>
    <s v="Insulated Bottle"/>
    <n v="1"/>
    <n v="36.76"/>
    <n v="0"/>
    <n v="13.18"/>
    <n v="36.76"/>
    <n v="13.18"/>
    <n v="23.58"/>
    <n v="0.64145810663764957"/>
  </r>
  <r>
    <n v="3608"/>
    <d v="2026-11-02T00:00:00"/>
    <n v="2026"/>
    <x v="3"/>
    <n v="11"/>
    <x v="10"/>
    <x v="0"/>
    <x v="0"/>
    <x v="1"/>
    <s v="New"/>
    <x v="1"/>
    <s v="Hiking Daypack 20L"/>
    <n v="1"/>
    <n v="91.35"/>
    <n v="0"/>
    <n v="45.5"/>
    <n v="91.35"/>
    <n v="45.5"/>
    <n v="45.849999999999994"/>
    <n v="0.50191570881226055"/>
  </r>
  <r>
    <n v="4326"/>
    <d v="2026-11-05T00:00:00"/>
    <n v="2026"/>
    <x v="3"/>
    <n v="11"/>
    <x v="10"/>
    <x v="3"/>
    <x v="9"/>
    <x v="1"/>
    <s v="Returning"/>
    <x v="2"/>
    <s v="Insulated Bottle"/>
    <n v="1"/>
    <n v="35.630000000000003"/>
    <n v="0"/>
    <n v="13.47"/>
    <n v="35.630000000000003"/>
    <n v="13.47"/>
    <n v="22.160000000000004"/>
    <n v="0.62194779680044909"/>
  </r>
  <r>
    <n v="181"/>
    <d v="2026-11-07T00:00:00"/>
    <n v="2026"/>
    <x v="3"/>
    <n v="11"/>
    <x v="10"/>
    <x v="2"/>
    <x v="12"/>
    <x v="1"/>
    <s v="Returning"/>
    <x v="2"/>
    <s v="Insulated Bottle"/>
    <n v="1"/>
    <n v="35.58"/>
    <n v="0"/>
    <n v="13.4"/>
    <n v="35.58"/>
    <n v="13.4"/>
    <n v="22.18"/>
    <n v="0.62338392355255767"/>
  </r>
  <r>
    <n v="4550"/>
    <d v="2026-11-09T00:00:00"/>
    <n v="2026"/>
    <x v="3"/>
    <n v="11"/>
    <x v="10"/>
    <x v="3"/>
    <x v="16"/>
    <x v="1"/>
    <s v="Returning"/>
    <x v="0"/>
    <s v="Recovery Roller"/>
    <n v="1"/>
    <n v="35.36"/>
    <n v="0"/>
    <n v="13.74"/>
    <n v="35.36"/>
    <n v="13.74"/>
    <n v="21.619999999999997"/>
    <n v="0.61142533936651577"/>
  </r>
  <r>
    <n v="2575"/>
    <d v="2026-11-24T00:00:00"/>
    <n v="2026"/>
    <x v="3"/>
    <n v="11"/>
    <x v="10"/>
    <x v="3"/>
    <x v="16"/>
    <x v="1"/>
    <s v="Returning"/>
    <x v="0"/>
    <s v="Resistance Band Set"/>
    <n v="1"/>
    <n v="39.42"/>
    <n v="0"/>
    <n v="14.63"/>
    <n v="39.42"/>
    <n v="14.63"/>
    <n v="24.79"/>
    <n v="0.62886859462201927"/>
  </r>
  <r>
    <n v="4721"/>
    <d v="2026-11-24T00:00:00"/>
    <n v="2026"/>
    <x v="3"/>
    <n v="11"/>
    <x v="10"/>
    <x v="3"/>
    <x v="15"/>
    <x v="1"/>
    <s v="New"/>
    <x v="3"/>
    <s v="Compact Repair Kit"/>
    <n v="1"/>
    <n v="39.85"/>
    <n v="0"/>
    <n v="16.3"/>
    <n v="39.85"/>
    <n v="16.3"/>
    <n v="23.55"/>
    <n v="0.59096612296110418"/>
  </r>
  <r>
    <n v="197"/>
    <d v="2026-11-27T00:00:00"/>
    <n v="2026"/>
    <x v="3"/>
    <n v="11"/>
    <x v="10"/>
    <x v="0"/>
    <x v="5"/>
    <x v="1"/>
    <s v="New"/>
    <x v="4"/>
    <s v="Trail Tent 2P"/>
    <n v="1"/>
    <n v="195.32"/>
    <n v="0"/>
    <n v="103.21"/>
    <n v="195.32"/>
    <n v="103.21"/>
    <n v="92.11"/>
    <n v="0.47158509113250052"/>
  </r>
  <r>
    <n v="2747"/>
    <d v="2026-11-30T00:00:00"/>
    <n v="2026"/>
    <x v="3"/>
    <n v="11"/>
    <x v="10"/>
    <x v="1"/>
    <x v="7"/>
    <x v="1"/>
    <s v="Returning"/>
    <x v="4"/>
    <s v="Trail Tent 2P"/>
    <n v="1"/>
    <n v="194.73"/>
    <n v="0"/>
    <n v="104.48"/>
    <n v="194.73"/>
    <n v="104.48"/>
    <n v="90.249999999999986"/>
    <n v="0.46346222975401835"/>
  </r>
  <r>
    <n v="4498"/>
    <d v="2026-12-03T00:00:00"/>
    <n v="2026"/>
    <x v="3"/>
    <n v="12"/>
    <x v="11"/>
    <x v="0"/>
    <x v="2"/>
    <x v="1"/>
    <s v="New"/>
    <x v="4"/>
    <s v="Compact Sleeping Bag"/>
    <n v="1"/>
    <n v="124.93"/>
    <n v="0"/>
    <n v="59.41"/>
    <n v="124.93"/>
    <n v="59.41"/>
    <n v="65.52000000000001"/>
    <n v="0.52445369406867848"/>
  </r>
  <r>
    <n v="4880"/>
    <d v="2026-12-08T00:00:00"/>
    <n v="2026"/>
    <x v="3"/>
    <n v="12"/>
    <x v="11"/>
    <x v="0"/>
    <x v="13"/>
    <x v="1"/>
    <s v="New"/>
    <x v="3"/>
    <s v="Compact Repair Kit"/>
    <n v="1"/>
    <n v="41.07"/>
    <n v="0"/>
    <n v="16.600000000000001"/>
    <n v="41.07"/>
    <n v="16.600000000000001"/>
    <n v="24.47"/>
    <n v="0.59581202824446067"/>
  </r>
  <r>
    <n v="5188"/>
    <d v="2026-01-03T00:00:00"/>
    <n v="2026"/>
    <x v="0"/>
    <n v="1"/>
    <x v="0"/>
    <x v="2"/>
    <x v="3"/>
    <x v="2"/>
    <s v="Returning"/>
    <x v="3"/>
    <s v="Trail Bike Light"/>
    <n v="1"/>
    <n v="49.71"/>
    <n v="0"/>
    <n v="23.15"/>
    <n v="49.71"/>
    <n v="23.15"/>
    <n v="26.560000000000002"/>
    <n v="0.53429893381613358"/>
  </r>
  <r>
    <n v="3068"/>
    <d v="2026-01-12T00:00:00"/>
    <n v="2026"/>
    <x v="0"/>
    <n v="1"/>
    <x v="0"/>
    <x v="3"/>
    <x v="8"/>
    <x v="2"/>
    <s v="New"/>
    <x v="0"/>
    <s v="Recovery Roller"/>
    <n v="1"/>
    <n v="36.43"/>
    <n v="0"/>
    <n v="14.33"/>
    <n v="36.43"/>
    <n v="14.33"/>
    <n v="22.1"/>
    <n v="0.60664287674993145"/>
  </r>
  <r>
    <n v="3736"/>
    <d v="2026-01-15T00:00:00"/>
    <n v="2026"/>
    <x v="0"/>
    <n v="1"/>
    <x v="0"/>
    <x v="2"/>
    <x v="12"/>
    <x v="2"/>
    <s v="New"/>
    <x v="0"/>
    <s v="Resistance Band Set"/>
    <n v="1"/>
    <n v="40.72"/>
    <n v="0"/>
    <n v="14.94"/>
    <n v="40.72"/>
    <n v="14.94"/>
    <n v="25.78"/>
    <n v="0.6331041257367388"/>
  </r>
  <r>
    <n v="4648"/>
    <d v="2026-01-17T00:00:00"/>
    <n v="2026"/>
    <x v="0"/>
    <n v="1"/>
    <x v="0"/>
    <x v="2"/>
    <x v="11"/>
    <x v="2"/>
    <s v="New"/>
    <x v="4"/>
    <s v="Trail Tent 2P"/>
    <n v="1"/>
    <n v="199.02"/>
    <n v="0"/>
    <n v="106.49"/>
    <n v="199.02"/>
    <n v="106.49"/>
    <n v="92.530000000000015"/>
    <n v="0.46492814792483173"/>
  </r>
  <r>
    <n v="3330"/>
    <d v="2026-01-18T00:00:00"/>
    <n v="2026"/>
    <x v="0"/>
    <n v="1"/>
    <x v="0"/>
    <x v="0"/>
    <x v="13"/>
    <x v="2"/>
    <s v="New"/>
    <x v="3"/>
    <s v="Cycling Pack 12L"/>
    <n v="1"/>
    <n v="104.36"/>
    <n v="0"/>
    <n v="51.63"/>
    <n v="104.36"/>
    <n v="51.63"/>
    <n v="52.73"/>
    <n v="0.50527021847451126"/>
  </r>
  <r>
    <n v="631"/>
    <d v="2026-01-20T00:00:00"/>
    <n v="2026"/>
    <x v="0"/>
    <n v="1"/>
    <x v="0"/>
    <x v="0"/>
    <x v="0"/>
    <x v="2"/>
    <s v="Returning"/>
    <x v="2"/>
    <s v="Travel Backpack 35L"/>
    <n v="1"/>
    <n v="165.42"/>
    <n v="0"/>
    <n v="85.69"/>
    <n v="165.42"/>
    <n v="85.69"/>
    <n v="79.72999999999999"/>
    <n v="0.48198524966751299"/>
  </r>
  <r>
    <n v="1654"/>
    <d v="2026-01-28T00:00:00"/>
    <n v="2026"/>
    <x v="0"/>
    <n v="1"/>
    <x v="0"/>
    <x v="2"/>
    <x v="3"/>
    <x v="2"/>
    <s v="Business"/>
    <x v="1"/>
    <s v="Trekking Poles"/>
    <n v="1"/>
    <n v="70.41"/>
    <n v="0"/>
    <n v="32.74"/>
    <n v="70.41"/>
    <n v="32.74"/>
    <n v="37.669999999999995"/>
    <n v="0.53500923164323244"/>
  </r>
  <r>
    <n v="2014"/>
    <d v="2026-02-02T00:00:00"/>
    <n v="2026"/>
    <x v="0"/>
    <n v="2"/>
    <x v="1"/>
    <x v="2"/>
    <x v="6"/>
    <x v="2"/>
    <s v="New"/>
    <x v="4"/>
    <s v="Compact Sleeping Bag"/>
    <n v="1"/>
    <n v="123.95"/>
    <n v="0"/>
    <n v="61.32"/>
    <n v="123.95"/>
    <n v="61.32"/>
    <n v="62.63"/>
    <n v="0.50528438886647842"/>
  </r>
  <r>
    <n v="2929"/>
    <d v="2026-02-02T00:00:00"/>
    <n v="2026"/>
    <x v="0"/>
    <n v="2"/>
    <x v="1"/>
    <x v="2"/>
    <x v="10"/>
    <x v="2"/>
    <s v="Returning"/>
    <x v="1"/>
    <s v="Hiking Daypack 20L"/>
    <n v="1"/>
    <n v="93.78"/>
    <n v="0"/>
    <n v="44.21"/>
    <n v="93.78"/>
    <n v="44.21"/>
    <n v="49.57"/>
    <n v="0.52857752185967155"/>
  </r>
  <r>
    <n v="4588"/>
    <d v="2026-02-14T00:00:00"/>
    <n v="2026"/>
    <x v="0"/>
    <n v="2"/>
    <x v="1"/>
    <x v="1"/>
    <x v="4"/>
    <x v="2"/>
    <s v="New"/>
    <x v="4"/>
    <s v="Portable Camp Stove"/>
    <n v="1"/>
    <n v="80.680000000000007"/>
    <n v="0"/>
    <n v="39.630000000000003"/>
    <n v="80.680000000000007"/>
    <n v="39.630000000000003"/>
    <n v="41.050000000000004"/>
    <n v="0.50880019831432821"/>
  </r>
  <r>
    <n v="2753"/>
    <d v="2026-02-16T00:00:00"/>
    <n v="2026"/>
    <x v="0"/>
    <n v="2"/>
    <x v="1"/>
    <x v="0"/>
    <x v="5"/>
    <x v="2"/>
    <s v="Returning"/>
    <x v="1"/>
    <s v="Trail Boots"/>
    <n v="1"/>
    <n v="140.47"/>
    <n v="0"/>
    <n v="79.66"/>
    <n v="140.47"/>
    <n v="79.66"/>
    <n v="60.81"/>
    <n v="0.43290382288033036"/>
  </r>
  <r>
    <n v="940"/>
    <d v="2026-02-20T00:00:00"/>
    <n v="2026"/>
    <x v="0"/>
    <n v="2"/>
    <x v="1"/>
    <x v="3"/>
    <x v="14"/>
    <x v="2"/>
    <s v="Returning"/>
    <x v="0"/>
    <s v="Training Mat"/>
    <n v="1"/>
    <n v="51.73"/>
    <n v="0"/>
    <n v="21.83"/>
    <n v="51.73"/>
    <n v="21.83"/>
    <n v="29.9"/>
    <n v="0.57800115986854828"/>
  </r>
  <r>
    <n v="287"/>
    <d v="2026-02-24T00:00:00"/>
    <n v="2026"/>
    <x v="0"/>
    <n v="2"/>
    <x v="1"/>
    <x v="2"/>
    <x v="3"/>
    <x v="2"/>
    <s v="New"/>
    <x v="2"/>
    <s v="Travel Backpack 35L"/>
    <n v="1"/>
    <n v="164.6"/>
    <n v="0"/>
    <n v="85.07"/>
    <n v="164.6"/>
    <n v="85.07"/>
    <n v="79.53"/>
    <n v="0.48317132442284327"/>
  </r>
  <r>
    <n v="2558"/>
    <d v="2026-03-01T00:00:00"/>
    <n v="2026"/>
    <x v="0"/>
    <n v="3"/>
    <x v="2"/>
    <x v="1"/>
    <x v="7"/>
    <x v="2"/>
    <s v="New"/>
    <x v="0"/>
    <s v="Recovery Roller"/>
    <n v="1"/>
    <n v="36.67"/>
    <n v="0"/>
    <n v="13.97"/>
    <n v="36.67"/>
    <n v="13.97"/>
    <n v="22.700000000000003"/>
    <n v="0.61903463321516228"/>
  </r>
  <r>
    <n v="4505"/>
    <d v="2026-03-07T00:00:00"/>
    <n v="2026"/>
    <x v="0"/>
    <n v="3"/>
    <x v="2"/>
    <x v="2"/>
    <x v="11"/>
    <x v="2"/>
    <s v="New"/>
    <x v="0"/>
    <s v="Resistance Band Set"/>
    <n v="1"/>
    <n v="39.96"/>
    <n v="0"/>
    <n v="14.5"/>
    <n v="39.96"/>
    <n v="14.5"/>
    <n v="25.46"/>
    <n v="0.63713713713713716"/>
  </r>
  <r>
    <n v="4059"/>
    <d v="2026-03-21T00:00:00"/>
    <n v="2026"/>
    <x v="0"/>
    <n v="3"/>
    <x v="2"/>
    <x v="0"/>
    <x v="13"/>
    <x v="2"/>
    <s v="New"/>
    <x v="4"/>
    <s v="Portable Camp Stove"/>
    <n v="1"/>
    <n v="83.62"/>
    <n v="0"/>
    <n v="39.15"/>
    <n v="83.62"/>
    <n v="39.15"/>
    <n v="44.470000000000006"/>
    <n v="0.53181057163358048"/>
  </r>
  <r>
    <n v="4090"/>
    <d v="2026-03-22T00:00:00"/>
    <n v="2026"/>
    <x v="0"/>
    <n v="3"/>
    <x v="2"/>
    <x v="2"/>
    <x v="6"/>
    <x v="2"/>
    <s v="Business"/>
    <x v="2"/>
    <s v="Insulated Bottle"/>
    <n v="1"/>
    <n v="36.520000000000003"/>
    <n v="0"/>
    <n v="13.96"/>
    <n v="36.520000000000003"/>
    <n v="13.96"/>
    <n v="22.560000000000002"/>
    <n v="0.61774370208105145"/>
  </r>
  <r>
    <n v="1590"/>
    <d v="2026-03-23T00:00:00"/>
    <n v="2026"/>
    <x v="0"/>
    <n v="3"/>
    <x v="2"/>
    <x v="1"/>
    <x v="7"/>
    <x v="2"/>
    <s v="New"/>
    <x v="1"/>
    <s v="Summit Backpack 45L"/>
    <n v="1"/>
    <n v="153.47"/>
    <n v="0"/>
    <n v="78.19"/>
    <n v="153.47"/>
    <n v="78.19"/>
    <n v="75.28"/>
    <n v="0.49051931973675639"/>
  </r>
  <r>
    <n v="3628"/>
    <d v="2026-03-23T00:00:00"/>
    <n v="2026"/>
    <x v="0"/>
    <n v="3"/>
    <x v="2"/>
    <x v="2"/>
    <x v="10"/>
    <x v="2"/>
    <s v="New"/>
    <x v="2"/>
    <s v="Packing Cube Set"/>
    <n v="1"/>
    <n v="45.84"/>
    <n v="0"/>
    <n v="18.079999999999998"/>
    <n v="45.84"/>
    <n v="18.079999999999998"/>
    <n v="27.760000000000005"/>
    <n v="0.605584642233857"/>
  </r>
  <r>
    <n v="860"/>
    <d v="2026-03-29T00:00:00"/>
    <n v="2026"/>
    <x v="0"/>
    <n v="3"/>
    <x v="2"/>
    <x v="2"/>
    <x v="11"/>
    <x v="2"/>
    <s v="New"/>
    <x v="1"/>
    <s v="Hiking Daypack 20L"/>
    <n v="1"/>
    <n v="90.27"/>
    <n v="0"/>
    <n v="46.38"/>
    <n v="90.27"/>
    <n v="46.38"/>
    <n v="43.889999999999993"/>
    <n v="0.48620804253904948"/>
  </r>
  <r>
    <n v="3669"/>
    <d v="2026-03-29T00:00:00"/>
    <n v="2026"/>
    <x v="0"/>
    <n v="3"/>
    <x v="2"/>
    <x v="3"/>
    <x v="16"/>
    <x v="2"/>
    <s v="Returning"/>
    <x v="4"/>
    <s v="Portable Camp Stove"/>
    <n v="1"/>
    <n v="80.09"/>
    <n v="0"/>
    <n v="40.61"/>
    <n v="80.09"/>
    <n v="40.61"/>
    <n v="39.480000000000004"/>
    <n v="0.49294543638406796"/>
  </r>
  <r>
    <n v="2246"/>
    <d v="2026-04-02T00:00:00"/>
    <n v="2026"/>
    <x v="1"/>
    <n v="4"/>
    <x v="3"/>
    <x v="2"/>
    <x v="10"/>
    <x v="2"/>
    <s v="Returning"/>
    <x v="3"/>
    <s v="Trail Bike Light"/>
    <n v="1"/>
    <n v="50.17"/>
    <n v="0"/>
    <n v="21.95"/>
    <n v="50.17"/>
    <n v="21.95"/>
    <n v="28.220000000000002"/>
    <n v="0.56248754235598963"/>
  </r>
  <r>
    <n v="2602"/>
    <d v="2026-04-03T00:00:00"/>
    <n v="2026"/>
    <x v="1"/>
    <n v="4"/>
    <x v="3"/>
    <x v="2"/>
    <x v="10"/>
    <x v="2"/>
    <s v="New"/>
    <x v="3"/>
    <s v="Compact Repair Kit"/>
    <n v="1"/>
    <n v="40.159999999999997"/>
    <n v="0"/>
    <n v="16.77"/>
    <n v="40.159999999999997"/>
    <n v="16.77"/>
    <n v="23.389999999999997"/>
    <n v="0.58242031872509958"/>
  </r>
  <r>
    <n v="1541"/>
    <d v="2026-04-10T00:00:00"/>
    <n v="2026"/>
    <x v="1"/>
    <n v="4"/>
    <x v="3"/>
    <x v="1"/>
    <x v="7"/>
    <x v="2"/>
    <s v="Returning"/>
    <x v="4"/>
    <s v="Portable Camp Stove"/>
    <n v="1"/>
    <n v="83.44"/>
    <n v="0"/>
    <n v="40.299999999999997"/>
    <n v="83.44"/>
    <n v="40.299999999999997"/>
    <n v="43.14"/>
    <n v="0.51701821668264625"/>
  </r>
  <r>
    <n v="1881"/>
    <d v="2026-04-10T00:00:00"/>
    <n v="2026"/>
    <x v="1"/>
    <n v="4"/>
    <x v="3"/>
    <x v="0"/>
    <x v="2"/>
    <x v="2"/>
    <s v="New"/>
    <x v="0"/>
    <s v="Training Mat"/>
    <n v="1"/>
    <n v="49.61"/>
    <n v="0"/>
    <n v="21.92"/>
    <n v="49.61"/>
    <n v="21.92"/>
    <n v="27.689999999999998"/>
    <n v="0.55815359806490628"/>
  </r>
  <r>
    <n v="4043"/>
    <d v="2026-04-13T00:00:00"/>
    <n v="2026"/>
    <x v="1"/>
    <n v="4"/>
    <x v="3"/>
    <x v="0"/>
    <x v="2"/>
    <x v="2"/>
    <s v="New"/>
    <x v="1"/>
    <s v="Summit Backpack 45L"/>
    <n v="1"/>
    <n v="155.88999999999999"/>
    <n v="0"/>
    <n v="77.260000000000005"/>
    <n v="155.88999999999999"/>
    <n v="77.260000000000005"/>
    <n v="78.629999999999981"/>
    <n v="0.50439412406183837"/>
  </r>
  <r>
    <n v="4742"/>
    <d v="2026-04-15T00:00:00"/>
    <n v="2026"/>
    <x v="1"/>
    <n v="4"/>
    <x v="3"/>
    <x v="0"/>
    <x v="13"/>
    <x v="2"/>
    <s v="Returning"/>
    <x v="2"/>
    <s v="Packing Cube Set"/>
    <n v="1"/>
    <n v="46.86"/>
    <n v="0"/>
    <n v="18.190000000000001"/>
    <n v="46.86"/>
    <n v="18.190000000000001"/>
    <n v="28.669999999999998"/>
    <n v="0.61182244985061884"/>
  </r>
  <r>
    <n v="3244"/>
    <d v="2026-04-17T00:00:00"/>
    <n v="2026"/>
    <x v="1"/>
    <n v="4"/>
    <x v="3"/>
    <x v="2"/>
    <x v="6"/>
    <x v="2"/>
    <s v="Returning"/>
    <x v="2"/>
    <s v="Carry-On Duffel"/>
    <n v="1"/>
    <n v="131.62"/>
    <n v="0"/>
    <n v="66.95"/>
    <n v="131.62"/>
    <n v="66.95"/>
    <n v="64.67"/>
    <n v="0.49133870232487464"/>
  </r>
  <r>
    <n v="1538"/>
    <d v="2026-04-20T00:00:00"/>
    <n v="2026"/>
    <x v="1"/>
    <n v="4"/>
    <x v="3"/>
    <x v="3"/>
    <x v="8"/>
    <x v="2"/>
    <s v="New"/>
    <x v="3"/>
    <s v="Commuter Helmet"/>
    <n v="1"/>
    <n v="81.98"/>
    <n v="0"/>
    <n v="43.15"/>
    <n v="81.98"/>
    <n v="43.15"/>
    <n v="38.830000000000005"/>
    <n v="0.47365211027079779"/>
  </r>
  <r>
    <n v="1679"/>
    <d v="2026-04-20T00:00:00"/>
    <n v="2026"/>
    <x v="1"/>
    <n v="4"/>
    <x v="3"/>
    <x v="0"/>
    <x v="13"/>
    <x v="2"/>
    <s v="Returning"/>
    <x v="2"/>
    <s v="Packing Cube Set"/>
    <n v="1"/>
    <n v="46.71"/>
    <n v="0"/>
    <n v="18.18"/>
    <n v="46.71"/>
    <n v="18.18"/>
    <n v="28.53"/>
    <n v="0.61078998073217727"/>
  </r>
  <r>
    <n v="1708"/>
    <d v="2026-04-20T00:00:00"/>
    <n v="2026"/>
    <x v="1"/>
    <n v="4"/>
    <x v="3"/>
    <x v="3"/>
    <x v="9"/>
    <x v="2"/>
    <s v="New"/>
    <x v="0"/>
    <s v="Resistance Band Set"/>
    <n v="1"/>
    <n v="41.01"/>
    <n v="0"/>
    <n v="14.5"/>
    <n v="41.01"/>
    <n v="14.5"/>
    <n v="26.509999999999998"/>
    <n v="0.64642770056083876"/>
  </r>
  <r>
    <n v="3777"/>
    <d v="2026-04-23T00:00:00"/>
    <n v="2026"/>
    <x v="1"/>
    <n v="4"/>
    <x v="3"/>
    <x v="0"/>
    <x v="5"/>
    <x v="2"/>
    <s v="Business"/>
    <x v="1"/>
    <s v="Hiking Daypack 20L"/>
    <n v="1"/>
    <n v="92.74"/>
    <n v="0"/>
    <n v="46.1"/>
    <n v="92.74"/>
    <n v="46.1"/>
    <n v="46.639999999999993"/>
    <n v="0.50291136510675005"/>
  </r>
  <r>
    <n v="4442"/>
    <d v="2026-04-25T00:00:00"/>
    <n v="2026"/>
    <x v="1"/>
    <n v="4"/>
    <x v="3"/>
    <x v="2"/>
    <x v="3"/>
    <x v="2"/>
    <s v="New"/>
    <x v="2"/>
    <s v="Insulated Bottle"/>
    <n v="1"/>
    <n v="36.65"/>
    <n v="0"/>
    <n v="13.28"/>
    <n v="36.65"/>
    <n v="13.28"/>
    <n v="23.369999999999997"/>
    <n v="0.63765347885402446"/>
  </r>
  <r>
    <n v="1099"/>
    <d v="2026-04-27T00:00:00"/>
    <n v="2026"/>
    <x v="1"/>
    <n v="4"/>
    <x v="3"/>
    <x v="0"/>
    <x v="5"/>
    <x v="2"/>
    <s v="New"/>
    <x v="1"/>
    <s v="Trekking Poles"/>
    <n v="1"/>
    <n v="70.2"/>
    <n v="0"/>
    <n v="32.06"/>
    <n v="70.2"/>
    <n v="32.06"/>
    <n v="38.14"/>
    <n v="0.5433048433048433"/>
  </r>
  <r>
    <n v="785"/>
    <d v="2026-04-28T00:00:00"/>
    <n v="2026"/>
    <x v="1"/>
    <n v="4"/>
    <x v="3"/>
    <x v="1"/>
    <x v="1"/>
    <x v="2"/>
    <s v="New"/>
    <x v="1"/>
    <s v="Summit Backpack 45L"/>
    <n v="1"/>
    <n v="155.68"/>
    <n v="0"/>
    <n v="77.97"/>
    <n v="155.68"/>
    <n v="77.97"/>
    <n v="77.710000000000008"/>
    <n v="0.49916495375128472"/>
  </r>
  <r>
    <n v="4140"/>
    <d v="2026-04-29T00:00:00"/>
    <n v="2026"/>
    <x v="1"/>
    <n v="4"/>
    <x v="3"/>
    <x v="0"/>
    <x v="2"/>
    <x v="2"/>
    <s v="New"/>
    <x v="0"/>
    <s v="Weighted Vest"/>
    <n v="1"/>
    <n v="125.25"/>
    <n v="0"/>
    <n v="70.88"/>
    <n v="125.25"/>
    <n v="70.88"/>
    <n v="54.370000000000005"/>
    <n v="0.43409181636726552"/>
  </r>
  <r>
    <n v="4650"/>
    <d v="2026-04-29T00:00:00"/>
    <n v="2026"/>
    <x v="1"/>
    <n v="4"/>
    <x v="3"/>
    <x v="2"/>
    <x v="3"/>
    <x v="2"/>
    <s v="Business"/>
    <x v="0"/>
    <s v="Resistance Band Set"/>
    <n v="1"/>
    <n v="40.04"/>
    <n v="0"/>
    <n v="14.72"/>
    <n v="40.04"/>
    <n v="14.72"/>
    <n v="25.32"/>
    <n v="0.63236763236763238"/>
  </r>
  <r>
    <n v="829"/>
    <d v="2026-05-07T00:00:00"/>
    <n v="2026"/>
    <x v="1"/>
    <n v="5"/>
    <x v="4"/>
    <x v="3"/>
    <x v="15"/>
    <x v="2"/>
    <s v="New"/>
    <x v="0"/>
    <s v="Resistance Band Set"/>
    <n v="1"/>
    <n v="39.42"/>
    <n v="0"/>
    <n v="14.86"/>
    <n v="39.42"/>
    <n v="14.86"/>
    <n v="24.560000000000002"/>
    <n v="0.62303399289700667"/>
  </r>
  <r>
    <n v="4886"/>
    <d v="2026-05-08T00:00:00"/>
    <n v="2026"/>
    <x v="1"/>
    <n v="5"/>
    <x v="4"/>
    <x v="0"/>
    <x v="0"/>
    <x v="2"/>
    <s v="Returning"/>
    <x v="1"/>
    <s v="Trail Boots"/>
    <n v="1"/>
    <n v="146.29"/>
    <n v="0"/>
    <n v="81.16"/>
    <n v="146.29"/>
    <n v="81.16"/>
    <n v="65.13"/>
    <n v="0.44521156606740037"/>
  </r>
  <r>
    <n v="3022"/>
    <d v="2026-05-18T00:00:00"/>
    <n v="2026"/>
    <x v="1"/>
    <n v="5"/>
    <x v="4"/>
    <x v="0"/>
    <x v="0"/>
    <x v="2"/>
    <s v="New"/>
    <x v="2"/>
    <s v="Insulated Bottle"/>
    <n v="1"/>
    <n v="36.72"/>
    <n v="0"/>
    <n v="13.67"/>
    <n v="36.72"/>
    <n v="13.67"/>
    <n v="23.049999999999997"/>
    <n v="0.62772331154684091"/>
  </r>
  <r>
    <n v="4328"/>
    <d v="2026-05-19T00:00:00"/>
    <n v="2026"/>
    <x v="1"/>
    <n v="5"/>
    <x v="4"/>
    <x v="3"/>
    <x v="9"/>
    <x v="2"/>
    <s v="New"/>
    <x v="1"/>
    <s v="Trail Boots"/>
    <n v="1"/>
    <n v="143.52000000000001"/>
    <n v="0"/>
    <n v="81.040000000000006"/>
    <n v="143.52000000000001"/>
    <n v="81.040000000000006"/>
    <n v="62.480000000000004"/>
    <n v="0.435340022296544"/>
  </r>
  <r>
    <n v="4504"/>
    <d v="2026-05-23T00:00:00"/>
    <n v="2026"/>
    <x v="1"/>
    <n v="5"/>
    <x v="4"/>
    <x v="1"/>
    <x v="1"/>
    <x v="2"/>
    <s v="Returning"/>
    <x v="1"/>
    <s v="Summit Backpack 45L"/>
    <n v="1"/>
    <n v="153.88999999999999"/>
    <n v="0"/>
    <n v="79.64"/>
    <n v="153.88999999999999"/>
    <n v="79.64"/>
    <n v="74.249999999999986"/>
    <n v="0.4824874910650464"/>
  </r>
  <r>
    <n v="3862"/>
    <d v="2026-05-28T00:00:00"/>
    <n v="2026"/>
    <x v="1"/>
    <n v="5"/>
    <x v="4"/>
    <x v="0"/>
    <x v="13"/>
    <x v="2"/>
    <s v="New"/>
    <x v="0"/>
    <s v="Weighted Vest"/>
    <n v="1"/>
    <n v="123.91"/>
    <n v="0"/>
    <n v="68.89"/>
    <n v="123.91"/>
    <n v="68.89"/>
    <n v="55.019999999999996"/>
    <n v="0.44403195867968687"/>
  </r>
  <r>
    <n v="4281"/>
    <d v="2026-05-28T00:00:00"/>
    <n v="2026"/>
    <x v="1"/>
    <n v="5"/>
    <x v="4"/>
    <x v="3"/>
    <x v="8"/>
    <x v="2"/>
    <s v="New"/>
    <x v="3"/>
    <s v="Trail Bike Light"/>
    <n v="1"/>
    <n v="50.64"/>
    <n v="0"/>
    <n v="22.97"/>
    <n v="50.64"/>
    <n v="22.97"/>
    <n v="27.67"/>
    <n v="0.54640600315955767"/>
  </r>
  <r>
    <n v="454"/>
    <d v="2026-05-30T00:00:00"/>
    <n v="2026"/>
    <x v="1"/>
    <n v="5"/>
    <x v="4"/>
    <x v="3"/>
    <x v="16"/>
    <x v="2"/>
    <s v="Returning"/>
    <x v="4"/>
    <s v="Compact Sleeping Bag"/>
    <n v="1"/>
    <n v="120.8"/>
    <n v="0"/>
    <n v="61.4"/>
    <n v="120.8"/>
    <n v="61.4"/>
    <n v="59.4"/>
    <n v="0.49172185430463577"/>
  </r>
  <r>
    <n v="3138"/>
    <d v="2026-05-30T00:00:00"/>
    <n v="2026"/>
    <x v="1"/>
    <n v="5"/>
    <x v="4"/>
    <x v="3"/>
    <x v="8"/>
    <x v="2"/>
    <s v="Returning"/>
    <x v="1"/>
    <s v="Summit Backpack 45L"/>
    <n v="1"/>
    <n v="154.85"/>
    <n v="0"/>
    <n v="80.17"/>
    <n v="154.85"/>
    <n v="80.17"/>
    <n v="74.679999999999993"/>
    <n v="0.48227316758153049"/>
  </r>
  <r>
    <n v="1208"/>
    <d v="2026-05-31T00:00:00"/>
    <n v="2026"/>
    <x v="1"/>
    <n v="5"/>
    <x v="4"/>
    <x v="0"/>
    <x v="0"/>
    <x v="2"/>
    <s v="New"/>
    <x v="3"/>
    <s v="Cycling Pack 12L"/>
    <n v="1"/>
    <n v="102.24"/>
    <n v="0"/>
    <n v="50.75"/>
    <n v="102.24"/>
    <n v="50.75"/>
    <n v="51.489999999999995"/>
    <n v="0.50361893583724571"/>
  </r>
  <r>
    <n v="3283"/>
    <d v="2026-06-04T00:00:00"/>
    <n v="2026"/>
    <x v="1"/>
    <n v="6"/>
    <x v="5"/>
    <x v="2"/>
    <x v="10"/>
    <x v="2"/>
    <s v="Returning"/>
    <x v="0"/>
    <s v="Weighted Vest"/>
    <n v="1"/>
    <n v="122.55"/>
    <n v="0"/>
    <n v="68.97"/>
    <n v="122.55"/>
    <n v="68.97"/>
    <n v="53.58"/>
    <n v="0.43720930232558142"/>
  </r>
  <r>
    <n v="2718"/>
    <d v="2026-06-05T00:00:00"/>
    <n v="2026"/>
    <x v="1"/>
    <n v="6"/>
    <x v="5"/>
    <x v="1"/>
    <x v="4"/>
    <x v="2"/>
    <s v="Returning"/>
    <x v="3"/>
    <s v="Commuter Helmet"/>
    <n v="1"/>
    <n v="80.19"/>
    <n v="0"/>
    <n v="42.18"/>
    <n v="80.19"/>
    <n v="42.18"/>
    <n v="38.01"/>
    <n v="0.47399925177702956"/>
  </r>
  <r>
    <n v="2316"/>
    <d v="2026-06-09T00:00:00"/>
    <n v="2026"/>
    <x v="1"/>
    <n v="6"/>
    <x v="5"/>
    <x v="2"/>
    <x v="6"/>
    <x v="2"/>
    <s v="New"/>
    <x v="0"/>
    <s v="Recovery Roller"/>
    <n v="1"/>
    <n v="35.619999999999997"/>
    <n v="0"/>
    <n v="14.05"/>
    <n v="35.619999999999997"/>
    <n v="14.05"/>
    <n v="21.569999999999997"/>
    <n v="0.60555867490174053"/>
  </r>
  <r>
    <n v="4303"/>
    <d v="2026-06-10T00:00:00"/>
    <n v="2026"/>
    <x v="1"/>
    <n v="6"/>
    <x v="5"/>
    <x v="3"/>
    <x v="16"/>
    <x v="2"/>
    <s v="Returning"/>
    <x v="2"/>
    <s v="Packing Cube Set"/>
    <n v="1"/>
    <n v="45.59"/>
    <n v="0"/>
    <n v="18.57"/>
    <n v="45.59"/>
    <n v="18.57"/>
    <n v="27.020000000000003"/>
    <n v="0.59267383198069756"/>
  </r>
  <r>
    <n v="2990"/>
    <d v="2026-06-11T00:00:00"/>
    <n v="2026"/>
    <x v="1"/>
    <n v="6"/>
    <x v="5"/>
    <x v="2"/>
    <x v="3"/>
    <x v="2"/>
    <s v="Returning"/>
    <x v="1"/>
    <s v="Trail Boots"/>
    <n v="1"/>
    <n v="146.66"/>
    <n v="0"/>
    <n v="78.709999999999994"/>
    <n v="146.66"/>
    <n v="78.709999999999994"/>
    <n v="67.95"/>
    <n v="0.4633165143870176"/>
  </r>
  <r>
    <n v="63"/>
    <d v="2026-06-12T00:00:00"/>
    <n v="2026"/>
    <x v="1"/>
    <n v="6"/>
    <x v="5"/>
    <x v="2"/>
    <x v="12"/>
    <x v="2"/>
    <s v="Returning"/>
    <x v="2"/>
    <s v="Travel Backpack 35L"/>
    <n v="1"/>
    <n v="166.91"/>
    <n v="0"/>
    <n v="85.58"/>
    <n v="166.91"/>
    <n v="85.58"/>
    <n v="81.33"/>
    <n v="0.48726858786172189"/>
  </r>
  <r>
    <n v="2588"/>
    <d v="2026-06-14T00:00:00"/>
    <n v="2026"/>
    <x v="1"/>
    <n v="6"/>
    <x v="5"/>
    <x v="0"/>
    <x v="0"/>
    <x v="2"/>
    <s v="Returning"/>
    <x v="1"/>
    <s v="Hiking Daypack 20L"/>
    <n v="1"/>
    <n v="90.28"/>
    <n v="0"/>
    <n v="46.04"/>
    <n v="90.28"/>
    <n v="46.04"/>
    <n v="44.24"/>
    <n v="0.4900310146211786"/>
  </r>
  <r>
    <n v="512"/>
    <d v="2026-06-17T00:00:00"/>
    <n v="2026"/>
    <x v="1"/>
    <n v="6"/>
    <x v="5"/>
    <x v="2"/>
    <x v="10"/>
    <x v="2"/>
    <s v="Returning"/>
    <x v="4"/>
    <s v="Trail Tent 2P"/>
    <n v="1"/>
    <n v="192.42"/>
    <n v="0"/>
    <n v="103.31"/>
    <n v="192.42"/>
    <n v="103.31"/>
    <n v="89.109999999999985"/>
    <n v="0.46310154869556175"/>
  </r>
  <r>
    <n v="4339"/>
    <d v="2026-06-21T00:00:00"/>
    <n v="2026"/>
    <x v="1"/>
    <n v="6"/>
    <x v="5"/>
    <x v="3"/>
    <x v="15"/>
    <x v="2"/>
    <s v="Returning"/>
    <x v="2"/>
    <s v="Carry-On Duffel"/>
    <n v="1"/>
    <n v="132.49"/>
    <n v="0"/>
    <n v="67.09"/>
    <n v="132.49"/>
    <n v="67.09"/>
    <n v="65.400000000000006"/>
    <n v="0.49362216016303118"/>
  </r>
  <r>
    <n v="4078"/>
    <d v="2026-06-22T00:00:00"/>
    <n v="2026"/>
    <x v="1"/>
    <n v="6"/>
    <x v="5"/>
    <x v="3"/>
    <x v="9"/>
    <x v="2"/>
    <s v="Returning"/>
    <x v="1"/>
    <s v="Trail Boots"/>
    <n v="1"/>
    <n v="145.65"/>
    <n v="0"/>
    <n v="79.87"/>
    <n v="145.65"/>
    <n v="79.87"/>
    <n v="65.78"/>
    <n v="0.45163062135255749"/>
  </r>
  <r>
    <n v="1570"/>
    <d v="2026-06-23T00:00:00"/>
    <n v="2026"/>
    <x v="1"/>
    <n v="6"/>
    <x v="5"/>
    <x v="0"/>
    <x v="13"/>
    <x v="2"/>
    <s v="Returning"/>
    <x v="4"/>
    <s v="Alpine Tent 4P"/>
    <n v="1"/>
    <n v="335.05"/>
    <n v="0"/>
    <n v="191.67"/>
    <n v="335.05"/>
    <n v="191.67"/>
    <n v="143.38000000000002"/>
    <n v="0.42793612893597976"/>
  </r>
  <r>
    <n v="3120"/>
    <d v="2026-06-25T00:00:00"/>
    <n v="2026"/>
    <x v="1"/>
    <n v="6"/>
    <x v="5"/>
    <x v="3"/>
    <x v="9"/>
    <x v="2"/>
    <s v="Returning"/>
    <x v="0"/>
    <s v="Training Mat"/>
    <n v="1"/>
    <n v="50.33"/>
    <n v="0"/>
    <n v="21.66"/>
    <n v="50.33"/>
    <n v="21.66"/>
    <n v="28.669999999999998"/>
    <n v="0.56964037353467112"/>
  </r>
  <r>
    <n v="312"/>
    <d v="2026-06-28T00:00:00"/>
    <n v="2026"/>
    <x v="1"/>
    <n v="6"/>
    <x v="5"/>
    <x v="0"/>
    <x v="2"/>
    <x v="2"/>
    <s v="Returning"/>
    <x v="0"/>
    <s v="Recovery Roller"/>
    <n v="1"/>
    <n v="36"/>
    <n v="0"/>
    <n v="13.95"/>
    <n v="36"/>
    <n v="13.95"/>
    <n v="22.05"/>
    <n v="0.61250000000000004"/>
  </r>
  <r>
    <n v="1050"/>
    <d v="2026-06-28T00:00:00"/>
    <n v="2026"/>
    <x v="1"/>
    <n v="6"/>
    <x v="5"/>
    <x v="0"/>
    <x v="0"/>
    <x v="2"/>
    <s v="New"/>
    <x v="1"/>
    <s v="Trekking Poles"/>
    <n v="1"/>
    <n v="70.58"/>
    <n v="0"/>
    <n v="32.78"/>
    <n v="70.58"/>
    <n v="32.78"/>
    <n v="37.799999999999997"/>
    <n v="0.53556248228960046"/>
  </r>
  <r>
    <n v="659"/>
    <d v="2026-07-05T00:00:00"/>
    <n v="2026"/>
    <x v="2"/>
    <n v="7"/>
    <x v="6"/>
    <x v="0"/>
    <x v="13"/>
    <x v="2"/>
    <s v="Business"/>
    <x v="3"/>
    <s v="Compact Repair Kit"/>
    <n v="1"/>
    <n v="41.18"/>
    <n v="0"/>
    <n v="16.25"/>
    <n v="41.18"/>
    <n v="16.25"/>
    <n v="24.93"/>
    <n v="0.6053909664885867"/>
  </r>
  <r>
    <n v="2465"/>
    <d v="2026-07-06T00:00:00"/>
    <n v="2026"/>
    <x v="2"/>
    <n v="7"/>
    <x v="6"/>
    <x v="2"/>
    <x v="12"/>
    <x v="2"/>
    <s v="New"/>
    <x v="1"/>
    <s v="Trail Boots"/>
    <n v="1"/>
    <n v="142.04"/>
    <n v="0"/>
    <n v="81.67"/>
    <n v="142.04"/>
    <n v="81.67"/>
    <n v="60.36999999999999"/>
    <n v="0.4250211208110391"/>
  </r>
  <r>
    <n v="2883"/>
    <d v="2026-07-14T00:00:00"/>
    <n v="2026"/>
    <x v="2"/>
    <n v="7"/>
    <x v="6"/>
    <x v="3"/>
    <x v="16"/>
    <x v="2"/>
    <s v="New"/>
    <x v="2"/>
    <s v="Insulated Bottle"/>
    <n v="1"/>
    <n v="36.799999999999997"/>
    <n v="0"/>
    <n v="13.91"/>
    <n v="36.799999999999997"/>
    <n v="13.91"/>
    <n v="22.889999999999997"/>
    <n v="0.62201086956521734"/>
  </r>
  <r>
    <n v="543"/>
    <d v="2026-07-16T00:00:00"/>
    <n v="2026"/>
    <x v="2"/>
    <n v="7"/>
    <x v="6"/>
    <x v="2"/>
    <x v="11"/>
    <x v="2"/>
    <s v="Returning"/>
    <x v="3"/>
    <s v="Commuter Helmet"/>
    <n v="1"/>
    <n v="83.03"/>
    <n v="0"/>
    <n v="42.41"/>
    <n v="83.03"/>
    <n v="42.41"/>
    <n v="40.620000000000005"/>
    <n v="0.48922076357942917"/>
  </r>
  <r>
    <n v="2902"/>
    <d v="2026-07-16T00:00:00"/>
    <n v="2026"/>
    <x v="2"/>
    <n v="7"/>
    <x v="6"/>
    <x v="2"/>
    <x v="10"/>
    <x v="2"/>
    <s v="Business"/>
    <x v="0"/>
    <s v="Recovery Roller"/>
    <n v="1"/>
    <n v="35.799999999999997"/>
    <n v="0"/>
    <n v="14.05"/>
    <n v="35.799999999999997"/>
    <n v="14.05"/>
    <n v="21.749999999999996"/>
    <n v="0.60754189944134074"/>
  </r>
  <r>
    <n v="1745"/>
    <d v="2026-07-21T00:00:00"/>
    <n v="2026"/>
    <x v="2"/>
    <n v="7"/>
    <x v="6"/>
    <x v="2"/>
    <x v="3"/>
    <x v="2"/>
    <s v="New"/>
    <x v="1"/>
    <s v="Hiking Daypack 20L"/>
    <n v="1"/>
    <n v="91.45"/>
    <n v="0"/>
    <n v="44.16"/>
    <n v="91.45"/>
    <n v="44.16"/>
    <n v="47.290000000000006"/>
    <n v="0.51711317659923461"/>
  </r>
  <r>
    <n v="3646"/>
    <d v="2026-07-21T00:00:00"/>
    <n v="2026"/>
    <x v="2"/>
    <n v="7"/>
    <x v="6"/>
    <x v="3"/>
    <x v="8"/>
    <x v="2"/>
    <s v="Returning"/>
    <x v="1"/>
    <s v="Trail Boots"/>
    <n v="1"/>
    <n v="143.69"/>
    <n v="0"/>
    <n v="80.87"/>
    <n v="143.69"/>
    <n v="80.87"/>
    <n v="62.819999999999993"/>
    <n v="0.43719117544714309"/>
  </r>
  <r>
    <n v="1270"/>
    <d v="2026-07-23T00:00:00"/>
    <n v="2026"/>
    <x v="2"/>
    <n v="7"/>
    <x v="6"/>
    <x v="2"/>
    <x v="10"/>
    <x v="2"/>
    <s v="Returning"/>
    <x v="1"/>
    <s v="Hiking Daypack 20L"/>
    <n v="1"/>
    <n v="94.04"/>
    <n v="0"/>
    <n v="44.88"/>
    <n v="94.04"/>
    <n v="44.88"/>
    <n v="49.160000000000004"/>
    <n v="0.52275627392598889"/>
  </r>
  <r>
    <n v="2838"/>
    <d v="2026-07-23T00:00:00"/>
    <n v="2026"/>
    <x v="2"/>
    <n v="7"/>
    <x v="6"/>
    <x v="0"/>
    <x v="13"/>
    <x v="2"/>
    <s v="New"/>
    <x v="1"/>
    <s v="Trekking Poles"/>
    <n v="1"/>
    <n v="69.75"/>
    <n v="0"/>
    <n v="33.299999999999997"/>
    <n v="69.75"/>
    <n v="33.299999999999997"/>
    <n v="36.450000000000003"/>
    <n v="0.52258064516129032"/>
  </r>
  <r>
    <n v="3714"/>
    <d v="2026-07-25T00:00:00"/>
    <n v="2026"/>
    <x v="2"/>
    <n v="7"/>
    <x v="6"/>
    <x v="3"/>
    <x v="8"/>
    <x v="2"/>
    <s v="Returning"/>
    <x v="2"/>
    <s v="Insulated Bottle"/>
    <n v="1"/>
    <n v="36.909999999999997"/>
    <n v="0"/>
    <n v="13.56"/>
    <n v="36.909999999999997"/>
    <n v="13.56"/>
    <n v="23.349999999999994"/>
    <n v="0.63261988620969922"/>
  </r>
  <r>
    <n v="820"/>
    <d v="2026-07-27T00:00:00"/>
    <n v="2026"/>
    <x v="2"/>
    <n v="7"/>
    <x v="6"/>
    <x v="0"/>
    <x v="2"/>
    <x v="2"/>
    <s v="Returning"/>
    <x v="0"/>
    <s v="Resistance Band Set"/>
    <n v="1"/>
    <n v="40.24"/>
    <n v="0"/>
    <n v="15.05"/>
    <n v="40.24"/>
    <n v="15.05"/>
    <n v="25.19"/>
    <n v="0.62599403578528823"/>
  </r>
  <r>
    <n v="2266"/>
    <d v="2026-07-28T00:00:00"/>
    <n v="2026"/>
    <x v="2"/>
    <n v="7"/>
    <x v="6"/>
    <x v="2"/>
    <x v="6"/>
    <x v="2"/>
    <s v="Business"/>
    <x v="4"/>
    <s v="Portable Camp Stove"/>
    <n v="1"/>
    <n v="83.05"/>
    <n v="0"/>
    <n v="38.86"/>
    <n v="83.05"/>
    <n v="38.86"/>
    <n v="44.19"/>
    <n v="0.53208910295003009"/>
  </r>
  <r>
    <n v="1145"/>
    <d v="2026-08-04T00:00:00"/>
    <n v="2026"/>
    <x v="2"/>
    <n v="8"/>
    <x v="7"/>
    <x v="3"/>
    <x v="15"/>
    <x v="2"/>
    <s v="New"/>
    <x v="4"/>
    <s v="Trail Tent 2P"/>
    <n v="1"/>
    <n v="197.26"/>
    <n v="0"/>
    <n v="104.09"/>
    <n v="197.26"/>
    <n v="104.09"/>
    <n v="93.169999999999987"/>
    <n v="0.47232079488999285"/>
  </r>
  <r>
    <n v="1289"/>
    <d v="2026-08-04T00:00:00"/>
    <n v="2026"/>
    <x v="2"/>
    <n v="8"/>
    <x v="7"/>
    <x v="3"/>
    <x v="15"/>
    <x v="2"/>
    <s v="New"/>
    <x v="1"/>
    <s v="Trekking Poles"/>
    <n v="1"/>
    <n v="70.56"/>
    <n v="0"/>
    <n v="32.11"/>
    <n v="70.56"/>
    <n v="32.11"/>
    <n v="38.450000000000003"/>
    <n v="0.54492630385487528"/>
  </r>
  <r>
    <n v="4734"/>
    <d v="2026-08-05T00:00:00"/>
    <n v="2026"/>
    <x v="2"/>
    <n v="8"/>
    <x v="7"/>
    <x v="2"/>
    <x v="10"/>
    <x v="2"/>
    <s v="Returning"/>
    <x v="1"/>
    <s v="Trail Boots"/>
    <n v="1"/>
    <n v="146.55000000000001"/>
    <n v="0"/>
    <n v="78.8"/>
    <n v="146.55000000000001"/>
    <n v="78.8"/>
    <n v="67.750000000000014"/>
    <n v="0.46229955646537024"/>
  </r>
  <r>
    <n v="4641"/>
    <d v="2026-08-08T00:00:00"/>
    <n v="2026"/>
    <x v="2"/>
    <n v="8"/>
    <x v="7"/>
    <x v="0"/>
    <x v="0"/>
    <x v="2"/>
    <s v="New"/>
    <x v="1"/>
    <s v="Summit Backpack 45L"/>
    <n v="1"/>
    <n v="156.55000000000001"/>
    <n v="0"/>
    <n v="80.430000000000007"/>
    <n v="156.55000000000001"/>
    <n v="80.430000000000007"/>
    <n v="76.12"/>
    <n v="0.48623442989460236"/>
  </r>
  <r>
    <n v="245"/>
    <d v="2026-08-12T00:00:00"/>
    <n v="2026"/>
    <x v="2"/>
    <n v="8"/>
    <x v="7"/>
    <x v="0"/>
    <x v="13"/>
    <x v="2"/>
    <s v="Returning"/>
    <x v="1"/>
    <s v="Trail Boots"/>
    <n v="1"/>
    <n v="142.84"/>
    <n v="0"/>
    <n v="77.7"/>
    <n v="142.84"/>
    <n v="77.7"/>
    <n v="65.14"/>
    <n v="0.4560347241669"/>
  </r>
  <r>
    <n v="3870"/>
    <d v="2026-08-20T00:00:00"/>
    <n v="2026"/>
    <x v="2"/>
    <n v="8"/>
    <x v="7"/>
    <x v="3"/>
    <x v="9"/>
    <x v="2"/>
    <s v="Returning"/>
    <x v="1"/>
    <s v="Summit Backpack 45L"/>
    <n v="1"/>
    <n v="157.84"/>
    <n v="0"/>
    <n v="77.87"/>
    <n v="157.84"/>
    <n v="77.87"/>
    <n v="79.97"/>
    <n v="0.50665230613279266"/>
  </r>
  <r>
    <n v="1524"/>
    <d v="2026-08-21T00:00:00"/>
    <n v="2026"/>
    <x v="2"/>
    <n v="8"/>
    <x v="7"/>
    <x v="2"/>
    <x v="3"/>
    <x v="2"/>
    <s v="New"/>
    <x v="3"/>
    <s v="Commuter Helmet"/>
    <n v="1"/>
    <n v="81.569999999999993"/>
    <n v="0"/>
    <n v="43.79"/>
    <n v="81.569999999999993"/>
    <n v="43.79"/>
    <n v="37.779999999999994"/>
    <n v="0.4631604756650729"/>
  </r>
  <r>
    <n v="1868"/>
    <d v="2026-08-25T00:00:00"/>
    <n v="2026"/>
    <x v="2"/>
    <n v="8"/>
    <x v="7"/>
    <x v="0"/>
    <x v="0"/>
    <x v="2"/>
    <s v="Returning"/>
    <x v="1"/>
    <s v="Trail Boots"/>
    <n v="1"/>
    <n v="145.02000000000001"/>
    <n v="0"/>
    <n v="78.959999999999994"/>
    <n v="145.02000000000001"/>
    <n v="78.959999999999994"/>
    <n v="66.060000000000016"/>
    <n v="0.4555233760860572"/>
  </r>
  <r>
    <n v="3987"/>
    <d v="2026-08-30T00:00:00"/>
    <n v="2026"/>
    <x v="2"/>
    <n v="8"/>
    <x v="7"/>
    <x v="2"/>
    <x v="10"/>
    <x v="2"/>
    <s v="Business"/>
    <x v="1"/>
    <s v="Trail Boots"/>
    <n v="1"/>
    <n v="144.54"/>
    <n v="0"/>
    <n v="78.77"/>
    <n v="144.54"/>
    <n v="78.77"/>
    <n v="65.77"/>
    <n v="0.45502974955029751"/>
  </r>
  <r>
    <n v="1642"/>
    <d v="2026-08-31T00:00:00"/>
    <n v="2026"/>
    <x v="2"/>
    <n v="8"/>
    <x v="7"/>
    <x v="0"/>
    <x v="0"/>
    <x v="2"/>
    <s v="New"/>
    <x v="0"/>
    <s v="Resistance Band Set"/>
    <n v="1"/>
    <n v="40.770000000000003"/>
    <n v="0"/>
    <n v="15.13"/>
    <n v="40.770000000000003"/>
    <n v="15.13"/>
    <n v="25.64"/>
    <n v="0.62889379445670834"/>
  </r>
  <r>
    <n v="3288"/>
    <d v="2026-09-01T00:00:00"/>
    <n v="2026"/>
    <x v="2"/>
    <n v="9"/>
    <x v="8"/>
    <x v="0"/>
    <x v="2"/>
    <x v="2"/>
    <s v="Business"/>
    <x v="1"/>
    <s v="Trekking Poles"/>
    <n v="1"/>
    <n v="72.81"/>
    <n v="0"/>
    <n v="32.299999999999997"/>
    <n v="72.81"/>
    <n v="32.299999999999997"/>
    <n v="40.510000000000005"/>
    <n v="0.55637961818431536"/>
  </r>
  <r>
    <n v="2428"/>
    <d v="2026-09-02T00:00:00"/>
    <n v="2026"/>
    <x v="2"/>
    <n v="9"/>
    <x v="8"/>
    <x v="2"/>
    <x v="3"/>
    <x v="2"/>
    <s v="New"/>
    <x v="2"/>
    <s v="Insulated Bottle"/>
    <n v="1"/>
    <n v="36.69"/>
    <n v="0"/>
    <n v="13.92"/>
    <n v="36.69"/>
    <n v="13.92"/>
    <n v="22.769999999999996"/>
    <n v="0.6206050695012264"/>
  </r>
  <r>
    <n v="3679"/>
    <d v="2026-09-07T00:00:00"/>
    <n v="2026"/>
    <x v="2"/>
    <n v="9"/>
    <x v="8"/>
    <x v="2"/>
    <x v="10"/>
    <x v="2"/>
    <s v="New"/>
    <x v="1"/>
    <s v="Trail Boots"/>
    <n v="1"/>
    <n v="147.36000000000001"/>
    <n v="0"/>
    <n v="81.599999999999994"/>
    <n v="147.36000000000001"/>
    <n v="81.599999999999994"/>
    <n v="65.760000000000019"/>
    <n v="0.44625407166123787"/>
  </r>
  <r>
    <n v="3369"/>
    <d v="2026-09-15T00:00:00"/>
    <n v="2026"/>
    <x v="2"/>
    <n v="9"/>
    <x v="8"/>
    <x v="2"/>
    <x v="10"/>
    <x v="2"/>
    <s v="New"/>
    <x v="2"/>
    <s v="Packing Cube Set"/>
    <n v="1"/>
    <n v="45.59"/>
    <n v="0"/>
    <n v="18.28"/>
    <n v="45.59"/>
    <n v="18.28"/>
    <n v="27.310000000000002"/>
    <n v="0.59903487606931349"/>
  </r>
  <r>
    <n v="2788"/>
    <d v="2026-09-19T00:00:00"/>
    <n v="2026"/>
    <x v="2"/>
    <n v="9"/>
    <x v="8"/>
    <x v="2"/>
    <x v="10"/>
    <x v="2"/>
    <s v="New"/>
    <x v="1"/>
    <s v="Trekking Poles"/>
    <n v="1"/>
    <n v="70.430000000000007"/>
    <n v="0"/>
    <n v="31.51"/>
    <n v="70.430000000000007"/>
    <n v="31.51"/>
    <n v="38.92"/>
    <n v="0.55260542382507449"/>
  </r>
  <r>
    <n v="4435"/>
    <d v="2026-09-21T00:00:00"/>
    <n v="2026"/>
    <x v="2"/>
    <n v="9"/>
    <x v="8"/>
    <x v="0"/>
    <x v="13"/>
    <x v="2"/>
    <s v="New"/>
    <x v="1"/>
    <s v="Trail Boots"/>
    <n v="1"/>
    <n v="146.33000000000001"/>
    <n v="0"/>
    <n v="80.05"/>
    <n v="146.33000000000001"/>
    <n v="80.05"/>
    <n v="66.280000000000015"/>
    <n v="0.45294881432378875"/>
  </r>
  <r>
    <n v="3226"/>
    <d v="2026-09-24T00:00:00"/>
    <n v="2026"/>
    <x v="2"/>
    <n v="9"/>
    <x v="8"/>
    <x v="0"/>
    <x v="13"/>
    <x v="2"/>
    <s v="Returning"/>
    <x v="4"/>
    <s v="Alpine Tent 4P"/>
    <n v="1"/>
    <n v="345.48"/>
    <n v="0"/>
    <n v="196.31"/>
    <n v="345.48"/>
    <n v="196.31"/>
    <n v="149.17000000000002"/>
    <n v="0.43177607965728843"/>
  </r>
  <r>
    <n v="4199"/>
    <d v="2026-09-27T00:00:00"/>
    <n v="2026"/>
    <x v="2"/>
    <n v="9"/>
    <x v="8"/>
    <x v="3"/>
    <x v="9"/>
    <x v="2"/>
    <s v="Business"/>
    <x v="3"/>
    <s v="Trail Bike Light"/>
    <n v="1"/>
    <n v="50.02"/>
    <n v="0"/>
    <n v="22.65"/>
    <n v="50.02"/>
    <n v="22.65"/>
    <n v="27.370000000000005"/>
    <n v="0.54718112754898052"/>
  </r>
  <r>
    <n v="1151"/>
    <d v="2026-09-28T00:00:00"/>
    <n v="2026"/>
    <x v="2"/>
    <n v="9"/>
    <x v="8"/>
    <x v="1"/>
    <x v="4"/>
    <x v="2"/>
    <s v="Returning"/>
    <x v="3"/>
    <s v="Commuter Helmet"/>
    <n v="1"/>
    <n v="81.48"/>
    <n v="0"/>
    <n v="41.47"/>
    <n v="81.48"/>
    <n v="41.47"/>
    <n v="40.010000000000005"/>
    <n v="0.4910407461953854"/>
  </r>
  <r>
    <n v="2374"/>
    <d v="2026-10-04T00:00:00"/>
    <n v="2026"/>
    <x v="3"/>
    <n v="10"/>
    <x v="9"/>
    <x v="0"/>
    <x v="13"/>
    <x v="2"/>
    <s v="Returning"/>
    <x v="1"/>
    <s v="Trekking Poles"/>
    <n v="1"/>
    <n v="70.400000000000006"/>
    <n v="0"/>
    <n v="32.43"/>
    <n v="70.400000000000006"/>
    <n v="32.43"/>
    <n v="37.970000000000006"/>
    <n v="0.53934659090909098"/>
  </r>
  <r>
    <n v="2082"/>
    <d v="2026-10-15T00:00:00"/>
    <n v="2026"/>
    <x v="3"/>
    <n v="10"/>
    <x v="9"/>
    <x v="2"/>
    <x v="3"/>
    <x v="2"/>
    <s v="New"/>
    <x v="1"/>
    <s v="Hiking Daypack 20L"/>
    <n v="1"/>
    <n v="91.99"/>
    <n v="0"/>
    <n v="44.86"/>
    <n v="91.99"/>
    <n v="44.86"/>
    <n v="47.129999999999995"/>
    <n v="0.51233829764104788"/>
  </r>
  <r>
    <n v="1793"/>
    <d v="2026-10-19T00:00:00"/>
    <n v="2026"/>
    <x v="3"/>
    <n v="10"/>
    <x v="9"/>
    <x v="1"/>
    <x v="1"/>
    <x v="2"/>
    <s v="New"/>
    <x v="2"/>
    <s v="Travel Backpack 35L"/>
    <n v="1"/>
    <n v="164.25"/>
    <n v="0"/>
    <n v="86.6"/>
    <n v="164.25"/>
    <n v="86.6"/>
    <n v="77.650000000000006"/>
    <n v="0.47275494672754947"/>
  </r>
  <r>
    <n v="5024"/>
    <d v="2026-10-21T00:00:00"/>
    <n v="2026"/>
    <x v="3"/>
    <n v="10"/>
    <x v="9"/>
    <x v="0"/>
    <x v="2"/>
    <x v="2"/>
    <s v="Returning"/>
    <x v="4"/>
    <s v="Trail Tent 2P"/>
    <n v="1"/>
    <n v="192.62"/>
    <n v="0"/>
    <n v="102.51"/>
    <n v="192.62"/>
    <n v="102.51"/>
    <n v="90.11"/>
    <n v="0.46781227286886096"/>
  </r>
  <r>
    <n v="1622"/>
    <d v="2026-10-22T00:00:00"/>
    <n v="2026"/>
    <x v="3"/>
    <n v="10"/>
    <x v="9"/>
    <x v="3"/>
    <x v="8"/>
    <x v="2"/>
    <s v="Returning"/>
    <x v="4"/>
    <s v="Compact Sleeping Bag"/>
    <n v="1"/>
    <n v="123.29"/>
    <n v="0"/>
    <n v="59.48"/>
    <n v="123.29"/>
    <n v="59.48"/>
    <n v="63.810000000000009"/>
    <n v="0.51756022386243816"/>
  </r>
  <r>
    <n v="3116"/>
    <d v="2026-10-23T00:00:00"/>
    <n v="2026"/>
    <x v="3"/>
    <n v="10"/>
    <x v="9"/>
    <x v="2"/>
    <x v="12"/>
    <x v="2"/>
    <s v="New"/>
    <x v="1"/>
    <s v="Hiking Daypack 20L"/>
    <n v="1"/>
    <n v="93.64"/>
    <n v="0"/>
    <n v="44.34"/>
    <n v="93.64"/>
    <n v="44.34"/>
    <n v="49.3"/>
    <n v="0.52648440837249033"/>
  </r>
  <r>
    <n v="1076"/>
    <d v="2026-10-24T00:00:00"/>
    <n v="2026"/>
    <x v="3"/>
    <n v="10"/>
    <x v="9"/>
    <x v="1"/>
    <x v="1"/>
    <x v="2"/>
    <s v="Returning"/>
    <x v="4"/>
    <s v="Trail Tent 2P"/>
    <n v="1"/>
    <n v="195.67"/>
    <n v="0"/>
    <n v="105.88"/>
    <n v="195.67"/>
    <n v="105.88"/>
    <n v="89.789999999999992"/>
    <n v="0.45888485715745897"/>
  </r>
  <r>
    <n v="3274"/>
    <d v="2026-10-28T00:00:00"/>
    <n v="2026"/>
    <x v="3"/>
    <n v="10"/>
    <x v="9"/>
    <x v="0"/>
    <x v="2"/>
    <x v="2"/>
    <s v="New"/>
    <x v="0"/>
    <s v="Resistance Band Set"/>
    <n v="1"/>
    <n v="39.42"/>
    <n v="0"/>
    <n v="14.58"/>
    <n v="39.42"/>
    <n v="14.58"/>
    <n v="24.840000000000003"/>
    <n v="0.63013698630136994"/>
  </r>
  <r>
    <n v="1226"/>
    <d v="2026-10-29T00:00:00"/>
    <n v="2026"/>
    <x v="3"/>
    <n v="10"/>
    <x v="9"/>
    <x v="1"/>
    <x v="4"/>
    <x v="2"/>
    <s v="Returning"/>
    <x v="2"/>
    <s v="Insulated Bottle"/>
    <n v="1"/>
    <n v="36.58"/>
    <n v="0"/>
    <n v="13.5"/>
    <n v="36.58"/>
    <n v="13.5"/>
    <n v="23.08"/>
    <n v="0.63094587206123565"/>
  </r>
  <r>
    <n v="2532"/>
    <d v="2026-10-30T00:00:00"/>
    <n v="2026"/>
    <x v="3"/>
    <n v="10"/>
    <x v="9"/>
    <x v="1"/>
    <x v="7"/>
    <x v="2"/>
    <s v="New"/>
    <x v="3"/>
    <s v="Commuter Helmet"/>
    <n v="1"/>
    <n v="80.400000000000006"/>
    <n v="0"/>
    <n v="43.34"/>
    <n v="80.400000000000006"/>
    <n v="43.34"/>
    <n v="37.06"/>
    <n v="0.46094527363184079"/>
  </r>
  <r>
    <n v="3739"/>
    <d v="2026-10-31T00:00:00"/>
    <n v="2026"/>
    <x v="3"/>
    <n v="10"/>
    <x v="9"/>
    <x v="2"/>
    <x v="10"/>
    <x v="2"/>
    <s v="New"/>
    <x v="2"/>
    <s v="Carry-On Duffel"/>
    <n v="1"/>
    <n v="135.19"/>
    <n v="0"/>
    <n v="68.319999999999993"/>
    <n v="135.19"/>
    <n v="68.319999999999993"/>
    <n v="66.87"/>
    <n v="0.49463717730601381"/>
  </r>
  <r>
    <n v="4049"/>
    <d v="2026-11-20T00:00:00"/>
    <n v="2026"/>
    <x v="3"/>
    <n v="11"/>
    <x v="10"/>
    <x v="3"/>
    <x v="15"/>
    <x v="2"/>
    <s v="Returning"/>
    <x v="2"/>
    <s v="Insulated Bottle"/>
    <n v="1"/>
    <n v="36.590000000000003"/>
    <n v="0"/>
    <n v="13.73"/>
    <n v="36.590000000000003"/>
    <n v="13.73"/>
    <n v="22.860000000000003"/>
    <n v="0.62476086362394101"/>
  </r>
  <r>
    <n v="2091"/>
    <d v="2026-11-27T00:00:00"/>
    <n v="2026"/>
    <x v="3"/>
    <n v="11"/>
    <x v="10"/>
    <x v="2"/>
    <x v="10"/>
    <x v="2"/>
    <s v="New"/>
    <x v="0"/>
    <s v="Recovery Roller"/>
    <n v="1"/>
    <n v="35.590000000000003"/>
    <n v="0"/>
    <n v="13.57"/>
    <n v="35.590000000000003"/>
    <n v="13.57"/>
    <n v="22.020000000000003"/>
    <n v="0.61871312166338865"/>
  </r>
  <r>
    <n v="806"/>
    <d v="2026-11-29T00:00:00"/>
    <n v="2026"/>
    <x v="3"/>
    <n v="11"/>
    <x v="10"/>
    <x v="1"/>
    <x v="7"/>
    <x v="2"/>
    <s v="Returning"/>
    <x v="0"/>
    <s v="Resistance Band Set"/>
    <n v="1"/>
    <n v="39.659999999999997"/>
    <n v="0"/>
    <n v="14.76"/>
    <n v="39.659999999999997"/>
    <n v="14.76"/>
    <n v="24.9"/>
    <n v="0.62783661119515888"/>
  </r>
  <r>
    <n v="3199"/>
    <d v="2026-12-01T00:00:00"/>
    <n v="2026"/>
    <x v="3"/>
    <n v="12"/>
    <x v="11"/>
    <x v="3"/>
    <x v="15"/>
    <x v="2"/>
    <s v="Returning"/>
    <x v="0"/>
    <s v="Resistance Band Set"/>
    <n v="1"/>
    <n v="41.33"/>
    <n v="0"/>
    <n v="15.03"/>
    <n v="41.33"/>
    <n v="15.03"/>
    <n v="26.299999999999997"/>
    <n v="0.6363416404548754"/>
  </r>
  <r>
    <n v="5127"/>
    <d v="2026-12-08T00:00:00"/>
    <n v="2026"/>
    <x v="3"/>
    <n v="12"/>
    <x v="11"/>
    <x v="2"/>
    <x v="6"/>
    <x v="2"/>
    <s v="Returning"/>
    <x v="4"/>
    <s v="Compact Sleeping Bag"/>
    <n v="1"/>
    <n v="122.65"/>
    <n v="0"/>
    <n v="58.9"/>
    <n v="122.65"/>
    <n v="58.9"/>
    <n v="63.750000000000007"/>
    <n v="0.51977170811251527"/>
  </r>
  <r>
    <n v="3173"/>
    <d v="2026-12-28T00:00:00"/>
    <n v="2026"/>
    <x v="3"/>
    <n v="12"/>
    <x v="11"/>
    <x v="2"/>
    <x v="10"/>
    <x v="2"/>
    <s v="Returning"/>
    <x v="3"/>
    <s v="Compact Repair Kit"/>
    <n v="1"/>
    <n v="39.69"/>
    <n v="0"/>
    <n v="17.09"/>
    <n v="39.69"/>
    <n v="17.09"/>
    <n v="22.599999999999998"/>
    <n v="0.56941295036533135"/>
  </r>
  <r>
    <n v="2745"/>
    <d v="2026-12-29T00:00:00"/>
    <n v="2026"/>
    <x v="3"/>
    <n v="12"/>
    <x v="11"/>
    <x v="0"/>
    <x v="13"/>
    <x v="2"/>
    <s v="Business"/>
    <x v="2"/>
    <s v="Packing Cube Set"/>
    <n v="1"/>
    <n v="46.07"/>
    <n v="0"/>
    <n v="18.420000000000002"/>
    <n v="46.07"/>
    <n v="18.420000000000002"/>
    <n v="27.65"/>
    <n v="0.60017364879531143"/>
  </r>
  <r>
    <n v="4547"/>
    <d v="2026-01-18T00:00:00"/>
    <n v="2026"/>
    <x v="0"/>
    <n v="1"/>
    <x v="0"/>
    <x v="3"/>
    <x v="9"/>
    <x v="2"/>
    <s v="New"/>
    <x v="3"/>
    <s v="Commuter Helmet"/>
    <n v="1"/>
    <n v="83.52"/>
    <n v="0.05"/>
    <n v="42.97"/>
    <n v="79.343999999999994"/>
    <n v="42.97"/>
    <n v="36.373999999999995"/>
    <n v="0.45843416011292598"/>
  </r>
  <r>
    <n v="347"/>
    <d v="2026-01-22T00:00:00"/>
    <n v="2026"/>
    <x v="0"/>
    <n v="1"/>
    <x v="0"/>
    <x v="0"/>
    <x v="5"/>
    <x v="2"/>
    <s v="New"/>
    <x v="4"/>
    <s v="Trail Tent 2P"/>
    <n v="1"/>
    <n v="199.42"/>
    <n v="0.05"/>
    <n v="101.82"/>
    <n v="189.44899999999998"/>
    <n v="101.82"/>
    <n v="87.628999999999991"/>
    <n v="0.46254664843836601"/>
  </r>
  <r>
    <n v="4381"/>
    <d v="2026-02-09T00:00:00"/>
    <n v="2026"/>
    <x v="0"/>
    <n v="2"/>
    <x v="1"/>
    <x v="2"/>
    <x v="10"/>
    <x v="2"/>
    <s v="Returning"/>
    <x v="4"/>
    <s v="Trail Tent 2P"/>
    <n v="1"/>
    <n v="194.32"/>
    <n v="0.05"/>
    <n v="102.52"/>
    <n v="184.60399999999998"/>
    <n v="102.52"/>
    <n v="82.083999999999989"/>
    <n v="0.44464908669367942"/>
  </r>
  <r>
    <n v="3952"/>
    <d v="2026-02-10T00:00:00"/>
    <n v="2026"/>
    <x v="0"/>
    <n v="2"/>
    <x v="1"/>
    <x v="0"/>
    <x v="0"/>
    <x v="2"/>
    <s v="New"/>
    <x v="3"/>
    <s v="Commuter Helmet"/>
    <n v="1"/>
    <n v="81.44"/>
    <n v="0.05"/>
    <n v="43.9"/>
    <n v="77.367999999999995"/>
    <n v="43.9"/>
    <n v="33.467999999999996"/>
    <n v="0.43258194602419603"/>
  </r>
  <r>
    <n v="4260"/>
    <d v="2026-02-10T00:00:00"/>
    <n v="2026"/>
    <x v="0"/>
    <n v="2"/>
    <x v="1"/>
    <x v="3"/>
    <x v="15"/>
    <x v="2"/>
    <s v="Returning"/>
    <x v="2"/>
    <s v="Carry-On Duffel"/>
    <n v="1"/>
    <n v="131.24"/>
    <n v="0.05"/>
    <n v="66.14"/>
    <n v="124.678"/>
    <n v="66.14"/>
    <n v="58.537999999999997"/>
    <n v="0.46951346669019395"/>
  </r>
  <r>
    <n v="4649"/>
    <d v="2026-02-11T00:00:00"/>
    <n v="2026"/>
    <x v="0"/>
    <n v="2"/>
    <x v="1"/>
    <x v="2"/>
    <x v="12"/>
    <x v="2"/>
    <s v="Returning"/>
    <x v="3"/>
    <s v="Commuter Helmet"/>
    <n v="1"/>
    <n v="81.819999999999993"/>
    <n v="0.05"/>
    <n v="43.83"/>
    <n v="77.728999999999985"/>
    <n v="43.83"/>
    <n v="33.898999999999987"/>
    <n v="0.43611779387358635"/>
  </r>
  <r>
    <n v="2170"/>
    <d v="2026-02-22T00:00:00"/>
    <n v="2026"/>
    <x v="0"/>
    <n v="2"/>
    <x v="1"/>
    <x v="2"/>
    <x v="6"/>
    <x v="2"/>
    <s v="Returning"/>
    <x v="3"/>
    <s v="Cycling Pack 12L"/>
    <n v="1"/>
    <n v="101.19"/>
    <n v="0.05"/>
    <n v="49.14"/>
    <n v="96.130499999999998"/>
    <n v="49.14"/>
    <n v="46.990499999999997"/>
    <n v="0.48881988546819166"/>
  </r>
  <r>
    <n v="587"/>
    <d v="2026-02-23T00:00:00"/>
    <n v="2026"/>
    <x v="0"/>
    <n v="2"/>
    <x v="1"/>
    <x v="0"/>
    <x v="2"/>
    <x v="2"/>
    <s v="Business"/>
    <x v="2"/>
    <s v="Travel Backpack 35L"/>
    <n v="1"/>
    <n v="166.13"/>
    <n v="0.05"/>
    <n v="85.7"/>
    <n v="157.8235"/>
    <n v="85.7"/>
    <n v="72.123499999999993"/>
    <n v="0.45698834457479398"/>
  </r>
  <r>
    <n v="4095"/>
    <d v="2026-03-09T00:00:00"/>
    <n v="2026"/>
    <x v="0"/>
    <n v="3"/>
    <x v="2"/>
    <x v="2"/>
    <x v="3"/>
    <x v="2"/>
    <s v="New"/>
    <x v="1"/>
    <s v="Trekking Poles"/>
    <n v="1"/>
    <n v="72.87"/>
    <n v="0.05"/>
    <n v="32"/>
    <n v="69.226500000000001"/>
    <n v="32"/>
    <n v="37.226500000000001"/>
    <n v="0.53774927231623726"/>
  </r>
  <r>
    <n v="1097"/>
    <d v="2026-03-12T00:00:00"/>
    <n v="2026"/>
    <x v="0"/>
    <n v="3"/>
    <x v="2"/>
    <x v="3"/>
    <x v="8"/>
    <x v="2"/>
    <s v="New"/>
    <x v="3"/>
    <s v="Compact Repair Kit"/>
    <n v="1"/>
    <n v="41.24"/>
    <n v="0.05"/>
    <n v="16.64"/>
    <n v="39.177999999999997"/>
    <n v="16.64"/>
    <n v="22.537999999999997"/>
    <n v="0.57527183623462141"/>
  </r>
  <r>
    <n v="839"/>
    <d v="2026-03-21T00:00:00"/>
    <n v="2026"/>
    <x v="0"/>
    <n v="3"/>
    <x v="2"/>
    <x v="2"/>
    <x v="10"/>
    <x v="2"/>
    <s v="New"/>
    <x v="3"/>
    <s v="Compact Repair Kit"/>
    <n v="1"/>
    <n v="40.5"/>
    <n v="0.05"/>
    <n v="17.16"/>
    <n v="38.475000000000001"/>
    <n v="17.16"/>
    <n v="21.315000000000001"/>
    <n v="0.55399610136452238"/>
  </r>
  <r>
    <n v="1672"/>
    <d v="2026-03-22T00:00:00"/>
    <n v="2026"/>
    <x v="0"/>
    <n v="3"/>
    <x v="2"/>
    <x v="3"/>
    <x v="9"/>
    <x v="2"/>
    <s v="Returning"/>
    <x v="2"/>
    <s v="Packing Cube Set"/>
    <n v="1"/>
    <n v="47.1"/>
    <n v="0.05"/>
    <n v="18.48"/>
    <n v="44.744999999999997"/>
    <n v="18.48"/>
    <n v="26.264999999999997"/>
    <n v="0.58699296010727453"/>
  </r>
  <r>
    <n v="1476"/>
    <d v="2026-03-26T00:00:00"/>
    <n v="2026"/>
    <x v="0"/>
    <n v="3"/>
    <x v="2"/>
    <x v="2"/>
    <x v="10"/>
    <x v="2"/>
    <s v="New"/>
    <x v="2"/>
    <s v="Insulated Bottle"/>
    <n v="1"/>
    <n v="35.700000000000003"/>
    <n v="0.05"/>
    <n v="13.91"/>
    <n v="33.914999999999999"/>
    <n v="13.91"/>
    <n v="20.004999999999999"/>
    <n v="0.58985699542975079"/>
  </r>
  <r>
    <n v="1700"/>
    <d v="2026-03-29T00:00:00"/>
    <n v="2026"/>
    <x v="0"/>
    <n v="3"/>
    <x v="2"/>
    <x v="2"/>
    <x v="10"/>
    <x v="2"/>
    <s v="New"/>
    <x v="2"/>
    <s v="Travel Backpack 35L"/>
    <n v="1"/>
    <n v="167.27"/>
    <n v="0.05"/>
    <n v="88.19"/>
    <n v="158.90649999999999"/>
    <n v="88.19"/>
    <n v="70.716499999999996"/>
    <n v="0.44501955552478972"/>
  </r>
  <r>
    <n v="1496"/>
    <d v="2026-04-21T00:00:00"/>
    <n v="2026"/>
    <x v="1"/>
    <n v="4"/>
    <x v="3"/>
    <x v="1"/>
    <x v="4"/>
    <x v="2"/>
    <s v="Returning"/>
    <x v="1"/>
    <s v="Trekking Poles"/>
    <n v="1"/>
    <n v="71.23"/>
    <n v="0.05"/>
    <n v="33.28"/>
    <n v="67.668499999999995"/>
    <n v="33.28"/>
    <n v="34.388499999999993"/>
    <n v="0.50819066478494423"/>
  </r>
  <r>
    <n v="4761"/>
    <d v="2026-04-22T00:00:00"/>
    <n v="2026"/>
    <x v="1"/>
    <n v="4"/>
    <x v="3"/>
    <x v="1"/>
    <x v="4"/>
    <x v="2"/>
    <s v="New"/>
    <x v="1"/>
    <s v="Trail Boots"/>
    <n v="1"/>
    <n v="141.99"/>
    <n v="0.05"/>
    <n v="79.7"/>
    <n v="134.8905"/>
    <n v="79.7"/>
    <n v="55.1905"/>
    <n v="0.40915038494186023"/>
  </r>
  <r>
    <n v="2832"/>
    <d v="2026-04-23T00:00:00"/>
    <n v="2026"/>
    <x v="1"/>
    <n v="4"/>
    <x v="3"/>
    <x v="0"/>
    <x v="0"/>
    <x v="2"/>
    <s v="Returning"/>
    <x v="0"/>
    <s v="Resistance Band Set"/>
    <n v="1"/>
    <n v="39.89"/>
    <n v="0.05"/>
    <n v="15.06"/>
    <n v="37.895499999999998"/>
    <n v="15.06"/>
    <n v="22.835499999999996"/>
    <n v="0.60259133670224685"/>
  </r>
  <r>
    <n v="3969"/>
    <d v="2026-04-25T00:00:00"/>
    <n v="2026"/>
    <x v="1"/>
    <n v="4"/>
    <x v="3"/>
    <x v="0"/>
    <x v="0"/>
    <x v="2"/>
    <s v="Returning"/>
    <x v="1"/>
    <s v="Hiking Daypack 20L"/>
    <n v="1"/>
    <n v="92.91"/>
    <n v="0.05"/>
    <n v="46"/>
    <n v="88.264499999999998"/>
    <n v="46"/>
    <n v="42.264499999999998"/>
    <n v="0.4788391709010984"/>
  </r>
  <r>
    <n v="2196"/>
    <d v="2026-05-11T00:00:00"/>
    <n v="2026"/>
    <x v="1"/>
    <n v="5"/>
    <x v="4"/>
    <x v="0"/>
    <x v="5"/>
    <x v="2"/>
    <s v="Returning"/>
    <x v="3"/>
    <s v="Commuter Helmet"/>
    <n v="1"/>
    <n v="83.23"/>
    <n v="0.05"/>
    <n v="43.82"/>
    <n v="79.0685"/>
    <n v="43.82"/>
    <n v="35.2485"/>
    <n v="0.44579699880483376"/>
  </r>
  <r>
    <n v="3516"/>
    <d v="2026-05-11T00:00:00"/>
    <n v="2026"/>
    <x v="1"/>
    <n v="5"/>
    <x v="4"/>
    <x v="0"/>
    <x v="2"/>
    <x v="2"/>
    <s v="Returning"/>
    <x v="4"/>
    <s v="Compact Sleeping Bag"/>
    <n v="1"/>
    <n v="125.3"/>
    <n v="0.05"/>
    <n v="59.62"/>
    <n v="119.035"/>
    <n v="59.62"/>
    <n v="59.414999999999999"/>
    <n v="0.49913890872432476"/>
  </r>
  <r>
    <n v="1039"/>
    <d v="2026-05-29T00:00:00"/>
    <n v="2026"/>
    <x v="1"/>
    <n v="5"/>
    <x v="4"/>
    <x v="2"/>
    <x v="6"/>
    <x v="2"/>
    <s v="New"/>
    <x v="3"/>
    <s v="Compact Repair Kit"/>
    <n v="1"/>
    <n v="41.27"/>
    <n v="0.05"/>
    <n v="17.149999999999999"/>
    <n v="39.206499999999998"/>
    <n v="17.149999999999999"/>
    <n v="22.0565"/>
    <n v="0.56257253261576523"/>
  </r>
  <r>
    <n v="5107"/>
    <d v="2026-05-29T00:00:00"/>
    <n v="2026"/>
    <x v="1"/>
    <n v="5"/>
    <x v="4"/>
    <x v="2"/>
    <x v="3"/>
    <x v="2"/>
    <s v="Returning"/>
    <x v="1"/>
    <s v="Summit Backpack 45L"/>
    <n v="1"/>
    <n v="154.07"/>
    <n v="0.05"/>
    <n v="78.400000000000006"/>
    <n v="146.36649999999997"/>
    <n v="78.400000000000006"/>
    <n v="67.966499999999968"/>
    <n v="0.46435830603314271"/>
  </r>
  <r>
    <n v="3414"/>
    <d v="2026-06-18T00:00:00"/>
    <n v="2026"/>
    <x v="1"/>
    <n v="6"/>
    <x v="5"/>
    <x v="1"/>
    <x v="7"/>
    <x v="2"/>
    <s v="Returning"/>
    <x v="3"/>
    <s v="Trail Bike Light"/>
    <n v="1"/>
    <n v="51.23"/>
    <n v="0.05"/>
    <n v="23.12"/>
    <n v="48.668499999999995"/>
    <n v="23.12"/>
    <n v="25.548499999999994"/>
    <n v="0.5249494025909982"/>
  </r>
  <r>
    <n v="4217"/>
    <d v="2026-06-18T00:00:00"/>
    <n v="2026"/>
    <x v="1"/>
    <n v="6"/>
    <x v="5"/>
    <x v="2"/>
    <x v="10"/>
    <x v="2"/>
    <s v="New"/>
    <x v="0"/>
    <s v="Resistance Band Set"/>
    <n v="1"/>
    <n v="39.74"/>
    <n v="0.05"/>
    <n v="14.39"/>
    <n v="37.753"/>
    <n v="14.39"/>
    <n v="23.363"/>
    <n v="0.6188382380208195"/>
  </r>
  <r>
    <n v="3909"/>
    <d v="2026-06-19T00:00:00"/>
    <n v="2026"/>
    <x v="1"/>
    <n v="6"/>
    <x v="5"/>
    <x v="2"/>
    <x v="12"/>
    <x v="2"/>
    <s v="Returning"/>
    <x v="1"/>
    <s v="Summit Backpack 45L"/>
    <n v="1"/>
    <n v="156.05000000000001"/>
    <n v="0.05"/>
    <n v="81.28"/>
    <n v="148.2475"/>
    <n v="81.28"/>
    <n v="66.967500000000001"/>
    <n v="0.45172768512116562"/>
  </r>
  <r>
    <n v="540"/>
    <d v="2026-06-20T00:00:00"/>
    <n v="2026"/>
    <x v="1"/>
    <n v="6"/>
    <x v="5"/>
    <x v="1"/>
    <x v="1"/>
    <x v="2"/>
    <s v="Returning"/>
    <x v="1"/>
    <s v="Summit Backpack 45L"/>
    <n v="1"/>
    <n v="151.46"/>
    <n v="0.05"/>
    <n v="77.98"/>
    <n v="143.887"/>
    <n v="77.98"/>
    <n v="65.906999999999996"/>
    <n v="0.45804693961233467"/>
  </r>
  <r>
    <n v="4233"/>
    <d v="2026-07-02T00:00:00"/>
    <n v="2026"/>
    <x v="2"/>
    <n v="7"/>
    <x v="6"/>
    <x v="2"/>
    <x v="3"/>
    <x v="2"/>
    <s v="New"/>
    <x v="1"/>
    <s v="Trail Boots"/>
    <n v="1"/>
    <n v="142.38"/>
    <n v="0.05"/>
    <n v="77.17"/>
    <n v="135.261"/>
    <n v="77.17"/>
    <n v="58.090999999999994"/>
    <n v="0.42947338848596417"/>
  </r>
  <r>
    <n v="3711"/>
    <d v="2026-07-05T00:00:00"/>
    <n v="2026"/>
    <x v="2"/>
    <n v="7"/>
    <x v="6"/>
    <x v="0"/>
    <x v="5"/>
    <x v="2"/>
    <s v="New"/>
    <x v="1"/>
    <s v="Trail Boots"/>
    <n v="1"/>
    <n v="145.37"/>
    <n v="0.05"/>
    <n v="81.02"/>
    <n v="138.10149999999999"/>
    <n v="81.02"/>
    <n v="57.081499999999991"/>
    <n v="0.41333005072356199"/>
  </r>
  <r>
    <n v="3102"/>
    <d v="2026-07-18T00:00:00"/>
    <n v="2026"/>
    <x v="2"/>
    <n v="7"/>
    <x v="6"/>
    <x v="0"/>
    <x v="13"/>
    <x v="2"/>
    <s v="Returning"/>
    <x v="1"/>
    <s v="Hiking Daypack 20L"/>
    <n v="1"/>
    <n v="90.02"/>
    <n v="0.05"/>
    <n v="45.83"/>
    <n v="85.518999999999991"/>
    <n v="45.83"/>
    <n v="39.688999999999993"/>
    <n v="0.46409569803201622"/>
  </r>
  <r>
    <n v="1467"/>
    <d v="2026-07-21T00:00:00"/>
    <n v="2026"/>
    <x v="2"/>
    <n v="7"/>
    <x v="6"/>
    <x v="2"/>
    <x v="11"/>
    <x v="2"/>
    <s v="New"/>
    <x v="0"/>
    <s v="Training Mat"/>
    <n v="1"/>
    <n v="50.59"/>
    <n v="0.05"/>
    <n v="22.04"/>
    <n v="48.060499999999998"/>
    <n v="22.04"/>
    <n v="26.020499999999998"/>
    <n v="0.54141134611583319"/>
  </r>
  <r>
    <n v="315"/>
    <d v="2026-07-25T00:00:00"/>
    <n v="2026"/>
    <x v="2"/>
    <n v="7"/>
    <x v="6"/>
    <x v="3"/>
    <x v="14"/>
    <x v="2"/>
    <s v="New"/>
    <x v="3"/>
    <s v="Commuter Helmet"/>
    <n v="1"/>
    <n v="81.13"/>
    <n v="0.05"/>
    <n v="42.41"/>
    <n v="77.073499999999996"/>
    <n v="42.41"/>
    <n v="34.663499999999999"/>
    <n v="0.44974602165465433"/>
  </r>
  <r>
    <n v="3045"/>
    <d v="2026-08-06T00:00:00"/>
    <n v="2026"/>
    <x v="2"/>
    <n v="8"/>
    <x v="7"/>
    <x v="3"/>
    <x v="15"/>
    <x v="2"/>
    <s v="Business"/>
    <x v="2"/>
    <s v="Packing Cube Set"/>
    <n v="1"/>
    <n v="47.19"/>
    <n v="0.05"/>
    <n v="18.11"/>
    <n v="44.830499999999994"/>
    <n v="18.11"/>
    <n v="26.720499999999994"/>
    <n v="0.59603395010093574"/>
  </r>
  <r>
    <n v="5168"/>
    <d v="2026-08-11T00:00:00"/>
    <n v="2026"/>
    <x v="2"/>
    <n v="8"/>
    <x v="7"/>
    <x v="1"/>
    <x v="7"/>
    <x v="2"/>
    <s v="Business"/>
    <x v="0"/>
    <s v="Weighted Vest"/>
    <n v="1"/>
    <n v="122.52"/>
    <n v="0.05"/>
    <n v="69.66"/>
    <n v="116.39399999999999"/>
    <n v="69.66"/>
    <n v="46.733999999999995"/>
    <n v="0.40151554203824935"/>
  </r>
  <r>
    <n v="1854"/>
    <d v="2026-08-19T00:00:00"/>
    <n v="2026"/>
    <x v="2"/>
    <n v="8"/>
    <x v="7"/>
    <x v="2"/>
    <x v="11"/>
    <x v="2"/>
    <s v="Business"/>
    <x v="1"/>
    <s v="Hiking Daypack 20L"/>
    <n v="1"/>
    <n v="90.37"/>
    <n v="0.05"/>
    <n v="45.89"/>
    <n v="85.851500000000001"/>
    <n v="45.89"/>
    <n v="39.961500000000001"/>
    <n v="0.46547235633623174"/>
  </r>
  <r>
    <n v="4775"/>
    <d v="2026-08-19T00:00:00"/>
    <n v="2026"/>
    <x v="2"/>
    <n v="8"/>
    <x v="7"/>
    <x v="3"/>
    <x v="16"/>
    <x v="2"/>
    <s v="Returning"/>
    <x v="3"/>
    <s v="Cycling Pack 12L"/>
    <n v="1"/>
    <n v="103.92"/>
    <n v="0.05"/>
    <n v="50.71"/>
    <n v="98.724000000000004"/>
    <n v="50.71"/>
    <n v="48.014000000000003"/>
    <n v="0.48634577205137558"/>
  </r>
  <r>
    <n v="4172"/>
    <d v="2026-08-22T00:00:00"/>
    <n v="2026"/>
    <x v="2"/>
    <n v="8"/>
    <x v="7"/>
    <x v="0"/>
    <x v="0"/>
    <x v="2"/>
    <s v="New"/>
    <x v="3"/>
    <s v="Compact Repair Kit"/>
    <n v="1"/>
    <n v="40.19"/>
    <n v="0.05"/>
    <n v="16.78"/>
    <n v="38.180499999999995"/>
    <n v="16.78"/>
    <n v="21.400499999999994"/>
    <n v="0.56050863660769235"/>
  </r>
  <r>
    <n v="1632"/>
    <d v="2026-08-28T00:00:00"/>
    <n v="2026"/>
    <x v="2"/>
    <n v="8"/>
    <x v="7"/>
    <x v="0"/>
    <x v="2"/>
    <x v="2"/>
    <s v="New"/>
    <x v="2"/>
    <s v="Insulated Bottle"/>
    <n v="1"/>
    <n v="35.700000000000003"/>
    <n v="0.05"/>
    <n v="13.45"/>
    <n v="33.914999999999999"/>
    <n v="13.45"/>
    <n v="20.465"/>
    <n v="0.60342031549461894"/>
  </r>
  <r>
    <n v="2146"/>
    <d v="2026-08-31T00:00:00"/>
    <n v="2026"/>
    <x v="2"/>
    <n v="8"/>
    <x v="7"/>
    <x v="1"/>
    <x v="4"/>
    <x v="2"/>
    <s v="New"/>
    <x v="0"/>
    <s v="Recovery Roller"/>
    <n v="1"/>
    <n v="35.47"/>
    <n v="0.05"/>
    <n v="14.1"/>
    <n v="33.6965"/>
    <n v="14.1"/>
    <n v="19.596499999999999"/>
    <n v="0.58155891561438122"/>
  </r>
  <r>
    <n v="2370"/>
    <d v="2026-09-06T00:00:00"/>
    <n v="2026"/>
    <x v="2"/>
    <n v="9"/>
    <x v="8"/>
    <x v="0"/>
    <x v="5"/>
    <x v="2"/>
    <s v="New"/>
    <x v="0"/>
    <s v="Recovery Roller"/>
    <n v="1"/>
    <n v="35.68"/>
    <n v="0.05"/>
    <n v="13.76"/>
    <n v="33.896000000000001"/>
    <n v="13.76"/>
    <n v="20.136000000000003"/>
    <n v="0.59405239556289835"/>
  </r>
  <r>
    <n v="2045"/>
    <d v="2026-09-09T00:00:00"/>
    <n v="2026"/>
    <x v="2"/>
    <n v="9"/>
    <x v="8"/>
    <x v="2"/>
    <x v="12"/>
    <x v="2"/>
    <s v="Returning"/>
    <x v="2"/>
    <s v="Insulated Bottle"/>
    <n v="1"/>
    <n v="35.68"/>
    <n v="0.05"/>
    <n v="13.37"/>
    <n v="33.896000000000001"/>
    <n v="13.37"/>
    <n v="20.526000000000003"/>
    <n v="0.60555817795610112"/>
  </r>
  <r>
    <n v="2648"/>
    <d v="2026-09-17T00:00:00"/>
    <n v="2026"/>
    <x v="2"/>
    <n v="9"/>
    <x v="8"/>
    <x v="3"/>
    <x v="15"/>
    <x v="2"/>
    <s v="New"/>
    <x v="0"/>
    <s v="Training Mat"/>
    <n v="1"/>
    <n v="50.47"/>
    <n v="0.05"/>
    <n v="22.27"/>
    <n v="47.946499999999993"/>
    <n v="22.27"/>
    <n v="25.676499999999994"/>
    <n v="0.53552396942425406"/>
  </r>
  <r>
    <n v="3993"/>
    <d v="2026-09-18T00:00:00"/>
    <n v="2026"/>
    <x v="2"/>
    <n v="9"/>
    <x v="8"/>
    <x v="2"/>
    <x v="10"/>
    <x v="2"/>
    <s v="Returning"/>
    <x v="1"/>
    <s v="Summit Backpack 45L"/>
    <n v="1"/>
    <n v="153.68"/>
    <n v="0.05"/>
    <n v="77.42"/>
    <n v="145.99600000000001"/>
    <n v="77.42"/>
    <n v="68.576000000000008"/>
    <n v="0.46971149894517661"/>
  </r>
  <r>
    <n v="1361"/>
    <d v="2026-09-19T00:00:00"/>
    <n v="2026"/>
    <x v="2"/>
    <n v="9"/>
    <x v="8"/>
    <x v="2"/>
    <x v="3"/>
    <x v="2"/>
    <s v="New"/>
    <x v="3"/>
    <s v="Compact Repair Kit"/>
    <n v="1"/>
    <n v="40.700000000000003"/>
    <n v="0.05"/>
    <n v="16.43"/>
    <n v="38.664999999999999"/>
    <n v="16.43"/>
    <n v="22.234999999999999"/>
    <n v="0.57506789085736454"/>
  </r>
  <r>
    <n v="95"/>
    <d v="2026-09-26T00:00:00"/>
    <n v="2026"/>
    <x v="2"/>
    <n v="9"/>
    <x v="8"/>
    <x v="1"/>
    <x v="4"/>
    <x v="2"/>
    <s v="Returning"/>
    <x v="1"/>
    <s v="Trekking Poles"/>
    <n v="1"/>
    <n v="73.06"/>
    <n v="0.05"/>
    <n v="31.42"/>
    <n v="69.406999999999996"/>
    <n v="31.42"/>
    <n v="37.986999999999995"/>
    <n v="0.54730790842422228"/>
  </r>
  <r>
    <n v="790"/>
    <d v="2026-09-28T00:00:00"/>
    <n v="2026"/>
    <x v="2"/>
    <n v="9"/>
    <x v="8"/>
    <x v="0"/>
    <x v="2"/>
    <x v="2"/>
    <s v="New"/>
    <x v="4"/>
    <s v="Trail Tent 2P"/>
    <n v="1"/>
    <n v="199.09"/>
    <n v="0.05"/>
    <n v="106.57"/>
    <n v="189.13550000000001"/>
    <n v="106.57"/>
    <n v="82.565500000000014"/>
    <n v="0.43654152710622812"/>
  </r>
  <r>
    <n v="922"/>
    <d v="2026-09-29T00:00:00"/>
    <n v="2026"/>
    <x v="2"/>
    <n v="9"/>
    <x v="8"/>
    <x v="0"/>
    <x v="0"/>
    <x v="2"/>
    <s v="Business"/>
    <x v="1"/>
    <s v="Trail Boots"/>
    <n v="1"/>
    <n v="145.62"/>
    <n v="0.05"/>
    <n v="80.25"/>
    <n v="138.339"/>
    <n v="80.25"/>
    <n v="58.088999999999999"/>
    <n v="0.41990328107041397"/>
  </r>
  <r>
    <n v="4347"/>
    <d v="2026-09-30T00:00:00"/>
    <n v="2026"/>
    <x v="2"/>
    <n v="9"/>
    <x v="8"/>
    <x v="0"/>
    <x v="13"/>
    <x v="2"/>
    <s v="New"/>
    <x v="3"/>
    <s v="Commuter Helmet"/>
    <n v="1"/>
    <n v="81.06"/>
    <n v="0.05"/>
    <n v="43.54"/>
    <n v="77.007000000000005"/>
    <n v="43.54"/>
    <n v="33.467000000000006"/>
    <n v="0.434596854831379"/>
  </r>
  <r>
    <n v="1415"/>
    <d v="2026-10-04T00:00:00"/>
    <n v="2026"/>
    <x v="3"/>
    <n v="10"/>
    <x v="9"/>
    <x v="2"/>
    <x v="6"/>
    <x v="2"/>
    <s v="Returning"/>
    <x v="2"/>
    <s v="Travel Backpack 35L"/>
    <n v="1"/>
    <n v="161.07"/>
    <n v="0.05"/>
    <n v="89.81"/>
    <n v="153.01649999999998"/>
    <n v="89.81"/>
    <n v="63.206499999999977"/>
    <n v="0.41306983233834249"/>
  </r>
  <r>
    <n v="4336"/>
    <d v="2026-10-05T00:00:00"/>
    <n v="2026"/>
    <x v="3"/>
    <n v="10"/>
    <x v="9"/>
    <x v="1"/>
    <x v="7"/>
    <x v="2"/>
    <s v="Returning"/>
    <x v="1"/>
    <s v="Trail Boots"/>
    <n v="1"/>
    <n v="143.16999999999999"/>
    <n v="0.05"/>
    <n v="81.290000000000006"/>
    <n v="136.01149999999998"/>
    <n v="81.290000000000006"/>
    <n v="54.721499999999978"/>
    <n v="0.40232995004098904"/>
  </r>
  <r>
    <n v="4275"/>
    <d v="2026-10-07T00:00:00"/>
    <n v="2026"/>
    <x v="3"/>
    <n v="10"/>
    <x v="9"/>
    <x v="0"/>
    <x v="2"/>
    <x v="2"/>
    <s v="Returning"/>
    <x v="3"/>
    <s v="Trail Bike Light"/>
    <n v="1"/>
    <n v="49.56"/>
    <n v="0.05"/>
    <n v="22.88"/>
    <n v="47.082000000000001"/>
    <n v="22.88"/>
    <n v="24.202000000000002"/>
    <n v="0.51403933562720361"/>
  </r>
  <r>
    <n v="2177"/>
    <d v="2026-10-15T00:00:00"/>
    <n v="2026"/>
    <x v="3"/>
    <n v="10"/>
    <x v="9"/>
    <x v="1"/>
    <x v="7"/>
    <x v="2"/>
    <s v="Returning"/>
    <x v="3"/>
    <s v="Commuter Helmet"/>
    <n v="1"/>
    <n v="79.78"/>
    <n v="0.05"/>
    <n v="41.59"/>
    <n v="75.790999999999997"/>
    <n v="41.59"/>
    <n v="34.200999999999993"/>
    <n v="0.45125410668812915"/>
  </r>
  <r>
    <n v="1018"/>
    <d v="2026-10-17T00:00:00"/>
    <n v="2026"/>
    <x v="3"/>
    <n v="10"/>
    <x v="9"/>
    <x v="0"/>
    <x v="13"/>
    <x v="2"/>
    <s v="Returning"/>
    <x v="2"/>
    <s v="Packing Cube Set"/>
    <n v="1"/>
    <n v="46.36"/>
    <n v="0.05"/>
    <n v="18.399999999999999"/>
    <n v="44.041999999999994"/>
    <n v="18.399999999999999"/>
    <n v="25.641999999999996"/>
    <n v="0.58221697470596245"/>
  </r>
  <r>
    <n v="4968"/>
    <d v="2026-10-18T00:00:00"/>
    <n v="2026"/>
    <x v="3"/>
    <n v="10"/>
    <x v="9"/>
    <x v="3"/>
    <x v="14"/>
    <x v="2"/>
    <s v="New"/>
    <x v="2"/>
    <s v="Insulated Bottle"/>
    <n v="1"/>
    <n v="35.549999999999997"/>
    <n v="0.05"/>
    <n v="13.44"/>
    <n v="33.772499999999994"/>
    <n v="13.44"/>
    <n v="20.332499999999996"/>
    <n v="0.60204308238951809"/>
  </r>
  <r>
    <n v="2199"/>
    <d v="2026-10-25T00:00:00"/>
    <n v="2026"/>
    <x v="3"/>
    <n v="10"/>
    <x v="9"/>
    <x v="2"/>
    <x v="10"/>
    <x v="2"/>
    <s v="Returning"/>
    <x v="2"/>
    <s v="Carry-On Duffel"/>
    <n v="1"/>
    <n v="132.63"/>
    <n v="0.05"/>
    <n v="67.489999999999995"/>
    <n v="125.99849999999999"/>
    <n v="67.489999999999995"/>
    <n v="58.508499999999998"/>
    <n v="0.46435870268296847"/>
  </r>
  <r>
    <n v="266"/>
    <d v="2026-11-06T00:00:00"/>
    <n v="2026"/>
    <x v="3"/>
    <n v="11"/>
    <x v="10"/>
    <x v="2"/>
    <x v="12"/>
    <x v="2"/>
    <s v="Business"/>
    <x v="1"/>
    <s v="Hiking Daypack 20L"/>
    <n v="1"/>
    <n v="93.48"/>
    <n v="0.05"/>
    <n v="46.34"/>
    <n v="88.805999999999997"/>
    <n v="46.34"/>
    <n v="42.465999999999994"/>
    <n v="0.47818841069297113"/>
  </r>
  <r>
    <n v="3620"/>
    <d v="2026-11-06T00:00:00"/>
    <n v="2026"/>
    <x v="3"/>
    <n v="11"/>
    <x v="10"/>
    <x v="2"/>
    <x v="10"/>
    <x v="2"/>
    <s v="New"/>
    <x v="1"/>
    <s v="Trail Boots"/>
    <n v="1"/>
    <n v="142"/>
    <n v="0.05"/>
    <n v="81.099999999999994"/>
    <n v="134.9"/>
    <n v="81.099999999999994"/>
    <n v="53.800000000000011"/>
    <n v="0.39881393624907346"/>
  </r>
  <r>
    <n v="1934"/>
    <d v="2026-11-09T00:00:00"/>
    <n v="2026"/>
    <x v="3"/>
    <n v="11"/>
    <x v="10"/>
    <x v="0"/>
    <x v="13"/>
    <x v="2"/>
    <s v="Business"/>
    <x v="3"/>
    <s v="Trail Bike Light"/>
    <n v="1"/>
    <n v="50.55"/>
    <n v="0.05"/>
    <n v="22.09"/>
    <n v="48.022499999999994"/>
    <n v="22.09"/>
    <n v="25.932499999999994"/>
    <n v="0.54000728825029931"/>
  </r>
  <r>
    <n v="2437"/>
    <d v="2026-11-09T00:00:00"/>
    <n v="2026"/>
    <x v="3"/>
    <n v="11"/>
    <x v="10"/>
    <x v="0"/>
    <x v="5"/>
    <x v="2"/>
    <s v="Business"/>
    <x v="1"/>
    <s v="Trekking Poles"/>
    <n v="1"/>
    <n v="70.3"/>
    <n v="0.05"/>
    <n v="33.31"/>
    <n v="66.784999999999997"/>
    <n v="33.31"/>
    <n v="33.474999999999994"/>
    <n v="0.50123530732949007"/>
  </r>
  <r>
    <n v="1295"/>
    <d v="2026-11-13T00:00:00"/>
    <n v="2026"/>
    <x v="3"/>
    <n v="11"/>
    <x v="10"/>
    <x v="2"/>
    <x v="6"/>
    <x v="2"/>
    <s v="New"/>
    <x v="1"/>
    <s v="Summit Backpack 45L"/>
    <n v="1"/>
    <n v="155.44999999999999"/>
    <n v="0.05"/>
    <n v="77.25"/>
    <n v="147.67749999999998"/>
    <n v="77.25"/>
    <n v="70.427499999999981"/>
    <n v="0.47690067884410281"/>
  </r>
  <r>
    <n v="2221"/>
    <d v="2026-11-17T00:00:00"/>
    <n v="2026"/>
    <x v="3"/>
    <n v="11"/>
    <x v="10"/>
    <x v="2"/>
    <x v="10"/>
    <x v="2"/>
    <s v="Returning"/>
    <x v="3"/>
    <s v="Compact Repair Kit"/>
    <n v="1"/>
    <n v="39.81"/>
    <n v="0.05"/>
    <n v="16.25"/>
    <n v="37.819499999999998"/>
    <n v="16.25"/>
    <n v="21.569499999999998"/>
    <n v="0.57032747656632155"/>
  </r>
  <r>
    <n v="554"/>
    <d v="2026-11-18T00:00:00"/>
    <n v="2026"/>
    <x v="3"/>
    <n v="11"/>
    <x v="10"/>
    <x v="3"/>
    <x v="9"/>
    <x v="2"/>
    <s v="Business"/>
    <x v="0"/>
    <s v="Recovery Roller"/>
    <n v="1"/>
    <n v="36.380000000000003"/>
    <n v="0.05"/>
    <n v="14.06"/>
    <n v="34.561"/>
    <n v="14.06"/>
    <n v="20.500999999999998"/>
    <n v="0.59318306761957118"/>
  </r>
  <r>
    <n v="4667"/>
    <d v="2026-11-26T00:00:00"/>
    <n v="2026"/>
    <x v="3"/>
    <n v="11"/>
    <x v="10"/>
    <x v="2"/>
    <x v="11"/>
    <x v="2"/>
    <s v="Business"/>
    <x v="2"/>
    <s v="Insulated Bottle"/>
    <n v="1"/>
    <n v="35.89"/>
    <n v="0.05"/>
    <n v="13.53"/>
    <n v="34.095500000000001"/>
    <n v="13.53"/>
    <n v="20.5655"/>
    <n v="0.60317343931017287"/>
  </r>
  <r>
    <n v="2160"/>
    <d v="2026-12-07T00:00:00"/>
    <n v="2026"/>
    <x v="3"/>
    <n v="12"/>
    <x v="11"/>
    <x v="1"/>
    <x v="7"/>
    <x v="2"/>
    <s v="Returning"/>
    <x v="2"/>
    <s v="Insulated Bottle"/>
    <n v="1"/>
    <n v="35.53"/>
    <n v="0.05"/>
    <n v="13.28"/>
    <n v="33.753500000000003"/>
    <n v="13.28"/>
    <n v="20.473500000000001"/>
    <n v="0.6065593197742456"/>
  </r>
  <r>
    <n v="1740"/>
    <d v="2026-12-08T00:00:00"/>
    <n v="2026"/>
    <x v="3"/>
    <n v="12"/>
    <x v="11"/>
    <x v="3"/>
    <x v="16"/>
    <x v="2"/>
    <s v="Returning"/>
    <x v="2"/>
    <s v="Travel Backpack 35L"/>
    <n v="1"/>
    <n v="165.29"/>
    <n v="0.05"/>
    <n v="89.92"/>
    <n v="157.02549999999999"/>
    <n v="89.92"/>
    <n v="67.105499999999992"/>
    <n v="0.42735415585366704"/>
  </r>
  <r>
    <n v="1863"/>
    <d v="2026-12-10T00:00:00"/>
    <n v="2026"/>
    <x v="3"/>
    <n v="12"/>
    <x v="11"/>
    <x v="0"/>
    <x v="2"/>
    <x v="2"/>
    <s v="Returning"/>
    <x v="3"/>
    <s v="Cycling Pack 12L"/>
    <n v="1"/>
    <n v="101.18"/>
    <n v="0.05"/>
    <n v="49.12"/>
    <n v="96.120999999999995"/>
    <n v="49.12"/>
    <n v="47.000999999999998"/>
    <n v="0.48897743469169069"/>
  </r>
  <r>
    <n v="1373"/>
    <d v="2026-12-21T00:00:00"/>
    <n v="2026"/>
    <x v="3"/>
    <n v="12"/>
    <x v="11"/>
    <x v="2"/>
    <x v="12"/>
    <x v="2"/>
    <s v="Returning"/>
    <x v="4"/>
    <s v="Portable Camp Stove"/>
    <n v="1"/>
    <n v="80.92"/>
    <n v="0.05"/>
    <n v="40.14"/>
    <n v="76.873999999999995"/>
    <n v="40.14"/>
    <n v="36.733999999999995"/>
    <n v="0.47784686630069978"/>
  </r>
  <r>
    <n v="4042"/>
    <d v="2026-12-21T00:00:00"/>
    <n v="2026"/>
    <x v="3"/>
    <n v="12"/>
    <x v="11"/>
    <x v="1"/>
    <x v="1"/>
    <x v="2"/>
    <s v="Returning"/>
    <x v="2"/>
    <s v="Packing Cube Set"/>
    <n v="1"/>
    <n v="45.94"/>
    <n v="0.05"/>
    <n v="18.100000000000001"/>
    <n v="43.642999999999994"/>
    <n v="18.100000000000001"/>
    <n v="25.542999999999992"/>
    <n v="0.58527140664024002"/>
  </r>
  <r>
    <n v="676"/>
    <d v="2026-12-22T00:00:00"/>
    <n v="2026"/>
    <x v="3"/>
    <n v="12"/>
    <x v="11"/>
    <x v="3"/>
    <x v="14"/>
    <x v="2"/>
    <s v="Returning"/>
    <x v="4"/>
    <s v="Trail Tent 2P"/>
    <n v="1"/>
    <n v="195.63"/>
    <n v="0.05"/>
    <n v="102.13"/>
    <n v="185.84849999999997"/>
    <n v="102.13"/>
    <n v="83.718499999999977"/>
    <n v="0.45046637449320276"/>
  </r>
  <r>
    <n v="1237"/>
    <d v="2026-01-04T00:00:00"/>
    <n v="2026"/>
    <x v="0"/>
    <n v="1"/>
    <x v="0"/>
    <x v="0"/>
    <x v="2"/>
    <x v="1"/>
    <s v="Business"/>
    <x v="2"/>
    <s v="Packing Cube Set"/>
    <n v="1"/>
    <n v="46.99"/>
    <n v="0.05"/>
    <n v="18.11"/>
    <n v="44.640500000000003"/>
    <n v="18.11"/>
    <n v="26.530500000000004"/>
    <n v="0.59431457980981395"/>
  </r>
  <r>
    <n v="1040"/>
    <d v="2026-01-16T00:00:00"/>
    <n v="2026"/>
    <x v="0"/>
    <n v="1"/>
    <x v="0"/>
    <x v="1"/>
    <x v="4"/>
    <x v="1"/>
    <s v="New"/>
    <x v="2"/>
    <s v="Insulated Bottle"/>
    <n v="1"/>
    <n v="35.93"/>
    <n v="0.05"/>
    <n v="13.33"/>
    <n v="34.133499999999998"/>
    <n v="13.33"/>
    <n v="20.8035"/>
    <n v="0.60947456311248482"/>
  </r>
  <r>
    <n v="3219"/>
    <d v="2026-01-16T00:00:00"/>
    <n v="2026"/>
    <x v="0"/>
    <n v="1"/>
    <x v="0"/>
    <x v="2"/>
    <x v="6"/>
    <x v="1"/>
    <s v="Returning"/>
    <x v="1"/>
    <s v="Hiking Daypack 20L"/>
    <n v="1"/>
    <n v="92.6"/>
    <n v="0.05"/>
    <n v="44.15"/>
    <n v="87.969999999999985"/>
    <n v="44.15"/>
    <n v="43.819999999999986"/>
    <n v="0.4981243605774695"/>
  </r>
  <r>
    <n v="4277"/>
    <d v="2026-01-17T00:00:00"/>
    <n v="2026"/>
    <x v="0"/>
    <n v="1"/>
    <x v="0"/>
    <x v="2"/>
    <x v="6"/>
    <x v="1"/>
    <s v="Returning"/>
    <x v="0"/>
    <s v="Training Mat"/>
    <n v="1"/>
    <n v="50.52"/>
    <n v="0.05"/>
    <n v="22.37"/>
    <n v="47.994"/>
    <n v="22.37"/>
    <n v="25.623999999999999"/>
    <n v="0.5339000708421886"/>
  </r>
  <r>
    <n v="2910"/>
    <d v="2026-01-19T00:00:00"/>
    <n v="2026"/>
    <x v="0"/>
    <n v="1"/>
    <x v="0"/>
    <x v="0"/>
    <x v="13"/>
    <x v="1"/>
    <s v="Returning"/>
    <x v="3"/>
    <s v="Cycling Pack 12L"/>
    <n v="1"/>
    <n v="104.83"/>
    <n v="0.05"/>
    <n v="51.06"/>
    <n v="99.588499999999996"/>
    <n v="51.06"/>
    <n v="48.528499999999994"/>
    <n v="0.48729019916958277"/>
  </r>
  <r>
    <n v="3694"/>
    <d v="2026-01-19T00:00:00"/>
    <n v="2026"/>
    <x v="0"/>
    <n v="1"/>
    <x v="0"/>
    <x v="1"/>
    <x v="4"/>
    <x v="1"/>
    <s v="Returning"/>
    <x v="2"/>
    <s v="Insulated Bottle"/>
    <n v="1"/>
    <n v="35.46"/>
    <n v="0.05"/>
    <n v="13.81"/>
    <n v="33.686999999999998"/>
    <n v="13.81"/>
    <n v="19.876999999999995"/>
    <n v="0.59004957401965141"/>
  </r>
  <r>
    <n v="2784"/>
    <d v="2026-01-23T00:00:00"/>
    <n v="2026"/>
    <x v="0"/>
    <n v="1"/>
    <x v="0"/>
    <x v="1"/>
    <x v="7"/>
    <x v="1"/>
    <s v="New"/>
    <x v="3"/>
    <s v="Commuter Helmet"/>
    <n v="1"/>
    <n v="80.11"/>
    <n v="0.05"/>
    <n v="43.54"/>
    <n v="76.104500000000002"/>
    <n v="43.54"/>
    <n v="32.564500000000002"/>
    <n v="0.42789191177919839"/>
  </r>
  <r>
    <n v="3820"/>
    <d v="2026-01-23T00:00:00"/>
    <n v="2026"/>
    <x v="0"/>
    <n v="1"/>
    <x v="0"/>
    <x v="0"/>
    <x v="13"/>
    <x v="1"/>
    <s v="New"/>
    <x v="4"/>
    <s v="Portable Camp Stove"/>
    <n v="1"/>
    <n v="82.6"/>
    <n v="0.05"/>
    <n v="38.299999999999997"/>
    <n v="78.469999999999985"/>
    <n v="38.299999999999997"/>
    <n v="40.169999999999987"/>
    <n v="0.51191538167452522"/>
  </r>
  <r>
    <n v="230"/>
    <d v="2026-01-26T00:00:00"/>
    <n v="2026"/>
    <x v="0"/>
    <n v="1"/>
    <x v="0"/>
    <x v="3"/>
    <x v="16"/>
    <x v="1"/>
    <s v="Returning"/>
    <x v="3"/>
    <s v="Cycling Pack 12L"/>
    <n v="1"/>
    <n v="100.01"/>
    <n v="0.05"/>
    <n v="49.41"/>
    <n v="95.009500000000003"/>
    <n v="49.41"/>
    <n v="45.599500000000006"/>
    <n v="0.47994674216788852"/>
  </r>
  <r>
    <n v="1798"/>
    <d v="2026-01-27T00:00:00"/>
    <n v="2026"/>
    <x v="0"/>
    <n v="1"/>
    <x v="0"/>
    <x v="0"/>
    <x v="0"/>
    <x v="1"/>
    <s v="Returning"/>
    <x v="1"/>
    <s v="Trekking Poles"/>
    <n v="1"/>
    <n v="71.41"/>
    <n v="0.05"/>
    <n v="32.28"/>
    <n v="67.839499999999987"/>
    <n v="32.28"/>
    <n v="35.559499999999986"/>
    <n v="0.52417102130764515"/>
  </r>
  <r>
    <n v="3496"/>
    <d v="2026-01-31T00:00:00"/>
    <n v="2026"/>
    <x v="0"/>
    <n v="1"/>
    <x v="0"/>
    <x v="1"/>
    <x v="4"/>
    <x v="1"/>
    <s v="Returning"/>
    <x v="0"/>
    <s v="Recovery Roller"/>
    <n v="1"/>
    <n v="35.82"/>
    <n v="0.05"/>
    <n v="14.32"/>
    <n v="34.028999999999996"/>
    <n v="14.32"/>
    <n v="19.708999999999996"/>
    <n v="0.57918246201769075"/>
  </r>
  <r>
    <n v="1778"/>
    <d v="2026-02-01T00:00:00"/>
    <n v="2026"/>
    <x v="0"/>
    <n v="2"/>
    <x v="1"/>
    <x v="0"/>
    <x v="2"/>
    <x v="1"/>
    <s v="Returning"/>
    <x v="1"/>
    <s v="Trail Boots"/>
    <n v="1"/>
    <n v="142.03"/>
    <n v="0.05"/>
    <n v="77.069999999999993"/>
    <n v="134.92849999999999"/>
    <n v="77.069999999999993"/>
    <n v="57.858499999999992"/>
    <n v="0.42880859121682963"/>
  </r>
  <r>
    <n v="5149"/>
    <d v="2026-03-15T00:00:00"/>
    <n v="2026"/>
    <x v="0"/>
    <n v="3"/>
    <x v="2"/>
    <x v="2"/>
    <x v="10"/>
    <x v="1"/>
    <s v="New"/>
    <x v="2"/>
    <s v="Insulated Bottle"/>
    <n v="1"/>
    <n v="35.340000000000003"/>
    <n v="0.05"/>
    <n v="13.37"/>
    <n v="33.573"/>
    <n v="13.37"/>
    <n v="20.203000000000003"/>
    <n v="0.60176332171685587"/>
  </r>
  <r>
    <n v="2145"/>
    <d v="2026-03-26T00:00:00"/>
    <n v="2026"/>
    <x v="0"/>
    <n v="3"/>
    <x v="2"/>
    <x v="0"/>
    <x v="0"/>
    <x v="1"/>
    <s v="Returning"/>
    <x v="3"/>
    <s v="Compact Repair Kit"/>
    <n v="1"/>
    <n v="39.53"/>
    <n v="0.05"/>
    <n v="17.170000000000002"/>
    <n v="37.5535"/>
    <n v="17.170000000000002"/>
    <n v="20.383499999999998"/>
    <n v="0.54278562584046752"/>
  </r>
  <r>
    <n v="441"/>
    <d v="2026-03-28T00:00:00"/>
    <n v="2026"/>
    <x v="0"/>
    <n v="3"/>
    <x v="2"/>
    <x v="1"/>
    <x v="7"/>
    <x v="1"/>
    <s v="New"/>
    <x v="0"/>
    <s v="Training Mat"/>
    <n v="1"/>
    <n v="51.02"/>
    <n v="0.05"/>
    <n v="21.94"/>
    <n v="48.469000000000001"/>
    <n v="21.94"/>
    <n v="26.529"/>
    <n v="0.54733953661102974"/>
  </r>
  <r>
    <n v="1383"/>
    <d v="2026-04-04T00:00:00"/>
    <n v="2026"/>
    <x v="1"/>
    <n v="4"/>
    <x v="3"/>
    <x v="0"/>
    <x v="5"/>
    <x v="1"/>
    <s v="Returning"/>
    <x v="3"/>
    <s v="Trail Bike Light"/>
    <n v="1"/>
    <n v="50.7"/>
    <n v="0.05"/>
    <n v="21.85"/>
    <n v="48.164999999999999"/>
    <n v="21.85"/>
    <n v="26.314999999999998"/>
    <n v="0.54635108481262329"/>
  </r>
  <r>
    <n v="2911"/>
    <d v="2026-04-11T00:00:00"/>
    <n v="2026"/>
    <x v="1"/>
    <n v="4"/>
    <x v="3"/>
    <x v="3"/>
    <x v="8"/>
    <x v="1"/>
    <s v="New"/>
    <x v="3"/>
    <s v="Trail Bike Light"/>
    <n v="1"/>
    <n v="50.86"/>
    <n v="0.05"/>
    <n v="22.1"/>
    <n v="48.317"/>
    <n v="22.1"/>
    <n v="26.216999999999999"/>
    <n v="0.54260405240391574"/>
  </r>
  <r>
    <n v="2024"/>
    <d v="2026-04-22T00:00:00"/>
    <n v="2026"/>
    <x v="1"/>
    <n v="4"/>
    <x v="3"/>
    <x v="2"/>
    <x v="3"/>
    <x v="1"/>
    <s v="New"/>
    <x v="4"/>
    <s v="Portable Camp Stove"/>
    <n v="1"/>
    <n v="81.73"/>
    <n v="0.05"/>
    <n v="39.979999999999997"/>
    <n v="77.643500000000003"/>
    <n v="39.979999999999997"/>
    <n v="37.663500000000006"/>
    <n v="0.48508246021882068"/>
  </r>
  <r>
    <n v="3980"/>
    <d v="2026-04-22T00:00:00"/>
    <n v="2026"/>
    <x v="1"/>
    <n v="4"/>
    <x v="3"/>
    <x v="0"/>
    <x v="5"/>
    <x v="1"/>
    <s v="New"/>
    <x v="1"/>
    <s v="Trail Boots"/>
    <n v="1"/>
    <n v="142.53"/>
    <n v="0.05"/>
    <n v="77.77"/>
    <n v="135.40350000000001"/>
    <n v="77.77"/>
    <n v="57.633500000000012"/>
    <n v="0.4256426163282338"/>
  </r>
  <r>
    <n v="4396"/>
    <d v="2026-04-28T00:00:00"/>
    <n v="2026"/>
    <x v="1"/>
    <n v="4"/>
    <x v="3"/>
    <x v="1"/>
    <x v="7"/>
    <x v="1"/>
    <s v="Returning"/>
    <x v="0"/>
    <s v="Training Mat"/>
    <n v="1"/>
    <n v="50.56"/>
    <n v="0.05"/>
    <n v="22.06"/>
    <n v="48.031999999999996"/>
    <n v="22.06"/>
    <n v="25.971999999999998"/>
    <n v="0.54072285143237842"/>
  </r>
  <r>
    <n v="2542"/>
    <d v="2026-05-03T00:00:00"/>
    <n v="2026"/>
    <x v="1"/>
    <n v="5"/>
    <x v="4"/>
    <x v="0"/>
    <x v="0"/>
    <x v="1"/>
    <s v="New"/>
    <x v="2"/>
    <s v="Carry-On Duffel"/>
    <n v="1"/>
    <n v="131.13"/>
    <n v="0.05"/>
    <n v="67.010000000000005"/>
    <n v="124.5735"/>
    <n v="67.010000000000005"/>
    <n v="57.563499999999991"/>
    <n v="0.46208463276700096"/>
  </r>
  <r>
    <n v="4364"/>
    <d v="2026-05-25T00:00:00"/>
    <n v="2026"/>
    <x v="1"/>
    <n v="5"/>
    <x v="4"/>
    <x v="1"/>
    <x v="7"/>
    <x v="1"/>
    <s v="Returning"/>
    <x v="0"/>
    <s v="Resistance Band Set"/>
    <n v="1"/>
    <n v="41"/>
    <n v="0.05"/>
    <n v="14.51"/>
    <n v="38.949999999999996"/>
    <n v="14.51"/>
    <n v="24.439999999999998"/>
    <n v="0.62747111681643131"/>
  </r>
  <r>
    <n v="5021"/>
    <d v="2026-05-29T00:00:00"/>
    <n v="2026"/>
    <x v="1"/>
    <n v="5"/>
    <x v="4"/>
    <x v="3"/>
    <x v="16"/>
    <x v="1"/>
    <s v="Returning"/>
    <x v="4"/>
    <s v="Trail Tent 2P"/>
    <n v="1"/>
    <n v="191.62"/>
    <n v="0.05"/>
    <n v="106.15"/>
    <n v="182.03899999999999"/>
    <n v="106.15"/>
    <n v="75.888999999999982"/>
    <n v="0.41688319535923613"/>
  </r>
  <r>
    <n v="3415"/>
    <d v="2026-06-01T00:00:00"/>
    <n v="2026"/>
    <x v="1"/>
    <n v="6"/>
    <x v="5"/>
    <x v="3"/>
    <x v="9"/>
    <x v="1"/>
    <s v="Returning"/>
    <x v="1"/>
    <s v="Summit Backpack 45L"/>
    <n v="1"/>
    <n v="152.94999999999999"/>
    <n v="0.05"/>
    <n v="76.97"/>
    <n v="145.30249999999998"/>
    <n v="76.97"/>
    <n v="68.332499999999982"/>
    <n v="0.47027752447480248"/>
  </r>
  <r>
    <n v="532"/>
    <d v="2026-06-10T00:00:00"/>
    <n v="2026"/>
    <x v="1"/>
    <n v="6"/>
    <x v="5"/>
    <x v="3"/>
    <x v="16"/>
    <x v="1"/>
    <s v="Returning"/>
    <x v="1"/>
    <s v="Trail Boots"/>
    <n v="1"/>
    <n v="145.34"/>
    <n v="0.05"/>
    <n v="77.89"/>
    <n v="138.07300000000001"/>
    <n v="77.89"/>
    <n v="60.183000000000007"/>
    <n v="0.43587812244247609"/>
  </r>
  <r>
    <n v="3354"/>
    <d v="2026-06-10T00:00:00"/>
    <n v="2026"/>
    <x v="1"/>
    <n v="6"/>
    <x v="5"/>
    <x v="2"/>
    <x v="3"/>
    <x v="1"/>
    <s v="New"/>
    <x v="4"/>
    <s v="Portable Camp Stove"/>
    <n v="1"/>
    <n v="82.21"/>
    <n v="0.05"/>
    <n v="39.04"/>
    <n v="78.099499999999992"/>
    <n v="39.04"/>
    <n v="39.059499999999993"/>
    <n v="0.50012484074802011"/>
  </r>
  <r>
    <n v="268"/>
    <d v="2026-06-12T00:00:00"/>
    <n v="2026"/>
    <x v="1"/>
    <n v="6"/>
    <x v="5"/>
    <x v="0"/>
    <x v="13"/>
    <x v="1"/>
    <s v="Business"/>
    <x v="0"/>
    <s v="Recovery Roller"/>
    <n v="1"/>
    <n v="37.01"/>
    <n v="0.05"/>
    <n v="14.18"/>
    <n v="35.159499999999994"/>
    <n v="14.18"/>
    <n v="20.979499999999994"/>
    <n v="0.59669506107879799"/>
  </r>
  <r>
    <n v="1948"/>
    <d v="2026-06-13T00:00:00"/>
    <n v="2026"/>
    <x v="1"/>
    <n v="6"/>
    <x v="5"/>
    <x v="0"/>
    <x v="0"/>
    <x v="1"/>
    <s v="New"/>
    <x v="1"/>
    <s v="Summit Backpack 45L"/>
    <n v="1"/>
    <n v="157.6"/>
    <n v="0.05"/>
    <n v="79.34"/>
    <n v="149.72"/>
    <n v="79.34"/>
    <n v="70.38"/>
    <n v="0.47007747795885652"/>
  </r>
  <r>
    <n v="3691"/>
    <d v="2026-06-19T00:00:00"/>
    <n v="2026"/>
    <x v="1"/>
    <n v="6"/>
    <x v="5"/>
    <x v="2"/>
    <x v="3"/>
    <x v="1"/>
    <s v="Returning"/>
    <x v="1"/>
    <s v="Hiking Daypack 20L"/>
    <n v="1"/>
    <n v="93.48"/>
    <n v="0.05"/>
    <n v="44.31"/>
    <n v="88.805999999999997"/>
    <n v="44.31"/>
    <n v="44.495999999999995"/>
    <n v="0.50104722653874734"/>
  </r>
  <r>
    <n v="3223"/>
    <d v="2026-06-20T00:00:00"/>
    <n v="2026"/>
    <x v="1"/>
    <n v="6"/>
    <x v="5"/>
    <x v="2"/>
    <x v="11"/>
    <x v="1"/>
    <s v="Returning"/>
    <x v="0"/>
    <s v="Training Mat"/>
    <n v="1"/>
    <n v="50.11"/>
    <n v="0.05"/>
    <n v="21.38"/>
    <n v="47.604499999999994"/>
    <n v="21.38"/>
    <n v="26.224499999999995"/>
    <n v="0.55088279469377888"/>
  </r>
  <r>
    <n v="1362"/>
    <d v="2026-06-22T00:00:00"/>
    <n v="2026"/>
    <x v="1"/>
    <n v="6"/>
    <x v="5"/>
    <x v="2"/>
    <x v="12"/>
    <x v="1"/>
    <s v="New"/>
    <x v="0"/>
    <s v="Recovery Roller"/>
    <n v="1"/>
    <n v="35.409999999999997"/>
    <n v="0.05"/>
    <n v="13.9"/>
    <n v="33.639499999999998"/>
    <n v="13.9"/>
    <n v="19.7395"/>
    <n v="0.58679528530447833"/>
  </r>
  <r>
    <n v="40"/>
    <d v="2026-06-24T00:00:00"/>
    <n v="2026"/>
    <x v="1"/>
    <n v="6"/>
    <x v="5"/>
    <x v="0"/>
    <x v="2"/>
    <x v="1"/>
    <s v="New"/>
    <x v="2"/>
    <s v="Travel Backpack 35L"/>
    <n v="1"/>
    <n v="167.23"/>
    <n v="0.05"/>
    <n v="85.14"/>
    <n v="158.86849999999998"/>
    <n v="85.14"/>
    <n v="73.728499999999983"/>
    <n v="0.46408507665144438"/>
  </r>
  <r>
    <n v="1089"/>
    <d v="2026-06-29T00:00:00"/>
    <n v="2026"/>
    <x v="1"/>
    <n v="6"/>
    <x v="5"/>
    <x v="2"/>
    <x v="6"/>
    <x v="1"/>
    <s v="Returning"/>
    <x v="1"/>
    <s v="Hiking Daypack 20L"/>
    <n v="1"/>
    <n v="90.91"/>
    <n v="0.05"/>
    <n v="45.9"/>
    <n v="86.364499999999992"/>
    <n v="45.9"/>
    <n v="40.464499999999994"/>
    <n v="0.46853163047316893"/>
  </r>
  <r>
    <n v="5174"/>
    <d v="2026-07-02T00:00:00"/>
    <n v="2026"/>
    <x v="2"/>
    <n v="7"/>
    <x v="6"/>
    <x v="2"/>
    <x v="6"/>
    <x v="1"/>
    <s v="New"/>
    <x v="2"/>
    <s v="Packing Cube Set"/>
    <n v="1"/>
    <n v="45.92"/>
    <n v="0.05"/>
    <n v="17.91"/>
    <n v="43.624000000000002"/>
    <n v="17.91"/>
    <n v="25.714000000000002"/>
    <n v="0.58944617641665142"/>
  </r>
  <r>
    <n v="838"/>
    <d v="2026-07-14T00:00:00"/>
    <n v="2026"/>
    <x v="2"/>
    <n v="7"/>
    <x v="6"/>
    <x v="1"/>
    <x v="1"/>
    <x v="1"/>
    <s v="Returning"/>
    <x v="4"/>
    <s v="Portable Camp Stove"/>
    <n v="1"/>
    <n v="80.150000000000006"/>
    <n v="0.05"/>
    <n v="38.89"/>
    <n v="76.142499999999998"/>
    <n v="38.89"/>
    <n v="37.252499999999998"/>
    <n v="0.48924713530551267"/>
  </r>
  <r>
    <n v="2226"/>
    <d v="2026-07-17T00:00:00"/>
    <n v="2026"/>
    <x v="2"/>
    <n v="7"/>
    <x v="6"/>
    <x v="1"/>
    <x v="7"/>
    <x v="1"/>
    <s v="New"/>
    <x v="1"/>
    <s v="Trekking Poles"/>
    <n v="1"/>
    <n v="69.78"/>
    <n v="0.05"/>
    <n v="32.83"/>
    <n v="66.290999999999997"/>
    <n v="32.83"/>
    <n v="33.460999999999999"/>
    <n v="0.50475931876121949"/>
  </r>
  <r>
    <n v="4066"/>
    <d v="2026-07-26T00:00:00"/>
    <n v="2026"/>
    <x v="2"/>
    <n v="7"/>
    <x v="6"/>
    <x v="0"/>
    <x v="2"/>
    <x v="1"/>
    <s v="New"/>
    <x v="0"/>
    <s v="Recovery Roller"/>
    <n v="1"/>
    <n v="35.479999999999997"/>
    <n v="0.05"/>
    <n v="14.15"/>
    <n v="33.705999999999996"/>
    <n v="14.15"/>
    <n v="19.555999999999997"/>
    <n v="0.58019343737020113"/>
  </r>
  <r>
    <n v="2369"/>
    <d v="2026-08-08T00:00:00"/>
    <n v="2026"/>
    <x v="2"/>
    <n v="8"/>
    <x v="7"/>
    <x v="0"/>
    <x v="0"/>
    <x v="1"/>
    <s v="New"/>
    <x v="4"/>
    <s v="Compact Sleeping Bag"/>
    <n v="1"/>
    <n v="125.95"/>
    <n v="0.05"/>
    <n v="61.9"/>
    <n v="119.6525"/>
    <n v="61.9"/>
    <n v="57.752500000000005"/>
    <n v="0.48266856104134892"/>
  </r>
  <r>
    <n v="3982"/>
    <d v="2026-08-08T00:00:00"/>
    <n v="2026"/>
    <x v="2"/>
    <n v="8"/>
    <x v="7"/>
    <x v="3"/>
    <x v="8"/>
    <x v="1"/>
    <s v="Returning"/>
    <x v="4"/>
    <s v="Portable Camp Stove"/>
    <n v="1"/>
    <n v="79.989999999999995"/>
    <n v="0.05"/>
    <n v="40.25"/>
    <n v="75.990499999999997"/>
    <n v="40.25"/>
    <n v="35.740499999999997"/>
    <n v="0.47032852790809376"/>
  </r>
  <r>
    <n v="390"/>
    <d v="2026-08-09T00:00:00"/>
    <n v="2026"/>
    <x v="2"/>
    <n v="8"/>
    <x v="7"/>
    <x v="3"/>
    <x v="9"/>
    <x v="1"/>
    <s v="New"/>
    <x v="1"/>
    <s v="Hiking Daypack 20L"/>
    <n v="1"/>
    <n v="93.41"/>
    <n v="0.05"/>
    <n v="44.7"/>
    <n v="88.739499999999992"/>
    <n v="44.7"/>
    <n v="44.03949999999999"/>
    <n v="0.49627843294136198"/>
  </r>
  <r>
    <n v="2187"/>
    <d v="2026-08-10T00:00:00"/>
    <n v="2026"/>
    <x v="2"/>
    <n v="8"/>
    <x v="7"/>
    <x v="3"/>
    <x v="8"/>
    <x v="1"/>
    <s v="New"/>
    <x v="2"/>
    <s v="Packing Cube Set"/>
    <n v="1"/>
    <n v="46.32"/>
    <n v="0.05"/>
    <n v="18.34"/>
    <n v="44.003999999999998"/>
    <n v="18.34"/>
    <n v="25.663999999999998"/>
    <n v="0.58321970729933637"/>
  </r>
  <r>
    <n v="3174"/>
    <d v="2026-08-15T00:00:00"/>
    <n v="2026"/>
    <x v="2"/>
    <n v="8"/>
    <x v="7"/>
    <x v="0"/>
    <x v="5"/>
    <x v="1"/>
    <s v="Returning"/>
    <x v="4"/>
    <s v="Trail Tent 2P"/>
    <n v="1"/>
    <n v="192.67"/>
    <n v="0.05"/>
    <n v="103.37"/>
    <n v="183.03649999999999"/>
    <n v="103.37"/>
    <n v="79.666499999999985"/>
    <n v="0.43524925356417976"/>
  </r>
  <r>
    <n v="4895"/>
    <d v="2026-08-16T00:00:00"/>
    <n v="2026"/>
    <x v="2"/>
    <n v="8"/>
    <x v="7"/>
    <x v="1"/>
    <x v="7"/>
    <x v="1"/>
    <s v="Business"/>
    <x v="4"/>
    <s v="Trail Tent 2P"/>
    <n v="1"/>
    <n v="191.12"/>
    <n v="0.05"/>
    <n v="106.14"/>
    <n v="181.56399999999999"/>
    <n v="106.14"/>
    <n v="75.423999999999992"/>
    <n v="0.41541274702033443"/>
  </r>
  <r>
    <n v="4256"/>
    <d v="2026-08-17T00:00:00"/>
    <n v="2026"/>
    <x v="2"/>
    <n v="8"/>
    <x v="7"/>
    <x v="2"/>
    <x v="10"/>
    <x v="1"/>
    <s v="New"/>
    <x v="2"/>
    <s v="Packing Cube Set"/>
    <n v="1"/>
    <n v="46.44"/>
    <n v="0.05"/>
    <n v="18.59"/>
    <n v="44.117999999999995"/>
    <n v="18.59"/>
    <n v="25.527999999999995"/>
    <n v="0.57863003762636556"/>
  </r>
  <r>
    <n v="1817"/>
    <d v="2026-08-28T00:00:00"/>
    <n v="2026"/>
    <x v="2"/>
    <n v="8"/>
    <x v="7"/>
    <x v="1"/>
    <x v="1"/>
    <x v="1"/>
    <s v="New"/>
    <x v="0"/>
    <s v="Recovery Roller"/>
    <n v="1"/>
    <n v="36.590000000000003"/>
    <n v="0.05"/>
    <n v="14.15"/>
    <n v="34.7605"/>
    <n v="14.15"/>
    <n v="20.610500000000002"/>
    <n v="0.59292875534011313"/>
  </r>
  <r>
    <n v="1535"/>
    <d v="2026-09-11T00:00:00"/>
    <n v="2026"/>
    <x v="2"/>
    <n v="9"/>
    <x v="8"/>
    <x v="1"/>
    <x v="7"/>
    <x v="1"/>
    <s v="New"/>
    <x v="3"/>
    <s v="Trail Bike Light"/>
    <n v="1"/>
    <n v="51.25"/>
    <n v="0.05"/>
    <n v="21.99"/>
    <n v="48.6875"/>
    <n v="21.99"/>
    <n v="26.697500000000002"/>
    <n v="0.54834403080872918"/>
  </r>
  <r>
    <n v="753"/>
    <d v="2026-09-14T00:00:00"/>
    <n v="2026"/>
    <x v="2"/>
    <n v="9"/>
    <x v="8"/>
    <x v="0"/>
    <x v="5"/>
    <x v="1"/>
    <s v="Returning"/>
    <x v="2"/>
    <s v="Packing Cube Set"/>
    <n v="1"/>
    <n v="47.55"/>
    <n v="0.05"/>
    <n v="18.350000000000001"/>
    <n v="45.172499999999992"/>
    <n v="18.350000000000001"/>
    <n v="26.822499999999991"/>
    <n v="0.5937794011843488"/>
  </r>
  <r>
    <n v="1214"/>
    <d v="2026-09-19T00:00:00"/>
    <n v="2026"/>
    <x v="2"/>
    <n v="9"/>
    <x v="8"/>
    <x v="1"/>
    <x v="7"/>
    <x v="1"/>
    <s v="Returning"/>
    <x v="4"/>
    <s v="Trail Tent 2P"/>
    <n v="1"/>
    <n v="198.29"/>
    <n v="0.05"/>
    <n v="106.24"/>
    <n v="188.37549999999999"/>
    <n v="106.24"/>
    <n v="82.135499999999993"/>
    <n v="0.436020076920831"/>
  </r>
  <r>
    <n v="210"/>
    <d v="2026-09-20T00:00:00"/>
    <n v="2026"/>
    <x v="2"/>
    <n v="9"/>
    <x v="8"/>
    <x v="3"/>
    <x v="14"/>
    <x v="1"/>
    <s v="Returning"/>
    <x v="4"/>
    <s v="Trail Tent 2P"/>
    <n v="1"/>
    <n v="190.77"/>
    <n v="0.05"/>
    <n v="104.69"/>
    <n v="181.23150000000001"/>
    <n v="104.69"/>
    <n v="76.541500000000013"/>
    <n v="0.42234103894742364"/>
  </r>
  <r>
    <n v="2863"/>
    <d v="2026-09-28T00:00:00"/>
    <n v="2026"/>
    <x v="2"/>
    <n v="9"/>
    <x v="8"/>
    <x v="3"/>
    <x v="8"/>
    <x v="1"/>
    <s v="New"/>
    <x v="2"/>
    <s v="Carry-On Duffel"/>
    <n v="1"/>
    <n v="133.85"/>
    <n v="0.05"/>
    <n v="66.41"/>
    <n v="127.15749999999998"/>
    <n v="66.41"/>
    <n v="60.747499999999988"/>
    <n v="0.47773430588050247"/>
  </r>
  <r>
    <n v="1639"/>
    <d v="2026-09-30T00:00:00"/>
    <n v="2026"/>
    <x v="2"/>
    <n v="9"/>
    <x v="8"/>
    <x v="3"/>
    <x v="8"/>
    <x v="1"/>
    <s v="Business"/>
    <x v="1"/>
    <s v="Trail Boots"/>
    <n v="1"/>
    <n v="140.78"/>
    <n v="0.05"/>
    <n v="80.8"/>
    <n v="133.74099999999999"/>
    <n v="80.8"/>
    <n v="52.940999999999988"/>
    <n v="0.39584719719457756"/>
  </r>
  <r>
    <n v="1306"/>
    <d v="2026-10-09T00:00:00"/>
    <n v="2026"/>
    <x v="3"/>
    <n v="10"/>
    <x v="9"/>
    <x v="0"/>
    <x v="0"/>
    <x v="1"/>
    <s v="Business"/>
    <x v="0"/>
    <s v="Recovery Roller"/>
    <n v="1"/>
    <n v="35.450000000000003"/>
    <n v="0.05"/>
    <n v="14.23"/>
    <n v="33.677500000000002"/>
    <n v="14.23"/>
    <n v="19.447500000000002"/>
    <n v="0.57746269764679681"/>
  </r>
  <r>
    <n v="4479"/>
    <d v="2026-10-13T00:00:00"/>
    <n v="2026"/>
    <x v="3"/>
    <n v="10"/>
    <x v="9"/>
    <x v="0"/>
    <x v="2"/>
    <x v="1"/>
    <s v="Returning"/>
    <x v="1"/>
    <s v="Summit Backpack 45L"/>
    <n v="1"/>
    <n v="151.68"/>
    <n v="0.05"/>
    <n v="78.98"/>
    <n v="144.096"/>
    <n v="78.98"/>
    <n v="65.116"/>
    <n v="0.45189318232289583"/>
  </r>
  <r>
    <n v="4815"/>
    <d v="2026-10-13T00:00:00"/>
    <n v="2026"/>
    <x v="3"/>
    <n v="10"/>
    <x v="9"/>
    <x v="1"/>
    <x v="4"/>
    <x v="1"/>
    <s v="Business"/>
    <x v="3"/>
    <s v="Compact Repair Kit"/>
    <n v="1"/>
    <n v="39.89"/>
    <n v="0.05"/>
    <n v="16.91"/>
    <n v="37.895499999999998"/>
    <n v="16.91"/>
    <n v="20.985499999999998"/>
    <n v="0.55377287540737019"/>
  </r>
  <r>
    <n v="1427"/>
    <d v="2026-10-22T00:00:00"/>
    <n v="2026"/>
    <x v="3"/>
    <n v="10"/>
    <x v="9"/>
    <x v="0"/>
    <x v="5"/>
    <x v="1"/>
    <s v="New"/>
    <x v="2"/>
    <s v="Packing Cube Set"/>
    <n v="1"/>
    <n v="45.97"/>
    <n v="0.05"/>
    <n v="18.760000000000002"/>
    <n v="43.671499999999995"/>
    <n v="18.760000000000002"/>
    <n v="24.911499999999993"/>
    <n v="0.57042922729926826"/>
  </r>
  <r>
    <n v="1430"/>
    <d v="2026-10-25T00:00:00"/>
    <n v="2026"/>
    <x v="3"/>
    <n v="10"/>
    <x v="9"/>
    <x v="0"/>
    <x v="13"/>
    <x v="1"/>
    <s v="New"/>
    <x v="0"/>
    <s v="Recovery Roller"/>
    <n v="1"/>
    <n v="36.630000000000003"/>
    <n v="0.05"/>
    <n v="13.97"/>
    <n v="34.798500000000004"/>
    <n v="13.97"/>
    <n v="20.828500000000005"/>
    <n v="0.59854591433538806"/>
  </r>
  <r>
    <n v="3501"/>
    <d v="2026-10-26T00:00:00"/>
    <n v="2026"/>
    <x v="3"/>
    <n v="10"/>
    <x v="9"/>
    <x v="0"/>
    <x v="2"/>
    <x v="1"/>
    <s v="New"/>
    <x v="4"/>
    <s v="Compact Sleeping Bag"/>
    <n v="1"/>
    <n v="120.5"/>
    <n v="0.05"/>
    <n v="61.71"/>
    <n v="114.47499999999999"/>
    <n v="61.71"/>
    <n v="52.764999999999993"/>
    <n v="0.4609303341340904"/>
  </r>
  <r>
    <n v="458"/>
    <d v="2026-10-27T00:00:00"/>
    <n v="2026"/>
    <x v="3"/>
    <n v="10"/>
    <x v="9"/>
    <x v="3"/>
    <x v="8"/>
    <x v="1"/>
    <s v="Business"/>
    <x v="3"/>
    <s v="Cycling Pack 12L"/>
    <n v="1"/>
    <n v="102.44"/>
    <n v="0.05"/>
    <n v="49.14"/>
    <n v="97.317999999999998"/>
    <n v="49.14"/>
    <n v="48.177999999999997"/>
    <n v="0.49505744055570394"/>
  </r>
  <r>
    <n v="4699"/>
    <d v="2026-10-28T00:00:00"/>
    <n v="2026"/>
    <x v="3"/>
    <n v="10"/>
    <x v="9"/>
    <x v="3"/>
    <x v="9"/>
    <x v="1"/>
    <s v="Returning"/>
    <x v="3"/>
    <s v="Trail Bike Light"/>
    <n v="1"/>
    <n v="49.72"/>
    <n v="0.05"/>
    <n v="22.5"/>
    <n v="47.233999999999995"/>
    <n v="22.5"/>
    <n v="24.733999999999995"/>
    <n v="0.52364821950290041"/>
  </r>
  <r>
    <n v="955"/>
    <d v="2026-11-02T00:00:00"/>
    <n v="2026"/>
    <x v="3"/>
    <n v="11"/>
    <x v="10"/>
    <x v="0"/>
    <x v="13"/>
    <x v="1"/>
    <s v="New"/>
    <x v="4"/>
    <s v="Trail Tent 2P"/>
    <n v="1"/>
    <n v="198.34"/>
    <n v="0.05"/>
    <n v="103.2"/>
    <n v="188.423"/>
    <n v="103.2"/>
    <n v="85.222999999999999"/>
    <n v="0.45229616341954004"/>
  </r>
  <r>
    <n v="1802"/>
    <d v="2026-11-04T00:00:00"/>
    <n v="2026"/>
    <x v="3"/>
    <n v="11"/>
    <x v="10"/>
    <x v="3"/>
    <x v="15"/>
    <x v="1"/>
    <s v="Business"/>
    <x v="2"/>
    <s v="Insulated Bottle"/>
    <n v="1"/>
    <n v="35.94"/>
    <n v="0.05"/>
    <n v="13.39"/>
    <n v="34.142999999999994"/>
    <n v="13.39"/>
    <n v="20.752999999999993"/>
    <n v="0.60782590867820629"/>
  </r>
  <r>
    <n v="4098"/>
    <d v="2026-11-14T00:00:00"/>
    <n v="2026"/>
    <x v="3"/>
    <n v="11"/>
    <x v="10"/>
    <x v="2"/>
    <x v="12"/>
    <x v="1"/>
    <s v="Returning"/>
    <x v="0"/>
    <s v="Resistance Band Set"/>
    <n v="1"/>
    <n v="41.05"/>
    <n v="0.05"/>
    <n v="14.6"/>
    <n v="38.997499999999995"/>
    <n v="14.6"/>
    <n v="24.397499999999994"/>
    <n v="0.62561702673248276"/>
  </r>
  <r>
    <n v="4722"/>
    <d v="2026-12-01T00:00:00"/>
    <n v="2026"/>
    <x v="3"/>
    <n v="12"/>
    <x v="11"/>
    <x v="2"/>
    <x v="6"/>
    <x v="1"/>
    <s v="New"/>
    <x v="3"/>
    <s v="Compact Repair Kit"/>
    <n v="1"/>
    <n v="39.479999999999997"/>
    <n v="0.05"/>
    <n v="16.78"/>
    <n v="37.505999999999993"/>
    <n v="16.78"/>
    <n v="20.725999999999992"/>
    <n v="0.55260491654668575"/>
  </r>
  <r>
    <n v="4366"/>
    <d v="2026-12-08T00:00:00"/>
    <n v="2026"/>
    <x v="3"/>
    <n v="12"/>
    <x v="11"/>
    <x v="2"/>
    <x v="10"/>
    <x v="1"/>
    <s v="New"/>
    <x v="1"/>
    <s v="Summit Backpack 45L"/>
    <n v="1"/>
    <n v="151.97"/>
    <n v="0.05"/>
    <n v="80.239999999999995"/>
    <n v="144.3715"/>
    <n v="80.239999999999995"/>
    <n v="64.131500000000003"/>
    <n v="0.44421163456776441"/>
  </r>
  <r>
    <n v="4305"/>
    <d v="2026-12-11T00:00:00"/>
    <n v="2026"/>
    <x v="3"/>
    <n v="12"/>
    <x v="11"/>
    <x v="1"/>
    <x v="1"/>
    <x v="1"/>
    <s v="New"/>
    <x v="0"/>
    <s v="Resistance Band Set"/>
    <n v="1"/>
    <n v="41.31"/>
    <n v="0.05"/>
    <n v="14.56"/>
    <n v="39.244500000000002"/>
    <n v="14.56"/>
    <n v="24.6845"/>
    <n v="0.62899259768884808"/>
  </r>
  <r>
    <n v="4037"/>
    <d v="2026-12-14T00:00:00"/>
    <n v="2026"/>
    <x v="3"/>
    <n v="12"/>
    <x v="11"/>
    <x v="0"/>
    <x v="0"/>
    <x v="1"/>
    <s v="Returning"/>
    <x v="1"/>
    <s v="Summit Backpack 45L"/>
    <n v="1"/>
    <n v="152.4"/>
    <n v="0.05"/>
    <n v="77.98"/>
    <n v="144.78"/>
    <n v="77.98"/>
    <n v="66.8"/>
    <n v="0.46138969470921398"/>
  </r>
  <r>
    <n v="4748"/>
    <d v="2026-12-21T00:00:00"/>
    <n v="2026"/>
    <x v="3"/>
    <n v="12"/>
    <x v="11"/>
    <x v="0"/>
    <x v="13"/>
    <x v="1"/>
    <s v="Business"/>
    <x v="3"/>
    <s v="Trail Bike Light"/>
    <n v="1"/>
    <n v="51.18"/>
    <n v="0.05"/>
    <n v="22.98"/>
    <n v="48.620999999999995"/>
    <n v="22.98"/>
    <n v="25.640999999999995"/>
    <n v="0.52736471894860237"/>
  </r>
  <r>
    <n v="1659"/>
    <d v="2026-12-26T00:00:00"/>
    <n v="2026"/>
    <x v="3"/>
    <n v="12"/>
    <x v="11"/>
    <x v="1"/>
    <x v="7"/>
    <x v="1"/>
    <s v="New"/>
    <x v="2"/>
    <s v="Carry-On Duffel"/>
    <n v="1"/>
    <n v="133.56"/>
    <n v="0.05"/>
    <n v="68.739999999999995"/>
    <n v="126.88199999999999"/>
    <n v="68.739999999999995"/>
    <n v="58.141999999999996"/>
    <n v="0.4582367869358932"/>
  </r>
  <r>
    <n v="5134"/>
    <d v="2026-12-28T00:00:00"/>
    <n v="2026"/>
    <x v="3"/>
    <n v="12"/>
    <x v="11"/>
    <x v="2"/>
    <x v="11"/>
    <x v="1"/>
    <s v="Returning"/>
    <x v="1"/>
    <s v="Hiking Daypack 20L"/>
    <n v="1"/>
    <n v="90.99"/>
    <n v="0.05"/>
    <n v="44.78"/>
    <n v="86.440499999999986"/>
    <n v="44.78"/>
    <n v="41.660499999999985"/>
    <n v="0.48195579618350187"/>
  </r>
  <r>
    <n v="2916"/>
    <d v="2026-12-30T00:00:00"/>
    <n v="2026"/>
    <x v="3"/>
    <n v="12"/>
    <x v="11"/>
    <x v="2"/>
    <x v="3"/>
    <x v="1"/>
    <s v="New"/>
    <x v="2"/>
    <s v="Insulated Bottle"/>
    <n v="1"/>
    <n v="36.64"/>
    <n v="0.05"/>
    <n v="13.59"/>
    <n v="34.808"/>
    <n v="13.59"/>
    <n v="21.218"/>
    <n v="0.60957251206619167"/>
  </r>
  <r>
    <n v="2782"/>
    <d v="2026-01-09T00:00:00"/>
    <n v="2026"/>
    <x v="0"/>
    <n v="1"/>
    <x v="0"/>
    <x v="0"/>
    <x v="5"/>
    <x v="0"/>
    <s v="New"/>
    <x v="1"/>
    <s v="Summit Backpack 45L"/>
    <n v="1"/>
    <n v="152.75"/>
    <n v="0.05"/>
    <n v="79.88"/>
    <n v="145.11249999999998"/>
    <n v="79.88"/>
    <n v="65.232499999999987"/>
    <n v="0.44953053665259707"/>
  </r>
  <r>
    <n v="672"/>
    <d v="2026-01-31T00:00:00"/>
    <n v="2026"/>
    <x v="0"/>
    <n v="1"/>
    <x v="0"/>
    <x v="1"/>
    <x v="1"/>
    <x v="0"/>
    <s v="Business"/>
    <x v="3"/>
    <s v="Cycling Pack 12L"/>
    <n v="1"/>
    <n v="102.92"/>
    <n v="0.05"/>
    <n v="50.92"/>
    <n v="97.774000000000001"/>
    <n v="50.92"/>
    <n v="46.853999999999999"/>
    <n v="0.4792071511853867"/>
  </r>
  <r>
    <n v="1164"/>
    <d v="2026-01-31T00:00:00"/>
    <n v="2026"/>
    <x v="0"/>
    <n v="1"/>
    <x v="0"/>
    <x v="1"/>
    <x v="4"/>
    <x v="0"/>
    <s v="New"/>
    <x v="3"/>
    <s v="Commuter Helmet"/>
    <n v="1"/>
    <n v="79.989999999999995"/>
    <n v="0.05"/>
    <n v="43.02"/>
    <n v="75.990499999999997"/>
    <n v="43.02"/>
    <n v="32.970499999999994"/>
    <n v="0.43387660299642711"/>
  </r>
  <r>
    <n v="2685"/>
    <d v="2026-02-05T00:00:00"/>
    <n v="2026"/>
    <x v="0"/>
    <n v="2"/>
    <x v="1"/>
    <x v="2"/>
    <x v="11"/>
    <x v="0"/>
    <s v="New"/>
    <x v="1"/>
    <s v="Trekking Poles"/>
    <n v="1"/>
    <n v="72.78"/>
    <n v="0.05"/>
    <n v="33.26"/>
    <n v="69.140999999999991"/>
    <n v="33.26"/>
    <n v="35.880999999999993"/>
    <n v="0.51895402149231273"/>
  </r>
  <r>
    <n v="902"/>
    <d v="2026-02-08T00:00:00"/>
    <n v="2026"/>
    <x v="0"/>
    <n v="2"/>
    <x v="1"/>
    <x v="1"/>
    <x v="1"/>
    <x v="0"/>
    <s v="Business"/>
    <x v="0"/>
    <s v="Training Mat"/>
    <n v="1"/>
    <n v="50.38"/>
    <n v="0.05"/>
    <n v="21.95"/>
    <n v="47.860999999999997"/>
    <n v="21.95"/>
    <n v="25.910999999999998"/>
    <n v="0.54138024696516995"/>
  </r>
  <r>
    <n v="2435"/>
    <d v="2026-02-19T00:00:00"/>
    <n v="2026"/>
    <x v="0"/>
    <n v="2"/>
    <x v="1"/>
    <x v="3"/>
    <x v="14"/>
    <x v="0"/>
    <s v="New"/>
    <x v="3"/>
    <s v="Compact Repair Kit"/>
    <n v="1"/>
    <n v="41.01"/>
    <n v="0.05"/>
    <n v="16.489999999999998"/>
    <n v="38.959499999999998"/>
    <n v="16.489999999999998"/>
    <n v="22.4695"/>
    <n v="0.57673994789460847"/>
  </r>
  <r>
    <n v="1457"/>
    <d v="2026-03-01T00:00:00"/>
    <n v="2026"/>
    <x v="0"/>
    <n v="3"/>
    <x v="2"/>
    <x v="2"/>
    <x v="12"/>
    <x v="0"/>
    <s v="New"/>
    <x v="2"/>
    <s v="Insulated Bottle"/>
    <n v="1"/>
    <n v="36.47"/>
    <n v="0.05"/>
    <n v="13.21"/>
    <n v="34.646499999999996"/>
    <n v="13.21"/>
    <n v="21.436499999999995"/>
    <n v="0.61872050567878423"/>
  </r>
  <r>
    <n v="4398"/>
    <d v="2026-03-01T00:00:00"/>
    <n v="2026"/>
    <x v="0"/>
    <n v="3"/>
    <x v="2"/>
    <x v="0"/>
    <x v="2"/>
    <x v="0"/>
    <s v="New"/>
    <x v="4"/>
    <s v="Compact Sleeping Bag"/>
    <n v="1"/>
    <n v="123.99"/>
    <n v="0.05"/>
    <n v="61.67"/>
    <n v="117.79049999999999"/>
    <n v="61.67"/>
    <n v="56.120499999999993"/>
    <n v="0.47644334644984099"/>
  </r>
  <r>
    <n v="4951"/>
    <d v="2026-03-01T00:00:00"/>
    <n v="2026"/>
    <x v="0"/>
    <n v="3"/>
    <x v="2"/>
    <x v="2"/>
    <x v="11"/>
    <x v="0"/>
    <s v="New"/>
    <x v="4"/>
    <s v="Alpine Tent 4P"/>
    <n v="1"/>
    <n v="344.8"/>
    <n v="0.05"/>
    <n v="196.14"/>
    <n v="327.56"/>
    <n v="196.14"/>
    <n v="131.42000000000002"/>
    <n v="0.40120893882036884"/>
  </r>
  <r>
    <n v="842"/>
    <d v="2026-03-07T00:00:00"/>
    <n v="2026"/>
    <x v="0"/>
    <n v="3"/>
    <x v="2"/>
    <x v="1"/>
    <x v="7"/>
    <x v="0"/>
    <s v="New"/>
    <x v="0"/>
    <s v="Resistance Band Set"/>
    <n v="1"/>
    <n v="40.01"/>
    <n v="0.05"/>
    <n v="14.35"/>
    <n v="38.009499999999996"/>
    <n v="14.35"/>
    <n v="23.659499999999994"/>
    <n v="0.62246280535129372"/>
  </r>
  <r>
    <n v="718"/>
    <d v="2026-03-09T00:00:00"/>
    <n v="2026"/>
    <x v="0"/>
    <n v="3"/>
    <x v="2"/>
    <x v="2"/>
    <x v="10"/>
    <x v="0"/>
    <s v="New"/>
    <x v="0"/>
    <s v="Resistance Band Set"/>
    <n v="1"/>
    <n v="41.15"/>
    <n v="0.05"/>
    <n v="14.4"/>
    <n v="39.092499999999994"/>
    <n v="14.4"/>
    <n v="24.692499999999995"/>
    <n v="0.63164289825414077"/>
  </r>
  <r>
    <n v="4466"/>
    <d v="2026-03-24T00:00:00"/>
    <n v="2026"/>
    <x v="0"/>
    <n v="3"/>
    <x v="2"/>
    <x v="3"/>
    <x v="8"/>
    <x v="0"/>
    <s v="New"/>
    <x v="1"/>
    <s v="Hiking Daypack 20L"/>
    <n v="1"/>
    <n v="91.35"/>
    <n v="0.05"/>
    <n v="45.24"/>
    <n v="86.782499999999985"/>
    <n v="45.24"/>
    <n v="41.542499999999983"/>
    <n v="0.47869674185463645"/>
  </r>
  <r>
    <n v="2800"/>
    <d v="2026-03-29T00:00:00"/>
    <n v="2026"/>
    <x v="0"/>
    <n v="3"/>
    <x v="2"/>
    <x v="2"/>
    <x v="6"/>
    <x v="0"/>
    <s v="New"/>
    <x v="3"/>
    <s v="Trail Bike Light"/>
    <n v="1"/>
    <n v="49.81"/>
    <n v="0.05"/>
    <n v="23.12"/>
    <n v="47.319499999999998"/>
    <n v="23.12"/>
    <n v="24.199499999999997"/>
    <n v="0.51140650260463438"/>
  </r>
  <r>
    <n v="2848"/>
    <d v="2026-04-12T00:00:00"/>
    <n v="2026"/>
    <x v="1"/>
    <n v="4"/>
    <x v="3"/>
    <x v="2"/>
    <x v="3"/>
    <x v="0"/>
    <s v="New"/>
    <x v="1"/>
    <s v="Trekking Poles"/>
    <n v="1"/>
    <n v="71.64"/>
    <n v="0.05"/>
    <n v="32.729999999999997"/>
    <n v="68.057999999999993"/>
    <n v="32.729999999999997"/>
    <n v="35.327999999999996"/>
    <n v="0.51908666137706072"/>
  </r>
  <r>
    <n v="3311"/>
    <d v="2026-04-16T00:00:00"/>
    <n v="2026"/>
    <x v="1"/>
    <n v="4"/>
    <x v="3"/>
    <x v="2"/>
    <x v="6"/>
    <x v="0"/>
    <s v="New"/>
    <x v="2"/>
    <s v="Packing Cube Set"/>
    <n v="1"/>
    <n v="46.68"/>
    <n v="0.05"/>
    <n v="18.350000000000001"/>
    <n v="44.345999999999997"/>
    <n v="18.350000000000001"/>
    <n v="25.995999999999995"/>
    <n v="0.58620845172056102"/>
  </r>
  <r>
    <n v="1303"/>
    <d v="2026-04-21T00:00:00"/>
    <n v="2026"/>
    <x v="1"/>
    <n v="4"/>
    <x v="3"/>
    <x v="2"/>
    <x v="10"/>
    <x v="0"/>
    <s v="New"/>
    <x v="1"/>
    <s v="Trail Boots"/>
    <n v="1"/>
    <n v="142.22999999999999"/>
    <n v="0.05"/>
    <n v="77.66"/>
    <n v="135.11849999999998"/>
    <n v="77.66"/>
    <n v="57.458499999999987"/>
    <n v="0.42524524768999061"/>
  </r>
  <r>
    <n v="3237"/>
    <d v="2026-04-30T00:00:00"/>
    <n v="2026"/>
    <x v="1"/>
    <n v="4"/>
    <x v="3"/>
    <x v="2"/>
    <x v="11"/>
    <x v="0"/>
    <s v="New"/>
    <x v="4"/>
    <s v="Compact Sleeping Bag"/>
    <n v="1"/>
    <n v="122.86"/>
    <n v="0.05"/>
    <n v="59.22"/>
    <n v="116.717"/>
    <n v="59.22"/>
    <n v="57.497"/>
    <n v="0.49261889870370212"/>
  </r>
  <r>
    <n v="956"/>
    <d v="2026-05-03T00:00:00"/>
    <n v="2026"/>
    <x v="1"/>
    <n v="5"/>
    <x v="4"/>
    <x v="1"/>
    <x v="7"/>
    <x v="0"/>
    <s v="Business"/>
    <x v="1"/>
    <s v="Summit Backpack 45L"/>
    <n v="1"/>
    <n v="157.59"/>
    <n v="0.05"/>
    <n v="77.599999999999994"/>
    <n v="149.7105"/>
    <n v="77.599999999999994"/>
    <n v="72.110500000000002"/>
    <n v="0.48166628259206939"/>
  </r>
  <r>
    <n v="3913"/>
    <d v="2026-05-14T00:00:00"/>
    <n v="2026"/>
    <x v="1"/>
    <n v="5"/>
    <x v="4"/>
    <x v="2"/>
    <x v="10"/>
    <x v="0"/>
    <s v="New"/>
    <x v="3"/>
    <s v="Trail Bike Light"/>
    <n v="1"/>
    <n v="50.34"/>
    <n v="0.05"/>
    <n v="22.23"/>
    <n v="47.823"/>
    <n v="22.23"/>
    <n v="25.593"/>
    <n v="0.53516090584028608"/>
  </r>
  <r>
    <n v="915"/>
    <d v="2026-05-18T00:00:00"/>
    <n v="2026"/>
    <x v="1"/>
    <n v="5"/>
    <x v="4"/>
    <x v="0"/>
    <x v="0"/>
    <x v="0"/>
    <s v="New"/>
    <x v="1"/>
    <s v="Summit Backpack 45L"/>
    <n v="1"/>
    <n v="153.61000000000001"/>
    <n v="0.05"/>
    <n v="79.94"/>
    <n v="145.92950000000002"/>
    <n v="79.94"/>
    <n v="65.989500000000021"/>
    <n v="0.45220123415758989"/>
  </r>
  <r>
    <n v="53"/>
    <d v="2026-05-21T00:00:00"/>
    <n v="2026"/>
    <x v="1"/>
    <n v="5"/>
    <x v="4"/>
    <x v="0"/>
    <x v="13"/>
    <x v="0"/>
    <s v="Business"/>
    <x v="2"/>
    <s v="Carry-On Duffel"/>
    <n v="1"/>
    <n v="134.28"/>
    <n v="0.05"/>
    <n v="65.44"/>
    <n v="127.56599999999999"/>
    <n v="65.44"/>
    <n v="62.125999999999991"/>
    <n v="0.487010645469796"/>
  </r>
  <r>
    <n v="2395"/>
    <d v="2026-05-21T00:00:00"/>
    <n v="2026"/>
    <x v="1"/>
    <n v="5"/>
    <x v="4"/>
    <x v="2"/>
    <x v="10"/>
    <x v="0"/>
    <s v="Business"/>
    <x v="0"/>
    <s v="Recovery Roller"/>
    <n v="1"/>
    <n v="36.9"/>
    <n v="0.05"/>
    <n v="13.89"/>
    <n v="35.055"/>
    <n v="13.89"/>
    <n v="21.164999999999999"/>
    <n v="0.60376551133932388"/>
  </r>
  <r>
    <n v="133"/>
    <d v="2026-05-23T00:00:00"/>
    <n v="2026"/>
    <x v="1"/>
    <n v="5"/>
    <x v="4"/>
    <x v="2"/>
    <x v="12"/>
    <x v="0"/>
    <s v="New"/>
    <x v="2"/>
    <s v="Insulated Bottle"/>
    <n v="1"/>
    <n v="36.57"/>
    <n v="0.05"/>
    <n v="13.33"/>
    <n v="34.741500000000002"/>
    <n v="13.33"/>
    <n v="21.411500000000004"/>
    <n v="0.61630902522919284"/>
  </r>
  <r>
    <n v="3037"/>
    <d v="2026-05-30T00:00:00"/>
    <n v="2026"/>
    <x v="1"/>
    <n v="5"/>
    <x v="4"/>
    <x v="2"/>
    <x v="3"/>
    <x v="0"/>
    <s v="Business"/>
    <x v="2"/>
    <s v="Packing Cube Set"/>
    <n v="1"/>
    <n v="45.8"/>
    <n v="0.05"/>
    <n v="17.88"/>
    <n v="43.51"/>
    <n v="17.88"/>
    <n v="25.63"/>
    <n v="0.58905998621006661"/>
  </r>
  <r>
    <n v="463"/>
    <d v="2026-06-01T00:00:00"/>
    <n v="2026"/>
    <x v="1"/>
    <n v="6"/>
    <x v="5"/>
    <x v="0"/>
    <x v="5"/>
    <x v="0"/>
    <s v="New"/>
    <x v="3"/>
    <s v="Compact Repair Kit"/>
    <n v="1"/>
    <n v="40.71"/>
    <n v="0.05"/>
    <n v="16.559999999999999"/>
    <n v="38.674500000000002"/>
    <n v="16.559999999999999"/>
    <n v="22.114500000000003"/>
    <n v="0.57181088314005357"/>
  </r>
  <r>
    <n v="1059"/>
    <d v="2026-06-11T00:00:00"/>
    <n v="2026"/>
    <x v="1"/>
    <n v="6"/>
    <x v="5"/>
    <x v="1"/>
    <x v="4"/>
    <x v="0"/>
    <s v="New"/>
    <x v="3"/>
    <s v="Commuter Helmet"/>
    <n v="1"/>
    <n v="80.64"/>
    <n v="0.05"/>
    <n v="43.85"/>
    <n v="76.60799999999999"/>
    <n v="43.85"/>
    <n v="32.757999999999988"/>
    <n v="0.42760547201336668"/>
  </r>
  <r>
    <n v="1300"/>
    <d v="2026-06-13T00:00:00"/>
    <n v="2026"/>
    <x v="1"/>
    <n v="6"/>
    <x v="5"/>
    <x v="2"/>
    <x v="3"/>
    <x v="0"/>
    <s v="New"/>
    <x v="3"/>
    <s v="Trail Bike Light"/>
    <n v="1"/>
    <n v="49.76"/>
    <n v="0.05"/>
    <n v="22.58"/>
    <n v="47.271999999999998"/>
    <n v="22.58"/>
    <n v="24.692"/>
    <n v="0.52233880521238796"/>
  </r>
  <r>
    <n v="5088"/>
    <d v="2026-06-14T00:00:00"/>
    <n v="2026"/>
    <x v="1"/>
    <n v="6"/>
    <x v="5"/>
    <x v="2"/>
    <x v="10"/>
    <x v="0"/>
    <s v="New"/>
    <x v="2"/>
    <s v="Travel Backpack 35L"/>
    <n v="1"/>
    <n v="160.99"/>
    <n v="0.05"/>
    <n v="89.15"/>
    <n v="152.94050000000001"/>
    <n v="89.15"/>
    <n v="63.790500000000009"/>
    <n v="0.41709357560619981"/>
  </r>
  <r>
    <n v="952"/>
    <d v="2026-06-17T00:00:00"/>
    <n v="2026"/>
    <x v="1"/>
    <n v="6"/>
    <x v="5"/>
    <x v="1"/>
    <x v="4"/>
    <x v="0"/>
    <s v="Business"/>
    <x v="4"/>
    <s v="Portable Camp Stove"/>
    <n v="1"/>
    <n v="79.900000000000006"/>
    <n v="0.05"/>
    <n v="40.19"/>
    <n v="75.905000000000001"/>
    <n v="40.19"/>
    <n v="35.715000000000003"/>
    <n v="0.47052236348066667"/>
  </r>
  <r>
    <n v="3366"/>
    <d v="2026-06-19T00:00:00"/>
    <n v="2026"/>
    <x v="1"/>
    <n v="6"/>
    <x v="5"/>
    <x v="2"/>
    <x v="6"/>
    <x v="0"/>
    <s v="Business"/>
    <x v="2"/>
    <s v="Carry-On Duffel"/>
    <n v="1"/>
    <n v="135.41999999999999"/>
    <n v="0.05"/>
    <n v="68.180000000000007"/>
    <n v="128.64899999999997"/>
    <n v="68.180000000000007"/>
    <n v="60.468999999999966"/>
    <n v="0.47003085915941811"/>
  </r>
  <r>
    <n v="544"/>
    <d v="2026-06-23T00:00:00"/>
    <n v="2026"/>
    <x v="1"/>
    <n v="6"/>
    <x v="5"/>
    <x v="1"/>
    <x v="7"/>
    <x v="0"/>
    <s v="Business"/>
    <x v="1"/>
    <s v="Hiking Daypack 20L"/>
    <n v="1"/>
    <n v="90.3"/>
    <n v="0.05"/>
    <n v="45.07"/>
    <n v="85.784999999999997"/>
    <n v="45.07"/>
    <n v="40.714999999999996"/>
    <n v="0.47461677449437545"/>
  </r>
  <r>
    <n v="1932"/>
    <d v="2026-06-23T00:00:00"/>
    <n v="2026"/>
    <x v="1"/>
    <n v="6"/>
    <x v="5"/>
    <x v="0"/>
    <x v="0"/>
    <x v="0"/>
    <s v="New"/>
    <x v="2"/>
    <s v="Insulated Bottle"/>
    <n v="1"/>
    <n v="35.9"/>
    <n v="0.05"/>
    <n v="13.81"/>
    <n v="34.104999999999997"/>
    <n v="13.81"/>
    <n v="20.294999999999995"/>
    <n v="0.59507403606509301"/>
  </r>
  <r>
    <n v="3660"/>
    <d v="2026-06-24T00:00:00"/>
    <n v="2026"/>
    <x v="1"/>
    <n v="6"/>
    <x v="5"/>
    <x v="3"/>
    <x v="14"/>
    <x v="0"/>
    <s v="New"/>
    <x v="3"/>
    <s v="Commuter Helmet"/>
    <n v="1"/>
    <n v="82.7"/>
    <n v="0.05"/>
    <n v="42.16"/>
    <n v="78.564999999999998"/>
    <n v="42.16"/>
    <n v="36.405000000000001"/>
    <n v="0.46337427607713361"/>
  </r>
  <r>
    <n v="2547"/>
    <d v="2026-07-04T00:00:00"/>
    <n v="2026"/>
    <x v="2"/>
    <n v="7"/>
    <x v="6"/>
    <x v="2"/>
    <x v="10"/>
    <x v="0"/>
    <s v="Business"/>
    <x v="0"/>
    <s v="Resistance Band Set"/>
    <n v="1"/>
    <n v="40.549999999999997"/>
    <n v="0.05"/>
    <n v="14.44"/>
    <n v="38.522499999999994"/>
    <n v="14.44"/>
    <n v="24.082499999999996"/>
    <n v="0.62515413070283599"/>
  </r>
  <r>
    <n v="2886"/>
    <d v="2026-07-11T00:00:00"/>
    <n v="2026"/>
    <x v="2"/>
    <n v="7"/>
    <x v="6"/>
    <x v="1"/>
    <x v="7"/>
    <x v="0"/>
    <s v="New"/>
    <x v="3"/>
    <s v="Trail Bike Light"/>
    <n v="1"/>
    <n v="50.33"/>
    <n v="0.05"/>
    <n v="22.06"/>
    <n v="47.813499999999998"/>
    <n v="22.06"/>
    <n v="25.753499999999999"/>
    <n v="0.53862402877848303"/>
  </r>
  <r>
    <n v="2939"/>
    <d v="2026-07-11T00:00:00"/>
    <n v="2026"/>
    <x v="2"/>
    <n v="7"/>
    <x v="6"/>
    <x v="2"/>
    <x v="3"/>
    <x v="0"/>
    <s v="New"/>
    <x v="4"/>
    <s v="Trail Tent 2P"/>
    <n v="1"/>
    <n v="195.38"/>
    <n v="0.05"/>
    <n v="101.67"/>
    <n v="185.61099999999999"/>
    <n v="101.67"/>
    <n v="83.940999999999988"/>
    <n v="0.45224151585843508"/>
  </r>
  <r>
    <n v="2517"/>
    <d v="2026-07-13T00:00:00"/>
    <n v="2026"/>
    <x v="2"/>
    <n v="7"/>
    <x v="6"/>
    <x v="2"/>
    <x v="3"/>
    <x v="0"/>
    <s v="New"/>
    <x v="2"/>
    <s v="Insulated Bottle"/>
    <n v="1"/>
    <n v="36.479999999999997"/>
    <n v="0.05"/>
    <n v="13.22"/>
    <n v="34.655999999999999"/>
    <n v="13.22"/>
    <n v="21.436"/>
    <n v="0.61853647276084955"/>
  </r>
  <r>
    <n v="1901"/>
    <d v="2026-07-17T00:00:00"/>
    <n v="2026"/>
    <x v="2"/>
    <n v="7"/>
    <x v="6"/>
    <x v="2"/>
    <x v="11"/>
    <x v="0"/>
    <s v="New"/>
    <x v="1"/>
    <s v="Trekking Poles"/>
    <n v="1"/>
    <n v="70.44"/>
    <n v="0.05"/>
    <n v="32.229999999999997"/>
    <n v="66.917999999999992"/>
    <n v="32.229999999999997"/>
    <n v="34.687999999999995"/>
    <n v="0.51836576108072563"/>
  </r>
  <r>
    <n v="945"/>
    <d v="2026-07-18T00:00:00"/>
    <n v="2026"/>
    <x v="2"/>
    <n v="7"/>
    <x v="6"/>
    <x v="3"/>
    <x v="14"/>
    <x v="0"/>
    <s v="New"/>
    <x v="1"/>
    <s v="Summit Backpack 45L"/>
    <n v="1"/>
    <n v="154.9"/>
    <n v="0.05"/>
    <n v="77.819999999999993"/>
    <n v="147.155"/>
    <n v="77.819999999999993"/>
    <n v="69.335000000000008"/>
    <n v="0.47116985491488572"/>
  </r>
  <r>
    <n v="613"/>
    <d v="2026-07-23T00:00:00"/>
    <n v="2026"/>
    <x v="2"/>
    <n v="7"/>
    <x v="6"/>
    <x v="1"/>
    <x v="4"/>
    <x v="0"/>
    <s v="New"/>
    <x v="3"/>
    <s v="Compact Repair Kit"/>
    <n v="1"/>
    <n v="39.86"/>
    <n v="0.05"/>
    <n v="16.989999999999998"/>
    <n v="37.866999999999997"/>
    <n v="16.989999999999998"/>
    <n v="20.876999999999999"/>
    <n v="0.55132437214461139"/>
  </r>
  <r>
    <n v="702"/>
    <d v="2026-07-26T00:00:00"/>
    <n v="2026"/>
    <x v="2"/>
    <n v="7"/>
    <x v="6"/>
    <x v="1"/>
    <x v="1"/>
    <x v="0"/>
    <s v="New"/>
    <x v="3"/>
    <s v="Compact Repair Kit"/>
    <n v="1"/>
    <n v="39.99"/>
    <n v="0.05"/>
    <n v="16.739999999999998"/>
    <n v="37.990499999999997"/>
    <n v="16.739999999999998"/>
    <n v="21.250499999999999"/>
    <n v="0.55936352509179932"/>
  </r>
  <r>
    <n v="4141"/>
    <d v="2026-08-01T00:00:00"/>
    <n v="2026"/>
    <x v="2"/>
    <n v="8"/>
    <x v="7"/>
    <x v="0"/>
    <x v="13"/>
    <x v="0"/>
    <s v="New"/>
    <x v="1"/>
    <s v="Hiking Daypack 20L"/>
    <n v="1"/>
    <n v="91.95"/>
    <n v="0.05"/>
    <n v="46.47"/>
    <n v="87.352499999999992"/>
    <n v="46.47"/>
    <n v="40.882499999999993"/>
    <n v="0.46801751523997592"/>
  </r>
  <r>
    <n v="5161"/>
    <d v="2026-08-01T00:00:00"/>
    <n v="2026"/>
    <x v="2"/>
    <n v="8"/>
    <x v="7"/>
    <x v="1"/>
    <x v="7"/>
    <x v="0"/>
    <s v="New"/>
    <x v="3"/>
    <s v="Compact Repair Kit"/>
    <n v="1"/>
    <n v="41.25"/>
    <n v="0.05"/>
    <n v="16.98"/>
    <n v="39.1875"/>
    <n v="16.98"/>
    <n v="22.2075"/>
    <n v="0.56669856459330148"/>
  </r>
  <r>
    <n v="382"/>
    <d v="2026-08-05T00:00:00"/>
    <n v="2026"/>
    <x v="2"/>
    <n v="8"/>
    <x v="7"/>
    <x v="0"/>
    <x v="0"/>
    <x v="0"/>
    <s v="New"/>
    <x v="0"/>
    <s v="Resistance Band Set"/>
    <n v="1"/>
    <n v="40.42"/>
    <n v="0.05"/>
    <n v="14.33"/>
    <n v="38.399000000000001"/>
    <n v="14.33"/>
    <n v="24.069000000000003"/>
    <n v="0.62681319826037141"/>
  </r>
  <r>
    <n v="1011"/>
    <d v="2026-08-05T00:00:00"/>
    <n v="2026"/>
    <x v="2"/>
    <n v="8"/>
    <x v="7"/>
    <x v="1"/>
    <x v="4"/>
    <x v="0"/>
    <s v="New"/>
    <x v="3"/>
    <s v="Trail Bike Light"/>
    <n v="1"/>
    <n v="51.81"/>
    <n v="0.05"/>
    <n v="22.28"/>
    <n v="49.219499999999996"/>
    <n v="22.28"/>
    <n v="26.939499999999995"/>
    <n v="0.54733388189640275"/>
  </r>
  <r>
    <n v="2252"/>
    <d v="2026-08-05T00:00:00"/>
    <n v="2026"/>
    <x v="2"/>
    <n v="8"/>
    <x v="7"/>
    <x v="2"/>
    <x v="6"/>
    <x v="0"/>
    <s v="New"/>
    <x v="3"/>
    <s v="Trail Bike Light"/>
    <n v="1"/>
    <n v="49.68"/>
    <n v="0.05"/>
    <n v="22.02"/>
    <n v="47.195999999999998"/>
    <n v="22.02"/>
    <n v="25.175999999999998"/>
    <n v="0.53343503686753113"/>
  </r>
  <r>
    <n v="2693"/>
    <d v="2026-08-06T00:00:00"/>
    <n v="2026"/>
    <x v="2"/>
    <n v="8"/>
    <x v="7"/>
    <x v="0"/>
    <x v="0"/>
    <x v="0"/>
    <s v="New"/>
    <x v="4"/>
    <s v="Alpine Tent 4P"/>
    <n v="1"/>
    <n v="335.26"/>
    <n v="0.05"/>
    <n v="193.73"/>
    <n v="318.49699999999996"/>
    <n v="193.73"/>
    <n v="124.76699999999997"/>
    <n v="0.39173681384754011"/>
  </r>
  <r>
    <n v="5132"/>
    <d v="2026-08-08T00:00:00"/>
    <n v="2026"/>
    <x v="2"/>
    <n v="8"/>
    <x v="7"/>
    <x v="2"/>
    <x v="10"/>
    <x v="0"/>
    <s v="Business"/>
    <x v="3"/>
    <s v="Compact Repair Kit"/>
    <n v="1"/>
    <n v="40.51"/>
    <n v="0.05"/>
    <n v="16.29"/>
    <n v="38.484499999999997"/>
    <n v="16.29"/>
    <n v="22.194499999999998"/>
    <n v="0.57671270251659756"/>
  </r>
  <r>
    <n v="3162"/>
    <d v="2026-08-14T00:00:00"/>
    <n v="2026"/>
    <x v="2"/>
    <n v="8"/>
    <x v="7"/>
    <x v="2"/>
    <x v="12"/>
    <x v="0"/>
    <s v="New"/>
    <x v="1"/>
    <s v="Trail Boots"/>
    <n v="1"/>
    <n v="144.96"/>
    <n v="0.05"/>
    <n v="77.959999999999994"/>
    <n v="137.71199999999999"/>
    <n v="77.959999999999994"/>
    <n v="59.751999999999995"/>
    <n v="0.43389101893807364"/>
  </r>
  <r>
    <n v="2613"/>
    <d v="2026-08-20T00:00:00"/>
    <n v="2026"/>
    <x v="2"/>
    <n v="8"/>
    <x v="7"/>
    <x v="0"/>
    <x v="5"/>
    <x v="0"/>
    <s v="New"/>
    <x v="0"/>
    <s v="Recovery Roller"/>
    <n v="1"/>
    <n v="36.380000000000003"/>
    <n v="0.05"/>
    <n v="14.2"/>
    <n v="34.561"/>
    <n v="14.2"/>
    <n v="20.361000000000001"/>
    <n v="0.58913225890454557"/>
  </r>
  <r>
    <n v="3103"/>
    <d v="2026-08-20T00:00:00"/>
    <n v="2026"/>
    <x v="2"/>
    <n v="8"/>
    <x v="7"/>
    <x v="0"/>
    <x v="0"/>
    <x v="0"/>
    <s v="New"/>
    <x v="1"/>
    <s v="Trail Boots"/>
    <n v="1"/>
    <n v="141.97999999999999"/>
    <n v="0.05"/>
    <n v="79.510000000000005"/>
    <n v="134.88099999999997"/>
    <n v="79.510000000000005"/>
    <n v="55.370999999999967"/>
    <n v="0.41051741905828082"/>
  </r>
  <r>
    <n v="3979"/>
    <d v="2026-08-22T00:00:00"/>
    <n v="2026"/>
    <x v="2"/>
    <n v="8"/>
    <x v="7"/>
    <x v="3"/>
    <x v="9"/>
    <x v="0"/>
    <s v="Business"/>
    <x v="0"/>
    <s v="Resistance Band Set"/>
    <n v="1"/>
    <n v="40.19"/>
    <n v="0.05"/>
    <n v="14.73"/>
    <n v="38.180499999999995"/>
    <n v="14.73"/>
    <n v="23.450499999999995"/>
    <n v="0.61420096646193734"/>
  </r>
  <r>
    <n v="2723"/>
    <d v="2026-08-23T00:00:00"/>
    <n v="2026"/>
    <x v="2"/>
    <n v="8"/>
    <x v="7"/>
    <x v="1"/>
    <x v="4"/>
    <x v="0"/>
    <s v="New"/>
    <x v="3"/>
    <s v="Cycling Pack 12L"/>
    <n v="1"/>
    <n v="100.29"/>
    <n v="0.05"/>
    <n v="49.82"/>
    <n v="95.275500000000008"/>
    <n v="49.82"/>
    <n v="45.455500000000008"/>
    <n v="0.47709537079312103"/>
  </r>
  <r>
    <n v="4133"/>
    <d v="2026-08-24T00:00:00"/>
    <n v="2026"/>
    <x v="2"/>
    <n v="8"/>
    <x v="7"/>
    <x v="0"/>
    <x v="5"/>
    <x v="0"/>
    <s v="New"/>
    <x v="4"/>
    <s v="Trail Tent 2P"/>
    <n v="1"/>
    <n v="192.67"/>
    <n v="0.05"/>
    <n v="101.04"/>
    <n v="183.03649999999999"/>
    <n v="101.04"/>
    <n v="81.996499999999983"/>
    <n v="0.44797895501716867"/>
  </r>
  <r>
    <n v="4765"/>
    <d v="2026-08-24T00:00:00"/>
    <n v="2026"/>
    <x v="2"/>
    <n v="8"/>
    <x v="7"/>
    <x v="1"/>
    <x v="7"/>
    <x v="0"/>
    <s v="New"/>
    <x v="3"/>
    <s v="Commuter Helmet"/>
    <n v="1"/>
    <n v="80.099999999999994"/>
    <n v="0.05"/>
    <n v="43.49"/>
    <n v="76.094999999999985"/>
    <n v="43.49"/>
    <n v="32.604999999999983"/>
    <n v="0.42847756094355727"/>
  </r>
  <r>
    <n v="4169"/>
    <d v="2026-08-27T00:00:00"/>
    <n v="2026"/>
    <x v="2"/>
    <n v="8"/>
    <x v="7"/>
    <x v="0"/>
    <x v="13"/>
    <x v="0"/>
    <s v="New"/>
    <x v="0"/>
    <s v="Training Mat"/>
    <n v="1"/>
    <n v="50.7"/>
    <n v="0.05"/>
    <n v="21.65"/>
    <n v="48.164999999999999"/>
    <n v="21.65"/>
    <n v="26.515000000000001"/>
    <n v="0.55050347762898377"/>
  </r>
  <r>
    <n v="3026"/>
    <d v="2026-08-29T00:00:00"/>
    <n v="2026"/>
    <x v="2"/>
    <n v="8"/>
    <x v="7"/>
    <x v="1"/>
    <x v="4"/>
    <x v="0"/>
    <s v="New"/>
    <x v="4"/>
    <s v="Trail Tent 2P"/>
    <n v="1"/>
    <n v="194.75"/>
    <n v="0.05"/>
    <n v="105.94"/>
    <n v="185.01249999999999"/>
    <n v="105.94"/>
    <n v="79.072499999999991"/>
    <n v="0.42739004121343149"/>
  </r>
  <r>
    <n v="4149"/>
    <d v="2026-09-04T00:00:00"/>
    <n v="2026"/>
    <x v="2"/>
    <n v="9"/>
    <x v="8"/>
    <x v="0"/>
    <x v="0"/>
    <x v="0"/>
    <s v="New"/>
    <x v="0"/>
    <s v="Resistance Band Set"/>
    <n v="1"/>
    <n v="40.51"/>
    <n v="0.05"/>
    <n v="14.7"/>
    <n v="38.484499999999997"/>
    <n v="14.7"/>
    <n v="23.784499999999998"/>
    <n v="0.6180280372617547"/>
  </r>
  <r>
    <n v="2726"/>
    <d v="2026-09-06T00:00:00"/>
    <n v="2026"/>
    <x v="2"/>
    <n v="9"/>
    <x v="8"/>
    <x v="2"/>
    <x v="3"/>
    <x v="0"/>
    <s v="New"/>
    <x v="3"/>
    <s v="Compact Repair Kit"/>
    <n v="1"/>
    <n v="39.68"/>
    <n v="0.05"/>
    <n v="16.63"/>
    <n v="37.695999999999998"/>
    <n v="16.63"/>
    <n v="21.065999999999999"/>
    <n v="0.55883913412563668"/>
  </r>
  <r>
    <n v="2831"/>
    <d v="2026-09-07T00:00:00"/>
    <n v="2026"/>
    <x v="2"/>
    <n v="9"/>
    <x v="8"/>
    <x v="1"/>
    <x v="1"/>
    <x v="0"/>
    <s v="New"/>
    <x v="2"/>
    <s v="Packing Cube Set"/>
    <n v="1"/>
    <n v="46.44"/>
    <n v="0.05"/>
    <n v="17.88"/>
    <n v="44.117999999999995"/>
    <n v="17.88"/>
    <n v="26.237999999999996"/>
    <n v="0.59472324221406225"/>
  </r>
  <r>
    <n v="2162"/>
    <d v="2026-09-11T00:00:00"/>
    <n v="2026"/>
    <x v="2"/>
    <n v="9"/>
    <x v="8"/>
    <x v="2"/>
    <x v="12"/>
    <x v="0"/>
    <s v="New"/>
    <x v="2"/>
    <s v="Carry-On Duffel"/>
    <n v="1"/>
    <n v="133.31"/>
    <n v="0.05"/>
    <n v="67.790000000000006"/>
    <n v="126.64449999999999"/>
    <n v="67.790000000000006"/>
    <n v="58.854499999999987"/>
    <n v="0.46472211584395684"/>
  </r>
  <r>
    <n v="4606"/>
    <d v="2026-09-13T00:00:00"/>
    <n v="2026"/>
    <x v="2"/>
    <n v="9"/>
    <x v="8"/>
    <x v="0"/>
    <x v="0"/>
    <x v="0"/>
    <s v="Business"/>
    <x v="4"/>
    <s v="Alpine Tent 4P"/>
    <n v="1"/>
    <n v="335.02"/>
    <n v="0.05"/>
    <n v="198.44"/>
    <n v="318.26899999999995"/>
    <n v="198.44"/>
    <n v="119.82899999999995"/>
    <n v="0.3765022669502841"/>
  </r>
  <r>
    <n v="725"/>
    <d v="2026-09-20T00:00:00"/>
    <n v="2026"/>
    <x v="2"/>
    <n v="9"/>
    <x v="8"/>
    <x v="2"/>
    <x v="10"/>
    <x v="0"/>
    <s v="New"/>
    <x v="3"/>
    <s v="Commuter Helmet"/>
    <n v="1"/>
    <n v="82.08"/>
    <n v="0.05"/>
    <n v="43.18"/>
    <n v="77.975999999999999"/>
    <n v="43.18"/>
    <n v="34.795999999999999"/>
    <n v="0.44623986867754178"/>
  </r>
  <r>
    <n v="786"/>
    <d v="2026-10-12T00:00:00"/>
    <n v="2026"/>
    <x v="3"/>
    <n v="10"/>
    <x v="9"/>
    <x v="3"/>
    <x v="14"/>
    <x v="0"/>
    <s v="New"/>
    <x v="0"/>
    <s v="Recovery Roller"/>
    <n v="1"/>
    <n v="35.39"/>
    <n v="0.05"/>
    <n v="13.68"/>
    <n v="33.6205"/>
    <n v="13.68"/>
    <n v="19.9405"/>
    <n v="0.59310539700480358"/>
  </r>
  <r>
    <n v="1493"/>
    <d v="2026-10-18T00:00:00"/>
    <n v="2026"/>
    <x v="3"/>
    <n v="10"/>
    <x v="9"/>
    <x v="3"/>
    <x v="16"/>
    <x v="0"/>
    <s v="Business"/>
    <x v="2"/>
    <s v="Insulated Bottle"/>
    <n v="1"/>
    <n v="36.46"/>
    <n v="0.05"/>
    <n v="13.35"/>
    <n v="34.637"/>
    <n v="13.35"/>
    <n v="21.286999999999999"/>
    <n v="0.61457401045125148"/>
  </r>
  <r>
    <n v="4451"/>
    <d v="2026-10-22T00:00:00"/>
    <n v="2026"/>
    <x v="3"/>
    <n v="10"/>
    <x v="9"/>
    <x v="0"/>
    <x v="2"/>
    <x v="0"/>
    <s v="New"/>
    <x v="3"/>
    <s v="Compact Repair Kit"/>
    <n v="1"/>
    <n v="40.47"/>
    <n v="0.05"/>
    <n v="16.73"/>
    <n v="38.4465"/>
    <n v="16.73"/>
    <n v="21.7165"/>
    <n v="0.5648498562938109"/>
  </r>
  <r>
    <n v="4809"/>
    <d v="2026-11-01T00:00:00"/>
    <n v="2026"/>
    <x v="3"/>
    <n v="11"/>
    <x v="10"/>
    <x v="2"/>
    <x v="6"/>
    <x v="0"/>
    <s v="New"/>
    <x v="2"/>
    <s v="Insulated Bottle"/>
    <n v="1"/>
    <n v="36.47"/>
    <n v="0.05"/>
    <n v="13.88"/>
    <n v="34.646499999999996"/>
    <n v="13.88"/>
    <n v="20.766499999999994"/>
    <n v="0.59938233299178834"/>
  </r>
  <r>
    <n v="4309"/>
    <d v="2026-11-04T00:00:00"/>
    <n v="2026"/>
    <x v="3"/>
    <n v="11"/>
    <x v="10"/>
    <x v="0"/>
    <x v="0"/>
    <x v="0"/>
    <s v="Business"/>
    <x v="3"/>
    <s v="Trail Bike Light"/>
    <n v="1"/>
    <n v="50.32"/>
    <n v="0.05"/>
    <n v="22.46"/>
    <n v="47.803999999999995"/>
    <n v="22.46"/>
    <n v="25.343999999999994"/>
    <n v="0.53016483976236295"/>
  </r>
  <r>
    <n v="1791"/>
    <d v="2026-11-14T00:00:00"/>
    <n v="2026"/>
    <x v="3"/>
    <n v="11"/>
    <x v="10"/>
    <x v="3"/>
    <x v="8"/>
    <x v="0"/>
    <s v="Business"/>
    <x v="0"/>
    <s v="Weighted Vest"/>
    <n v="1"/>
    <n v="121.86"/>
    <n v="0.05"/>
    <n v="69.900000000000006"/>
    <n v="115.767"/>
    <n v="69.900000000000006"/>
    <n v="45.86699999999999"/>
    <n v="0.396200989919407"/>
  </r>
  <r>
    <n v="3729"/>
    <d v="2026-11-25T00:00:00"/>
    <n v="2026"/>
    <x v="3"/>
    <n v="11"/>
    <x v="10"/>
    <x v="1"/>
    <x v="1"/>
    <x v="0"/>
    <s v="New"/>
    <x v="4"/>
    <s v="Portable Camp Stove"/>
    <n v="1"/>
    <n v="81.89"/>
    <n v="0.05"/>
    <n v="38.33"/>
    <n v="77.79549999999999"/>
    <n v="38.33"/>
    <n v="39.465499999999992"/>
    <n v="0.50729797996028048"/>
  </r>
  <r>
    <n v="405"/>
    <d v="2026-11-26T00:00:00"/>
    <n v="2026"/>
    <x v="3"/>
    <n v="11"/>
    <x v="10"/>
    <x v="0"/>
    <x v="0"/>
    <x v="0"/>
    <s v="New"/>
    <x v="1"/>
    <s v="Trail Boots"/>
    <n v="1"/>
    <n v="141.61000000000001"/>
    <n v="0.05"/>
    <n v="77.7"/>
    <n v="134.52950000000001"/>
    <n v="77.7"/>
    <n v="56.82950000000001"/>
    <n v="0.42243151130421214"/>
  </r>
  <r>
    <n v="533"/>
    <d v="2026-12-07T00:00:00"/>
    <n v="2026"/>
    <x v="3"/>
    <n v="12"/>
    <x v="11"/>
    <x v="1"/>
    <x v="1"/>
    <x v="0"/>
    <s v="New"/>
    <x v="2"/>
    <s v="Insulated Bottle"/>
    <n v="1"/>
    <n v="35.93"/>
    <n v="0.05"/>
    <n v="13.23"/>
    <n v="34.133499999999998"/>
    <n v="13.23"/>
    <n v="20.903499999999998"/>
    <n v="0.6124042363074399"/>
  </r>
  <r>
    <n v="3649"/>
    <d v="2026-12-11T00:00:00"/>
    <n v="2026"/>
    <x v="3"/>
    <n v="12"/>
    <x v="11"/>
    <x v="3"/>
    <x v="8"/>
    <x v="0"/>
    <s v="New"/>
    <x v="2"/>
    <s v="Travel Backpack 35L"/>
    <n v="1"/>
    <n v="164.29"/>
    <n v="0.05"/>
    <n v="88.66"/>
    <n v="156.07549999999998"/>
    <n v="88.66"/>
    <n v="67.41549999999998"/>
    <n v="0.43194159237035917"/>
  </r>
  <r>
    <n v="4629"/>
    <d v="2026-12-14T00:00:00"/>
    <n v="2026"/>
    <x v="3"/>
    <n v="12"/>
    <x v="11"/>
    <x v="3"/>
    <x v="8"/>
    <x v="0"/>
    <s v="New"/>
    <x v="2"/>
    <s v="Insulated Bottle"/>
    <n v="1"/>
    <n v="36.17"/>
    <n v="0.05"/>
    <n v="13.87"/>
    <n v="34.361499999999999"/>
    <n v="13.87"/>
    <n v="20.491500000000002"/>
    <n v="0.59635056676803988"/>
  </r>
  <r>
    <n v="3048"/>
    <d v="2026-12-23T00:00:00"/>
    <n v="2026"/>
    <x v="3"/>
    <n v="12"/>
    <x v="11"/>
    <x v="2"/>
    <x v="3"/>
    <x v="0"/>
    <s v="New"/>
    <x v="3"/>
    <s v="Cycling Pack 12L"/>
    <n v="1"/>
    <n v="102.66"/>
    <n v="0.05"/>
    <n v="49.2"/>
    <n v="97.526999999999987"/>
    <n v="49.2"/>
    <n v="48.326999999999984"/>
    <n v="0.4955243163431664"/>
  </r>
  <r>
    <n v="678"/>
    <d v="2026-12-24T00:00:00"/>
    <n v="2026"/>
    <x v="3"/>
    <n v="12"/>
    <x v="11"/>
    <x v="2"/>
    <x v="6"/>
    <x v="0"/>
    <s v="Business"/>
    <x v="1"/>
    <s v="Trail Boots"/>
    <n v="1"/>
    <n v="142.15"/>
    <n v="0.05"/>
    <n v="80.5"/>
    <n v="135.04249999999999"/>
    <n v="80.5"/>
    <n v="54.54249999999999"/>
    <n v="0.40389136753244342"/>
  </r>
  <r>
    <n v="4468"/>
    <d v="2026-12-24T00:00:00"/>
    <n v="2026"/>
    <x v="3"/>
    <n v="12"/>
    <x v="11"/>
    <x v="1"/>
    <x v="4"/>
    <x v="0"/>
    <s v="Business"/>
    <x v="4"/>
    <s v="Portable Camp Stove"/>
    <n v="1"/>
    <n v="80.8"/>
    <n v="0.05"/>
    <n v="38.33"/>
    <n v="76.759999999999991"/>
    <n v="38.33"/>
    <n v="38.429999999999993"/>
    <n v="0.50065138092756645"/>
  </r>
  <r>
    <n v="4789"/>
    <d v="2026-01-11T00:00:00"/>
    <n v="2026"/>
    <x v="0"/>
    <n v="1"/>
    <x v="0"/>
    <x v="0"/>
    <x v="2"/>
    <x v="0"/>
    <s v="Returning"/>
    <x v="3"/>
    <s v="Commuter Helmet"/>
    <n v="1"/>
    <n v="79.930000000000007"/>
    <n v="0.05"/>
    <n v="43.73"/>
    <n v="75.933500000000009"/>
    <n v="43.73"/>
    <n v="32.203500000000012"/>
    <n v="0.42410135184075554"/>
  </r>
  <r>
    <n v="1113"/>
    <d v="2026-01-20T00:00:00"/>
    <n v="2026"/>
    <x v="0"/>
    <n v="1"/>
    <x v="0"/>
    <x v="3"/>
    <x v="9"/>
    <x v="0"/>
    <s v="Returning"/>
    <x v="4"/>
    <s v="Compact Sleeping Bag"/>
    <n v="1"/>
    <n v="122.86"/>
    <n v="0.05"/>
    <n v="60.36"/>
    <n v="116.717"/>
    <n v="60.36"/>
    <n v="56.356999999999999"/>
    <n v="0.48285168398776529"/>
  </r>
  <r>
    <n v="3822"/>
    <d v="2026-01-30T00:00:00"/>
    <n v="2026"/>
    <x v="0"/>
    <n v="1"/>
    <x v="0"/>
    <x v="0"/>
    <x v="2"/>
    <x v="0"/>
    <s v="Returning"/>
    <x v="0"/>
    <s v="Resistance Band Set"/>
    <n v="1"/>
    <n v="39.369999999999997"/>
    <n v="0.05"/>
    <n v="14.66"/>
    <n v="37.401499999999999"/>
    <n v="14.66"/>
    <n v="22.741499999999998"/>
    <n v="0.60803711081106371"/>
  </r>
  <r>
    <n v="1263"/>
    <d v="2026-02-02T00:00:00"/>
    <n v="2026"/>
    <x v="0"/>
    <n v="2"/>
    <x v="1"/>
    <x v="2"/>
    <x v="11"/>
    <x v="0"/>
    <s v="Returning"/>
    <x v="2"/>
    <s v="Packing Cube Set"/>
    <n v="1"/>
    <n v="45.43"/>
    <n v="0.05"/>
    <n v="18.670000000000002"/>
    <n v="43.158499999999997"/>
    <n v="18.670000000000002"/>
    <n v="24.488499999999995"/>
    <n v="0.56740850585632019"/>
  </r>
  <r>
    <n v="4390"/>
    <d v="2026-02-20T00:00:00"/>
    <n v="2026"/>
    <x v="0"/>
    <n v="2"/>
    <x v="1"/>
    <x v="3"/>
    <x v="15"/>
    <x v="0"/>
    <s v="Returning"/>
    <x v="3"/>
    <s v="Commuter Helmet"/>
    <n v="1"/>
    <n v="82.86"/>
    <n v="0.05"/>
    <n v="42.3"/>
    <n v="78.716999999999999"/>
    <n v="42.3"/>
    <n v="36.417000000000002"/>
    <n v="0.46263196005945351"/>
  </r>
  <r>
    <n v="4664"/>
    <d v="2026-02-28T00:00:00"/>
    <n v="2026"/>
    <x v="0"/>
    <n v="2"/>
    <x v="1"/>
    <x v="0"/>
    <x v="13"/>
    <x v="0"/>
    <s v="Returning"/>
    <x v="2"/>
    <s v="Travel Backpack 35L"/>
    <n v="1"/>
    <n v="163.31"/>
    <n v="0.05"/>
    <n v="87.22"/>
    <n v="155.14449999999999"/>
    <n v="87.22"/>
    <n v="67.924499999999995"/>
    <n v="0.43781442461705056"/>
  </r>
  <r>
    <n v="388"/>
    <d v="2026-03-05T00:00:00"/>
    <n v="2026"/>
    <x v="0"/>
    <n v="3"/>
    <x v="2"/>
    <x v="0"/>
    <x v="0"/>
    <x v="0"/>
    <s v="Returning"/>
    <x v="0"/>
    <s v="Recovery Roller"/>
    <n v="1"/>
    <n v="35.61"/>
    <n v="0.05"/>
    <n v="13.8"/>
    <n v="33.829499999999996"/>
    <n v="13.8"/>
    <n v="20.029499999999995"/>
    <n v="0.59207200815855976"/>
  </r>
  <r>
    <n v="2907"/>
    <d v="2026-03-06T00:00:00"/>
    <n v="2026"/>
    <x v="0"/>
    <n v="3"/>
    <x v="2"/>
    <x v="0"/>
    <x v="13"/>
    <x v="0"/>
    <s v="Returning"/>
    <x v="3"/>
    <s v="Compact Repair Kit"/>
    <n v="1"/>
    <n v="40.44"/>
    <n v="0.05"/>
    <n v="16.829999999999998"/>
    <n v="38.417999999999999"/>
    <n v="16.829999999999998"/>
    <n v="21.588000000000001"/>
    <n v="0.56192409807902555"/>
  </r>
  <r>
    <n v="4876"/>
    <d v="2026-03-10T00:00:00"/>
    <n v="2026"/>
    <x v="0"/>
    <n v="3"/>
    <x v="2"/>
    <x v="0"/>
    <x v="5"/>
    <x v="0"/>
    <s v="Returning"/>
    <x v="3"/>
    <s v="Compact Repair Kit"/>
    <n v="1"/>
    <n v="39.659999999999997"/>
    <n v="0.05"/>
    <n v="16.93"/>
    <n v="37.676999999999992"/>
    <n v="16.93"/>
    <n v="20.746999999999993"/>
    <n v="0.5506542452955383"/>
  </r>
  <r>
    <n v="3421"/>
    <d v="2026-03-14T00:00:00"/>
    <n v="2026"/>
    <x v="0"/>
    <n v="3"/>
    <x v="2"/>
    <x v="0"/>
    <x v="0"/>
    <x v="0"/>
    <s v="Returning"/>
    <x v="2"/>
    <s v="Insulated Bottle"/>
    <n v="1"/>
    <n v="36.520000000000003"/>
    <n v="0.05"/>
    <n v="13.23"/>
    <n v="34.694000000000003"/>
    <n v="13.23"/>
    <n v="21.464000000000002"/>
    <n v="0.61866605176687617"/>
  </r>
  <r>
    <n v="4678"/>
    <d v="2026-03-22T00:00:00"/>
    <n v="2026"/>
    <x v="0"/>
    <n v="3"/>
    <x v="2"/>
    <x v="1"/>
    <x v="4"/>
    <x v="0"/>
    <s v="Returning"/>
    <x v="4"/>
    <s v="Portable Camp Stove"/>
    <n v="1"/>
    <n v="81.209999999999994"/>
    <n v="0.05"/>
    <n v="40.44"/>
    <n v="77.149499999999989"/>
    <n v="40.44"/>
    <n v="36.709499999999991"/>
    <n v="0.47582291524896464"/>
  </r>
  <r>
    <n v="89"/>
    <d v="2026-03-26T00:00:00"/>
    <n v="2026"/>
    <x v="0"/>
    <n v="3"/>
    <x v="2"/>
    <x v="3"/>
    <x v="16"/>
    <x v="0"/>
    <s v="Returning"/>
    <x v="3"/>
    <s v="Compact Repair Kit"/>
    <n v="1"/>
    <n v="40.82"/>
    <n v="0.05"/>
    <n v="16.940000000000001"/>
    <n v="38.778999999999996"/>
    <n v="16.940000000000001"/>
    <n v="21.838999999999995"/>
    <n v="0.56316563088269411"/>
  </r>
  <r>
    <n v="3584"/>
    <d v="2026-03-29T00:00:00"/>
    <n v="2026"/>
    <x v="0"/>
    <n v="3"/>
    <x v="2"/>
    <x v="1"/>
    <x v="4"/>
    <x v="0"/>
    <s v="Returning"/>
    <x v="2"/>
    <s v="Insulated Bottle"/>
    <n v="1"/>
    <n v="35.700000000000003"/>
    <n v="0.05"/>
    <n v="13.85"/>
    <n v="33.914999999999999"/>
    <n v="13.85"/>
    <n v="20.064999999999998"/>
    <n v="0.59162612413386406"/>
  </r>
  <r>
    <n v="2712"/>
    <d v="2026-04-13T00:00:00"/>
    <n v="2026"/>
    <x v="1"/>
    <n v="4"/>
    <x v="3"/>
    <x v="3"/>
    <x v="9"/>
    <x v="0"/>
    <s v="Returning"/>
    <x v="0"/>
    <s v="Recovery Roller"/>
    <n v="1"/>
    <n v="35.69"/>
    <n v="0.05"/>
    <n v="13.53"/>
    <n v="33.905499999999996"/>
    <n v="13.53"/>
    <n v="20.375499999999995"/>
    <n v="0.60094969842650892"/>
  </r>
  <r>
    <n v="2686"/>
    <d v="2026-04-20T00:00:00"/>
    <n v="2026"/>
    <x v="1"/>
    <n v="4"/>
    <x v="3"/>
    <x v="2"/>
    <x v="10"/>
    <x v="0"/>
    <s v="Returning"/>
    <x v="1"/>
    <s v="Trekking Poles"/>
    <n v="1"/>
    <n v="70.45"/>
    <n v="0.05"/>
    <n v="31.98"/>
    <n v="66.927499999999995"/>
    <n v="31.98"/>
    <n v="34.947499999999991"/>
    <n v="0.52216951178514059"/>
  </r>
  <r>
    <n v="149"/>
    <d v="2026-04-25T00:00:00"/>
    <n v="2026"/>
    <x v="1"/>
    <n v="4"/>
    <x v="3"/>
    <x v="2"/>
    <x v="10"/>
    <x v="0"/>
    <s v="Returning"/>
    <x v="2"/>
    <s v="Insulated Bottle"/>
    <n v="1"/>
    <n v="36.020000000000003"/>
    <n v="0.05"/>
    <n v="13.72"/>
    <n v="34.219000000000001"/>
    <n v="13.72"/>
    <n v="20.499000000000002"/>
    <n v="0.59905315760250155"/>
  </r>
  <r>
    <n v="239"/>
    <d v="2026-04-28T00:00:00"/>
    <n v="2026"/>
    <x v="1"/>
    <n v="4"/>
    <x v="3"/>
    <x v="0"/>
    <x v="2"/>
    <x v="0"/>
    <s v="Returning"/>
    <x v="2"/>
    <s v="Insulated Bottle"/>
    <n v="1"/>
    <n v="35.549999999999997"/>
    <n v="0.05"/>
    <n v="13.25"/>
    <n v="33.772499999999994"/>
    <n v="13.25"/>
    <n v="20.522499999999994"/>
    <n v="0.60766896143311855"/>
  </r>
  <r>
    <n v="2110"/>
    <d v="2026-05-01T00:00:00"/>
    <n v="2026"/>
    <x v="1"/>
    <n v="5"/>
    <x v="4"/>
    <x v="1"/>
    <x v="7"/>
    <x v="0"/>
    <s v="Returning"/>
    <x v="2"/>
    <s v="Travel Backpack 35L"/>
    <n v="1"/>
    <n v="164.49"/>
    <n v="0.05"/>
    <n v="87.81"/>
    <n v="156.2655"/>
    <n v="87.81"/>
    <n v="68.455500000000001"/>
    <n v="0.43807174328306631"/>
  </r>
  <r>
    <n v="2544"/>
    <d v="2026-05-01T00:00:00"/>
    <n v="2026"/>
    <x v="1"/>
    <n v="5"/>
    <x v="4"/>
    <x v="0"/>
    <x v="5"/>
    <x v="0"/>
    <s v="Returning"/>
    <x v="1"/>
    <s v="Trekking Poles"/>
    <n v="1"/>
    <n v="71.87"/>
    <n v="0.05"/>
    <n v="31.97"/>
    <n v="68.276499999999999"/>
    <n v="31.97"/>
    <n v="36.3065"/>
    <n v="0.53175690025118449"/>
  </r>
  <r>
    <n v="4386"/>
    <d v="2026-05-05T00:00:00"/>
    <n v="2026"/>
    <x v="1"/>
    <n v="5"/>
    <x v="4"/>
    <x v="1"/>
    <x v="7"/>
    <x v="0"/>
    <s v="Returning"/>
    <x v="1"/>
    <s v="Trekking Poles"/>
    <n v="1"/>
    <n v="69.819999999999993"/>
    <n v="0.05"/>
    <n v="33.29"/>
    <n v="66.328999999999994"/>
    <n v="33.29"/>
    <n v="33.038999999999994"/>
    <n v="0.49810791659756665"/>
  </r>
  <r>
    <n v="3754"/>
    <d v="2026-05-08T00:00:00"/>
    <n v="2026"/>
    <x v="1"/>
    <n v="5"/>
    <x v="4"/>
    <x v="2"/>
    <x v="10"/>
    <x v="0"/>
    <s v="Returning"/>
    <x v="3"/>
    <s v="Compact Repair Kit"/>
    <n v="1"/>
    <n v="39.42"/>
    <n v="0.05"/>
    <n v="16.77"/>
    <n v="37.448999999999998"/>
    <n v="16.77"/>
    <n v="20.678999999999998"/>
    <n v="0.55219097973243614"/>
  </r>
  <r>
    <n v="4799"/>
    <d v="2026-05-11T00:00:00"/>
    <n v="2026"/>
    <x v="1"/>
    <n v="5"/>
    <x v="4"/>
    <x v="0"/>
    <x v="13"/>
    <x v="0"/>
    <s v="Returning"/>
    <x v="4"/>
    <s v="Compact Sleeping Bag"/>
    <n v="1"/>
    <n v="121.41"/>
    <n v="0.05"/>
    <n v="60.75"/>
    <n v="115.33949999999999"/>
    <n v="60.75"/>
    <n v="54.589499999999987"/>
    <n v="0.47329405797666879"/>
  </r>
  <r>
    <n v="1087"/>
    <d v="2026-05-14T00:00:00"/>
    <n v="2026"/>
    <x v="1"/>
    <n v="5"/>
    <x v="4"/>
    <x v="3"/>
    <x v="16"/>
    <x v="0"/>
    <s v="Returning"/>
    <x v="4"/>
    <s v="Trail Tent 2P"/>
    <n v="1"/>
    <n v="195.72"/>
    <n v="0.05"/>
    <n v="105.73"/>
    <n v="185.934"/>
    <n v="105.73"/>
    <n v="80.203999999999994"/>
    <n v="0.43135736336549524"/>
  </r>
  <r>
    <n v="1597"/>
    <d v="2026-05-23T00:00:00"/>
    <n v="2026"/>
    <x v="1"/>
    <n v="5"/>
    <x v="4"/>
    <x v="0"/>
    <x v="0"/>
    <x v="0"/>
    <s v="Returning"/>
    <x v="2"/>
    <s v="Carry-On Duffel"/>
    <n v="1"/>
    <n v="136.66999999999999"/>
    <n v="0.05"/>
    <n v="67.099999999999994"/>
    <n v="129.83649999999997"/>
    <n v="67.099999999999994"/>
    <n v="62.736499999999978"/>
    <n v="0.48319617364916639"/>
  </r>
  <r>
    <n v="4753"/>
    <d v="2026-05-26T00:00:00"/>
    <n v="2026"/>
    <x v="1"/>
    <n v="5"/>
    <x v="4"/>
    <x v="0"/>
    <x v="0"/>
    <x v="0"/>
    <s v="Returning"/>
    <x v="0"/>
    <s v="Recovery Roller"/>
    <n v="1"/>
    <n v="36.659999999999997"/>
    <n v="0.05"/>
    <n v="13.51"/>
    <n v="34.826999999999998"/>
    <n v="13.51"/>
    <n v="21.317"/>
    <n v="0.61208257960777557"/>
  </r>
  <r>
    <n v="942"/>
    <d v="2026-05-27T00:00:00"/>
    <n v="2026"/>
    <x v="1"/>
    <n v="5"/>
    <x v="4"/>
    <x v="0"/>
    <x v="5"/>
    <x v="0"/>
    <s v="Returning"/>
    <x v="2"/>
    <s v="Packing Cube Set"/>
    <n v="1"/>
    <n v="46.28"/>
    <n v="0.05"/>
    <n v="17.95"/>
    <n v="43.966000000000001"/>
    <n v="17.95"/>
    <n v="26.016000000000002"/>
    <n v="0.591729973161079"/>
  </r>
  <r>
    <n v="1877"/>
    <d v="2026-05-31T00:00:00"/>
    <n v="2026"/>
    <x v="1"/>
    <n v="5"/>
    <x v="4"/>
    <x v="3"/>
    <x v="15"/>
    <x v="0"/>
    <s v="Returning"/>
    <x v="2"/>
    <s v="Travel Backpack 35L"/>
    <n v="1"/>
    <n v="163.19"/>
    <n v="0.05"/>
    <n v="87.95"/>
    <n v="155.03049999999999"/>
    <n v="87.95"/>
    <n v="67.080499999999986"/>
    <n v="0.4326922766810401"/>
  </r>
  <r>
    <n v="1978"/>
    <d v="2026-05-31T00:00:00"/>
    <n v="2026"/>
    <x v="1"/>
    <n v="5"/>
    <x v="4"/>
    <x v="2"/>
    <x v="10"/>
    <x v="0"/>
    <s v="Returning"/>
    <x v="1"/>
    <s v="Trail Boots"/>
    <n v="1"/>
    <n v="147.30000000000001"/>
    <n v="0.05"/>
    <n v="81.510000000000005"/>
    <n v="139.935"/>
    <n v="81.510000000000005"/>
    <n v="58.424999999999997"/>
    <n v="0.41751527494908347"/>
  </r>
  <r>
    <n v="653"/>
    <d v="2026-06-01T00:00:00"/>
    <n v="2026"/>
    <x v="1"/>
    <n v="6"/>
    <x v="5"/>
    <x v="2"/>
    <x v="6"/>
    <x v="0"/>
    <s v="Returning"/>
    <x v="0"/>
    <s v="Resistance Band Set"/>
    <n v="1"/>
    <n v="41.26"/>
    <n v="0.05"/>
    <n v="14.32"/>
    <n v="39.196999999999996"/>
    <n v="14.32"/>
    <n v="24.876999999999995"/>
    <n v="0.63466591831007468"/>
  </r>
  <r>
    <n v="1172"/>
    <d v="2026-06-02T00:00:00"/>
    <n v="2026"/>
    <x v="1"/>
    <n v="6"/>
    <x v="5"/>
    <x v="1"/>
    <x v="7"/>
    <x v="0"/>
    <s v="Returning"/>
    <x v="1"/>
    <s v="Summit Backpack 45L"/>
    <n v="1"/>
    <n v="153.43"/>
    <n v="0.05"/>
    <n v="78.16"/>
    <n v="145.7585"/>
    <n v="78.16"/>
    <n v="67.598500000000001"/>
    <n v="0.46377055197467043"/>
  </r>
  <r>
    <n v="3015"/>
    <d v="2026-06-04T00:00:00"/>
    <n v="2026"/>
    <x v="1"/>
    <n v="6"/>
    <x v="5"/>
    <x v="2"/>
    <x v="11"/>
    <x v="0"/>
    <s v="Returning"/>
    <x v="2"/>
    <s v="Packing Cube Set"/>
    <n v="1"/>
    <n v="45.5"/>
    <n v="0.05"/>
    <n v="18.89"/>
    <n v="43.225000000000001"/>
    <n v="18.89"/>
    <n v="24.335000000000001"/>
    <n v="0.56298438403701567"/>
  </r>
  <r>
    <n v="4989"/>
    <d v="2026-06-06T00:00:00"/>
    <n v="2026"/>
    <x v="1"/>
    <n v="6"/>
    <x v="5"/>
    <x v="2"/>
    <x v="12"/>
    <x v="0"/>
    <s v="Returning"/>
    <x v="3"/>
    <s v="Compact Repair Kit"/>
    <n v="1"/>
    <n v="40.86"/>
    <n v="0.05"/>
    <n v="16.899999999999999"/>
    <n v="38.817"/>
    <n v="16.899999999999999"/>
    <n v="21.917000000000002"/>
    <n v="0.564623747327202"/>
  </r>
  <r>
    <n v="1888"/>
    <d v="2026-06-12T00:00:00"/>
    <n v="2026"/>
    <x v="1"/>
    <n v="6"/>
    <x v="5"/>
    <x v="2"/>
    <x v="10"/>
    <x v="0"/>
    <s v="Returning"/>
    <x v="2"/>
    <s v="Packing Cube Set"/>
    <n v="1"/>
    <n v="45.97"/>
    <n v="0.05"/>
    <n v="18.41"/>
    <n v="43.671499999999995"/>
    <n v="18.41"/>
    <n v="25.261499999999995"/>
    <n v="0.57844360738696854"/>
  </r>
  <r>
    <n v="2683"/>
    <d v="2026-06-12T00:00:00"/>
    <n v="2026"/>
    <x v="1"/>
    <n v="6"/>
    <x v="5"/>
    <x v="0"/>
    <x v="0"/>
    <x v="0"/>
    <s v="Returning"/>
    <x v="4"/>
    <s v="Trail Tent 2P"/>
    <n v="1"/>
    <n v="198.64"/>
    <n v="0.05"/>
    <n v="101.89"/>
    <n v="188.70799999999997"/>
    <n v="101.89"/>
    <n v="86.817999999999969"/>
    <n v="0.46006528605040581"/>
  </r>
  <r>
    <n v="1450"/>
    <d v="2026-06-15T00:00:00"/>
    <n v="2026"/>
    <x v="1"/>
    <n v="6"/>
    <x v="5"/>
    <x v="2"/>
    <x v="11"/>
    <x v="0"/>
    <s v="Returning"/>
    <x v="0"/>
    <s v="Weighted Vest"/>
    <n v="1"/>
    <n v="124.19"/>
    <n v="0.05"/>
    <n v="67.209999999999994"/>
    <n v="117.98049999999999"/>
    <n v="67.209999999999994"/>
    <n v="50.770499999999998"/>
    <n v="0.43032958836417884"/>
  </r>
  <r>
    <n v="141"/>
    <d v="2026-06-16T00:00:00"/>
    <n v="2026"/>
    <x v="1"/>
    <n v="6"/>
    <x v="5"/>
    <x v="0"/>
    <x v="2"/>
    <x v="0"/>
    <s v="Returning"/>
    <x v="2"/>
    <s v="Packing Cube Set"/>
    <n v="1"/>
    <n v="47.53"/>
    <n v="0.05"/>
    <n v="18.5"/>
    <n v="45.153500000000001"/>
    <n v="18.5"/>
    <n v="26.653500000000001"/>
    <n v="0.59028646727274736"/>
  </r>
  <r>
    <n v="647"/>
    <d v="2026-06-28T00:00:00"/>
    <n v="2026"/>
    <x v="1"/>
    <n v="6"/>
    <x v="5"/>
    <x v="1"/>
    <x v="4"/>
    <x v="0"/>
    <s v="Returning"/>
    <x v="2"/>
    <s v="Travel Backpack 35L"/>
    <n v="1"/>
    <n v="162.25"/>
    <n v="0.05"/>
    <n v="89.28"/>
    <n v="154.13749999999999"/>
    <n v="89.28"/>
    <n v="64.857499999999987"/>
    <n v="0.42077690373854509"/>
  </r>
  <r>
    <n v="929"/>
    <d v="2026-06-29T00:00:00"/>
    <n v="2026"/>
    <x v="1"/>
    <n v="6"/>
    <x v="5"/>
    <x v="1"/>
    <x v="4"/>
    <x v="0"/>
    <s v="Returning"/>
    <x v="0"/>
    <s v="Resistance Band Set"/>
    <n v="1"/>
    <n v="40.299999999999997"/>
    <n v="0.05"/>
    <n v="14.79"/>
    <n v="38.284999999999997"/>
    <n v="14.79"/>
    <n v="23.494999999999997"/>
    <n v="0.61368682251534545"/>
  </r>
  <r>
    <n v="1001"/>
    <d v="2026-07-07T00:00:00"/>
    <n v="2026"/>
    <x v="2"/>
    <n v="7"/>
    <x v="6"/>
    <x v="1"/>
    <x v="1"/>
    <x v="0"/>
    <s v="Returning"/>
    <x v="4"/>
    <s v="Trail Tent 2P"/>
    <n v="1"/>
    <n v="200.48"/>
    <n v="0.05"/>
    <n v="104.11"/>
    <n v="190.45599999999999"/>
    <n v="104.11"/>
    <n v="86.345999999999989"/>
    <n v="0.45336455664300412"/>
  </r>
  <r>
    <n v="3059"/>
    <d v="2026-07-12T00:00:00"/>
    <n v="2026"/>
    <x v="2"/>
    <n v="7"/>
    <x v="6"/>
    <x v="1"/>
    <x v="4"/>
    <x v="0"/>
    <s v="Returning"/>
    <x v="1"/>
    <s v="Hiking Daypack 20L"/>
    <n v="1"/>
    <n v="93.73"/>
    <n v="0.05"/>
    <n v="44.51"/>
    <n v="89.043499999999995"/>
    <n v="44.51"/>
    <n v="44.533499999999997"/>
    <n v="0.50013195797559618"/>
  </r>
  <r>
    <n v="3004"/>
    <d v="2026-07-17T00:00:00"/>
    <n v="2026"/>
    <x v="2"/>
    <n v="7"/>
    <x v="6"/>
    <x v="0"/>
    <x v="0"/>
    <x v="0"/>
    <s v="Returning"/>
    <x v="3"/>
    <s v="Trail Bike Light"/>
    <n v="1"/>
    <n v="50.82"/>
    <n v="0.05"/>
    <n v="22.36"/>
    <n v="48.278999999999996"/>
    <n v="22.36"/>
    <n v="25.918999999999997"/>
    <n v="0.5368586756146565"/>
  </r>
  <r>
    <n v="1486"/>
    <d v="2026-07-19T00:00:00"/>
    <n v="2026"/>
    <x v="2"/>
    <n v="7"/>
    <x v="6"/>
    <x v="0"/>
    <x v="0"/>
    <x v="0"/>
    <s v="Returning"/>
    <x v="3"/>
    <s v="Cycling Pack 12L"/>
    <n v="1"/>
    <n v="101.7"/>
    <n v="0.05"/>
    <n v="49.92"/>
    <n v="96.614999999999995"/>
    <n v="49.92"/>
    <n v="46.694999999999993"/>
    <n v="0.48331004502406455"/>
  </r>
  <r>
    <n v="5129"/>
    <d v="2026-07-22T00:00:00"/>
    <n v="2026"/>
    <x v="2"/>
    <n v="7"/>
    <x v="6"/>
    <x v="2"/>
    <x v="10"/>
    <x v="0"/>
    <s v="Returning"/>
    <x v="3"/>
    <s v="Commuter Helmet"/>
    <n v="1"/>
    <n v="80.05"/>
    <n v="0.05"/>
    <n v="43.81"/>
    <n v="76.047499999999999"/>
    <n v="43.81"/>
    <n v="32.237499999999997"/>
    <n v="0.42391268615010352"/>
  </r>
  <r>
    <n v="3338"/>
    <d v="2026-07-29T00:00:00"/>
    <n v="2026"/>
    <x v="2"/>
    <n v="7"/>
    <x v="6"/>
    <x v="1"/>
    <x v="4"/>
    <x v="0"/>
    <s v="Returning"/>
    <x v="4"/>
    <s v="Trail Tent 2P"/>
    <n v="1"/>
    <n v="195.34"/>
    <n v="0.05"/>
    <n v="106.6"/>
    <n v="185.57300000000001"/>
    <n v="106.6"/>
    <n v="78.973000000000013"/>
    <n v="0.42556298599472991"/>
  </r>
  <r>
    <n v="3875"/>
    <d v="2026-07-30T00:00:00"/>
    <n v="2026"/>
    <x v="2"/>
    <n v="7"/>
    <x v="6"/>
    <x v="0"/>
    <x v="0"/>
    <x v="0"/>
    <s v="Returning"/>
    <x v="3"/>
    <s v="Cycling Pack 12L"/>
    <n v="1"/>
    <n v="101.73"/>
    <n v="0.05"/>
    <n v="51.63"/>
    <n v="96.643500000000003"/>
    <n v="51.63"/>
    <n v="45.013500000000001"/>
    <n v="0.46576852038678235"/>
  </r>
  <r>
    <n v="2409"/>
    <d v="2026-08-02T00:00:00"/>
    <n v="2026"/>
    <x v="2"/>
    <n v="8"/>
    <x v="7"/>
    <x v="0"/>
    <x v="13"/>
    <x v="0"/>
    <s v="Returning"/>
    <x v="4"/>
    <s v="Portable Camp Stove"/>
    <n v="1"/>
    <n v="83.6"/>
    <n v="0.05"/>
    <n v="38.51"/>
    <n v="79.419999999999987"/>
    <n v="38.51"/>
    <n v="40.909999999999989"/>
    <n v="0.51510954419541677"/>
  </r>
  <r>
    <n v="1915"/>
    <d v="2026-08-03T00:00:00"/>
    <n v="2026"/>
    <x v="2"/>
    <n v="8"/>
    <x v="7"/>
    <x v="2"/>
    <x v="3"/>
    <x v="0"/>
    <s v="Returning"/>
    <x v="3"/>
    <s v="Compact Repair Kit"/>
    <n v="1"/>
    <n v="41.16"/>
    <n v="0.05"/>
    <n v="16.66"/>
    <n v="39.101999999999997"/>
    <n v="16.66"/>
    <n v="22.441999999999997"/>
    <n v="0.57393483709273174"/>
  </r>
  <r>
    <n v="4338"/>
    <d v="2026-08-04T00:00:00"/>
    <n v="2026"/>
    <x v="2"/>
    <n v="8"/>
    <x v="7"/>
    <x v="3"/>
    <x v="15"/>
    <x v="0"/>
    <s v="Returning"/>
    <x v="4"/>
    <s v="Alpine Tent 4P"/>
    <n v="1"/>
    <n v="340.66"/>
    <n v="0.05"/>
    <n v="194.13"/>
    <n v="323.62700000000001"/>
    <n v="194.13"/>
    <n v="129.49700000000001"/>
    <n v="0.40014275693931595"/>
  </r>
  <r>
    <n v="813"/>
    <d v="2026-08-07T00:00:00"/>
    <n v="2026"/>
    <x v="2"/>
    <n v="8"/>
    <x v="7"/>
    <x v="3"/>
    <x v="15"/>
    <x v="0"/>
    <s v="Returning"/>
    <x v="0"/>
    <s v="Recovery Roller"/>
    <n v="1"/>
    <n v="36.33"/>
    <n v="0.05"/>
    <n v="13.78"/>
    <n v="34.513499999999993"/>
    <n v="13.78"/>
    <n v="20.733499999999992"/>
    <n v="0.60073594390600771"/>
  </r>
  <r>
    <n v="2201"/>
    <d v="2026-08-07T00:00:00"/>
    <n v="2026"/>
    <x v="2"/>
    <n v="8"/>
    <x v="7"/>
    <x v="2"/>
    <x v="12"/>
    <x v="0"/>
    <s v="Returning"/>
    <x v="1"/>
    <s v="Trail Boots"/>
    <n v="1"/>
    <n v="141.38"/>
    <n v="0.05"/>
    <n v="77.14"/>
    <n v="134.31099999999998"/>
    <n v="77.14"/>
    <n v="57.170999999999978"/>
    <n v="0.42566133823737434"/>
  </r>
  <r>
    <n v="4215"/>
    <d v="2026-08-19T00:00:00"/>
    <n v="2026"/>
    <x v="2"/>
    <n v="8"/>
    <x v="7"/>
    <x v="2"/>
    <x v="3"/>
    <x v="0"/>
    <s v="Returning"/>
    <x v="3"/>
    <s v="Compact Repair Kit"/>
    <n v="1"/>
    <n v="40.42"/>
    <n v="0.05"/>
    <n v="16.62"/>
    <n v="38.399000000000001"/>
    <n v="16.62"/>
    <n v="21.779"/>
    <n v="0.5671762285476184"/>
  </r>
  <r>
    <n v="4265"/>
    <d v="2026-08-22T00:00:00"/>
    <n v="2026"/>
    <x v="2"/>
    <n v="8"/>
    <x v="7"/>
    <x v="3"/>
    <x v="15"/>
    <x v="0"/>
    <s v="Returning"/>
    <x v="3"/>
    <s v="Compact Repair Kit"/>
    <n v="1"/>
    <n v="40.98"/>
    <n v="0.05"/>
    <n v="16.600000000000001"/>
    <n v="38.930999999999997"/>
    <n v="16.600000000000001"/>
    <n v="22.330999999999996"/>
    <n v="0.57360458246641488"/>
  </r>
  <r>
    <n v="3700"/>
    <d v="2026-09-03T00:00:00"/>
    <n v="2026"/>
    <x v="2"/>
    <n v="9"/>
    <x v="8"/>
    <x v="2"/>
    <x v="11"/>
    <x v="0"/>
    <s v="Returning"/>
    <x v="2"/>
    <s v="Travel Backpack 35L"/>
    <n v="1"/>
    <n v="168.54"/>
    <n v="0.05"/>
    <n v="87.82"/>
    <n v="160.11299999999997"/>
    <n v="87.82"/>
    <n v="72.292999999999978"/>
    <n v="0.45151236938911887"/>
  </r>
  <r>
    <n v="1687"/>
    <d v="2026-09-11T00:00:00"/>
    <n v="2026"/>
    <x v="2"/>
    <n v="9"/>
    <x v="8"/>
    <x v="3"/>
    <x v="15"/>
    <x v="0"/>
    <s v="Returning"/>
    <x v="0"/>
    <s v="Training Mat"/>
    <n v="1"/>
    <n v="50.78"/>
    <n v="0.05"/>
    <n v="22.52"/>
    <n v="48.241"/>
    <n v="22.52"/>
    <n v="25.721"/>
    <n v="0.5331771729441761"/>
  </r>
  <r>
    <n v="4824"/>
    <d v="2026-09-18T00:00:00"/>
    <n v="2026"/>
    <x v="2"/>
    <n v="9"/>
    <x v="8"/>
    <x v="0"/>
    <x v="0"/>
    <x v="0"/>
    <s v="Returning"/>
    <x v="0"/>
    <s v="Recovery Roller"/>
    <n v="1"/>
    <n v="36.729999999999997"/>
    <n v="0.05"/>
    <n v="14.11"/>
    <n v="34.893499999999996"/>
    <n v="14.11"/>
    <n v="20.783499999999997"/>
    <n v="0.59562669265049362"/>
  </r>
  <r>
    <n v="918"/>
    <d v="2026-09-20T00:00:00"/>
    <n v="2026"/>
    <x v="2"/>
    <n v="9"/>
    <x v="8"/>
    <x v="1"/>
    <x v="7"/>
    <x v="0"/>
    <s v="Returning"/>
    <x v="3"/>
    <s v="Trail Bike Light"/>
    <n v="1"/>
    <n v="50.3"/>
    <n v="0.05"/>
    <n v="22.14"/>
    <n v="47.784999999999997"/>
    <n v="22.14"/>
    <n v="25.644999999999996"/>
    <n v="0.53667468870984614"/>
  </r>
  <r>
    <n v="305"/>
    <d v="2026-09-22T00:00:00"/>
    <n v="2026"/>
    <x v="2"/>
    <n v="9"/>
    <x v="8"/>
    <x v="0"/>
    <x v="0"/>
    <x v="0"/>
    <s v="Returning"/>
    <x v="2"/>
    <s v="Carry-On Duffel"/>
    <n v="1"/>
    <n v="130.69999999999999"/>
    <n v="0.05"/>
    <n v="68.23"/>
    <n v="124.16499999999998"/>
    <n v="68.23"/>
    <n v="55.934999999999974"/>
    <n v="0.45048926831232622"/>
  </r>
  <r>
    <n v="1029"/>
    <d v="2026-09-22T00:00:00"/>
    <n v="2026"/>
    <x v="2"/>
    <n v="9"/>
    <x v="8"/>
    <x v="2"/>
    <x v="3"/>
    <x v="0"/>
    <s v="Returning"/>
    <x v="2"/>
    <s v="Carry-On Duffel"/>
    <n v="1"/>
    <n v="132.36000000000001"/>
    <n v="0.05"/>
    <n v="66.63"/>
    <n v="125.742"/>
    <n v="66.63"/>
    <n v="59.112000000000009"/>
    <n v="0.47010545402490822"/>
  </r>
  <r>
    <n v="4517"/>
    <d v="2026-09-27T00:00:00"/>
    <n v="2026"/>
    <x v="2"/>
    <n v="9"/>
    <x v="8"/>
    <x v="2"/>
    <x v="10"/>
    <x v="0"/>
    <s v="Returning"/>
    <x v="4"/>
    <s v="Portable Camp Stove"/>
    <n v="1"/>
    <n v="83.32"/>
    <n v="0.05"/>
    <n v="38.93"/>
    <n v="79.153999999999996"/>
    <n v="38.93"/>
    <n v="40.223999999999997"/>
    <n v="0.50817393940925282"/>
  </r>
  <r>
    <n v="2267"/>
    <d v="2026-10-17T00:00:00"/>
    <n v="2026"/>
    <x v="3"/>
    <n v="10"/>
    <x v="9"/>
    <x v="1"/>
    <x v="7"/>
    <x v="0"/>
    <s v="Returning"/>
    <x v="2"/>
    <s v="Carry-On Duffel"/>
    <n v="1"/>
    <n v="134.31"/>
    <n v="0.05"/>
    <n v="67.239999999999995"/>
    <n v="127.5945"/>
    <n v="67.239999999999995"/>
    <n v="60.354500000000002"/>
    <n v="0.47301803761133909"/>
  </r>
  <r>
    <n v="1238"/>
    <d v="2026-10-28T00:00:00"/>
    <n v="2026"/>
    <x v="3"/>
    <n v="10"/>
    <x v="9"/>
    <x v="2"/>
    <x v="10"/>
    <x v="0"/>
    <s v="Returning"/>
    <x v="4"/>
    <s v="Compact Sleeping Bag"/>
    <n v="1"/>
    <n v="125.39"/>
    <n v="0.05"/>
    <n v="61.19"/>
    <n v="119.12049999999999"/>
    <n v="61.19"/>
    <n v="57.930499999999995"/>
    <n v="0.48631847582909743"/>
  </r>
  <r>
    <n v="3477"/>
    <d v="2026-11-01T00:00:00"/>
    <n v="2026"/>
    <x v="3"/>
    <n v="11"/>
    <x v="10"/>
    <x v="0"/>
    <x v="13"/>
    <x v="0"/>
    <s v="Returning"/>
    <x v="4"/>
    <s v="Trail Tent 2P"/>
    <n v="1"/>
    <n v="197.14"/>
    <n v="0.05"/>
    <n v="102.87"/>
    <n v="187.28299999999999"/>
    <n v="102.87"/>
    <n v="84.412999999999982"/>
    <n v="0.45072430492890431"/>
  </r>
  <r>
    <n v="341"/>
    <d v="2026-11-17T00:00:00"/>
    <n v="2026"/>
    <x v="3"/>
    <n v="11"/>
    <x v="10"/>
    <x v="0"/>
    <x v="0"/>
    <x v="0"/>
    <s v="Returning"/>
    <x v="2"/>
    <s v="Carry-On Duffel"/>
    <n v="1"/>
    <n v="132.94999999999999"/>
    <n v="0.05"/>
    <n v="65.36"/>
    <n v="126.30249999999998"/>
    <n v="65.36"/>
    <n v="60.942499999999981"/>
    <n v="0.48251222264009019"/>
  </r>
  <r>
    <n v="1603"/>
    <d v="2026-11-21T00:00:00"/>
    <n v="2026"/>
    <x v="3"/>
    <n v="11"/>
    <x v="10"/>
    <x v="0"/>
    <x v="0"/>
    <x v="0"/>
    <s v="Returning"/>
    <x v="4"/>
    <s v="Portable Camp Stove"/>
    <n v="1"/>
    <n v="83.49"/>
    <n v="0.05"/>
    <n v="39.659999999999997"/>
    <n v="79.315499999999986"/>
    <n v="39.659999999999997"/>
    <n v="39.655499999999989"/>
    <n v="0.49997163227868446"/>
  </r>
  <r>
    <n v="5034"/>
    <d v="2026-11-25T00:00:00"/>
    <n v="2026"/>
    <x v="3"/>
    <n v="11"/>
    <x v="10"/>
    <x v="2"/>
    <x v="11"/>
    <x v="0"/>
    <s v="Returning"/>
    <x v="1"/>
    <s v="Trail Boots"/>
    <n v="1"/>
    <n v="141.63"/>
    <n v="0.05"/>
    <n v="77.17"/>
    <n v="134.54849999999999"/>
    <n v="77.17"/>
    <n v="57.378499999999988"/>
    <n v="0.42645217152179321"/>
  </r>
  <r>
    <n v="343"/>
    <d v="2026-11-26T00:00:00"/>
    <n v="2026"/>
    <x v="3"/>
    <n v="11"/>
    <x v="10"/>
    <x v="3"/>
    <x v="15"/>
    <x v="0"/>
    <s v="Returning"/>
    <x v="3"/>
    <s v="Compact Repair Kit"/>
    <n v="1"/>
    <n v="40.86"/>
    <n v="0.05"/>
    <n v="17.14"/>
    <n v="38.817"/>
    <n v="17.14"/>
    <n v="21.677"/>
    <n v="0.55844088930107938"/>
  </r>
  <r>
    <n v="361"/>
    <d v="2026-11-27T00:00:00"/>
    <n v="2026"/>
    <x v="3"/>
    <n v="11"/>
    <x v="10"/>
    <x v="2"/>
    <x v="3"/>
    <x v="0"/>
    <s v="Returning"/>
    <x v="2"/>
    <s v="Insulated Bottle"/>
    <n v="1"/>
    <n v="36.36"/>
    <n v="0.05"/>
    <n v="13.33"/>
    <n v="34.541999999999994"/>
    <n v="13.33"/>
    <n v="21.211999999999996"/>
    <n v="0.61409298824619307"/>
  </r>
  <r>
    <n v="4689"/>
    <d v="2026-11-30T00:00:00"/>
    <n v="2026"/>
    <x v="3"/>
    <n v="11"/>
    <x v="10"/>
    <x v="3"/>
    <x v="14"/>
    <x v="0"/>
    <s v="Returning"/>
    <x v="2"/>
    <s v="Packing Cube Set"/>
    <n v="1"/>
    <n v="46.81"/>
    <n v="0.05"/>
    <n v="17.87"/>
    <n v="44.469500000000004"/>
    <n v="17.87"/>
    <n v="26.599500000000003"/>
    <n v="0.59815154206815913"/>
  </r>
  <r>
    <n v="4546"/>
    <d v="2026-12-02T00:00:00"/>
    <n v="2026"/>
    <x v="3"/>
    <n v="12"/>
    <x v="11"/>
    <x v="0"/>
    <x v="13"/>
    <x v="0"/>
    <s v="Returning"/>
    <x v="4"/>
    <s v="Alpine Tent 4P"/>
    <n v="1"/>
    <n v="344.63"/>
    <n v="0.05"/>
    <n v="189.22"/>
    <n v="327.39849999999996"/>
    <n v="189.22"/>
    <n v="138.17849999999996"/>
    <n v="0.42204988721695419"/>
  </r>
  <r>
    <n v="1824"/>
    <d v="2026-12-05T00:00:00"/>
    <n v="2026"/>
    <x v="3"/>
    <n v="12"/>
    <x v="11"/>
    <x v="2"/>
    <x v="12"/>
    <x v="0"/>
    <s v="Returning"/>
    <x v="2"/>
    <s v="Travel Backpack 35L"/>
    <n v="1"/>
    <n v="165.1"/>
    <n v="0.05"/>
    <n v="85.23"/>
    <n v="156.845"/>
    <n v="85.23"/>
    <n v="71.614999999999995"/>
    <n v="0.45659727756702473"/>
  </r>
  <r>
    <n v="4055"/>
    <d v="2026-12-05T00:00:00"/>
    <n v="2026"/>
    <x v="3"/>
    <n v="12"/>
    <x v="11"/>
    <x v="2"/>
    <x v="10"/>
    <x v="0"/>
    <s v="Returning"/>
    <x v="4"/>
    <s v="Compact Sleeping Bag"/>
    <n v="1"/>
    <n v="123.82"/>
    <n v="0.05"/>
    <n v="59.19"/>
    <n v="117.62899999999999"/>
    <n v="59.19"/>
    <n v="58.438999999999993"/>
    <n v="0.49680775999115862"/>
  </r>
  <r>
    <n v="3469"/>
    <d v="2026-12-16T00:00:00"/>
    <n v="2026"/>
    <x v="3"/>
    <n v="12"/>
    <x v="11"/>
    <x v="1"/>
    <x v="1"/>
    <x v="0"/>
    <s v="Returning"/>
    <x v="1"/>
    <s v="Summit Backpack 45L"/>
    <n v="1"/>
    <n v="150.88"/>
    <n v="0.05"/>
    <n v="81.02"/>
    <n v="143.33599999999998"/>
    <n v="81.02"/>
    <n v="62.315999999999988"/>
    <n v="0.43475470223809787"/>
  </r>
  <r>
    <n v="349"/>
    <d v="2026-12-18T00:00:00"/>
    <n v="2026"/>
    <x v="3"/>
    <n v="12"/>
    <x v="11"/>
    <x v="3"/>
    <x v="8"/>
    <x v="0"/>
    <s v="Returning"/>
    <x v="2"/>
    <s v="Packing Cube Set"/>
    <n v="1"/>
    <n v="47.61"/>
    <n v="0.05"/>
    <n v="18.18"/>
    <n v="45.229499999999994"/>
    <n v="18.18"/>
    <n v="27.049499999999995"/>
    <n v="0.59804994527907662"/>
  </r>
  <r>
    <n v="2646"/>
    <d v="2026-12-21T00:00:00"/>
    <n v="2026"/>
    <x v="3"/>
    <n v="12"/>
    <x v="11"/>
    <x v="2"/>
    <x v="12"/>
    <x v="0"/>
    <s v="Returning"/>
    <x v="0"/>
    <s v="Recovery Roller"/>
    <n v="1"/>
    <n v="35.799999999999997"/>
    <n v="0.05"/>
    <n v="14.12"/>
    <n v="34.01"/>
    <n v="14.12"/>
    <n v="19.89"/>
    <n v="0.58482799176712741"/>
  </r>
  <r>
    <n v="1234"/>
    <d v="2026-12-28T00:00:00"/>
    <n v="2026"/>
    <x v="3"/>
    <n v="12"/>
    <x v="11"/>
    <x v="0"/>
    <x v="13"/>
    <x v="0"/>
    <s v="Returning"/>
    <x v="3"/>
    <s v="Commuter Helmet"/>
    <n v="1"/>
    <n v="81.39"/>
    <n v="0.05"/>
    <n v="43.54"/>
    <n v="77.320499999999996"/>
    <n v="43.54"/>
    <n v="33.780499999999996"/>
    <n v="0.43688931137279247"/>
  </r>
  <r>
    <n v="2331"/>
    <d v="2026-01-05T00:00:00"/>
    <n v="2026"/>
    <x v="0"/>
    <n v="1"/>
    <x v="0"/>
    <x v="0"/>
    <x v="0"/>
    <x v="0"/>
    <s v="New"/>
    <x v="3"/>
    <s v="Cycling Pack 12L"/>
    <n v="1"/>
    <n v="104.23"/>
    <n v="0.1"/>
    <n v="51.6"/>
    <n v="93.807000000000002"/>
    <n v="51.6"/>
    <n v="42.207000000000001"/>
    <n v="0.44993443986056475"/>
  </r>
  <r>
    <n v="3703"/>
    <d v="2026-01-11T00:00:00"/>
    <n v="2026"/>
    <x v="0"/>
    <n v="1"/>
    <x v="0"/>
    <x v="0"/>
    <x v="0"/>
    <x v="0"/>
    <s v="Returning"/>
    <x v="2"/>
    <s v="Insulated Bottle"/>
    <n v="1"/>
    <n v="35.340000000000003"/>
    <n v="0.1"/>
    <n v="13.36"/>
    <n v="31.806000000000004"/>
    <n v="13.36"/>
    <n v="18.446000000000005"/>
    <n v="0.5799534678991386"/>
  </r>
  <r>
    <n v="1125"/>
    <d v="2026-01-31T00:00:00"/>
    <n v="2026"/>
    <x v="0"/>
    <n v="1"/>
    <x v="0"/>
    <x v="2"/>
    <x v="12"/>
    <x v="0"/>
    <s v="Returning"/>
    <x v="1"/>
    <s v="Trekking Poles"/>
    <n v="1"/>
    <n v="72.69"/>
    <n v="0.1"/>
    <n v="32.67"/>
    <n v="65.421000000000006"/>
    <n v="32.67"/>
    <n v="32.751000000000005"/>
    <n v="0.50061906727197691"/>
  </r>
  <r>
    <n v="3855"/>
    <d v="2026-02-02T00:00:00"/>
    <n v="2026"/>
    <x v="0"/>
    <n v="2"/>
    <x v="1"/>
    <x v="1"/>
    <x v="4"/>
    <x v="0"/>
    <s v="Business"/>
    <x v="0"/>
    <s v="Resistance Band Set"/>
    <n v="1"/>
    <n v="39.39"/>
    <n v="0.1"/>
    <n v="15.09"/>
    <n v="35.451000000000001"/>
    <n v="15.09"/>
    <n v="20.361000000000001"/>
    <n v="0.57434204958957435"/>
  </r>
  <r>
    <n v="624"/>
    <d v="2026-02-17T00:00:00"/>
    <n v="2026"/>
    <x v="0"/>
    <n v="2"/>
    <x v="1"/>
    <x v="3"/>
    <x v="8"/>
    <x v="0"/>
    <s v="Business"/>
    <x v="1"/>
    <s v="Trekking Poles"/>
    <n v="1"/>
    <n v="70.86"/>
    <n v="0.1"/>
    <n v="33.299999999999997"/>
    <n v="63.774000000000001"/>
    <n v="33.299999999999997"/>
    <n v="30.474000000000004"/>
    <n v="0.47784363533728486"/>
  </r>
  <r>
    <n v="2353"/>
    <d v="2026-02-17T00:00:00"/>
    <n v="2026"/>
    <x v="0"/>
    <n v="2"/>
    <x v="1"/>
    <x v="2"/>
    <x v="10"/>
    <x v="0"/>
    <s v="Returning"/>
    <x v="4"/>
    <s v="Alpine Tent 4P"/>
    <n v="1"/>
    <n v="339.52"/>
    <n v="0.1"/>
    <n v="191.19"/>
    <n v="305.56799999999998"/>
    <n v="191.19"/>
    <n v="114.37799999999999"/>
    <n v="0.3743127552623311"/>
  </r>
  <r>
    <n v="1649"/>
    <d v="2026-02-22T00:00:00"/>
    <n v="2026"/>
    <x v="0"/>
    <n v="2"/>
    <x v="1"/>
    <x v="3"/>
    <x v="9"/>
    <x v="0"/>
    <s v="Returning"/>
    <x v="4"/>
    <s v="Compact Sleeping Bag"/>
    <n v="1"/>
    <n v="124.93"/>
    <n v="0.1"/>
    <n v="59.74"/>
    <n v="112.43700000000001"/>
    <n v="59.74"/>
    <n v="52.69700000000001"/>
    <n v="0.46868023871145625"/>
  </r>
  <r>
    <n v="3666"/>
    <d v="2026-02-26T00:00:00"/>
    <n v="2026"/>
    <x v="0"/>
    <n v="2"/>
    <x v="1"/>
    <x v="1"/>
    <x v="7"/>
    <x v="0"/>
    <s v="Returning"/>
    <x v="2"/>
    <s v="Insulated Bottle"/>
    <n v="1"/>
    <n v="36.19"/>
    <n v="0.1"/>
    <n v="13.62"/>
    <n v="32.570999999999998"/>
    <n v="13.62"/>
    <n v="18.951000000000001"/>
    <n v="0.58183660311319896"/>
  </r>
  <r>
    <n v="4004"/>
    <d v="2026-03-03T00:00:00"/>
    <n v="2026"/>
    <x v="0"/>
    <n v="3"/>
    <x v="2"/>
    <x v="3"/>
    <x v="9"/>
    <x v="0"/>
    <s v="New"/>
    <x v="2"/>
    <s v="Packing Cube Set"/>
    <n v="1"/>
    <n v="46.46"/>
    <n v="0.1"/>
    <n v="17.989999999999998"/>
    <n v="41.814"/>
    <n v="17.989999999999998"/>
    <n v="23.824000000000002"/>
    <n v="0.56976132395848289"/>
  </r>
  <r>
    <n v="1470"/>
    <d v="2026-03-06T00:00:00"/>
    <n v="2026"/>
    <x v="0"/>
    <n v="3"/>
    <x v="2"/>
    <x v="3"/>
    <x v="8"/>
    <x v="0"/>
    <s v="Returning"/>
    <x v="3"/>
    <s v="Commuter Helmet"/>
    <n v="1"/>
    <n v="80.349999999999994"/>
    <n v="0.1"/>
    <n v="42.43"/>
    <n v="72.314999999999998"/>
    <n v="42.43"/>
    <n v="29.884999999999998"/>
    <n v="0.41326142570697638"/>
  </r>
  <r>
    <n v="1797"/>
    <d v="2026-03-09T00:00:00"/>
    <n v="2026"/>
    <x v="0"/>
    <n v="3"/>
    <x v="2"/>
    <x v="2"/>
    <x v="10"/>
    <x v="0"/>
    <s v="Business"/>
    <x v="3"/>
    <s v="Cycling Pack 12L"/>
    <n v="1"/>
    <n v="103.74"/>
    <n v="0.1"/>
    <n v="51.32"/>
    <n v="93.366"/>
    <n v="51.32"/>
    <n v="42.045999999999999"/>
    <n v="0.45033523980892404"/>
  </r>
  <r>
    <n v="759"/>
    <d v="2026-03-12T00:00:00"/>
    <n v="2026"/>
    <x v="0"/>
    <n v="3"/>
    <x v="2"/>
    <x v="2"/>
    <x v="10"/>
    <x v="0"/>
    <s v="New"/>
    <x v="0"/>
    <s v="Training Mat"/>
    <n v="1"/>
    <n v="49.79"/>
    <n v="0.1"/>
    <n v="22.29"/>
    <n v="44.811"/>
    <n v="22.29"/>
    <n v="22.521000000000001"/>
    <n v="0.5025774921336279"/>
  </r>
  <r>
    <n v="2952"/>
    <d v="2026-03-14T00:00:00"/>
    <n v="2026"/>
    <x v="0"/>
    <n v="3"/>
    <x v="2"/>
    <x v="2"/>
    <x v="12"/>
    <x v="0"/>
    <s v="New"/>
    <x v="3"/>
    <s v="Trail Bike Light"/>
    <n v="1"/>
    <n v="51.86"/>
    <n v="0.1"/>
    <n v="22.34"/>
    <n v="46.673999999999999"/>
    <n v="22.34"/>
    <n v="24.334"/>
    <n v="0.52136092899687192"/>
  </r>
  <r>
    <n v="2956"/>
    <d v="2026-03-16T00:00:00"/>
    <n v="2026"/>
    <x v="0"/>
    <n v="3"/>
    <x v="2"/>
    <x v="2"/>
    <x v="6"/>
    <x v="0"/>
    <s v="New"/>
    <x v="2"/>
    <s v="Insulated Bottle"/>
    <n v="1"/>
    <n v="37.119999999999997"/>
    <n v="0.1"/>
    <n v="13.39"/>
    <n v="33.408000000000001"/>
    <n v="13.39"/>
    <n v="20.018000000000001"/>
    <n v="0.59919779693486586"/>
  </r>
  <r>
    <n v="4912"/>
    <d v="2026-03-17T00:00:00"/>
    <n v="2026"/>
    <x v="0"/>
    <n v="3"/>
    <x v="2"/>
    <x v="2"/>
    <x v="6"/>
    <x v="0"/>
    <s v="New"/>
    <x v="1"/>
    <s v="Summit Backpack 45L"/>
    <n v="1"/>
    <n v="152.57"/>
    <n v="0.1"/>
    <n v="80.319999999999993"/>
    <n v="137.31299999999999"/>
    <n v="80.319999999999993"/>
    <n v="56.992999999999995"/>
    <n v="0.41505902572953762"/>
  </r>
  <r>
    <n v="422"/>
    <d v="2026-04-01T00:00:00"/>
    <n v="2026"/>
    <x v="1"/>
    <n v="4"/>
    <x v="3"/>
    <x v="0"/>
    <x v="5"/>
    <x v="0"/>
    <s v="Business"/>
    <x v="3"/>
    <s v="Commuter Helmet"/>
    <n v="1"/>
    <n v="81.760000000000005"/>
    <n v="0.1"/>
    <n v="42.78"/>
    <n v="73.584000000000003"/>
    <n v="42.78"/>
    <n v="30.804000000000002"/>
    <n v="0.4186236138290933"/>
  </r>
  <r>
    <n v="3263"/>
    <d v="2026-04-05T00:00:00"/>
    <n v="2026"/>
    <x v="1"/>
    <n v="4"/>
    <x v="3"/>
    <x v="0"/>
    <x v="2"/>
    <x v="0"/>
    <s v="New"/>
    <x v="0"/>
    <s v="Training Mat"/>
    <n v="1"/>
    <n v="51.75"/>
    <n v="0.1"/>
    <n v="22.1"/>
    <n v="46.575000000000003"/>
    <n v="22.1"/>
    <n v="24.475000000000001"/>
    <n v="0.52549651100375738"/>
  </r>
  <r>
    <n v="1975"/>
    <d v="2026-04-12T00:00:00"/>
    <n v="2026"/>
    <x v="1"/>
    <n v="4"/>
    <x v="3"/>
    <x v="1"/>
    <x v="7"/>
    <x v="0"/>
    <s v="Returning"/>
    <x v="0"/>
    <s v="Recovery Roller"/>
    <n v="1"/>
    <n v="36.840000000000003"/>
    <n v="0.1"/>
    <n v="13.86"/>
    <n v="33.156000000000006"/>
    <n v="13.86"/>
    <n v="19.296000000000006"/>
    <n v="0.58197611292073836"/>
  </r>
  <r>
    <n v="2427"/>
    <d v="2026-04-16T00:00:00"/>
    <n v="2026"/>
    <x v="1"/>
    <n v="4"/>
    <x v="3"/>
    <x v="0"/>
    <x v="13"/>
    <x v="0"/>
    <s v="New"/>
    <x v="2"/>
    <s v="Packing Cube Set"/>
    <n v="1"/>
    <n v="45.82"/>
    <n v="0.1"/>
    <n v="18.48"/>
    <n v="41.238"/>
    <n v="18.48"/>
    <n v="22.757999999999999"/>
    <n v="0.55186963480285167"/>
  </r>
  <r>
    <n v="4372"/>
    <d v="2026-04-19T00:00:00"/>
    <n v="2026"/>
    <x v="1"/>
    <n v="4"/>
    <x v="3"/>
    <x v="1"/>
    <x v="7"/>
    <x v="0"/>
    <s v="New"/>
    <x v="0"/>
    <s v="Recovery Roller"/>
    <n v="1"/>
    <n v="37.11"/>
    <n v="0.1"/>
    <n v="14.27"/>
    <n v="33.399000000000001"/>
    <n v="14.27"/>
    <n v="19.129000000000001"/>
    <n v="0.5727416988532591"/>
  </r>
  <r>
    <n v="1333"/>
    <d v="2026-04-24T00:00:00"/>
    <n v="2026"/>
    <x v="1"/>
    <n v="4"/>
    <x v="3"/>
    <x v="2"/>
    <x v="11"/>
    <x v="0"/>
    <s v="New"/>
    <x v="1"/>
    <s v="Hiking Daypack 20L"/>
    <n v="1"/>
    <n v="90.87"/>
    <n v="0.1"/>
    <n v="44.4"/>
    <n v="81.783000000000001"/>
    <n v="44.4"/>
    <n v="37.383000000000003"/>
    <n v="0.45709988628443565"/>
  </r>
  <r>
    <n v="3695"/>
    <d v="2026-04-30T00:00:00"/>
    <n v="2026"/>
    <x v="1"/>
    <n v="4"/>
    <x v="3"/>
    <x v="3"/>
    <x v="8"/>
    <x v="0"/>
    <s v="New"/>
    <x v="3"/>
    <s v="Compact Repair Kit"/>
    <n v="1"/>
    <n v="39.44"/>
    <n v="0.1"/>
    <n v="16.63"/>
    <n v="35.496000000000002"/>
    <n v="16.63"/>
    <n v="18.866000000000003"/>
    <n v="0.53149650664863657"/>
  </r>
  <r>
    <n v="5148"/>
    <d v="2026-04-30T00:00:00"/>
    <n v="2026"/>
    <x v="1"/>
    <n v="4"/>
    <x v="3"/>
    <x v="3"/>
    <x v="16"/>
    <x v="0"/>
    <s v="Returning"/>
    <x v="2"/>
    <s v="Carry-On Duffel"/>
    <n v="1"/>
    <n v="130.34"/>
    <n v="0.1"/>
    <n v="66.680000000000007"/>
    <n v="117.30600000000001"/>
    <n v="66.680000000000007"/>
    <n v="50.626000000000005"/>
    <n v="0.43157212759790631"/>
  </r>
  <r>
    <n v="4535"/>
    <d v="2026-05-03T00:00:00"/>
    <n v="2026"/>
    <x v="1"/>
    <n v="5"/>
    <x v="4"/>
    <x v="3"/>
    <x v="9"/>
    <x v="0"/>
    <s v="New"/>
    <x v="2"/>
    <s v="Insulated Bottle"/>
    <n v="1"/>
    <n v="36.82"/>
    <n v="0.1"/>
    <n v="13.4"/>
    <n v="33.137999999999998"/>
    <n v="13.4"/>
    <n v="19.738"/>
    <n v="0.5956303941094816"/>
  </r>
  <r>
    <n v="3186"/>
    <d v="2026-05-04T00:00:00"/>
    <n v="2026"/>
    <x v="1"/>
    <n v="5"/>
    <x v="4"/>
    <x v="2"/>
    <x v="3"/>
    <x v="0"/>
    <s v="New"/>
    <x v="1"/>
    <s v="Trail Boots"/>
    <n v="1"/>
    <n v="143.66"/>
    <n v="0.1"/>
    <n v="79.25"/>
    <n v="129.29400000000001"/>
    <n v="79.25"/>
    <n v="50.044000000000011"/>
    <n v="0.38705585719368268"/>
  </r>
  <r>
    <n v="3654"/>
    <d v="2026-05-06T00:00:00"/>
    <n v="2026"/>
    <x v="1"/>
    <n v="5"/>
    <x v="4"/>
    <x v="3"/>
    <x v="16"/>
    <x v="0"/>
    <s v="Business"/>
    <x v="3"/>
    <s v="Trail Bike Light"/>
    <n v="1"/>
    <n v="51.44"/>
    <n v="0.1"/>
    <n v="22.88"/>
    <n v="46.295999999999999"/>
    <n v="22.88"/>
    <n v="23.416"/>
    <n v="0.50578883704855715"/>
  </r>
  <r>
    <n v="328"/>
    <d v="2026-05-09T00:00:00"/>
    <n v="2026"/>
    <x v="1"/>
    <n v="5"/>
    <x v="4"/>
    <x v="0"/>
    <x v="13"/>
    <x v="0"/>
    <s v="Returning"/>
    <x v="0"/>
    <s v="Training Mat"/>
    <n v="1"/>
    <n v="51.78"/>
    <n v="0.1"/>
    <n v="21.63"/>
    <n v="46.602000000000004"/>
    <n v="21.63"/>
    <n v="24.972000000000005"/>
    <n v="0.53585683017896235"/>
  </r>
  <r>
    <n v="4509"/>
    <d v="2026-05-09T00:00:00"/>
    <n v="2026"/>
    <x v="1"/>
    <n v="5"/>
    <x v="4"/>
    <x v="0"/>
    <x v="0"/>
    <x v="0"/>
    <s v="New"/>
    <x v="1"/>
    <s v="Summit Backpack 45L"/>
    <n v="1"/>
    <n v="152.80000000000001"/>
    <n v="0.1"/>
    <n v="77.67"/>
    <n v="137.52000000000001"/>
    <n v="77.67"/>
    <n v="59.850000000000009"/>
    <n v="0.43520942408376967"/>
  </r>
  <r>
    <n v="3570"/>
    <d v="2026-05-11T00:00:00"/>
    <n v="2026"/>
    <x v="1"/>
    <n v="5"/>
    <x v="4"/>
    <x v="2"/>
    <x v="10"/>
    <x v="0"/>
    <s v="Business"/>
    <x v="2"/>
    <s v="Insulated Bottle"/>
    <n v="1"/>
    <n v="36.159999999999997"/>
    <n v="0.1"/>
    <n v="13.38"/>
    <n v="32.543999999999997"/>
    <n v="13.38"/>
    <n v="19.163999999999994"/>
    <n v="0.58886430678466062"/>
  </r>
  <r>
    <n v="1933"/>
    <d v="2026-05-12T00:00:00"/>
    <n v="2026"/>
    <x v="1"/>
    <n v="5"/>
    <x v="4"/>
    <x v="0"/>
    <x v="13"/>
    <x v="0"/>
    <s v="Returning"/>
    <x v="2"/>
    <s v="Insulated Bottle"/>
    <n v="1"/>
    <n v="36.950000000000003"/>
    <n v="0.1"/>
    <n v="13.26"/>
    <n v="33.255000000000003"/>
    <n v="13.26"/>
    <n v="19.995000000000005"/>
    <n v="0.60126296797474077"/>
  </r>
  <r>
    <n v="5037"/>
    <d v="2026-05-15T00:00:00"/>
    <n v="2026"/>
    <x v="1"/>
    <n v="5"/>
    <x v="4"/>
    <x v="2"/>
    <x v="6"/>
    <x v="0"/>
    <s v="New"/>
    <x v="3"/>
    <s v="Trail Bike Light"/>
    <n v="1"/>
    <n v="51.53"/>
    <n v="0.1"/>
    <n v="23.06"/>
    <n v="46.377000000000002"/>
    <n v="23.06"/>
    <n v="23.317000000000004"/>
    <n v="0.50277076999374692"/>
  </r>
  <r>
    <n v="226"/>
    <d v="2026-05-16T00:00:00"/>
    <n v="2026"/>
    <x v="1"/>
    <n v="5"/>
    <x v="4"/>
    <x v="3"/>
    <x v="16"/>
    <x v="0"/>
    <s v="New"/>
    <x v="2"/>
    <s v="Travel Backpack 35L"/>
    <n v="1"/>
    <n v="165.99"/>
    <n v="0.1"/>
    <n v="89.9"/>
    <n v="149.39100000000002"/>
    <n v="89.9"/>
    <n v="59.491000000000014"/>
    <n v="0.3982234538894579"/>
  </r>
  <r>
    <n v="4896"/>
    <d v="2026-05-25T00:00:00"/>
    <n v="2026"/>
    <x v="1"/>
    <n v="5"/>
    <x v="4"/>
    <x v="3"/>
    <x v="9"/>
    <x v="0"/>
    <s v="Returning"/>
    <x v="1"/>
    <s v="Trekking Poles"/>
    <n v="1"/>
    <n v="72.33"/>
    <n v="0.1"/>
    <n v="32.61"/>
    <n v="65.096999999999994"/>
    <n v="32.61"/>
    <n v="32.486999999999995"/>
    <n v="0.49905525600258072"/>
  </r>
  <r>
    <n v="4755"/>
    <d v="2026-05-31T00:00:00"/>
    <n v="2026"/>
    <x v="1"/>
    <n v="5"/>
    <x v="4"/>
    <x v="1"/>
    <x v="7"/>
    <x v="0"/>
    <s v="New"/>
    <x v="4"/>
    <s v="Portable Camp Stove"/>
    <n v="1"/>
    <n v="81.2"/>
    <n v="0.1"/>
    <n v="40.270000000000003"/>
    <n v="73.08"/>
    <n v="40.270000000000003"/>
    <n v="32.809999999999995"/>
    <n v="0.44896004378762994"/>
  </r>
  <r>
    <n v="1396"/>
    <d v="2026-06-03T00:00:00"/>
    <n v="2026"/>
    <x v="1"/>
    <n v="6"/>
    <x v="5"/>
    <x v="3"/>
    <x v="14"/>
    <x v="0"/>
    <s v="Business"/>
    <x v="4"/>
    <s v="Trail Tent 2P"/>
    <n v="1"/>
    <n v="192.33"/>
    <n v="0.1"/>
    <n v="105.15"/>
    <n v="173.09700000000001"/>
    <n v="105.15"/>
    <n v="67.947000000000003"/>
    <n v="0.39253713235931298"/>
  </r>
  <r>
    <n v="4193"/>
    <d v="2026-06-07T00:00:00"/>
    <n v="2026"/>
    <x v="1"/>
    <n v="6"/>
    <x v="5"/>
    <x v="2"/>
    <x v="3"/>
    <x v="0"/>
    <s v="New"/>
    <x v="4"/>
    <s v="Portable Camp Stove"/>
    <n v="1"/>
    <n v="80.89"/>
    <n v="0.1"/>
    <n v="40.32"/>
    <n v="72.801000000000002"/>
    <n v="40.32"/>
    <n v="32.481000000000002"/>
    <n v="0.44616145382618372"/>
  </r>
  <r>
    <n v="910"/>
    <d v="2026-06-10T00:00:00"/>
    <n v="2026"/>
    <x v="1"/>
    <n v="6"/>
    <x v="5"/>
    <x v="3"/>
    <x v="15"/>
    <x v="0"/>
    <s v="Business"/>
    <x v="2"/>
    <s v="Insulated Bottle"/>
    <n v="1"/>
    <n v="35.950000000000003"/>
    <n v="0.1"/>
    <n v="13.63"/>
    <n v="32.355000000000004"/>
    <n v="13.63"/>
    <n v="18.725000000000001"/>
    <n v="0.57873589862463293"/>
  </r>
  <r>
    <n v="855"/>
    <d v="2026-06-12T00:00:00"/>
    <n v="2026"/>
    <x v="1"/>
    <n v="6"/>
    <x v="5"/>
    <x v="2"/>
    <x v="3"/>
    <x v="0"/>
    <s v="Business"/>
    <x v="2"/>
    <s v="Insulated Bottle"/>
    <n v="1"/>
    <n v="36.299999999999997"/>
    <n v="0.1"/>
    <n v="13.69"/>
    <n v="32.67"/>
    <n v="13.69"/>
    <n v="18.980000000000004"/>
    <n v="0.58096112641567199"/>
  </r>
  <r>
    <n v="99"/>
    <d v="2026-06-19T00:00:00"/>
    <n v="2026"/>
    <x v="1"/>
    <n v="6"/>
    <x v="5"/>
    <x v="0"/>
    <x v="13"/>
    <x v="0"/>
    <s v="New"/>
    <x v="0"/>
    <s v="Recovery Roller"/>
    <n v="1"/>
    <n v="36.28"/>
    <n v="0.1"/>
    <n v="13.8"/>
    <n v="32.652000000000001"/>
    <n v="13.8"/>
    <n v="18.852"/>
    <n v="0.5773612642410878"/>
  </r>
  <r>
    <n v="2992"/>
    <d v="2026-06-25T00:00:00"/>
    <n v="2026"/>
    <x v="1"/>
    <n v="6"/>
    <x v="5"/>
    <x v="3"/>
    <x v="15"/>
    <x v="0"/>
    <s v="New"/>
    <x v="3"/>
    <s v="Trail Bike Light"/>
    <n v="1"/>
    <n v="50.75"/>
    <n v="0.1"/>
    <n v="22.94"/>
    <n v="45.675000000000004"/>
    <n v="22.94"/>
    <n v="22.735000000000003"/>
    <n v="0.49775588396278053"/>
  </r>
  <r>
    <n v="189"/>
    <d v="2026-06-26T00:00:00"/>
    <n v="2026"/>
    <x v="1"/>
    <n v="6"/>
    <x v="5"/>
    <x v="3"/>
    <x v="16"/>
    <x v="0"/>
    <s v="Business"/>
    <x v="2"/>
    <s v="Packing Cube Set"/>
    <n v="1"/>
    <n v="47.5"/>
    <n v="0.1"/>
    <n v="18.8"/>
    <n v="42.75"/>
    <n v="18.8"/>
    <n v="23.95"/>
    <n v="0.56023391812865497"/>
  </r>
  <r>
    <n v="2885"/>
    <d v="2026-06-27T00:00:00"/>
    <n v="2026"/>
    <x v="1"/>
    <n v="6"/>
    <x v="5"/>
    <x v="1"/>
    <x v="4"/>
    <x v="0"/>
    <s v="Business"/>
    <x v="2"/>
    <s v="Packing Cube Set"/>
    <n v="1"/>
    <n v="47.23"/>
    <n v="0.1"/>
    <n v="17.829999999999998"/>
    <n v="42.506999999999998"/>
    <n v="17.829999999999998"/>
    <n v="24.677"/>
    <n v="0.58053967581810062"/>
  </r>
  <r>
    <n v="1546"/>
    <d v="2026-07-03T00:00:00"/>
    <n v="2026"/>
    <x v="2"/>
    <n v="7"/>
    <x v="6"/>
    <x v="0"/>
    <x v="13"/>
    <x v="0"/>
    <s v="Business"/>
    <x v="2"/>
    <s v="Travel Backpack 35L"/>
    <n v="1"/>
    <n v="165.8"/>
    <n v="0.1"/>
    <n v="88.32"/>
    <n v="149.22000000000003"/>
    <n v="88.32"/>
    <n v="60.900000000000034"/>
    <n v="0.40812223562525146"/>
  </r>
  <r>
    <n v="3819"/>
    <d v="2026-07-04T00:00:00"/>
    <n v="2026"/>
    <x v="2"/>
    <n v="7"/>
    <x v="6"/>
    <x v="2"/>
    <x v="12"/>
    <x v="0"/>
    <s v="Returning"/>
    <x v="0"/>
    <s v="Resistance Band Set"/>
    <n v="1"/>
    <n v="40.39"/>
    <n v="0.1"/>
    <n v="14.38"/>
    <n v="36.350999999999999"/>
    <n v="14.38"/>
    <n v="21.970999999999997"/>
    <n v="0.60441253335534095"/>
  </r>
  <r>
    <n v="4940"/>
    <d v="2026-07-04T00:00:00"/>
    <n v="2026"/>
    <x v="2"/>
    <n v="7"/>
    <x v="6"/>
    <x v="2"/>
    <x v="3"/>
    <x v="0"/>
    <s v="Returning"/>
    <x v="2"/>
    <s v="Travel Backpack 35L"/>
    <n v="1"/>
    <n v="164.78"/>
    <n v="0.1"/>
    <n v="88.72"/>
    <n v="148.30199999999999"/>
    <n v="88.72"/>
    <n v="59.581999999999994"/>
    <n v="0.4017612709201494"/>
  </r>
  <r>
    <n v="1366"/>
    <d v="2026-07-09T00:00:00"/>
    <n v="2026"/>
    <x v="2"/>
    <n v="7"/>
    <x v="6"/>
    <x v="3"/>
    <x v="15"/>
    <x v="0"/>
    <s v="Returning"/>
    <x v="2"/>
    <s v="Insulated Bottle"/>
    <n v="1"/>
    <n v="36.99"/>
    <n v="0.1"/>
    <n v="13.2"/>
    <n v="33.291000000000004"/>
    <n v="13.2"/>
    <n v="20.091000000000005"/>
    <n v="0.60349644047940887"/>
  </r>
  <r>
    <n v="3236"/>
    <d v="2026-07-10T00:00:00"/>
    <n v="2026"/>
    <x v="2"/>
    <n v="7"/>
    <x v="6"/>
    <x v="2"/>
    <x v="3"/>
    <x v="0"/>
    <s v="New"/>
    <x v="1"/>
    <s v="Trail Boots"/>
    <n v="1"/>
    <n v="144.16999999999999"/>
    <n v="0.1"/>
    <n v="78.13"/>
    <n v="129.75299999999999"/>
    <n v="78.13"/>
    <n v="51.62299999999999"/>
    <n v="0.39785592625989374"/>
  </r>
  <r>
    <n v="1674"/>
    <d v="2026-07-12T00:00:00"/>
    <n v="2026"/>
    <x v="2"/>
    <n v="7"/>
    <x v="6"/>
    <x v="1"/>
    <x v="4"/>
    <x v="0"/>
    <s v="New"/>
    <x v="0"/>
    <s v="Weighted Vest"/>
    <n v="1"/>
    <n v="123.33"/>
    <n v="0.1"/>
    <n v="70.900000000000006"/>
    <n v="110.997"/>
    <n v="70.900000000000006"/>
    <n v="40.096999999999994"/>
    <n v="0.36124399758552028"/>
  </r>
  <r>
    <n v="1464"/>
    <d v="2026-07-16T00:00:00"/>
    <n v="2026"/>
    <x v="2"/>
    <n v="7"/>
    <x v="6"/>
    <x v="1"/>
    <x v="1"/>
    <x v="0"/>
    <s v="Returning"/>
    <x v="0"/>
    <s v="Weighted Vest"/>
    <n v="1"/>
    <n v="122.73"/>
    <n v="0.1"/>
    <n v="70.540000000000006"/>
    <n v="110.45700000000001"/>
    <n v="70.540000000000006"/>
    <n v="39.917000000000002"/>
    <n v="0.36138044668966202"/>
  </r>
  <r>
    <n v="4405"/>
    <d v="2026-07-24T00:00:00"/>
    <n v="2026"/>
    <x v="2"/>
    <n v="7"/>
    <x v="6"/>
    <x v="0"/>
    <x v="0"/>
    <x v="0"/>
    <s v="Returning"/>
    <x v="1"/>
    <s v="Summit Backpack 45L"/>
    <n v="1"/>
    <n v="156.54"/>
    <n v="0.1"/>
    <n v="77.38"/>
    <n v="140.886"/>
    <n v="77.38"/>
    <n v="63.506"/>
    <n v="0.4507616086765186"/>
  </r>
  <r>
    <n v="4931"/>
    <d v="2026-07-29T00:00:00"/>
    <n v="2026"/>
    <x v="2"/>
    <n v="7"/>
    <x v="6"/>
    <x v="1"/>
    <x v="7"/>
    <x v="0"/>
    <s v="New"/>
    <x v="0"/>
    <s v="Resistance Band Set"/>
    <n v="1"/>
    <n v="40.36"/>
    <n v="0.1"/>
    <n v="14.82"/>
    <n v="36.323999999999998"/>
    <n v="14.82"/>
    <n v="21.503999999999998"/>
    <n v="0.59200528576148004"/>
  </r>
  <r>
    <n v="3397"/>
    <d v="2026-08-02T00:00:00"/>
    <n v="2026"/>
    <x v="2"/>
    <n v="8"/>
    <x v="7"/>
    <x v="0"/>
    <x v="5"/>
    <x v="0"/>
    <s v="Returning"/>
    <x v="3"/>
    <s v="Commuter Helmet"/>
    <n v="1"/>
    <n v="79.849999999999994"/>
    <n v="0.1"/>
    <n v="43.11"/>
    <n v="71.864999999999995"/>
    <n v="43.11"/>
    <n v="28.754999999999995"/>
    <n v="0.40012523481527862"/>
  </r>
  <r>
    <n v="4530"/>
    <d v="2026-08-08T00:00:00"/>
    <n v="2026"/>
    <x v="2"/>
    <n v="8"/>
    <x v="7"/>
    <x v="0"/>
    <x v="13"/>
    <x v="0"/>
    <s v="New"/>
    <x v="1"/>
    <s v="Summit Backpack 45L"/>
    <n v="1"/>
    <n v="151.87"/>
    <n v="0.1"/>
    <n v="76.97"/>
    <n v="136.68300000000002"/>
    <n v="76.97"/>
    <n v="59.713000000000022"/>
    <n v="0.4368721786908395"/>
  </r>
  <r>
    <n v="5040"/>
    <d v="2026-08-10T00:00:00"/>
    <n v="2026"/>
    <x v="2"/>
    <n v="8"/>
    <x v="7"/>
    <x v="0"/>
    <x v="2"/>
    <x v="0"/>
    <s v="Returning"/>
    <x v="1"/>
    <s v="Trekking Poles"/>
    <n v="1"/>
    <n v="72.39"/>
    <n v="0.1"/>
    <n v="31.64"/>
    <n v="65.150999999999996"/>
    <n v="31.64"/>
    <n v="33.510999999999996"/>
    <n v="0.51435895074519189"/>
  </r>
  <r>
    <n v="4252"/>
    <d v="2026-08-13T00:00:00"/>
    <n v="2026"/>
    <x v="2"/>
    <n v="8"/>
    <x v="7"/>
    <x v="2"/>
    <x v="10"/>
    <x v="0"/>
    <s v="Returning"/>
    <x v="2"/>
    <s v="Insulated Bottle"/>
    <n v="1"/>
    <n v="36.67"/>
    <n v="0.1"/>
    <n v="13.18"/>
    <n v="33.003"/>
    <n v="13.18"/>
    <n v="19.823"/>
    <n v="0.60064236584552921"/>
  </r>
  <r>
    <n v="1652"/>
    <d v="2026-08-16T00:00:00"/>
    <n v="2026"/>
    <x v="2"/>
    <n v="8"/>
    <x v="7"/>
    <x v="1"/>
    <x v="4"/>
    <x v="0"/>
    <s v="Returning"/>
    <x v="2"/>
    <s v="Insulated Bottle"/>
    <n v="1"/>
    <n v="35.619999999999997"/>
    <n v="0.1"/>
    <n v="13.55"/>
    <n v="32.058"/>
    <n v="13.55"/>
    <n v="18.507999999999999"/>
    <n v="0.57732859192713204"/>
  </r>
  <r>
    <n v="5087"/>
    <d v="2026-08-17T00:00:00"/>
    <n v="2026"/>
    <x v="2"/>
    <n v="8"/>
    <x v="7"/>
    <x v="1"/>
    <x v="4"/>
    <x v="0"/>
    <s v="New"/>
    <x v="1"/>
    <s v="Trekking Poles"/>
    <n v="1"/>
    <n v="69.900000000000006"/>
    <n v="0.1"/>
    <n v="31.43"/>
    <n v="62.910000000000004"/>
    <n v="31.43"/>
    <n v="31.480000000000004"/>
    <n v="0.50039739310125575"/>
  </r>
  <r>
    <n v="3559"/>
    <d v="2026-08-24T00:00:00"/>
    <n v="2026"/>
    <x v="2"/>
    <n v="8"/>
    <x v="7"/>
    <x v="0"/>
    <x v="0"/>
    <x v="0"/>
    <s v="Returning"/>
    <x v="0"/>
    <s v="Recovery Roller"/>
    <n v="1"/>
    <n v="36.28"/>
    <n v="0.1"/>
    <n v="14.16"/>
    <n v="32.652000000000001"/>
    <n v="14.16"/>
    <n v="18.492000000000001"/>
    <n v="0.56633590591694227"/>
  </r>
  <r>
    <n v="2188"/>
    <d v="2026-08-27T00:00:00"/>
    <n v="2026"/>
    <x v="2"/>
    <n v="8"/>
    <x v="7"/>
    <x v="2"/>
    <x v="3"/>
    <x v="0"/>
    <s v="New"/>
    <x v="4"/>
    <s v="Portable Camp Stove"/>
    <n v="1"/>
    <n v="83.23"/>
    <n v="0.1"/>
    <n v="40.229999999999997"/>
    <n v="74.907000000000011"/>
    <n v="40.229999999999997"/>
    <n v="34.677000000000014"/>
    <n v="0.46293403820737727"/>
  </r>
  <r>
    <n v="1663"/>
    <d v="2026-09-01T00:00:00"/>
    <n v="2026"/>
    <x v="2"/>
    <n v="9"/>
    <x v="8"/>
    <x v="3"/>
    <x v="9"/>
    <x v="0"/>
    <s v="Returning"/>
    <x v="2"/>
    <s v="Packing Cube Set"/>
    <n v="1"/>
    <n v="45.54"/>
    <n v="0.1"/>
    <n v="18.440000000000001"/>
    <n v="40.985999999999997"/>
    <n v="18.440000000000001"/>
    <n v="22.545999999999996"/>
    <n v="0.5500902747279558"/>
  </r>
  <r>
    <n v="2790"/>
    <d v="2026-09-04T00:00:00"/>
    <n v="2026"/>
    <x v="2"/>
    <n v="9"/>
    <x v="8"/>
    <x v="0"/>
    <x v="0"/>
    <x v="0"/>
    <s v="Returning"/>
    <x v="0"/>
    <s v="Resistance Band Set"/>
    <n v="1"/>
    <n v="39.85"/>
    <n v="0.1"/>
    <n v="14.96"/>
    <n v="35.865000000000002"/>
    <n v="14.96"/>
    <n v="20.905000000000001"/>
    <n v="0.58288024536456151"/>
  </r>
  <r>
    <n v="1617"/>
    <d v="2026-09-07T00:00:00"/>
    <n v="2026"/>
    <x v="2"/>
    <n v="9"/>
    <x v="8"/>
    <x v="0"/>
    <x v="0"/>
    <x v="0"/>
    <s v="New"/>
    <x v="4"/>
    <s v="Portable Camp Stove"/>
    <n v="1"/>
    <n v="83.28"/>
    <n v="0.1"/>
    <n v="39.75"/>
    <n v="74.951999999999998"/>
    <n v="39.75"/>
    <n v="35.201999999999998"/>
    <n v="0.46966058277297468"/>
  </r>
  <r>
    <n v="1069"/>
    <d v="2026-09-09T00:00:00"/>
    <n v="2026"/>
    <x v="2"/>
    <n v="9"/>
    <x v="8"/>
    <x v="0"/>
    <x v="13"/>
    <x v="0"/>
    <s v="Returning"/>
    <x v="1"/>
    <s v="Trail Boots"/>
    <n v="1"/>
    <n v="145.33000000000001"/>
    <n v="0.1"/>
    <n v="80.97"/>
    <n v="130.79700000000003"/>
    <n v="80.97"/>
    <n v="49.827000000000027"/>
    <n v="0.3809491043372556"/>
  </r>
  <r>
    <n v="2610"/>
    <d v="2026-09-09T00:00:00"/>
    <n v="2026"/>
    <x v="2"/>
    <n v="9"/>
    <x v="8"/>
    <x v="0"/>
    <x v="0"/>
    <x v="0"/>
    <s v="Returning"/>
    <x v="4"/>
    <s v="Alpine Tent 4P"/>
    <n v="1"/>
    <n v="341.87"/>
    <n v="0.1"/>
    <n v="190.66"/>
    <n v="307.68299999999999"/>
    <n v="190.66"/>
    <n v="117.023"/>
    <n v="0.38033625517171893"/>
  </r>
  <r>
    <n v="3567"/>
    <d v="2026-09-12T00:00:00"/>
    <n v="2026"/>
    <x v="2"/>
    <n v="9"/>
    <x v="8"/>
    <x v="2"/>
    <x v="6"/>
    <x v="0"/>
    <s v="Business"/>
    <x v="4"/>
    <s v="Portable Camp Stove"/>
    <n v="1"/>
    <n v="81.489999999999995"/>
    <n v="0.1"/>
    <n v="38.83"/>
    <n v="73.340999999999994"/>
    <n v="38.83"/>
    <n v="34.510999999999996"/>
    <n v="0.47055535103148305"/>
  </r>
  <r>
    <n v="494"/>
    <d v="2026-09-17T00:00:00"/>
    <n v="2026"/>
    <x v="2"/>
    <n v="9"/>
    <x v="8"/>
    <x v="0"/>
    <x v="5"/>
    <x v="0"/>
    <s v="New"/>
    <x v="2"/>
    <s v="Insulated Bottle"/>
    <n v="1"/>
    <n v="35.94"/>
    <n v="0.1"/>
    <n v="13.19"/>
    <n v="32.345999999999997"/>
    <n v="13.19"/>
    <n v="19.155999999999999"/>
    <n v="0.59222160390774747"/>
  </r>
  <r>
    <n v="665"/>
    <d v="2026-09-17T00:00:00"/>
    <n v="2026"/>
    <x v="2"/>
    <n v="9"/>
    <x v="8"/>
    <x v="2"/>
    <x v="11"/>
    <x v="0"/>
    <s v="New"/>
    <x v="3"/>
    <s v="Cycling Pack 12L"/>
    <n v="1"/>
    <n v="101.18"/>
    <n v="0.1"/>
    <n v="49.38"/>
    <n v="91.062000000000012"/>
    <n v="49.38"/>
    <n v="41.682000000000009"/>
    <n v="0.45773209461685449"/>
  </r>
  <r>
    <n v="2452"/>
    <d v="2026-09-18T00:00:00"/>
    <n v="2026"/>
    <x v="2"/>
    <n v="9"/>
    <x v="8"/>
    <x v="3"/>
    <x v="9"/>
    <x v="0"/>
    <s v="New"/>
    <x v="0"/>
    <s v="Training Mat"/>
    <n v="1"/>
    <n v="50.17"/>
    <n v="0.1"/>
    <n v="21.99"/>
    <n v="45.153000000000006"/>
    <n v="21.99"/>
    <n v="23.163000000000007"/>
    <n v="0.51298917015480705"/>
  </r>
  <r>
    <n v="1442"/>
    <d v="2026-09-20T00:00:00"/>
    <n v="2026"/>
    <x v="2"/>
    <n v="9"/>
    <x v="8"/>
    <x v="3"/>
    <x v="15"/>
    <x v="0"/>
    <s v="New"/>
    <x v="2"/>
    <s v="Packing Cube Set"/>
    <n v="1"/>
    <n v="47.68"/>
    <n v="0.1"/>
    <n v="18.03"/>
    <n v="42.911999999999999"/>
    <n v="18.03"/>
    <n v="24.881999999999998"/>
    <n v="0.57983780760626391"/>
  </r>
  <r>
    <n v="3286"/>
    <d v="2026-09-24T00:00:00"/>
    <n v="2026"/>
    <x v="2"/>
    <n v="9"/>
    <x v="8"/>
    <x v="0"/>
    <x v="5"/>
    <x v="0"/>
    <s v="New"/>
    <x v="2"/>
    <s v="Packing Cube Set"/>
    <n v="1"/>
    <n v="46.23"/>
    <n v="0.1"/>
    <n v="18.34"/>
    <n v="41.606999999999999"/>
    <n v="18.34"/>
    <n v="23.266999999999999"/>
    <n v="0.55920878698295962"/>
  </r>
  <r>
    <n v="160"/>
    <d v="2026-09-26T00:00:00"/>
    <n v="2026"/>
    <x v="2"/>
    <n v="9"/>
    <x v="8"/>
    <x v="0"/>
    <x v="0"/>
    <x v="0"/>
    <s v="Returning"/>
    <x v="4"/>
    <s v="Portable Camp Stove"/>
    <n v="1"/>
    <n v="81.58"/>
    <n v="0.1"/>
    <n v="38.89"/>
    <n v="73.421999999999997"/>
    <n v="38.89"/>
    <n v="34.531999999999996"/>
    <n v="0.47032224673803491"/>
  </r>
  <r>
    <n v="4811"/>
    <d v="2026-09-29T00:00:00"/>
    <n v="2026"/>
    <x v="2"/>
    <n v="9"/>
    <x v="8"/>
    <x v="2"/>
    <x v="11"/>
    <x v="0"/>
    <s v="New"/>
    <x v="1"/>
    <s v="Summit Backpack 45L"/>
    <n v="1"/>
    <n v="155.55000000000001"/>
    <n v="0.1"/>
    <n v="79.2"/>
    <n v="139.995"/>
    <n v="79.2"/>
    <n v="60.795000000000002"/>
    <n v="0.43426550948248149"/>
  </r>
  <r>
    <n v="2946"/>
    <d v="2026-10-07T00:00:00"/>
    <n v="2026"/>
    <x v="3"/>
    <n v="10"/>
    <x v="9"/>
    <x v="3"/>
    <x v="15"/>
    <x v="0"/>
    <s v="Returning"/>
    <x v="3"/>
    <s v="Cycling Pack 12L"/>
    <n v="1"/>
    <n v="103.48"/>
    <n v="0.1"/>
    <n v="51.33"/>
    <n v="93.132000000000005"/>
    <n v="51.33"/>
    <n v="41.802000000000007"/>
    <n v="0.4488467980930293"/>
  </r>
  <r>
    <n v="1033"/>
    <d v="2026-10-15T00:00:00"/>
    <n v="2026"/>
    <x v="3"/>
    <n v="10"/>
    <x v="9"/>
    <x v="2"/>
    <x v="10"/>
    <x v="0"/>
    <s v="New"/>
    <x v="1"/>
    <s v="Trekking Poles"/>
    <n v="1"/>
    <n v="70.47"/>
    <n v="0.1"/>
    <n v="31.52"/>
    <n v="63.423000000000002"/>
    <n v="31.52"/>
    <n v="31.903000000000002"/>
    <n v="0.50301940936253409"/>
  </r>
  <r>
    <n v="1811"/>
    <d v="2026-10-20T00:00:00"/>
    <n v="2026"/>
    <x v="3"/>
    <n v="10"/>
    <x v="9"/>
    <x v="2"/>
    <x v="3"/>
    <x v="0"/>
    <s v="New"/>
    <x v="3"/>
    <s v="Compact Repair Kit"/>
    <n v="1"/>
    <n v="40.99"/>
    <n v="0.1"/>
    <n v="17.16"/>
    <n v="36.891000000000005"/>
    <n v="17.16"/>
    <n v="19.731000000000005"/>
    <n v="0.5348458973733432"/>
  </r>
  <r>
    <n v="1199"/>
    <d v="2026-10-30T00:00:00"/>
    <n v="2026"/>
    <x v="3"/>
    <n v="10"/>
    <x v="9"/>
    <x v="2"/>
    <x v="10"/>
    <x v="0"/>
    <s v="New"/>
    <x v="3"/>
    <s v="Cycling Pack 12L"/>
    <n v="1"/>
    <n v="102.47"/>
    <n v="0.1"/>
    <n v="49.75"/>
    <n v="92.222999999999999"/>
    <n v="49.75"/>
    <n v="42.472999999999999"/>
    <n v="0.46054671828068922"/>
  </r>
  <r>
    <n v="919"/>
    <d v="2026-11-01T00:00:00"/>
    <n v="2026"/>
    <x v="3"/>
    <n v="11"/>
    <x v="10"/>
    <x v="0"/>
    <x v="13"/>
    <x v="0"/>
    <s v="New"/>
    <x v="3"/>
    <s v="Cycling Pack 12L"/>
    <n v="1"/>
    <n v="103.53"/>
    <n v="0.1"/>
    <n v="51.75"/>
    <n v="93.177000000000007"/>
    <n v="51.75"/>
    <n v="41.427000000000007"/>
    <n v="0.4446054283782479"/>
  </r>
  <r>
    <n v="4036"/>
    <d v="2026-11-02T00:00:00"/>
    <n v="2026"/>
    <x v="3"/>
    <n v="11"/>
    <x v="10"/>
    <x v="3"/>
    <x v="14"/>
    <x v="0"/>
    <s v="Business"/>
    <x v="0"/>
    <s v="Recovery Roller"/>
    <n v="1"/>
    <n v="36.96"/>
    <n v="0.1"/>
    <n v="14.18"/>
    <n v="33.264000000000003"/>
    <n v="14.18"/>
    <n v="19.084000000000003"/>
    <n v="0.57371332371332373"/>
  </r>
  <r>
    <n v="1022"/>
    <d v="2026-11-03T00:00:00"/>
    <n v="2026"/>
    <x v="3"/>
    <n v="11"/>
    <x v="10"/>
    <x v="0"/>
    <x v="2"/>
    <x v="0"/>
    <s v="Returning"/>
    <x v="3"/>
    <s v="Compact Repair Kit"/>
    <n v="1"/>
    <n v="39.97"/>
    <n v="0.1"/>
    <n v="16.93"/>
    <n v="35.972999999999999"/>
    <n v="16.93"/>
    <n v="19.042999999999999"/>
    <n v="0.52936924915909156"/>
  </r>
  <r>
    <n v="1449"/>
    <d v="2026-11-04T00:00:00"/>
    <n v="2026"/>
    <x v="3"/>
    <n v="11"/>
    <x v="10"/>
    <x v="0"/>
    <x v="0"/>
    <x v="0"/>
    <s v="Returning"/>
    <x v="3"/>
    <s v="Trail Bike Light"/>
    <n v="1"/>
    <n v="50.76"/>
    <n v="0.1"/>
    <n v="22.72"/>
    <n v="45.683999999999997"/>
    <n v="22.72"/>
    <n v="22.963999999999999"/>
    <n v="0.50267051921898254"/>
  </r>
  <r>
    <n v="9"/>
    <d v="2026-11-05T00:00:00"/>
    <n v="2026"/>
    <x v="3"/>
    <n v="11"/>
    <x v="10"/>
    <x v="1"/>
    <x v="7"/>
    <x v="0"/>
    <s v="New"/>
    <x v="1"/>
    <s v="Trail Boots"/>
    <n v="1"/>
    <n v="140.59"/>
    <n v="0.1"/>
    <n v="79.510000000000005"/>
    <n v="126.53100000000001"/>
    <n v="79.510000000000005"/>
    <n v="47.021000000000001"/>
    <n v="0.37161644182058151"/>
  </r>
  <r>
    <n v="5079"/>
    <d v="2026-11-08T00:00:00"/>
    <n v="2026"/>
    <x v="3"/>
    <n v="11"/>
    <x v="10"/>
    <x v="3"/>
    <x v="15"/>
    <x v="0"/>
    <s v="New"/>
    <x v="0"/>
    <s v="Weighted Vest"/>
    <n v="1"/>
    <n v="120.98"/>
    <n v="0.1"/>
    <n v="70.59"/>
    <n v="108.88200000000001"/>
    <n v="70.59"/>
    <n v="38.292000000000002"/>
    <n v="0.35168347385242738"/>
  </r>
  <r>
    <n v="4406"/>
    <d v="2026-11-09T00:00:00"/>
    <n v="2026"/>
    <x v="3"/>
    <n v="11"/>
    <x v="10"/>
    <x v="1"/>
    <x v="4"/>
    <x v="0"/>
    <s v="New"/>
    <x v="1"/>
    <s v="Trail Boots"/>
    <n v="1"/>
    <n v="143.02000000000001"/>
    <n v="0.1"/>
    <n v="79.25"/>
    <n v="128.71800000000002"/>
    <n v="79.25"/>
    <n v="49.468000000000018"/>
    <n v="0.3843129942976119"/>
  </r>
  <r>
    <n v="4855"/>
    <d v="2026-11-09T00:00:00"/>
    <n v="2026"/>
    <x v="3"/>
    <n v="11"/>
    <x v="10"/>
    <x v="2"/>
    <x v="3"/>
    <x v="0"/>
    <s v="Returning"/>
    <x v="1"/>
    <s v="Summit Backpack 45L"/>
    <n v="1"/>
    <n v="156.82"/>
    <n v="0.1"/>
    <n v="77.12"/>
    <n v="141.13800000000001"/>
    <n v="77.12"/>
    <n v="64.018000000000001"/>
    <n v="0.45358443509189589"/>
  </r>
  <r>
    <n v="25"/>
    <d v="2026-11-11T00:00:00"/>
    <n v="2026"/>
    <x v="3"/>
    <n v="11"/>
    <x v="10"/>
    <x v="1"/>
    <x v="4"/>
    <x v="0"/>
    <s v="Returning"/>
    <x v="1"/>
    <s v="Trail Boots"/>
    <n v="1"/>
    <n v="145.83000000000001"/>
    <n v="0.1"/>
    <n v="79.14"/>
    <n v="131.24700000000001"/>
    <n v="79.14"/>
    <n v="52.107000000000014"/>
    <n v="0.39701478890946085"/>
  </r>
  <r>
    <n v="1567"/>
    <d v="2026-11-11T00:00:00"/>
    <n v="2026"/>
    <x v="3"/>
    <n v="11"/>
    <x v="10"/>
    <x v="3"/>
    <x v="15"/>
    <x v="0"/>
    <s v="Returning"/>
    <x v="4"/>
    <s v="Compact Sleeping Bag"/>
    <n v="1"/>
    <n v="125.11"/>
    <n v="0.1"/>
    <n v="61.65"/>
    <n v="112.599"/>
    <n v="61.65"/>
    <n v="50.949000000000005"/>
    <n v="0.45248181600191834"/>
  </r>
  <r>
    <n v="598"/>
    <d v="2026-11-17T00:00:00"/>
    <n v="2026"/>
    <x v="3"/>
    <n v="11"/>
    <x v="10"/>
    <x v="1"/>
    <x v="4"/>
    <x v="0"/>
    <s v="New"/>
    <x v="3"/>
    <s v="Trail Bike Light"/>
    <n v="1"/>
    <n v="49.98"/>
    <n v="0.1"/>
    <n v="22.25"/>
    <n v="44.981999999999999"/>
    <n v="22.25"/>
    <n v="22.731999999999999"/>
    <n v="0.50535769863500957"/>
  </r>
  <r>
    <n v="4735"/>
    <d v="2026-11-17T00:00:00"/>
    <n v="2026"/>
    <x v="3"/>
    <n v="11"/>
    <x v="10"/>
    <x v="2"/>
    <x v="10"/>
    <x v="0"/>
    <s v="Business"/>
    <x v="3"/>
    <s v="Commuter Helmet"/>
    <n v="1"/>
    <n v="80.959999999999994"/>
    <n v="0.1"/>
    <n v="43.86"/>
    <n v="72.86399999999999"/>
    <n v="43.86"/>
    <n v="29.003999999999991"/>
    <n v="0.39805665349143604"/>
  </r>
  <r>
    <n v="695"/>
    <d v="2026-11-20T00:00:00"/>
    <n v="2026"/>
    <x v="3"/>
    <n v="11"/>
    <x v="10"/>
    <x v="3"/>
    <x v="14"/>
    <x v="0"/>
    <s v="Returning"/>
    <x v="2"/>
    <s v="Insulated Bottle"/>
    <n v="1"/>
    <n v="36.909999999999997"/>
    <n v="0.1"/>
    <n v="13.43"/>
    <n v="33.219000000000001"/>
    <n v="13.43"/>
    <n v="19.789000000000001"/>
    <n v="0.59571329660736327"/>
  </r>
  <r>
    <n v="3407"/>
    <d v="2026-11-21T00:00:00"/>
    <n v="2026"/>
    <x v="3"/>
    <n v="11"/>
    <x v="10"/>
    <x v="0"/>
    <x v="2"/>
    <x v="0"/>
    <s v="New"/>
    <x v="2"/>
    <s v="Travel Backpack 35L"/>
    <n v="1"/>
    <n v="164.85"/>
    <n v="0.1"/>
    <n v="89.4"/>
    <n v="148.36500000000001"/>
    <n v="89.4"/>
    <n v="58.965000000000003"/>
    <n v="0.39743200889697705"/>
  </r>
  <r>
    <n v="119"/>
    <d v="2026-11-22T00:00:00"/>
    <n v="2026"/>
    <x v="3"/>
    <n v="11"/>
    <x v="10"/>
    <x v="1"/>
    <x v="1"/>
    <x v="0"/>
    <s v="New"/>
    <x v="0"/>
    <s v="Resistance Band Set"/>
    <n v="1"/>
    <n v="41.16"/>
    <n v="0.1"/>
    <n v="14.82"/>
    <n v="37.043999999999997"/>
    <n v="14.82"/>
    <n v="22.223999999999997"/>
    <n v="0.59993521218011014"/>
  </r>
  <r>
    <n v="5146"/>
    <d v="2026-11-22T00:00:00"/>
    <n v="2026"/>
    <x v="3"/>
    <n v="11"/>
    <x v="10"/>
    <x v="2"/>
    <x v="3"/>
    <x v="0"/>
    <s v="New"/>
    <x v="0"/>
    <s v="Recovery Roller"/>
    <n v="1"/>
    <n v="35.79"/>
    <n v="0.1"/>
    <n v="14.17"/>
    <n v="32.210999999999999"/>
    <n v="14.17"/>
    <n v="18.040999999999997"/>
    <n v="0.56008816863804278"/>
  </r>
  <r>
    <n v="2439"/>
    <d v="2026-11-30T00:00:00"/>
    <n v="2026"/>
    <x v="3"/>
    <n v="11"/>
    <x v="10"/>
    <x v="1"/>
    <x v="1"/>
    <x v="0"/>
    <s v="Business"/>
    <x v="0"/>
    <s v="Recovery Roller"/>
    <n v="1"/>
    <n v="35.67"/>
    <n v="0.1"/>
    <n v="13.81"/>
    <n v="32.103000000000002"/>
    <n v="13.81"/>
    <n v="18.292999999999999"/>
    <n v="0.5698221350029592"/>
  </r>
  <r>
    <n v="1423"/>
    <d v="2026-12-02T00:00:00"/>
    <n v="2026"/>
    <x v="3"/>
    <n v="12"/>
    <x v="11"/>
    <x v="3"/>
    <x v="14"/>
    <x v="0"/>
    <s v="Business"/>
    <x v="1"/>
    <s v="Trekking Poles"/>
    <n v="1"/>
    <n v="73.010000000000005"/>
    <n v="0.1"/>
    <n v="31.51"/>
    <n v="65.709000000000003"/>
    <n v="31.51"/>
    <n v="34.198999999999998"/>
    <n v="0.52046142841924237"/>
  </r>
  <r>
    <n v="318"/>
    <d v="2026-12-05T00:00:00"/>
    <n v="2026"/>
    <x v="3"/>
    <n v="12"/>
    <x v="11"/>
    <x v="0"/>
    <x v="13"/>
    <x v="0"/>
    <s v="Business"/>
    <x v="1"/>
    <s v="Trail Boots"/>
    <n v="1"/>
    <n v="146.08000000000001"/>
    <n v="0.1"/>
    <n v="81.540000000000006"/>
    <n v="131.47200000000001"/>
    <n v="81.540000000000006"/>
    <n v="49.932000000000002"/>
    <n v="0.37979189485213583"/>
  </r>
  <r>
    <n v="4"/>
    <d v="2026-12-11T00:00:00"/>
    <n v="2026"/>
    <x v="3"/>
    <n v="12"/>
    <x v="11"/>
    <x v="0"/>
    <x v="5"/>
    <x v="0"/>
    <s v="New"/>
    <x v="3"/>
    <s v="Cycling Pack 12L"/>
    <n v="1"/>
    <n v="102.98"/>
    <n v="0.1"/>
    <n v="51.45"/>
    <n v="92.682000000000002"/>
    <n v="51.45"/>
    <n v="41.231999999999999"/>
    <n v="0.4448760277076455"/>
  </r>
  <r>
    <n v="5110"/>
    <d v="2026-12-12T00:00:00"/>
    <n v="2026"/>
    <x v="3"/>
    <n v="12"/>
    <x v="11"/>
    <x v="0"/>
    <x v="5"/>
    <x v="0"/>
    <s v="New"/>
    <x v="3"/>
    <s v="Trail Bike Light"/>
    <n v="1"/>
    <n v="51.57"/>
    <n v="0.1"/>
    <n v="23.11"/>
    <n v="46.413000000000004"/>
    <n v="23.11"/>
    <n v="23.303000000000004"/>
    <n v="0.5020791588563549"/>
  </r>
  <r>
    <n v="260"/>
    <d v="2026-12-26T00:00:00"/>
    <n v="2026"/>
    <x v="3"/>
    <n v="12"/>
    <x v="11"/>
    <x v="3"/>
    <x v="8"/>
    <x v="0"/>
    <s v="Business"/>
    <x v="1"/>
    <s v="Trekking Poles"/>
    <n v="1"/>
    <n v="71.89"/>
    <n v="0.1"/>
    <n v="31.88"/>
    <n v="64.701000000000008"/>
    <n v="31.88"/>
    <n v="32.821000000000012"/>
    <n v="0.50727191233520363"/>
  </r>
  <r>
    <n v="2011"/>
    <d v="2026-12-29T00:00:00"/>
    <n v="2026"/>
    <x v="3"/>
    <n v="12"/>
    <x v="11"/>
    <x v="2"/>
    <x v="6"/>
    <x v="0"/>
    <s v="Returning"/>
    <x v="1"/>
    <s v="Hiking Daypack 20L"/>
    <n v="1"/>
    <n v="90.81"/>
    <n v="0.1"/>
    <n v="46.53"/>
    <n v="81.728999999999999"/>
    <n v="46.53"/>
    <n v="35.198999999999998"/>
    <n v="0.43067944059024332"/>
  </r>
  <r>
    <n v="377"/>
    <d v="2026-12-30T00:00:00"/>
    <n v="2026"/>
    <x v="3"/>
    <n v="12"/>
    <x v="11"/>
    <x v="0"/>
    <x v="13"/>
    <x v="0"/>
    <s v="New"/>
    <x v="3"/>
    <s v="Compact Repair Kit"/>
    <n v="1"/>
    <n v="40.82"/>
    <n v="0.1"/>
    <n v="17.2"/>
    <n v="36.738"/>
    <n v="17.2"/>
    <n v="19.538"/>
    <n v="0.53181991398551909"/>
  </r>
  <r>
    <n v="4455"/>
    <d v="2026-01-20T00:00:00"/>
    <n v="2026"/>
    <x v="0"/>
    <n v="1"/>
    <x v="0"/>
    <x v="2"/>
    <x v="6"/>
    <x v="2"/>
    <s v="Returning"/>
    <x v="4"/>
    <s v="Portable Camp Stove"/>
    <n v="1"/>
    <n v="80.239999999999995"/>
    <n v="0.1"/>
    <n v="39.950000000000003"/>
    <n v="72.215999999999994"/>
    <n v="39.950000000000003"/>
    <n v="32.265999999999991"/>
    <n v="0.44679849340866279"/>
  </r>
  <r>
    <n v="928"/>
    <d v="2026-02-04T00:00:00"/>
    <n v="2026"/>
    <x v="0"/>
    <n v="2"/>
    <x v="1"/>
    <x v="1"/>
    <x v="4"/>
    <x v="2"/>
    <s v="New"/>
    <x v="4"/>
    <s v="Compact Sleeping Bag"/>
    <n v="1"/>
    <n v="125.63"/>
    <n v="0.1"/>
    <n v="60.38"/>
    <n v="113.06699999999999"/>
    <n v="60.38"/>
    <n v="52.686999999999991"/>
    <n v="0.46598034793529497"/>
  </r>
  <r>
    <n v="4545"/>
    <d v="2026-02-12T00:00:00"/>
    <n v="2026"/>
    <x v="0"/>
    <n v="2"/>
    <x v="1"/>
    <x v="1"/>
    <x v="1"/>
    <x v="1"/>
    <s v="New"/>
    <x v="2"/>
    <s v="Insulated Bottle"/>
    <n v="1"/>
    <n v="36.58"/>
    <n v="0.1"/>
    <n v="13.76"/>
    <n v="32.921999999999997"/>
    <n v="13.76"/>
    <n v="19.161999999999999"/>
    <n v="0.58204240325618128"/>
  </r>
  <r>
    <n v="3891"/>
    <d v="2026-02-27T00:00:00"/>
    <n v="2026"/>
    <x v="0"/>
    <n v="2"/>
    <x v="1"/>
    <x v="1"/>
    <x v="4"/>
    <x v="1"/>
    <s v="Returning"/>
    <x v="3"/>
    <s v="Commuter Helmet"/>
    <n v="1"/>
    <n v="82.04"/>
    <n v="0.1"/>
    <n v="41.46"/>
    <n v="73.836000000000013"/>
    <n v="41.46"/>
    <n v="32.376000000000012"/>
    <n v="0.43848529172761264"/>
  </r>
  <r>
    <n v="4245"/>
    <d v="2026-02-28T00:00:00"/>
    <n v="2026"/>
    <x v="0"/>
    <n v="2"/>
    <x v="1"/>
    <x v="2"/>
    <x v="12"/>
    <x v="1"/>
    <s v="Returning"/>
    <x v="0"/>
    <s v="Weighted Vest"/>
    <n v="1"/>
    <n v="124.97"/>
    <n v="0.1"/>
    <n v="69.790000000000006"/>
    <n v="112.473"/>
    <n v="69.790000000000006"/>
    <n v="42.682999999999993"/>
    <n v="0.37949552337005321"/>
  </r>
  <r>
    <n v="3225"/>
    <d v="2026-03-01T00:00:00"/>
    <n v="2026"/>
    <x v="0"/>
    <n v="3"/>
    <x v="2"/>
    <x v="3"/>
    <x v="8"/>
    <x v="1"/>
    <s v="Business"/>
    <x v="4"/>
    <s v="Trail Tent 2P"/>
    <n v="1"/>
    <n v="195.06"/>
    <n v="0.1"/>
    <n v="106.68"/>
    <n v="175.554"/>
    <n v="106.68"/>
    <n v="68.873999999999995"/>
    <n v="0.39232372945076727"/>
  </r>
  <r>
    <n v="1819"/>
    <d v="2026-03-04T00:00:00"/>
    <n v="2026"/>
    <x v="0"/>
    <n v="3"/>
    <x v="2"/>
    <x v="0"/>
    <x v="0"/>
    <x v="2"/>
    <s v="New"/>
    <x v="3"/>
    <s v="Trail Bike Light"/>
    <n v="1"/>
    <n v="49.94"/>
    <n v="0.1"/>
    <n v="21.84"/>
    <n v="44.945999999999998"/>
    <n v="21.84"/>
    <n v="23.105999999999998"/>
    <n v="0.51408356694700308"/>
  </r>
  <r>
    <n v="3878"/>
    <d v="2026-03-14T00:00:00"/>
    <n v="2026"/>
    <x v="0"/>
    <n v="3"/>
    <x v="2"/>
    <x v="2"/>
    <x v="11"/>
    <x v="2"/>
    <s v="Returning"/>
    <x v="0"/>
    <s v="Resistance Band Set"/>
    <n v="1"/>
    <n v="41.05"/>
    <n v="0.1"/>
    <n v="14.94"/>
    <n v="36.945"/>
    <n v="14.94"/>
    <n v="22.005000000000003"/>
    <n v="0.59561510353227776"/>
  </r>
  <r>
    <n v="2857"/>
    <d v="2026-03-29T00:00:00"/>
    <n v="2026"/>
    <x v="0"/>
    <n v="3"/>
    <x v="2"/>
    <x v="1"/>
    <x v="7"/>
    <x v="1"/>
    <s v="New"/>
    <x v="0"/>
    <s v="Resistance Band Set"/>
    <n v="1"/>
    <n v="40.39"/>
    <n v="0.1"/>
    <n v="14.97"/>
    <n v="36.350999999999999"/>
    <n v="14.97"/>
    <n v="21.381"/>
    <n v="0.58818189320788972"/>
  </r>
  <r>
    <n v="4787"/>
    <d v="2026-03-29T00:00:00"/>
    <n v="2026"/>
    <x v="0"/>
    <n v="3"/>
    <x v="2"/>
    <x v="0"/>
    <x v="13"/>
    <x v="2"/>
    <s v="New"/>
    <x v="1"/>
    <s v="Trail Boots"/>
    <n v="1"/>
    <n v="142.87"/>
    <n v="0.1"/>
    <n v="77.33"/>
    <n v="128.583"/>
    <n v="77.33"/>
    <n v="51.253"/>
    <n v="0.39859857057309289"/>
  </r>
  <r>
    <n v="2722"/>
    <d v="2026-03-31T00:00:00"/>
    <n v="2026"/>
    <x v="0"/>
    <n v="3"/>
    <x v="2"/>
    <x v="0"/>
    <x v="13"/>
    <x v="2"/>
    <s v="New"/>
    <x v="3"/>
    <s v="Trail Bike Light"/>
    <n v="1"/>
    <n v="50.99"/>
    <n v="0.1"/>
    <n v="21.86"/>
    <n v="45.891000000000005"/>
    <n v="21.86"/>
    <n v="24.031000000000006"/>
    <n v="0.52365387548756848"/>
  </r>
  <r>
    <n v="193"/>
    <d v="2026-04-02T00:00:00"/>
    <n v="2026"/>
    <x v="1"/>
    <n v="4"/>
    <x v="3"/>
    <x v="0"/>
    <x v="5"/>
    <x v="1"/>
    <s v="Returning"/>
    <x v="2"/>
    <s v="Insulated Bottle"/>
    <n v="1"/>
    <n v="35.6"/>
    <n v="0.1"/>
    <n v="13.39"/>
    <n v="32.04"/>
    <n v="13.39"/>
    <n v="18.649999999999999"/>
    <n v="0.58208489388264661"/>
  </r>
  <r>
    <n v="4301"/>
    <d v="2026-04-04T00:00:00"/>
    <n v="2026"/>
    <x v="1"/>
    <n v="4"/>
    <x v="3"/>
    <x v="3"/>
    <x v="15"/>
    <x v="1"/>
    <s v="New"/>
    <x v="0"/>
    <s v="Weighted Vest"/>
    <n v="1"/>
    <n v="122.77"/>
    <n v="0.1"/>
    <n v="70.59"/>
    <n v="110.49299999999999"/>
    <n v="70.59"/>
    <n v="39.902999999999992"/>
    <n v="0.36113599956558329"/>
  </r>
  <r>
    <n v="4901"/>
    <d v="2026-04-09T00:00:00"/>
    <n v="2026"/>
    <x v="1"/>
    <n v="4"/>
    <x v="3"/>
    <x v="1"/>
    <x v="4"/>
    <x v="2"/>
    <s v="New"/>
    <x v="3"/>
    <s v="Commuter Helmet"/>
    <n v="1"/>
    <n v="80.19"/>
    <n v="0.1"/>
    <n v="42.15"/>
    <n v="72.171000000000006"/>
    <n v="42.15"/>
    <n v="30.021000000000008"/>
    <n v="0.4159704036247247"/>
  </r>
  <r>
    <n v="2312"/>
    <d v="2026-04-10T00:00:00"/>
    <n v="2026"/>
    <x v="1"/>
    <n v="4"/>
    <x v="3"/>
    <x v="1"/>
    <x v="7"/>
    <x v="1"/>
    <s v="New"/>
    <x v="1"/>
    <s v="Hiking Daypack 20L"/>
    <n v="1"/>
    <n v="93.35"/>
    <n v="0.1"/>
    <n v="45.54"/>
    <n v="84.015000000000001"/>
    <n v="45.54"/>
    <n v="38.475000000000001"/>
    <n v="0.45795393679700053"/>
  </r>
  <r>
    <n v="2142"/>
    <d v="2026-04-11T00:00:00"/>
    <n v="2026"/>
    <x v="1"/>
    <n v="4"/>
    <x v="3"/>
    <x v="0"/>
    <x v="5"/>
    <x v="2"/>
    <s v="New"/>
    <x v="4"/>
    <s v="Alpine Tent 4P"/>
    <n v="1"/>
    <n v="339.64"/>
    <n v="0.1"/>
    <n v="195.81"/>
    <n v="305.67599999999999"/>
    <n v="195.81"/>
    <n v="109.86599999999999"/>
    <n v="0.35941977780394924"/>
  </r>
  <r>
    <n v="1444"/>
    <d v="2026-04-18T00:00:00"/>
    <n v="2026"/>
    <x v="1"/>
    <n v="4"/>
    <x v="3"/>
    <x v="3"/>
    <x v="16"/>
    <x v="1"/>
    <s v="Returning"/>
    <x v="4"/>
    <s v="Compact Sleeping Bag"/>
    <n v="1"/>
    <n v="120.52"/>
    <n v="0.1"/>
    <n v="59.01"/>
    <n v="108.468"/>
    <n v="59.01"/>
    <n v="49.458000000000006"/>
    <n v="0.45596858059519862"/>
  </r>
  <r>
    <n v="4117"/>
    <d v="2026-04-20T00:00:00"/>
    <n v="2026"/>
    <x v="1"/>
    <n v="4"/>
    <x v="3"/>
    <x v="0"/>
    <x v="2"/>
    <x v="2"/>
    <s v="Returning"/>
    <x v="3"/>
    <s v="Compact Repair Kit"/>
    <n v="1"/>
    <n v="41.04"/>
    <n v="0.1"/>
    <n v="17.02"/>
    <n v="36.936"/>
    <n v="17.02"/>
    <n v="19.916"/>
    <n v="0.53920294563569415"/>
  </r>
  <r>
    <n v="1695"/>
    <d v="2026-04-21T00:00:00"/>
    <n v="2026"/>
    <x v="1"/>
    <n v="4"/>
    <x v="3"/>
    <x v="1"/>
    <x v="4"/>
    <x v="1"/>
    <s v="Returning"/>
    <x v="1"/>
    <s v="Trekking Poles"/>
    <n v="1"/>
    <n v="71.239999999999995"/>
    <n v="0.1"/>
    <n v="33.07"/>
    <n v="64.116"/>
    <n v="33.07"/>
    <n v="31.045999999999999"/>
    <n v="0.48421610830369954"/>
  </r>
  <r>
    <n v="5191"/>
    <d v="2026-04-21T00:00:00"/>
    <n v="2026"/>
    <x v="1"/>
    <n v="4"/>
    <x v="3"/>
    <x v="2"/>
    <x v="6"/>
    <x v="1"/>
    <s v="Returning"/>
    <x v="3"/>
    <s v="Commuter Helmet"/>
    <n v="1"/>
    <n v="79.92"/>
    <n v="0.1"/>
    <n v="43.13"/>
    <n v="71.927999999999997"/>
    <n v="43.13"/>
    <n v="28.797999999999995"/>
    <n v="0.40037259481703918"/>
  </r>
  <r>
    <n v="3000"/>
    <d v="2026-04-23T00:00:00"/>
    <n v="2026"/>
    <x v="1"/>
    <n v="4"/>
    <x v="3"/>
    <x v="0"/>
    <x v="2"/>
    <x v="2"/>
    <s v="New"/>
    <x v="0"/>
    <s v="Resistance Band Set"/>
    <n v="1"/>
    <n v="40.630000000000003"/>
    <n v="0.1"/>
    <n v="14.67"/>
    <n v="36.567"/>
    <n v="14.67"/>
    <n v="21.896999999999998"/>
    <n v="0.59881860694068423"/>
  </r>
  <r>
    <n v="4726"/>
    <d v="2026-04-24T00:00:00"/>
    <n v="2026"/>
    <x v="1"/>
    <n v="4"/>
    <x v="3"/>
    <x v="1"/>
    <x v="7"/>
    <x v="1"/>
    <s v="Business"/>
    <x v="2"/>
    <s v="Packing Cube Set"/>
    <n v="1"/>
    <n v="47.25"/>
    <n v="0.1"/>
    <n v="18.25"/>
    <n v="42.524999999999999"/>
    <n v="18.25"/>
    <n v="24.274999999999999"/>
    <n v="0.57084068195179305"/>
  </r>
  <r>
    <n v="1071"/>
    <d v="2026-05-13T00:00:00"/>
    <n v="2026"/>
    <x v="1"/>
    <n v="5"/>
    <x v="4"/>
    <x v="2"/>
    <x v="10"/>
    <x v="1"/>
    <s v="Business"/>
    <x v="0"/>
    <s v="Training Mat"/>
    <n v="1"/>
    <n v="50.83"/>
    <n v="0.1"/>
    <n v="21.82"/>
    <n v="45.747"/>
    <n v="21.82"/>
    <n v="23.927"/>
    <n v="0.52302883249174803"/>
  </r>
  <r>
    <n v="2600"/>
    <d v="2026-05-16T00:00:00"/>
    <n v="2026"/>
    <x v="1"/>
    <n v="5"/>
    <x v="4"/>
    <x v="2"/>
    <x v="10"/>
    <x v="1"/>
    <s v="New"/>
    <x v="2"/>
    <s v="Insulated Bottle"/>
    <n v="1"/>
    <n v="35.97"/>
    <n v="0.1"/>
    <n v="13.54"/>
    <n v="32.372999999999998"/>
    <n v="13.54"/>
    <n v="18.832999999999998"/>
    <n v="0.58175022395205878"/>
  </r>
  <r>
    <n v="3036"/>
    <d v="2026-06-09T00:00:00"/>
    <n v="2026"/>
    <x v="1"/>
    <n v="6"/>
    <x v="5"/>
    <x v="2"/>
    <x v="10"/>
    <x v="1"/>
    <s v="New"/>
    <x v="3"/>
    <s v="Commuter Helmet"/>
    <n v="1"/>
    <n v="81.2"/>
    <n v="0.1"/>
    <n v="41.64"/>
    <n v="73.08"/>
    <n v="41.64"/>
    <n v="31.439999999999998"/>
    <n v="0.43021346469622329"/>
  </r>
  <r>
    <n v="3532"/>
    <d v="2026-06-10T00:00:00"/>
    <n v="2026"/>
    <x v="1"/>
    <n v="6"/>
    <x v="5"/>
    <x v="3"/>
    <x v="16"/>
    <x v="2"/>
    <s v="Business"/>
    <x v="0"/>
    <s v="Recovery Roller"/>
    <n v="1"/>
    <n v="35.93"/>
    <n v="0.1"/>
    <n v="13.52"/>
    <n v="32.337000000000003"/>
    <n v="13.52"/>
    <n v="18.817000000000004"/>
    <n v="0.58190308315551853"/>
  </r>
  <r>
    <n v="4780"/>
    <d v="2026-06-11T00:00:00"/>
    <n v="2026"/>
    <x v="1"/>
    <n v="6"/>
    <x v="5"/>
    <x v="2"/>
    <x v="10"/>
    <x v="1"/>
    <s v="Returning"/>
    <x v="3"/>
    <s v="Commuter Helmet"/>
    <n v="1"/>
    <n v="82.47"/>
    <n v="0.1"/>
    <n v="42.73"/>
    <n v="74.222999999999999"/>
    <n v="42.73"/>
    <n v="31.493000000000002"/>
    <n v="0.42430243994449163"/>
  </r>
  <r>
    <n v="2295"/>
    <d v="2026-06-18T00:00:00"/>
    <n v="2026"/>
    <x v="1"/>
    <n v="6"/>
    <x v="5"/>
    <x v="2"/>
    <x v="6"/>
    <x v="2"/>
    <s v="New"/>
    <x v="2"/>
    <s v="Packing Cube Set"/>
    <n v="1"/>
    <n v="45.7"/>
    <n v="0.1"/>
    <n v="18.600000000000001"/>
    <n v="41.13"/>
    <n v="18.600000000000001"/>
    <n v="22.53"/>
    <n v="0.5477753464624362"/>
  </r>
  <r>
    <n v="3126"/>
    <d v="2026-06-20T00:00:00"/>
    <n v="2026"/>
    <x v="1"/>
    <n v="6"/>
    <x v="5"/>
    <x v="1"/>
    <x v="4"/>
    <x v="2"/>
    <s v="Business"/>
    <x v="1"/>
    <s v="Summit Backpack 45L"/>
    <n v="1"/>
    <n v="155.69"/>
    <n v="0.1"/>
    <n v="79.42"/>
    <n v="140.12100000000001"/>
    <n v="79.42"/>
    <n v="60.701000000000008"/>
    <n v="0.43320415926235184"/>
  </r>
  <r>
    <n v="3260"/>
    <d v="2026-06-20T00:00:00"/>
    <n v="2026"/>
    <x v="1"/>
    <n v="6"/>
    <x v="5"/>
    <x v="3"/>
    <x v="8"/>
    <x v="1"/>
    <s v="Returning"/>
    <x v="1"/>
    <s v="Trail Boots"/>
    <n v="1"/>
    <n v="142.55000000000001"/>
    <n v="0.1"/>
    <n v="79.709999999999994"/>
    <n v="128.29500000000002"/>
    <n v="79.709999999999994"/>
    <n v="48.585000000000022"/>
    <n v="0.37869753302934656"/>
  </r>
  <r>
    <n v="1105"/>
    <d v="2026-06-21T00:00:00"/>
    <n v="2026"/>
    <x v="1"/>
    <n v="6"/>
    <x v="5"/>
    <x v="3"/>
    <x v="9"/>
    <x v="2"/>
    <s v="Returning"/>
    <x v="2"/>
    <s v="Insulated Bottle"/>
    <n v="1"/>
    <n v="36.479999999999997"/>
    <n v="0.1"/>
    <n v="13.9"/>
    <n v="32.832000000000001"/>
    <n v="13.9"/>
    <n v="18.932000000000002"/>
    <n v="0.57663255360623789"/>
  </r>
  <r>
    <n v="3481"/>
    <d v="2026-06-22T00:00:00"/>
    <n v="2026"/>
    <x v="1"/>
    <n v="6"/>
    <x v="5"/>
    <x v="0"/>
    <x v="0"/>
    <x v="1"/>
    <s v="New"/>
    <x v="2"/>
    <s v="Packing Cube Set"/>
    <n v="1"/>
    <n v="47.7"/>
    <n v="0.1"/>
    <n v="18.760000000000002"/>
    <n v="42.930000000000007"/>
    <n v="18.760000000000002"/>
    <n v="24.170000000000005"/>
    <n v="0.56300955043093415"/>
  </r>
  <r>
    <n v="3951"/>
    <d v="2026-06-22T00:00:00"/>
    <n v="2026"/>
    <x v="1"/>
    <n v="6"/>
    <x v="5"/>
    <x v="3"/>
    <x v="8"/>
    <x v="1"/>
    <s v="New"/>
    <x v="2"/>
    <s v="Travel Backpack 35L"/>
    <n v="1"/>
    <n v="164.99"/>
    <n v="0.1"/>
    <n v="86.6"/>
    <n v="148.49100000000001"/>
    <n v="86.6"/>
    <n v="61.89100000000002"/>
    <n v="0.41679967136055396"/>
  </r>
  <r>
    <n v="4885"/>
    <d v="2026-06-23T00:00:00"/>
    <n v="2026"/>
    <x v="1"/>
    <n v="6"/>
    <x v="5"/>
    <x v="0"/>
    <x v="13"/>
    <x v="2"/>
    <s v="New"/>
    <x v="4"/>
    <s v="Trail Tent 2P"/>
    <n v="1"/>
    <n v="198.1"/>
    <n v="0.1"/>
    <n v="103.46"/>
    <n v="178.29"/>
    <n v="103.46"/>
    <n v="74.83"/>
    <n v="0.41970946211228899"/>
  </r>
  <r>
    <n v="3858"/>
    <d v="2026-07-02T00:00:00"/>
    <n v="2026"/>
    <x v="2"/>
    <n v="7"/>
    <x v="6"/>
    <x v="3"/>
    <x v="14"/>
    <x v="2"/>
    <s v="Returning"/>
    <x v="3"/>
    <s v="Commuter Helmet"/>
    <n v="1"/>
    <n v="80.290000000000006"/>
    <n v="0.1"/>
    <n v="43.47"/>
    <n v="72.26100000000001"/>
    <n v="43.47"/>
    <n v="28.791000000000011"/>
    <n v="0.39843068875326948"/>
  </r>
  <r>
    <n v="1941"/>
    <d v="2026-07-10T00:00:00"/>
    <n v="2026"/>
    <x v="2"/>
    <n v="7"/>
    <x v="6"/>
    <x v="2"/>
    <x v="10"/>
    <x v="2"/>
    <s v="Returning"/>
    <x v="1"/>
    <s v="Summit Backpack 45L"/>
    <n v="1"/>
    <n v="156.44"/>
    <n v="0.1"/>
    <n v="80.72"/>
    <n v="140.79599999999999"/>
    <n v="80.72"/>
    <n v="60.075999999999993"/>
    <n v="0.42668825818915307"/>
  </r>
  <r>
    <n v="2869"/>
    <d v="2026-07-10T00:00:00"/>
    <n v="2026"/>
    <x v="2"/>
    <n v="7"/>
    <x v="6"/>
    <x v="3"/>
    <x v="9"/>
    <x v="2"/>
    <s v="New"/>
    <x v="4"/>
    <s v="Portable Camp Stove"/>
    <n v="1"/>
    <n v="82.23"/>
    <n v="0.1"/>
    <n v="38.340000000000003"/>
    <n v="74.007000000000005"/>
    <n v="38.340000000000003"/>
    <n v="35.667000000000002"/>
    <n v="0.48194089748267055"/>
  </r>
  <r>
    <n v="4017"/>
    <d v="2026-07-12T00:00:00"/>
    <n v="2026"/>
    <x v="2"/>
    <n v="7"/>
    <x v="6"/>
    <x v="0"/>
    <x v="0"/>
    <x v="2"/>
    <s v="New"/>
    <x v="0"/>
    <s v="Resistance Band Set"/>
    <n v="1"/>
    <n v="39.5"/>
    <n v="0.1"/>
    <n v="14.86"/>
    <n v="35.550000000000004"/>
    <n v="14.86"/>
    <n v="20.690000000000005"/>
    <n v="0.58199718706047832"/>
  </r>
  <r>
    <n v="626"/>
    <d v="2026-07-19T00:00:00"/>
    <n v="2026"/>
    <x v="2"/>
    <n v="7"/>
    <x v="6"/>
    <x v="2"/>
    <x v="11"/>
    <x v="1"/>
    <s v="Returning"/>
    <x v="2"/>
    <s v="Insulated Bottle"/>
    <n v="1"/>
    <n v="36.549999999999997"/>
    <n v="0.1"/>
    <n v="13.2"/>
    <n v="32.894999999999996"/>
    <n v="13.2"/>
    <n v="19.694999999999997"/>
    <n v="0.59872321021431829"/>
  </r>
  <r>
    <n v="4710"/>
    <d v="2026-07-19T00:00:00"/>
    <n v="2026"/>
    <x v="2"/>
    <n v="7"/>
    <x v="6"/>
    <x v="1"/>
    <x v="4"/>
    <x v="1"/>
    <s v="Returning"/>
    <x v="4"/>
    <s v="Trail Tent 2P"/>
    <n v="1"/>
    <n v="197.29"/>
    <n v="0.1"/>
    <n v="104.7"/>
    <n v="177.56100000000001"/>
    <n v="104.7"/>
    <n v="72.861000000000004"/>
    <n v="0.4103434875901803"/>
  </r>
  <r>
    <n v="4974"/>
    <d v="2026-07-19T00:00:00"/>
    <n v="2026"/>
    <x v="2"/>
    <n v="7"/>
    <x v="6"/>
    <x v="1"/>
    <x v="1"/>
    <x v="1"/>
    <s v="Business"/>
    <x v="1"/>
    <s v="Trekking Poles"/>
    <n v="1"/>
    <n v="70.52"/>
    <n v="0.1"/>
    <n v="33.28"/>
    <n v="63.467999999999996"/>
    <n v="33.28"/>
    <n v="30.187999999999995"/>
    <n v="0.47564126804058732"/>
  </r>
  <r>
    <n v="4297"/>
    <d v="2026-07-23T00:00:00"/>
    <n v="2026"/>
    <x v="2"/>
    <n v="7"/>
    <x v="6"/>
    <x v="2"/>
    <x v="3"/>
    <x v="2"/>
    <s v="Returning"/>
    <x v="2"/>
    <s v="Travel Backpack 35L"/>
    <n v="1"/>
    <n v="168.59"/>
    <n v="0.1"/>
    <n v="88.8"/>
    <n v="151.73099999999999"/>
    <n v="88.8"/>
    <n v="62.930999999999997"/>
    <n v="0.41475374181940405"/>
  </r>
  <r>
    <n v="4857"/>
    <d v="2026-07-24T00:00:00"/>
    <n v="2026"/>
    <x v="2"/>
    <n v="7"/>
    <x v="6"/>
    <x v="2"/>
    <x v="3"/>
    <x v="1"/>
    <s v="Returning"/>
    <x v="1"/>
    <s v="Summit Backpack 45L"/>
    <n v="1"/>
    <n v="152.1"/>
    <n v="0.1"/>
    <n v="80.459999999999994"/>
    <n v="136.88999999999999"/>
    <n v="80.459999999999994"/>
    <n v="56.429999999999993"/>
    <n v="0.41222879684418146"/>
  </r>
  <r>
    <n v="4271"/>
    <d v="2026-07-28T00:00:00"/>
    <n v="2026"/>
    <x v="2"/>
    <n v="7"/>
    <x v="6"/>
    <x v="1"/>
    <x v="4"/>
    <x v="1"/>
    <s v="New"/>
    <x v="4"/>
    <s v="Compact Sleeping Bag"/>
    <n v="1"/>
    <n v="121.61"/>
    <n v="0.1"/>
    <n v="60.58"/>
    <n v="109.449"/>
    <n v="60.58"/>
    <n v="48.869"/>
    <n v="0.4465001964385239"/>
  </r>
  <r>
    <n v="2539"/>
    <d v="2026-08-03T00:00:00"/>
    <n v="2026"/>
    <x v="2"/>
    <n v="8"/>
    <x v="7"/>
    <x v="3"/>
    <x v="15"/>
    <x v="1"/>
    <s v="New"/>
    <x v="3"/>
    <s v="Commuter Helmet"/>
    <n v="1"/>
    <n v="80.040000000000006"/>
    <n v="0.1"/>
    <n v="41.88"/>
    <n v="72.036000000000001"/>
    <n v="41.88"/>
    <n v="30.155999999999999"/>
    <n v="0.41862402132267196"/>
  </r>
  <r>
    <n v="100"/>
    <d v="2026-08-04T00:00:00"/>
    <n v="2026"/>
    <x v="2"/>
    <n v="8"/>
    <x v="7"/>
    <x v="1"/>
    <x v="1"/>
    <x v="1"/>
    <s v="Business"/>
    <x v="2"/>
    <s v="Carry-On Duffel"/>
    <n v="1"/>
    <n v="133.6"/>
    <n v="0.1"/>
    <n v="67.3"/>
    <n v="120.24"/>
    <n v="67.3"/>
    <n v="52.94"/>
    <n v="0.44028609447771122"/>
  </r>
  <r>
    <n v="2652"/>
    <d v="2026-08-05T00:00:00"/>
    <n v="2026"/>
    <x v="2"/>
    <n v="8"/>
    <x v="7"/>
    <x v="3"/>
    <x v="8"/>
    <x v="1"/>
    <s v="Returning"/>
    <x v="3"/>
    <s v="Commuter Helmet"/>
    <n v="1"/>
    <n v="80.790000000000006"/>
    <n v="0.1"/>
    <n v="43.65"/>
    <n v="72.711000000000013"/>
    <n v="43.65"/>
    <n v="29.061000000000014"/>
    <n v="0.39967817799232591"/>
  </r>
  <r>
    <n v="4061"/>
    <d v="2026-08-06T00:00:00"/>
    <n v="2026"/>
    <x v="2"/>
    <n v="8"/>
    <x v="7"/>
    <x v="0"/>
    <x v="0"/>
    <x v="2"/>
    <s v="Returning"/>
    <x v="1"/>
    <s v="Hiking Daypack 20L"/>
    <n v="1"/>
    <n v="91.58"/>
    <n v="0.1"/>
    <n v="44.87"/>
    <n v="82.421999999999997"/>
    <n v="44.87"/>
    <n v="37.552"/>
    <n v="0.45560651282424597"/>
  </r>
  <r>
    <n v="4767"/>
    <d v="2026-08-13T00:00:00"/>
    <n v="2026"/>
    <x v="2"/>
    <n v="8"/>
    <x v="7"/>
    <x v="0"/>
    <x v="0"/>
    <x v="2"/>
    <s v="Business"/>
    <x v="0"/>
    <s v="Resistance Band Set"/>
    <n v="1"/>
    <n v="39.61"/>
    <n v="0.1"/>
    <n v="14.85"/>
    <n v="35.649000000000001"/>
    <n v="14.85"/>
    <n v="20.798999999999999"/>
    <n v="0.58343852562484222"/>
  </r>
  <r>
    <n v="4636"/>
    <d v="2026-08-16T00:00:00"/>
    <n v="2026"/>
    <x v="2"/>
    <n v="8"/>
    <x v="7"/>
    <x v="1"/>
    <x v="4"/>
    <x v="1"/>
    <s v="Returning"/>
    <x v="4"/>
    <s v="Portable Camp Stove"/>
    <n v="1"/>
    <n v="81.040000000000006"/>
    <n v="0.1"/>
    <n v="39.29"/>
    <n v="72.936000000000007"/>
    <n v="39.29"/>
    <n v="33.646000000000008"/>
    <n v="0.46130854447735009"/>
  </r>
  <r>
    <n v="2574"/>
    <d v="2026-08-27T00:00:00"/>
    <n v="2026"/>
    <x v="2"/>
    <n v="8"/>
    <x v="7"/>
    <x v="1"/>
    <x v="1"/>
    <x v="1"/>
    <s v="New"/>
    <x v="3"/>
    <s v="Cycling Pack 12L"/>
    <n v="1"/>
    <n v="104.33"/>
    <n v="0.1"/>
    <n v="49.86"/>
    <n v="93.897000000000006"/>
    <n v="49.86"/>
    <n v="44.037000000000006"/>
    <n v="0.46899261957251032"/>
  </r>
  <r>
    <n v="121"/>
    <d v="2026-08-30T00:00:00"/>
    <n v="2026"/>
    <x v="2"/>
    <n v="8"/>
    <x v="7"/>
    <x v="2"/>
    <x v="12"/>
    <x v="2"/>
    <s v="New"/>
    <x v="3"/>
    <s v="Commuter Helmet"/>
    <n v="1"/>
    <n v="81.23"/>
    <n v="0.1"/>
    <n v="42.65"/>
    <n v="73.106999999999999"/>
    <n v="42.65"/>
    <n v="30.457000000000001"/>
    <n v="0.41660853269864723"/>
  </r>
  <r>
    <n v="2860"/>
    <d v="2026-08-30T00:00:00"/>
    <n v="2026"/>
    <x v="2"/>
    <n v="8"/>
    <x v="7"/>
    <x v="0"/>
    <x v="2"/>
    <x v="2"/>
    <s v="Returning"/>
    <x v="1"/>
    <s v="Trail Boots"/>
    <n v="1"/>
    <n v="143.49"/>
    <n v="0.1"/>
    <n v="80.72"/>
    <n v="129.14100000000002"/>
    <n v="80.72"/>
    <n v="48.421000000000021"/>
    <n v="0.3749467636149636"/>
  </r>
  <r>
    <n v="4990"/>
    <d v="2026-08-30T00:00:00"/>
    <n v="2026"/>
    <x v="2"/>
    <n v="8"/>
    <x v="7"/>
    <x v="0"/>
    <x v="0"/>
    <x v="2"/>
    <s v="Returning"/>
    <x v="0"/>
    <s v="Resistance Band Set"/>
    <n v="1"/>
    <n v="40.92"/>
    <n v="0.1"/>
    <n v="14.94"/>
    <n v="36.828000000000003"/>
    <n v="14.94"/>
    <n v="21.888000000000005"/>
    <n v="0.59433040078201382"/>
  </r>
  <r>
    <n v="271"/>
    <d v="2026-09-01T00:00:00"/>
    <n v="2026"/>
    <x v="2"/>
    <n v="9"/>
    <x v="8"/>
    <x v="2"/>
    <x v="10"/>
    <x v="2"/>
    <s v="Returning"/>
    <x v="1"/>
    <s v="Hiking Daypack 20L"/>
    <n v="1"/>
    <n v="94.29"/>
    <n v="0.1"/>
    <n v="45.12"/>
    <n v="84.861000000000004"/>
    <n v="45.12"/>
    <n v="39.741000000000007"/>
    <n v="0.46830699614663984"/>
  </r>
  <r>
    <n v="1128"/>
    <d v="2026-09-10T00:00:00"/>
    <n v="2026"/>
    <x v="2"/>
    <n v="9"/>
    <x v="8"/>
    <x v="1"/>
    <x v="7"/>
    <x v="2"/>
    <s v="Returning"/>
    <x v="3"/>
    <s v="Trail Bike Light"/>
    <n v="1"/>
    <n v="51.32"/>
    <n v="0.1"/>
    <n v="22.67"/>
    <n v="46.188000000000002"/>
    <n v="22.67"/>
    <n v="23.518000000000001"/>
    <n v="0.50917987356023209"/>
  </r>
  <r>
    <n v="1900"/>
    <d v="2026-09-12T00:00:00"/>
    <n v="2026"/>
    <x v="2"/>
    <n v="9"/>
    <x v="8"/>
    <x v="2"/>
    <x v="3"/>
    <x v="1"/>
    <s v="New"/>
    <x v="0"/>
    <s v="Training Mat"/>
    <n v="1"/>
    <n v="51.34"/>
    <n v="0.1"/>
    <n v="22.63"/>
    <n v="46.206000000000003"/>
    <n v="22.63"/>
    <n v="23.576000000000004"/>
    <n v="0.51023676578799293"/>
  </r>
  <r>
    <n v="770"/>
    <d v="2026-09-13T00:00:00"/>
    <n v="2026"/>
    <x v="2"/>
    <n v="9"/>
    <x v="8"/>
    <x v="3"/>
    <x v="14"/>
    <x v="1"/>
    <s v="Returning"/>
    <x v="1"/>
    <s v="Trail Boots"/>
    <n v="1"/>
    <n v="143.66999999999999"/>
    <n v="0.1"/>
    <n v="79.89"/>
    <n v="129.303"/>
    <n v="79.89"/>
    <n v="49.412999999999997"/>
    <n v="0.38214890605786406"/>
  </r>
  <r>
    <n v="2563"/>
    <d v="2026-09-13T00:00:00"/>
    <n v="2026"/>
    <x v="2"/>
    <n v="9"/>
    <x v="8"/>
    <x v="2"/>
    <x v="3"/>
    <x v="2"/>
    <s v="Returning"/>
    <x v="1"/>
    <s v="Summit Backpack 45L"/>
    <n v="1"/>
    <n v="157.88999999999999"/>
    <n v="0.1"/>
    <n v="78.209999999999994"/>
    <n v="142.101"/>
    <n v="78.209999999999994"/>
    <n v="63.891000000000005"/>
    <n v="0.44961682183798851"/>
  </r>
  <r>
    <n v="2102"/>
    <d v="2026-09-18T00:00:00"/>
    <n v="2026"/>
    <x v="2"/>
    <n v="9"/>
    <x v="8"/>
    <x v="1"/>
    <x v="7"/>
    <x v="1"/>
    <s v="Returning"/>
    <x v="3"/>
    <s v="Trail Bike Light"/>
    <n v="1"/>
    <n v="50.02"/>
    <n v="0.1"/>
    <n v="22.47"/>
    <n v="45.018000000000001"/>
    <n v="22.47"/>
    <n v="22.548000000000002"/>
    <n v="0.50086632013861121"/>
  </r>
  <r>
    <n v="306"/>
    <d v="2026-09-30T00:00:00"/>
    <n v="2026"/>
    <x v="2"/>
    <n v="9"/>
    <x v="8"/>
    <x v="3"/>
    <x v="16"/>
    <x v="1"/>
    <s v="Business"/>
    <x v="3"/>
    <s v="Trail Bike Light"/>
    <n v="1"/>
    <n v="51.81"/>
    <n v="0.1"/>
    <n v="22.65"/>
    <n v="46.629000000000005"/>
    <n v="22.65"/>
    <n v="23.979000000000006"/>
    <n v="0.51425078813613856"/>
  </r>
  <r>
    <n v="1158"/>
    <d v="2026-09-30T00:00:00"/>
    <n v="2026"/>
    <x v="2"/>
    <n v="9"/>
    <x v="8"/>
    <x v="1"/>
    <x v="1"/>
    <x v="1"/>
    <s v="Returning"/>
    <x v="0"/>
    <s v="Resistance Band Set"/>
    <n v="1"/>
    <n v="40.61"/>
    <n v="0.1"/>
    <n v="14.28"/>
    <n v="36.548999999999999"/>
    <n v="14.28"/>
    <n v="22.268999999999998"/>
    <n v="0.60929163588607071"/>
  </r>
  <r>
    <n v="2132"/>
    <d v="2026-10-18T00:00:00"/>
    <n v="2026"/>
    <x v="3"/>
    <n v="10"/>
    <x v="9"/>
    <x v="0"/>
    <x v="0"/>
    <x v="1"/>
    <s v="New"/>
    <x v="1"/>
    <s v="Hiking Daypack 20L"/>
    <n v="1"/>
    <n v="92.56"/>
    <n v="0.1"/>
    <n v="44.23"/>
    <n v="83.304000000000002"/>
    <n v="44.23"/>
    <n v="39.074000000000005"/>
    <n v="0.46905310669355621"/>
  </r>
  <r>
    <n v="1130"/>
    <d v="2026-10-24T00:00:00"/>
    <n v="2026"/>
    <x v="3"/>
    <n v="10"/>
    <x v="9"/>
    <x v="1"/>
    <x v="7"/>
    <x v="1"/>
    <s v="Returning"/>
    <x v="3"/>
    <s v="Compact Repair Kit"/>
    <n v="1"/>
    <n v="40.83"/>
    <n v="0.1"/>
    <n v="16.54"/>
    <n v="36.747"/>
    <n v="16.54"/>
    <n v="20.207000000000001"/>
    <n v="0.54989522954254766"/>
  </r>
  <r>
    <n v="939"/>
    <d v="2026-11-03T00:00:00"/>
    <n v="2026"/>
    <x v="3"/>
    <n v="11"/>
    <x v="10"/>
    <x v="2"/>
    <x v="6"/>
    <x v="1"/>
    <s v="Returning"/>
    <x v="3"/>
    <s v="Trail Bike Light"/>
    <n v="1"/>
    <n v="49.76"/>
    <n v="0.1"/>
    <n v="21.94"/>
    <n v="44.783999999999999"/>
    <n v="21.94"/>
    <n v="22.843999999999998"/>
    <n v="0.51009289031797067"/>
  </r>
  <r>
    <n v="4913"/>
    <d v="2026-11-08T00:00:00"/>
    <n v="2026"/>
    <x v="3"/>
    <n v="11"/>
    <x v="10"/>
    <x v="3"/>
    <x v="8"/>
    <x v="2"/>
    <s v="New"/>
    <x v="3"/>
    <s v="Commuter Helmet"/>
    <n v="1"/>
    <n v="83.79"/>
    <n v="0.1"/>
    <n v="42.8"/>
    <n v="75.411000000000001"/>
    <n v="42.8"/>
    <n v="32.611000000000004"/>
    <n v="0.43244354271923197"/>
  </r>
  <r>
    <n v="2485"/>
    <d v="2026-11-11T00:00:00"/>
    <n v="2026"/>
    <x v="3"/>
    <n v="11"/>
    <x v="10"/>
    <x v="3"/>
    <x v="16"/>
    <x v="1"/>
    <s v="Returning"/>
    <x v="1"/>
    <s v="Trail Boots"/>
    <n v="1"/>
    <n v="143.77000000000001"/>
    <n v="0.1"/>
    <n v="81.02"/>
    <n v="129.393"/>
    <n v="81.02"/>
    <n v="48.373000000000005"/>
    <n v="0.3738455712441941"/>
  </r>
  <r>
    <n v="3165"/>
    <d v="2026-11-11T00:00:00"/>
    <n v="2026"/>
    <x v="3"/>
    <n v="11"/>
    <x v="10"/>
    <x v="3"/>
    <x v="8"/>
    <x v="1"/>
    <s v="Returning"/>
    <x v="0"/>
    <s v="Recovery Roller"/>
    <n v="1"/>
    <n v="35.729999999999997"/>
    <n v="0.1"/>
    <n v="14.15"/>
    <n v="32.156999999999996"/>
    <n v="14.15"/>
    <n v="18.006999999999998"/>
    <n v="0.55997139036601673"/>
  </r>
  <r>
    <n v="646"/>
    <d v="2026-11-13T00:00:00"/>
    <n v="2026"/>
    <x v="3"/>
    <n v="11"/>
    <x v="10"/>
    <x v="3"/>
    <x v="15"/>
    <x v="1"/>
    <s v="Returning"/>
    <x v="3"/>
    <s v="Trail Bike Light"/>
    <n v="1"/>
    <n v="49.53"/>
    <n v="0.1"/>
    <n v="22.18"/>
    <n v="44.577000000000005"/>
    <n v="22.18"/>
    <n v="22.397000000000006"/>
    <n v="0.50243399062296712"/>
  </r>
  <r>
    <n v="4389"/>
    <d v="2026-11-13T00:00:00"/>
    <n v="2026"/>
    <x v="3"/>
    <n v="11"/>
    <x v="10"/>
    <x v="3"/>
    <x v="16"/>
    <x v="2"/>
    <s v="New"/>
    <x v="1"/>
    <s v="Summit Backpack 45L"/>
    <n v="1"/>
    <n v="151.66"/>
    <n v="0.1"/>
    <n v="80.209999999999994"/>
    <n v="136.494"/>
    <n v="80.209999999999994"/>
    <n v="56.284000000000006"/>
    <n v="0.41235512183685735"/>
  </r>
  <r>
    <n v="3385"/>
    <d v="2026-11-15T00:00:00"/>
    <n v="2026"/>
    <x v="3"/>
    <n v="11"/>
    <x v="10"/>
    <x v="2"/>
    <x v="6"/>
    <x v="2"/>
    <s v="New"/>
    <x v="1"/>
    <s v="Trekking Poles"/>
    <n v="1"/>
    <n v="71.040000000000006"/>
    <n v="0.1"/>
    <n v="31.59"/>
    <n v="63.936000000000007"/>
    <n v="31.59"/>
    <n v="32.346000000000004"/>
    <n v="0.50591216216216217"/>
  </r>
  <r>
    <n v="2778"/>
    <d v="2026-11-16T00:00:00"/>
    <n v="2026"/>
    <x v="3"/>
    <n v="11"/>
    <x v="10"/>
    <x v="0"/>
    <x v="5"/>
    <x v="2"/>
    <s v="Returning"/>
    <x v="1"/>
    <s v="Trail Boots"/>
    <n v="1"/>
    <n v="145.4"/>
    <n v="0.1"/>
    <n v="77.66"/>
    <n v="130.86000000000001"/>
    <n v="77.66"/>
    <n v="53.200000000000017"/>
    <n v="0.40654134189209851"/>
  </r>
  <r>
    <n v="3836"/>
    <d v="2026-11-17T00:00:00"/>
    <n v="2026"/>
    <x v="3"/>
    <n v="11"/>
    <x v="10"/>
    <x v="0"/>
    <x v="5"/>
    <x v="1"/>
    <s v="Returning"/>
    <x v="1"/>
    <s v="Hiking Daypack 20L"/>
    <n v="1"/>
    <n v="91.43"/>
    <n v="0.1"/>
    <n v="45.06"/>
    <n v="82.287000000000006"/>
    <n v="45.06"/>
    <n v="37.227000000000004"/>
    <n v="0.45240438951474715"/>
  </r>
  <r>
    <n v="298"/>
    <d v="2026-11-22T00:00:00"/>
    <n v="2026"/>
    <x v="3"/>
    <n v="11"/>
    <x v="10"/>
    <x v="2"/>
    <x v="10"/>
    <x v="2"/>
    <s v="New"/>
    <x v="4"/>
    <s v="Trail Tent 2P"/>
    <n v="1"/>
    <n v="196.08"/>
    <n v="0.1"/>
    <n v="104.19"/>
    <n v="176.47200000000001"/>
    <n v="104.19"/>
    <n v="72.282000000000011"/>
    <n v="0.40959472324221408"/>
  </r>
  <r>
    <n v="419"/>
    <d v="2026-11-22T00:00:00"/>
    <n v="2026"/>
    <x v="3"/>
    <n v="11"/>
    <x v="10"/>
    <x v="0"/>
    <x v="0"/>
    <x v="1"/>
    <s v="New"/>
    <x v="4"/>
    <s v="Trail Tent 2P"/>
    <n v="1"/>
    <n v="192.62"/>
    <n v="0.1"/>
    <n v="105.97"/>
    <n v="173.358"/>
    <n v="105.97"/>
    <n v="67.388000000000005"/>
    <n v="0.38872160500236508"/>
  </r>
  <r>
    <n v="3829"/>
    <d v="2026-11-22T00:00:00"/>
    <n v="2026"/>
    <x v="3"/>
    <n v="11"/>
    <x v="10"/>
    <x v="2"/>
    <x v="10"/>
    <x v="1"/>
    <s v="New"/>
    <x v="3"/>
    <s v="Compact Repair Kit"/>
    <n v="1"/>
    <n v="39.94"/>
    <n v="0.1"/>
    <n v="16.89"/>
    <n v="35.945999999999998"/>
    <n v="16.89"/>
    <n v="19.055999999999997"/>
    <n v="0.53012852612251704"/>
  </r>
  <r>
    <n v="1108"/>
    <d v="2026-11-25T00:00:00"/>
    <n v="2026"/>
    <x v="3"/>
    <n v="11"/>
    <x v="10"/>
    <x v="2"/>
    <x v="12"/>
    <x v="2"/>
    <s v="New"/>
    <x v="2"/>
    <s v="Insulated Bottle"/>
    <n v="1"/>
    <n v="37.06"/>
    <n v="0.1"/>
    <n v="13.18"/>
    <n v="33.354000000000006"/>
    <n v="13.18"/>
    <n v="20.174000000000007"/>
    <n v="0.6048449961024166"/>
  </r>
  <r>
    <n v="2958"/>
    <d v="2026-11-25T00:00:00"/>
    <n v="2026"/>
    <x v="3"/>
    <n v="11"/>
    <x v="10"/>
    <x v="2"/>
    <x v="10"/>
    <x v="2"/>
    <s v="New"/>
    <x v="1"/>
    <s v="Trail Boots"/>
    <n v="1"/>
    <n v="144.25"/>
    <n v="0.1"/>
    <n v="79.55"/>
    <n v="129.82500000000002"/>
    <n v="79.55"/>
    <n v="50.27500000000002"/>
    <n v="0.38725207009435791"/>
  </r>
  <r>
    <n v="4440"/>
    <d v="2026-11-28T00:00:00"/>
    <n v="2026"/>
    <x v="3"/>
    <n v="11"/>
    <x v="10"/>
    <x v="3"/>
    <x v="16"/>
    <x v="2"/>
    <s v="New"/>
    <x v="2"/>
    <s v="Packing Cube Set"/>
    <n v="1"/>
    <n v="46.45"/>
    <n v="0.1"/>
    <n v="17.96"/>
    <n v="41.805000000000007"/>
    <n v="17.96"/>
    <n v="23.845000000000006"/>
    <n v="0.57038631742614521"/>
  </r>
  <r>
    <n v="3517"/>
    <d v="2026-12-05T00:00:00"/>
    <n v="2026"/>
    <x v="3"/>
    <n v="12"/>
    <x v="11"/>
    <x v="0"/>
    <x v="13"/>
    <x v="2"/>
    <s v="New"/>
    <x v="1"/>
    <s v="Summit Backpack 45L"/>
    <n v="1"/>
    <n v="152.44"/>
    <n v="0.1"/>
    <n v="76.91"/>
    <n v="137.196"/>
    <n v="76.91"/>
    <n v="60.286000000000001"/>
    <n v="0.43941514329863846"/>
  </r>
  <r>
    <n v="4317"/>
    <d v="2026-12-05T00:00:00"/>
    <n v="2026"/>
    <x v="3"/>
    <n v="12"/>
    <x v="11"/>
    <x v="3"/>
    <x v="15"/>
    <x v="2"/>
    <s v="Returning"/>
    <x v="1"/>
    <s v="Trekking Poles"/>
    <n v="1"/>
    <n v="71.55"/>
    <n v="0.1"/>
    <n v="32.07"/>
    <n v="64.394999999999996"/>
    <n v="32.07"/>
    <n v="32.324999999999996"/>
    <n v="0.50197996738877237"/>
  </r>
  <r>
    <n v="3097"/>
    <d v="2026-12-11T00:00:00"/>
    <n v="2026"/>
    <x v="3"/>
    <n v="12"/>
    <x v="11"/>
    <x v="3"/>
    <x v="14"/>
    <x v="1"/>
    <s v="Returning"/>
    <x v="3"/>
    <s v="Trail Bike Light"/>
    <n v="1"/>
    <n v="49.64"/>
    <n v="0.1"/>
    <n v="22"/>
    <n v="44.676000000000002"/>
    <n v="22"/>
    <n v="22.676000000000002"/>
    <n v="0.50756558331094992"/>
  </r>
  <r>
    <n v="3122"/>
    <d v="2026-12-19T00:00:00"/>
    <n v="2026"/>
    <x v="3"/>
    <n v="12"/>
    <x v="11"/>
    <x v="1"/>
    <x v="4"/>
    <x v="2"/>
    <s v="Returning"/>
    <x v="1"/>
    <s v="Trail Boots"/>
    <n v="1"/>
    <n v="145.44"/>
    <n v="0.1"/>
    <n v="80.42"/>
    <n v="130.89600000000002"/>
    <n v="80.42"/>
    <n v="50.476000000000013"/>
    <n v="0.38561911746730232"/>
  </r>
  <r>
    <n v="3783"/>
    <d v="2026-12-20T00:00:00"/>
    <n v="2026"/>
    <x v="3"/>
    <n v="12"/>
    <x v="11"/>
    <x v="3"/>
    <x v="8"/>
    <x v="2"/>
    <s v="New"/>
    <x v="2"/>
    <s v="Carry-On Duffel"/>
    <n v="1"/>
    <n v="130.52000000000001"/>
    <n v="0.1"/>
    <n v="66.09"/>
    <n v="117.46800000000002"/>
    <n v="66.09"/>
    <n v="51.378000000000014"/>
    <n v="0.43737869036673821"/>
  </r>
  <r>
    <n v="4718"/>
    <d v="2026-12-23T00:00:00"/>
    <n v="2026"/>
    <x v="3"/>
    <n v="12"/>
    <x v="11"/>
    <x v="1"/>
    <x v="4"/>
    <x v="1"/>
    <s v="Returning"/>
    <x v="1"/>
    <s v="Summit Backpack 45L"/>
    <n v="1"/>
    <n v="157.58000000000001"/>
    <n v="0.1"/>
    <n v="80.37"/>
    <n v="141.822"/>
    <n v="80.37"/>
    <n v="61.451999999999998"/>
    <n v="0.43330371874603374"/>
  </r>
  <r>
    <n v="3852"/>
    <d v="2026-12-25T00:00:00"/>
    <n v="2026"/>
    <x v="3"/>
    <n v="12"/>
    <x v="11"/>
    <x v="3"/>
    <x v="8"/>
    <x v="1"/>
    <s v="Business"/>
    <x v="0"/>
    <s v="Recovery Roller"/>
    <n v="1"/>
    <n v="35.54"/>
    <n v="0.1"/>
    <n v="13.63"/>
    <n v="31.986000000000001"/>
    <n v="13.63"/>
    <n v="18.356000000000002"/>
    <n v="0.5738760707809667"/>
  </r>
  <r>
    <n v="246"/>
    <d v="2026-12-28T00:00:00"/>
    <n v="2026"/>
    <x v="3"/>
    <n v="12"/>
    <x v="11"/>
    <x v="0"/>
    <x v="2"/>
    <x v="2"/>
    <s v="Business"/>
    <x v="3"/>
    <s v="Compact Repair Kit"/>
    <n v="1"/>
    <n v="41.06"/>
    <n v="0.1"/>
    <n v="16.23"/>
    <n v="36.954000000000001"/>
    <n v="16.23"/>
    <n v="20.724"/>
    <n v="0.5608053255398604"/>
  </r>
  <r>
    <n v="4427"/>
    <d v="2026-12-29T00:00:00"/>
    <n v="2026"/>
    <x v="3"/>
    <n v="12"/>
    <x v="11"/>
    <x v="2"/>
    <x v="10"/>
    <x v="1"/>
    <s v="Business"/>
    <x v="1"/>
    <s v="Trail Boots"/>
    <n v="1"/>
    <n v="147.29"/>
    <n v="0.1"/>
    <n v="78.2"/>
    <n v="132.56100000000001"/>
    <n v="78.2"/>
    <n v="54.361000000000004"/>
    <n v="0.4100829052285363"/>
  </r>
  <r>
    <n v="4851"/>
    <d v="2026-12-30T00:00:00"/>
    <n v="2026"/>
    <x v="3"/>
    <n v="12"/>
    <x v="11"/>
    <x v="0"/>
    <x v="13"/>
    <x v="2"/>
    <s v="New"/>
    <x v="3"/>
    <s v="Compact Repair Kit"/>
    <n v="1"/>
    <n v="40.270000000000003"/>
    <n v="0.1"/>
    <n v="16.63"/>
    <n v="36.243000000000002"/>
    <n v="16.63"/>
    <n v="19.613000000000003"/>
    <n v="0.54115277432883602"/>
  </r>
  <r>
    <n v="1734"/>
    <d v="2026-01-05T00:00:00"/>
    <n v="2026"/>
    <x v="0"/>
    <n v="1"/>
    <x v="0"/>
    <x v="0"/>
    <x v="0"/>
    <x v="2"/>
    <s v="Returning"/>
    <x v="0"/>
    <s v="Resistance Band Set"/>
    <n v="1"/>
    <n v="40.6"/>
    <n v="0.15"/>
    <n v="14.61"/>
    <n v="34.51"/>
    <n v="14.61"/>
    <n v="19.899999999999999"/>
    <n v="0.57664445088380178"/>
  </r>
  <r>
    <n v="5036"/>
    <d v="2026-01-12T00:00:00"/>
    <n v="2026"/>
    <x v="0"/>
    <n v="1"/>
    <x v="0"/>
    <x v="3"/>
    <x v="14"/>
    <x v="1"/>
    <s v="Returning"/>
    <x v="1"/>
    <s v="Summit Backpack 45L"/>
    <n v="1"/>
    <n v="151.11000000000001"/>
    <n v="0.15"/>
    <n v="79.650000000000006"/>
    <n v="128.4435"/>
    <n v="79.650000000000006"/>
    <n v="48.793499999999995"/>
    <n v="0.37988298356865075"/>
  </r>
  <r>
    <n v="170"/>
    <d v="2026-01-16T00:00:00"/>
    <n v="2026"/>
    <x v="0"/>
    <n v="1"/>
    <x v="0"/>
    <x v="3"/>
    <x v="16"/>
    <x v="0"/>
    <s v="New"/>
    <x v="4"/>
    <s v="Compact Sleeping Bag"/>
    <n v="1"/>
    <n v="124.45"/>
    <n v="0.15"/>
    <n v="59.77"/>
    <n v="105.7825"/>
    <n v="59.77"/>
    <n v="46.012499999999996"/>
    <n v="0.43497270342447941"/>
  </r>
  <r>
    <n v="995"/>
    <d v="2026-03-17T00:00:00"/>
    <n v="2026"/>
    <x v="0"/>
    <n v="3"/>
    <x v="2"/>
    <x v="3"/>
    <x v="15"/>
    <x v="2"/>
    <s v="Business"/>
    <x v="4"/>
    <s v="Trail Tent 2P"/>
    <n v="1"/>
    <n v="192.84"/>
    <n v="0.15"/>
    <n v="101.42"/>
    <n v="163.91399999999999"/>
    <n v="101.42"/>
    <n v="62.493999999999986"/>
    <n v="0.38126090510877647"/>
  </r>
  <r>
    <n v="1452"/>
    <d v="2026-03-21T00:00:00"/>
    <n v="2026"/>
    <x v="0"/>
    <n v="3"/>
    <x v="2"/>
    <x v="3"/>
    <x v="9"/>
    <x v="2"/>
    <s v="Business"/>
    <x v="2"/>
    <s v="Travel Backpack 35L"/>
    <n v="1"/>
    <n v="161.93"/>
    <n v="0.15"/>
    <n v="87.5"/>
    <n v="137.6405"/>
    <n v="87.5"/>
    <n v="50.140500000000003"/>
    <n v="0.36428594781332529"/>
  </r>
  <r>
    <n v="2582"/>
    <d v="2026-03-22T00:00:00"/>
    <n v="2026"/>
    <x v="0"/>
    <n v="3"/>
    <x v="2"/>
    <x v="2"/>
    <x v="12"/>
    <x v="2"/>
    <s v="New"/>
    <x v="0"/>
    <s v="Weighted Vest"/>
    <n v="1"/>
    <n v="120.16"/>
    <n v="0.15"/>
    <n v="68.33"/>
    <n v="102.136"/>
    <n v="68.33"/>
    <n v="33.805999999999997"/>
    <n v="0.33099005247904756"/>
  </r>
  <r>
    <n v="2325"/>
    <d v="2026-04-28T00:00:00"/>
    <n v="2026"/>
    <x v="1"/>
    <n v="4"/>
    <x v="3"/>
    <x v="1"/>
    <x v="4"/>
    <x v="0"/>
    <s v="Returning"/>
    <x v="0"/>
    <s v="Resistance Band Set"/>
    <n v="1"/>
    <n v="40.950000000000003"/>
    <n v="0.15"/>
    <n v="14.89"/>
    <n v="34.807500000000005"/>
    <n v="14.89"/>
    <n v="19.917500000000004"/>
    <n v="0.57221863104216053"/>
  </r>
  <r>
    <n v="253"/>
    <d v="2026-05-04T00:00:00"/>
    <n v="2026"/>
    <x v="1"/>
    <n v="5"/>
    <x v="4"/>
    <x v="3"/>
    <x v="16"/>
    <x v="1"/>
    <s v="Business"/>
    <x v="1"/>
    <s v="Hiking Daypack 20L"/>
    <n v="1"/>
    <n v="90.92"/>
    <n v="0.15"/>
    <n v="44.93"/>
    <n v="77.281999999999996"/>
    <n v="44.93"/>
    <n v="32.351999999999997"/>
    <n v="0.41862270645169636"/>
  </r>
  <r>
    <n v="1188"/>
    <d v="2026-05-18T00:00:00"/>
    <n v="2026"/>
    <x v="1"/>
    <n v="5"/>
    <x v="4"/>
    <x v="2"/>
    <x v="3"/>
    <x v="0"/>
    <s v="Returning"/>
    <x v="4"/>
    <s v="Portable Camp Stove"/>
    <n v="1"/>
    <n v="82.44"/>
    <n v="0.15"/>
    <n v="39.380000000000003"/>
    <n v="70.073999999999998"/>
    <n v="39.380000000000003"/>
    <n v="30.693999999999996"/>
    <n v="0.43802266175757054"/>
  </r>
  <r>
    <n v="656"/>
    <d v="2026-05-24T00:00:00"/>
    <n v="2026"/>
    <x v="1"/>
    <n v="5"/>
    <x v="4"/>
    <x v="0"/>
    <x v="2"/>
    <x v="0"/>
    <s v="New"/>
    <x v="4"/>
    <s v="Compact Sleeping Bag"/>
    <n v="1"/>
    <n v="122.51"/>
    <n v="0.15"/>
    <n v="62.2"/>
    <n v="104.1335"/>
    <n v="62.2"/>
    <n v="41.933499999999995"/>
    <n v="0.40268981643755369"/>
  </r>
  <r>
    <n v="2989"/>
    <d v="2026-05-28T00:00:00"/>
    <n v="2026"/>
    <x v="1"/>
    <n v="5"/>
    <x v="4"/>
    <x v="0"/>
    <x v="13"/>
    <x v="0"/>
    <s v="Returning"/>
    <x v="4"/>
    <s v="Portable Camp Stove"/>
    <n v="1"/>
    <n v="81.28"/>
    <n v="0.15"/>
    <n v="39.020000000000003"/>
    <n v="69.087999999999994"/>
    <n v="39.020000000000003"/>
    <n v="30.067999999999991"/>
    <n v="0.43521306160259371"/>
  </r>
  <r>
    <n v="4349"/>
    <d v="2026-06-06T00:00:00"/>
    <n v="2026"/>
    <x v="1"/>
    <n v="6"/>
    <x v="5"/>
    <x v="0"/>
    <x v="2"/>
    <x v="1"/>
    <s v="Business"/>
    <x v="3"/>
    <s v="Commuter Helmet"/>
    <n v="1"/>
    <n v="80.349999999999994"/>
    <n v="0.15"/>
    <n v="43.51"/>
    <n v="68.297499999999999"/>
    <n v="43.51"/>
    <n v="24.787500000000001"/>
    <n v="0.3629342216040119"/>
  </r>
  <r>
    <n v="1332"/>
    <d v="2026-06-11T00:00:00"/>
    <n v="2026"/>
    <x v="1"/>
    <n v="6"/>
    <x v="5"/>
    <x v="2"/>
    <x v="10"/>
    <x v="2"/>
    <s v="Returning"/>
    <x v="1"/>
    <s v="Hiking Daypack 20L"/>
    <n v="1"/>
    <n v="94.01"/>
    <n v="0.15"/>
    <n v="46.12"/>
    <n v="79.908500000000004"/>
    <n v="46.12"/>
    <n v="33.788500000000006"/>
    <n v="0.42283987310486376"/>
  </r>
  <r>
    <n v="2272"/>
    <d v="2026-06-13T00:00:00"/>
    <n v="2026"/>
    <x v="1"/>
    <n v="6"/>
    <x v="5"/>
    <x v="0"/>
    <x v="0"/>
    <x v="0"/>
    <s v="Returning"/>
    <x v="0"/>
    <s v="Weighted Vest"/>
    <n v="1"/>
    <n v="125.01"/>
    <n v="0.15"/>
    <n v="70.39"/>
    <n v="106.2585"/>
    <n v="70.39"/>
    <n v="35.868499999999997"/>
    <n v="0.33755887764272974"/>
  </r>
  <r>
    <n v="2680"/>
    <d v="2026-06-13T00:00:00"/>
    <n v="2026"/>
    <x v="1"/>
    <n v="6"/>
    <x v="5"/>
    <x v="2"/>
    <x v="11"/>
    <x v="0"/>
    <s v="Returning"/>
    <x v="1"/>
    <s v="Hiking Daypack 20L"/>
    <n v="1"/>
    <n v="93.59"/>
    <n v="0.15"/>
    <n v="46.48"/>
    <n v="79.551500000000004"/>
    <n v="46.48"/>
    <n v="33.071500000000007"/>
    <n v="0.41572440494522422"/>
  </r>
  <r>
    <n v="4982"/>
    <d v="2026-06-23T00:00:00"/>
    <n v="2026"/>
    <x v="1"/>
    <n v="6"/>
    <x v="5"/>
    <x v="3"/>
    <x v="16"/>
    <x v="0"/>
    <s v="Returning"/>
    <x v="2"/>
    <s v="Insulated Bottle"/>
    <n v="1"/>
    <n v="36.700000000000003"/>
    <n v="0.15"/>
    <n v="13.59"/>
    <n v="31.195"/>
    <n v="13.59"/>
    <n v="17.605"/>
    <n v="0.56435326174066358"/>
  </r>
  <r>
    <n v="5133"/>
    <d v="2026-06-24T00:00:00"/>
    <n v="2026"/>
    <x v="1"/>
    <n v="6"/>
    <x v="5"/>
    <x v="1"/>
    <x v="4"/>
    <x v="0"/>
    <s v="Business"/>
    <x v="4"/>
    <s v="Portable Camp Stove"/>
    <n v="1"/>
    <n v="81.99"/>
    <n v="0.15"/>
    <n v="40.29"/>
    <n v="69.691499999999991"/>
    <n v="40.29"/>
    <n v="29.401499999999992"/>
    <n v="0.4218807171606293"/>
  </r>
  <r>
    <n v="2098"/>
    <d v="2026-06-25T00:00:00"/>
    <n v="2026"/>
    <x v="1"/>
    <n v="6"/>
    <x v="5"/>
    <x v="3"/>
    <x v="8"/>
    <x v="0"/>
    <s v="Returning"/>
    <x v="1"/>
    <s v="Trail Boots"/>
    <n v="1"/>
    <n v="146.46"/>
    <n v="0.15"/>
    <n v="80.760000000000005"/>
    <n v="124.491"/>
    <n v="80.760000000000005"/>
    <n v="43.730999999999995"/>
    <n v="0.35127840566787955"/>
  </r>
  <r>
    <n v="3014"/>
    <d v="2026-06-27T00:00:00"/>
    <n v="2026"/>
    <x v="1"/>
    <n v="6"/>
    <x v="5"/>
    <x v="3"/>
    <x v="16"/>
    <x v="0"/>
    <s v="New"/>
    <x v="0"/>
    <s v="Training Mat"/>
    <n v="1"/>
    <n v="50.13"/>
    <n v="0.15"/>
    <n v="22.22"/>
    <n v="42.610500000000002"/>
    <n v="22.22"/>
    <n v="20.390500000000003"/>
    <n v="0.47853228664296366"/>
  </r>
  <r>
    <n v="2424"/>
    <d v="2026-07-07T00:00:00"/>
    <n v="2026"/>
    <x v="2"/>
    <n v="7"/>
    <x v="6"/>
    <x v="0"/>
    <x v="0"/>
    <x v="0"/>
    <s v="New"/>
    <x v="3"/>
    <s v="Trail Bike Light"/>
    <n v="1"/>
    <n v="51.06"/>
    <n v="0.15"/>
    <n v="22.56"/>
    <n v="43.401000000000003"/>
    <n v="22.56"/>
    <n v="20.841000000000005"/>
    <n v="0.48019630884081022"/>
  </r>
  <r>
    <n v="3715"/>
    <d v="2026-07-10T00:00:00"/>
    <n v="2026"/>
    <x v="2"/>
    <n v="7"/>
    <x v="6"/>
    <x v="0"/>
    <x v="0"/>
    <x v="0"/>
    <s v="New"/>
    <x v="4"/>
    <s v="Compact Sleeping Bag"/>
    <n v="1"/>
    <n v="122.14"/>
    <n v="0.15"/>
    <n v="59.87"/>
    <n v="103.819"/>
    <n v="59.87"/>
    <n v="43.949000000000005"/>
    <n v="0.42332328379198414"/>
  </r>
  <r>
    <n v="2407"/>
    <d v="2026-07-12T00:00:00"/>
    <n v="2026"/>
    <x v="2"/>
    <n v="7"/>
    <x v="6"/>
    <x v="2"/>
    <x v="10"/>
    <x v="2"/>
    <s v="Business"/>
    <x v="1"/>
    <s v="Summit Backpack 45L"/>
    <n v="1"/>
    <n v="153.25"/>
    <n v="0.15"/>
    <n v="78.28"/>
    <n v="130.26249999999999"/>
    <n v="78.28"/>
    <n v="51.982499999999987"/>
    <n v="0.39905959121005657"/>
  </r>
  <r>
    <n v="3295"/>
    <d v="2026-07-15T00:00:00"/>
    <n v="2026"/>
    <x v="2"/>
    <n v="7"/>
    <x v="6"/>
    <x v="2"/>
    <x v="10"/>
    <x v="2"/>
    <s v="Returning"/>
    <x v="1"/>
    <s v="Hiking Daypack 20L"/>
    <n v="1"/>
    <n v="93.46"/>
    <n v="0.15"/>
    <n v="46.65"/>
    <n v="79.440999999999988"/>
    <n v="46.65"/>
    <n v="32.79099999999999"/>
    <n v="0.41277174255107557"/>
  </r>
  <r>
    <n v="4224"/>
    <d v="2026-07-16T00:00:00"/>
    <n v="2026"/>
    <x v="2"/>
    <n v="7"/>
    <x v="6"/>
    <x v="3"/>
    <x v="14"/>
    <x v="1"/>
    <s v="Returning"/>
    <x v="4"/>
    <s v="Alpine Tent 4P"/>
    <n v="1"/>
    <n v="348.73"/>
    <n v="0.15"/>
    <n v="190.33"/>
    <n v="296.4205"/>
    <n v="190.33"/>
    <n v="106.09049999999999"/>
    <n v="0.35790540802677273"/>
  </r>
  <r>
    <n v="4020"/>
    <d v="2026-07-17T00:00:00"/>
    <n v="2026"/>
    <x v="2"/>
    <n v="7"/>
    <x v="6"/>
    <x v="3"/>
    <x v="8"/>
    <x v="0"/>
    <s v="Returning"/>
    <x v="4"/>
    <s v="Compact Sleeping Bag"/>
    <n v="1"/>
    <n v="126.13"/>
    <n v="0.15"/>
    <n v="60.43"/>
    <n v="107.2105"/>
    <n v="60.43"/>
    <n v="46.780499999999996"/>
    <n v="0.43634252242084498"/>
  </r>
  <r>
    <n v="4463"/>
    <d v="2026-08-04T00:00:00"/>
    <n v="2026"/>
    <x v="2"/>
    <n v="8"/>
    <x v="7"/>
    <x v="3"/>
    <x v="8"/>
    <x v="2"/>
    <s v="Business"/>
    <x v="3"/>
    <s v="Trail Bike Light"/>
    <n v="1"/>
    <n v="50.43"/>
    <n v="0.15"/>
    <n v="22.94"/>
    <n v="42.865499999999997"/>
    <n v="22.94"/>
    <n v="19.925499999999996"/>
    <n v="0.46483768998378644"/>
  </r>
  <r>
    <n v="4563"/>
    <d v="2026-08-19T00:00:00"/>
    <n v="2026"/>
    <x v="2"/>
    <n v="8"/>
    <x v="7"/>
    <x v="2"/>
    <x v="6"/>
    <x v="2"/>
    <s v="Returning"/>
    <x v="4"/>
    <s v="Alpine Tent 4P"/>
    <n v="1"/>
    <n v="338.45"/>
    <n v="0.15"/>
    <n v="197.2"/>
    <n v="287.6825"/>
    <n v="197.2"/>
    <n v="90.482500000000016"/>
    <n v="0.31452208598020392"/>
  </r>
  <r>
    <n v="3281"/>
    <d v="2026-08-20T00:00:00"/>
    <n v="2026"/>
    <x v="2"/>
    <n v="8"/>
    <x v="7"/>
    <x v="0"/>
    <x v="5"/>
    <x v="0"/>
    <s v="New"/>
    <x v="2"/>
    <s v="Insulated Bottle"/>
    <n v="1"/>
    <n v="35.58"/>
    <n v="0.15"/>
    <n v="13.94"/>
    <n v="30.242999999999999"/>
    <n v="13.94"/>
    <n v="16.302999999999997"/>
    <n v="0.53906689151208542"/>
  </r>
  <r>
    <n v="491"/>
    <d v="2026-08-22T00:00:00"/>
    <n v="2026"/>
    <x v="2"/>
    <n v="8"/>
    <x v="7"/>
    <x v="1"/>
    <x v="1"/>
    <x v="2"/>
    <s v="New"/>
    <x v="2"/>
    <s v="Packing Cube Set"/>
    <n v="1"/>
    <n v="45.42"/>
    <n v="0.15"/>
    <n v="18.079999999999998"/>
    <n v="38.606999999999999"/>
    <n v="18.079999999999998"/>
    <n v="20.527000000000001"/>
    <n v="0.53169114409304019"/>
  </r>
  <r>
    <n v="3299"/>
    <d v="2026-08-23T00:00:00"/>
    <n v="2026"/>
    <x v="2"/>
    <n v="8"/>
    <x v="7"/>
    <x v="1"/>
    <x v="1"/>
    <x v="0"/>
    <s v="New"/>
    <x v="1"/>
    <s v="Trail Boots"/>
    <n v="1"/>
    <n v="147.11000000000001"/>
    <n v="0.15"/>
    <n v="79.599999999999994"/>
    <n v="125.04350000000001"/>
    <n v="79.599999999999994"/>
    <n v="45.443500000000014"/>
    <n v="0.36342152930780097"/>
  </r>
  <r>
    <n v="987"/>
    <d v="2026-08-26T00:00:00"/>
    <n v="2026"/>
    <x v="2"/>
    <n v="8"/>
    <x v="7"/>
    <x v="2"/>
    <x v="6"/>
    <x v="2"/>
    <s v="Returning"/>
    <x v="2"/>
    <s v="Insulated Bottle"/>
    <n v="1"/>
    <n v="37"/>
    <n v="0.15"/>
    <n v="13.68"/>
    <n v="31.45"/>
    <n v="13.68"/>
    <n v="17.77"/>
    <n v="0.56502384737678857"/>
  </r>
  <r>
    <n v="1694"/>
    <d v="2026-08-29T00:00:00"/>
    <n v="2026"/>
    <x v="2"/>
    <n v="8"/>
    <x v="7"/>
    <x v="2"/>
    <x v="10"/>
    <x v="0"/>
    <s v="New"/>
    <x v="1"/>
    <s v="Trekking Poles"/>
    <n v="1"/>
    <n v="70.38"/>
    <n v="0.15"/>
    <n v="32.64"/>
    <n v="59.822999999999993"/>
    <n v="32.64"/>
    <n v="27.182999999999993"/>
    <n v="0.45439045183290699"/>
  </r>
  <r>
    <n v="662"/>
    <d v="2026-09-02T00:00:00"/>
    <n v="2026"/>
    <x v="2"/>
    <n v="9"/>
    <x v="8"/>
    <x v="0"/>
    <x v="13"/>
    <x v="0"/>
    <s v="New"/>
    <x v="0"/>
    <s v="Resistance Band Set"/>
    <n v="1"/>
    <n v="40.56"/>
    <n v="0.15"/>
    <n v="14.28"/>
    <n v="34.475999999999999"/>
    <n v="14.28"/>
    <n v="20.195999999999998"/>
    <n v="0.58579881656804733"/>
  </r>
  <r>
    <n v="5030"/>
    <d v="2026-09-05T00:00:00"/>
    <n v="2026"/>
    <x v="2"/>
    <n v="9"/>
    <x v="8"/>
    <x v="2"/>
    <x v="10"/>
    <x v="1"/>
    <s v="New"/>
    <x v="3"/>
    <s v="Commuter Helmet"/>
    <n v="1"/>
    <n v="83.73"/>
    <n v="0.15"/>
    <n v="43.34"/>
    <n v="71.170500000000004"/>
    <n v="43.34"/>
    <n v="27.830500000000001"/>
    <n v="0.39103982689457006"/>
  </r>
  <r>
    <n v="937"/>
    <d v="2026-09-15T00:00:00"/>
    <n v="2026"/>
    <x v="2"/>
    <n v="9"/>
    <x v="8"/>
    <x v="0"/>
    <x v="5"/>
    <x v="2"/>
    <s v="Business"/>
    <x v="1"/>
    <s v="Trail Boots"/>
    <n v="1"/>
    <n v="146.41"/>
    <n v="0.15"/>
    <n v="80.87"/>
    <n v="124.4485"/>
    <n v="80.87"/>
    <n v="43.578499999999991"/>
    <n v="0.35017296311325563"/>
  </r>
  <r>
    <n v="103"/>
    <d v="2026-09-16T00:00:00"/>
    <n v="2026"/>
    <x v="2"/>
    <n v="9"/>
    <x v="8"/>
    <x v="3"/>
    <x v="14"/>
    <x v="0"/>
    <s v="New"/>
    <x v="2"/>
    <s v="Carry-On Duffel"/>
    <n v="1"/>
    <n v="132.58000000000001"/>
    <n v="0.15"/>
    <n v="67.62"/>
    <n v="112.69300000000001"/>
    <n v="67.62"/>
    <n v="45.073000000000008"/>
    <n v="0.39996273060438536"/>
  </r>
  <r>
    <n v="4191"/>
    <d v="2026-09-19T00:00:00"/>
    <n v="2026"/>
    <x v="2"/>
    <n v="9"/>
    <x v="8"/>
    <x v="3"/>
    <x v="9"/>
    <x v="2"/>
    <s v="Returning"/>
    <x v="0"/>
    <s v="Resistance Band Set"/>
    <n v="1"/>
    <n v="40.32"/>
    <n v="0.15"/>
    <n v="14.39"/>
    <n v="34.271999999999998"/>
    <n v="14.39"/>
    <n v="19.881999999999998"/>
    <n v="0.58012371615312786"/>
  </r>
  <r>
    <n v="2200"/>
    <d v="2026-09-21T00:00:00"/>
    <n v="2026"/>
    <x v="2"/>
    <n v="9"/>
    <x v="8"/>
    <x v="1"/>
    <x v="4"/>
    <x v="0"/>
    <s v="New"/>
    <x v="3"/>
    <s v="Compact Repair Kit"/>
    <n v="1"/>
    <n v="40.4"/>
    <n v="0.15"/>
    <n v="16.47"/>
    <n v="34.339999999999996"/>
    <n v="16.47"/>
    <n v="17.869999999999997"/>
    <n v="0.52038439138031445"/>
  </r>
  <r>
    <n v="417"/>
    <d v="2026-09-28T00:00:00"/>
    <n v="2026"/>
    <x v="2"/>
    <n v="9"/>
    <x v="8"/>
    <x v="2"/>
    <x v="11"/>
    <x v="2"/>
    <s v="Returning"/>
    <x v="4"/>
    <s v="Compact Sleeping Bag"/>
    <n v="1"/>
    <n v="121.64"/>
    <n v="0.15"/>
    <n v="61.56"/>
    <n v="103.39399999999999"/>
    <n v="61.56"/>
    <n v="41.833999999999989"/>
    <n v="0.40460761746329565"/>
  </r>
  <r>
    <n v="4251"/>
    <d v="2026-09-29T00:00:00"/>
    <n v="2026"/>
    <x v="2"/>
    <n v="9"/>
    <x v="8"/>
    <x v="2"/>
    <x v="6"/>
    <x v="0"/>
    <s v="Returning"/>
    <x v="3"/>
    <s v="Compact Repair Kit"/>
    <n v="1"/>
    <n v="40.409999999999997"/>
    <n v="0.15"/>
    <n v="16.3"/>
    <n v="34.348499999999994"/>
    <n v="16.3"/>
    <n v="18.048499999999994"/>
    <n v="0.52545234871974023"/>
  </r>
  <r>
    <n v="4646"/>
    <d v="2026-09-30T00:00:00"/>
    <n v="2026"/>
    <x v="2"/>
    <n v="9"/>
    <x v="8"/>
    <x v="3"/>
    <x v="14"/>
    <x v="0"/>
    <s v="Business"/>
    <x v="0"/>
    <s v="Training Mat"/>
    <n v="1"/>
    <n v="49.51"/>
    <n v="0.15"/>
    <n v="21.4"/>
    <n v="42.083499999999994"/>
    <n v="21.4"/>
    <n v="20.683499999999995"/>
    <n v="0.49148716242707946"/>
  </r>
  <r>
    <n v="5102"/>
    <d v="2026-09-30T00:00:00"/>
    <n v="2026"/>
    <x v="2"/>
    <n v="9"/>
    <x v="8"/>
    <x v="2"/>
    <x v="11"/>
    <x v="0"/>
    <s v="New"/>
    <x v="4"/>
    <s v="Trail Tent 2P"/>
    <n v="1"/>
    <n v="196.74"/>
    <n v="0.15"/>
    <n v="102.01"/>
    <n v="167.22900000000001"/>
    <n v="102.01"/>
    <n v="65.219000000000008"/>
    <n v="0.38999814625453721"/>
  </r>
  <r>
    <n v="1904"/>
    <d v="2026-10-13T00:00:00"/>
    <n v="2026"/>
    <x v="3"/>
    <n v="10"/>
    <x v="9"/>
    <x v="0"/>
    <x v="0"/>
    <x v="1"/>
    <s v="Returning"/>
    <x v="3"/>
    <s v="Trail Bike Light"/>
    <n v="1"/>
    <n v="50.34"/>
    <n v="0.15"/>
    <n v="22.56"/>
    <n v="42.789000000000001"/>
    <n v="22.56"/>
    <n v="20.229000000000003"/>
    <n v="0.47276169108883132"/>
  </r>
  <r>
    <n v="276"/>
    <d v="2026-10-15T00:00:00"/>
    <n v="2026"/>
    <x v="3"/>
    <n v="10"/>
    <x v="9"/>
    <x v="3"/>
    <x v="8"/>
    <x v="0"/>
    <s v="Business"/>
    <x v="1"/>
    <s v="Hiking Daypack 20L"/>
    <n v="1"/>
    <n v="92.74"/>
    <n v="0.15"/>
    <n v="44.52"/>
    <n v="78.828999999999994"/>
    <n v="44.52"/>
    <n v="34.30899999999999"/>
    <n v="0.43523322635070844"/>
  </r>
  <r>
    <n v="3335"/>
    <d v="2026-10-17T00:00:00"/>
    <n v="2026"/>
    <x v="3"/>
    <n v="10"/>
    <x v="9"/>
    <x v="1"/>
    <x v="1"/>
    <x v="2"/>
    <s v="Returning"/>
    <x v="1"/>
    <s v="Trekking Poles"/>
    <n v="1"/>
    <n v="70.81"/>
    <n v="0.15"/>
    <n v="32.93"/>
    <n v="60.188499999999998"/>
    <n v="32.93"/>
    <n v="27.258499999999998"/>
    <n v="0.45288551799762411"/>
  </r>
  <r>
    <n v="1993"/>
    <d v="2026-10-23T00:00:00"/>
    <n v="2026"/>
    <x v="3"/>
    <n v="10"/>
    <x v="9"/>
    <x v="3"/>
    <x v="14"/>
    <x v="1"/>
    <s v="New"/>
    <x v="1"/>
    <s v="Summit Backpack 45L"/>
    <n v="1"/>
    <n v="152.38"/>
    <n v="0.15"/>
    <n v="78.92"/>
    <n v="129.523"/>
    <n v="78.92"/>
    <n v="50.602999999999994"/>
    <n v="0.39068736826663986"/>
  </r>
  <r>
    <n v="4375"/>
    <d v="2026-10-24T00:00:00"/>
    <n v="2026"/>
    <x v="3"/>
    <n v="10"/>
    <x v="9"/>
    <x v="2"/>
    <x v="12"/>
    <x v="0"/>
    <s v="Business"/>
    <x v="2"/>
    <s v="Packing Cube Set"/>
    <n v="1"/>
    <n v="46.38"/>
    <n v="0.15"/>
    <n v="17.87"/>
    <n v="39.423000000000002"/>
    <n v="17.87"/>
    <n v="21.553000000000001"/>
    <n v="0.54671131065621592"/>
  </r>
  <r>
    <n v="1477"/>
    <d v="2026-10-29T00:00:00"/>
    <n v="2026"/>
    <x v="3"/>
    <n v="10"/>
    <x v="9"/>
    <x v="2"/>
    <x v="11"/>
    <x v="2"/>
    <s v="Returning"/>
    <x v="4"/>
    <s v="Compact Sleeping Bag"/>
    <n v="1"/>
    <n v="121.78"/>
    <n v="0.15"/>
    <n v="61.55"/>
    <n v="103.51300000000001"/>
    <n v="61.55"/>
    <n v="41.963000000000008"/>
    <n v="0.40538869513974096"/>
  </r>
  <r>
    <n v="732"/>
    <d v="2026-11-01T00:00:00"/>
    <n v="2026"/>
    <x v="3"/>
    <n v="11"/>
    <x v="10"/>
    <x v="2"/>
    <x v="12"/>
    <x v="2"/>
    <s v="Returning"/>
    <x v="1"/>
    <s v="Summit Backpack 45L"/>
    <n v="1"/>
    <n v="150.46"/>
    <n v="0.15"/>
    <n v="78.39"/>
    <n v="127.89100000000001"/>
    <n v="78.39"/>
    <n v="49.501000000000005"/>
    <n v="0.38705616501552104"/>
  </r>
  <r>
    <n v="2166"/>
    <d v="2026-11-06T00:00:00"/>
    <n v="2026"/>
    <x v="3"/>
    <n v="11"/>
    <x v="10"/>
    <x v="0"/>
    <x v="13"/>
    <x v="1"/>
    <s v="New"/>
    <x v="0"/>
    <s v="Resistance Band Set"/>
    <n v="1"/>
    <n v="40.380000000000003"/>
    <n v="0.15"/>
    <n v="14.53"/>
    <n v="34.323"/>
    <n v="14.53"/>
    <n v="19.792999999999999"/>
    <n v="0.57666870611543275"/>
  </r>
  <r>
    <n v="2638"/>
    <d v="2026-11-08T00:00:00"/>
    <n v="2026"/>
    <x v="3"/>
    <n v="11"/>
    <x v="10"/>
    <x v="1"/>
    <x v="1"/>
    <x v="0"/>
    <s v="New"/>
    <x v="1"/>
    <s v="Trekking Poles"/>
    <n v="1"/>
    <n v="69.760000000000005"/>
    <n v="0.15"/>
    <n v="32.39"/>
    <n v="59.295999999999999"/>
    <n v="32.39"/>
    <n v="26.905999999999999"/>
    <n v="0.45375742039935241"/>
  </r>
  <r>
    <n v="366"/>
    <d v="2026-11-09T00:00:00"/>
    <n v="2026"/>
    <x v="3"/>
    <n v="11"/>
    <x v="10"/>
    <x v="0"/>
    <x v="13"/>
    <x v="1"/>
    <s v="Returning"/>
    <x v="1"/>
    <s v="Summit Backpack 45L"/>
    <n v="1"/>
    <n v="152.05000000000001"/>
    <n v="0.15"/>
    <n v="80.56"/>
    <n v="129.24250000000001"/>
    <n v="80.56"/>
    <n v="48.682500000000005"/>
    <n v="0.37667562914675901"/>
  </r>
  <r>
    <n v="2056"/>
    <d v="2026-11-09T00:00:00"/>
    <n v="2026"/>
    <x v="3"/>
    <n v="11"/>
    <x v="10"/>
    <x v="1"/>
    <x v="4"/>
    <x v="1"/>
    <s v="New"/>
    <x v="0"/>
    <s v="Training Mat"/>
    <n v="1"/>
    <n v="51.65"/>
    <n v="0.15"/>
    <n v="21.86"/>
    <n v="43.902499999999996"/>
    <n v="21.86"/>
    <n v="22.042499999999997"/>
    <n v="0.50207846933545919"/>
  </r>
  <r>
    <n v="2855"/>
    <d v="2026-11-12T00:00:00"/>
    <n v="2026"/>
    <x v="3"/>
    <n v="11"/>
    <x v="10"/>
    <x v="3"/>
    <x v="16"/>
    <x v="2"/>
    <s v="New"/>
    <x v="4"/>
    <s v="Compact Sleeping Bag"/>
    <n v="1"/>
    <n v="125.32"/>
    <n v="0.15"/>
    <n v="59.49"/>
    <n v="106.52199999999999"/>
    <n v="59.49"/>
    <n v="47.031999999999989"/>
    <n v="0.44152381667636725"/>
  </r>
  <r>
    <n v="4633"/>
    <d v="2026-11-15T00:00:00"/>
    <n v="2026"/>
    <x v="3"/>
    <n v="11"/>
    <x v="10"/>
    <x v="3"/>
    <x v="16"/>
    <x v="0"/>
    <s v="Returning"/>
    <x v="1"/>
    <s v="Trekking Poles"/>
    <n v="1"/>
    <n v="71.78"/>
    <n v="0.15"/>
    <n v="32.869999999999997"/>
    <n v="61.012999999999998"/>
    <n v="32.869999999999997"/>
    <n v="28.143000000000001"/>
    <n v="0.46126235392457349"/>
  </r>
  <r>
    <n v="374"/>
    <d v="2026-11-17T00:00:00"/>
    <n v="2026"/>
    <x v="3"/>
    <n v="11"/>
    <x v="10"/>
    <x v="0"/>
    <x v="2"/>
    <x v="1"/>
    <s v="Returning"/>
    <x v="0"/>
    <s v="Training Mat"/>
    <n v="1"/>
    <n v="51.34"/>
    <n v="0.15"/>
    <n v="21.37"/>
    <n v="43.639000000000003"/>
    <n v="21.37"/>
    <n v="22.269000000000002"/>
    <n v="0.5103004193496643"/>
  </r>
  <r>
    <n v="1296"/>
    <d v="2026-11-17T00:00:00"/>
    <n v="2026"/>
    <x v="3"/>
    <n v="11"/>
    <x v="10"/>
    <x v="0"/>
    <x v="13"/>
    <x v="0"/>
    <s v="New"/>
    <x v="4"/>
    <s v="Trail Tent 2P"/>
    <n v="1"/>
    <n v="191.85"/>
    <n v="0.15"/>
    <n v="104.41"/>
    <n v="163.07249999999999"/>
    <n v="104.41"/>
    <n v="58.662499999999994"/>
    <n v="0.35973263425776875"/>
  </r>
  <r>
    <n v="1502"/>
    <d v="2026-11-19T00:00:00"/>
    <n v="2026"/>
    <x v="3"/>
    <n v="11"/>
    <x v="10"/>
    <x v="0"/>
    <x v="2"/>
    <x v="2"/>
    <s v="New"/>
    <x v="0"/>
    <s v="Recovery Roller"/>
    <n v="1"/>
    <n v="35.770000000000003"/>
    <n v="0.15"/>
    <n v="13.69"/>
    <n v="30.404500000000002"/>
    <n v="13.69"/>
    <n v="16.714500000000001"/>
    <n v="0.54973770330049831"/>
  </r>
  <r>
    <n v="2470"/>
    <d v="2026-11-19T00:00:00"/>
    <n v="2026"/>
    <x v="3"/>
    <n v="11"/>
    <x v="10"/>
    <x v="2"/>
    <x v="3"/>
    <x v="1"/>
    <s v="Business"/>
    <x v="1"/>
    <s v="Hiking Daypack 20L"/>
    <n v="1"/>
    <n v="92.13"/>
    <n v="0.15"/>
    <n v="45.85"/>
    <n v="78.31049999999999"/>
    <n v="45.85"/>
    <n v="32.460499999999989"/>
    <n v="0.41451018701195874"/>
  </r>
  <r>
    <n v="2487"/>
    <d v="2026-11-21T00:00:00"/>
    <n v="2026"/>
    <x v="3"/>
    <n v="11"/>
    <x v="10"/>
    <x v="3"/>
    <x v="8"/>
    <x v="2"/>
    <s v="New"/>
    <x v="4"/>
    <s v="Compact Sleeping Bag"/>
    <n v="1"/>
    <n v="123.43"/>
    <n v="0.15"/>
    <n v="60.8"/>
    <n v="104.91550000000001"/>
    <n v="60.8"/>
    <n v="44.115500000000011"/>
    <n v="0.42048601017008935"/>
  </r>
  <r>
    <n v="4145"/>
    <d v="2026-11-24T00:00:00"/>
    <n v="2026"/>
    <x v="3"/>
    <n v="11"/>
    <x v="10"/>
    <x v="1"/>
    <x v="4"/>
    <x v="0"/>
    <s v="Returning"/>
    <x v="4"/>
    <s v="Compact Sleeping Bag"/>
    <n v="1"/>
    <n v="120.49"/>
    <n v="0.15"/>
    <n v="61.22"/>
    <n v="102.4165"/>
    <n v="61.22"/>
    <n v="41.1965"/>
    <n v="0.40224475548373556"/>
  </r>
  <r>
    <n v="2343"/>
    <d v="2026-11-25T00:00:00"/>
    <n v="2026"/>
    <x v="3"/>
    <n v="11"/>
    <x v="10"/>
    <x v="1"/>
    <x v="7"/>
    <x v="1"/>
    <s v="New"/>
    <x v="4"/>
    <s v="Compact Sleeping Bag"/>
    <n v="1"/>
    <n v="121.53"/>
    <n v="0.15"/>
    <n v="62.14"/>
    <n v="103.3005"/>
    <n v="62.14"/>
    <n v="41.160499999999999"/>
    <n v="0.39845402490791426"/>
  </r>
  <r>
    <n v="2647"/>
    <d v="2026-11-25T00:00:00"/>
    <n v="2026"/>
    <x v="3"/>
    <n v="11"/>
    <x v="10"/>
    <x v="3"/>
    <x v="9"/>
    <x v="0"/>
    <s v="New"/>
    <x v="1"/>
    <s v="Trekking Poles"/>
    <n v="1"/>
    <n v="70.099999999999994"/>
    <n v="0.15"/>
    <n v="32.28"/>
    <n v="59.584999999999994"/>
    <n v="32.28"/>
    <n v="27.304999999999993"/>
    <n v="0.45825291600234952"/>
  </r>
  <r>
    <n v="221"/>
    <d v="2026-11-30T00:00:00"/>
    <n v="2026"/>
    <x v="3"/>
    <n v="11"/>
    <x v="10"/>
    <x v="0"/>
    <x v="0"/>
    <x v="1"/>
    <s v="Business"/>
    <x v="2"/>
    <s v="Carry-On Duffel"/>
    <n v="1"/>
    <n v="132.06"/>
    <n v="0.15"/>
    <n v="67.53"/>
    <n v="112.251"/>
    <n v="67.53"/>
    <n v="44.721000000000004"/>
    <n v="0.39840179597509157"/>
  </r>
  <r>
    <n v="2040"/>
    <d v="2026-12-01T00:00:00"/>
    <n v="2026"/>
    <x v="3"/>
    <n v="12"/>
    <x v="11"/>
    <x v="2"/>
    <x v="10"/>
    <x v="0"/>
    <s v="New"/>
    <x v="1"/>
    <s v="Trail Boots"/>
    <n v="1"/>
    <n v="140.34"/>
    <n v="0.15"/>
    <n v="79.92"/>
    <n v="119.289"/>
    <n v="79.92"/>
    <n v="39.369"/>
    <n v="0.33003043029952467"/>
  </r>
  <r>
    <n v="3722"/>
    <d v="2026-12-03T00:00:00"/>
    <n v="2026"/>
    <x v="3"/>
    <n v="12"/>
    <x v="11"/>
    <x v="3"/>
    <x v="14"/>
    <x v="0"/>
    <s v="Returning"/>
    <x v="1"/>
    <s v="Trail Boots"/>
    <n v="1"/>
    <n v="144.78"/>
    <n v="0.15"/>
    <n v="81.53"/>
    <n v="123.063"/>
    <n v="81.53"/>
    <n v="41.533000000000001"/>
    <n v="0.33749380398657597"/>
  </r>
  <r>
    <n v="3191"/>
    <d v="2026-12-08T00:00:00"/>
    <n v="2026"/>
    <x v="3"/>
    <n v="12"/>
    <x v="11"/>
    <x v="0"/>
    <x v="0"/>
    <x v="0"/>
    <s v="New"/>
    <x v="4"/>
    <s v="Portable Camp Stove"/>
    <n v="1"/>
    <n v="82.89"/>
    <n v="0.15"/>
    <n v="38.51"/>
    <n v="70.456500000000005"/>
    <n v="38.51"/>
    <n v="31.946500000000007"/>
    <n v="0.45342161475520365"/>
  </r>
  <r>
    <n v="1746"/>
    <d v="2026-12-09T00:00:00"/>
    <n v="2026"/>
    <x v="3"/>
    <n v="12"/>
    <x v="11"/>
    <x v="2"/>
    <x v="6"/>
    <x v="0"/>
    <s v="Business"/>
    <x v="2"/>
    <s v="Packing Cube Set"/>
    <n v="1"/>
    <n v="47.44"/>
    <n v="0.15"/>
    <n v="17.899999999999999"/>
    <n v="40.323999999999998"/>
    <n v="17.899999999999999"/>
    <n v="22.423999999999999"/>
    <n v="0.55609562543398472"/>
  </r>
  <r>
    <n v="948"/>
    <d v="2026-12-11T00:00:00"/>
    <n v="2026"/>
    <x v="3"/>
    <n v="12"/>
    <x v="11"/>
    <x v="2"/>
    <x v="6"/>
    <x v="2"/>
    <s v="New"/>
    <x v="1"/>
    <s v="Trail Boots"/>
    <n v="1"/>
    <n v="141.74"/>
    <n v="0.15"/>
    <n v="78.97"/>
    <n v="120.479"/>
    <n v="78.97"/>
    <n v="41.509"/>
    <n v="0.34453307215365336"/>
  </r>
  <r>
    <n v="216"/>
    <d v="2026-12-13T00:00:00"/>
    <n v="2026"/>
    <x v="3"/>
    <n v="12"/>
    <x v="11"/>
    <x v="3"/>
    <x v="8"/>
    <x v="0"/>
    <s v="Business"/>
    <x v="3"/>
    <s v="Commuter Helmet"/>
    <n v="1"/>
    <n v="83.08"/>
    <n v="0.15"/>
    <n v="42.91"/>
    <n v="70.617999999999995"/>
    <n v="42.91"/>
    <n v="27.707999999999998"/>
    <n v="0.39236455294684075"/>
  </r>
  <r>
    <n v="4888"/>
    <d v="2026-12-17T00:00:00"/>
    <n v="2026"/>
    <x v="3"/>
    <n v="12"/>
    <x v="11"/>
    <x v="3"/>
    <x v="8"/>
    <x v="2"/>
    <s v="New"/>
    <x v="0"/>
    <s v="Resistance Band Set"/>
    <n v="1"/>
    <n v="40.159999999999997"/>
    <n v="0.15"/>
    <n v="14.46"/>
    <n v="34.135999999999996"/>
    <n v="14.46"/>
    <n v="19.675999999999995"/>
    <n v="0.576400281228029"/>
  </r>
  <r>
    <n v="5055"/>
    <d v="2026-12-19T00:00:00"/>
    <n v="2026"/>
    <x v="3"/>
    <n v="12"/>
    <x v="11"/>
    <x v="3"/>
    <x v="14"/>
    <x v="2"/>
    <s v="New"/>
    <x v="1"/>
    <s v="Trekking Poles"/>
    <n v="1"/>
    <n v="71.89"/>
    <n v="0.15"/>
    <n v="32.409999999999997"/>
    <n v="61.106499999999997"/>
    <n v="32.409999999999997"/>
    <n v="28.6965"/>
    <n v="0.46961452545964832"/>
  </r>
  <r>
    <n v="3136"/>
    <d v="2026-12-22T00:00:00"/>
    <n v="2026"/>
    <x v="3"/>
    <n v="12"/>
    <x v="11"/>
    <x v="2"/>
    <x v="3"/>
    <x v="2"/>
    <s v="Business"/>
    <x v="3"/>
    <s v="Commuter Helmet"/>
    <n v="1"/>
    <n v="81.599999999999994"/>
    <n v="0.15"/>
    <n v="42"/>
    <n v="69.36"/>
    <n v="42"/>
    <n v="27.36"/>
    <n v="0.3944636678200692"/>
  </r>
  <r>
    <n v="2586"/>
    <d v="2026-12-23T00:00:00"/>
    <n v="2026"/>
    <x v="3"/>
    <n v="12"/>
    <x v="11"/>
    <x v="2"/>
    <x v="11"/>
    <x v="1"/>
    <s v="New"/>
    <x v="1"/>
    <s v="Trail Boots"/>
    <n v="1"/>
    <n v="143.84"/>
    <n v="0.15"/>
    <n v="78.17"/>
    <n v="122.264"/>
    <n v="78.17"/>
    <n v="44.093999999999994"/>
    <n v="0.360645815612118"/>
  </r>
  <r>
    <n v="3034"/>
    <d v="2026-12-24T00:00:00"/>
    <n v="2026"/>
    <x v="3"/>
    <n v="12"/>
    <x v="11"/>
    <x v="2"/>
    <x v="12"/>
    <x v="1"/>
    <s v="New"/>
    <x v="4"/>
    <s v="Compact Sleeping Bag"/>
    <n v="1"/>
    <n v="122.18"/>
    <n v="0.15"/>
    <n v="61.28"/>
    <n v="103.85300000000001"/>
    <n v="61.28"/>
    <n v="42.573000000000008"/>
    <n v="0.40993519686479934"/>
  </r>
  <r>
    <n v="3883"/>
    <d v="2026-12-24T00:00:00"/>
    <n v="2026"/>
    <x v="3"/>
    <n v="12"/>
    <x v="11"/>
    <x v="1"/>
    <x v="4"/>
    <x v="0"/>
    <s v="New"/>
    <x v="4"/>
    <s v="Compact Sleeping Bag"/>
    <n v="1"/>
    <n v="125.66"/>
    <n v="0.15"/>
    <n v="60.6"/>
    <n v="106.81099999999999"/>
    <n v="60.6"/>
    <n v="46.210999999999991"/>
    <n v="0.43264270533933763"/>
  </r>
  <r>
    <n v="968"/>
    <d v="2026-12-28T00:00:00"/>
    <n v="2026"/>
    <x v="3"/>
    <n v="12"/>
    <x v="11"/>
    <x v="2"/>
    <x v="10"/>
    <x v="1"/>
    <s v="New"/>
    <x v="3"/>
    <s v="Cycling Pack 12L"/>
    <n v="1"/>
    <n v="103.13"/>
    <n v="0.15"/>
    <n v="50.06"/>
    <n v="87.660499999999999"/>
    <n v="50.06"/>
    <n v="37.600499999999997"/>
    <n v="0.42893321393329947"/>
  </r>
  <r>
    <n v="2219"/>
    <d v="2026-12-28T00:00:00"/>
    <n v="2026"/>
    <x v="3"/>
    <n v="12"/>
    <x v="11"/>
    <x v="2"/>
    <x v="11"/>
    <x v="0"/>
    <s v="Returning"/>
    <x v="1"/>
    <s v="Trail Boots"/>
    <n v="1"/>
    <n v="147"/>
    <n v="0.15"/>
    <n v="79.58"/>
    <n v="124.95"/>
    <n v="79.58"/>
    <n v="45.370000000000005"/>
    <n v="0.36310524209683875"/>
  </r>
  <r>
    <n v="3535"/>
    <d v="2026-12-28T00:00:00"/>
    <n v="2026"/>
    <x v="3"/>
    <n v="12"/>
    <x v="11"/>
    <x v="2"/>
    <x v="3"/>
    <x v="1"/>
    <s v="New"/>
    <x v="2"/>
    <s v="Insulated Bottle"/>
    <n v="1"/>
    <n v="37.03"/>
    <n v="0.15"/>
    <n v="13.53"/>
    <n v="31.4755"/>
    <n v="13.53"/>
    <n v="17.945500000000003"/>
    <n v="0.57014185636447401"/>
  </r>
  <r>
    <n v="2477"/>
    <d v="2026-12-29T00:00:00"/>
    <n v="2026"/>
    <x v="3"/>
    <n v="12"/>
    <x v="11"/>
    <x v="1"/>
    <x v="7"/>
    <x v="1"/>
    <s v="New"/>
    <x v="3"/>
    <s v="Compact Repair Kit"/>
    <n v="1"/>
    <n v="41.28"/>
    <n v="0.15"/>
    <n v="16.41"/>
    <n v="35.088000000000001"/>
    <n v="16.41"/>
    <n v="18.678000000000001"/>
    <n v="0.53231874145006841"/>
  </r>
  <r>
    <n v="195"/>
    <d v="2026-11-13T00:00:00"/>
    <n v="2026"/>
    <x v="3"/>
    <n v="11"/>
    <x v="10"/>
    <x v="2"/>
    <x v="10"/>
    <x v="1"/>
    <s v="Returning"/>
    <x v="2"/>
    <s v="Packing Cube Set"/>
    <n v="1"/>
    <n v="47.37"/>
    <n v="0.2"/>
    <n v="18.739999999999998"/>
    <n v="37.896000000000001"/>
    <n v="18.739999999999998"/>
    <n v="19.156000000000002"/>
    <n v="0.50548870593202455"/>
  </r>
  <r>
    <n v="4052"/>
    <d v="2026-11-21T00:00:00"/>
    <n v="2026"/>
    <x v="3"/>
    <n v="11"/>
    <x v="10"/>
    <x v="1"/>
    <x v="4"/>
    <x v="0"/>
    <s v="New"/>
    <x v="2"/>
    <s v="Packing Cube Set"/>
    <n v="1"/>
    <n v="46.82"/>
    <n v="0.2"/>
    <n v="18.27"/>
    <n v="37.456000000000003"/>
    <n v="18.27"/>
    <n v="19.186000000000003"/>
    <n v="0.51222768047842804"/>
  </r>
  <r>
    <n v="3021"/>
    <d v="2026-11-23T00:00:00"/>
    <n v="2026"/>
    <x v="3"/>
    <n v="11"/>
    <x v="10"/>
    <x v="1"/>
    <x v="7"/>
    <x v="0"/>
    <s v="Business"/>
    <x v="1"/>
    <s v="Trekking Poles"/>
    <n v="1"/>
    <n v="71.66"/>
    <n v="0.2"/>
    <n v="31.83"/>
    <n v="57.328000000000003"/>
    <n v="31.83"/>
    <n v="25.498000000000005"/>
    <n v="0.44477393245883345"/>
  </r>
  <r>
    <n v="5115"/>
    <d v="2026-11-28T00:00:00"/>
    <n v="2026"/>
    <x v="3"/>
    <n v="11"/>
    <x v="10"/>
    <x v="1"/>
    <x v="7"/>
    <x v="0"/>
    <s v="New"/>
    <x v="2"/>
    <s v="Travel Backpack 35L"/>
    <n v="1"/>
    <n v="165.75"/>
    <n v="0.2"/>
    <n v="89.16"/>
    <n v="132.6"/>
    <n v="89.16"/>
    <n v="43.44"/>
    <n v="0.32760180995475113"/>
  </r>
  <r>
    <n v="562"/>
    <d v="2026-11-29T00:00:00"/>
    <n v="2026"/>
    <x v="3"/>
    <n v="11"/>
    <x v="10"/>
    <x v="2"/>
    <x v="10"/>
    <x v="0"/>
    <s v="New"/>
    <x v="2"/>
    <s v="Packing Cube Set"/>
    <n v="1"/>
    <n v="46.3"/>
    <n v="0.2"/>
    <n v="18.78"/>
    <n v="37.04"/>
    <n v="18.78"/>
    <n v="18.259999999999998"/>
    <n v="0.49298056155507552"/>
  </r>
  <r>
    <n v="1947"/>
    <d v="2026-11-30T00:00:00"/>
    <n v="2026"/>
    <x v="3"/>
    <n v="11"/>
    <x v="10"/>
    <x v="1"/>
    <x v="4"/>
    <x v="1"/>
    <s v="Business"/>
    <x v="0"/>
    <s v="Recovery Roller"/>
    <n v="1"/>
    <n v="35.729999999999997"/>
    <n v="0.2"/>
    <n v="14.33"/>
    <n v="28.584"/>
    <n v="14.33"/>
    <n v="14.254"/>
    <n v="0.49867058494262523"/>
  </r>
  <r>
    <n v="4022"/>
    <d v="2026-12-08T00:00:00"/>
    <n v="2026"/>
    <x v="3"/>
    <n v="12"/>
    <x v="11"/>
    <x v="1"/>
    <x v="1"/>
    <x v="2"/>
    <s v="Returning"/>
    <x v="4"/>
    <s v="Alpine Tent 4P"/>
    <n v="1"/>
    <n v="333.51"/>
    <n v="0.2"/>
    <n v="199.91"/>
    <n v="266.80799999999999"/>
    <n v="199.91"/>
    <n v="66.897999999999996"/>
    <n v="0.25073461065635211"/>
  </r>
  <r>
    <n v="175"/>
    <d v="2026-12-10T00:00:00"/>
    <n v="2026"/>
    <x v="3"/>
    <n v="12"/>
    <x v="11"/>
    <x v="1"/>
    <x v="4"/>
    <x v="2"/>
    <s v="New"/>
    <x v="3"/>
    <s v="Commuter Helmet"/>
    <n v="1"/>
    <n v="81.010000000000005"/>
    <n v="0.2"/>
    <n v="41.51"/>
    <n v="64.808000000000007"/>
    <n v="41.51"/>
    <n v="23.298000000000009"/>
    <n v="0.35949265522774976"/>
  </r>
  <r>
    <n v="2123"/>
    <d v="2026-12-23T00:00:00"/>
    <n v="2026"/>
    <x v="3"/>
    <n v="12"/>
    <x v="11"/>
    <x v="0"/>
    <x v="0"/>
    <x v="0"/>
    <s v="Returning"/>
    <x v="1"/>
    <s v="Hiking Daypack 20L"/>
    <n v="1"/>
    <n v="91.08"/>
    <n v="0.2"/>
    <n v="46.14"/>
    <n v="72.864000000000004"/>
    <n v="46.14"/>
    <n v="26.724000000000004"/>
    <n v="0.36676548089591571"/>
  </r>
  <r>
    <n v="3721"/>
    <d v="2026-12-27T00:00:00"/>
    <n v="2026"/>
    <x v="3"/>
    <n v="12"/>
    <x v="11"/>
    <x v="3"/>
    <x v="9"/>
    <x v="2"/>
    <s v="New"/>
    <x v="0"/>
    <s v="Training Mat"/>
    <n v="1"/>
    <n v="49.79"/>
    <n v="0.2"/>
    <n v="21.87"/>
    <n v="39.832000000000001"/>
    <n v="21.87"/>
    <n v="17.962"/>
    <n v="0.45094396465153641"/>
  </r>
  <r>
    <n v="5084"/>
    <d v="2026-12-27T00:00:00"/>
    <n v="2026"/>
    <x v="3"/>
    <n v="12"/>
    <x v="11"/>
    <x v="2"/>
    <x v="6"/>
    <x v="2"/>
    <s v="Returning"/>
    <x v="2"/>
    <s v="Insulated Bottle"/>
    <n v="1"/>
    <n v="35.409999999999997"/>
    <n v="0.2"/>
    <n v="13.54"/>
    <n v="28.327999999999999"/>
    <n v="13.54"/>
    <n v="14.788"/>
    <n v="0.5220276757977973"/>
  </r>
  <r>
    <n v="2651"/>
    <d v="2026-12-28T00:00:00"/>
    <n v="2026"/>
    <x v="3"/>
    <n v="12"/>
    <x v="11"/>
    <x v="1"/>
    <x v="7"/>
    <x v="0"/>
    <s v="New"/>
    <x v="2"/>
    <s v="Packing Cube Set"/>
    <n v="1"/>
    <n v="45.69"/>
    <n v="0.2"/>
    <n v="18.829999999999998"/>
    <n v="36.552"/>
    <n v="18.829999999999998"/>
    <n v="17.722000000000001"/>
    <n v="0.48484351061501429"/>
  </r>
  <r>
    <n v="450"/>
    <d v="2026-01-08T00:00:00"/>
    <n v="2026"/>
    <x v="0"/>
    <n v="1"/>
    <x v="0"/>
    <x v="3"/>
    <x v="14"/>
    <x v="1"/>
    <s v="New"/>
    <x v="1"/>
    <s v="Hiking Daypack 20L"/>
    <n v="2"/>
    <n v="94.06"/>
    <n v="0.15"/>
    <n v="46.33"/>
    <n v="159.90199999999999"/>
    <n v="92.66"/>
    <n v="67.24199999999999"/>
    <n v="0.42052006854198193"/>
  </r>
  <r>
    <n v="2490"/>
    <d v="2026-01-25T00:00:00"/>
    <n v="2026"/>
    <x v="0"/>
    <n v="1"/>
    <x v="0"/>
    <x v="2"/>
    <x v="11"/>
    <x v="0"/>
    <s v="New"/>
    <x v="3"/>
    <s v="Cycling Pack 12L"/>
    <n v="2"/>
    <n v="103.99"/>
    <n v="0.15"/>
    <n v="51.94"/>
    <n v="176.78299999999999"/>
    <n v="103.88"/>
    <n v="72.902999999999992"/>
    <n v="0.41238693765803269"/>
  </r>
  <r>
    <n v="1944"/>
    <d v="2026-01-26T00:00:00"/>
    <n v="2026"/>
    <x v="0"/>
    <n v="1"/>
    <x v="0"/>
    <x v="3"/>
    <x v="15"/>
    <x v="0"/>
    <s v="Returning"/>
    <x v="1"/>
    <s v="Trail Boots"/>
    <n v="2"/>
    <n v="143.66"/>
    <n v="0.15"/>
    <n v="78.14"/>
    <n v="244.22199999999998"/>
    <n v="156.28"/>
    <n v="87.941999999999979"/>
    <n v="0.36009040954541355"/>
  </r>
  <r>
    <n v="2203"/>
    <d v="2026-01-28T00:00:00"/>
    <n v="2026"/>
    <x v="0"/>
    <n v="1"/>
    <x v="0"/>
    <x v="3"/>
    <x v="15"/>
    <x v="2"/>
    <s v="Returning"/>
    <x v="1"/>
    <s v="Trekking Poles"/>
    <n v="2"/>
    <n v="70.290000000000006"/>
    <n v="0.15"/>
    <n v="31.84"/>
    <n v="119.49300000000001"/>
    <n v="63.68"/>
    <n v="55.813000000000009"/>
    <n v="0.46708175374289712"/>
  </r>
  <r>
    <n v="1314"/>
    <d v="2026-02-07T00:00:00"/>
    <n v="2026"/>
    <x v="0"/>
    <n v="2"/>
    <x v="1"/>
    <x v="0"/>
    <x v="5"/>
    <x v="0"/>
    <s v="Returning"/>
    <x v="2"/>
    <s v="Insulated Bottle"/>
    <n v="2"/>
    <n v="37.03"/>
    <n v="0.15"/>
    <n v="13.87"/>
    <n v="62.951000000000001"/>
    <n v="27.74"/>
    <n v="35.210999999999999"/>
    <n v="0.55933980397451988"/>
  </r>
  <r>
    <n v="303"/>
    <d v="2026-02-15T00:00:00"/>
    <n v="2026"/>
    <x v="0"/>
    <n v="2"/>
    <x v="1"/>
    <x v="2"/>
    <x v="3"/>
    <x v="2"/>
    <s v="Returning"/>
    <x v="3"/>
    <s v="Cycling Pack 12L"/>
    <n v="2"/>
    <n v="102.12"/>
    <n v="0.15"/>
    <n v="51.03"/>
    <n v="173.60400000000001"/>
    <n v="102.06"/>
    <n v="71.544000000000011"/>
    <n v="0.41211032003870884"/>
  </r>
  <r>
    <n v="4796"/>
    <d v="2026-03-25T00:00:00"/>
    <n v="2026"/>
    <x v="0"/>
    <n v="3"/>
    <x v="2"/>
    <x v="2"/>
    <x v="10"/>
    <x v="0"/>
    <s v="New"/>
    <x v="0"/>
    <s v="Resistance Band Set"/>
    <n v="2"/>
    <n v="39.409999999999997"/>
    <n v="0.15"/>
    <n v="14.91"/>
    <n v="66.996999999999986"/>
    <n v="29.82"/>
    <n v="37.176999999999985"/>
    <n v="0.55490544352732207"/>
  </r>
  <r>
    <n v="2892"/>
    <d v="2026-03-30T00:00:00"/>
    <n v="2026"/>
    <x v="0"/>
    <n v="3"/>
    <x v="2"/>
    <x v="2"/>
    <x v="10"/>
    <x v="0"/>
    <s v="Returning"/>
    <x v="1"/>
    <s v="Trail Boots"/>
    <n v="2"/>
    <n v="145.06"/>
    <n v="0.15"/>
    <n v="77.08"/>
    <n v="246.602"/>
    <n v="154.16"/>
    <n v="92.442000000000007"/>
    <n v="0.37486313979610875"/>
  </r>
  <r>
    <n v="3958"/>
    <d v="2026-04-01T00:00:00"/>
    <n v="2026"/>
    <x v="1"/>
    <n v="4"/>
    <x v="3"/>
    <x v="2"/>
    <x v="12"/>
    <x v="0"/>
    <s v="Returning"/>
    <x v="4"/>
    <s v="Compact Sleeping Bag"/>
    <n v="2"/>
    <n v="125.35"/>
    <n v="0.15"/>
    <n v="60.73"/>
    <n v="213.095"/>
    <n v="121.46"/>
    <n v="91.635000000000005"/>
    <n v="0.43001947488209485"/>
  </r>
  <r>
    <n v="1951"/>
    <d v="2026-04-05T00:00:00"/>
    <n v="2026"/>
    <x v="1"/>
    <n v="4"/>
    <x v="3"/>
    <x v="0"/>
    <x v="0"/>
    <x v="2"/>
    <s v="Returning"/>
    <x v="1"/>
    <s v="Summit Backpack 45L"/>
    <n v="2"/>
    <n v="155.13"/>
    <n v="0.15"/>
    <n v="80.959999999999994"/>
    <n v="263.721"/>
    <n v="161.91999999999999"/>
    <n v="101.80100000000002"/>
    <n v="0.38601779911345707"/>
  </r>
  <r>
    <n v="4086"/>
    <d v="2026-04-06T00:00:00"/>
    <n v="2026"/>
    <x v="1"/>
    <n v="4"/>
    <x v="3"/>
    <x v="0"/>
    <x v="0"/>
    <x v="1"/>
    <s v="Returning"/>
    <x v="1"/>
    <s v="Summit Backpack 45L"/>
    <n v="2"/>
    <n v="152.44"/>
    <n v="0.15"/>
    <n v="76.680000000000007"/>
    <n v="259.14799999999997"/>
    <n v="153.36000000000001"/>
    <n v="105.78799999999995"/>
    <n v="0.4082146109559015"/>
  </r>
  <r>
    <n v="5077"/>
    <d v="2026-04-11T00:00:00"/>
    <n v="2026"/>
    <x v="1"/>
    <n v="4"/>
    <x v="3"/>
    <x v="0"/>
    <x v="0"/>
    <x v="2"/>
    <s v="Returning"/>
    <x v="1"/>
    <s v="Hiking Daypack 20L"/>
    <n v="2"/>
    <n v="92.63"/>
    <n v="0.15"/>
    <n v="44.96"/>
    <n v="157.47099999999998"/>
    <n v="89.92"/>
    <n v="67.550999999999974"/>
    <n v="0.42897422382533917"/>
  </r>
  <r>
    <n v="3885"/>
    <d v="2026-04-19T00:00:00"/>
    <n v="2026"/>
    <x v="1"/>
    <n v="4"/>
    <x v="3"/>
    <x v="1"/>
    <x v="7"/>
    <x v="0"/>
    <s v="New"/>
    <x v="2"/>
    <s v="Carry-On Duffel"/>
    <n v="2"/>
    <n v="133.97"/>
    <n v="0.15"/>
    <n v="67.36"/>
    <n v="227.749"/>
    <n v="134.72"/>
    <n v="93.028999999999996"/>
    <n v="0.40847160690057915"/>
  </r>
  <r>
    <n v="289"/>
    <d v="2026-05-26T00:00:00"/>
    <n v="2026"/>
    <x v="1"/>
    <n v="5"/>
    <x v="4"/>
    <x v="1"/>
    <x v="7"/>
    <x v="0"/>
    <s v="Business"/>
    <x v="3"/>
    <s v="Compact Repair Kit"/>
    <n v="2"/>
    <n v="41.29"/>
    <n v="0.15"/>
    <n v="16.43"/>
    <n v="70.192999999999998"/>
    <n v="32.86"/>
    <n v="37.332999999999998"/>
    <n v="0.531862151496588"/>
  </r>
  <r>
    <n v="1079"/>
    <d v="2026-06-10T00:00:00"/>
    <n v="2026"/>
    <x v="1"/>
    <n v="6"/>
    <x v="5"/>
    <x v="2"/>
    <x v="11"/>
    <x v="1"/>
    <s v="Returning"/>
    <x v="4"/>
    <s v="Trail Tent 2P"/>
    <n v="2"/>
    <n v="198.69"/>
    <n v="0.15"/>
    <n v="104.25"/>
    <n v="337.77299999999997"/>
    <n v="208.5"/>
    <n v="129.27299999999997"/>
    <n v="0.38272153191640534"/>
  </r>
  <r>
    <n v="2780"/>
    <d v="2026-06-18T00:00:00"/>
    <n v="2026"/>
    <x v="1"/>
    <n v="6"/>
    <x v="5"/>
    <x v="3"/>
    <x v="14"/>
    <x v="0"/>
    <s v="New"/>
    <x v="0"/>
    <s v="Recovery Roller"/>
    <n v="2"/>
    <n v="35.61"/>
    <n v="0.15"/>
    <n v="13.96"/>
    <n v="60.536999999999999"/>
    <n v="27.92"/>
    <n v="32.616999999999997"/>
    <n v="0.53879445628293432"/>
  </r>
  <r>
    <n v="2751"/>
    <d v="2026-07-07T00:00:00"/>
    <n v="2026"/>
    <x v="2"/>
    <n v="7"/>
    <x v="6"/>
    <x v="1"/>
    <x v="7"/>
    <x v="1"/>
    <s v="New"/>
    <x v="0"/>
    <s v="Weighted Vest"/>
    <n v="2"/>
    <n v="125.9"/>
    <n v="0.15"/>
    <n v="70.27"/>
    <n v="214.03"/>
    <n v="140.54"/>
    <n v="73.490000000000009"/>
    <n v="0.34336307994206422"/>
  </r>
  <r>
    <n v="941"/>
    <d v="2026-07-08T00:00:00"/>
    <n v="2026"/>
    <x v="2"/>
    <n v="7"/>
    <x v="6"/>
    <x v="1"/>
    <x v="1"/>
    <x v="1"/>
    <s v="New"/>
    <x v="4"/>
    <s v="Compact Sleeping Bag"/>
    <n v="2"/>
    <n v="125.73"/>
    <n v="0.15"/>
    <n v="61.75"/>
    <n v="213.74100000000001"/>
    <n v="123.5"/>
    <n v="90.241000000000014"/>
    <n v="0.42219789371248384"/>
  </r>
  <r>
    <n v="1146"/>
    <d v="2026-07-16T00:00:00"/>
    <n v="2026"/>
    <x v="2"/>
    <n v="7"/>
    <x v="6"/>
    <x v="2"/>
    <x v="3"/>
    <x v="2"/>
    <s v="Returning"/>
    <x v="4"/>
    <s v="Compact Sleeping Bag"/>
    <n v="2"/>
    <n v="125.34"/>
    <n v="0.15"/>
    <n v="59.04"/>
    <n v="213.078"/>
    <n v="118.08"/>
    <n v="94.998000000000005"/>
    <n v="0.44583673584321237"/>
  </r>
  <r>
    <n v="4813"/>
    <d v="2026-07-18T00:00:00"/>
    <n v="2026"/>
    <x v="2"/>
    <n v="7"/>
    <x v="6"/>
    <x v="3"/>
    <x v="16"/>
    <x v="1"/>
    <s v="Returning"/>
    <x v="0"/>
    <s v="Recovery Roller"/>
    <n v="2"/>
    <n v="36.869999999999997"/>
    <n v="0.15"/>
    <n v="13.94"/>
    <n v="62.678999999999995"/>
    <n v="27.88"/>
    <n v="34.798999999999992"/>
    <n v="0.55519392459994565"/>
  </r>
  <r>
    <n v="3537"/>
    <d v="2026-07-30T00:00:00"/>
    <n v="2026"/>
    <x v="2"/>
    <n v="7"/>
    <x v="6"/>
    <x v="2"/>
    <x v="6"/>
    <x v="0"/>
    <s v="Returning"/>
    <x v="4"/>
    <s v="Alpine Tent 4P"/>
    <n v="2"/>
    <n v="332.99"/>
    <n v="0.15"/>
    <n v="199.09"/>
    <n v="566.08299999999997"/>
    <n v="398.18"/>
    <n v="167.90299999999996"/>
    <n v="0.29660491482697759"/>
  </r>
  <r>
    <n v="4832"/>
    <d v="2026-08-13T00:00:00"/>
    <n v="2026"/>
    <x v="2"/>
    <n v="8"/>
    <x v="7"/>
    <x v="1"/>
    <x v="7"/>
    <x v="2"/>
    <s v="Returning"/>
    <x v="3"/>
    <s v="Commuter Helmet"/>
    <n v="2"/>
    <n v="81.59"/>
    <n v="0.15"/>
    <n v="43.9"/>
    <n v="138.703"/>
    <n v="87.8"/>
    <n v="50.903000000000006"/>
    <n v="0.3669927831409559"/>
  </r>
  <r>
    <n v="4970"/>
    <d v="2026-08-20T00:00:00"/>
    <n v="2026"/>
    <x v="2"/>
    <n v="8"/>
    <x v="7"/>
    <x v="2"/>
    <x v="11"/>
    <x v="0"/>
    <s v="Returning"/>
    <x v="3"/>
    <s v="Cycling Pack 12L"/>
    <n v="2"/>
    <n v="105.01"/>
    <n v="0.15"/>
    <n v="50.56"/>
    <n v="178.517"/>
    <n v="101.12"/>
    <n v="77.396999999999991"/>
    <n v="0.43355534766996978"/>
  </r>
  <r>
    <n v="4340"/>
    <d v="2026-08-29T00:00:00"/>
    <n v="2026"/>
    <x v="2"/>
    <n v="8"/>
    <x v="7"/>
    <x v="0"/>
    <x v="0"/>
    <x v="0"/>
    <s v="New"/>
    <x v="2"/>
    <s v="Insulated Bottle"/>
    <n v="2"/>
    <n v="35.6"/>
    <n v="0.15"/>
    <n v="13.67"/>
    <n v="60.52"/>
    <n v="27.34"/>
    <n v="33.180000000000007"/>
    <n v="0.54824851288830145"/>
  </r>
  <r>
    <n v="3964"/>
    <d v="2026-09-05T00:00:00"/>
    <n v="2026"/>
    <x v="2"/>
    <n v="9"/>
    <x v="8"/>
    <x v="2"/>
    <x v="10"/>
    <x v="1"/>
    <s v="New"/>
    <x v="0"/>
    <s v="Resistance Band Set"/>
    <n v="2"/>
    <n v="40.49"/>
    <n v="0.15"/>
    <n v="14.32"/>
    <n v="68.832999999999998"/>
    <n v="28.64"/>
    <n v="40.192999999999998"/>
    <n v="0.58392050324698908"/>
  </r>
  <r>
    <n v="3828"/>
    <d v="2026-09-07T00:00:00"/>
    <n v="2026"/>
    <x v="2"/>
    <n v="9"/>
    <x v="8"/>
    <x v="1"/>
    <x v="4"/>
    <x v="0"/>
    <s v="New"/>
    <x v="2"/>
    <s v="Travel Backpack 35L"/>
    <n v="2"/>
    <n v="166.13"/>
    <n v="0.15"/>
    <n v="86.71"/>
    <n v="282.42099999999999"/>
    <n v="173.42"/>
    <n v="109.001"/>
    <n v="0.38595217777714835"/>
  </r>
  <r>
    <n v="3588"/>
    <d v="2026-09-19T00:00:00"/>
    <n v="2026"/>
    <x v="2"/>
    <n v="9"/>
    <x v="8"/>
    <x v="0"/>
    <x v="13"/>
    <x v="1"/>
    <s v="New"/>
    <x v="2"/>
    <s v="Travel Backpack 35L"/>
    <n v="2"/>
    <n v="164.01"/>
    <n v="0.15"/>
    <n v="87.14"/>
    <n v="278.81699999999995"/>
    <n v="174.28"/>
    <n v="104.53699999999995"/>
    <n v="0.37493050997607741"/>
  </r>
  <r>
    <n v="2516"/>
    <d v="2026-10-02T00:00:00"/>
    <n v="2026"/>
    <x v="3"/>
    <n v="10"/>
    <x v="9"/>
    <x v="3"/>
    <x v="16"/>
    <x v="0"/>
    <s v="New"/>
    <x v="4"/>
    <s v="Trail Tent 2P"/>
    <n v="2"/>
    <n v="198.57"/>
    <n v="0.15"/>
    <n v="101.08"/>
    <n v="337.56899999999996"/>
    <n v="202.16"/>
    <n v="135.40899999999996"/>
    <n v="0.4011298430839324"/>
  </r>
  <r>
    <n v="524"/>
    <d v="2026-10-07T00:00:00"/>
    <n v="2026"/>
    <x v="3"/>
    <n v="10"/>
    <x v="9"/>
    <x v="0"/>
    <x v="0"/>
    <x v="1"/>
    <s v="New"/>
    <x v="3"/>
    <s v="Cycling Pack 12L"/>
    <n v="2"/>
    <n v="101.1"/>
    <n v="0.15"/>
    <n v="51.61"/>
    <n v="171.86999999999998"/>
    <n v="103.22"/>
    <n v="68.649999999999977"/>
    <n v="0.39942980159422814"/>
  </r>
  <r>
    <n v="3270"/>
    <d v="2026-11-02T00:00:00"/>
    <n v="2026"/>
    <x v="3"/>
    <n v="11"/>
    <x v="10"/>
    <x v="2"/>
    <x v="10"/>
    <x v="1"/>
    <s v="Returning"/>
    <x v="3"/>
    <s v="Commuter Helmet"/>
    <n v="2"/>
    <n v="81.900000000000006"/>
    <n v="0.15"/>
    <n v="41.91"/>
    <n v="139.23000000000002"/>
    <n v="83.82"/>
    <n v="55.410000000000025"/>
    <n v="0.39797457444516282"/>
  </r>
  <r>
    <n v="145"/>
    <d v="2026-11-04T00:00:00"/>
    <n v="2026"/>
    <x v="3"/>
    <n v="11"/>
    <x v="10"/>
    <x v="1"/>
    <x v="7"/>
    <x v="0"/>
    <s v="Business"/>
    <x v="1"/>
    <s v="Hiking Daypack 20L"/>
    <n v="2"/>
    <n v="93.19"/>
    <n v="0.2"/>
    <n v="45.7"/>
    <n v="149.10400000000001"/>
    <n v="91.4"/>
    <n v="57.704000000000008"/>
    <n v="0.38700504345959869"/>
  </r>
  <r>
    <n v="4355"/>
    <d v="2026-11-04T00:00:00"/>
    <n v="2026"/>
    <x v="3"/>
    <n v="11"/>
    <x v="10"/>
    <x v="3"/>
    <x v="8"/>
    <x v="1"/>
    <s v="Returning"/>
    <x v="1"/>
    <s v="Summit Backpack 45L"/>
    <n v="2"/>
    <n v="151.04"/>
    <n v="0.15"/>
    <n v="76.97"/>
    <n v="256.76799999999997"/>
    <n v="153.94"/>
    <n v="102.82799999999997"/>
    <n v="0.40047046360917243"/>
  </r>
  <r>
    <n v="3255"/>
    <d v="2026-11-05T00:00:00"/>
    <n v="2026"/>
    <x v="3"/>
    <n v="11"/>
    <x v="10"/>
    <x v="0"/>
    <x v="13"/>
    <x v="0"/>
    <s v="New"/>
    <x v="1"/>
    <s v="Trekking Poles"/>
    <n v="2"/>
    <n v="70.790000000000006"/>
    <n v="0.15"/>
    <n v="33.32"/>
    <n v="120.343"/>
    <n v="66.64"/>
    <n v="53.703000000000003"/>
    <n v="0.44624947026416162"/>
  </r>
  <r>
    <n v="1135"/>
    <d v="2026-11-06T00:00:00"/>
    <n v="2026"/>
    <x v="3"/>
    <n v="11"/>
    <x v="10"/>
    <x v="0"/>
    <x v="2"/>
    <x v="0"/>
    <s v="New"/>
    <x v="2"/>
    <s v="Insulated Bottle"/>
    <n v="2"/>
    <n v="35.71"/>
    <n v="0.2"/>
    <n v="13.48"/>
    <n v="57.136000000000003"/>
    <n v="26.96"/>
    <n v="30.176000000000002"/>
    <n v="0.52814337720526461"/>
  </r>
  <r>
    <n v="3986"/>
    <d v="2026-11-06T00:00:00"/>
    <n v="2026"/>
    <x v="3"/>
    <n v="11"/>
    <x v="10"/>
    <x v="1"/>
    <x v="7"/>
    <x v="2"/>
    <s v="New"/>
    <x v="2"/>
    <s v="Insulated Bottle"/>
    <n v="2"/>
    <n v="36.29"/>
    <n v="0.15"/>
    <n v="13.93"/>
    <n v="61.692999999999998"/>
    <n v="27.86"/>
    <n v="33.832999999999998"/>
    <n v="0.54840905775371596"/>
  </r>
  <r>
    <n v="4460"/>
    <d v="2026-11-07T00:00:00"/>
    <n v="2026"/>
    <x v="3"/>
    <n v="11"/>
    <x v="10"/>
    <x v="1"/>
    <x v="1"/>
    <x v="1"/>
    <s v="Returning"/>
    <x v="1"/>
    <s v="Trekking Poles"/>
    <n v="2"/>
    <n v="71.88"/>
    <n v="0.15"/>
    <n v="31.65"/>
    <n v="122.19599999999998"/>
    <n v="63.3"/>
    <n v="58.895999999999987"/>
    <n v="0.48197977020524396"/>
  </r>
  <r>
    <n v="319"/>
    <d v="2026-11-08T00:00:00"/>
    <n v="2026"/>
    <x v="3"/>
    <n v="11"/>
    <x v="10"/>
    <x v="0"/>
    <x v="0"/>
    <x v="0"/>
    <s v="Returning"/>
    <x v="2"/>
    <s v="Insulated Bottle"/>
    <n v="2"/>
    <n v="36.299999999999997"/>
    <n v="0.15"/>
    <n v="13.38"/>
    <n v="61.709999999999994"/>
    <n v="26.76"/>
    <n v="34.949999999999989"/>
    <n v="0.56635877491492448"/>
  </r>
  <r>
    <n v="3380"/>
    <d v="2026-11-09T00:00:00"/>
    <n v="2026"/>
    <x v="3"/>
    <n v="11"/>
    <x v="10"/>
    <x v="3"/>
    <x v="8"/>
    <x v="1"/>
    <s v="Returning"/>
    <x v="2"/>
    <s v="Packing Cube Set"/>
    <n v="2"/>
    <n v="47.12"/>
    <n v="0.15"/>
    <n v="18.64"/>
    <n v="80.103999999999999"/>
    <n v="37.28"/>
    <n v="42.823999999999998"/>
    <n v="0.5346050134824728"/>
  </r>
  <r>
    <n v="4421"/>
    <d v="2026-11-12T00:00:00"/>
    <n v="2026"/>
    <x v="3"/>
    <n v="11"/>
    <x v="10"/>
    <x v="2"/>
    <x v="6"/>
    <x v="2"/>
    <s v="Business"/>
    <x v="0"/>
    <s v="Weighted Vest"/>
    <n v="2"/>
    <n v="123.49"/>
    <n v="0.15"/>
    <n v="68.08"/>
    <n v="209.93299999999999"/>
    <n v="136.16"/>
    <n v="73.772999999999996"/>
    <n v="0.35141211719929694"/>
  </r>
  <r>
    <n v="4887"/>
    <d v="2026-11-13T00:00:00"/>
    <n v="2026"/>
    <x v="3"/>
    <n v="11"/>
    <x v="10"/>
    <x v="0"/>
    <x v="0"/>
    <x v="0"/>
    <s v="New"/>
    <x v="1"/>
    <s v="Trail Boots"/>
    <n v="2"/>
    <n v="142.30000000000001"/>
    <n v="0.15"/>
    <n v="77.760000000000005"/>
    <n v="241.91000000000003"/>
    <n v="155.52000000000001"/>
    <n v="86.390000000000015"/>
    <n v="0.35711628291513375"/>
  </r>
  <r>
    <n v="1431"/>
    <d v="2026-11-14T00:00:00"/>
    <n v="2026"/>
    <x v="3"/>
    <n v="11"/>
    <x v="10"/>
    <x v="3"/>
    <x v="8"/>
    <x v="0"/>
    <s v="New"/>
    <x v="0"/>
    <s v="Recovery Roller"/>
    <n v="2"/>
    <n v="36.979999999999997"/>
    <n v="0.15"/>
    <n v="14.13"/>
    <n v="62.865999999999993"/>
    <n v="28.26"/>
    <n v="34.605999999999995"/>
    <n v="0.55047243342983487"/>
  </r>
  <r>
    <n v="2603"/>
    <d v="2026-11-14T00:00:00"/>
    <n v="2026"/>
    <x v="3"/>
    <n v="11"/>
    <x v="10"/>
    <x v="0"/>
    <x v="0"/>
    <x v="2"/>
    <s v="Returning"/>
    <x v="3"/>
    <s v="Trail Bike Light"/>
    <n v="2"/>
    <n v="51.71"/>
    <n v="0.15"/>
    <n v="22.93"/>
    <n v="87.906999999999996"/>
    <n v="45.86"/>
    <n v="42.046999999999997"/>
    <n v="0.47831230732478641"/>
  </r>
  <r>
    <n v="4528"/>
    <d v="2026-11-15T00:00:00"/>
    <n v="2026"/>
    <x v="3"/>
    <n v="11"/>
    <x v="10"/>
    <x v="1"/>
    <x v="7"/>
    <x v="2"/>
    <s v="New"/>
    <x v="1"/>
    <s v="Trail Boots"/>
    <n v="2"/>
    <n v="141.63999999999999"/>
    <n v="0.15"/>
    <n v="80.349999999999994"/>
    <n v="240.78799999999998"/>
    <n v="160.69999999999999"/>
    <n v="80.087999999999994"/>
    <n v="0.33260793727262156"/>
  </r>
  <r>
    <n v="2151"/>
    <d v="2026-11-18T00:00:00"/>
    <n v="2026"/>
    <x v="3"/>
    <n v="11"/>
    <x v="10"/>
    <x v="2"/>
    <x v="12"/>
    <x v="0"/>
    <s v="New"/>
    <x v="4"/>
    <s v="Compact Sleeping Bag"/>
    <n v="2"/>
    <n v="124.18"/>
    <n v="0.15"/>
    <n v="60.72"/>
    <n v="211.10599999999999"/>
    <n v="121.44"/>
    <n v="89.665999999999997"/>
    <n v="0.42474396748552862"/>
  </r>
  <r>
    <n v="2717"/>
    <d v="2026-11-23T00:00:00"/>
    <n v="2026"/>
    <x v="3"/>
    <n v="11"/>
    <x v="10"/>
    <x v="2"/>
    <x v="10"/>
    <x v="0"/>
    <s v="New"/>
    <x v="2"/>
    <s v="Travel Backpack 35L"/>
    <n v="2"/>
    <n v="167.9"/>
    <n v="0.15"/>
    <n v="89.55"/>
    <n v="285.43"/>
    <n v="179.1"/>
    <n v="106.33000000000001"/>
    <n v="0.37252566303471957"/>
  </r>
  <r>
    <n v="1202"/>
    <d v="2026-11-24T00:00:00"/>
    <n v="2026"/>
    <x v="3"/>
    <n v="11"/>
    <x v="10"/>
    <x v="1"/>
    <x v="7"/>
    <x v="2"/>
    <s v="Returning"/>
    <x v="1"/>
    <s v="Hiking Daypack 20L"/>
    <n v="2"/>
    <n v="91.33"/>
    <n v="0.15"/>
    <n v="45.45"/>
    <n v="155.261"/>
    <n v="90.9"/>
    <n v="64.36099999999999"/>
    <n v="0.41453423589954974"/>
  </r>
  <r>
    <n v="324"/>
    <d v="2026-11-25T00:00:00"/>
    <n v="2026"/>
    <x v="3"/>
    <n v="11"/>
    <x v="10"/>
    <x v="0"/>
    <x v="13"/>
    <x v="2"/>
    <s v="Returning"/>
    <x v="3"/>
    <s v="Cycling Pack 12L"/>
    <n v="2"/>
    <n v="103.88"/>
    <n v="0.15"/>
    <n v="49.26"/>
    <n v="176.59599999999998"/>
    <n v="98.52"/>
    <n v="78.075999999999979"/>
    <n v="0.44211646922920106"/>
  </r>
  <r>
    <n v="4961"/>
    <d v="2026-11-25T00:00:00"/>
    <n v="2026"/>
    <x v="3"/>
    <n v="11"/>
    <x v="10"/>
    <x v="3"/>
    <x v="8"/>
    <x v="1"/>
    <s v="New"/>
    <x v="4"/>
    <s v="Trail Tent 2P"/>
    <n v="2"/>
    <n v="194.78"/>
    <n v="0.15"/>
    <n v="102.51"/>
    <n v="331.12599999999998"/>
    <n v="205.02"/>
    <n v="126.10599999999997"/>
    <n v="0.38083992196324051"/>
  </r>
  <r>
    <n v="3442"/>
    <d v="2026-11-26T00:00:00"/>
    <n v="2026"/>
    <x v="3"/>
    <n v="11"/>
    <x v="10"/>
    <x v="1"/>
    <x v="1"/>
    <x v="1"/>
    <s v="New"/>
    <x v="0"/>
    <s v="Training Mat"/>
    <n v="2"/>
    <n v="50.93"/>
    <n v="0.15"/>
    <n v="22.35"/>
    <n v="86.581000000000003"/>
    <n v="44.7"/>
    <n v="41.881"/>
    <n v="0.48372044674928677"/>
  </r>
  <r>
    <n v="5159"/>
    <d v="2026-11-27T00:00:00"/>
    <n v="2026"/>
    <x v="3"/>
    <n v="11"/>
    <x v="10"/>
    <x v="0"/>
    <x v="13"/>
    <x v="0"/>
    <s v="Business"/>
    <x v="4"/>
    <s v="Portable Camp Stove"/>
    <n v="2"/>
    <n v="80.400000000000006"/>
    <n v="0.15"/>
    <n v="38.869999999999997"/>
    <n v="136.68"/>
    <n v="77.739999999999995"/>
    <n v="58.940000000000012"/>
    <n v="0.43122622183201648"/>
  </r>
  <r>
    <n v="3094"/>
    <d v="2026-11-30T00:00:00"/>
    <n v="2026"/>
    <x v="3"/>
    <n v="11"/>
    <x v="10"/>
    <x v="2"/>
    <x v="12"/>
    <x v="2"/>
    <s v="Business"/>
    <x v="4"/>
    <s v="Compact Sleeping Bag"/>
    <n v="2"/>
    <n v="122.18"/>
    <n v="0.15"/>
    <n v="61.3"/>
    <n v="207.70600000000002"/>
    <n v="122.6"/>
    <n v="85.106000000000023"/>
    <n v="0.40974261696821479"/>
  </r>
  <r>
    <n v="4819"/>
    <d v="2026-11-30T00:00:00"/>
    <n v="2026"/>
    <x v="3"/>
    <n v="11"/>
    <x v="10"/>
    <x v="0"/>
    <x v="2"/>
    <x v="2"/>
    <s v="New"/>
    <x v="1"/>
    <s v="Summit Backpack 45L"/>
    <n v="2"/>
    <n v="153.51"/>
    <n v="0.15"/>
    <n v="81.290000000000006"/>
    <n v="260.96699999999998"/>
    <n v="162.58000000000001"/>
    <n v="98.386999999999972"/>
    <n v="0.3770093536730697"/>
  </r>
  <r>
    <n v="364"/>
    <d v="2026-12-01T00:00:00"/>
    <n v="2026"/>
    <x v="3"/>
    <n v="12"/>
    <x v="11"/>
    <x v="0"/>
    <x v="13"/>
    <x v="0"/>
    <s v="Business"/>
    <x v="3"/>
    <s v="Trail Bike Light"/>
    <n v="2"/>
    <n v="51.83"/>
    <n v="0.15"/>
    <n v="22.02"/>
    <n v="88.11099999999999"/>
    <n v="44.04"/>
    <n v="44.070999999999991"/>
    <n v="0.50017591447151888"/>
  </r>
  <r>
    <n v="614"/>
    <d v="2026-12-04T00:00:00"/>
    <n v="2026"/>
    <x v="3"/>
    <n v="12"/>
    <x v="11"/>
    <x v="0"/>
    <x v="2"/>
    <x v="0"/>
    <s v="Returning"/>
    <x v="1"/>
    <s v="Summit Backpack 45L"/>
    <n v="2"/>
    <n v="151.05000000000001"/>
    <n v="0.15"/>
    <n v="80.36"/>
    <n v="256.78500000000003"/>
    <n v="160.72"/>
    <n v="96.065000000000026"/>
    <n v="0.37410674299511271"/>
  </r>
  <r>
    <n v="2301"/>
    <d v="2026-12-04T00:00:00"/>
    <n v="2026"/>
    <x v="3"/>
    <n v="12"/>
    <x v="11"/>
    <x v="0"/>
    <x v="2"/>
    <x v="0"/>
    <s v="Returning"/>
    <x v="4"/>
    <s v="Compact Sleeping Bag"/>
    <n v="2"/>
    <n v="120.37"/>
    <n v="0.2"/>
    <n v="59.39"/>
    <n v="192.59200000000001"/>
    <n v="118.78"/>
    <n v="73.812000000000012"/>
    <n v="0.3832557946332143"/>
  </r>
  <r>
    <n v="467"/>
    <d v="2026-12-06T00:00:00"/>
    <n v="2026"/>
    <x v="3"/>
    <n v="12"/>
    <x v="11"/>
    <x v="1"/>
    <x v="4"/>
    <x v="2"/>
    <s v="Returning"/>
    <x v="3"/>
    <s v="Trail Bike Light"/>
    <n v="2"/>
    <n v="50.68"/>
    <n v="0.15"/>
    <n v="22.41"/>
    <n v="86.155999999999992"/>
    <n v="44.82"/>
    <n v="41.335999999999991"/>
    <n v="0.47978086262129155"/>
  </r>
  <r>
    <n v="3580"/>
    <d v="2026-12-06T00:00:00"/>
    <n v="2026"/>
    <x v="3"/>
    <n v="12"/>
    <x v="11"/>
    <x v="0"/>
    <x v="2"/>
    <x v="1"/>
    <s v="New"/>
    <x v="1"/>
    <s v="Trekking Poles"/>
    <n v="2"/>
    <n v="73.16"/>
    <n v="0.15"/>
    <n v="32.64"/>
    <n v="124.37199999999999"/>
    <n v="65.28"/>
    <n v="59.091999999999985"/>
    <n v="0.47512301804264617"/>
  </r>
  <r>
    <n v="3433"/>
    <d v="2026-12-07T00:00:00"/>
    <n v="2026"/>
    <x v="3"/>
    <n v="12"/>
    <x v="11"/>
    <x v="1"/>
    <x v="4"/>
    <x v="0"/>
    <s v="New"/>
    <x v="2"/>
    <s v="Insulated Bottle"/>
    <n v="2"/>
    <n v="37.020000000000003"/>
    <n v="0.2"/>
    <n v="13.39"/>
    <n v="59.232000000000006"/>
    <n v="26.78"/>
    <n v="32.452000000000005"/>
    <n v="0.5478795245813074"/>
  </r>
  <r>
    <n v="70"/>
    <d v="2026-12-11T00:00:00"/>
    <n v="2026"/>
    <x v="3"/>
    <n v="12"/>
    <x v="11"/>
    <x v="0"/>
    <x v="13"/>
    <x v="0"/>
    <s v="New"/>
    <x v="0"/>
    <s v="Weighted Vest"/>
    <n v="2"/>
    <n v="122.49"/>
    <n v="0.15"/>
    <n v="70.930000000000007"/>
    <n v="208.23299999999998"/>
    <n v="141.86000000000001"/>
    <n v="66.372999999999962"/>
    <n v="0.31874390706564265"/>
  </r>
  <r>
    <n v="4783"/>
    <d v="2026-12-19T00:00:00"/>
    <n v="2026"/>
    <x v="3"/>
    <n v="12"/>
    <x v="11"/>
    <x v="0"/>
    <x v="2"/>
    <x v="0"/>
    <s v="New"/>
    <x v="4"/>
    <s v="Compact Sleeping Bag"/>
    <n v="2"/>
    <n v="122"/>
    <n v="0.15"/>
    <n v="60.01"/>
    <n v="207.4"/>
    <n v="120.02"/>
    <n v="87.38000000000001"/>
    <n v="0.4213114754098361"/>
  </r>
  <r>
    <n v="5100"/>
    <d v="2026-12-19T00:00:00"/>
    <n v="2026"/>
    <x v="3"/>
    <n v="12"/>
    <x v="11"/>
    <x v="3"/>
    <x v="9"/>
    <x v="0"/>
    <s v="Returning"/>
    <x v="1"/>
    <s v="Trekking Poles"/>
    <n v="2"/>
    <n v="70.59"/>
    <n v="0.15"/>
    <n v="31.56"/>
    <n v="120.003"/>
    <n v="63.12"/>
    <n v="56.883000000000003"/>
    <n v="0.47401314967125824"/>
  </r>
  <r>
    <n v="1009"/>
    <d v="2026-12-20T00:00:00"/>
    <n v="2026"/>
    <x v="3"/>
    <n v="12"/>
    <x v="11"/>
    <x v="0"/>
    <x v="13"/>
    <x v="2"/>
    <s v="Returning"/>
    <x v="1"/>
    <s v="Trekking Poles"/>
    <n v="2"/>
    <n v="72.349999999999994"/>
    <n v="0.15"/>
    <n v="32.44"/>
    <n v="122.99499999999999"/>
    <n v="64.88"/>
    <n v="58.114999999999995"/>
    <n v="0.47249888206837676"/>
  </r>
  <r>
    <n v="4484"/>
    <d v="2026-12-20T00:00:00"/>
    <n v="2026"/>
    <x v="3"/>
    <n v="12"/>
    <x v="11"/>
    <x v="2"/>
    <x v="11"/>
    <x v="0"/>
    <s v="Returning"/>
    <x v="3"/>
    <s v="Commuter Helmet"/>
    <n v="2"/>
    <n v="79.87"/>
    <n v="0.15"/>
    <n v="41.9"/>
    <n v="135.779"/>
    <n v="83.8"/>
    <n v="51.978999999999999"/>
    <n v="0.38282061290773978"/>
  </r>
  <r>
    <n v="3746"/>
    <d v="2026-12-22T00:00:00"/>
    <n v="2026"/>
    <x v="3"/>
    <n v="12"/>
    <x v="11"/>
    <x v="0"/>
    <x v="2"/>
    <x v="1"/>
    <s v="Business"/>
    <x v="3"/>
    <s v="Trail Bike Light"/>
    <n v="2"/>
    <n v="50.96"/>
    <n v="0.15"/>
    <n v="22.59"/>
    <n v="86.632000000000005"/>
    <n v="45.18"/>
    <n v="41.452000000000005"/>
    <n v="0.47848370117277683"/>
  </r>
  <r>
    <n v="1166"/>
    <d v="2026-12-27T00:00:00"/>
    <n v="2026"/>
    <x v="3"/>
    <n v="12"/>
    <x v="11"/>
    <x v="3"/>
    <x v="15"/>
    <x v="2"/>
    <s v="Returning"/>
    <x v="4"/>
    <s v="Trail Tent 2P"/>
    <n v="2"/>
    <n v="198.94"/>
    <n v="0.15"/>
    <n v="102.32"/>
    <n v="338.19799999999998"/>
    <n v="204.64"/>
    <n v="133.55799999999999"/>
    <n v="0.39491067362905752"/>
  </r>
  <r>
    <n v="4249"/>
    <d v="2026-01-04T00:00:00"/>
    <n v="2026"/>
    <x v="0"/>
    <n v="1"/>
    <x v="0"/>
    <x v="0"/>
    <x v="5"/>
    <x v="2"/>
    <s v="New"/>
    <x v="3"/>
    <s v="Cycling Pack 12L"/>
    <n v="2"/>
    <n v="100.12"/>
    <n v="0.1"/>
    <n v="49.67"/>
    <n v="180.21600000000001"/>
    <n v="99.34"/>
    <n v="80.876000000000005"/>
    <n v="0.44877258401029874"/>
  </r>
  <r>
    <n v="4156"/>
    <d v="2026-02-10T00:00:00"/>
    <n v="2026"/>
    <x v="0"/>
    <n v="2"/>
    <x v="1"/>
    <x v="3"/>
    <x v="15"/>
    <x v="1"/>
    <s v="Returning"/>
    <x v="1"/>
    <s v="Trail Boots"/>
    <n v="2"/>
    <n v="146.33000000000001"/>
    <n v="0.1"/>
    <n v="81.34"/>
    <n v="263.39400000000001"/>
    <n v="162.68"/>
    <n v="100.714"/>
    <n v="0.38237013751262366"/>
  </r>
  <r>
    <n v="3850"/>
    <d v="2026-03-03T00:00:00"/>
    <n v="2026"/>
    <x v="0"/>
    <n v="3"/>
    <x v="2"/>
    <x v="0"/>
    <x v="2"/>
    <x v="2"/>
    <s v="New"/>
    <x v="4"/>
    <s v="Portable Camp Stove"/>
    <n v="2"/>
    <n v="81.94"/>
    <n v="0.1"/>
    <n v="39.9"/>
    <n v="147.49199999999999"/>
    <n v="79.8"/>
    <n v="67.691999999999993"/>
    <n v="0.45895370596371327"/>
  </r>
  <r>
    <n v="4434"/>
    <d v="2026-03-04T00:00:00"/>
    <n v="2026"/>
    <x v="0"/>
    <n v="3"/>
    <x v="2"/>
    <x v="2"/>
    <x v="3"/>
    <x v="2"/>
    <s v="New"/>
    <x v="1"/>
    <s v="Summit Backpack 45L"/>
    <n v="2"/>
    <n v="151.55000000000001"/>
    <n v="0.1"/>
    <n v="80.680000000000007"/>
    <n v="272.79000000000002"/>
    <n v="161.36000000000001"/>
    <n v="111.43"/>
    <n v="0.40848271564206901"/>
  </r>
  <r>
    <n v="4195"/>
    <d v="2026-03-13T00:00:00"/>
    <n v="2026"/>
    <x v="0"/>
    <n v="3"/>
    <x v="2"/>
    <x v="0"/>
    <x v="13"/>
    <x v="2"/>
    <s v="New"/>
    <x v="1"/>
    <s v="Trail Boots"/>
    <n v="2"/>
    <n v="142.72999999999999"/>
    <n v="0.1"/>
    <n v="77.28"/>
    <n v="256.91399999999999"/>
    <n v="154.56"/>
    <n v="102.35399999999998"/>
    <n v="0.39839790747098247"/>
  </r>
  <r>
    <n v="2973"/>
    <d v="2026-03-16T00:00:00"/>
    <n v="2026"/>
    <x v="0"/>
    <n v="3"/>
    <x v="2"/>
    <x v="1"/>
    <x v="4"/>
    <x v="1"/>
    <s v="Returning"/>
    <x v="1"/>
    <s v="Summit Backpack 45L"/>
    <n v="2"/>
    <n v="156.09"/>
    <n v="0.1"/>
    <n v="79.72"/>
    <n v="280.96199999999999"/>
    <n v="159.44"/>
    <n v="121.52199999999999"/>
    <n v="0.43252112385304775"/>
  </r>
  <r>
    <n v="5016"/>
    <d v="2026-03-20T00:00:00"/>
    <n v="2026"/>
    <x v="0"/>
    <n v="3"/>
    <x v="2"/>
    <x v="2"/>
    <x v="10"/>
    <x v="2"/>
    <s v="New"/>
    <x v="0"/>
    <s v="Resistance Band Set"/>
    <n v="2"/>
    <n v="40.659999999999997"/>
    <n v="0.1"/>
    <n v="14.63"/>
    <n v="73.188000000000002"/>
    <n v="29.26"/>
    <n v="43.927999999999997"/>
    <n v="0.60020768431983385"/>
  </r>
  <r>
    <n v="3794"/>
    <d v="2026-03-31T00:00:00"/>
    <n v="2026"/>
    <x v="0"/>
    <n v="3"/>
    <x v="2"/>
    <x v="2"/>
    <x v="10"/>
    <x v="1"/>
    <s v="Business"/>
    <x v="0"/>
    <s v="Training Mat"/>
    <n v="2"/>
    <n v="50.86"/>
    <n v="0.1"/>
    <n v="21.76"/>
    <n v="91.548000000000002"/>
    <n v="43.52"/>
    <n v="48.027999999999999"/>
    <n v="0.52462096386595003"/>
  </r>
  <r>
    <n v="1844"/>
    <d v="2026-04-08T00:00:00"/>
    <n v="2026"/>
    <x v="1"/>
    <n v="4"/>
    <x v="3"/>
    <x v="2"/>
    <x v="11"/>
    <x v="1"/>
    <s v="New"/>
    <x v="0"/>
    <s v="Recovery Roller"/>
    <n v="2"/>
    <n v="37.1"/>
    <n v="0.1"/>
    <n v="14.17"/>
    <n v="66.78"/>
    <n v="28.34"/>
    <n v="38.44"/>
    <n v="0.57562144354597178"/>
  </r>
  <r>
    <n v="1928"/>
    <d v="2026-04-13T00:00:00"/>
    <n v="2026"/>
    <x v="1"/>
    <n v="4"/>
    <x v="3"/>
    <x v="0"/>
    <x v="13"/>
    <x v="2"/>
    <s v="Returning"/>
    <x v="0"/>
    <s v="Training Mat"/>
    <n v="2"/>
    <n v="50.2"/>
    <n v="0.1"/>
    <n v="21.48"/>
    <n v="90.360000000000014"/>
    <n v="42.96"/>
    <n v="47.400000000000013"/>
    <n v="0.5245683930942896"/>
  </r>
  <r>
    <n v="2248"/>
    <d v="2026-04-16T00:00:00"/>
    <n v="2026"/>
    <x v="1"/>
    <n v="4"/>
    <x v="3"/>
    <x v="1"/>
    <x v="7"/>
    <x v="1"/>
    <s v="New"/>
    <x v="2"/>
    <s v="Insulated Bottle"/>
    <n v="2"/>
    <n v="36.68"/>
    <n v="0.1"/>
    <n v="13.92"/>
    <n v="66.024000000000001"/>
    <n v="27.84"/>
    <n v="38.183999999999997"/>
    <n v="0.57833515085423481"/>
  </r>
  <r>
    <n v="5181"/>
    <d v="2026-04-16T00:00:00"/>
    <n v="2026"/>
    <x v="1"/>
    <n v="4"/>
    <x v="3"/>
    <x v="1"/>
    <x v="4"/>
    <x v="2"/>
    <s v="New"/>
    <x v="2"/>
    <s v="Packing Cube Set"/>
    <n v="2"/>
    <n v="45.51"/>
    <n v="0.1"/>
    <n v="18.809999999999999"/>
    <n v="81.917999999999992"/>
    <n v="37.619999999999997"/>
    <n v="44.297999999999995"/>
    <n v="0.54076027246758951"/>
  </r>
  <r>
    <n v="4654"/>
    <d v="2026-04-21T00:00:00"/>
    <n v="2026"/>
    <x v="1"/>
    <n v="4"/>
    <x v="3"/>
    <x v="1"/>
    <x v="7"/>
    <x v="1"/>
    <s v="Returning"/>
    <x v="4"/>
    <s v="Trail Tent 2P"/>
    <n v="2"/>
    <n v="191.51"/>
    <n v="0.1"/>
    <n v="101.25"/>
    <n v="344.71800000000002"/>
    <n v="202.5"/>
    <n v="142.21800000000002"/>
    <n v="0.41256331262075091"/>
  </r>
  <r>
    <n v="4980"/>
    <d v="2026-04-23T00:00:00"/>
    <n v="2026"/>
    <x v="1"/>
    <n v="4"/>
    <x v="3"/>
    <x v="2"/>
    <x v="3"/>
    <x v="1"/>
    <s v="Returning"/>
    <x v="4"/>
    <s v="Compact Sleeping Bag"/>
    <n v="2"/>
    <n v="120.49"/>
    <n v="0.1"/>
    <n v="62.23"/>
    <n v="216.88200000000001"/>
    <n v="124.46"/>
    <n v="92.422000000000011"/>
    <n v="0.42613955976060719"/>
  </r>
  <r>
    <n v="2590"/>
    <d v="2026-04-26T00:00:00"/>
    <n v="2026"/>
    <x v="1"/>
    <n v="4"/>
    <x v="3"/>
    <x v="2"/>
    <x v="3"/>
    <x v="1"/>
    <s v="New"/>
    <x v="0"/>
    <s v="Recovery Roller"/>
    <n v="2"/>
    <n v="36.51"/>
    <n v="0.1"/>
    <n v="14.18"/>
    <n v="65.718000000000004"/>
    <n v="28.36"/>
    <n v="37.358000000000004"/>
    <n v="0.56845917404668433"/>
  </r>
  <r>
    <n v="5171"/>
    <d v="2026-05-02T00:00:00"/>
    <n v="2026"/>
    <x v="1"/>
    <n v="5"/>
    <x v="4"/>
    <x v="2"/>
    <x v="12"/>
    <x v="1"/>
    <s v="New"/>
    <x v="1"/>
    <s v="Summit Backpack 45L"/>
    <n v="2"/>
    <n v="157.84"/>
    <n v="0.1"/>
    <n v="79.28"/>
    <n v="284.11200000000002"/>
    <n v="158.56"/>
    <n v="125.55200000000002"/>
    <n v="0.44191023258433298"/>
  </r>
  <r>
    <n v="4602"/>
    <d v="2026-05-05T00:00:00"/>
    <n v="2026"/>
    <x v="1"/>
    <n v="5"/>
    <x v="4"/>
    <x v="2"/>
    <x v="10"/>
    <x v="2"/>
    <s v="New"/>
    <x v="2"/>
    <s v="Carry-On Duffel"/>
    <n v="2"/>
    <n v="131.36000000000001"/>
    <n v="0.1"/>
    <n v="65.3"/>
    <n v="236.44800000000004"/>
    <n v="130.6"/>
    <n v="105.84800000000004"/>
    <n v="0.4476586818243336"/>
  </r>
  <r>
    <n v="3298"/>
    <d v="2026-05-08T00:00:00"/>
    <n v="2026"/>
    <x v="1"/>
    <n v="5"/>
    <x v="4"/>
    <x v="2"/>
    <x v="11"/>
    <x v="2"/>
    <s v="New"/>
    <x v="4"/>
    <s v="Alpine Tent 4P"/>
    <n v="2"/>
    <n v="337.7"/>
    <n v="0.1"/>
    <n v="192.16"/>
    <n v="607.86"/>
    <n v="384.32"/>
    <n v="223.54000000000002"/>
    <n v="0.36774915276543946"/>
  </r>
  <r>
    <n v="2114"/>
    <d v="2026-06-01T00:00:00"/>
    <n v="2026"/>
    <x v="1"/>
    <n v="6"/>
    <x v="5"/>
    <x v="0"/>
    <x v="13"/>
    <x v="1"/>
    <s v="Business"/>
    <x v="2"/>
    <s v="Packing Cube Set"/>
    <n v="2"/>
    <n v="45.54"/>
    <n v="0.1"/>
    <n v="18.309999999999999"/>
    <n v="81.971999999999994"/>
    <n v="36.619999999999997"/>
    <n v="45.351999999999997"/>
    <n v="0.5532620894939736"/>
  </r>
  <r>
    <n v="1437"/>
    <d v="2026-06-09T00:00:00"/>
    <n v="2026"/>
    <x v="1"/>
    <n v="6"/>
    <x v="5"/>
    <x v="0"/>
    <x v="0"/>
    <x v="2"/>
    <s v="New"/>
    <x v="2"/>
    <s v="Insulated Bottle"/>
    <n v="2"/>
    <n v="36.85"/>
    <n v="0.1"/>
    <n v="13.92"/>
    <n v="66.33"/>
    <n v="27.84"/>
    <n v="38.489999999999995"/>
    <n v="0.58028041610131154"/>
  </r>
  <r>
    <n v="206"/>
    <d v="2026-06-11T00:00:00"/>
    <n v="2026"/>
    <x v="1"/>
    <n v="6"/>
    <x v="5"/>
    <x v="1"/>
    <x v="4"/>
    <x v="1"/>
    <s v="New"/>
    <x v="3"/>
    <s v="Trail Bike Light"/>
    <n v="2"/>
    <n v="51.83"/>
    <n v="0.1"/>
    <n v="23.1"/>
    <n v="93.293999999999997"/>
    <n v="46.2"/>
    <n v="47.093999999999994"/>
    <n v="0.50479130490706792"/>
  </r>
  <r>
    <n v="927"/>
    <d v="2026-06-26T00:00:00"/>
    <n v="2026"/>
    <x v="1"/>
    <n v="6"/>
    <x v="5"/>
    <x v="3"/>
    <x v="16"/>
    <x v="2"/>
    <s v="Returning"/>
    <x v="2"/>
    <s v="Carry-On Duffel"/>
    <n v="2"/>
    <n v="130.33000000000001"/>
    <n v="0.1"/>
    <n v="67.319999999999993"/>
    <n v="234.59400000000002"/>
    <n v="134.63999999999999"/>
    <n v="99.954000000000036"/>
    <n v="0.42607227806337772"/>
  </r>
  <r>
    <n v="1837"/>
    <d v="2026-06-27T00:00:00"/>
    <n v="2026"/>
    <x v="1"/>
    <n v="6"/>
    <x v="5"/>
    <x v="1"/>
    <x v="4"/>
    <x v="2"/>
    <s v="Business"/>
    <x v="4"/>
    <s v="Trail Tent 2P"/>
    <n v="2"/>
    <n v="194.13"/>
    <n v="0.1"/>
    <n v="106.51"/>
    <n v="349.43400000000003"/>
    <n v="213.02"/>
    <n v="136.41400000000002"/>
    <n v="0.39038559499075648"/>
  </r>
  <r>
    <n v="5012"/>
    <d v="2026-07-12T00:00:00"/>
    <n v="2026"/>
    <x v="2"/>
    <n v="7"/>
    <x v="6"/>
    <x v="3"/>
    <x v="15"/>
    <x v="1"/>
    <s v="Returning"/>
    <x v="0"/>
    <s v="Weighted Vest"/>
    <n v="2"/>
    <n v="123.58"/>
    <n v="0.1"/>
    <n v="68.739999999999995"/>
    <n v="222.44399999999999"/>
    <n v="137.47999999999999"/>
    <n v="84.963999999999999"/>
    <n v="0.3819568071065077"/>
  </r>
  <r>
    <n v="1279"/>
    <d v="2026-07-13T00:00:00"/>
    <n v="2026"/>
    <x v="2"/>
    <n v="7"/>
    <x v="6"/>
    <x v="0"/>
    <x v="0"/>
    <x v="2"/>
    <s v="New"/>
    <x v="4"/>
    <s v="Trail Tent 2P"/>
    <n v="2"/>
    <n v="193.76"/>
    <n v="0.1"/>
    <n v="104.66"/>
    <n v="348.76799999999997"/>
    <n v="209.32"/>
    <n v="139.44799999999998"/>
    <n v="0.39983025965684921"/>
  </r>
  <r>
    <n v="2555"/>
    <d v="2026-07-19T00:00:00"/>
    <n v="2026"/>
    <x v="2"/>
    <n v="7"/>
    <x v="6"/>
    <x v="3"/>
    <x v="8"/>
    <x v="2"/>
    <s v="New"/>
    <x v="2"/>
    <s v="Packing Cube Set"/>
    <n v="2"/>
    <n v="46.89"/>
    <n v="0.1"/>
    <n v="18.53"/>
    <n v="84.402000000000001"/>
    <n v="37.06"/>
    <n v="47.341999999999999"/>
    <n v="0.56091087888912583"/>
  </r>
  <r>
    <n v="2474"/>
    <d v="2026-07-20T00:00:00"/>
    <n v="2026"/>
    <x v="2"/>
    <n v="7"/>
    <x v="6"/>
    <x v="3"/>
    <x v="8"/>
    <x v="1"/>
    <s v="Returning"/>
    <x v="3"/>
    <s v="Compact Repair Kit"/>
    <n v="2"/>
    <n v="39.78"/>
    <n v="0.1"/>
    <n v="16.260000000000002"/>
    <n v="71.603999999999999"/>
    <n v="32.520000000000003"/>
    <n v="39.083999999999996"/>
    <n v="0.54583542818836928"/>
  </r>
  <r>
    <n v="1552"/>
    <d v="2026-07-21T00:00:00"/>
    <n v="2026"/>
    <x v="2"/>
    <n v="7"/>
    <x v="6"/>
    <x v="0"/>
    <x v="5"/>
    <x v="1"/>
    <s v="New"/>
    <x v="2"/>
    <s v="Packing Cube Set"/>
    <n v="2"/>
    <n v="46.34"/>
    <n v="0.1"/>
    <n v="18.41"/>
    <n v="83.412000000000006"/>
    <n v="36.82"/>
    <n v="46.592000000000006"/>
    <n v="0.55857670359180933"/>
  </r>
  <r>
    <n v="4212"/>
    <d v="2026-07-25T00:00:00"/>
    <n v="2026"/>
    <x v="2"/>
    <n v="7"/>
    <x v="6"/>
    <x v="1"/>
    <x v="4"/>
    <x v="2"/>
    <s v="Returning"/>
    <x v="2"/>
    <s v="Packing Cube Set"/>
    <n v="2"/>
    <n v="47.52"/>
    <n v="0.1"/>
    <n v="17.86"/>
    <n v="85.536000000000001"/>
    <n v="35.72"/>
    <n v="49.816000000000003"/>
    <n v="0.58239805462027683"/>
  </r>
  <r>
    <n v="2554"/>
    <d v="2026-07-29T00:00:00"/>
    <n v="2026"/>
    <x v="2"/>
    <n v="7"/>
    <x v="6"/>
    <x v="2"/>
    <x v="6"/>
    <x v="2"/>
    <s v="New"/>
    <x v="0"/>
    <s v="Training Mat"/>
    <n v="2"/>
    <n v="49.98"/>
    <n v="0.1"/>
    <n v="21.91"/>
    <n v="89.963999999999999"/>
    <n v="43.82"/>
    <n v="46.143999999999998"/>
    <n v="0.51291627762215997"/>
  </r>
  <r>
    <n v="295"/>
    <d v="2026-08-03T00:00:00"/>
    <n v="2026"/>
    <x v="2"/>
    <n v="8"/>
    <x v="7"/>
    <x v="0"/>
    <x v="0"/>
    <x v="2"/>
    <s v="Returning"/>
    <x v="2"/>
    <s v="Insulated Bottle"/>
    <n v="2"/>
    <n v="36.15"/>
    <n v="0.1"/>
    <n v="13.19"/>
    <n v="65.069999999999993"/>
    <n v="26.38"/>
    <n v="38.69"/>
    <n v="0.59459044106347014"/>
  </r>
  <r>
    <n v="4892"/>
    <d v="2026-08-05T00:00:00"/>
    <n v="2026"/>
    <x v="2"/>
    <n v="8"/>
    <x v="7"/>
    <x v="2"/>
    <x v="12"/>
    <x v="1"/>
    <s v="Returning"/>
    <x v="2"/>
    <s v="Travel Backpack 35L"/>
    <n v="2"/>
    <n v="161.75"/>
    <n v="0.1"/>
    <n v="85.85"/>
    <n v="291.15000000000003"/>
    <n v="171.7"/>
    <n v="119.45000000000005"/>
    <n v="0.41026962047054794"/>
  </r>
  <r>
    <n v="1156"/>
    <d v="2026-08-20T00:00:00"/>
    <n v="2026"/>
    <x v="2"/>
    <n v="8"/>
    <x v="7"/>
    <x v="3"/>
    <x v="9"/>
    <x v="1"/>
    <s v="New"/>
    <x v="3"/>
    <s v="Trail Bike Light"/>
    <n v="2"/>
    <n v="50.59"/>
    <n v="0.1"/>
    <n v="22.68"/>
    <n v="91.062000000000012"/>
    <n v="45.36"/>
    <n v="45.702000000000012"/>
    <n v="0.5018778414706464"/>
  </r>
  <r>
    <n v="661"/>
    <d v="2026-08-21T00:00:00"/>
    <n v="2026"/>
    <x v="2"/>
    <n v="8"/>
    <x v="7"/>
    <x v="1"/>
    <x v="7"/>
    <x v="1"/>
    <s v="New"/>
    <x v="2"/>
    <s v="Packing Cube Set"/>
    <n v="2"/>
    <n v="47.58"/>
    <n v="0.1"/>
    <n v="18.47"/>
    <n v="85.644000000000005"/>
    <n v="36.94"/>
    <n v="48.704000000000008"/>
    <n v="0.56867965064686377"/>
  </r>
  <r>
    <n v="4676"/>
    <d v="2026-08-28T00:00:00"/>
    <n v="2026"/>
    <x v="2"/>
    <n v="8"/>
    <x v="7"/>
    <x v="0"/>
    <x v="13"/>
    <x v="1"/>
    <s v="New"/>
    <x v="3"/>
    <s v="Commuter Helmet"/>
    <n v="2"/>
    <n v="81.88"/>
    <n v="0.1"/>
    <n v="42.87"/>
    <n v="147.38399999999999"/>
    <n v="85.74"/>
    <n v="61.643999999999991"/>
    <n v="0.41825435596808336"/>
  </r>
  <r>
    <n v="3983"/>
    <d v="2026-08-29T00:00:00"/>
    <n v="2026"/>
    <x v="2"/>
    <n v="8"/>
    <x v="7"/>
    <x v="3"/>
    <x v="8"/>
    <x v="2"/>
    <s v="Business"/>
    <x v="4"/>
    <s v="Trail Tent 2P"/>
    <n v="2"/>
    <n v="194.71"/>
    <n v="0.1"/>
    <n v="105.57"/>
    <n v="350.47800000000001"/>
    <n v="211.14"/>
    <n v="139.33800000000002"/>
    <n v="0.39756561039494637"/>
  </r>
  <r>
    <n v="2866"/>
    <d v="2026-09-01T00:00:00"/>
    <n v="2026"/>
    <x v="2"/>
    <n v="9"/>
    <x v="8"/>
    <x v="1"/>
    <x v="7"/>
    <x v="2"/>
    <s v="Returning"/>
    <x v="1"/>
    <s v="Summit Backpack 45L"/>
    <n v="2"/>
    <n v="156.63999999999999"/>
    <n v="0.1"/>
    <n v="80.09"/>
    <n v="281.952"/>
    <n v="160.18"/>
    <n v="121.77199999999999"/>
    <n v="0.43188911587787987"/>
  </r>
  <r>
    <n v="4003"/>
    <d v="2026-09-06T00:00:00"/>
    <n v="2026"/>
    <x v="2"/>
    <n v="9"/>
    <x v="8"/>
    <x v="0"/>
    <x v="5"/>
    <x v="2"/>
    <s v="Returning"/>
    <x v="0"/>
    <s v="Training Mat"/>
    <n v="2"/>
    <n v="50.41"/>
    <n v="0.1"/>
    <n v="22.05"/>
    <n v="90.738"/>
    <n v="44.1"/>
    <n v="46.637999999999998"/>
    <n v="0.51398532037294187"/>
  </r>
  <r>
    <n v="3976"/>
    <d v="2026-09-11T00:00:00"/>
    <n v="2026"/>
    <x v="2"/>
    <n v="9"/>
    <x v="8"/>
    <x v="3"/>
    <x v="9"/>
    <x v="1"/>
    <s v="Returning"/>
    <x v="2"/>
    <s v="Insulated Bottle"/>
    <n v="2"/>
    <n v="37.03"/>
    <n v="0.1"/>
    <n v="13.46"/>
    <n v="66.654000000000011"/>
    <n v="26.92"/>
    <n v="39.734000000000009"/>
    <n v="0.59612326342004984"/>
  </r>
  <r>
    <n v="3216"/>
    <d v="2026-09-26T00:00:00"/>
    <n v="2026"/>
    <x v="2"/>
    <n v="9"/>
    <x v="8"/>
    <x v="2"/>
    <x v="10"/>
    <x v="1"/>
    <s v="Returning"/>
    <x v="2"/>
    <s v="Insulated Bottle"/>
    <n v="2"/>
    <n v="35.44"/>
    <n v="0.1"/>
    <n v="13.2"/>
    <n v="63.791999999999994"/>
    <n v="26.4"/>
    <n v="37.391999999999996"/>
    <n v="0.58615500376222718"/>
  </r>
  <r>
    <n v="1997"/>
    <d v="2026-11-03T00:00:00"/>
    <n v="2026"/>
    <x v="3"/>
    <n v="11"/>
    <x v="10"/>
    <x v="2"/>
    <x v="10"/>
    <x v="2"/>
    <s v="Returning"/>
    <x v="4"/>
    <s v="Alpine Tent 4P"/>
    <n v="2"/>
    <n v="335.46"/>
    <n v="0.1"/>
    <n v="199.87"/>
    <n v="603.82799999999997"/>
    <n v="399.74"/>
    <n v="204.08799999999997"/>
    <n v="0.33799028862523761"/>
  </r>
  <r>
    <n v="1730"/>
    <d v="2026-11-07T00:00:00"/>
    <n v="2026"/>
    <x v="3"/>
    <n v="11"/>
    <x v="10"/>
    <x v="0"/>
    <x v="5"/>
    <x v="2"/>
    <s v="Returning"/>
    <x v="1"/>
    <s v="Summit Backpack 45L"/>
    <n v="2"/>
    <n v="151.55000000000001"/>
    <n v="0.1"/>
    <n v="80.48"/>
    <n v="272.79000000000002"/>
    <n v="160.96"/>
    <n v="111.83000000000001"/>
    <n v="0.40994904505297114"/>
  </r>
  <r>
    <n v="3735"/>
    <d v="2026-11-07T00:00:00"/>
    <n v="2026"/>
    <x v="3"/>
    <n v="11"/>
    <x v="10"/>
    <x v="0"/>
    <x v="0"/>
    <x v="1"/>
    <s v="Returning"/>
    <x v="2"/>
    <s v="Travel Backpack 35L"/>
    <n v="2"/>
    <n v="163.58000000000001"/>
    <n v="0.1"/>
    <n v="88.14"/>
    <n v="294.44400000000002"/>
    <n v="176.28"/>
    <n v="118.16400000000002"/>
    <n v="0.40131230386762851"/>
  </r>
  <r>
    <n v="5177"/>
    <d v="2026-11-13T00:00:00"/>
    <n v="2026"/>
    <x v="3"/>
    <n v="11"/>
    <x v="10"/>
    <x v="2"/>
    <x v="3"/>
    <x v="1"/>
    <s v="Returning"/>
    <x v="4"/>
    <s v="Portable Camp Stove"/>
    <n v="2"/>
    <n v="83.18"/>
    <n v="0.1"/>
    <n v="40.479999999999997"/>
    <n v="149.72400000000002"/>
    <n v="80.959999999999994"/>
    <n v="68.764000000000024"/>
    <n v="0.45927172664369115"/>
  </r>
  <r>
    <n v="3581"/>
    <d v="2026-11-15T00:00:00"/>
    <n v="2026"/>
    <x v="3"/>
    <n v="11"/>
    <x v="10"/>
    <x v="0"/>
    <x v="5"/>
    <x v="2"/>
    <s v="Business"/>
    <x v="1"/>
    <s v="Trail Boots"/>
    <n v="2"/>
    <n v="141.21"/>
    <n v="0.1"/>
    <n v="78.31"/>
    <n v="254.17800000000003"/>
    <n v="156.62"/>
    <n v="97.558000000000021"/>
    <n v="0.38381763960688969"/>
  </r>
  <r>
    <n v="1922"/>
    <d v="2026-11-25T00:00:00"/>
    <n v="2026"/>
    <x v="3"/>
    <n v="11"/>
    <x v="10"/>
    <x v="1"/>
    <x v="1"/>
    <x v="2"/>
    <s v="Returning"/>
    <x v="1"/>
    <s v="Trail Boots"/>
    <n v="2"/>
    <n v="145.77000000000001"/>
    <n v="0.1"/>
    <n v="78.14"/>
    <n v="262.38600000000002"/>
    <n v="156.28"/>
    <n v="106.10600000000002"/>
    <n v="0.40438895367893107"/>
  </r>
  <r>
    <n v="686"/>
    <d v="2026-11-28T00:00:00"/>
    <n v="2026"/>
    <x v="3"/>
    <n v="11"/>
    <x v="10"/>
    <x v="2"/>
    <x v="10"/>
    <x v="2"/>
    <s v="Returning"/>
    <x v="2"/>
    <s v="Carry-On Duffel"/>
    <n v="2"/>
    <n v="132.61000000000001"/>
    <n v="0.1"/>
    <n v="67.3"/>
    <n v="238.69800000000004"/>
    <n v="134.6"/>
    <n v="104.09800000000004"/>
    <n v="0.43610755012610086"/>
  </r>
  <r>
    <n v="2279"/>
    <d v="2026-11-30T00:00:00"/>
    <n v="2026"/>
    <x v="3"/>
    <n v="11"/>
    <x v="10"/>
    <x v="1"/>
    <x v="4"/>
    <x v="1"/>
    <s v="Returning"/>
    <x v="3"/>
    <s v="Trail Bike Light"/>
    <n v="2"/>
    <n v="50.38"/>
    <n v="0.1"/>
    <n v="22.41"/>
    <n v="90.684000000000012"/>
    <n v="44.82"/>
    <n v="45.864000000000011"/>
    <n v="0.50575625248114342"/>
  </r>
  <r>
    <n v="4879"/>
    <d v="2026-12-05T00:00:00"/>
    <n v="2026"/>
    <x v="3"/>
    <n v="12"/>
    <x v="11"/>
    <x v="3"/>
    <x v="8"/>
    <x v="2"/>
    <s v="Returning"/>
    <x v="1"/>
    <s v="Trekking Poles"/>
    <n v="2"/>
    <n v="70.239999999999995"/>
    <n v="0.1"/>
    <n v="33.29"/>
    <n v="126.43199999999999"/>
    <n v="66.58"/>
    <n v="59.85199999999999"/>
    <n v="0.47339281194634264"/>
  </r>
  <r>
    <n v="519"/>
    <d v="2026-12-09T00:00:00"/>
    <n v="2026"/>
    <x v="3"/>
    <n v="12"/>
    <x v="11"/>
    <x v="2"/>
    <x v="10"/>
    <x v="1"/>
    <s v="Returning"/>
    <x v="0"/>
    <s v="Recovery Roller"/>
    <n v="2"/>
    <n v="36.03"/>
    <n v="0.1"/>
    <n v="13.54"/>
    <n v="64.853999999999999"/>
    <n v="27.08"/>
    <n v="37.774000000000001"/>
    <n v="0.58244672649335427"/>
  </r>
  <r>
    <n v="2797"/>
    <d v="2026-12-14T00:00:00"/>
    <n v="2026"/>
    <x v="3"/>
    <n v="12"/>
    <x v="11"/>
    <x v="3"/>
    <x v="15"/>
    <x v="1"/>
    <s v="New"/>
    <x v="1"/>
    <s v="Trekking Poles"/>
    <n v="2"/>
    <n v="70.239999999999995"/>
    <n v="0.1"/>
    <n v="32.130000000000003"/>
    <n v="126.43199999999999"/>
    <n v="64.260000000000005"/>
    <n v="62.171999999999983"/>
    <n v="0.49174259681093385"/>
  </r>
  <r>
    <n v="2896"/>
    <d v="2026-12-16T00:00:00"/>
    <n v="2026"/>
    <x v="3"/>
    <n v="12"/>
    <x v="11"/>
    <x v="2"/>
    <x v="10"/>
    <x v="1"/>
    <s v="Business"/>
    <x v="0"/>
    <s v="Recovery Roller"/>
    <n v="2"/>
    <n v="36.020000000000003"/>
    <n v="0.1"/>
    <n v="13.59"/>
    <n v="64.836000000000013"/>
    <n v="27.18"/>
    <n v="37.656000000000013"/>
    <n v="0.58078845086063302"/>
  </r>
  <r>
    <n v="131"/>
    <d v="2026-12-18T00:00:00"/>
    <n v="2026"/>
    <x v="3"/>
    <n v="12"/>
    <x v="11"/>
    <x v="2"/>
    <x v="6"/>
    <x v="2"/>
    <s v="Returning"/>
    <x v="4"/>
    <s v="Compact Sleeping Bag"/>
    <n v="2"/>
    <n v="123.42"/>
    <n v="0.1"/>
    <n v="60.03"/>
    <n v="222.15600000000001"/>
    <n v="120.06"/>
    <n v="102.096"/>
    <n v="0.45956895154756117"/>
  </r>
  <r>
    <n v="3365"/>
    <d v="2026-12-21T00:00:00"/>
    <n v="2026"/>
    <x v="3"/>
    <n v="12"/>
    <x v="11"/>
    <x v="0"/>
    <x v="2"/>
    <x v="1"/>
    <s v="New"/>
    <x v="0"/>
    <s v="Weighted Vest"/>
    <n v="2"/>
    <n v="122.4"/>
    <n v="0.1"/>
    <n v="71.09"/>
    <n v="220.32000000000002"/>
    <n v="142.18"/>
    <n v="78.140000000000015"/>
    <n v="0.35466594045025424"/>
  </r>
  <r>
    <n v="3188"/>
    <d v="2026-12-26T00:00:00"/>
    <n v="2026"/>
    <x v="3"/>
    <n v="12"/>
    <x v="11"/>
    <x v="0"/>
    <x v="2"/>
    <x v="2"/>
    <s v="New"/>
    <x v="4"/>
    <s v="Compact Sleeping Bag"/>
    <n v="2"/>
    <n v="122.28"/>
    <n v="0.1"/>
    <n v="61.64"/>
    <n v="220.10400000000001"/>
    <n v="123.28"/>
    <n v="96.824000000000012"/>
    <n v="0.43990113764402283"/>
  </r>
  <r>
    <n v="3498"/>
    <d v="2026-12-30T00:00:00"/>
    <n v="2026"/>
    <x v="3"/>
    <n v="12"/>
    <x v="11"/>
    <x v="0"/>
    <x v="2"/>
    <x v="2"/>
    <s v="Returning"/>
    <x v="1"/>
    <s v="Trekking Poles"/>
    <n v="2"/>
    <n v="71.56"/>
    <n v="0.1"/>
    <n v="32.99"/>
    <n v="128.80800000000002"/>
    <n v="65.98"/>
    <n v="62.828000000000017"/>
    <n v="0.4877647351096206"/>
  </r>
  <r>
    <n v="2928"/>
    <d v="2026-01-04T00:00:00"/>
    <n v="2026"/>
    <x v="0"/>
    <n v="1"/>
    <x v="0"/>
    <x v="2"/>
    <x v="3"/>
    <x v="0"/>
    <s v="Returning"/>
    <x v="0"/>
    <s v="Weighted Vest"/>
    <n v="2"/>
    <n v="124.97"/>
    <n v="0.1"/>
    <n v="67.36"/>
    <n v="224.946"/>
    <n v="134.72"/>
    <n v="90.225999999999999"/>
    <n v="0.40110070861451191"/>
  </r>
  <r>
    <n v="1780"/>
    <d v="2026-01-12T00:00:00"/>
    <n v="2026"/>
    <x v="0"/>
    <n v="1"/>
    <x v="0"/>
    <x v="0"/>
    <x v="0"/>
    <x v="0"/>
    <s v="Returning"/>
    <x v="3"/>
    <s v="Cycling Pack 12L"/>
    <n v="2"/>
    <n v="103.64"/>
    <n v="0.1"/>
    <n v="50.96"/>
    <n v="186.55199999999999"/>
    <n v="101.92"/>
    <n v="84.631999999999991"/>
    <n v="0.45366439384193147"/>
  </r>
  <r>
    <n v="3096"/>
    <d v="2026-01-12T00:00:00"/>
    <n v="2026"/>
    <x v="0"/>
    <n v="1"/>
    <x v="0"/>
    <x v="0"/>
    <x v="2"/>
    <x v="0"/>
    <s v="New"/>
    <x v="0"/>
    <s v="Training Mat"/>
    <n v="2"/>
    <n v="50.51"/>
    <n v="0.1"/>
    <n v="21.84"/>
    <n v="90.917999999999992"/>
    <n v="43.68"/>
    <n v="47.237999999999992"/>
    <n v="0.5195670824259222"/>
  </r>
  <r>
    <n v="5068"/>
    <d v="2026-01-14T00:00:00"/>
    <n v="2026"/>
    <x v="0"/>
    <n v="1"/>
    <x v="0"/>
    <x v="1"/>
    <x v="4"/>
    <x v="0"/>
    <s v="Returning"/>
    <x v="2"/>
    <s v="Packing Cube Set"/>
    <n v="2"/>
    <n v="47.05"/>
    <n v="0.1"/>
    <n v="18.8"/>
    <n v="84.69"/>
    <n v="37.6"/>
    <n v="47.089999999999996"/>
    <n v="0.55602786633604906"/>
  </r>
  <r>
    <n v="1709"/>
    <d v="2026-01-15T00:00:00"/>
    <n v="2026"/>
    <x v="0"/>
    <n v="1"/>
    <x v="0"/>
    <x v="0"/>
    <x v="13"/>
    <x v="0"/>
    <s v="Returning"/>
    <x v="1"/>
    <s v="Summit Backpack 45L"/>
    <n v="2"/>
    <n v="151.33000000000001"/>
    <n v="0.1"/>
    <n v="78.44"/>
    <n v="272.39400000000001"/>
    <n v="156.88"/>
    <n v="115.51400000000001"/>
    <n v="0.42406954631893512"/>
  </r>
  <r>
    <n v="933"/>
    <d v="2026-02-04T00:00:00"/>
    <n v="2026"/>
    <x v="0"/>
    <n v="2"/>
    <x v="1"/>
    <x v="2"/>
    <x v="6"/>
    <x v="0"/>
    <s v="New"/>
    <x v="4"/>
    <s v="Portable Camp Stove"/>
    <n v="2"/>
    <n v="81.59"/>
    <n v="0.1"/>
    <n v="38.64"/>
    <n v="146.86200000000002"/>
    <n v="77.28"/>
    <n v="69.582000000000022"/>
    <n v="0.47379172284185161"/>
  </r>
  <r>
    <n v="1646"/>
    <d v="2026-02-04T00:00:00"/>
    <n v="2026"/>
    <x v="0"/>
    <n v="2"/>
    <x v="1"/>
    <x v="3"/>
    <x v="9"/>
    <x v="0"/>
    <s v="New"/>
    <x v="2"/>
    <s v="Packing Cube Set"/>
    <n v="2"/>
    <n v="45.81"/>
    <n v="0.1"/>
    <n v="18.420000000000002"/>
    <n v="82.458000000000013"/>
    <n v="36.840000000000003"/>
    <n v="45.618000000000009"/>
    <n v="0.55322709743141962"/>
  </r>
  <r>
    <n v="479"/>
    <d v="2026-02-14T00:00:00"/>
    <n v="2026"/>
    <x v="0"/>
    <n v="2"/>
    <x v="1"/>
    <x v="1"/>
    <x v="4"/>
    <x v="0"/>
    <s v="Returning"/>
    <x v="0"/>
    <s v="Training Mat"/>
    <n v="2"/>
    <n v="50.16"/>
    <n v="0.1"/>
    <n v="21.48"/>
    <n v="90.287999999999997"/>
    <n v="42.96"/>
    <n v="47.327999999999996"/>
    <n v="0.52418926103136632"/>
  </r>
  <r>
    <n v="3024"/>
    <d v="2026-03-01T00:00:00"/>
    <n v="2026"/>
    <x v="0"/>
    <n v="3"/>
    <x v="2"/>
    <x v="2"/>
    <x v="6"/>
    <x v="0"/>
    <s v="Business"/>
    <x v="3"/>
    <s v="Trail Bike Light"/>
    <n v="2"/>
    <n v="51.87"/>
    <n v="0.1"/>
    <n v="22.95"/>
    <n v="93.366"/>
    <n v="45.9"/>
    <n v="47.466000000000001"/>
    <n v="0.50838635049161363"/>
  </r>
  <r>
    <n v="3536"/>
    <d v="2026-03-14T00:00:00"/>
    <n v="2026"/>
    <x v="0"/>
    <n v="3"/>
    <x v="2"/>
    <x v="3"/>
    <x v="16"/>
    <x v="0"/>
    <s v="New"/>
    <x v="1"/>
    <s v="Summit Backpack 45L"/>
    <n v="2"/>
    <n v="153.66"/>
    <n v="0.1"/>
    <n v="78.430000000000007"/>
    <n v="276.58800000000002"/>
    <n v="156.86000000000001"/>
    <n v="119.72800000000001"/>
    <n v="0.43287488972768162"/>
  </r>
  <r>
    <n v="891"/>
    <d v="2026-03-18T00:00:00"/>
    <n v="2026"/>
    <x v="0"/>
    <n v="3"/>
    <x v="2"/>
    <x v="3"/>
    <x v="14"/>
    <x v="0"/>
    <s v="New"/>
    <x v="1"/>
    <s v="Hiking Daypack 20L"/>
    <n v="2"/>
    <n v="94.25"/>
    <n v="0.1"/>
    <n v="44.99"/>
    <n v="169.65"/>
    <n v="89.98"/>
    <n v="79.67"/>
    <n v="0.46961391099322131"/>
  </r>
  <r>
    <n v="186"/>
    <d v="2026-04-09T00:00:00"/>
    <n v="2026"/>
    <x v="1"/>
    <n v="4"/>
    <x v="3"/>
    <x v="1"/>
    <x v="4"/>
    <x v="0"/>
    <s v="New"/>
    <x v="2"/>
    <s v="Packing Cube Set"/>
    <n v="2"/>
    <n v="46.42"/>
    <n v="0.1"/>
    <n v="18.73"/>
    <n v="83.556000000000012"/>
    <n v="37.46"/>
    <n v="46.096000000000011"/>
    <n v="0.55167791660682663"/>
  </r>
  <r>
    <n v="3349"/>
    <d v="2026-04-14T00:00:00"/>
    <n v="2026"/>
    <x v="1"/>
    <n v="4"/>
    <x v="3"/>
    <x v="0"/>
    <x v="0"/>
    <x v="0"/>
    <s v="Returning"/>
    <x v="0"/>
    <s v="Resistance Band Set"/>
    <n v="2"/>
    <n v="40.909999999999997"/>
    <n v="0.1"/>
    <n v="14.95"/>
    <n v="73.637999999999991"/>
    <n v="29.9"/>
    <n v="43.737999999999992"/>
    <n v="0.59395964040305271"/>
  </r>
  <r>
    <n v="3076"/>
    <d v="2026-04-18T00:00:00"/>
    <n v="2026"/>
    <x v="1"/>
    <n v="4"/>
    <x v="3"/>
    <x v="3"/>
    <x v="8"/>
    <x v="0"/>
    <s v="Business"/>
    <x v="4"/>
    <s v="Portable Camp Stove"/>
    <n v="2"/>
    <n v="82.58"/>
    <n v="0.1"/>
    <n v="39.93"/>
    <n v="148.64400000000001"/>
    <n v="79.86"/>
    <n v="68.784000000000006"/>
    <n v="0.46274319851457174"/>
  </r>
  <r>
    <n v="3719"/>
    <d v="2026-04-21T00:00:00"/>
    <n v="2026"/>
    <x v="1"/>
    <n v="4"/>
    <x v="3"/>
    <x v="3"/>
    <x v="8"/>
    <x v="0"/>
    <s v="New"/>
    <x v="0"/>
    <s v="Recovery Roller"/>
    <n v="2"/>
    <n v="35.56"/>
    <n v="0.1"/>
    <n v="13.85"/>
    <n v="64.00800000000001"/>
    <n v="27.7"/>
    <n v="36.308000000000007"/>
    <n v="0.56724159480064995"/>
  </r>
  <r>
    <n v="413"/>
    <d v="2026-04-22T00:00:00"/>
    <n v="2026"/>
    <x v="1"/>
    <n v="4"/>
    <x v="3"/>
    <x v="2"/>
    <x v="12"/>
    <x v="0"/>
    <s v="Returning"/>
    <x v="4"/>
    <s v="Alpine Tent 4P"/>
    <n v="2"/>
    <n v="344.29"/>
    <n v="0.1"/>
    <n v="192.66"/>
    <n v="619.72200000000009"/>
    <n v="385.32"/>
    <n v="234.4020000000001"/>
    <n v="0.37823733867766524"/>
  </r>
  <r>
    <n v="2229"/>
    <d v="2026-04-24T00:00:00"/>
    <n v="2026"/>
    <x v="1"/>
    <n v="4"/>
    <x v="3"/>
    <x v="1"/>
    <x v="4"/>
    <x v="0"/>
    <s v="New"/>
    <x v="1"/>
    <s v="Trail Boots"/>
    <n v="2"/>
    <n v="145.75"/>
    <n v="0.1"/>
    <n v="78.900000000000006"/>
    <n v="262.35000000000002"/>
    <n v="157.80000000000001"/>
    <n v="104.55000000000001"/>
    <n v="0.39851343624928531"/>
  </r>
  <r>
    <n v="4838"/>
    <d v="2026-04-24T00:00:00"/>
    <n v="2026"/>
    <x v="1"/>
    <n v="4"/>
    <x v="3"/>
    <x v="1"/>
    <x v="4"/>
    <x v="0"/>
    <s v="Business"/>
    <x v="3"/>
    <s v="Compact Repair Kit"/>
    <n v="2"/>
    <n v="41.32"/>
    <n v="0.1"/>
    <n v="16.66"/>
    <n v="74.376000000000005"/>
    <n v="33.32"/>
    <n v="41.056000000000004"/>
    <n v="0.5520060234484242"/>
  </r>
  <r>
    <n v="162"/>
    <d v="2026-05-09T00:00:00"/>
    <n v="2026"/>
    <x v="1"/>
    <n v="5"/>
    <x v="4"/>
    <x v="1"/>
    <x v="4"/>
    <x v="0"/>
    <s v="New"/>
    <x v="2"/>
    <s v="Travel Backpack 35L"/>
    <n v="2"/>
    <n v="164.95"/>
    <n v="0.1"/>
    <n v="86.27"/>
    <n v="296.90999999999997"/>
    <n v="172.54"/>
    <n v="124.36999999999998"/>
    <n v="0.41888114243373409"/>
  </r>
  <r>
    <n v="474"/>
    <d v="2026-05-11T00:00:00"/>
    <n v="2026"/>
    <x v="1"/>
    <n v="5"/>
    <x v="4"/>
    <x v="2"/>
    <x v="10"/>
    <x v="0"/>
    <s v="Returning"/>
    <x v="3"/>
    <s v="Cycling Pack 12L"/>
    <n v="2"/>
    <n v="100.49"/>
    <n v="0.1"/>
    <n v="50.11"/>
    <n v="180.88200000000001"/>
    <n v="100.22"/>
    <n v="80.662000000000006"/>
    <n v="0.44593713028383147"/>
  </r>
  <r>
    <n v="4922"/>
    <d v="2026-05-12T00:00:00"/>
    <n v="2026"/>
    <x v="1"/>
    <n v="5"/>
    <x v="4"/>
    <x v="0"/>
    <x v="0"/>
    <x v="0"/>
    <s v="Returning"/>
    <x v="0"/>
    <s v="Resistance Band Set"/>
    <n v="2"/>
    <n v="39.79"/>
    <n v="0.1"/>
    <n v="14.33"/>
    <n v="71.622"/>
    <n v="28.66"/>
    <n v="42.962000000000003"/>
    <n v="0.59984362346764963"/>
  </r>
  <r>
    <n v="191"/>
    <d v="2026-05-29T00:00:00"/>
    <n v="2026"/>
    <x v="1"/>
    <n v="5"/>
    <x v="4"/>
    <x v="3"/>
    <x v="9"/>
    <x v="0"/>
    <s v="Returning"/>
    <x v="1"/>
    <s v="Trekking Poles"/>
    <n v="2"/>
    <n v="70.48"/>
    <n v="0.1"/>
    <n v="33.229999999999997"/>
    <n v="126.864"/>
    <n v="66.459999999999994"/>
    <n v="60.404000000000011"/>
    <n v="0.47613192079707412"/>
  </r>
  <r>
    <n v="501"/>
    <d v="2026-06-20T00:00:00"/>
    <n v="2026"/>
    <x v="1"/>
    <n v="6"/>
    <x v="5"/>
    <x v="0"/>
    <x v="5"/>
    <x v="0"/>
    <s v="New"/>
    <x v="4"/>
    <s v="Portable Camp Stove"/>
    <n v="2"/>
    <n v="80.95"/>
    <n v="0.1"/>
    <n v="39.44"/>
    <n v="145.71"/>
    <n v="78.88"/>
    <n v="66.830000000000013"/>
    <n v="0.45865074462974409"/>
  </r>
  <r>
    <n v="3595"/>
    <d v="2026-06-22T00:00:00"/>
    <n v="2026"/>
    <x v="1"/>
    <n v="6"/>
    <x v="5"/>
    <x v="2"/>
    <x v="11"/>
    <x v="0"/>
    <s v="New"/>
    <x v="3"/>
    <s v="Compact Repair Kit"/>
    <n v="2"/>
    <n v="40.94"/>
    <n v="0.1"/>
    <n v="16.88"/>
    <n v="73.691999999999993"/>
    <n v="33.76"/>
    <n v="39.931999999999995"/>
    <n v="0.54187700157411933"/>
  </r>
  <r>
    <n v="1323"/>
    <d v="2026-06-25T00:00:00"/>
    <n v="2026"/>
    <x v="1"/>
    <n v="6"/>
    <x v="5"/>
    <x v="2"/>
    <x v="10"/>
    <x v="0"/>
    <s v="Returning"/>
    <x v="0"/>
    <s v="Resistance Band Set"/>
    <n v="2"/>
    <n v="39.57"/>
    <n v="0.1"/>
    <n v="14.64"/>
    <n v="71.225999999999999"/>
    <n v="29.28"/>
    <n v="41.945999999999998"/>
    <n v="0.58891416055934631"/>
  </r>
  <r>
    <n v="1217"/>
    <d v="2026-07-01T00:00:00"/>
    <n v="2026"/>
    <x v="2"/>
    <n v="7"/>
    <x v="6"/>
    <x v="3"/>
    <x v="14"/>
    <x v="0"/>
    <s v="Returning"/>
    <x v="4"/>
    <s v="Compact Sleeping Bag"/>
    <n v="2"/>
    <n v="121.78"/>
    <n v="0.1"/>
    <n v="59.62"/>
    <n v="219.20400000000001"/>
    <n v="119.24"/>
    <n v="99.964000000000013"/>
    <n v="0.45603182423678407"/>
  </r>
  <r>
    <n v="2363"/>
    <d v="2026-07-02T00:00:00"/>
    <n v="2026"/>
    <x v="2"/>
    <n v="7"/>
    <x v="6"/>
    <x v="0"/>
    <x v="2"/>
    <x v="0"/>
    <s v="New"/>
    <x v="1"/>
    <s v="Trekking Poles"/>
    <n v="2"/>
    <n v="71.28"/>
    <n v="0.1"/>
    <n v="32.67"/>
    <n v="128.304"/>
    <n v="65.34"/>
    <n v="62.963999999999999"/>
    <n v="0.4907407407407407"/>
  </r>
  <r>
    <n v="4856"/>
    <d v="2026-07-06T00:00:00"/>
    <n v="2026"/>
    <x v="2"/>
    <n v="7"/>
    <x v="6"/>
    <x v="2"/>
    <x v="10"/>
    <x v="0"/>
    <s v="Returning"/>
    <x v="3"/>
    <s v="Cycling Pack 12L"/>
    <n v="2"/>
    <n v="99.93"/>
    <n v="0.1"/>
    <n v="51.96"/>
    <n v="179.87400000000002"/>
    <n v="103.92"/>
    <n v="75.954000000000022"/>
    <n v="0.422262250241836"/>
  </r>
  <r>
    <n v="1534"/>
    <d v="2026-07-13T00:00:00"/>
    <n v="2026"/>
    <x v="2"/>
    <n v="7"/>
    <x v="6"/>
    <x v="3"/>
    <x v="15"/>
    <x v="0"/>
    <s v="Returning"/>
    <x v="1"/>
    <s v="Trail Boots"/>
    <n v="2"/>
    <n v="146.09"/>
    <n v="0.1"/>
    <n v="79.36"/>
    <n v="262.96199999999999"/>
    <n v="158.72"/>
    <n v="104.24199999999999"/>
    <n v="0.39641469109605187"/>
  </r>
  <r>
    <n v="772"/>
    <d v="2026-07-14T00:00:00"/>
    <n v="2026"/>
    <x v="2"/>
    <n v="7"/>
    <x v="6"/>
    <x v="0"/>
    <x v="13"/>
    <x v="0"/>
    <s v="Returning"/>
    <x v="3"/>
    <s v="Cycling Pack 12L"/>
    <n v="2"/>
    <n v="101.03"/>
    <n v="0.1"/>
    <n v="50.98"/>
    <n v="181.85400000000001"/>
    <n v="101.96"/>
    <n v="79.89400000000002"/>
    <n v="0.43933045190097558"/>
  </r>
  <r>
    <n v="2100"/>
    <d v="2026-07-16T00:00:00"/>
    <n v="2026"/>
    <x v="2"/>
    <n v="7"/>
    <x v="6"/>
    <x v="3"/>
    <x v="8"/>
    <x v="0"/>
    <s v="Business"/>
    <x v="3"/>
    <s v="Trail Bike Light"/>
    <n v="2"/>
    <n v="49.84"/>
    <n v="0.1"/>
    <n v="23.06"/>
    <n v="89.712000000000003"/>
    <n v="46.12"/>
    <n v="43.592000000000006"/>
    <n v="0.48591046905653651"/>
  </r>
  <r>
    <n v="2514"/>
    <d v="2026-07-20T00:00:00"/>
    <n v="2026"/>
    <x v="2"/>
    <n v="7"/>
    <x v="6"/>
    <x v="2"/>
    <x v="3"/>
    <x v="0"/>
    <s v="New"/>
    <x v="2"/>
    <s v="Travel Backpack 35L"/>
    <n v="2"/>
    <n v="161.97"/>
    <n v="0.1"/>
    <n v="88.57"/>
    <n v="291.54599999999999"/>
    <n v="177.14"/>
    <n v="114.40600000000001"/>
    <n v="0.39241148909606033"/>
  </r>
  <r>
    <n v="2148"/>
    <d v="2026-07-25T00:00:00"/>
    <n v="2026"/>
    <x v="2"/>
    <n v="7"/>
    <x v="6"/>
    <x v="3"/>
    <x v="16"/>
    <x v="0"/>
    <s v="New"/>
    <x v="0"/>
    <s v="Resistance Band Set"/>
    <n v="2"/>
    <n v="41.14"/>
    <n v="0.1"/>
    <n v="14.84"/>
    <n v="74.052000000000007"/>
    <n v="29.68"/>
    <n v="44.372000000000007"/>
    <n v="0.59920056176740677"/>
  </r>
  <r>
    <n v="4332"/>
    <d v="2026-07-25T00:00:00"/>
    <n v="2026"/>
    <x v="2"/>
    <n v="7"/>
    <x v="6"/>
    <x v="0"/>
    <x v="13"/>
    <x v="0"/>
    <s v="New"/>
    <x v="2"/>
    <s v="Travel Backpack 35L"/>
    <n v="2"/>
    <n v="164.58"/>
    <n v="0.1"/>
    <n v="86.55"/>
    <n v="296.24400000000003"/>
    <n v="173.1"/>
    <n v="123.14400000000003"/>
    <n v="0.41568436829100341"/>
  </r>
  <r>
    <n v="1516"/>
    <d v="2026-07-28T00:00:00"/>
    <n v="2026"/>
    <x v="2"/>
    <n v="7"/>
    <x v="6"/>
    <x v="1"/>
    <x v="1"/>
    <x v="0"/>
    <s v="Business"/>
    <x v="0"/>
    <s v="Resistance Band Set"/>
    <n v="2"/>
    <n v="40.15"/>
    <n v="0.1"/>
    <n v="14.86"/>
    <n v="72.27"/>
    <n v="29.72"/>
    <n v="42.55"/>
    <n v="0.58876435588764353"/>
  </r>
  <r>
    <n v="3098"/>
    <d v="2026-08-22T00:00:00"/>
    <n v="2026"/>
    <x v="2"/>
    <n v="8"/>
    <x v="7"/>
    <x v="2"/>
    <x v="3"/>
    <x v="0"/>
    <s v="New"/>
    <x v="3"/>
    <s v="Commuter Helmet"/>
    <n v="2"/>
    <n v="80.239999999999995"/>
    <n v="0.1"/>
    <n v="42.09"/>
    <n v="144.43199999999999"/>
    <n v="84.18"/>
    <n v="60.251999999999981"/>
    <n v="0.41716517115320695"/>
  </r>
  <r>
    <n v="3837"/>
    <d v="2026-08-27T00:00:00"/>
    <n v="2026"/>
    <x v="2"/>
    <n v="8"/>
    <x v="7"/>
    <x v="0"/>
    <x v="0"/>
    <x v="0"/>
    <s v="Returning"/>
    <x v="4"/>
    <s v="Alpine Tent 4P"/>
    <n v="2"/>
    <n v="335.87"/>
    <n v="0.1"/>
    <n v="196.54"/>
    <n v="604.56600000000003"/>
    <n v="393.08"/>
    <n v="211.48600000000005"/>
    <n v="0.34981457773014035"/>
  </r>
  <r>
    <n v="1393"/>
    <d v="2026-09-02T00:00:00"/>
    <n v="2026"/>
    <x v="2"/>
    <n v="9"/>
    <x v="8"/>
    <x v="3"/>
    <x v="15"/>
    <x v="0"/>
    <s v="Returning"/>
    <x v="2"/>
    <s v="Travel Backpack 35L"/>
    <n v="2"/>
    <n v="162.4"/>
    <n v="0.1"/>
    <n v="88.04"/>
    <n v="292.32"/>
    <n v="176.08"/>
    <n v="116.23999999999998"/>
    <n v="0.39764641488779412"/>
  </r>
  <r>
    <n v="4429"/>
    <d v="2026-09-18T00:00:00"/>
    <n v="2026"/>
    <x v="2"/>
    <n v="9"/>
    <x v="8"/>
    <x v="1"/>
    <x v="7"/>
    <x v="0"/>
    <s v="Business"/>
    <x v="1"/>
    <s v="Trail Boots"/>
    <n v="2"/>
    <n v="145.1"/>
    <n v="0.1"/>
    <n v="77.62"/>
    <n v="261.18"/>
    <n v="155.24"/>
    <n v="105.94"/>
    <n v="0.40562064476606169"/>
  </r>
  <r>
    <n v="2383"/>
    <d v="2026-09-27T00:00:00"/>
    <n v="2026"/>
    <x v="2"/>
    <n v="9"/>
    <x v="8"/>
    <x v="0"/>
    <x v="2"/>
    <x v="0"/>
    <s v="Returning"/>
    <x v="2"/>
    <s v="Carry-On Duffel"/>
    <n v="2"/>
    <n v="130.29"/>
    <n v="0.1"/>
    <n v="67.97"/>
    <n v="234.52199999999999"/>
    <n v="135.94"/>
    <n v="98.581999999999994"/>
    <n v="0.42035288800197845"/>
  </r>
  <r>
    <n v="2299"/>
    <d v="2026-09-29T00:00:00"/>
    <n v="2026"/>
    <x v="2"/>
    <n v="9"/>
    <x v="8"/>
    <x v="2"/>
    <x v="6"/>
    <x v="0"/>
    <s v="New"/>
    <x v="2"/>
    <s v="Insulated Bottle"/>
    <n v="2"/>
    <n v="36.93"/>
    <n v="0.1"/>
    <n v="13.4"/>
    <n v="66.474000000000004"/>
    <n v="26.8"/>
    <n v="39.674000000000007"/>
    <n v="0.59683485272437353"/>
  </r>
  <r>
    <n v="5152"/>
    <d v="2026-09-30T00:00:00"/>
    <n v="2026"/>
    <x v="2"/>
    <n v="9"/>
    <x v="8"/>
    <x v="0"/>
    <x v="13"/>
    <x v="0"/>
    <s v="New"/>
    <x v="1"/>
    <s v="Hiking Daypack 20L"/>
    <n v="2"/>
    <n v="91.78"/>
    <n v="0.1"/>
    <n v="45.51"/>
    <n v="165.20400000000001"/>
    <n v="91.02"/>
    <n v="74.184000000000012"/>
    <n v="0.44904481731677204"/>
  </r>
  <r>
    <n v="291"/>
    <d v="2026-10-09T00:00:00"/>
    <n v="2026"/>
    <x v="3"/>
    <n v="10"/>
    <x v="9"/>
    <x v="3"/>
    <x v="8"/>
    <x v="0"/>
    <s v="New"/>
    <x v="2"/>
    <s v="Carry-On Duffel"/>
    <n v="2"/>
    <n v="132.47999999999999"/>
    <n v="0.1"/>
    <n v="67.48"/>
    <n v="238.464"/>
    <n v="134.96"/>
    <n v="103.50399999999999"/>
    <n v="0.43404455179817497"/>
  </r>
  <r>
    <n v="2400"/>
    <d v="2026-10-09T00:00:00"/>
    <n v="2026"/>
    <x v="3"/>
    <n v="10"/>
    <x v="9"/>
    <x v="3"/>
    <x v="8"/>
    <x v="0"/>
    <s v="New"/>
    <x v="1"/>
    <s v="Hiking Daypack 20L"/>
    <n v="2"/>
    <n v="93.83"/>
    <n v="0.1"/>
    <n v="44.27"/>
    <n v="168.89400000000001"/>
    <n v="88.54"/>
    <n v="80.353999999999999"/>
    <n v="0.47576586498040191"/>
  </r>
  <r>
    <n v="4038"/>
    <d v="2026-10-09T00:00:00"/>
    <n v="2026"/>
    <x v="3"/>
    <n v="10"/>
    <x v="9"/>
    <x v="1"/>
    <x v="7"/>
    <x v="0"/>
    <s v="Returning"/>
    <x v="0"/>
    <s v="Weighted Vest"/>
    <n v="2"/>
    <n v="125.56"/>
    <n v="0.1"/>
    <n v="67.260000000000005"/>
    <n v="226.00800000000001"/>
    <n v="134.52000000000001"/>
    <n v="91.488"/>
    <n v="0.40479983009450993"/>
  </r>
  <r>
    <n v="4222"/>
    <d v="2026-10-17T00:00:00"/>
    <n v="2026"/>
    <x v="3"/>
    <n v="10"/>
    <x v="9"/>
    <x v="3"/>
    <x v="15"/>
    <x v="0"/>
    <s v="Returning"/>
    <x v="1"/>
    <s v="Hiking Daypack 20L"/>
    <n v="2"/>
    <n v="92.41"/>
    <n v="0.1"/>
    <n v="45.42"/>
    <n v="166.33799999999999"/>
    <n v="90.84"/>
    <n v="75.49799999999999"/>
    <n v="0.4538830573891714"/>
  </r>
  <r>
    <n v="1759"/>
    <d v="2026-10-20T00:00:00"/>
    <n v="2026"/>
    <x v="3"/>
    <n v="10"/>
    <x v="9"/>
    <x v="0"/>
    <x v="0"/>
    <x v="0"/>
    <s v="Returning"/>
    <x v="0"/>
    <s v="Recovery Roller"/>
    <n v="2"/>
    <n v="36.57"/>
    <n v="0.1"/>
    <n v="13.79"/>
    <n v="65.826000000000008"/>
    <n v="27.58"/>
    <n v="38.246000000000009"/>
    <n v="0.58101661957281325"/>
  </r>
  <r>
    <n v="4496"/>
    <d v="2026-10-29T00:00:00"/>
    <n v="2026"/>
    <x v="3"/>
    <n v="10"/>
    <x v="9"/>
    <x v="0"/>
    <x v="0"/>
    <x v="0"/>
    <s v="Returning"/>
    <x v="0"/>
    <s v="Resistance Band Set"/>
    <n v="2"/>
    <n v="40.83"/>
    <n v="0.1"/>
    <n v="14.91"/>
    <n v="73.494"/>
    <n v="29.82"/>
    <n v="43.673999999999999"/>
    <n v="0.59425259204833047"/>
  </r>
  <r>
    <n v="77"/>
    <d v="2026-11-01T00:00:00"/>
    <n v="2026"/>
    <x v="3"/>
    <n v="11"/>
    <x v="10"/>
    <x v="2"/>
    <x v="6"/>
    <x v="0"/>
    <s v="New"/>
    <x v="2"/>
    <s v="Carry-On Duffel"/>
    <n v="2"/>
    <n v="133.96"/>
    <n v="0.1"/>
    <n v="65.44"/>
    <n v="241.12800000000001"/>
    <n v="130.88"/>
    <n v="110.24800000000002"/>
    <n v="0.4572177432732823"/>
  </r>
  <r>
    <n v="436"/>
    <d v="2026-11-02T00:00:00"/>
    <n v="2026"/>
    <x v="3"/>
    <n v="11"/>
    <x v="10"/>
    <x v="3"/>
    <x v="16"/>
    <x v="0"/>
    <s v="New"/>
    <x v="2"/>
    <s v="Insulated Bottle"/>
    <n v="2"/>
    <n v="35.340000000000003"/>
    <n v="0.1"/>
    <n v="13.82"/>
    <n v="63.612000000000009"/>
    <n v="27.64"/>
    <n v="35.972000000000008"/>
    <n v="0.56549078790165386"/>
  </r>
  <r>
    <n v="595"/>
    <d v="2026-11-08T00:00:00"/>
    <n v="2026"/>
    <x v="3"/>
    <n v="11"/>
    <x v="10"/>
    <x v="2"/>
    <x v="10"/>
    <x v="0"/>
    <s v="New"/>
    <x v="0"/>
    <s v="Recovery Roller"/>
    <n v="2"/>
    <n v="36.159999999999997"/>
    <n v="0.1"/>
    <n v="13.79"/>
    <n v="65.087999999999994"/>
    <n v="27.58"/>
    <n v="37.507999999999996"/>
    <n v="0.57626597836774829"/>
  </r>
  <r>
    <n v="1623"/>
    <d v="2026-11-08T00:00:00"/>
    <n v="2026"/>
    <x v="3"/>
    <n v="11"/>
    <x v="10"/>
    <x v="3"/>
    <x v="9"/>
    <x v="0"/>
    <s v="Returning"/>
    <x v="2"/>
    <s v="Insulated Bottle"/>
    <n v="2"/>
    <n v="35.49"/>
    <n v="0.1"/>
    <n v="13.78"/>
    <n v="63.882000000000005"/>
    <n v="27.56"/>
    <n v="36.322000000000003"/>
    <n v="0.56857956857956859"/>
  </r>
  <r>
    <n v="4890"/>
    <d v="2026-11-08T00:00:00"/>
    <n v="2026"/>
    <x v="3"/>
    <n v="11"/>
    <x v="10"/>
    <x v="1"/>
    <x v="7"/>
    <x v="0"/>
    <s v="New"/>
    <x v="1"/>
    <s v="Hiking Daypack 20L"/>
    <n v="2"/>
    <n v="93.16"/>
    <n v="0.1"/>
    <n v="44.19"/>
    <n v="167.68799999999999"/>
    <n v="88.38"/>
    <n v="79.307999999999993"/>
    <n v="0.47294976384714471"/>
  </r>
  <r>
    <n v="3573"/>
    <d v="2026-11-13T00:00:00"/>
    <n v="2026"/>
    <x v="3"/>
    <n v="11"/>
    <x v="10"/>
    <x v="1"/>
    <x v="1"/>
    <x v="0"/>
    <s v="Returning"/>
    <x v="1"/>
    <s v="Summit Backpack 45L"/>
    <n v="2"/>
    <n v="152.96"/>
    <n v="0.1"/>
    <n v="79.12"/>
    <n v="275.32800000000003"/>
    <n v="158.24"/>
    <n v="117.08800000000002"/>
    <n v="0.4252673175267318"/>
  </r>
  <r>
    <n v="690"/>
    <d v="2026-11-17T00:00:00"/>
    <n v="2026"/>
    <x v="3"/>
    <n v="11"/>
    <x v="10"/>
    <x v="0"/>
    <x v="0"/>
    <x v="0"/>
    <s v="Returning"/>
    <x v="2"/>
    <s v="Travel Backpack 35L"/>
    <n v="2"/>
    <n v="168.08"/>
    <n v="0.1"/>
    <n v="87.63"/>
    <n v="302.54400000000004"/>
    <n v="175.26"/>
    <n v="127.28400000000005"/>
    <n v="0.42071235919403471"/>
  </r>
  <r>
    <n v="1205"/>
    <d v="2026-11-18T00:00:00"/>
    <n v="2026"/>
    <x v="3"/>
    <n v="11"/>
    <x v="10"/>
    <x v="0"/>
    <x v="13"/>
    <x v="0"/>
    <s v="Returning"/>
    <x v="3"/>
    <s v="Cycling Pack 12L"/>
    <n v="2"/>
    <n v="100.72"/>
    <n v="0.1"/>
    <n v="51.68"/>
    <n v="181.29599999999999"/>
    <n v="103.36"/>
    <n v="77.935999999999993"/>
    <n v="0.42988262289294854"/>
  </r>
  <r>
    <n v="3825"/>
    <d v="2026-11-18T00:00:00"/>
    <n v="2026"/>
    <x v="3"/>
    <n v="11"/>
    <x v="10"/>
    <x v="0"/>
    <x v="0"/>
    <x v="0"/>
    <s v="New"/>
    <x v="2"/>
    <s v="Packing Cube Set"/>
    <n v="2"/>
    <n v="46.44"/>
    <n v="0.1"/>
    <n v="18.190000000000001"/>
    <n v="83.591999999999999"/>
    <n v="36.380000000000003"/>
    <n v="47.211999999999996"/>
    <n v="0.56479088908029473"/>
  </r>
  <r>
    <n v="2073"/>
    <d v="2026-11-21T00:00:00"/>
    <n v="2026"/>
    <x v="3"/>
    <n v="11"/>
    <x v="10"/>
    <x v="2"/>
    <x v="10"/>
    <x v="0"/>
    <s v="New"/>
    <x v="3"/>
    <s v="Trail Bike Light"/>
    <n v="2"/>
    <n v="51.48"/>
    <n v="0.1"/>
    <n v="22.51"/>
    <n v="92.664000000000001"/>
    <n v="45.02"/>
    <n v="47.643999999999998"/>
    <n v="0.51415868082534744"/>
  </r>
  <r>
    <n v="2737"/>
    <d v="2026-11-23T00:00:00"/>
    <n v="2026"/>
    <x v="3"/>
    <n v="11"/>
    <x v="10"/>
    <x v="2"/>
    <x v="3"/>
    <x v="0"/>
    <s v="Business"/>
    <x v="4"/>
    <s v="Portable Camp Stove"/>
    <n v="2"/>
    <n v="80.709999999999994"/>
    <n v="0.1"/>
    <n v="39.33"/>
    <n v="145.27799999999999"/>
    <n v="78.66"/>
    <n v="66.617999999999995"/>
    <n v="0.45855532152149669"/>
  </r>
  <r>
    <n v="559"/>
    <d v="2026-11-25T00:00:00"/>
    <n v="2026"/>
    <x v="3"/>
    <n v="11"/>
    <x v="10"/>
    <x v="0"/>
    <x v="2"/>
    <x v="0"/>
    <s v="Returning"/>
    <x v="2"/>
    <s v="Carry-On Duffel"/>
    <n v="2"/>
    <n v="134.19"/>
    <n v="0.1"/>
    <n v="65.39"/>
    <n v="241.542"/>
    <n v="130.78"/>
    <n v="110.762"/>
    <n v="0.45856207202060095"/>
  </r>
  <r>
    <n v="485"/>
    <d v="2026-11-26T00:00:00"/>
    <n v="2026"/>
    <x v="3"/>
    <n v="11"/>
    <x v="10"/>
    <x v="0"/>
    <x v="2"/>
    <x v="0"/>
    <s v="New"/>
    <x v="4"/>
    <s v="Compact Sleeping Bag"/>
    <n v="2"/>
    <n v="122.15"/>
    <n v="0.1"/>
    <n v="61.15"/>
    <n v="219.87"/>
    <n v="122.3"/>
    <n v="97.570000000000007"/>
    <n v="0.44376222313185065"/>
  </r>
  <r>
    <n v="1134"/>
    <d v="2026-11-28T00:00:00"/>
    <n v="2026"/>
    <x v="3"/>
    <n v="11"/>
    <x v="10"/>
    <x v="0"/>
    <x v="5"/>
    <x v="0"/>
    <s v="Returning"/>
    <x v="2"/>
    <s v="Insulated Bottle"/>
    <n v="2"/>
    <n v="36.119999999999997"/>
    <n v="0.1"/>
    <n v="13.61"/>
    <n v="65.015999999999991"/>
    <n v="27.22"/>
    <n v="37.795999999999992"/>
    <n v="0.58133382551987201"/>
  </r>
  <r>
    <n v="1789"/>
    <d v="2026-11-30T00:00:00"/>
    <n v="2026"/>
    <x v="3"/>
    <n v="11"/>
    <x v="10"/>
    <x v="2"/>
    <x v="10"/>
    <x v="0"/>
    <s v="New"/>
    <x v="1"/>
    <s v="Summit Backpack 45L"/>
    <n v="2"/>
    <n v="151.49"/>
    <n v="0.1"/>
    <n v="81.39"/>
    <n v="272.68200000000002"/>
    <n v="162.78"/>
    <n v="109.90200000000002"/>
    <n v="0.40304090479019522"/>
  </r>
  <r>
    <n v="3196"/>
    <d v="2026-12-03T00:00:00"/>
    <n v="2026"/>
    <x v="3"/>
    <n v="12"/>
    <x v="11"/>
    <x v="0"/>
    <x v="13"/>
    <x v="0"/>
    <s v="New"/>
    <x v="4"/>
    <s v="Compact Sleeping Bag"/>
    <n v="2"/>
    <n v="124.62"/>
    <n v="0.1"/>
    <n v="58.91"/>
    <n v="224.316"/>
    <n v="117.82"/>
    <n v="106.49600000000001"/>
    <n v="0.47475882237557737"/>
  </r>
  <r>
    <n v="4791"/>
    <d v="2026-12-03T00:00:00"/>
    <n v="2026"/>
    <x v="3"/>
    <n v="12"/>
    <x v="11"/>
    <x v="2"/>
    <x v="10"/>
    <x v="0"/>
    <s v="New"/>
    <x v="1"/>
    <s v="Trekking Poles"/>
    <n v="2"/>
    <n v="70.59"/>
    <n v="0.1"/>
    <n v="32.68"/>
    <n v="127.06200000000001"/>
    <n v="65.36"/>
    <n v="61.702000000000012"/>
    <n v="0.48560545245628123"/>
  </r>
  <r>
    <n v="3095"/>
    <d v="2026-12-06T00:00:00"/>
    <n v="2026"/>
    <x v="3"/>
    <n v="12"/>
    <x v="11"/>
    <x v="2"/>
    <x v="10"/>
    <x v="0"/>
    <s v="New"/>
    <x v="2"/>
    <s v="Carry-On Duffel"/>
    <n v="2"/>
    <n v="131.97999999999999"/>
    <n v="0.1"/>
    <n v="68.02"/>
    <n v="237.56399999999999"/>
    <n v="136.04"/>
    <n v="101.524"/>
    <n v="0.42735431294303855"/>
  </r>
  <r>
    <n v="1131"/>
    <d v="2026-12-18T00:00:00"/>
    <n v="2026"/>
    <x v="3"/>
    <n v="12"/>
    <x v="11"/>
    <x v="0"/>
    <x v="0"/>
    <x v="0"/>
    <s v="Returning"/>
    <x v="1"/>
    <s v="Hiking Daypack 20L"/>
    <n v="2"/>
    <n v="93.88"/>
    <n v="0.1"/>
    <n v="45.89"/>
    <n v="168.98400000000001"/>
    <n v="91.78"/>
    <n v="77.204000000000008"/>
    <n v="0.45687165648818823"/>
  </r>
  <r>
    <n v="4400"/>
    <d v="2026-12-18T00:00:00"/>
    <n v="2026"/>
    <x v="3"/>
    <n v="12"/>
    <x v="11"/>
    <x v="0"/>
    <x v="5"/>
    <x v="0"/>
    <s v="Returning"/>
    <x v="2"/>
    <s v="Insulated Bottle"/>
    <n v="2"/>
    <n v="36.89"/>
    <n v="0.1"/>
    <n v="13.74"/>
    <n v="66.402000000000001"/>
    <n v="27.48"/>
    <n v="38.921999999999997"/>
    <n v="0.58615704346254627"/>
  </r>
  <r>
    <n v="4917"/>
    <d v="2026-12-20T00:00:00"/>
    <n v="2026"/>
    <x v="3"/>
    <n v="12"/>
    <x v="11"/>
    <x v="1"/>
    <x v="1"/>
    <x v="0"/>
    <s v="Returning"/>
    <x v="4"/>
    <s v="Compact Sleeping Bag"/>
    <n v="2"/>
    <n v="122.95"/>
    <n v="0.1"/>
    <n v="59.79"/>
    <n v="221.31"/>
    <n v="119.58"/>
    <n v="101.73"/>
    <n v="0.45967195336857802"/>
  </r>
  <r>
    <n v="4945"/>
    <d v="2026-12-27T00:00:00"/>
    <n v="2026"/>
    <x v="3"/>
    <n v="12"/>
    <x v="11"/>
    <x v="3"/>
    <x v="8"/>
    <x v="0"/>
    <s v="Business"/>
    <x v="4"/>
    <s v="Portable Camp Stove"/>
    <n v="2"/>
    <n v="82.04"/>
    <n v="0.1"/>
    <n v="38.880000000000003"/>
    <n v="147.67200000000003"/>
    <n v="77.760000000000005"/>
    <n v="69.91200000000002"/>
    <n v="0.47342759629449055"/>
  </r>
  <r>
    <n v="5035"/>
    <d v="2026-12-30T00:00:00"/>
    <n v="2026"/>
    <x v="3"/>
    <n v="12"/>
    <x v="11"/>
    <x v="2"/>
    <x v="10"/>
    <x v="0"/>
    <s v="New"/>
    <x v="3"/>
    <s v="Cycling Pack 12L"/>
    <n v="2"/>
    <n v="101.73"/>
    <n v="0.1"/>
    <n v="49.3"/>
    <n v="183.114"/>
    <n v="98.6"/>
    <n v="84.51400000000001"/>
    <n v="0.46153762137247839"/>
  </r>
  <r>
    <n v="4704"/>
    <d v="2026-01-09T00:00:00"/>
    <n v="2026"/>
    <x v="0"/>
    <n v="1"/>
    <x v="0"/>
    <x v="2"/>
    <x v="11"/>
    <x v="2"/>
    <s v="New"/>
    <x v="0"/>
    <s v="Recovery Roller"/>
    <n v="2"/>
    <n v="36.72"/>
    <n v="0.05"/>
    <n v="14.15"/>
    <n v="69.768000000000001"/>
    <n v="28.3"/>
    <n v="41.468000000000004"/>
    <n v="0.59436991170737308"/>
  </r>
  <r>
    <n v="4703"/>
    <d v="2026-01-14T00:00:00"/>
    <n v="2026"/>
    <x v="0"/>
    <n v="1"/>
    <x v="0"/>
    <x v="0"/>
    <x v="13"/>
    <x v="1"/>
    <s v="Business"/>
    <x v="0"/>
    <s v="Resistance Band Set"/>
    <n v="2"/>
    <n v="40.450000000000003"/>
    <n v="0.05"/>
    <n v="15.14"/>
    <n v="76.855000000000004"/>
    <n v="30.28"/>
    <n v="46.575000000000003"/>
    <n v="0.60601132001821612"/>
  </r>
  <r>
    <n v="755"/>
    <d v="2026-01-17T00:00:00"/>
    <n v="2026"/>
    <x v="0"/>
    <n v="1"/>
    <x v="0"/>
    <x v="1"/>
    <x v="1"/>
    <x v="2"/>
    <s v="New"/>
    <x v="2"/>
    <s v="Travel Backpack 35L"/>
    <n v="2"/>
    <n v="164.38"/>
    <n v="0.05"/>
    <n v="85.93"/>
    <n v="312.322"/>
    <n v="171.86"/>
    <n v="140.46199999999999"/>
    <n v="0.44973456881039436"/>
  </r>
  <r>
    <n v="2940"/>
    <d v="2026-02-01T00:00:00"/>
    <n v="2026"/>
    <x v="0"/>
    <n v="2"/>
    <x v="1"/>
    <x v="1"/>
    <x v="7"/>
    <x v="2"/>
    <s v="New"/>
    <x v="1"/>
    <s v="Trail Boots"/>
    <n v="2"/>
    <n v="140.47"/>
    <n v="0.05"/>
    <n v="78.39"/>
    <n v="266.89299999999997"/>
    <n v="156.78"/>
    <n v="110.11299999999997"/>
    <n v="0.41257357817552348"/>
  </r>
  <r>
    <n v="2375"/>
    <d v="2026-02-20T00:00:00"/>
    <n v="2026"/>
    <x v="0"/>
    <n v="2"/>
    <x v="1"/>
    <x v="2"/>
    <x v="10"/>
    <x v="2"/>
    <s v="Returning"/>
    <x v="4"/>
    <s v="Portable Camp Stove"/>
    <n v="2"/>
    <n v="80.510000000000005"/>
    <n v="0.05"/>
    <n v="38.630000000000003"/>
    <n v="152.96899999999999"/>
    <n v="77.260000000000005"/>
    <n v="75.708999999999989"/>
    <n v="0.4949303453640933"/>
  </r>
  <r>
    <n v="1475"/>
    <d v="2026-02-21T00:00:00"/>
    <n v="2026"/>
    <x v="0"/>
    <n v="2"/>
    <x v="1"/>
    <x v="1"/>
    <x v="4"/>
    <x v="1"/>
    <s v="New"/>
    <x v="3"/>
    <s v="Cycling Pack 12L"/>
    <n v="2"/>
    <n v="103.03"/>
    <n v="0.05"/>
    <n v="50.73"/>
    <n v="195.75700000000001"/>
    <n v="101.46"/>
    <n v="94.297000000000011"/>
    <n v="0.48170435795399402"/>
  </r>
  <r>
    <n v="4750"/>
    <d v="2026-02-27T00:00:00"/>
    <n v="2026"/>
    <x v="0"/>
    <n v="2"/>
    <x v="1"/>
    <x v="2"/>
    <x v="10"/>
    <x v="1"/>
    <s v="Returning"/>
    <x v="0"/>
    <s v="Weighted Vest"/>
    <n v="2"/>
    <n v="120.44"/>
    <n v="0.05"/>
    <n v="68.98"/>
    <n v="228.83599999999998"/>
    <n v="137.96"/>
    <n v="90.875999999999976"/>
    <n v="0.3971228303239"/>
  </r>
  <r>
    <n v="3551"/>
    <d v="2026-03-01T00:00:00"/>
    <n v="2026"/>
    <x v="0"/>
    <n v="3"/>
    <x v="2"/>
    <x v="2"/>
    <x v="6"/>
    <x v="2"/>
    <s v="Returning"/>
    <x v="3"/>
    <s v="Cycling Pack 12L"/>
    <n v="2"/>
    <n v="100.79"/>
    <n v="0.05"/>
    <n v="49"/>
    <n v="191.501"/>
    <n v="98"/>
    <n v="93.501000000000005"/>
    <n v="0.48825332504791097"/>
  </r>
  <r>
    <n v="2917"/>
    <d v="2026-03-09T00:00:00"/>
    <n v="2026"/>
    <x v="0"/>
    <n v="3"/>
    <x v="2"/>
    <x v="3"/>
    <x v="15"/>
    <x v="2"/>
    <s v="Business"/>
    <x v="2"/>
    <s v="Travel Backpack 35L"/>
    <n v="2"/>
    <n v="165.49"/>
    <n v="0.05"/>
    <n v="89.82"/>
    <n v="314.43099999999998"/>
    <n v="179.64"/>
    <n v="134.791"/>
    <n v="0.4286822864157796"/>
  </r>
  <r>
    <n v="2623"/>
    <d v="2026-03-10T00:00:00"/>
    <n v="2026"/>
    <x v="0"/>
    <n v="3"/>
    <x v="2"/>
    <x v="2"/>
    <x v="10"/>
    <x v="2"/>
    <s v="New"/>
    <x v="3"/>
    <s v="Cycling Pack 12L"/>
    <n v="2"/>
    <n v="103.33"/>
    <n v="0.05"/>
    <n v="51.58"/>
    <n v="196.327"/>
    <n v="103.16"/>
    <n v="93.167000000000002"/>
    <n v="0.47455011282197557"/>
  </r>
  <r>
    <n v="2323"/>
    <d v="2026-03-11T00:00:00"/>
    <n v="2026"/>
    <x v="0"/>
    <n v="3"/>
    <x v="2"/>
    <x v="2"/>
    <x v="10"/>
    <x v="1"/>
    <s v="New"/>
    <x v="2"/>
    <s v="Insulated Bottle"/>
    <n v="2"/>
    <n v="36.08"/>
    <n v="0.05"/>
    <n v="13.19"/>
    <n v="68.551999999999992"/>
    <n v="26.38"/>
    <n v="42.171999999999997"/>
    <n v="0.61518263507993931"/>
  </r>
  <r>
    <n v="3718"/>
    <d v="2026-03-23T00:00:00"/>
    <n v="2026"/>
    <x v="0"/>
    <n v="3"/>
    <x v="2"/>
    <x v="2"/>
    <x v="10"/>
    <x v="2"/>
    <s v="New"/>
    <x v="4"/>
    <s v="Compact Sleeping Bag"/>
    <n v="2"/>
    <n v="122.07"/>
    <n v="0.05"/>
    <n v="59.16"/>
    <n v="231.93299999999996"/>
    <n v="118.32"/>
    <n v="113.61299999999997"/>
    <n v="0.48985267297021118"/>
  </r>
  <r>
    <n v="578"/>
    <d v="2026-03-25T00:00:00"/>
    <n v="2026"/>
    <x v="0"/>
    <n v="3"/>
    <x v="2"/>
    <x v="3"/>
    <x v="9"/>
    <x v="2"/>
    <s v="Returning"/>
    <x v="3"/>
    <s v="Trail Bike Light"/>
    <n v="2"/>
    <n v="50.22"/>
    <n v="0.05"/>
    <n v="23.16"/>
    <n v="95.417999999999992"/>
    <n v="46.32"/>
    <n v="49.097999999999992"/>
    <n v="0.51455700182355524"/>
  </r>
  <r>
    <n v="28"/>
    <d v="2026-04-06T00:00:00"/>
    <n v="2026"/>
    <x v="1"/>
    <n v="4"/>
    <x v="3"/>
    <x v="2"/>
    <x v="3"/>
    <x v="1"/>
    <s v="New"/>
    <x v="0"/>
    <s v="Weighted Vest"/>
    <n v="2"/>
    <n v="125.94"/>
    <n v="0.05"/>
    <n v="70.94"/>
    <n v="239.28599999999997"/>
    <n v="141.88"/>
    <n v="97.405999999999977"/>
    <n v="0.40706936469329585"/>
  </r>
  <r>
    <n v="1742"/>
    <d v="2026-04-09T00:00:00"/>
    <n v="2026"/>
    <x v="1"/>
    <n v="4"/>
    <x v="3"/>
    <x v="0"/>
    <x v="5"/>
    <x v="2"/>
    <s v="Returning"/>
    <x v="4"/>
    <s v="Compact Sleeping Bag"/>
    <n v="2"/>
    <n v="120.75"/>
    <n v="0.05"/>
    <n v="60.31"/>
    <n v="229.42499999999998"/>
    <n v="120.62"/>
    <n v="108.80499999999998"/>
    <n v="0.47425084450256066"/>
  </r>
  <r>
    <n v="3747"/>
    <d v="2026-04-09T00:00:00"/>
    <n v="2026"/>
    <x v="1"/>
    <n v="4"/>
    <x v="3"/>
    <x v="0"/>
    <x v="2"/>
    <x v="1"/>
    <s v="Returning"/>
    <x v="4"/>
    <s v="Compact Sleeping Bag"/>
    <n v="2"/>
    <n v="122.36"/>
    <n v="0.05"/>
    <n v="59.06"/>
    <n v="232.48399999999998"/>
    <n v="118.12"/>
    <n v="114.36399999999998"/>
    <n v="0.49192202474148755"/>
  </r>
  <r>
    <n v="3782"/>
    <d v="2026-04-09T00:00:00"/>
    <n v="2026"/>
    <x v="1"/>
    <n v="4"/>
    <x v="3"/>
    <x v="1"/>
    <x v="4"/>
    <x v="1"/>
    <s v="Returning"/>
    <x v="0"/>
    <s v="Resistance Band Set"/>
    <n v="2"/>
    <n v="39.68"/>
    <n v="0.05"/>
    <n v="14.98"/>
    <n v="75.391999999999996"/>
    <n v="29.96"/>
    <n v="45.431999999999995"/>
    <n v="0.60261035653650252"/>
  </r>
  <r>
    <n v="888"/>
    <d v="2026-04-10T00:00:00"/>
    <n v="2026"/>
    <x v="1"/>
    <n v="4"/>
    <x v="3"/>
    <x v="0"/>
    <x v="2"/>
    <x v="1"/>
    <s v="New"/>
    <x v="3"/>
    <s v="Compact Repair Kit"/>
    <n v="2"/>
    <n v="40.58"/>
    <n v="0.05"/>
    <n v="17.149999999999999"/>
    <n v="77.10199999999999"/>
    <n v="34.299999999999997"/>
    <n v="42.801999999999992"/>
    <n v="0.55513475655625011"/>
  </r>
  <r>
    <n v="3307"/>
    <d v="2026-04-20T00:00:00"/>
    <n v="2026"/>
    <x v="1"/>
    <n v="4"/>
    <x v="3"/>
    <x v="0"/>
    <x v="13"/>
    <x v="1"/>
    <s v="Business"/>
    <x v="3"/>
    <s v="Trail Bike Light"/>
    <n v="2"/>
    <n v="51.39"/>
    <n v="0.05"/>
    <n v="22.28"/>
    <n v="97.640999999999991"/>
    <n v="44.56"/>
    <n v="53.080999999999989"/>
    <n v="0.54363433393758764"/>
  </r>
  <r>
    <n v="3238"/>
    <d v="2026-05-02T00:00:00"/>
    <n v="2026"/>
    <x v="1"/>
    <n v="5"/>
    <x v="4"/>
    <x v="0"/>
    <x v="0"/>
    <x v="2"/>
    <s v="Returning"/>
    <x v="4"/>
    <s v="Portable Camp Stove"/>
    <n v="2"/>
    <n v="82.65"/>
    <n v="0.05"/>
    <n v="40.46"/>
    <n v="157.035"/>
    <n v="80.92"/>
    <n v="76.114999999999995"/>
    <n v="0.48470086286496639"/>
  </r>
  <r>
    <n v="526"/>
    <d v="2026-05-12T00:00:00"/>
    <n v="2026"/>
    <x v="1"/>
    <n v="5"/>
    <x v="4"/>
    <x v="2"/>
    <x v="12"/>
    <x v="1"/>
    <s v="Returning"/>
    <x v="4"/>
    <s v="Portable Camp Stove"/>
    <n v="2"/>
    <n v="81.11"/>
    <n v="0.05"/>
    <n v="40.049999999999997"/>
    <n v="154.10899999999998"/>
    <n v="80.099999999999994"/>
    <n v="74.008999999999986"/>
    <n v="0.48023801335418437"/>
  </r>
  <r>
    <n v="1016"/>
    <d v="2026-05-19T00:00:00"/>
    <n v="2026"/>
    <x v="1"/>
    <n v="5"/>
    <x v="4"/>
    <x v="0"/>
    <x v="13"/>
    <x v="1"/>
    <s v="Returning"/>
    <x v="4"/>
    <s v="Trail Tent 2P"/>
    <n v="2"/>
    <n v="192.1"/>
    <n v="0.05"/>
    <n v="106.07"/>
    <n v="364.98999999999995"/>
    <n v="212.14"/>
    <n v="152.84999999999997"/>
    <n v="0.41877859667388145"/>
  </r>
  <r>
    <n v="2703"/>
    <d v="2026-05-20T00:00:00"/>
    <n v="2026"/>
    <x v="1"/>
    <n v="5"/>
    <x v="4"/>
    <x v="0"/>
    <x v="0"/>
    <x v="1"/>
    <s v="Business"/>
    <x v="4"/>
    <s v="Trail Tent 2P"/>
    <n v="2"/>
    <n v="197.35"/>
    <n v="0.05"/>
    <n v="102.63"/>
    <n v="374.96499999999997"/>
    <n v="205.26"/>
    <n v="169.70499999999998"/>
    <n v="0.45258890829810783"/>
  </r>
  <r>
    <n v="3841"/>
    <d v="2026-05-20T00:00:00"/>
    <n v="2026"/>
    <x v="1"/>
    <n v="5"/>
    <x v="4"/>
    <x v="1"/>
    <x v="7"/>
    <x v="1"/>
    <s v="New"/>
    <x v="3"/>
    <s v="Trail Bike Light"/>
    <n v="2"/>
    <n v="50.09"/>
    <n v="0.05"/>
    <n v="23.16"/>
    <n v="95.171000000000006"/>
    <n v="46.32"/>
    <n v="48.851000000000006"/>
    <n v="0.51329711781950382"/>
  </r>
  <r>
    <n v="1959"/>
    <d v="2026-05-24T00:00:00"/>
    <n v="2026"/>
    <x v="1"/>
    <n v="5"/>
    <x v="4"/>
    <x v="1"/>
    <x v="7"/>
    <x v="2"/>
    <s v="Business"/>
    <x v="3"/>
    <s v="Commuter Helmet"/>
    <n v="2"/>
    <n v="80.59"/>
    <n v="0.05"/>
    <n v="41.44"/>
    <n v="153.12100000000001"/>
    <n v="82.88"/>
    <n v="70.241000000000014"/>
    <n v="0.45872871781140412"/>
  </r>
  <r>
    <n v="2634"/>
    <d v="2026-05-30T00:00:00"/>
    <n v="2026"/>
    <x v="1"/>
    <n v="5"/>
    <x v="4"/>
    <x v="3"/>
    <x v="15"/>
    <x v="2"/>
    <s v="Returning"/>
    <x v="2"/>
    <s v="Insulated Bottle"/>
    <n v="2"/>
    <n v="36.94"/>
    <n v="0.05"/>
    <n v="13.82"/>
    <n v="70.185999999999993"/>
    <n v="27.64"/>
    <n v="42.545999999999992"/>
    <n v="0.60618926851508848"/>
  </r>
  <r>
    <n v="5090"/>
    <d v="2026-05-31T00:00:00"/>
    <n v="2026"/>
    <x v="1"/>
    <n v="5"/>
    <x v="4"/>
    <x v="2"/>
    <x v="12"/>
    <x v="2"/>
    <s v="New"/>
    <x v="2"/>
    <s v="Packing Cube Set"/>
    <n v="2"/>
    <n v="46.52"/>
    <n v="0.05"/>
    <n v="18.739999999999998"/>
    <n v="88.388000000000005"/>
    <n v="37.479999999999997"/>
    <n v="50.908000000000008"/>
    <n v="0.57596053762954258"/>
  </r>
  <r>
    <n v="2572"/>
    <d v="2026-06-03T00:00:00"/>
    <n v="2026"/>
    <x v="1"/>
    <n v="6"/>
    <x v="5"/>
    <x v="0"/>
    <x v="0"/>
    <x v="2"/>
    <s v="Business"/>
    <x v="1"/>
    <s v="Trekking Poles"/>
    <n v="2"/>
    <n v="70.97"/>
    <n v="0.05"/>
    <n v="32.54"/>
    <n v="134.84299999999999"/>
    <n v="65.08"/>
    <n v="69.762999999999991"/>
    <n v="0.51736463887632278"/>
  </r>
  <r>
    <n v="1857"/>
    <d v="2026-06-12T00:00:00"/>
    <n v="2026"/>
    <x v="1"/>
    <n v="6"/>
    <x v="5"/>
    <x v="3"/>
    <x v="14"/>
    <x v="2"/>
    <s v="Business"/>
    <x v="1"/>
    <s v="Summit Backpack 45L"/>
    <n v="2"/>
    <n v="154.94"/>
    <n v="0.05"/>
    <n v="77.260000000000005"/>
    <n v="294.38599999999997"/>
    <n v="154.52000000000001"/>
    <n v="139.86599999999996"/>
    <n v="0.47511090880680457"/>
  </r>
  <r>
    <n v="5020"/>
    <d v="2026-06-12T00:00:00"/>
    <n v="2026"/>
    <x v="1"/>
    <n v="6"/>
    <x v="5"/>
    <x v="3"/>
    <x v="9"/>
    <x v="1"/>
    <s v="Returning"/>
    <x v="2"/>
    <s v="Insulated Bottle"/>
    <n v="2"/>
    <n v="35.450000000000003"/>
    <n v="0.05"/>
    <n v="13.39"/>
    <n v="67.355000000000004"/>
    <n v="26.78"/>
    <n v="40.575000000000003"/>
    <n v="0.60240516665429444"/>
  </r>
  <r>
    <n v="5112"/>
    <d v="2026-06-19T00:00:00"/>
    <n v="2026"/>
    <x v="1"/>
    <n v="6"/>
    <x v="5"/>
    <x v="1"/>
    <x v="4"/>
    <x v="2"/>
    <s v="Returning"/>
    <x v="0"/>
    <s v="Recovery Roller"/>
    <n v="2"/>
    <n v="37.04"/>
    <n v="0.05"/>
    <n v="13.76"/>
    <n v="70.375999999999991"/>
    <n v="27.52"/>
    <n v="42.855999999999995"/>
    <n v="0.60895759918153913"/>
  </r>
  <r>
    <n v="2358"/>
    <d v="2026-06-22T00:00:00"/>
    <n v="2026"/>
    <x v="1"/>
    <n v="6"/>
    <x v="5"/>
    <x v="1"/>
    <x v="4"/>
    <x v="2"/>
    <s v="Returning"/>
    <x v="0"/>
    <s v="Training Mat"/>
    <n v="2"/>
    <n v="50.21"/>
    <n v="0.05"/>
    <n v="21.74"/>
    <n v="95.399000000000001"/>
    <n v="43.48"/>
    <n v="51.919000000000004"/>
    <n v="0.54423002337550708"/>
  </r>
  <r>
    <n v="886"/>
    <d v="2026-06-28T00:00:00"/>
    <n v="2026"/>
    <x v="1"/>
    <n v="6"/>
    <x v="5"/>
    <x v="1"/>
    <x v="4"/>
    <x v="1"/>
    <s v="Business"/>
    <x v="4"/>
    <s v="Compact Sleeping Bag"/>
    <n v="2"/>
    <n v="126.17"/>
    <n v="0.05"/>
    <n v="61.13"/>
    <n v="239.72299999999998"/>
    <n v="122.26"/>
    <n v="117.46299999999998"/>
    <n v="0.48999470221881081"/>
  </r>
  <r>
    <n v="2488"/>
    <d v="2026-07-05T00:00:00"/>
    <n v="2026"/>
    <x v="2"/>
    <n v="7"/>
    <x v="6"/>
    <x v="0"/>
    <x v="0"/>
    <x v="1"/>
    <s v="New"/>
    <x v="1"/>
    <s v="Trekking Poles"/>
    <n v="2"/>
    <n v="71.27"/>
    <n v="0.05"/>
    <n v="32.85"/>
    <n v="135.41299999999998"/>
    <n v="65.7"/>
    <n v="69.71299999999998"/>
    <n v="0.5148176319851121"/>
  </r>
  <r>
    <n v="375"/>
    <d v="2026-07-08T00:00:00"/>
    <n v="2026"/>
    <x v="2"/>
    <n v="7"/>
    <x v="6"/>
    <x v="2"/>
    <x v="10"/>
    <x v="1"/>
    <s v="Returning"/>
    <x v="4"/>
    <s v="Trail Tent 2P"/>
    <n v="2"/>
    <n v="192.24"/>
    <n v="0.05"/>
    <n v="103.65"/>
    <n v="365.25599999999997"/>
    <n v="207.3"/>
    <n v="157.95599999999996"/>
    <n v="0.43245285498390162"/>
  </r>
  <r>
    <n v="1025"/>
    <d v="2026-07-13T00:00:00"/>
    <n v="2026"/>
    <x v="2"/>
    <n v="7"/>
    <x v="6"/>
    <x v="3"/>
    <x v="8"/>
    <x v="1"/>
    <s v="Returning"/>
    <x v="1"/>
    <s v="Trail Boots"/>
    <n v="2"/>
    <n v="145.75"/>
    <n v="0.05"/>
    <n v="79.319999999999993"/>
    <n v="276.92500000000001"/>
    <n v="158.63999999999999"/>
    <n v="118.28500000000003"/>
    <n v="0.42713731154644768"/>
  </r>
  <r>
    <n v="1726"/>
    <d v="2026-07-18T00:00:00"/>
    <n v="2026"/>
    <x v="2"/>
    <n v="7"/>
    <x v="6"/>
    <x v="2"/>
    <x v="11"/>
    <x v="1"/>
    <s v="Business"/>
    <x v="4"/>
    <s v="Portable Camp Stove"/>
    <n v="2"/>
    <n v="80.98"/>
    <n v="0.05"/>
    <n v="39.85"/>
    <n v="153.86199999999999"/>
    <n v="79.7"/>
    <n v="74.161999999999992"/>
    <n v="0.48200335365457353"/>
  </r>
  <r>
    <n v="3043"/>
    <d v="2026-07-18T00:00:00"/>
    <n v="2026"/>
    <x v="2"/>
    <n v="7"/>
    <x v="6"/>
    <x v="2"/>
    <x v="10"/>
    <x v="2"/>
    <s v="New"/>
    <x v="3"/>
    <s v="Compact Repair Kit"/>
    <n v="2"/>
    <n v="40.93"/>
    <n v="0.05"/>
    <n v="16.89"/>
    <n v="77.766999999999996"/>
    <n v="33.78"/>
    <n v="43.986999999999995"/>
    <n v="0.56562552239381736"/>
  </r>
  <r>
    <n v="965"/>
    <d v="2026-07-22T00:00:00"/>
    <n v="2026"/>
    <x v="2"/>
    <n v="7"/>
    <x v="6"/>
    <x v="2"/>
    <x v="6"/>
    <x v="1"/>
    <s v="Returning"/>
    <x v="2"/>
    <s v="Insulated Bottle"/>
    <n v="2"/>
    <n v="35.39"/>
    <n v="0.05"/>
    <n v="13.39"/>
    <n v="67.241"/>
    <n v="26.78"/>
    <n v="40.460999999999999"/>
    <n v="0.60173108668818132"/>
  </r>
  <r>
    <n v="4243"/>
    <d v="2026-07-24T00:00:00"/>
    <n v="2026"/>
    <x v="2"/>
    <n v="7"/>
    <x v="6"/>
    <x v="2"/>
    <x v="11"/>
    <x v="2"/>
    <s v="Returning"/>
    <x v="3"/>
    <s v="Compact Repair Kit"/>
    <n v="2"/>
    <n v="40.479999999999997"/>
    <n v="0.05"/>
    <n v="16.93"/>
    <n v="76.911999999999992"/>
    <n v="33.86"/>
    <n v="43.051999999999992"/>
    <n v="0.5597566049511129"/>
  </r>
  <r>
    <n v="4136"/>
    <d v="2026-07-25T00:00:00"/>
    <n v="2026"/>
    <x v="2"/>
    <n v="7"/>
    <x v="6"/>
    <x v="2"/>
    <x v="6"/>
    <x v="1"/>
    <s v="New"/>
    <x v="3"/>
    <s v="Commuter Helmet"/>
    <n v="2"/>
    <n v="80.25"/>
    <n v="0.05"/>
    <n v="42.39"/>
    <n v="152.47499999999999"/>
    <n v="84.78"/>
    <n v="67.694999999999993"/>
    <n v="0.44397442203639936"/>
  </r>
  <r>
    <n v="1370"/>
    <d v="2026-07-26T00:00:00"/>
    <n v="2026"/>
    <x v="2"/>
    <n v="7"/>
    <x v="6"/>
    <x v="3"/>
    <x v="16"/>
    <x v="2"/>
    <s v="New"/>
    <x v="0"/>
    <s v="Weighted Vest"/>
    <n v="2"/>
    <n v="123.73"/>
    <n v="0.05"/>
    <n v="68.22"/>
    <n v="235.08699999999999"/>
    <n v="136.44"/>
    <n v="98.646999999999991"/>
    <n v="0.41961911973014243"/>
  </r>
  <r>
    <n v="3109"/>
    <d v="2026-07-31T00:00:00"/>
    <n v="2026"/>
    <x v="2"/>
    <n v="7"/>
    <x v="6"/>
    <x v="1"/>
    <x v="4"/>
    <x v="2"/>
    <s v="Returning"/>
    <x v="0"/>
    <s v="Recovery Roller"/>
    <n v="2"/>
    <n v="36.56"/>
    <n v="0.05"/>
    <n v="13.76"/>
    <n v="69.463999999999999"/>
    <n v="27.52"/>
    <n v="41.944000000000003"/>
    <n v="0.60382356328457909"/>
  </r>
  <r>
    <n v="1665"/>
    <d v="2026-08-02T00:00:00"/>
    <n v="2026"/>
    <x v="2"/>
    <n v="8"/>
    <x v="7"/>
    <x v="1"/>
    <x v="4"/>
    <x v="2"/>
    <s v="Returning"/>
    <x v="3"/>
    <s v="Trail Bike Light"/>
    <n v="2"/>
    <n v="51.87"/>
    <n v="0.05"/>
    <n v="21.98"/>
    <n v="98.552999999999997"/>
    <n v="43.96"/>
    <n v="54.592999999999996"/>
    <n v="0.55394559272675614"/>
  </r>
  <r>
    <n v="1397"/>
    <d v="2026-08-05T00:00:00"/>
    <n v="2026"/>
    <x v="2"/>
    <n v="8"/>
    <x v="7"/>
    <x v="2"/>
    <x v="11"/>
    <x v="1"/>
    <s v="Business"/>
    <x v="1"/>
    <s v="Hiking Daypack 20L"/>
    <n v="2"/>
    <n v="90.27"/>
    <n v="0.05"/>
    <n v="46.38"/>
    <n v="171.51299999999998"/>
    <n v="92.76"/>
    <n v="78.752999999999972"/>
    <n v="0.45916636056742044"/>
  </r>
  <r>
    <n v="2525"/>
    <d v="2026-08-05T00:00:00"/>
    <n v="2026"/>
    <x v="2"/>
    <n v="8"/>
    <x v="7"/>
    <x v="0"/>
    <x v="5"/>
    <x v="1"/>
    <s v="New"/>
    <x v="0"/>
    <s v="Recovery Roller"/>
    <n v="2"/>
    <n v="36.78"/>
    <n v="0.05"/>
    <n v="13.85"/>
    <n v="69.882000000000005"/>
    <n v="27.7"/>
    <n v="42.182000000000002"/>
    <n v="0.60361752668784519"/>
  </r>
  <r>
    <n v="3807"/>
    <d v="2026-08-06T00:00:00"/>
    <n v="2026"/>
    <x v="2"/>
    <n v="8"/>
    <x v="7"/>
    <x v="1"/>
    <x v="4"/>
    <x v="2"/>
    <s v="Returning"/>
    <x v="3"/>
    <s v="Trail Bike Light"/>
    <n v="2"/>
    <n v="49.91"/>
    <n v="0.05"/>
    <n v="21.86"/>
    <n v="94.828999999999994"/>
    <n v="43.72"/>
    <n v="51.108999999999995"/>
    <n v="0.53895960096594919"/>
  </r>
  <r>
    <n v="1634"/>
    <d v="2026-08-10T00:00:00"/>
    <n v="2026"/>
    <x v="2"/>
    <n v="8"/>
    <x v="7"/>
    <x v="2"/>
    <x v="12"/>
    <x v="1"/>
    <s v="Returning"/>
    <x v="4"/>
    <s v="Trail Tent 2P"/>
    <n v="2"/>
    <n v="199.85"/>
    <n v="0.05"/>
    <n v="104.34"/>
    <n v="379.71499999999997"/>
    <n v="208.68"/>
    <n v="171.03499999999997"/>
    <n v="0.45042992770893953"/>
  </r>
  <r>
    <n v="3839"/>
    <d v="2026-08-24T00:00:00"/>
    <n v="2026"/>
    <x v="2"/>
    <n v="8"/>
    <x v="7"/>
    <x v="1"/>
    <x v="7"/>
    <x v="2"/>
    <s v="Returning"/>
    <x v="1"/>
    <s v="Hiking Daypack 20L"/>
    <n v="2"/>
    <n v="93.88"/>
    <n v="0.05"/>
    <n v="46.57"/>
    <n v="178.37199999999999"/>
    <n v="93.14"/>
    <n v="85.231999999999985"/>
    <n v="0.47783284371986628"/>
  </r>
  <r>
    <n v="4928"/>
    <d v="2026-08-26T00:00:00"/>
    <n v="2026"/>
    <x v="2"/>
    <n v="8"/>
    <x v="7"/>
    <x v="2"/>
    <x v="6"/>
    <x v="1"/>
    <s v="Returning"/>
    <x v="0"/>
    <s v="Recovery Roller"/>
    <n v="2"/>
    <n v="35.950000000000003"/>
    <n v="0.05"/>
    <n v="13.93"/>
    <n v="68.305000000000007"/>
    <n v="27.86"/>
    <n v="40.445000000000007"/>
    <n v="0.59212356342873884"/>
  </r>
  <r>
    <n v="572"/>
    <d v="2026-09-15T00:00:00"/>
    <n v="2026"/>
    <x v="2"/>
    <n v="9"/>
    <x v="8"/>
    <x v="1"/>
    <x v="7"/>
    <x v="1"/>
    <s v="Returning"/>
    <x v="2"/>
    <s v="Carry-On Duffel"/>
    <n v="2"/>
    <n v="135.79"/>
    <n v="0.05"/>
    <n v="66.53"/>
    <n v="258.00099999999998"/>
    <n v="133.06"/>
    <n v="124.94099999999997"/>
    <n v="0.48426556486215167"/>
  </r>
  <r>
    <n v="4343"/>
    <d v="2026-09-18T00:00:00"/>
    <n v="2026"/>
    <x v="2"/>
    <n v="9"/>
    <x v="8"/>
    <x v="2"/>
    <x v="10"/>
    <x v="2"/>
    <s v="New"/>
    <x v="4"/>
    <s v="Compact Sleeping Bag"/>
    <n v="2"/>
    <n v="121.37"/>
    <n v="0.05"/>
    <n v="60.13"/>
    <n v="230.60300000000001"/>
    <n v="120.26"/>
    <n v="110.343"/>
    <n v="0.47849767782726155"/>
  </r>
  <r>
    <n v="462"/>
    <d v="2026-09-20T00:00:00"/>
    <n v="2026"/>
    <x v="2"/>
    <n v="9"/>
    <x v="8"/>
    <x v="2"/>
    <x v="10"/>
    <x v="1"/>
    <s v="New"/>
    <x v="3"/>
    <s v="Compact Repair Kit"/>
    <n v="2"/>
    <n v="40.049999999999997"/>
    <n v="0.05"/>
    <n v="16.97"/>
    <n v="76.094999999999985"/>
    <n v="33.94"/>
    <n v="42.154999999999987"/>
    <n v="0.55397857940731976"/>
  </r>
  <r>
    <n v="4290"/>
    <d v="2026-09-20T00:00:00"/>
    <n v="2026"/>
    <x v="2"/>
    <n v="9"/>
    <x v="8"/>
    <x v="3"/>
    <x v="8"/>
    <x v="1"/>
    <s v="Returning"/>
    <x v="3"/>
    <s v="Trail Bike Light"/>
    <n v="2"/>
    <n v="51.48"/>
    <n v="0.05"/>
    <n v="22.38"/>
    <n v="97.811999999999983"/>
    <n v="44.76"/>
    <n v="53.051999999999985"/>
    <n v="0.54238743712427917"/>
  </r>
  <r>
    <n v="30"/>
    <d v="2026-09-23T00:00:00"/>
    <n v="2026"/>
    <x v="2"/>
    <n v="9"/>
    <x v="8"/>
    <x v="3"/>
    <x v="9"/>
    <x v="2"/>
    <s v="Returning"/>
    <x v="1"/>
    <s v="Hiking Daypack 20L"/>
    <n v="2"/>
    <n v="93.82"/>
    <n v="0.05"/>
    <n v="45.57"/>
    <n v="178.25799999999998"/>
    <n v="91.14"/>
    <n v="87.117999999999981"/>
    <n v="0.48871859888476249"/>
  </r>
  <r>
    <n v="1491"/>
    <d v="2026-09-29T00:00:00"/>
    <n v="2026"/>
    <x v="2"/>
    <n v="9"/>
    <x v="8"/>
    <x v="0"/>
    <x v="0"/>
    <x v="1"/>
    <s v="New"/>
    <x v="0"/>
    <s v="Recovery Roller"/>
    <n v="2"/>
    <n v="36.1"/>
    <n v="0.05"/>
    <n v="13.71"/>
    <n v="68.59"/>
    <n v="27.42"/>
    <n v="41.17"/>
    <n v="0.60023327015599937"/>
  </r>
  <r>
    <n v="1548"/>
    <d v="2026-09-29T00:00:00"/>
    <n v="2026"/>
    <x v="2"/>
    <n v="9"/>
    <x v="8"/>
    <x v="1"/>
    <x v="1"/>
    <x v="1"/>
    <s v="Returning"/>
    <x v="1"/>
    <s v="Trekking Poles"/>
    <n v="2"/>
    <n v="73"/>
    <n v="0.05"/>
    <n v="31.41"/>
    <n v="138.69999999999999"/>
    <n v="62.82"/>
    <n v="75.88"/>
    <n v="0.54708002883922136"/>
  </r>
  <r>
    <n v="641"/>
    <d v="2026-10-05T00:00:00"/>
    <n v="2026"/>
    <x v="3"/>
    <n v="10"/>
    <x v="9"/>
    <x v="2"/>
    <x v="6"/>
    <x v="1"/>
    <s v="Returning"/>
    <x v="4"/>
    <s v="Compact Sleeping Bag"/>
    <n v="2"/>
    <n v="125.38"/>
    <n v="0.05"/>
    <n v="59.12"/>
    <n v="238.22199999999998"/>
    <n v="118.24"/>
    <n v="119.98199999999999"/>
    <n v="0.5036562534106841"/>
  </r>
  <r>
    <n v="1794"/>
    <d v="2026-10-14T00:00:00"/>
    <n v="2026"/>
    <x v="3"/>
    <n v="10"/>
    <x v="9"/>
    <x v="0"/>
    <x v="0"/>
    <x v="2"/>
    <s v="Business"/>
    <x v="3"/>
    <s v="Trail Bike Light"/>
    <n v="2"/>
    <n v="50.64"/>
    <n v="0.05"/>
    <n v="22.28"/>
    <n v="96.215999999999994"/>
    <n v="44.56"/>
    <n v="51.655999999999992"/>
    <n v="0.53687536376486233"/>
  </r>
  <r>
    <n v="585"/>
    <d v="2026-10-19T00:00:00"/>
    <n v="2026"/>
    <x v="3"/>
    <n v="10"/>
    <x v="9"/>
    <x v="3"/>
    <x v="9"/>
    <x v="1"/>
    <s v="Business"/>
    <x v="2"/>
    <s v="Travel Backpack 35L"/>
    <n v="2"/>
    <n v="161.59"/>
    <n v="0.05"/>
    <n v="89.57"/>
    <n v="307.02100000000002"/>
    <n v="179.14"/>
    <n v="127.88100000000003"/>
    <n v="0.41652199686666391"/>
  </r>
  <r>
    <n v="317"/>
    <d v="2026-10-25T00:00:00"/>
    <n v="2026"/>
    <x v="3"/>
    <n v="10"/>
    <x v="9"/>
    <x v="3"/>
    <x v="16"/>
    <x v="2"/>
    <s v="New"/>
    <x v="3"/>
    <s v="Commuter Helmet"/>
    <n v="2"/>
    <n v="80.69"/>
    <n v="0.05"/>
    <n v="43.81"/>
    <n v="153.31099999999998"/>
    <n v="87.62"/>
    <n v="65.690999999999974"/>
    <n v="0.42848197454846676"/>
  </r>
  <r>
    <n v="1245"/>
    <d v="2026-10-29T00:00:00"/>
    <n v="2026"/>
    <x v="3"/>
    <n v="10"/>
    <x v="9"/>
    <x v="2"/>
    <x v="3"/>
    <x v="2"/>
    <s v="Returning"/>
    <x v="0"/>
    <s v="Resistance Band Set"/>
    <n v="2"/>
    <n v="41.06"/>
    <n v="0.05"/>
    <n v="15.07"/>
    <n v="78.013999999999996"/>
    <n v="30.14"/>
    <n v="47.873999999999995"/>
    <n v="0.6136590868305688"/>
  </r>
  <r>
    <n v="1407"/>
    <d v="2026-10-30T00:00:00"/>
    <n v="2026"/>
    <x v="3"/>
    <n v="10"/>
    <x v="9"/>
    <x v="0"/>
    <x v="0"/>
    <x v="1"/>
    <s v="Business"/>
    <x v="2"/>
    <s v="Insulated Bottle"/>
    <n v="2"/>
    <n v="35.880000000000003"/>
    <n v="0.05"/>
    <n v="13.52"/>
    <n v="68.171999999999997"/>
    <n v="27.04"/>
    <n v="41.131999999999998"/>
    <n v="0.60335621662852779"/>
  </r>
  <r>
    <n v="2636"/>
    <d v="2026-11-05T00:00:00"/>
    <n v="2026"/>
    <x v="3"/>
    <n v="11"/>
    <x v="10"/>
    <x v="2"/>
    <x v="11"/>
    <x v="1"/>
    <s v="Business"/>
    <x v="2"/>
    <s v="Packing Cube Set"/>
    <n v="2"/>
    <n v="45.44"/>
    <n v="0.05"/>
    <n v="18.2"/>
    <n v="86.335999999999999"/>
    <n v="36.4"/>
    <n v="49.936"/>
    <n v="0.57839140103780584"/>
  </r>
  <r>
    <n v="1203"/>
    <d v="2026-11-11T00:00:00"/>
    <n v="2026"/>
    <x v="3"/>
    <n v="11"/>
    <x v="10"/>
    <x v="0"/>
    <x v="0"/>
    <x v="1"/>
    <s v="Returning"/>
    <x v="1"/>
    <s v="Trail Boots"/>
    <n v="2"/>
    <n v="141.33000000000001"/>
    <n v="0.05"/>
    <n v="79.739999999999995"/>
    <n v="268.52699999999999"/>
    <n v="159.47999999999999"/>
    <n v="109.047"/>
    <n v="0.40609324202035552"/>
  </r>
  <r>
    <n v="4179"/>
    <d v="2026-11-11T00:00:00"/>
    <n v="2026"/>
    <x v="3"/>
    <n v="11"/>
    <x v="10"/>
    <x v="3"/>
    <x v="14"/>
    <x v="1"/>
    <s v="Business"/>
    <x v="2"/>
    <s v="Travel Backpack 35L"/>
    <n v="2"/>
    <n v="166.1"/>
    <n v="0.05"/>
    <n v="88.2"/>
    <n v="315.58999999999997"/>
    <n v="176.4"/>
    <n v="139.18999999999997"/>
    <n v="0.44104692797617157"/>
  </r>
  <r>
    <n v="4829"/>
    <d v="2026-11-11T00:00:00"/>
    <n v="2026"/>
    <x v="3"/>
    <n v="11"/>
    <x v="10"/>
    <x v="3"/>
    <x v="15"/>
    <x v="2"/>
    <s v="New"/>
    <x v="3"/>
    <s v="Commuter Helmet"/>
    <n v="2"/>
    <n v="81.27"/>
    <n v="0.05"/>
    <n v="43.04"/>
    <n v="154.41299999999998"/>
    <n v="86.08"/>
    <n v="68.332999999999984"/>
    <n v="0.44253398353765544"/>
  </r>
  <r>
    <n v="4257"/>
    <d v="2026-11-13T00:00:00"/>
    <n v="2026"/>
    <x v="3"/>
    <n v="11"/>
    <x v="10"/>
    <x v="0"/>
    <x v="13"/>
    <x v="1"/>
    <s v="New"/>
    <x v="0"/>
    <s v="Weighted Vest"/>
    <n v="2"/>
    <n v="124.06"/>
    <n v="0.05"/>
    <n v="69.98"/>
    <n v="235.714"/>
    <n v="139.96"/>
    <n v="95.753999999999991"/>
    <n v="0.40622958330858577"/>
  </r>
  <r>
    <n v="2365"/>
    <d v="2026-11-14T00:00:00"/>
    <n v="2026"/>
    <x v="3"/>
    <n v="11"/>
    <x v="10"/>
    <x v="3"/>
    <x v="9"/>
    <x v="1"/>
    <s v="Business"/>
    <x v="1"/>
    <s v="Hiking Daypack 20L"/>
    <n v="2"/>
    <n v="91.95"/>
    <n v="0.05"/>
    <n v="46.45"/>
    <n v="174.70499999999998"/>
    <n v="92.9"/>
    <n v="81.804999999999978"/>
    <n v="0.46824647262528252"/>
  </r>
  <r>
    <n v="1181"/>
    <d v="2026-11-22T00:00:00"/>
    <n v="2026"/>
    <x v="3"/>
    <n v="11"/>
    <x v="10"/>
    <x v="2"/>
    <x v="10"/>
    <x v="2"/>
    <s v="New"/>
    <x v="3"/>
    <s v="Cycling Pack 12L"/>
    <n v="2"/>
    <n v="102.87"/>
    <n v="0.05"/>
    <n v="51.69"/>
    <n v="195.453"/>
    <n v="103.38"/>
    <n v="92.073000000000008"/>
    <n v="0.4710748875688785"/>
  </r>
  <r>
    <n v="4847"/>
    <d v="2026-11-29T00:00:00"/>
    <n v="2026"/>
    <x v="3"/>
    <n v="11"/>
    <x v="10"/>
    <x v="2"/>
    <x v="11"/>
    <x v="2"/>
    <s v="New"/>
    <x v="2"/>
    <s v="Insulated Bottle"/>
    <n v="2"/>
    <n v="35.51"/>
    <n v="0.05"/>
    <n v="13.24"/>
    <n v="67.468999999999994"/>
    <n v="26.48"/>
    <n v="40.98899999999999"/>
    <n v="0.60752345521646967"/>
  </r>
  <r>
    <n v="2346"/>
    <d v="2026-12-06T00:00:00"/>
    <n v="2026"/>
    <x v="3"/>
    <n v="12"/>
    <x v="11"/>
    <x v="1"/>
    <x v="4"/>
    <x v="2"/>
    <s v="Business"/>
    <x v="2"/>
    <s v="Packing Cube Set"/>
    <n v="2"/>
    <n v="46.01"/>
    <n v="0.05"/>
    <n v="18.399999999999999"/>
    <n v="87.418999999999997"/>
    <n v="36.799999999999997"/>
    <n v="50.619"/>
    <n v="0.57903888170763795"/>
  </r>
  <r>
    <n v="3922"/>
    <d v="2026-12-08T00:00:00"/>
    <n v="2026"/>
    <x v="3"/>
    <n v="12"/>
    <x v="11"/>
    <x v="0"/>
    <x v="0"/>
    <x v="1"/>
    <s v="New"/>
    <x v="1"/>
    <s v="Trail Boots"/>
    <n v="2"/>
    <n v="146.25"/>
    <n v="0.05"/>
    <n v="77.3"/>
    <n v="277.875"/>
    <n v="154.6"/>
    <n v="123.27500000000001"/>
    <n v="0.44363472784525421"/>
  </r>
  <r>
    <n v="505"/>
    <d v="2026-12-14T00:00:00"/>
    <n v="2026"/>
    <x v="3"/>
    <n v="12"/>
    <x v="11"/>
    <x v="1"/>
    <x v="7"/>
    <x v="2"/>
    <s v="Returning"/>
    <x v="4"/>
    <s v="Trail Tent 2P"/>
    <n v="2"/>
    <n v="199.43"/>
    <n v="0.05"/>
    <n v="106.58"/>
    <n v="378.91699999999997"/>
    <n v="213.16"/>
    <n v="165.75699999999998"/>
    <n v="0.4374493622613923"/>
  </r>
  <r>
    <n v="3373"/>
    <d v="2026-12-15T00:00:00"/>
    <n v="2026"/>
    <x v="3"/>
    <n v="12"/>
    <x v="11"/>
    <x v="2"/>
    <x v="10"/>
    <x v="2"/>
    <s v="Returning"/>
    <x v="1"/>
    <s v="Hiking Daypack 20L"/>
    <n v="2"/>
    <n v="89.84"/>
    <n v="0.05"/>
    <n v="45.17"/>
    <n v="170.696"/>
    <n v="90.34"/>
    <n v="80.355999999999995"/>
    <n v="0.47075502647982376"/>
  </r>
  <r>
    <n v="658"/>
    <d v="2026-12-25T00:00:00"/>
    <n v="2026"/>
    <x v="3"/>
    <n v="12"/>
    <x v="11"/>
    <x v="2"/>
    <x v="3"/>
    <x v="1"/>
    <s v="Business"/>
    <x v="1"/>
    <s v="Summit Backpack 45L"/>
    <n v="2"/>
    <n v="153.38999999999999"/>
    <n v="0.05"/>
    <n v="78.06"/>
    <n v="291.44099999999997"/>
    <n v="156.12"/>
    <n v="135.32099999999997"/>
    <n v="0.46431696295305047"/>
  </r>
  <r>
    <n v="4507"/>
    <d v="2026-12-25T00:00:00"/>
    <n v="2026"/>
    <x v="3"/>
    <n v="12"/>
    <x v="11"/>
    <x v="2"/>
    <x v="10"/>
    <x v="2"/>
    <s v="Returning"/>
    <x v="2"/>
    <s v="Travel Backpack 35L"/>
    <n v="2"/>
    <n v="167.21"/>
    <n v="0.05"/>
    <n v="88.23"/>
    <n v="317.69900000000001"/>
    <n v="176.46"/>
    <n v="141.239"/>
    <n v="0.44456860109726504"/>
  </r>
  <r>
    <n v="163"/>
    <d v="2026-01-03T00:00:00"/>
    <n v="2026"/>
    <x v="0"/>
    <n v="1"/>
    <x v="0"/>
    <x v="3"/>
    <x v="8"/>
    <x v="0"/>
    <s v="New"/>
    <x v="2"/>
    <s v="Insulated Bottle"/>
    <n v="2"/>
    <n v="36.72"/>
    <n v="0.05"/>
    <n v="13.76"/>
    <n v="69.768000000000001"/>
    <n v="27.52"/>
    <n v="42.248000000000005"/>
    <n v="0.60554982226808862"/>
  </r>
  <r>
    <n v="1433"/>
    <d v="2026-01-06T00:00:00"/>
    <n v="2026"/>
    <x v="0"/>
    <n v="1"/>
    <x v="0"/>
    <x v="3"/>
    <x v="16"/>
    <x v="0"/>
    <s v="New"/>
    <x v="2"/>
    <s v="Insulated Bottle"/>
    <n v="2"/>
    <n v="36.619999999999997"/>
    <n v="0.05"/>
    <n v="13.87"/>
    <n v="69.577999999999989"/>
    <n v="27.74"/>
    <n v="41.837999999999994"/>
    <n v="0.60131075914800658"/>
  </r>
  <r>
    <n v="1118"/>
    <d v="2026-01-07T00:00:00"/>
    <n v="2026"/>
    <x v="0"/>
    <n v="1"/>
    <x v="0"/>
    <x v="2"/>
    <x v="10"/>
    <x v="0"/>
    <s v="Returning"/>
    <x v="2"/>
    <s v="Carry-On Duffel"/>
    <n v="2"/>
    <n v="131.63999999999999"/>
    <n v="0.05"/>
    <n v="69.02"/>
    <n v="250.11599999999996"/>
    <n v="138.04"/>
    <n v="112.07599999999996"/>
    <n v="0.44809608341729429"/>
  </r>
  <r>
    <n v="3903"/>
    <d v="2026-01-07T00:00:00"/>
    <n v="2026"/>
    <x v="0"/>
    <n v="1"/>
    <x v="0"/>
    <x v="0"/>
    <x v="0"/>
    <x v="0"/>
    <s v="Returning"/>
    <x v="0"/>
    <s v="Training Mat"/>
    <n v="2"/>
    <n v="51.56"/>
    <n v="0.05"/>
    <n v="22.26"/>
    <n v="97.963999999999999"/>
    <n v="44.52"/>
    <n v="53.443999999999996"/>
    <n v="0.54554734392225712"/>
  </r>
  <r>
    <n v="3871"/>
    <d v="2026-01-14T00:00:00"/>
    <n v="2026"/>
    <x v="0"/>
    <n v="1"/>
    <x v="0"/>
    <x v="1"/>
    <x v="7"/>
    <x v="0"/>
    <s v="New"/>
    <x v="1"/>
    <s v="Trail Boots"/>
    <n v="2"/>
    <n v="146.4"/>
    <n v="0.05"/>
    <n v="81.72"/>
    <n v="278.16000000000003"/>
    <n v="163.44"/>
    <n v="114.72000000000003"/>
    <n v="0.4124245038826575"/>
  </r>
  <r>
    <n v="3485"/>
    <d v="2026-01-26T00:00:00"/>
    <n v="2026"/>
    <x v="0"/>
    <n v="1"/>
    <x v="0"/>
    <x v="3"/>
    <x v="16"/>
    <x v="0"/>
    <s v="Business"/>
    <x v="4"/>
    <s v="Compact Sleeping Bag"/>
    <n v="2"/>
    <n v="121.88"/>
    <n v="0.05"/>
    <n v="62.17"/>
    <n v="231.57199999999997"/>
    <n v="124.34"/>
    <n v="107.23199999999997"/>
    <n v="0.46306116456220953"/>
  </r>
  <r>
    <n v="1072"/>
    <d v="2026-02-19T00:00:00"/>
    <n v="2026"/>
    <x v="0"/>
    <n v="2"/>
    <x v="1"/>
    <x v="3"/>
    <x v="15"/>
    <x v="0"/>
    <s v="Returning"/>
    <x v="4"/>
    <s v="Portable Camp Stove"/>
    <n v="2"/>
    <n v="81.34"/>
    <n v="0.05"/>
    <n v="40.64"/>
    <n v="154.54599999999999"/>
    <n v="81.28"/>
    <n v="73.265999999999991"/>
    <n v="0.47407244445019603"/>
  </r>
  <r>
    <n v="2359"/>
    <d v="2026-02-26T00:00:00"/>
    <n v="2026"/>
    <x v="0"/>
    <n v="2"/>
    <x v="1"/>
    <x v="3"/>
    <x v="16"/>
    <x v="0"/>
    <s v="Returning"/>
    <x v="4"/>
    <s v="Trail Tent 2P"/>
    <n v="2"/>
    <n v="195.92"/>
    <n v="0.05"/>
    <n v="104.13"/>
    <n v="372.24799999999993"/>
    <n v="208.26"/>
    <n v="163.98799999999994"/>
    <n v="0.4405342674775955"/>
  </r>
  <r>
    <n v="2136"/>
    <d v="2026-02-27T00:00:00"/>
    <n v="2026"/>
    <x v="0"/>
    <n v="2"/>
    <x v="1"/>
    <x v="2"/>
    <x v="10"/>
    <x v="0"/>
    <s v="Returning"/>
    <x v="2"/>
    <s v="Carry-On Duffel"/>
    <n v="2"/>
    <n v="135.38999999999999"/>
    <n v="0.05"/>
    <n v="65.69"/>
    <n v="257.24099999999999"/>
    <n v="131.38"/>
    <n v="125.86099999999999"/>
    <n v="0.48927270536189799"/>
  </r>
  <r>
    <n v="3895"/>
    <d v="2026-03-02T00:00:00"/>
    <n v="2026"/>
    <x v="0"/>
    <n v="3"/>
    <x v="2"/>
    <x v="0"/>
    <x v="2"/>
    <x v="0"/>
    <s v="Business"/>
    <x v="2"/>
    <s v="Travel Backpack 35L"/>
    <n v="2"/>
    <n v="164.74"/>
    <n v="0.05"/>
    <n v="89.9"/>
    <n v="313.00600000000003"/>
    <n v="179.8"/>
    <n v="133.20600000000002"/>
    <n v="0.42557011686676932"/>
  </r>
  <r>
    <n v="4839"/>
    <d v="2026-03-12T00:00:00"/>
    <n v="2026"/>
    <x v="0"/>
    <n v="3"/>
    <x v="2"/>
    <x v="2"/>
    <x v="12"/>
    <x v="0"/>
    <s v="New"/>
    <x v="3"/>
    <s v="Cycling Pack 12L"/>
    <n v="2"/>
    <n v="103.08"/>
    <n v="0.05"/>
    <n v="49.27"/>
    <n v="195.85199999999998"/>
    <n v="98.54"/>
    <n v="97.311999999999969"/>
    <n v="0.49686497967853266"/>
  </r>
  <r>
    <n v="1161"/>
    <d v="2026-03-16T00:00:00"/>
    <n v="2026"/>
    <x v="0"/>
    <n v="3"/>
    <x v="2"/>
    <x v="2"/>
    <x v="10"/>
    <x v="0"/>
    <s v="New"/>
    <x v="3"/>
    <s v="Cycling Pack 12L"/>
    <n v="2"/>
    <n v="101.73"/>
    <n v="0.05"/>
    <n v="51.56"/>
    <n v="193.28700000000001"/>
    <n v="103.12"/>
    <n v="90.167000000000002"/>
    <n v="0.46649283190281809"/>
  </r>
  <r>
    <n v="1047"/>
    <d v="2026-03-20T00:00:00"/>
    <n v="2026"/>
    <x v="0"/>
    <n v="3"/>
    <x v="2"/>
    <x v="1"/>
    <x v="4"/>
    <x v="0"/>
    <s v="Returning"/>
    <x v="2"/>
    <s v="Packing Cube Set"/>
    <n v="2"/>
    <n v="46.21"/>
    <n v="0.05"/>
    <n v="18.37"/>
    <n v="87.798999999999992"/>
    <n v="36.74"/>
    <n v="51.05899999999999"/>
    <n v="0.58154420893176451"/>
  </r>
  <r>
    <n v="2212"/>
    <d v="2026-03-24T00:00:00"/>
    <n v="2026"/>
    <x v="0"/>
    <n v="3"/>
    <x v="2"/>
    <x v="2"/>
    <x v="3"/>
    <x v="0"/>
    <s v="Returning"/>
    <x v="0"/>
    <s v="Weighted Vest"/>
    <n v="2"/>
    <n v="122.92"/>
    <n v="0.05"/>
    <n v="70.31"/>
    <n v="233.548"/>
    <n v="140.62"/>
    <n v="92.927999999999997"/>
    <n v="0.39789679209413054"/>
  </r>
  <r>
    <n v="273"/>
    <d v="2026-03-25T00:00:00"/>
    <n v="2026"/>
    <x v="0"/>
    <n v="3"/>
    <x v="2"/>
    <x v="0"/>
    <x v="0"/>
    <x v="0"/>
    <s v="New"/>
    <x v="0"/>
    <s v="Weighted Vest"/>
    <n v="2"/>
    <n v="125.04"/>
    <n v="0.05"/>
    <n v="67.680000000000007"/>
    <n v="237.57599999999999"/>
    <n v="135.36000000000001"/>
    <n v="102.21599999999998"/>
    <n v="0.43024547934134755"/>
  </r>
  <r>
    <n v="4311"/>
    <d v="2026-03-25T00:00:00"/>
    <n v="2026"/>
    <x v="0"/>
    <n v="3"/>
    <x v="2"/>
    <x v="3"/>
    <x v="8"/>
    <x v="0"/>
    <s v="New"/>
    <x v="3"/>
    <s v="Compact Repair Kit"/>
    <n v="2"/>
    <n v="40.880000000000003"/>
    <n v="0.05"/>
    <n v="16.39"/>
    <n v="77.671999999999997"/>
    <n v="32.78"/>
    <n v="44.891999999999996"/>
    <n v="0.57796889483983926"/>
  </r>
  <r>
    <n v="2453"/>
    <d v="2026-03-29T00:00:00"/>
    <n v="2026"/>
    <x v="0"/>
    <n v="3"/>
    <x v="2"/>
    <x v="0"/>
    <x v="0"/>
    <x v="0"/>
    <s v="Business"/>
    <x v="3"/>
    <s v="Commuter Helmet"/>
    <n v="2"/>
    <n v="79.849999999999994"/>
    <n v="0.05"/>
    <n v="43.78"/>
    <n v="151.71499999999997"/>
    <n v="87.56"/>
    <n v="64.154999999999973"/>
    <n v="0.42286524074745402"/>
  </r>
  <r>
    <n v="2381"/>
    <d v="2026-04-07T00:00:00"/>
    <n v="2026"/>
    <x v="1"/>
    <n v="4"/>
    <x v="3"/>
    <x v="2"/>
    <x v="6"/>
    <x v="0"/>
    <s v="Returning"/>
    <x v="2"/>
    <s v="Carry-On Duffel"/>
    <n v="2"/>
    <n v="134.16"/>
    <n v="0.05"/>
    <n v="67.08"/>
    <n v="254.90399999999997"/>
    <n v="134.16"/>
    <n v="120.74399999999997"/>
    <n v="0.47368421052631576"/>
  </r>
  <r>
    <n v="2953"/>
    <d v="2026-04-14T00:00:00"/>
    <n v="2026"/>
    <x v="1"/>
    <n v="4"/>
    <x v="3"/>
    <x v="1"/>
    <x v="4"/>
    <x v="0"/>
    <s v="Returning"/>
    <x v="2"/>
    <s v="Packing Cube Set"/>
    <n v="2"/>
    <n v="47.56"/>
    <n v="0.05"/>
    <n v="18.649999999999999"/>
    <n v="90.364000000000004"/>
    <n v="37.299999999999997"/>
    <n v="53.064000000000007"/>
    <n v="0.58722500110663545"/>
  </r>
  <r>
    <n v="3179"/>
    <d v="2026-04-14T00:00:00"/>
    <n v="2026"/>
    <x v="1"/>
    <n v="4"/>
    <x v="3"/>
    <x v="2"/>
    <x v="11"/>
    <x v="0"/>
    <s v="New"/>
    <x v="1"/>
    <s v="Trail Boots"/>
    <n v="2"/>
    <n v="140.65"/>
    <n v="0.05"/>
    <n v="78.900000000000006"/>
    <n v="267.23500000000001"/>
    <n v="157.80000000000001"/>
    <n v="109.435"/>
    <n v="0.40950848504125581"/>
  </r>
  <r>
    <n v="1045"/>
    <d v="2026-04-15T00:00:00"/>
    <n v="2026"/>
    <x v="1"/>
    <n v="4"/>
    <x v="3"/>
    <x v="1"/>
    <x v="7"/>
    <x v="0"/>
    <s v="Returning"/>
    <x v="4"/>
    <s v="Trail Tent 2P"/>
    <n v="2"/>
    <n v="196.57"/>
    <n v="0.05"/>
    <n v="106.2"/>
    <n v="373.48299999999995"/>
    <n v="212.4"/>
    <n v="161.08299999999994"/>
    <n v="0.43129941657317727"/>
  </r>
  <r>
    <n v="4899"/>
    <d v="2026-04-15T00:00:00"/>
    <n v="2026"/>
    <x v="1"/>
    <n v="4"/>
    <x v="3"/>
    <x v="1"/>
    <x v="1"/>
    <x v="0"/>
    <s v="New"/>
    <x v="4"/>
    <s v="Portable Camp Stove"/>
    <n v="2"/>
    <n v="82.13"/>
    <n v="0.05"/>
    <n v="39.909999999999997"/>
    <n v="156.047"/>
    <n v="79.819999999999993"/>
    <n v="76.227000000000004"/>
    <n v="0.48848744288579726"/>
  </r>
  <r>
    <n v="3213"/>
    <d v="2026-04-19T00:00:00"/>
    <n v="2026"/>
    <x v="1"/>
    <n v="4"/>
    <x v="3"/>
    <x v="1"/>
    <x v="7"/>
    <x v="0"/>
    <s v="Returning"/>
    <x v="2"/>
    <s v="Carry-On Duffel"/>
    <n v="2"/>
    <n v="132.53"/>
    <n v="0.05"/>
    <n v="66.39"/>
    <n v="251.80699999999999"/>
    <n v="132.78"/>
    <n v="119.02699999999999"/>
    <n v="0.47269138665724142"/>
  </r>
  <r>
    <n v="5160"/>
    <d v="2026-04-22T00:00:00"/>
    <n v="2026"/>
    <x v="1"/>
    <n v="4"/>
    <x v="3"/>
    <x v="2"/>
    <x v="10"/>
    <x v="0"/>
    <s v="New"/>
    <x v="0"/>
    <s v="Recovery Roller"/>
    <n v="2"/>
    <n v="35.94"/>
    <n v="0.05"/>
    <n v="14.17"/>
    <n v="68.285999999999987"/>
    <n v="28.34"/>
    <n v="39.945999999999984"/>
    <n v="0.5849808159798493"/>
  </r>
  <r>
    <n v="3248"/>
    <d v="2026-04-25T00:00:00"/>
    <n v="2026"/>
    <x v="1"/>
    <n v="4"/>
    <x v="3"/>
    <x v="3"/>
    <x v="15"/>
    <x v="0"/>
    <s v="Returning"/>
    <x v="3"/>
    <s v="Compact Repair Kit"/>
    <n v="2"/>
    <n v="39.799999999999997"/>
    <n v="0.05"/>
    <n v="16.23"/>
    <n v="75.61999999999999"/>
    <n v="32.46"/>
    <n v="43.159999999999989"/>
    <n v="0.57074847923829664"/>
  </r>
  <r>
    <n v="1801"/>
    <d v="2026-05-04T00:00:00"/>
    <n v="2026"/>
    <x v="1"/>
    <n v="5"/>
    <x v="4"/>
    <x v="3"/>
    <x v="8"/>
    <x v="0"/>
    <s v="Business"/>
    <x v="2"/>
    <s v="Insulated Bottle"/>
    <n v="2"/>
    <n v="36.299999999999997"/>
    <n v="0.05"/>
    <n v="13.9"/>
    <n v="68.969999999999985"/>
    <n v="27.8"/>
    <n v="41.169999999999987"/>
    <n v="0.59692619979701311"/>
  </r>
  <r>
    <n v="3490"/>
    <d v="2026-05-06T00:00:00"/>
    <n v="2026"/>
    <x v="1"/>
    <n v="5"/>
    <x v="4"/>
    <x v="2"/>
    <x v="6"/>
    <x v="0"/>
    <s v="New"/>
    <x v="2"/>
    <s v="Packing Cube Set"/>
    <n v="2"/>
    <n v="46.18"/>
    <n v="0.05"/>
    <n v="17.899999999999999"/>
    <n v="87.74199999999999"/>
    <n v="35.799999999999997"/>
    <n v="51.941999999999993"/>
    <n v="0.59198559412823959"/>
  </r>
  <r>
    <n v="4209"/>
    <d v="2026-05-06T00:00:00"/>
    <n v="2026"/>
    <x v="1"/>
    <n v="5"/>
    <x v="4"/>
    <x v="2"/>
    <x v="12"/>
    <x v="0"/>
    <s v="New"/>
    <x v="0"/>
    <s v="Training Mat"/>
    <n v="2"/>
    <n v="50.97"/>
    <n v="0.05"/>
    <n v="21.67"/>
    <n v="96.842999999999989"/>
    <n v="43.34"/>
    <n v="53.502999999999986"/>
    <n v="0.55247152607829153"/>
  </r>
  <r>
    <n v="3804"/>
    <d v="2026-05-10T00:00:00"/>
    <n v="2026"/>
    <x v="1"/>
    <n v="5"/>
    <x v="4"/>
    <x v="3"/>
    <x v="9"/>
    <x v="0"/>
    <s v="Returning"/>
    <x v="0"/>
    <s v="Training Mat"/>
    <n v="2"/>
    <n v="50.79"/>
    <n v="0.05"/>
    <n v="21.83"/>
    <n v="96.500999999999991"/>
    <n v="43.66"/>
    <n v="52.840999999999994"/>
    <n v="0.54756945523880585"/>
  </r>
  <r>
    <n v="2581"/>
    <d v="2026-05-13T00:00:00"/>
    <n v="2026"/>
    <x v="1"/>
    <n v="5"/>
    <x v="4"/>
    <x v="2"/>
    <x v="10"/>
    <x v="0"/>
    <s v="New"/>
    <x v="1"/>
    <s v="Hiking Daypack 20L"/>
    <n v="2"/>
    <n v="91.76"/>
    <n v="0.05"/>
    <n v="46.31"/>
    <n v="174.34399999999999"/>
    <n v="92.62"/>
    <n v="81.72399999999999"/>
    <n v="0.46875143394668006"/>
  </r>
  <r>
    <n v="3411"/>
    <d v="2026-05-20T00:00:00"/>
    <n v="2026"/>
    <x v="1"/>
    <n v="5"/>
    <x v="4"/>
    <x v="2"/>
    <x v="6"/>
    <x v="0"/>
    <s v="Returning"/>
    <x v="1"/>
    <s v="Summit Backpack 45L"/>
    <n v="2"/>
    <n v="151.35"/>
    <n v="0.05"/>
    <n v="77.150000000000006"/>
    <n v="287.565"/>
    <n v="154.30000000000001"/>
    <n v="133.26499999999999"/>
    <n v="0.46342566028550064"/>
  </r>
  <r>
    <n v="5121"/>
    <d v="2026-05-20T00:00:00"/>
    <n v="2026"/>
    <x v="1"/>
    <n v="5"/>
    <x v="4"/>
    <x v="1"/>
    <x v="1"/>
    <x v="0"/>
    <s v="New"/>
    <x v="0"/>
    <s v="Weighted Vest"/>
    <n v="2"/>
    <n v="121.96"/>
    <n v="0.05"/>
    <n v="71.2"/>
    <n v="231.72399999999999"/>
    <n v="142.4"/>
    <n v="89.323999999999984"/>
    <n v="0.38547582468799085"/>
  </r>
  <r>
    <n v="1004"/>
    <d v="2026-05-22T00:00:00"/>
    <n v="2026"/>
    <x v="1"/>
    <n v="5"/>
    <x v="4"/>
    <x v="0"/>
    <x v="13"/>
    <x v="0"/>
    <s v="Business"/>
    <x v="2"/>
    <s v="Insulated Bottle"/>
    <n v="2"/>
    <n v="36.86"/>
    <n v="0.05"/>
    <n v="13.85"/>
    <n v="70.033999999999992"/>
    <n v="27.7"/>
    <n v="42.333999999999989"/>
    <n v="0.60447782505640113"/>
  </r>
  <r>
    <n v="1510"/>
    <d v="2026-05-24T00:00:00"/>
    <n v="2026"/>
    <x v="1"/>
    <n v="5"/>
    <x v="4"/>
    <x v="0"/>
    <x v="2"/>
    <x v="0"/>
    <s v="New"/>
    <x v="3"/>
    <s v="Trail Bike Light"/>
    <n v="2"/>
    <n v="50.78"/>
    <n v="0.05"/>
    <n v="23.03"/>
    <n v="96.481999999999999"/>
    <n v="46.06"/>
    <n v="50.421999999999997"/>
    <n v="0.52260525279326708"/>
  </r>
  <r>
    <n v="2847"/>
    <d v="2026-05-24T00:00:00"/>
    <n v="2026"/>
    <x v="1"/>
    <n v="5"/>
    <x v="4"/>
    <x v="0"/>
    <x v="13"/>
    <x v="0"/>
    <s v="Returning"/>
    <x v="4"/>
    <s v="Compact Sleeping Bag"/>
    <n v="2"/>
    <n v="125.95"/>
    <n v="0.05"/>
    <n v="61.74"/>
    <n v="239.30500000000001"/>
    <n v="123.48"/>
    <n v="115.825"/>
    <n v="0.48400576669940032"/>
  </r>
  <r>
    <n v="4852"/>
    <d v="2026-05-24T00:00:00"/>
    <n v="2026"/>
    <x v="1"/>
    <n v="5"/>
    <x v="4"/>
    <x v="1"/>
    <x v="7"/>
    <x v="0"/>
    <s v="Business"/>
    <x v="3"/>
    <s v="Trail Bike Light"/>
    <n v="2"/>
    <n v="51.17"/>
    <n v="0.05"/>
    <n v="21.97"/>
    <n v="97.222999999999999"/>
    <n v="43.94"/>
    <n v="53.283000000000001"/>
    <n v="0.54804932989107513"/>
  </r>
  <r>
    <n v="3981"/>
    <d v="2026-05-29T00:00:00"/>
    <n v="2026"/>
    <x v="1"/>
    <n v="5"/>
    <x v="4"/>
    <x v="0"/>
    <x v="13"/>
    <x v="0"/>
    <s v="New"/>
    <x v="3"/>
    <s v="Commuter Helmet"/>
    <n v="2"/>
    <n v="82.22"/>
    <n v="0.05"/>
    <n v="42.35"/>
    <n v="156.21799999999999"/>
    <n v="84.7"/>
    <n v="71.517999999999986"/>
    <n v="0.45780895927485943"/>
  </r>
  <r>
    <n v="1206"/>
    <d v="2026-05-30T00:00:00"/>
    <n v="2026"/>
    <x v="1"/>
    <n v="5"/>
    <x v="4"/>
    <x v="0"/>
    <x v="13"/>
    <x v="0"/>
    <s v="Returning"/>
    <x v="2"/>
    <s v="Insulated Bottle"/>
    <n v="2"/>
    <n v="37.130000000000003"/>
    <n v="0.05"/>
    <n v="13.44"/>
    <n v="70.546999999999997"/>
    <n v="26.88"/>
    <n v="43.667000000000002"/>
    <n v="0.6189774193091131"/>
  </r>
  <r>
    <n v="1474"/>
    <d v="2026-05-31T00:00:00"/>
    <n v="2026"/>
    <x v="1"/>
    <n v="5"/>
    <x v="4"/>
    <x v="3"/>
    <x v="14"/>
    <x v="0"/>
    <s v="New"/>
    <x v="4"/>
    <s v="Compact Sleeping Bag"/>
    <n v="2"/>
    <n v="123.34"/>
    <n v="0.05"/>
    <n v="58.96"/>
    <n v="234.346"/>
    <n v="117.92"/>
    <n v="116.426"/>
    <n v="0.49681240558831813"/>
  </r>
  <r>
    <n v="998"/>
    <d v="2026-06-02T00:00:00"/>
    <n v="2026"/>
    <x v="1"/>
    <n v="6"/>
    <x v="5"/>
    <x v="2"/>
    <x v="6"/>
    <x v="0"/>
    <s v="Returning"/>
    <x v="2"/>
    <s v="Carry-On Duffel"/>
    <n v="2"/>
    <n v="131.81"/>
    <n v="0.05"/>
    <n v="66.09"/>
    <n v="250.43899999999999"/>
    <n v="132.18"/>
    <n v="118.25899999999999"/>
    <n v="0.47220680485068217"/>
  </r>
  <r>
    <n v="1511"/>
    <d v="2026-06-03T00:00:00"/>
    <n v="2026"/>
    <x v="1"/>
    <n v="6"/>
    <x v="5"/>
    <x v="3"/>
    <x v="9"/>
    <x v="0"/>
    <s v="New"/>
    <x v="0"/>
    <s v="Recovery Roller"/>
    <n v="2"/>
    <n v="36.08"/>
    <n v="0.05"/>
    <n v="13.73"/>
    <n v="68.551999999999992"/>
    <n v="27.46"/>
    <n v="41.091999999999992"/>
    <n v="0.59942817131520587"/>
  </r>
  <r>
    <n v="397"/>
    <d v="2026-06-11T00:00:00"/>
    <n v="2026"/>
    <x v="1"/>
    <n v="6"/>
    <x v="5"/>
    <x v="0"/>
    <x v="0"/>
    <x v="0"/>
    <s v="Business"/>
    <x v="4"/>
    <s v="Compact Sleeping Bag"/>
    <n v="2"/>
    <n v="121.19"/>
    <n v="0.05"/>
    <n v="58.91"/>
    <n v="230.261"/>
    <n v="117.82"/>
    <n v="112.441"/>
    <n v="0.48831977625390321"/>
  </r>
  <r>
    <n v="2330"/>
    <d v="2026-06-15T00:00:00"/>
    <n v="2026"/>
    <x v="1"/>
    <n v="6"/>
    <x v="5"/>
    <x v="2"/>
    <x v="12"/>
    <x v="0"/>
    <s v="New"/>
    <x v="2"/>
    <s v="Insulated Bottle"/>
    <n v="2"/>
    <n v="36.11"/>
    <n v="0.05"/>
    <n v="13.29"/>
    <n v="68.608999999999995"/>
    <n v="26.58"/>
    <n v="42.028999999999996"/>
    <n v="0.6125872698917052"/>
  </r>
  <r>
    <n v="4040"/>
    <d v="2026-06-17T00:00:00"/>
    <n v="2026"/>
    <x v="1"/>
    <n v="6"/>
    <x v="5"/>
    <x v="0"/>
    <x v="2"/>
    <x v="0"/>
    <s v="Business"/>
    <x v="2"/>
    <s v="Insulated Bottle"/>
    <n v="2"/>
    <n v="36.799999999999997"/>
    <n v="0.05"/>
    <n v="13.94"/>
    <n v="69.919999999999987"/>
    <n v="27.88"/>
    <n v="42.039999999999992"/>
    <n v="0.60125858123569798"/>
  </r>
  <r>
    <n v="4882"/>
    <d v="2026-06-23T00:00:00"/>
    <n v="2026"/>
    <x v="1"/>
    <n v="6"/>
    <x v="5"/>
    <x v="2"/>
    <x v="10"/>
    <x v="0"/>
    <s v="Returning"/>
    <x v="4"/>
    <s v="Compact Sleeping Bag"/>
    <n v="2"/>
    <n v="120.18"/>
    <n v="0.05"/>
    <n v="59.4"/>
    <n v="228.34200000000001"/>
    <n v="118.8"/>
    <n v="109.54200000000002"/>
    <n v="0.47972777675591882"/>
  </r>
  <r>
    <n v="1163"/>
    <d v="2026-06-25T00:00:00"/>
    <n v="2026"/>
    <x v="1"/>
    <n v="6"/>
    <x v="5"/>
    <x v="2"/>
    <x v="10"/>
    <x v="0"/>
    <s v="New"/>
    <x v="2"/>
    <s v="Packing Cube Set"/>
    <n v="2"/>
    <n v="46.69"/>
    <n v="0.05"/>
    <n v="18.23"/>
    <n v="88.710999999999999"/>
    <n v="36.46"/>
    <n v="52.250999999999998"/>
    <n v="0.58900249123558523"/>
  </r>
  <r>
    <n v="3273"/>
    <d v="2026-06-27T00:00:00"/>
    <n v="2026"/>
    <x v="1"/>
    <n v="6"/>
    <x v="5"/>
    <x v="3"/>
    <x v="14"/>
    <x v="0"/>
    <s v="Business"/>
    <x v="4"/>
    <s v="Alpine Tent 4P"/>
    <n v="2"/>
    <n v="345.82"/>
    <n v="0.05"/>
    <n v="196.24"/>
    <n v="657.05799999999999"/>
    <n v="392.48"/>
    <n v="264.57799999999997"/>
    <n v="0.40267069269379563"/>
  </r>
  <r>
    <n v="923"/>
    <d v="2026-07-06T00:00:00"/>
    <n v="2026"/>
    <x v="2"/>
    <n v="7"/>
    <x v="6"/>
    <x v="3"/>
    <x v="9"/>
    <x v="0"/>
    <s v="New"/>
    <x v="0"/>
    <s v="Resistance Band Set"/>
    <n v="2"/>
    <n v="39.54"/>
    <n v="0.05"/>
    <n v="14.68"/>
    <n v="75.125999999999991"/>
    <n v="29.36"/>
    <n v="45.765999999999991"/>
    <n v="0.60918989431089099"/>
  </r>
  <r>
    <n v="1910"/>
    <d v="2026-07-10T00:00:00"/>
    <n v="2026"/>
    <x v="2"/>
    <n v="7"/>
    <x v="6"/>
    <x v="1"/>
    <x v="7"/>
    <x v="0"/>
    <s v="Returning"/>
    <x v="1"/>
    <s v="Trail Boots"/>
    <n v="2"/>
    <n v="141.51"/>
    <n v="0.05"/>
    <n v="77.040000000000006"/>
    <n v="268.86899999999997"/>
    <n v="154.08000000000001"/>
    <n v="114.78899999999996"/>
    <n v="0.42693281858451504"/>
  </r>
  <r>
    <n v="198"/>
    <d v="2026-07-11T00:00:00"/>
    <n v="2026"/>
    <x v="2"/>
    <n v="7"/>
    <x v="6"/>
    <x v="1"/>
    <x v="7"/>
    <x v="0"/>
    <s v="New"/>
    <x v="1"/>
    <s v="Trekking Poles"/>
    <n v="2"/>
    <n v="71.77"/>
    <n v="0.05"/>
    <n v="32.9"/>
    <n v="136.363"/>
    <n v="65.8"/>
    <n v="70.563000000000002"/>
    <n v="0.5174644148339359"/>
  </r>
  <r>
    <n v="314"/>
    <d v="2026-07-12T00:00:00"/>
    <n v="2026"/>
    <x v="2"/>
    <n v="7"/>
    <x v="6"/>
    <x v="3"/>
    <x v="8"/>
    <x v="0"/>
    <s v="Returning"/>
    <x v="0"/>
    <s v="Resistance Band Set"/>
    <n v="2"/>
    <n v="41.09"/>
    <n v="0.05"/>
    <n v="14.54"/>
    <n v="78.070999999999998"/>
    <n v="29.08"/>
    <n v="48.991"/>
    <n v="0.62751854081541159"/>
  </r>
  <r>
    <n v="3546"/>
    <d v="2026-07-16T00:00:00"/>
    <n v="2026"/>
    <x v="2"/>
    <n v="7"/>
    <x v="6"/>
    <x v="1"/>
    <x v="7"/>
    <x v="0"/>
    <s v="New"/>
    <x v="3"/>
    <s v="Compact Repair Kit"/>
    <n v="2"/>
    <n v="39.69"/>
    <n v="0.05"/>
    <n v="16.88"/>
    <n v="75.410999999999987"/>
    <n v="33.76"/>
    <n v="41.650999999999989"/>
    <n v="0.55231995332245953"/>
  </r>
  <r>
    <n v="1940"/>
    <d v="2026-07-19T00:00:00"/>
    <n v="2026"/>
    <x v="2"/>
    <n v="7"/>
    <x v="6"/>
    <x v="3"/>
    <x v="15"/>
    <x v="0"/>
    <s v="New"/>
    <x v="0"/>
    <s v="Training Mat"/>
    <n v="2"/>
    <n v="50.24"/>
    <n v="0.05"/>
    <n v="21.88"/>
    <n v="95.456000000000003"/>
    <n v="43.76"/>
    <n v="51.696000000000005"/>
    <n v="0.54156889037881328"/>
  </r>
  <r>
    <n v="3725"/>
    <d v="2026-07-20T00:00:00"/>
    <n v="2026"/>
    <x v="2"/>
    <n v="7"/>
    <x v="6"/>
    <x v="3"/>
    <x v="15"/>
    <x v="0"/>
    <s v="Returning"/>
    <x v="4"/>
    <s v="Trail Tent 2P"/>
    <n v="2"/>
    <n v="195.74"/>
    <n v="0.05"/>
    <n v="107.17"/>
    <n v="371.90600000000001"/>
    <n v="214.34"/>
    <n v="157.566"/>
    <n v="0.4236715729243411"/>
  </r>
  <r>
    <n v="159"/>
    <d v="2026-07-21T00:00:00"/>
    <n v="2026"/>
    <x v="2"/>
    <n v="7"/>
    <x v="6"/>
    <x v="2"/>
    <x v="12"/>
    <x v="0"/>
    <s v="Returning"/>
    <x v="1"/>
    <s v="Trekking Poles"/>
    <n v="2"/>
    <n v="70.150000000000006"/>
    <n v="0.05"/>
    <n v="32.950000000000003"/>
    <n v="133.285"/>
    <n v="65.900000000000006"/>
    <n v="67.384999999999991"/>
    <n v="0.50557076940390888"/>
  </r>
  <r>
    <n v="435"/>
    <d v="2026-07-21T00:00:00"/>
    <n v="2026"/>
    <x v="2"/>
    <n v="7"/>
    <x v="6"/>
    <x v="3"/>
    <x v="8"/>
    <x v="0"/>
    <s v="Returning"/>
    <x v="4"/>
    <s v="Alpine Tent 4P"/>
    <n v="2"/>
    <n v="342.38"/>
    <n v="0.05"/>
    <n v="192.01"/>
    <n v="650.52199999999993"/>
    <n v="384.02"/>
    <n v="266.50199999999995"/>
    <n v="0.40967407712575438"/>
  </r>
  <r>
    <n v="3710"/>
    <d v="2026-07-25T00:00:00"/>
    <n v="2026"/>
    <x v="2"/>
    <n v="7"/>
    <x v="6"/>
    <x v="0"/>
    <x v="2"/>
    <x v="0"/>
    <s v="New"/>
    <x v="2"/>
    <s v="Packing Cube Set"/>
    <n v="2"/>
    <n v="46.48"/>
    <n v="0.05"/>
    <n v="18.760000000000002"/>
    <n v="88.311999999999983"/>
    <n v="37.520000000000003"/>
    <n v="50.79199999999998"/>
    <n v="0.57514267596702584"/>
  </r>
  <r>
    <n v="2682"/>
    <d v="2026-07-27T00:00:00"/>
    <n v="2026"/>
    <x v="2"/>
    <n v="7"/>
    <x v="6"/>
    <x v="2"/>
    <x v="6"/>
    <x v="0"/>
    <s v="New"/>
    <x v="0"/>
    <s v="Resistance Band Set"/>
    <n v="2"/>
    <n v="40.22"/>
    <n v="0.05"/>
    <n v="14.72"/>
    <n v="76.417999999999992"/>
    <n v="29.44"/>
    <n v="46.977999999999994"/>
    <n v="0.61475045146431473"/>
  </r>
  <r>
    <n v="831"/>
    <d v="2026-08-01T00:00:00"/>
    <n v="2026"/>
    <x v="2"/>
    <n v="8"/>
    <x v="7"/>
    <x v="0"/>
    <x v="0"/>
    <x v="0"/>
    <s v="Returning"/>
    <x v="2"/>
    <s v="Carry-On Duffel"/>
    <n v="2"/>
    <n v="130.9"/>
    <n v="0.05"/>
    <n v="67.959999999999994"/>
    <n v="248.71"/>
    <n v="135.91999999999999"/>
    <n v="112.79000000000002"/>
    <n v="0.45350006031120588"/>
  </r>
  <r>
    <n v="1599"/>
    <d v="2026-08-02T00:00:00"/>
    <n v="2026"/>
    <x v="2"/>
    <n v="8"/>
    <x v="7"/>
    <x v="0"/>
    <x v="5"/>
    <x v="0"/>
    <s v="Returning"/>
    <x v="4"/>
    <s v="Trail Tent 2P"/>
    <n v="2"/>
    <n v="200.45"/>
    <n v="0.05"/>
    <n v="105.42"/>
    <n v="380.85499999999996"/>
    <n v="210.84"/>
    <n v="170.01499999999996"/>
    <n v="0.44640348689133652"/>
  </r>
  <r>
    <n v="1187"/>
    <d v="2026-08-03T00:00:00"/>
    <n v="2026"/>
    <x v="2"/>
    <n v="8"/>
    <x v="7"/>
    <x v="1"/>
    <x v="4"/>
    <x v="0"/>
    <s v="Returning"/>
    <x v="2"/>
    <s v="Packing Cube Set"/>
    <n v="2"/>
    <n v="45.45"/>
    <n v="0.05"/>
    <n v="18.829999999999998"/>
    <n v="86.355000000000004"/>
    <n v="37.659999999999997"/>
    <n v="48.695000000000007"/>
    <n v="0.56389323142840608"/>
  </r>
  <r>
    <n v="2415"/>
    <d v="2026-08-05T00:00:00"/>
    <n v="2026"/>
    <x v="2"/>
    <n v="8"/>
    <x v="7"/>
    <x v="2"/>
    <x v="10"/>
    <x v="0"/>
    <s v="New"/>
    <x v="2"/>
    <s v="Carry-On Duffel"/>
    <n v="2"/>
    <n v="131.25"/>
    <n v="0.05"/>
    <n v="65.42"/>
    <n v="249.375"/>
    <n v="130.84"/>
    <n v="118.535"/>
    <n v="0.47532832080200499"/>
  </r>
  <r>
    <n v="4035"/>
    <d v="2026-08-05T00:00:00"/>
    <n v="2026"/>
    <x v="2"/>
    <n v="8"/>
    <x v="7"/>
    <x v="1"/>
    <x v="1"/>
    <x v="0"/>
    <s v="Returning"/>
    <x v="3"/>
    <s v="Compact Repair Kit"/>
    <n v="2"/>
    <n v="40.53"/>
    <n v="0.05"/>
    <n v="17.100000000000001"/>
    <n v="77.007000000000005"/>
    <n v="34.200000000000003"/>
    <n v="42.807000000000002"/>
    <n v="0.55588452997779425"/>
  </r>
  <r>
    <n v="1843"/>
    <d v="2026-08-08T00:00:00"/>
    <n v="2026"/>
    <x v="2"/>
    <n v="8"/>
    <x v="7"/>
    <x v="0"/>
    <x v="0"/>
    <x v="0"/>
    <s v="New"/>
    <x v="4"/>
    <s v="Alpine Tent 4P"/>
    <n v="2"/>
    <n v="341.23"/>
    <n v="0.05"/>
    <n v="192.5"/>
    <n v="648.33699999999999"/>
    <n v="385"/>
    <n v="263.33699999999999"/>
    <n v="0.40617302421425894"/>
  </r>
  <r>
    <n v="421"/>
    <d v="2026-08-15T00:00:00"/>
    <n v="2026"/>
    <x v="2"/>
    <n v="8"/>
    <x v="7"/>
    <x v="0"/>
    <x v="2"/>
    <x v="0"/>
    <s v="New"/>
    <x v="0"/>
    <s v="Recovery Roller"/>
    <n v="2"/>
    <n v="35.97"/>
    <n v="0.05"/>
    <n v="14.28"/>
    <n v="68.342999999999989"/>
    <n v="28.56"/>
    <n v="39.782999999999987"/>
    <n v="0.58210789693165343"/>
  </r>
  <r>
    <n v="2285"/>
    <d v="2026-08-21T00:00:00"/>
    <n v="2026"/>
    <x v="2"/>
    <n v="8"/>
    <x v="7"/>
    <x v="2"/>
    <x v="6"/>
    <x v="0"/>
    <s v="Business"/>
    <x v="1"/>
    <s v="Summit Backpack 45L"/>
    <n v="2"/>
    <n v="155.11000000000001"/>
    <n v="0.05"/>
    <n v="80.13"/>
    <n v="294.709"/>
    <n v="160.26"/>
    <n v="134.44900000000001"/>
    <n v="0.45620934548995795"/>
  </r>
  <r>
    <n v="3815"/>
    <d v="2026-08-22T00:00:00"/>
    <n v="2026"/>
    <x v="2"/>
    <n v="8"/>
    <x v="7"/>
    <x v="3"/>
    <x v="8"/>
    <x v="0"/>
    <s v="Returning"/>
    <x v="4"/>
    <s v="Trail Tent 2P"/>
    <n v="2"/>
    <n v="199.53"/>
    <n v="0.05"/>
    <n v="105.87"/>
    <n v="379.10699999999997"/>
    <n v="211.74"/>
    <n v="167.36699999999996"/>
    <n v="0.44147694450379438"/>
  </r>
  <r>
    <n v="3112"/>
    <d v="2026-08-29T00:00:00"/>
    <n v="2026"/>
    <x v="2"/>
    <n v="8"/>
    <x v="7"/>
    <x v="0"/>
    <x v="0"/>
    <x v="0"/>
    <s v="Business"/>
    <x v="2"/>
    <s v="Packing Cube Set"/>
    <n v="2"/>
    <n v="47.69"/>
    <n v="0.05"/>
    <n v="18.8"/>
    <n v="90.61099999999999"/>
    <n v="37.6"/>
    <n v="53.010999999999989"/>
    <n v="0.58503934400900548"/>
  </r>
  <r>
    <n v="4640"/>
    <d v="2026-08-29T00:00:00"/>
    <n v="2026"/>
    <x v="2"/>
    <n v="8"/>
    <x v="7"/>
    <x v="1"/>
    <x v="7"/>
    <x v="0"/>
    <s v="New"/>
    <x v="0"/>
    <s v="Resistance Band Set"/>
    <n v="2"/>
    <n v="41.05"/>
    <n v="0.05"/>
    <n v="14.47"/>
    <n v="77.99499999999999"/>
    <n v="28.94"/>
    <n v="49.054999999999993"/>
    <n v="0.62895057375472785"/>
  </r>
  <r>
    <n v="4733"/>
    <d v="2026-08-29T00:00:00"/>
    <n v="2026"/>
    <x v="2"/>
    <n v="8"/>
    <x v="7"/>
    <x v="3"/>
    <x v="8"/>
    <x v="0"/>
    <s v="New"/>
    <x v="1"/>
    <s v="Summit Backpack 45L"/>
    <n v="2"/>
    <n v="153.63999999999999"/>
    <n v="0.05"/>
    <n v="77.709999999999994"/>
    <n v="291.91599999999994"/>
    <n v="155.41999999999999"/>
    <n v="136.49599999999995"/>
    <n v="0.46758656599843784"/>
  </r>
  <r>
    <n v="618"/>
    <d v="2026-08-30T00:00:00"/>
    <n v="2026"/>
    <x v="2"/>
    <n v="8"/>
    <x v="7"/>
    <x v="2"/>
    <x v="10"/>
    <x v="0"/>
    <s v="Business"/>
    <x v="3"/>
    <s v="Compact Repair Kit"/>
    <n v="2"/>
    <n v="41.06"/>
    <n v="0.05"/>
    <n v="16.559999999999999"/>
    <n v="78.013999999999996"/>
    <n v="33.119999999999997"/>
    <n v="44.893999999999998"/>
    <n v="0.5754608147255621"/>
  </r>
  <r>
    <n v="1224"/>
    <d v="2026-09-08T00:00:00"/>
    <n v="2026"/>
    <x v="2"/>
    <n v="9"/>
    <x v="8"/>
    <x v="3"/>
    <x v="8"/>
    <x v="0"/>
    <s v="Returning"/>
    <x v="3"/>
    <s v="Compact Repair Kit"/>
    <n v="2"/>
    <n v="39.409999999999997"/>
    <n v="0.05"/>
    <n v="17.12"/>
    <n v="74.878999999999991"/>
    <n v="34.24"/>
    <n v="40.638999999999989"/>
    <n v="0.54272893601677363"/>
  </r>
  <r>
    <n v="3346"/>
    <d v="2026-09-13T00:00:00"/>
    <n v="2026"/>
    <x v="2"/>
    <n v="9"/>
    <x v="8"/>
    <x v="0"/>
    <x v="0"/>
    <x v="0"/>
    <s v="Returning"/>
    <x v="4"/>
    <s v="Compact Sleeping Bag"/>
    <n v="2"/>
    <n v="124.04"/>
    <n v="0.05"/>
    <n v="59.29"/>
    <n v="235.67599999999999"/>
    <n v="118.58"/>
    <n v="117.09599999999999"/>
    <n v="0.49685160983723414"/>
  </r>
  <r>
    <n v="222"/>
    <d v="2026-09-14T00:00:00"/>
    <n v="2026"/>
    <x v="2"/>
    <n v="9"/>
    <x v="8"/>
    <x v="2"/>
    <x v="10"/>
    <x v="0"/>
    <s v="Returning"/>
    <x v="3"/>
    <s v="Trail Bike Light"/>
    <n v="2"/>
    <n v="49.69"/>
    <n v="0.05"/>
    <n v="22.55"/>
    <n v="94.410999999999987"/>
    <n v="45.1"/>
    <n v="49.310999999999986"/>
    <n v="0.52230142674052804"/>
  </r>
  <r>
    <n v="4500"/>
    <d v="2026-09-16T00:00:00"/>
    <n v="2026"/>
    <x v="2"/>
    <n v="9"/>
    <x v="8"/>
    <x v="0"/>
    <x v="0"/>
    <x v="0"/>
    <s v="New"/>
    <x v="4"/>
    <s v="Compact Sleeping Bag"/>
    <n v="2"/>
    <n v="122.12"/>
    <n v="0.05"/>
    <n v="61.76"/>
    <n v="232.02799999999999"/>
    <n v="123.52"/>
    <n v="108.508"/>
    <n v="0.46765045597945076"/>
  </r>
  <r>
    <n v="5147"/>
    <d v="2026-09-16T00:00:00"/>
    <n v="2026"/>
    <x v="2"/>
    <n v="9"/>
    <x v="8"/>
    <x v="0"/>
    <x v="13"/>
    <x v="0"/>
    <s v="New"/>
    <x v="1"/>
    <s v="Trail Boots"/>
    <n v="2"/>
    <n v="145.35"/>
    <n v="0.05"/>
    <n v="78.39"/>
    <n v="276.16499999999996"/>
    <n v="156.78"/>
    <n v="119.38499999999996"/>
    <n v="0.4322959100537721"/>
  </r>
  <r>
    <n v="1395"/>
    <d v="2026-09-26T00:00:00"/>
    <n v="2026"/>
    <x v="2"/>
    <n v="9"/>
    <x v="8"/>
    <x v="3"/>
    <x v="14"/>
    <x v="0"/>
    <s v="New"/>
    <x v="3"/>
    <s v="Compact Repair Kit"/>
    <n v="2"/>
    <n v="39.81"/>
    <n v="0.05"/>
    <n v="16.87"/>
    <n v="75.638999999999996"/>
    <n v="33.74"/>
    <n v="41.898999999999994"/>
    <n v="0.55393381721069812"/>
  </r>
  <r>
    <n v="4557"/>
    <d v="2026-09-29T00:00:00"/>
    <n v="2026"/>
    <x v="2"/>
    <n v="9"/>
    <x v="8"/>
    <x v="0"/>
    <x v="0"/>
    <x v="0"/>
    <s v="New"/>
    <x v="3"/>
    <s v="Trail Bike Light"/>
    <n v="2"/>
    <n v="50.17"/>
    <n v="0.05"/>
    <n v="22.83"/>
    <n v="95.322999999999993"/>
    <n v="45.66"/>
    <n v="49.662999999999997"/>
    <n v="0.52099703114673268"/>
  </r>
  <r>
    <n v="809"/>
    <d v="2026-10-03T00:00:00"/>
    <n v="2026"/>
    <x v="3"/>
    <n v="10"/>
    <x v="9"/>
    <x v="0"/>
    <x v="0"/>
    <x v="0"/>
    <s v="New"/>
    <x v="0"/>
    <s v="Resistance Band Set"/>
    <n v="2"/>
    <n v="41.06"/>
    <n v="0.05"/>
    <n v="14.54"/>
    <n v="78.013999999999996"/>
    <n v="29.08"/>
    <n v="48.933999999999997"/>
    <n v="0.62724639167328944"/>
  </r>
  <r>
    <n v="1094"/>
    <d v="2026-10-06T00:00:00"/>
    <n v="2026"/>
    <x v="3"/>
    <n v="10"/>
    <x v="9"/>
    <x v="0"/>
    <x v="5"/>
    <x v="0"/>
    <s v="New"/>
    <x v="0"/>
    <s v="Weighted Vest"/>
    <n v="2"/>
    <n v="121.81"/>
    <n v="0.05"/>
    <n v="67.72"/>
    <n v="231.43899999999999"/>
    <n v="135.44"/>
    <n v="95.998999999999995"/>
    <n v="0.41479180259161158"/>
  </r>
  <r>
    <n v="360"/>
    <d v="2026-10-17T00:00:00"/>
    <n v="2026"/>
    <x v="3"/>
    <n v="10"/>
    <x v="9"/>
    <x v="0"/>
    <x v="0"/>
    <x v="0"/>
    <s v="Returning"/>
    <x v="4"/>
    <s v="Portable Camp Stove"/>
    <n v="2"/>
    <n v="82.52"/>
    <n v="0.05"/>
    <n v="38.61"/>
    <n v="156.78799999999998"/>
    <n v="77.22"/>
    <n v="79.567999999999984"/>
    <n v="0.50748781794525089"/>
  </r>
  <r>
    <n v="4698"/>
    <d v="2026-10-21T00:00:00"/>
    <n v="2026"/>
    <x v="3"/>
    <n v="10"/>
    <x v="9"/>
    <x v="0"/>
    <x v="0"/>
    <x v="0"/>
    <s v="Returning"/>
    <x v="1"/>
    <s v="Trail Boots"/>
    <n v="2"/>
    <n v="141.4"/>
    <n v="0.05"/>
    <n v="77.48"/>
    <n v="268.66000000000003"/>
    <n v="154.96"/>
    <n v="113.70000000000002"/>
    <n v="0.42321149408173903"/>
  </r>
  <r>
    <n v="4403"/>
    <d v="2026-11-10T00:00:00"/>
    <n v="2026"/>
    <x v="3"/>
    <n v="11"/>
    <x v="10"/>
    <x v="1"/>
    <x v="4"/>
    <x v="0"/>
    <s v="Business"/>
    <x v="2"/>
    <s v="Insulated Bottle"/>
    <n v="2"/>
    <n v="36.61"/>
    <n v="0.05"/>
    <n v="13.31"/>
    <n v="69.558999999999997"/>
    <n v="26.62"/>
    <n v="42.938999999999993"/>
    <n v="0.61730329648212301"/>
  </r>
  <r>
    <n v="4808"/>
    <d v="2026-11-18T00:00:00"/>
    <n v="2026"/>
    <x v="3"/>
    <n v="11"/>
    <x v="10"/>
    <x v="3"/>
    <x v="15"/>
    <x v="0"/>
    <s v="New"/>
    <x v="4"/>
    <s v="Portable Camp Stove"/>
    <n v="2"/>
    <n v="81.67"/>
    <n v="0.05"/>
    <n v="40.43"/>
    <n v="155.173"/>
    <n v="80.86"/>
    <n v="74.313000000000002"/>
    <n v="0.4789041908063903"/>
  </r>
  <r>
    <n v="2673"/>
    <d v="2026-11-24T00:00:00"/>
    <n v="2026"/>
    <x v="3"/>
    <n v="11"/>
    <x v="10"/>
    <x v="3"/>
    <x v="8"/>
    <x v="0"/>
    <s v="Returning"/>
    <x v="3"/>
    <s v="Trail Bike Light"/>
    <n v="2"/>
    <n v="51.56"/>
    <n v="0.05"/>
    <n v="22.7"/>
    <n v="97.963999999999999"/>
    <n v="45.4"/>
    <n v="52.564"/>
    <n v="0.5365644522477645"/>
  </r>
  <r>
    <n v="2466"/>
    <d v="2026-11-25T00:00:00"/>
    <n v="2026"/>
    <x v="3"/>
    <n v="11"/>
    <x v="10"/>
    <x v="3"/>
    <x v="8"/>
    <x v="0"/>
    <s v="Business"/>
    <x v="3"/>
    <s v="Compact Repair Kit"/>
    <n v="2"/>
    <n v="40.51"/>
    <n v="0.05"/>
    <n v="16.45"/>
    <n v="76.968999999999994"/>
    <n v="32.9"/>
    <n v="44.068999999999996"/>
    <n v="0.5725551845548208"/>
  </r>
  <r>
    <n v="841"/>
    <d v="2026-11-27T00:00:00"/>
    <n v="2026"/>
    <x v="3"/>
    <n v="11"/>
    <x v="10"/>
    <x v="2"/>
    <x v="10"/>
    <x v="0"/>
    <s v="Returning"/>
    <x v="2"/>
    <s v="Insulated Bottle"/>
    <n v="2"/>
    <n v="35.85"/>
    <n v="0.05"/>
    <n v="13.69"/>
    <n v="68.114999999999995"/>
    <n v="27.38"/>
    <n v="40.734999999999999"/>
    <n v="0.59803273875064233"/>
  </r>
  <r>
    <n v="1505"/>
    <d v="2026-12-02T00:00:00"/>
    <n v="2026"/>
    <x v="3"/>
    <n v="12"/>
    <x v="11"/>
    <x v="1"/>
    <x v="7"/>
    <x v="0"/>
    <s v="Business"/>
    <x v="0"/>
    <s v="Resistance Band Set"/>
    <n v="2"/>
    <n v="40.86"/>
    <n v="0.05"/>
    <n v="15.06"/>
    <n v="77.634"/>
    <n v="30.12"/>
    <n v="47.513999999999996"/>
    <n v="0.6120256588608084"/>
  </r>
  <r>
    <n v="158"/>
    <d v="2026-12-03T00:00:00"/>
    <n v="2026"/>
    <x v="3"/>
    <n v="12"/>
    <x v="11"/>
    <x v="0"/>
    <x v="13"/>
    <x v="0"/>
    <s v="New"/>
    <x v="2"/>
    <s v="Packing Cube Set"/>
    <n v="2"/>
    <n v="46.51"/>
    <n v="0.05"/>
    <n v="18.73"/>
    <n v="88.368999999999986"/>
    <n v="37.46"/>
    <n v="50.908999999999985"/>
    <n v="0.57609568966492763"/>
  </r>
  <r>
    <n v="4672"/>
    <d v="2026-12-06T00:00:00"/>
    <n v="2026"/>
    <x v="3"/>
    <n v="12"/>
    <x v="11"/>
    <x v="2"/>
    <x v="3"/>
    <x v="0"/>
    <s v="Business"/>
    <x v="2"/>
    <s v="Packing Cube Set"/>
    <n v="2"/>
    <n v="47.43"/>
    <n v="0.05"/>
    <n v="18.63"/>
    <n v="90.11699999999999"/>
    <n v="37.26"/>
    <n v="52.856999999999992"/>
    <n v="0.58653750124837711"/>
  </r>
  <r>
    <n v="1763"/>
    <d v="2026-12-10T00:00:00"/>
    <n v="2026"/>
    <x v="3"/>
    <n v="12"/>
    <x v="11"/>
    <x v="1"/>
    <x v="4"/>
    <x v="0"/>
    <s v="New"/>
    <x v="3"/>
    <s v="Trail Bike Light"/>
    <n v="2"/>
    <n v="49.88"/>
    <n v="0.05"/>
    <n v="22.31"/>
    <n v="94.772000000000006"/>
    <n v="44.62"/>
    <n v="50.152000000000008"/>
    <n v="0.52918583547883347"/>
  </r>
  <r>
    <n v="640"/>
    <d v="2026-12-14T00:00:00"/>
    <n v="2026"/>
    <x v="3"/>
    <n v="12"/>
    <x v="11"/>
    <x v="1"/>
    <x v="7"/>
    <x v="0"/>
    <s v="Returning"/>
    <x v="0"/>
    <s v="Training Mat"/>
    <n v="2"/>
    <n v="51.77"/>
    <n v="0.05"/>
    <n v="21.76"/>
    <n v="98.363"/>
    <n v="43.52"/>
    <n v="54.842999999999996"/>
    <n v="0.55755721155312465"/>
  </r>
  <r>
    <n v="629"/>
    <d v="2026-12-21T00:00:00"/>
    <n v="2026"/>
    <x v="3"/>
    <n v="12"/>
    <x v="11"/>
    <x v="0"/>
    <x v="13"/>
    <x v="0"/>
    <s v="Business"/>
    <x v="0"/>
    <s v="Training Mat"/>
    <n v="2"/>
    <n v="50.04"/>
    <n v="0.05"/>
    <n v="22.43"/>
    <n v="95.075999999999993"/>
    <n v="44.86"/>
    <n v="50.215999999999994"/>
    <n v="0.52816694013210486"/>
  </r>
  <r>
    <n v="1706"/>
    <d v="2026-12-24T00:00:00"/>
    <n v="2026"/>
    <x v="3"/>
    <n v="12"/>
    <x v="11"/>
    <x v="1"/>
    <x v="4"/>
    <x v="0"/>
    <s v="Returning"/>
    <x v="4"/>
    <s v="Alpine Tent 4P"/>
    <n v="2"/>
    <n v="332.38"/>
    <n v="0.05"/>
    <n v="192.16"/>
    <n v="631.52199999999993"/>
    <n v="384.32"/>
    <n v="247.20199999999994"/>
    <n v="0.39143846136793331"/>
  </r>
  <r>
    <n v="4342"/>
    <d v="2026-12-24T00:00:00"/>
    <n v="2026"/>
    <x v="3"/>
    <n v="12"/>
    <x v="11"/>
    <x v="0"/>
    <x v="5"/>
    <x v="0"/>
    <s v="Returning"/>
    <x v="2"/>
    <s v="Packing Cube Set"/>
    <n v="2"/>
    <n v="47.38"/>
    <n v="0.05"/>
    <n v="18.850000000000001"/>
    <n v="90.022000000000006"/>
    <n v="37.700000000000003"/>
    <n v="52.322000000000003"/>
    <n v="0.58121348114905247"/>
  </r>
  <r>
    <n v="3326"/>
    <d v="2026-01-03T00:00:00"/>
    <n v="2026"/>
    <x v="0"/>
    <n v="1"/>
    <x v="0"/>
    <x v="1"/>
    <x v="4"/>
    <x v="1"/>
    <s v="New"/>
    <x v="4"/>
    <s v="Alpine Tent 4P"/>
    <n v="2"/>
    <n v="347.51"/>
    <n v="0"/>
    <n v="190.16"/>
    <n v="695.02"/>
    <n v="380.32"/>
    <n v="314.7"/>
    <n v="0.4527927253891974"/>
  </r>
  <r>
    <n v="3796"/>
    <d v="2026-01-10T00:00:00"/>
    <n v="2026"/>
    <x v="0"/>
    <n v="1"/>
    <x v="0"/>
    <x v="0"/>
    <x v="0"/>
    <x v="1"/>
    <s v="Returning"/>
    <x v="2"/>
    <s v="Travel Backpack 35L"/>
    <n v="2"/>
    <n v="166.84"/>
    <n v="0"/>
    <n v="88.67"/>
    <n v="333.68"/>
    <n v="177.34"/>
    <n v="156.34"/>
    <n v="0.4685327259649964"/>
  </r>
  <r>
    <n v="3705"/>
    <d v="2026-01-15T00:00:00"/>
    <n v="2026"/>
    <x v="0"/>
    <n v="1"/>
    <x v="0"/>
    <x v="0"/>
    <x v="2"/>
    <x v="1"/>
    <s v="New"/>
    <x v="2"/>
    <s v="Packing Cube Set"/>
    <n v="2"/>
    <n v="45.45"/>
    <n v="0"/>
    <n v="18.190000000000001"/>
    <n v="90.9"/>
    <n v="36.380000000000003"/>
    <n v="54.52"/>
    <n v="0.59977997799779981"/>
  </r>
  <r>
    <n v="1525"/>
    <d v="2026-01-20T00:00:00"/>
    <n v="2026"/>
    <x v="0"/>
    <n v="1"/>
    <x v="0"/>
    <x v="1"/>
    <x v="4"/>
    <x v="1"/>
    <s v="Returning"/>
    <x v="0"/>
    <s v="Recovery Roller"/>
    <n v="2"/>
    <n v="35.82"/>
    <n v="0"/>
    <n v="14.09"/>
    <n v="71.64"/>
    <n v="28.18"/>
    <n v="43.46"/>
    <n v="0.60664433277498608"/>
  </r>
  <r>
    <n v="1769"/>
    <d v="2026-01-21T00:00:00"/>
    <n v="2026"/>
    <x v="0"/>
    <n v="1"/>
    <x v="0"/>
    <x v="1"/>
    <x v="7"/>
    <x v="1"/>
    <s v="New"/>
    <x v="0"/>
    <s v="Recovery Roller"/>
    <n v="2"/>
    <n v="35.97"/>
    <n v="0"/>
    <n v="13.55"/>
    <n v="71.94"/>
    <n v="27.1"/>
    <n v="44.839999999999996"/>
    <n v="0.62329719210453149"/>
  </r>
  <r>
    <n v="4228"/>
    <d v="2026-02-03T00:00:00"/>
    <n v="2026"/>
    <x v="0"/>
    <n v="2"/>
    <x v="1"/>
    <x v="0"/>
    <x v="0"/>
    <x v="1"/>
    <s v="New"/>
    <x v="1"/>
    <s v="Summit Backpack 45L"/>
    <n v="2"/>
    <n v="154.62"/>
    <n v="0"/>
    <n v="78.209999999999994"/>
    <n v="309.24"/>
    <n v="156.41999999999999"/>
    <n v="152.82000000000002"/>
    <n v="0.49417927823050062"/>
  </r>
  <r>
    <n v="2499"/>
    <d v="2026-03-04T00:00:00"/>
    <n v="2026"/>
    <x v="0"/>
    <n v="3"/>
    <x v="2"/>
    <x v="0"/>
    <x v="2"/>
    <x v="1"/>
    <s v="New"/>
    <x v="4"/>
    <s v="Alpine Tent 4P"/>
    <n v="2"/>
    <n v="341.1"/>
    <n v="0"/>
    <n v="200.19"/>
    <n v="682.2"/>
    <n v="400.38"/>
    <n v="281.82000000000005"/>
    <n v="0.41310466138962187"/>
  </r>
  <r>
    <n v="471"/>
    <d v="2026-03-07T00:00:00"/>
    <n v="2026"/>
    <x v="0"/>
    <n v="3"/>
    <x v="2"/>
    <x v="2"/>
    <x v="12"/>
    <x v="1"/>
    <s v="Returning"/>
    <x v="0"/>
    <s v="Resistance Band Set"/>
    <n v="2"/>
    <n v="40.020000000000003"/>
    <n v="0"/>
    <n v="14.38"/>
    <n v="80.040000000000006"/>
    <n v="28.76"/>
    <n v="51.28"/>
    <n v="0.64067966016991496"/>
  </r>
  <r>
    <n v="2625"/>
    <d v="2026-03-10T00:00:00"/>
    <n v="2026"/>
    <x v="0"/>
    <n v="3"/>
    <x v="2"/>
    <x v="0"/>
    <x v="2"/>
    <x v="1"/>
    <s v="Business"/>
    <x v="0"/>
    <s v="Training Mat"/>
    <n v="2"/>
    <n v="51.14"/>
    <n v="0"/>
    <n v="21.58"/>
    <n v="102.28"/>
    <n v="43.16"/>
    <n v="59.120000000000005"/>
    <n v="0.57802111849824012"/>
  </r>
  <r>
    <n v="3302"/>
    <d v="2026-03-12T00:00:00"/>
    <n v="2026"/>
    <x v="0"/>
    <n v="3"/>
    <x v="2"/>
    <x v="0"/>
    <x v="2"/>
    <x v="1"/>
    <s v="Business"/>
    <x v="2"/>
    <s v="Travel Backpack 35L"/>
    <n v="2"/>
    <n v="164.33"/>
    <n v="0"/>
    <n v="86.07"/>
    <n v="328.66"/>
    <n v="172.14"/>
    <n v="156.52000000000004"/>
    <n v="0.47623684050386428"/>
  </r>
  <r>
    <n v="412"/>
    <d v="2026-03-16T00:00:00"/>
    <n v="2026"/>
    <x v="0"/>
    <n v="3"/>
    <x v="2"/>
    <x v="0"/>
    <x v="2"/>
    <x v="1"/>
    <s v="Returning"/>
    <x v="0"/>
    <s v="Resistance Band Set"/>
    <n v="2"/>
    <n v="40.19"/>
    <n v="0"/>
    <n v="14.92"/>
    <n v="80.38"/>
    <n v="29.84"/>
    <n v="50.539999999999992"/>
    <n v="0.62876337397362525"/>
  </r>
  <r>
    <n v="2478"/>
    <d v="2026-03-18T00:00:00"/>
    <n v="2026"/>
    <x v="0"/>
    <n v="3"/>
    <x v="2"/>
    <x v="0"/>
    <x v="2"/>
    <x v="1"/>
    <s v="Returning"/>
    <x v="0"/>
    <s v="Resistance Band Set"/>
    <n v="2"/>
    <n v="39.619999999999997"/>
    <n v="0"/>
    <n v="14.78"/>
    <n v="79.239999999999995"/>
    <n v="29.56"/>
    <n v="49.679999999999993"/>
    <n v="0.62695608278647141"/>
  </r>
  <r>
    <n v="2232"/>
    <d v="2026-03-20T00:00:00"/>
    <n v="2026"/>
    <x v="0"/>
    <n v="3"/>
    <x v="2"/>
    <x v="0"/>
    <x v="13"/>
    <x v="1"/>
    <s v="New"/>
    <x v="2"/>
    <s v="Insulated Bottle"/>
    <n v="2"/>
    <n v="36.340000000000003"/>
    <n v="0"/>
    <n v="13.8"/>
    <n v="72.680000000000007"/>
    <n v="27.6"/>
    <n v="45.080000000000005"/>
    <n v="0.620253164556962"/>
  </r>
  <r>
    <n v="2999"/>
    <d v="2026-03-26T00:00:00"/>
    <n v="2026"/>
    <x v="0"/>
    <n v="3"/>
    <x v="2"/>
    <x v="3"/>
    <x v="14"/>
    <x v="1"/>
    <s v="Returning"/>
    <x v="2"/>
    <s v="Insulated Bottle"/>
    <n v="2"/>
    <n v="35.75"/>
    <n v="0"/>
    <n v="13.28"/>
    <n v="71.5"/>
    <n v="26.56"/>
    <n v="44.94"/>
    <n v="0.62853146853146846"/>
  </r>
  <r>
    <n v="2379"/>
    <d v="2026-03-27T00:00:00"/>
    <n v="2026"/>
    <x v="0"/>
    <n v="3"/>
    <x v="2"/>
    <x v="1"/>
    <x v="4"/>
    <x v="1"/>
    <s v="Returning"/>
    <x v="2"/>
    <s v="Travel Backpack 35L"/>
    <n v="2"/>
    <n v="165.58"/>
    <n v="0"/>
    <n v="86.16"/>
    <n v="331.16"/>
    <n v="172.32"/>
    <n v="158.84000000000003"/>
    <n v="0.47964730039859893"/>
  </r>
  <r>
    <n v="673"/>
    <d v="2026-04-10T00:00:00"/>
    <n v="2026"/>
    <x v="1"/>
    <n v="4"/>
    <x v="3"/>
    <x v="0"/>
    <x v="0"/>
    <x v="1"/>
    <s v="New"/>
    <x v="4"/>
    <s v="Trail Tent 2P"/>
    <n v="2"/>
    <n v="191.11"/>
    <n v="0"/>
    <n v="103.58"/>
    <n v="382.22"/>
    <n v="207.16"/>
    <n v="175.06000000000003"/>
    <n v="0.45800847679346979"/>
  </r>
  <r>
    <n v="2265"/>
    <d v="2026-04-15T00:00:00"/>
    <n v="2026"/>
    <x v="1"/>
    <n v="4"/>
    <x v="3"/>
    <x v="2"/>
    <x v="6"/>
    <x v="1"/>
    <s v="Returning"/>
    <x v="2"/>
    <s v="Insulated Bottle"/>
    <n v="2"/>
    <n v="36.35"/>
    <n v="0"/>
    <n v="13.55"/>
    <n v="72.7"/>
    <n v="27.1"/>
    <n v="45.6"/>
    <n v="0.6272352132049519"/>
  </r>
  <r>
    <n v="3772"/>
    <d v="2026-04-20T00:00:00"/>
    <n v="2026"/>
    <x v="1"/>
    <n v="4"/>
    <x v="3"/>
    <x v="1"/>
    <x v="7"/>
    <x v="1"/>
    <s v="Returning"/>
    <x v="4"/>
    <s v="Compact Sleeping Bag"/>
    <n v="2"/>
    <n v="122.03"/>
    <n v="0"/>
    <n v="59.43"/>
    <n v="244.06"/>
    <n v="118.86"/>
    <n v="125.2"/>
    <n v="0.51298860935835455"/>
  </r>
  <r>
    <n v="4562"/>
    <d v="2026-04-20T00:00:00"/>
    <n v="2026"/>
    <x v="1"/>
    <n v="4"/>
    <x v="3"/>
    <x v="2"/>
    <x v="12"/>
    <x v="1"/>
    <s v="New"/>
    <x v="0"/>
    <s v="Resistance Band Set"/>
    <n v="2"/>
    <n v="40.56"/>
    <n v="0"/>
    <n v="15.09"/>
    <n v="81.12"/>
    <n v="30.18"/>
    <n v="50.940000000000005"/>
    <n v="0.62795857988165682"/>
  </r>
  <r>
    <n v="4920"/>
    <d v="2026-04-21T00:00:00"/>
    <n v="2026"/>
    <x v="1"/>
    <n v="4"/>
    <x v="3"/>
    <x v="2"/>
    <x v="10"/>
    <x v="1"/>
    <s v="New"/>
    <x v="1"/>
    <s v="Trail Boots"/>
    <n v="2"/>
    <n v="147.30000000000001"/>
    <n v="0"/>
    <n v="81.2"/>
    <n v="294.60000000000002"/>
    <n v="162.4"/>
    <n v="132.20000000000002"/>
    <n v="0.44874405974202308"/>
  </r>
  <r>
    <n v="4270"/>
    <d v="2026-04-26T00:00:00"/>
    <n v="2026"/>
    <x v="1"/>
    <n v="4"/>
    <x v="3"/>
    <x v="0"/>
    <x v="2"/>
    <x v="1"/>
    <s v="Business"/>
    <x v="4"/>
    <s v="Trail Tent 2P"/>
    <n v="2"/>
    <n v="191.59"/>
    <n v="0"/>
    <n v="102.52"/>
    <n v="383.18"/>
    <n v="205.04"/>
    <n v="178.14000000000001"/>
    <n v="0.46489900307949272"/>
  </r>
  <r>
    <n v="1262"/>
    <d v="2026-05-02T00:00:00"/>
    <n v="2026"/>
    <x v="1"/>
    <n v="5"/>
    <x v="4"/>
    <x v="0"/>
    <x v="2"/>
    <x v="1"/>
    <s v="Returning"/>
    <x v="2"/>
    <s v="Packing Cube Set"/>
    <n v="2"/>
    <n v="45.47"/>
    <n v="0"/>
    <n v="18.37"/>
    <n v="90.94"/>
    <n v="36.74"/>
    <n v="54.199999999999996"/>
    <n v="0.59599736089729494"/>
  </r>
  <r>
    <n v="1297"/>
    <d v="2026-05-06T00:00:00"/>
    <n v="2026"/>
    <x v="1"/>
    <n v="5"/>
    <x v="4"/>
    <x v="3"/>
    <x v="8"/>
    <x v="1"/>
    <s v="New"/>
    <x v="0"/>
    <s v="Recovery Roller"/>
    <n v="2"/>
    <n v="35.86"/>
    <n v="0"/>
    <n v="13.9"/>
    <n v="71.72"/>
    <n v="27.8"/>
    <n v="43.92"/>
    <n v="0.61238148354712774"/>
  </r>
  <r>
    <n v="1236"/>
    <d v="2026-05-07T00:00:00"/>
    <n v="2026"/>
    <x v="1"/>
    <n v="5"/>
    <x v="4"/>
    <x v="1"/>
    <x v="1"/>
    <x v="1"/>
    <s v="Returning"/>
    <x v="0"/>
    <s v="Weighted Vest"/>
    <n v="2"/>
    <n v="124.25"/>
    <n v="0"/>
    <n v="69.510000000000005"/>
    <n v="248.5"/>
    <n v="139.02000000000001"/>
    <n v="109.47999999999999"/>
    <n v="0.44056338028169012"/>
  </r>
  <r>
    <n v="184"/>
    <d v="2026-05-09T00:00:00"/>
    <n v="2026"/>
    <x v="1"/>
    <n v="5"/>
    <x v="4"/>
    <x v="1"/>
    <x v="7"/>
    <x v="1"/>
    <s v="Business"/>
    <x v="1"/>
    <s v="Hiking Daypack 20L"/>
    <n v="2"/>
    <n v="91.59"/>
    <n v="0"/>
    <n v="44.97"/>
    <n v="183.18"/>
    <n v="89.94"/>
    <n v="93.240000000000009"/>
    <n v="0.50900753357353423"/>
  </r>
  <r>
    <n v="908"/>
    <d v="2026-05-09T00:00:00"/>
    <n v="2026"/>
    <x v="1"/>
    <n v="5"/>
    <x v="4"/>
    <x v="0"/>
    <x v="0"/>
    <x v="1"/>
    <s v="Returning"/>
    <x v="2"/>
    <s v="Packing Cube Set"/>
    <n v="2"/>
    <n v="46.25"/>
    <n v="0"/>
    <n v="18.12"/>
    <n v="92.5"/>
    <n v="36.24"/>
    <n v="56.26"/>
    <n v="0.60821621621621624"/>
  </r>
  <r>
    <n v="4469"/>
    <d v="2026-05-15T00:00:00"/>
    <n v="2026"/>
    <x v="1"/>
    <n v="5"/>
    <x v="4"/>
    <x v="3"/>
    <x v="9"/>
    <x v="1"/>
    <s v="Returning"/>
    <x v="3"/>
    <s v="Commuter Helmet"/>
    <n v="2"/>
    <n v="80.81"/>
    <n v="0"/>
    <n v="42.53"/>
    <n v="161.62"/>
    <n v="85.06"/>
    <n v="76.56"/>
    <n v="0.47370374953594852"/>
  </r>
  <r>
    <n v="1713"/>
    <d v="2026-05-16T00:00:00"/>
    <n v="2026"/>
    <x v="1"/>
    <n v="5"/>
    <x v="4"/>
    <x v="1"/>
    <x v="7"/>
    <x v="1"/>
    <s v="New"/>
    <x v="4"/>
    <s v="Compact Sleeping Bag"/>
    <n v="2"/>
    <n v="121.22"/>
    <n v="0"/>
    <n v="60.38"/>
    <n v="242.44"/>
    <n v="120.76"/>
    <n v="121.67999999999999"/>
    <n v="0.50189737667051637"/>
  </r>
  <r>
    <n v="2320"/>
    <d v="2026-05-16T00:00:00"/>
    <n v="2026"/>
    <x v="1"/>
    <n v="5"/>
    <x v="4"/>
    <x v="2"/>
    <x v="10"/>
    <x v="1"/>
    <s v="Business"/>
    <x v="2"/>
    <s v="Carry-On Duffel"/>
    <n v="2"/>
    <n v="131.1"/>
    <n v="0"/>
    <n v="65.55"/>
    <n v="262.2"/>
    <n v="131.1"/>
    <n v="131.1"/>
    <n v="0.5"/>
  </r>
  <r>
    <n v="4938"/>
    <d v="2026-05-17T00:00:00"/>
    <n v="2026"/>
    <x v="1"/>
    <n v="5"/>
    <x v="4"/>
    <x v="0"/>
    <x v="13"/>
    <x v="1"/>
    <s v="Returning"/>
    <x v="0"/>
    <s v="Training Mat"/>
    <n v="2"/>
    <n v="51.34"/>
    <n v="0"/>
    <n v="22.17"/>
    <n v="102.68"/>
    <n v="44.34"/>
    <n v="58.34"/>
    <n v="0.56817296455005839"/>
  </r>
  <r>
    <n v="3659"/>
    <d v="2026-05-22T00:00:00"/>
    <n v="2026"/>
    <x v="1"/>
    <n v="5"/>
    <x v="4"/>
    <x v="0"/>
    <x v="13"/>
    <x v="1"/>
    <s v="New"/>
    <x v="1"/>
    <s v="Hiking Daypack 20L"/>
    <n v="2"/>
    <n v="93.55"/>
    <n v="0"/>
    <n v="44.31"/>
    <n v="187.1"/>
    <n v="88.62"/>
    <n v="98.47999999999999"/>
    <n v="0.52634954569748793"/>
  </r>
  <r>
    <n v="2273"/>
    <d v="2026-05-23T00:00:00"/>
    <n v="2026"/>
    <x v="1"/>
    <n v="5"/>
    <x v="4"/>
    <x v="3"/>
    <x v="8"/>
    <x v="1"/>
    <s v="New"/>
    <x v="0"/>
    <s v="Recovery Roller"/>
    <n v="2"/>
    <n v="35.700000000000003"/>
    <n v="0"/>
    <n v="13.52"/>
    <n v="71.400000000000006"/>
    <n v="27.04"/>
    <n v="44.360000000000007"/>
    <n v="0.62128851540616248"/>
  </r>
  <r>
    <n v="644"/>
    <d v="2026-05-28T00:00:00"/>
    <n v="2026"/>
    <x v="1"/>
    <n v="5"/>
    <x v="4"/>
    <x v="0"/>
    <x v="13"/>
    <x v="1"/>
    <s v="New"/>
    <x v="1"/>
    <s v="Hiking Daypack 20L"/>
    <n v="2"/>
    <n v="93.84"/>
    <n v="0"/>
    <n v="44.72"/>
    <n v="187.68"/>
    <n v="89.44"/>
    <n v="98.240000000000009"/>
    <n v="0.52344416027280483"/>
  </r>
  <r>
    <n v="1485"/>
    <d v="2026-06-01T00:00:00"/>
    <n v="2026"/>
    <x v="1"/>
    <n v="6"/>
    <x v="5"/>
    <x v="2"/>
    <x v="6"/>
    <x v="1"/>
    <s v="New"/>
    <x v="0"/>
    <s v="Resistance Band Set"/>
    <n v="2"/>
    <n v="40.840000000000003"/>
    <n v="0"/>
    <n v="14.48"/>
    <n v="81.680000000000007"/>
    <n v="28.96"/>
    <n v="52.720000000000006"/>
    <n v="0.64544564152791384"/>
  </r>
  <r>
    <n v="4314"/>
    <d v="2026-06-01T00:00:00"/>
    <n v="2026"/>
    <x v="1"/>
    <n v="6"/>
    <x v="5"/>
    <x v="0"/>
    <x v="5"/>
    <x v="1"/>
    <s v="New"/>
    <x v="0"/>
    <s v="Recovery Roller"/>
    <n v="2"/>
    <n v="36.61"/>
    <n v="0"/>
    <n v="14.15"/>
    <n v="73.22"/>
    <n v="28.3"/>
    <n v="44.92"/>
    <n v="0.61349358098880091"/>
  </r>
  <r>
    <n v="4495"/>
    <d v="2026-06-05T00:00:00"/>
    <n v="2026"/>
    <x v="1"/>
    <n v="6"/>
    <x v="5"/>
    <x v="3"/>
    <x v="16"/>
    <x v="1"/>
    <s v="New"/>
    <x v="4"/>
    <s v="Trail Tent 2P"/>
    <n v="2"/>
    <n v="195.51"/>
    <n v="0"/>
    <n v="102.97"/>
    <n v="391.02"/>
    <n v="205.94"/>
    <n v="185.07999999999998"/>
    <n v="0.47332617257429288"/>
  </r>
  <r>
    <n v="3160"/>
    <d v="2026-06-06T00:00:00"/>
    <n v="2026"/>
    <x v="1"/>
    <n v="6"/>
    <x v="5"/>
    <x v="3"/>
    <x v="14"/>
    <x v="1"/>
    <s v="Returning"/>
    <x v="0"/>
    <s v="Resistance Band Set"/>
    <n v="2"/>
    <n v="40.99"/>
    <n v="0"/>
    <n v="14.53"/>
    <n v="81.98"/>
    <n v="29.06"/>
    <n v="52.92"/>
    <n v="0.64552329836545497"/>
  </r>
  <r>
    <n v="3702"/>
    <d v="2026-06-06T00:00:00"/>
    <n v="2026"/>
    <x v="1"/>
    <n v="6"/>
    <x v="5"/>
    <x v="1"/>
    <x v="1"/>
    <x v="1"/>
    <s v="Business"/>
    <x v="3"/>
    <s v="Commuter Helmet"/>
    <n v="2"/>
    <n v="83.28"/>
    <n v="0"/>
    <n v="43.56"/>
    <n v="166.56"/>
    <n v="87.12"/>
    <n v="79.44"/>
    <n v="0.47694524495677232"/>
  </r>
  <r>
    <n v="3769"/>
    <d v="2026-06-11T00:00:00"/>
    <n v="2026"/>
    <x v="1"/>
    <n v="6"/>
    <x v="5"/>
    <x v="2"/>
    <x v="10"/>
    <x v="1"/>
    <s v="New"/>
    <x v="4"/>
    <s v="Trail Tent 2P"/>
    <n v="2"/>
    <n v="199.03"/>
    <n v="0"/>
    <n v="104.7"/>
    <n v="398.06"/>
    <n v="209.4"/>
    <n v="188.66"/>
    <n v="0.47394865095714211"/>
  </r>
  <r>
    <n v="4242"/>
    <d v="2026-06-11T00:00:00"/>
    <n v="2026"/>
    <x v="1"/>
    <n v="6"/>
    <x v="5"/>
    <x v="2"/>
    <x v="10"/>
    <x v="1"/>
    <s v="Business"/>
    <x v="1"/>
    <s v="Trail Boots"/>
    <n v="2"/>
    <n v="141.18"/>
    <n v="0"/>
    <n v="78.66"/>
    <n v="282.36"/>
    <n v="157.32"/>
    <n v="125.04000000000002"/>
    <n v="0.44283892902677441"/>
  </r>
  <r>
    <n v="3933"/>
    <d v="2026-06-22T00:00:00"/>
    <n v="2026"/>
    <x v="1"/>
    <n v="6"/>
    <x v="5"/>
    <x v="0"/>
    <x v="5"/>
    <x v="1"/>
    <s v="New"/>
    <x v="0"/>
    <s v="Training Mat"/>
    <n v="2"/>
    <n v="51.42"/>
    <n v="0"/>
    <n v="22.19"/>
    <n v="102.84"/>
    <n v="44.38"/>
    <n v="58.46"/>
    <n v="0.56845585375340335"/>
  </r>
  <r>
    <n v="110"/>
    <d v="2026-06-24T00:00:00"/>
    <n v="2026"/>
    <x v="1"/>
    <n v="6"/>
    <x v="5"/>
    <x v="2"/>
    <x v="10"/>
    <x v="1"/>
    <s v="Business"/>
    <x v="1"/>
    <s v="Trekking Poles"/>
    <n v="2"/>
    <n v="72.97"/>
    <n v="0"/>
    <n v="31.57"/>
    <n v="145.94"/>
    <n v="63.14"/>
    <n v="82.8"/>
    <n v="0.56735644785528294"/>
  </r>
  <r>
    <n v="4589"/>
    <d v="2026-07-01T00:00:00"/>
    <n v="2026"/>
    <x v="2"/>
    <n v="7"/>
    <x v="6"/>
    <x v="0"/>
    <x v="0"/>
    <x v="1"/>
    <s v="New"/>
    <x v="3"/>
    <s v="Cycling Pack 12L"/>
    <n v="2"/>
    <n v="102.37"/>
    <n v="0"/>
    <n v="50.25"/>
    <n v="204.74"/>
    <n v="100.5"/>
    <n v="104.24000000000001"/>
    <n v="0.50913353521539517"/>
  </r>
  <r>
    <n v="3823"/>
    <d v="2026-07-05T00:00:00"/>
    <n v="2026"/>
    <x v="2"/>
    <n v="7"/>
    <x v="6"/>
    <x v="0"/>
    <x v="2"/>
    <x v="1"/>
    <s v="New"/>
    <x v="2"/>
    <s v="Packing Cube Set"/>
    <n v="2"/>
    <n v="47.1"/>
    <n v="0"/>
    <n v="17.920000000000002"/>
    <n v="94.2"/>
    <n v="35.840000000000003"/>
    <n v="58.36"/>
    <n v="0.6195329087048832"/>
  </r>
  <r>
    <n v="5080"/>
    <d v="2026-07-05T00:00:00"/>
    <n v="2026"/>
    <x v="2"/>
    <n v="7"/>
    <x v="6"/>
    <x v="3"/>
    <x v="14"/>
    <x v="1"/>
    <s v="New"/>
    <x v="3"/>
    <s v="Commuter Helmet"/>
    <n v="2"/>
    <n v="80.8"/>
    <n v="0"/>
    <n v="42.21"/>
    <n v="161.6"/>
    <n v="84.42"/>
    <n v="77.179999999999993"/>
    <n v="0.47759900990099008"/>
  </r>
  <r>
    <n v="165"/>
    <d v="2026-07-11T00:00:00"/>
    <n v="2026"/>
    <x v="2"/>
    <n v="7"/>
    <x v="6"/>
    <x v="2"/>
    <x v="10"/>
    <x v="1"/>
    <s v="New"/>
    <x v="3"/>
    <s v="Commuter Helmet"/>
    <n v="2"/>
    <n v="83.33"/>
    <n v="0"/>
    <n v="42.11"/>
    <n v="166.66"/>
    <n v="84.22"/>
    <n v="82.44"/>
    <n v="0.49465978639145564"/>
  </r>
  <r>
    <n v="2298"/>
    <d v="2026-07-11T00:00:00"/>
    <n v="2026"/>
    <x v="2"/>
    <n v="7"/>
    <x v="6"/>
    <x v="3"/>
    <x v="8"/>
    <x v="1"/>
    <s v="New"/>
    <x v="3"/>
    <s v="Cycling Pack 12L"/>
    <n v="2"/>
    <n v="103.17"/>
    <n v="0"/>
    <n v="50.49"/>
    <n v="206.34"/>
    <n v="100.98"/>
    <n v="105.36"/>
    <n v="0.51061355045071244"/>
  </r>
  <r>
    <n v="1515"/>
    <d v="2026-07-12T00:00:00"/>
    <n v="2026"/>
    <x v="2"/>
    <n v="7"/>
    <x v="6"/>
    <x v="0"/>
    <x v="0"/>
    <x v="1"/>
    <s v="New"/>
    <x v="0"/>
    <s v="Resistance Band Set"/>
    <n v="2"/>
    <n v="40.9"/>
    <n v="0"/>
    <n v="14.81"/>
    <n v="81.8"/>
    <n v="29.62"/>
    <n v="52.179999999999993"/>
    <n v="0.63789731051344734"/>
  </r>
  <r>
    <n v="1607"/>
    <d v="2026-07-15T00:00:00"/>
    <n v="2026"/>
    <x v="2"/>
    <n v="7"/>
    <x v="6"/>
    <x v="1"/>
    <x v="4"/>
    <x v="1"/>
    <s v="New"/>
    <x v="0"/>
    <s v="Resistance Band Set"/>
    <n v="2"/>
    <n v="39.75"/>
    <n v="0"/>
    <n v="14.78"/>
    <n v="79.5"/>
    <n v="29.56"/>
    <n v="49.94"/>
    <n v="0.62817610062893081"/>
  </r>
  <r>
    <n v="3156"/>
    <d v="2026-07-18T00:00:00"/>
    <n v="2026"/>
    <x v="2"/>
    <n v="7"/>
    <x v="6"/>
    <x v="1"/>
    <x v="4"/>
    <x v="1"/>
    <s v="Returning"/>
    <x v="0"/>
    <s v="Training Mat"/>
    <n v="2"/>
    <n v="50.73"/>
    <n v="0"/>
    <n v="21.87"/>
    <n v="101.46"/>
    <n v="43.74"/>
    <n v="57.719999999999992"/>
    <n v="0.56889414547604966"/>
  </r>
  <r>
    <n v="2616"/>
    <d v="2026-07-20T00:00:00"/>
    <n v="2026"/>
    <x v="2"/>
    <n v="7"/>
    <x v="6"/>
    <x v="3"/>
    <x v="14"/>
    <x v="1"/>
    <s v="New"/>
    <x v="0"/>
    <s v="Weighted Vest"/>
    <n v="2"/>
    <n v="125.37"/>
    <n v="0"/>
    <n v="68.040000000000006"/>
    <n v="250.74"/>
    <n v="136.08000000000001"/>
    <n v="114.66"/>
    <n v="0.457286432160804"/>
  </r>
  <r>
    <n v="4962"/>
    <d v="2026-07-29T00:00:00"/>
    <n v="2026"/>
    <x v="2"/>
    <n v="7"/>
    <x v="6"/>
    <x v="1"/>
    <x v="7"/>
    <x v="1"/>
    <s v="New"/>
    <x v="4"/>
    <s v="Portable Camp Stove"/>
    <n v="2"/>
    <n v="83.06"/>
    <n v="0"/>
    <n v="38.74"/>
    <n v="166.12"/>
    <n v="77.48"/>
    <n v="88.64"/>
    <n v="0.5335901757765471"/>
  </r>
  <r>
    <n v="4614"/>
    <d v="2026-08-02T00:00:00"/>
    <n v="2026"/>
    <x v="2"/>
    <n v="8"/>
    <x v="7"/>
    <x v="0"/>
    <x v="0"/>
    <x v="1"/>
    <s v="Returning"/>
    <x v="3"/>
    <s v="Trail Bike Light"/>
    <n v="2"/>
    <n v="50.44"/>
    <n v="0"/>
    <n v="22.99"/>
    <n v="100.88"/>
    <n v="45.98"/>
    <n v="54.9"/>
    <n v="0.54421094369547984"/>
  </r>
  <r>
    <n v="859"/>
    <d v="2026-08-09T00:00:00"/>
    <n v="2026"/>
    <x v="2"/>
    <n v="8"/>
    <x v="7"/>
    <x v="1"/>
    <x v="4"/>
    <x v="1"/>
    <s v="New"/>
    <x v="1"/>
    <s v="Hiking Daypack 20L"/>
    <n v="2"/>
    <n v="90.23"/>
    <n v="0"/>
    <n v="44.22"/>
    <n v="180.46"/>
    <n v="88.44"/>
    <n v="92.02000000000001"/>
    <n v="0.50991909564446414"/>
  </r>
  <r>
    <n v="2618"/>
    <d v="2026-08-11T00:00:00"/>
    <n v="2026"/>
    <x v="2"/>
    <n v="8"/>
    <x v="7"/>
    <x v="1"/>
    <x v="7"/>
    <x v="1"/>
    <s v="Business"/>
    <x v="1"/>
    <s v="Trail Boots"/>
    <n v="2"/>
    <n v="143.86000000000001"/>
    <n v="0"/>
    <n v="81.23"/>
    <n v="287.72000000000003"/>
    <n v="162.46"/>
    <n v="125.26000000000002"/>
    <n v="0.43535381621020441"/>
  </r>
  <r>
    <n v="962"/>
    <d v="2026-08-15T00:00:00"/>
    <n v="2026"/>
    <x v="2"/>
    <n v="8"/>
    <x v="7"/>
    <x v="1"/>
    <x v="4"/>
    <x v="1"/>
    <s v="New"/>
    <x v="0"/>
    <s v="Resistance Band Set"/>
    <n v="2"/>
    <n v="39.729999999999997"/>
    <n v="0"/>
    <n v="14.95"/>
    <n v="79.459999999999994"/>
    <n v="29.9"/>
    <n v="49.559999999999995"/>
    <n v="0.62371004278882458"/>
  </r>
  <r>
    <n v="1267"/>
    <d v="2026-08-16T00:00:00"/>
    <n v="2026"/>
    <x v="2"/>
    <n v="8"/>
    <x v="7"/>
    <x v="2"/>
    <x v="10"/>
    <x v="1"/>
    <s v="New"/>
    <x v="4"/>
    <s v="Portable Camp Stove"/>
    <n v="2"/>
    <n v="83.56"/>
    <n v="0"/>
    <n v="39.119999999999997"/>
    <n v="167.12"/>
    <n v="78.239999999999995"/>
    <n v="88.88000000000001"/>
    <n v="0.53183341311632359"/>
  </r>
  <r>
    <n v="3002"/>
    <d v="2026-08-20T00:00:00"/>
    <n v="2026"/>
    <x v="2"/>
    <n v="8"/>
    <x v="7"/>
    <x v="2"/>
    <x v="10"/>
    <x v="1"/>
    <s v="New"/>
    <x v="4"/>
    <s v="Compact Sleeping Bag"/>
    <n v="2"/>
    <n v="124.09"/>
    <n v="0"/>
    <n v="60.39"/>
    <n v="248.18"/>
    <n v="120.78"/>
    <n v="127.4"/>
    <n v="0.513337094044645"/>
  </r>
  <r>
    <n v="515"/>
    <d v="2026-08-21T00:00:00"/>
    <n v="2026"/>
    <x v="2"/>
    <n v="8"/>
    <x v="7"/>
    <x v="1"/>
    <x v="4"/>
    <x v="1"/>
    <s v="Returning"/>
    <x v="2"/>
    <s v="Packing Cube Set"/>
    <n v="2"/>
    <n v="45.47"/>
    <n v="0"/>
    <n v="18.27"/>
    <n v="90.94"/>
    <n v="36.54"/>
    <n v="54.4"/>
    <n v="0.5981966131515285"/>
  </r>
  <r>
    <n v="478"/>
    <d v="2026-08-22T00:00:00"/>
    <n v="2026"/>
    <x v="2"/>
    <n v="8"/>
    <x v="7"/>
    <x v="0"/>
    <x v="0"/>
    <x v="1"/>
    <s v="Business"/>
    <x v="0"/>
    <s v="Resistance Band Set"/>
    <n v="2"/>
    <n v="40.22"/>
    <n v="0"/>
    <n v="14.45"/>
    <n v="80.44"/>
    <n v="28.9"/>
    <n v="51.54"/>
    <n v="0.64072600696171056"/>
  </r>
  <r>
    <n v="2791"/>
    <d v="2026-08-24T00:00:00"/>
    <n v="2026"/>
    <x v="2"/>
    <n v="8"/>
    <x v="7"/>
    <x v="1"/>
    <x v="7"/>
    <x v="1"/>
    <s v="Business"/>
    <x v="0"/>
    <s v="Recovery Roller"/>
    <n v="2"/>
    <n v="36.869999999999997"/>
    <n v="0"/>
    <n v="13.71"/>
    <n v="73.739999999999995"/>
    <n v="27.42"/>
    <n v="46.319999999999993"/>
    <n v="0.62815296989422287"/>
  </r>
  <r>
    <n v="3057"/>
    <d v="2026-08-29T00:00:00"/>
    <n v="2026"/>
    <x v="2"/>
    <n v="8"/>
    <x v="7"/>
    <x v="2"/>
    <x v="11"/>
    <x v="1"/>
    <s v="Returning"/>
    <x v="1"/>
    <s v="Trail Boots"/>
    <n v="2"/>
    <n v="142.16"/>
    <n v="0"/>
    <n v="79.36"/>
    <n v="284.32"/>
    <n v="158.72"/>
    <n v="125.6"/>
    <n v="0.44175576814856499"/>
  </r>
  <r>
    <n v="3353"/>
    <d v="2026-09-05T00:00:00"/>
    <n v="2026"/>
    <x v="2"/>
    <n v="9"/>
    <x v="8"/>
    <x v="3"/>
    <x v="15"/>
    <x v="1"/>
    <s v="New"/>
    <x v="1"/>
    <s v="Trail Boots"/>
    <n v="2"/>
    <n v="142.44"/>
    <n v="0"/>
    <n v="77.33"/>
    <n v="284.88"/>
    <n v="154.66"/>
    <n v="130.22"/>
    <n v="0.45710474585790506"/>
  </r>
  <r>
    <n v="1593"/>
    <d v="2026-09-06T00:00:00"/>
    <n v="2026"/>
    <x v="2"/>
    <n v="9"/>
    <x v="8"/>
    <x v="2"/>
    <x v="11"/>
    <x v="1"/>
    <s v="New"/>
    <x v="4"/>
    <s v="Trail Tent 2P"/>
    <n v="2"/>
    <n v="194.92"/>
    <n v="0"/>
    <n v="102.66"/>
    <n v="389.84"/>
    <n v="205.32"/>
    <n v="184.51999999999998"/>
    <n v="0.47332238867227577"/>
  </r>
  <r>
    <n v="3548"/>
    <d v="2026-09-10T00:00:00"/>
    <n v="2026"/>
    <x v="2"/>
    <n v="9"/>
    <x v="8"/>
    <x v="0"/>
    <x v="2"/>
    <x v="1"/>
    <s v="Returning"/>
    <x v="1"/>
    <s v="Trekking Poles"/>
    <n v="2"/>
    <n v="72.61"/>
    <n v="0"/>
    <n v="32.68"/>
    <n v="145.22"/>
    <n v="65.36"/>
    <n v="79.86"/>
    <n v="0.54992425285773305"/>
  </r>
  <r>
    <n v="4106"/>
    <d v="2026-09-12T00:00:00"/>
    <n v="2026"/>
    <x v="2"/>
    <n v="9"/>
    <x v="8"/>
    <x v="2"/>
    <x v="3"/>
    <x v="1"/>
    <s v="Returning"/>
    <x v="3"/>
    <s v="Compact Repair Kit"/>
    <n v="2"/>
    <n v="39.700000000000003"/>
    <n v="0"/>
    <n v="16.32"/>
    <n v="79.400000000000006"/>
    <n v="32.64"/>
    <n v="46.760000000000005"/>
    <n v="0.58891687657430736"/>
  </r>
  <r>
    <n v="3269"/>
    <d v="2026-09-13T00:00:00"/>
    <n v="2026"/>
    <x v="2"/>
    <n v="9"/>
    <x v="8"/>
    <x v="3"/>
    <x v="15"/>
    <x v="1"/>
    <s v="New"/>
    <x v="0"/>
    <s v="Recovery Roller"/>
    <n v="2"/>
    <n v="37.119999999999997"/>
    <n v="0"/>
    <n v="14.26"/>
    <n v="74.239999999999995"/>
    <n v="28.52"/>
    <n v="45.72"/>
    <n v="0.61584051724137934"/>
  </r>
  <r>
    <n v="2067"/>
    <d v="2026-09-17T00:00:00"/>
    <n v="2026"/>
    <x v="2"/>
    <n v="9"/>
    <x v="8"/>
    <x v="0"/>
    <x v="2"/>
    <x v="1"/>
    <s v="New"/>
    <x v="3"/>
    <s v="Commuter Helmet"/>
    <n v="2"/>
    <n v="82.47"/>
    <n v="0"/>
    <n v="42.49"/>
    <n v="164.94"/>
    <n v="84.98"/>
    <n v="79.959999999999994"/>
    <n v="0.48478234509518608"/>
  </r>
  <r>
    <n v="802"/>
    <d v="2026-09-21T00:00:00"/>
    <n v="2026"/>
    <x v="2"/>
    <n v="9"/>
    <x v="8"/>
    <x v="2"/>
    <x v="10"/>
    <x v="1"/>
    <s v="Returning"/>
    <x v="2"/>
    <s v="Travel Backpack 35L"/>
    <n v="2"/>
    <n v="167.16"/>
    <n v="0"/>
    <n v="88.51"/>
    <n v="334.32"/>
    <n v="177.02"/>
    <n v="157.29999999999998"/>
    <n v="0.4705072983967456"/>
  </r>
  <r>
    <n v="370"/>
    <d v="2026-09-28T00:00:00"/>
    <n v="2026"/>
    <x v="2"/>
    <n v="9"/>
    <x v="8"/>
    <x v="0"/>
    <x v="2"/>
    <x v="1"/>
    <s v="Returning"/>
    <x v="3"/>
    <s v="Compact Repair Kit"/>
    <n v="2"/>
    <n v="40.83"/>
    <n v="0"/>
    <n v="16.850000000000001"/>
    <n v="81.66"/>
    <n v="33.700000000000003"/>
    <n v="47.959999999999994"/>
    <n v="0.58731325006122947"/>
  </r>
  <r>
    <n v="2250"/>
    <d v="2026-10-02T00:00:00"/>
    <n v="2026"/>
    <x v="3"/>
    <n v="10"/>
    <x v="9"/>
    <x v="0"/>
    <x v="13"/>
    <x v="1"/>
    <s v="Returning"/>
    <x v="3"/>
    <s v="Trail Bike Light"/>
    <n v="2"/>
    <n v="50.43"/>
    <n v="0"/>
    <n v="23.04"/>
    <n v="100.86"/>
    <n v="46.08"/>
    <n v="54.78"/>
    <n v="0.54312908982748365"/>
  </r>
  <r>
    <n v="3627"/>
    <d v="2026-10-03T00:00:00"/>
    <n v="2026"/>
    <x v="3"/>
    <n v="10"/>
    <x v="9"/>
    <x v="0"/>
    <x v="5"/>
    <x v="1"/>
    <s v="New"/>
    <x v="4"/>
    <s v="Trail Tent 2P"/>
    <n v="2"/>
    <n v="192.99"/>
    <n v="0"/>
    <n v="101.73"/>
    <n v="385.98"/>
    <n v="203.46"/>
    <n v="182.52"/>
    <n v="0.47287424218871443"/>
  </r>
  <r>
    <n v="4164"/>
    <d v="2026-10-07T00:00:00"/>
    <n v="2026"/>
    <x v="3"/>
    <n v="10"/>
    <x v="9"/>
    <x v="1"/>
    <x v="1"/>
    <x v="1"/>
    <s v="New"/>
    <x v="1"/>
    <s v="Trail Boots"/>
    <n v="2"/>
    <n v="143.41999999999999"/>
    <n v="0"/>
    <n v="81.44"/>
    <n v="286.83999999999997"/>
    <n v="162.88"/>
    <n v="123.95999999999998"/>
    <n v="0.43215730023706594"/>
  </r>
  <r>
    <n v="4171"/>
    <d v="2026-10-10T00:00:00"/>
    <n v="2026"/>
    <x v="3"/>
    <n v="10"/>
    <x v="9"/>
    <x v="0"/>
    <x v="2"/>
    <x v="1"/>
    <s v="New"/>
    <x v="2"/>
    <s v="Insulated Bottle"/>
    <n v="2"/>
    <n v="35.36"/>
    <n v="0"/>
    <n v="13.49"/>
    <n v="70.72"/>
    <n v="26.98"/>
    <n v="43.739999999999995"/>
    <n v="0.61849547511312208"/>
  </r>
  <r>
    <n v="529"/>
    <d v="2026-10-16T00:00:00"/>
    <n v="2026"/>
    <x v="3"/>
    <n v="10"/>
    <x v="9"/>
    <x v="0"/>
    <x v="2"/>
    <x v="1"/>
    <s v="Business"/>
    <x v="2"/>
    <s v="Travel Backpack 35L"/>
    <n v="2"/>
    <n v="165.23"/>
    <n v="0"/>
    <n v="88.87"/>
    <n v="330.46"/>
    <n v="177.74"/>
    <n v="152.71999999999997"/>
    <n v="0.46214367850874533"/>
  </r>
  <r>
    <n v="4116"/>
    <d v="2026-10-16T00:00:00"/>
    <n v="2026"/>
    <x v="3"/>
    <n v="10"/>
    <x v="9"/>
    <x v="2"/>
    <x v="3"/>
    <x v="1"/>
    <s v="New"/>
    <x v="2"/>
    <s v="Insulated Bottle"/>
    <n v="2"/>
    <n v="37.1"/>
    <n v="0"/>
    <n v="13.31"/>
    <n v="74.2"/>
    <n v="26.62"/>
    <n v="47.58"/>
    <n v="0.64123989218328836"/>
  </r>
  <r>
    <n v="4956"/>
    <d v="2026-10-23T00:00:00"/>
    <n v="2026"/>
    <x v="3"/>
    <n v="10"/>
    <x v="9"/>
    <x v="0"/>
    <x v="13"/>
    <x v="1"/>
    <s v="Business"/>
    <x v="1"/>
    <s v="Summit Backpack 45L"/>
    <n v="2"/>
    <n v="151.66"/>
    <n v="0"/>
    <n v="77.17"/>
    <n v="303.32"/>
    <n v="154.34"/>
    <n v="148.97999999999999"/>
    <n v="0.49116444678886984"/>
  </r>
  <r>
    <n v="2884"/>
    <d v="2026-10-29T00:00:00"/>
    <n v="2026"/>
    <x v="3"/>
    <n v="10"/>
    <x v="9"/>
    <x v="1"/>
    <x v="7"/>
    <x v="1"/>
    <s v="Returning"/>
    <x v="3"/>
    <s v="Commuter Helmet"/>
    <n v="2"/>
    <n v="83.6"/>
    <n v="0"/>
    <n v="43.01"/>
    <n v="167.2"/>
    <n v="86.02"/>
    <n v="81.179999999999993"/>
    <n v="0.48552631578947369"/>
  </r>
  <r>
    <n v="1253"/>
    <d v="2026-10-30T00:00:00"/>
    <n v="2026"/>
    <x v="3"/>
    <n v="10"/>
    <x v="9"/>
    <x v="0"/>
    <x v="13"/>
    <x v="1"/>
    <s v="Business"/>
    <x v="0"/>
    <s v="Resistance Band Set"/>
    <n v="2"/>
    <n v="40.43"/>
    <n v="0"/>
    <n v="14.88"/>
    <n v="80.86"/>
    <n v="29.76"/>
    <n v="51.099999999999994"/>
    <n v="0.63195646796932969"/>
  </r>
  <r>
    <n v="2129"/>
    <d v="2026-11-01T00:00:00"/>
    <n v="2026"/>
    <x v="3"/>
    <n v="11"/>
    <x v="10"/>
    <x v="0"/>
    <x v="13"/>
    <x v="1"/>
    <s v="New"/>
    <x v="3"/>
    <s v="Trail Bike Light"/>
    <n v="2"/>
    <n v="50.43"/>
    <n v="0"/>
    <n v="22.54"/>
    <n v="100.86"/>
    <n v="45.08"/>
    <n v="55.78"/>
    <n v="0.55304382312115807"/>
  </r>
  <r>
    <n v="2710"/>
    <d v="2026-11-07T00:00:00"/>
    <n v="2026"/>
    <x v="3"/>
    <n v="11"/>
    <x v="10"/>
    <x v="1"/>
    <x v="1"/>
    <x v="1"/>
    <s v="New"/>
    <x v="4"/>
    <s v="Portable Camp Stove"/>
    <n v="2"/>
    <n v="80.67"/>
    <n v="0"/>
    <n v="40.5"/>
    <n v="161.34"/>
    <n v="81"/>
    <n v="80.34"/>
    <n v="0.49795462997396805"/>
  </r>
  <r>
    <n v="4610"/>
    <d v="2026-11-24T00:00:00"/>
    <n v="2026"/>
    <x v="3"/>
    <n v="11"/>
    <x v="10"/>
    <x v="3"/>
    <x v="15"/>
    <x v="1"/>
    <s v="Returning"/>
    <x v="1"/>
    <s v="Summit Backpack 45L"/>
    <n v="2"/>
    <n v="153.96"/>
    <n v="0"/>
    <n v="79.33"/>
    <n v="307.92"/>
    <n v="158.66"/>
    <n v="149.26000000000002"/>
    <n v="0.48473629514159527"/>
  </r>
  <r>
    <n v="2204"/>
    <d v="2026-12-02T00:00:00"/>
    <n v="2026"/>
    <x v="3"/>
    <n v="12"/>
    <x v="11"/>
    <x v="1"/>
    <x v="1"/>
    <x v="1"/>
    <s v="New"/>
    <x v="2"/>
    <s v="Packing Cube Set"/>
    <n v="2"/>
    <n v="46.63"/>
    <n v="0"/>
    <n v="18.68"/>
    <n v="93.26"/>
    <n v="37.36"/>
    <n v="55.900000000000006"/>
    <n v="0.59939952820072917"/>
  </r>
  <r>
    <n v="3999"/>
    <d v="2026-12-02T00:00:00"/>
    <n v="2026"/>
    <x v="3"/>
    <n v="12"/>
    <x v="11"/>
    <x v="2"/>
    <x v="10"/>
    <x v="1"/>
    <s v="Returning"/>
    <x v="1"/>
    <s v="Summit Backpack 45L"/>
    <n v="2"/>
    <n v="153.97"/>
    <n v="0"/>
    <n v="79.45"/>
    <n v="307.94"/>
    <n v="158.9"/>
    <n v="149.04"/>
    <n v="0.48399038773787101"/>
  </r>
  <r>
    <n v="1402"/>
    <d v="2026-12-05T00:00:00"/>
    <n v="2026"/>
    <x v="3"/>
    <n v="12"/>
    <x v="11"/>
    <x v="2"/>
    <x v="3"/>
    <x v="1"/>
    <s v="New"/>
    <x v="4"/>
    <s v="Compact Sleeping Bag"/>
    <n v="2"/>
    <n v="121.64"/>
    <n v="0"/>
    <n v="61.94"/>
    <n v="243.28"/>
    <n v="123.88"/>
    <n v="119.4"/>
    <n v="0.49079250246629402"/>
  </r>
  <r>
    <n v="522"/>
    <d v="2026-12-09T00:00:00"/>
    <n v="2026"/>
    <x v="3"/>
    <n v="12"/>
    <x v="11"/>
    <x v="1"/>
    <x v="7"/>
    <x v="1"/>
    <s v="Returning"/>
    <x v="2"/>
    <s v="Carry-On Duffel"/>
    <n v="2"/>
    <n v="133.4"/>
    <n v="0"/>
    <n v="67.69"/>
    <n v="266.8"/>
    <n v="135.38"/>
    <n v="131.42000000000002"/>
    <n v="0.49257871064467768"/>
  </r>
  <r>
    <n v="3466"/>
    <d v="2026-12-10T00:00:00"/>
    <n v="2026"/>
    <x v="3"/>
    <n v="12"/>
    <x v="11"/>
    <x v="2"/>
    <x v="10"/>
    <x v="1"/>
    <s v="Business"/>
    <x v="0"/>
    <s v="Recovery Roller"/>
    <n v="2"/>
    <n v="36.64"/>
    <n v="0"/>
    <n v="13.7"/>
    <n v="73.28"/>
    <n v="27.4"/>
    <n v="45.88"/>
    <n v="0.62609170305676853"/>
  </r>
  <r>
    <n v="4682"/>
    <d v="2026-12-17T00:00:00"/>
    <n v="2026"/>
    <x v="3"/>
    <n v="12"/>
    <x v="11"/>
    <x v="0"/>
    <x v="5"/>
    <x v="1"/>
    <s v="New"/>
    <x v="0"/>
    <s v="Resistance Band Set"/>
    <n v="2"/>
    <n v="40.89"/>
    <n v="0"/>
    <n v="14.95"/>
    <n v="81.78"/>
    <n v="29.9"/>
    <n v="51.88"/>
    <n v="0.63438493519197847"/>
  </r>
  <r>
    <n v="3838"/>
    <d v="2026-12-23T00:00:00"/>
    <n v="2026"/>
    <x v="3"/>
    <n v="12"/>
    <x v="11"/>
    <x v="2"/>
    <x v="6"/>
    <x v="1"/>
    <s v="New"/>
    <x v="0"/>
    <s v="Resistance Band Set"/>
    <n v="2"/>
    <n v="40.32"/>
    <n v="0"/>
    <n v="14.39"/>
    <n v="80.64"/>
    <n v="28.78"/>
    <n v="51.86"/>
    <n v="0.64310515873015872"/>
  </r>
  <r>
    <n v="4680"/>
    <d v="2026-01-06T00:00:00"/>
    <n v="2026"/>
    <x v="0"/>
    <n v="1"/>
    <x v="0"/>
    <x v="2"/>
    <x v="12"/>
    <x v="2"/>
    <s v="New"/>
    <x v="4"/>
    <s v="Portable Camp Stove"/>
    <n v="2"/>
    <n v="81.260000000000005"/>
    <n v="0"/>
    <n v="39.119999999999997"/>
    <n v="162.52000000000001"/>
    <n v="78.239999999999995"/>
    <n v="84.280000000000015"/>
    <n v="0.51858232832882112"/>
  </r>
  <r>
    <n v="4803"/>
    <d v="2026-01-06T00:00:00"/>
    <n v="2026"/>
    <x v="0"/>
    <n v="1"/>
    <x v="0"/>
    <x v="2"/>
    <x v="6"/>
    <x v="2"/>
    <s v="New"/>
    <x v="0"/>
    <s v="Recovery Roller"/>
    <n v="2"/>
    <n v="35.78"/>
    <n v="0"/>
    <n v="13.84"/>
    <n v="71.56"/>
    <n v="27.68"/>
    <n v="43.88"/>
    <n v="0.61319172722191173"/>
  </r>
  <r>
    <n v="3023"/>
    <d v="2026-01-07T00:00:00"/>
    <n v="2026"/>
    <x v="0"/>
    <n v="1"/>
    <x v="0"/>
    <x v="3"/>
    <x v="14"/>
    <x v="2"/>
    <s v="New"/>
    <x v="1"/>
    <s v="Summit Backpack 45L"/>
    <n v="2"/>
    <n v="155.35"/>
    <n v="0"/>
    <n v="80.790000000000006"/>
    <n v="310.7"/>
    <n v="161.58000000000001"/>
    <n v="149.11999999999998"/>
    <n v="0.47994850337946565"/>
  </r>
  <r>
    <n v="1439"/>
    <d v="2026-01-27T00:00:00"/>
    <n v="2026"/>
    <x v="0"/>
    <n v="1"/>
    <x v="0"/>
    <x v="2"/>
    <x v="3"/>
    <x v="2"/>
    <s v="New"/>
    <x v="1"/>
    <s v="Summit Backpack 45L"/>
    <n v="2"/>
    <n v="157.16999999999999"/>
    <n v="0"/>
    <n v="81.260000000000005"/>
    <n v="314.33999999999997"/>
    <n v="162.52000000000001"/>
    <n v="151.81999999999996"/>
    <n v="0.4829802125087484"/>
  </r>
  <r>
    <n v="2706"/>
    <d v="2026-02-01T00:00:00"/>
    <n v="2026"/>
    <x v="0"/>
    <n v="2"/>
    <x v="1"/>
    <x v="0"/>
    <x v="13"/>
    <x v="2"/>
    <s v="Returning"/>
    <x v="0"/>
    <s v="Weighted Vest"/>
    <n v="2"/>
    <n v="122.43"/>
    <n v="0"/>
    <n v="69.08"/>
    <n v="244.86"/>
    <n v="138.16"/>
    <n v="106.70000000000002"/>
    <n v="0.43575920934411505"/>
  </r>
  <r>
    <n v="4476"/>
    <d v="2026-02-19T00:00:00"/>
    <n v="2026"/>
    <x v="0"/>
    <n v="2"/>
    <x v="1"/>
    <x v="2"/>
    <x v="6"/>
    <x v="2"/>
    <s v="Business"/>
    <x v="1"/>
    <s v="Summit Backpack 45L"/>
    <n v="2"/>
    <n v="153.03"/>
    <n v="0"/>
    <n v="81.02"/>
    <n v="306.06"/>
    <n v="162.04"/>
    <n v="144.02000000000001"/>
    <n v="0.47056132784421356"/>
  </r>
  <r>
    <n v="4757"/>
    <d v="2026-02-25T00:00:00"/>
    <n v="2026"/>
    <x v="0"/>
    <n v="2"/>
    <x v="1"/>
    <x v="2"/>
    <x v="6"/>
    <x v="2"/>
    <s v="Business"/>
    <x v="0"/>
    <s v="Training Mat"/>
    <n v="2"/>
    <n v="49.48"/>
    <n v="0"/>
    <n v="21.37"/>
    <n v="98.96"/>
    <n v="42.74"/>
    <n v="56.219999999999992"/>
    <n v="0.5681083265966046"/>
  </r>
  <r>
    <n v="4960"/>
    <d v="2026-02-27T00:00:00"/>
    <n v="2026"/>
    <x v="0"/>
    <n v="2"/>
    <x v="1"/>
    <x v="2"/>
    <x v="3"/>
    <x v="2"/>
    <s v="New"/>
    <x v="2"/>
    <s v="Insulated Bottle"/>
    <n v="2"/>
    <n v="36.130000000000003"/>
    <n v="0"/>
    <n v="13.72"/>
    <n v="72.260000000000005"/>
    <n v="27.44"/>
    <n v="44.820000000000007"/>
    <n v="0.62026017160254643"/>
  </r>
  <r>
    <n v="985"/>
    <d v="2026-03-01T00:00:00"/>
    <n v="2026"/>
    <x v="0"/>
    <n v="3"/>
    <x v="2"/>
    <x v="2"/>
    <x v="11"/>
    <x v="2"/>
    <s v="New"/>
    <x v="0"/>
    <s v="Resistance Band Set"/>
    <n v="2"/>
    <n v="41.23"/>
    <n v="0"/>
    <n v="14.28"/>
    <n v="82.46"/>
    <n v="28.56"/>
    <n v="53.899999999999991"/>
    <n v="0.65365025466893034"/>
  </r>
  <r>
    <n v="1073"/>
    <d v="2026-03-10T00:00:00"/>
    <n v="2026"/>
    <x v="0"/>
    <n v="3"/>
    <x v="2"/>
    <x v="3"/>
    <x v="16"/>
    <x v="2"/>
    <s v="Returning"/>
    <x v="3"/>
    <s v="Commuter Helmet"/>
    <n v="2"/>
    <n v="81.290000000000006"/>
    <n v="0"/>
    <n v="43.9"/>
    <n v="162.58000000000001"/>
    <n v="87.8"/>
    <n v="74.780000000000015"/>
    <n v="0.45995817443720022"/>
  </r>
  <r>
    <n v="3304"/>
    <d v="2026-03-10T00:00:00"/>
    <n v="2026"/>
    <x v="0"/>
    <n v="3"/>
    <x v="2"/>
    <x v="2"/>
    <x v="10"/>
    <x v="2"/>
    <s v="Returning"/>
    <x v="3"/>
    <s v="Trail Bike Light"/>
    <n v="2"/>
    <n v="49.7"/>
    <n v="0"/>
    <n v="23.14"/>
    <n v="99.4"/>
    <n v="46.28"/>
    <n v="53.120000000000005"/>
    <n v="0.53440643863179071"/>
  </r>
  <r>
    <n v="863"/>
    <d v="2026-03-11T00:00:00"/>
    <n v="2026"/>
    <x v="0"/>
    <n v="3"/>
    <x v="2"/>
    <x v="3"/>
    <x v="8"/>
    <x v="2"/>
    <s v="Returning"/>
    <x v="0"/>
    <s v="Training Mat"/>
    <n v="2"/>
    <n v="50.72"/>
    <n v="0"/>
    <n v="21.88"/>
    <n v="101.44"/>
    <n v="43.76"/>
    <n v="57.68"/>
    <n v="0.56861198738170349"/>
  </r>
  <r>
    <n v="2189"/>
    <d v="2026-03-14T00:00:00"/>
    <n v="2026"/>
    <x v="0"/>
    <n v="3"/>
    <x v="2"/>
    <x v="0"/>
    <x v="5"/>
    <x v="2"/>
    <s v="New"/>
    <x v="1"/>
    <s v="Trekking Poles"/>
    <n v="2"/>
    <n v="72.34"/>
    <n v="0"/>
    <n v="33.29"/>
    <n v="144.68"/>
    <n v="66.58"/>
    <n v="78.100000000000009"/>
    <n v="0.53981199889411113"/>
  </r>
  <r>
    <n v="2339"/>
    <d v="2026-03-20T00:00:00"/>
    <n v="2026"/>
    <x v="0"/>
    <n v="3"/>
    <x v="2"/>
    <x v="2"/>
    <x v="10"/>
    <x v="2"/>
    <s v="New"/>
    <x v="3"/>
    <s v="Trail Bike Light"/>
    <n v="2"/>
    <n v="51.29"/>
    <n v="0"/>
    <n v="23.15"/>
    <n v="102.58"/>
    <n v="46.3"/>
    <n v="56.28"/>
    <n v="0.54864496003119523"/>
  </r>
  <r>
    <n v="4969"/>
    <d v="2026-04-09T00:00:00"/>
    <n v="2026"/>
    <x v="1"/>
    <n v="4"/>
    <x v="3"/>
    <x v="0"/>
    <x v="2"/>
    <x v="2"/>
    <s v="Business"/>
    <x v="3"/>
    <s v="Commuter Helmet"/>
    <n v="2"/>
    <n v="81.14"/>
    <n v="0"/>
    <n v="43.43"/>
    <n v="162.28"/>
    <n v="86.86"/>
    <n v="75.42"/>
    <n v="0.46475228000985952"/>
  </r>
  <r>
    <n v="1259"/>
    <d v="2026-04-12T00:00:00"/>
    <n v="2026"/>
    <x v="1"/>
    <n v="4"/>
    <x v="3"/>
    <x v="2"/>
    <x v="10"/>
    <x v="2"/>
    <s v="New"/>
    <x v="1"/>
    <s v="Summit Backpack 45L"/>
    <n v="2"/>
    <n v="151.01"/>
    <n v="0"/>
    <n v="80.209999999999994"/>
    <n v="302.02"/>
    <n v="160.41999999999999"/>
    <n v="141.6"/>
    <n v="0.4688431229719886"/>
  </r>
  <r>
    <n v="605"/>
    <d v="2026-04-17T00:00:00"/>
    <n v="2026"/>
    <x v="1"/>
    <n v="4"/>
    <x v="3"/>
    <x v="0"/>
    <x v="0"/>
    <x v="2"/>
    <s v="Business"/>
    <x v="2"/>
    <s v="Carry-On Duffel"/>
    <n v="2"/>
    <n v="130.94"/>
    <n v="0"/>
    <n v="67.459999999999994"/>
    <n v="261.88"/>
    <n v="134.91999999999999"/>
    <n v="126.96000000000001"/>
    <n v="0.48480219948067821"/>
  </r>
  <r>
    <n v="5075"/>
    <d v="2026-04-24T00:00:00"/>
    <n v="2026"/>
    <x v="1"/>
    <n v="4"/>
    <x v="3"/>
    <x v="1"/>
    <x v="7"/>
    <x v="2"/>
    <s v="New"/>
    <x v="3"/>
    <s v="Commuter Helmet"/>
    <n v="2"/>
    <n v="81.75"/>
    <n v="0"/>
    <n v="41.92"/>
    <n v="163.5"/>
    <n v="83.84"/>
    <n v="79.66"/>
    <n v="0.48721712538226297"/>
  </r>
  <r>
    <n v="3930"/>
    <d v="2026-04-25T00:00:00"/>
    <n v="2026"/>
    <x v="1"/>
    <n v="4"/>
    <x v="3"/>
    <x v="2"/>
    <x v="10"/>
    <x v="2"/>
    <s v="Returning"/>
    <x v="0"/>
    <s v="Resistance Band Set"/>
    <n v="2"/>
    <n v="40.85"/>
    <n v="0"/>
    <n v="14.99"/>
    <n v="81.7"/>
    <n v="29.98"/>
    <n v="51.72"/>
    <n v="0.633047735618115"/>
  </r>
  <r>
    <n v="4475"/>
    <d v="2026-04-28T00:00:00"/>
    <n v="2026"/>
    <x v="1"/>
    <n v="4"/>
    <x v="3"/>
    <x v="3"/>
    <x v="9"/>
    <x v="2"/>
    <s v="Business"/>
    <x v="2"/>
    <s v="Travel Backpack 35L"/>
    <n v="2"/>
    <n v="165.74"/>
    <n v="0"/>
    <n v="87.73"/>
    <n v="331.48"/>
    <n v="175.46"/>
    <n v="156.02000000000001"/>
    <n v="0.47067696391939184"/>
  </r>
  <r>
    <n v="1304"/>
    <d v="2026-04-29T00:00:00"/>
    <n v="2026"/>
    <x v="1"/>
    <n v="4"/>
    <x v="3"/>
    <x v="1"/>
    <x v="4"/>
    <x v="2"/>
    <s v="Returning"/>
    <x v="2"/>
    <s v="Insulated Bottle"/>
    <n v="2"/>
    <n v="35.33"/>
    <n v="0"/>
    <n v="13.69"/>
    <n v="70.66"/>
    <n v="27.38"/>
    <n v="43.28"/>
    <n v="0.61251061420888764"/>
  </r>
  <r>
    <n v="3678"/>
    <d v="2026-05-01T00:00:00"/>
    <n v="2026"/>
    <x v="1"/>
    <n v="5"/>
    <x v="4"/>
    <x v="2"/>
    <x v="11"/>
    <x v="2"/>
    <s v="Returning"/>
    <x v="4"/>
    <s v="Trail Tent 2P"/>
    <n v="2"/>
    <n v="194.97"/>
    <n v="0"/>
    <n v="101.14"/>
    <n v="389.94"/>
    <n v="202.28"/>
    <n v="187.66"/>
    <n v="0.48125352618351541"/>
  </r>
  <r>
    <n v="3726"/>
    <d v="2026-05-01T00:00:00"/>
    <n v="2026"/>
    <x v="1"/>
    <n v="5"/>
    <x v="4"/>
    <x v="0"/>
    <x v="0"/>
    <x v="2"/>
    <s v="Returning"/>
    <x v="3"/>
    <s v="Trail Bike Light"/>
    <n v="2"/>
    <n v="49.53"/>
    <n v="0"/>
    <n v="22.91"/>
    <n v="99.06"/>
    <n v="45.82"/>
    <n v="53.24"/>
    <n v="0.53745204926307288"/>
  </r>
  <r>
    <n v="1896"/>
    <d v="2026-05-03T00:00:00"/>
    <n v="2026"/>
    <x v="1"/>
    <n v="5"/>
    <x v="4"/>
    <x v="2"/>
    <x v="10"/>
    <x v="2"/>
    <s v="New"/>
    <x v="0"/>
    <s v="Training Mat"/>
    <n v="2"/>
    <n v="49.97"/>
    <n v="0"/>
    <n v="22.63"/>
    <n v="99.94"/>
    <n v="45.26"/>
    <n v="54.68"/>
    <n v="0.54712827696617972"/>
  </r>
  <r>
    <n v="4587"/>
    <d v="2026-05-04T00:00:00"/>
    <n v="2026"/>
    <x v="1"/>
    <n v="5"/>
    <x v="4"/>
    <x v="3"/>
    <x v="8"/>
    <x v="2"/>
    <s v="Returning"/>
    <x v="1"/>
    <s v="Hiking Daypack 20L"/>
    <n v="2"/>
    <n v="91.72"/>
    <n v="0"/>
    <n v="45.67"/>
    <n v="183.44"/>
    <n v="91.34"/>
    <n v="92.1"/>
    <n v="0.50207152202354988"/>
  </r>
  <r>
    <n v="3645"/>
    <d v="2026-05-10T00:00:00"/>
    <n v="2026"/>
    <x v="1"/>
    <n v="5"/>
    <x v="4"/>
    <x v="2"/>
    <x v="12"/>
    <x v="2"/>
    <s v="Returning"/>
    <x v="3"/>
    <s v="Trail Bike Light"/>
    <n v="2"/>
    <n v="50.93"/>
    <n v="0"/>
    <n v="22.91"/>
    <n v="101.86"/>
    <n v="45.82"/>
    <n v="56.04"/>
    <n v="0.55016689573924993"/>
  </r>
  <r>
    <n v="4795"/>
    <d v="2026-05-10T00:00:00"/>
    <n v="2026"/>
    <x v="1"/>
    <n v="5"/>
    <x v="4"/>
    <x v="0"/>
    <x v="5"/>
    <x v="2"/>
    <s v="Returning"/>
    <x v="1"/>
    <s v="Trekking Poles"/>
    <n v="2"/>
    <n v="72.25"/>
    <n v="0"/>
    <n v="32.25"/>
    <n v="144.5"/>
    <n v="64.5"/>
    <n v="80"/>
    <n v="0.55363321799307963"/>
  </r>
  <r>
    <n v="4472"/>
    <d v="2026-05-24T00:00:00"/>
    <n v="2026"/>
    <x v="1"/>
    <n v="5"/>
    <x v="4"/>
    <x v="0"/>
    <x v="0"/>
    <x v="2"/>
    <s v="New"/>
    <x v="1"/>
    <s v="Trail Boots"/>
    <n v="2"/>
    <n v="144.01"/>
    <n v="0"/>
    <n v="79.37"/>
    <n v="288.02"/>
    <n v="158.74"/>
    <n v="129.27999999999997"/>
    <n v="0.44885771821401282"/>
  </r>
  <r>
    <n v="5056"/>
    <d v="2026-05-24T00:00:00"/>
    <n v="2026"/>
    <x v="1"/>
    <n v="5"/>
    <x v="4"/>
    <x v="3"/>
    <x v="15"/>
    <x v="2"/>
    <s v="Returning"/>
    <x v="4"/>
    <s v="Portable Camp Stove"/>
    <n v="2"/>
    <n v="80.010000000000005"/>
    <n v="0"/>
    <n v="38.54"/>
    <n v="160.02000000000001"/>
    <n v="77.08"/>
    <n v="82.940000000000012"/>
    <n v="0.51831021122359711"/>
  </r>
  <r>
    <n v="4274"/>
    <d v="2026-05-25T00:00:00"/>
    <n v="2026"/>
    <x v="1"/>
    <n v="5"/>
    <x v="4"/>
    <x v="2"/>
    <x v="10"/>
    <x v="2"/>
    <s v="Returning"/>
    <x v="0"/>
    <s v="Recovery Roller"/>
    <n v="2"/>
    <n v="36.18"/>
    <n v="0"/>
    <n v="13.71"/>
    <n v="72.36"/>
    <n v="27.42"/>
    <n v="44.94"/>
    <n v="0.62106135986733002"/>
  </r>
  <r>
    <n v="1755"/>
    <d v="2026-05-27T00:00:00"/>
    <n v="2026"/>
    <x v="1"/>
    <n v="5"/>
    <x v="4"/>
    <x v="0"/>
    <x v="13"/>
    <x v="2"/>
    <s v="Returning"/>
    <x v="1"/>
    <s v="Hiking Daypack 20L"/>
    <n v="2"/>
    <n v="92.12"/>
    <n v="0"/>
    <n v="46.64"/>
    <n v="184.24"/>
    <n v="93.28"/>
    <n v="90.960000000000008"/>
    <n v="0.49370386452453324"/>
  </r>
  <r>
    <n v="2641"/>
    <d v="2026-05-29T00:00:00"/>
    <n v="2026"/>
    <x v="1"/>
    <n v="5"/>
    <x v="4"/>
    <x v="1"/>
    <x v="7"/>
    <x v="2"/>
    <s v="Returning"/>
    <x v="0"/>
    <s v="Recovery Roller"/>
    <n v="2"/>
    <n v="36.9"/>
    <n v="0"/>
    <n v="14.07"/>
    <n v="73.8"/>
    <n v="28.14"/>
    <n v="45.66"/>
    <n v="0.61869918699186988"/>
  </r>
  <r>
    <n v="1355"/>
    <d v="2026-05-31T00:00:00"/>
    <n v="2026"/>
    <x v="1"/>
    <n v="5"/>
    <x v="4"/>
    <x v="0"/>
    <x v="13"/>
    <x v="2"/>
    <s v="New"/>
    <x v="1"/>
    <s v="Summit Backpack 45L"/>
    <n v="2"/>
    <n v="152.07"/>
    <n v="0"/>
    <n v="76.849999999999994"/>
    <n v="304.14"/>
    <n v="153.69999999999999"/>
    <n v="150.44"/>
    <n v="0.49464062602748737"/>
  </r>
  <r>
    <n v="146"/>
    <d v="2026-06-04T00:00:00"/>
    <n v="2026"/>
    <x v="1"/>
    <n v="6"/>
    <x v="5"/>
    <x v="2"/>
    <x v="11"/>
    <x v="2"/>
    <s v="Returning"/>
    <x v="3"/>
    <s v="Commuter Helmet"/>
    <n v="2"/>
    <n v="81.81"/>
    <n v="0"/>
    <n v="42.54"/>
    <n v="163.62"/>
    <n v="85.08"/>
    <n v="78.540000000000006"/>
    <n v="0.48001466813348004"/>
  </r>
  <r>
    <n v="161"/>
    <d v="2026-06-04T00:00:00"/>
    <n v="2026"/>
    <x v="1"/>
    <n v="6"/>
    <x v="5"/>
    <x v="1"/>
    <x v="4"/>
    <x v="2"/>
    <s v="Returning"/>
    <x v="3"/>
    <s v="Trail Bike Light"/>
    <n v="2"/>
    <n v="50.09"/>
    <n v="0"/>
    <n v="22.91"/>
    <n v="100.18"/>
    <n v="45.82"/>
    <n v="54.360000000000007"/>
    <n v="0.54262327809942112"/>
  </r>
  <r>
    <n v="2628"/>
    <d v="2026-06-05T00:00:00"/>
    <n v="2026"/>
    <x v="1"/>
    <n v="6"/>
    <x v="5"/>
    <x v="0"/>
    <x v="0"/>
    <x v="2"/>
    <s v="Returning"/>
    <x v="2"/>
    <s v="Travel Backpack 35L"/>
    <n v="2"/>
    <n v="167.26"/>
    <n v="0"/>
    <n v="89.65"/>
    <n v="334.52"/>
    <n v="179.3"/>
    <n v="155.21999999999997"/>
    <n v="0.46400813105344968"/>
  </r>
  <r>
    <n v="3879"/>
    <d v="2026-06-07T00:00:00"/>
    <n v="2026"/>
    <x v="1"/>
    <n v="6"/>
    <x v="5"/>
    <x v="1"/>
    <x v="1"/>
    <x v="2"/>
    <s v="Returning"/>
    <x v="3"/>
    <s v="Compact Repair Kit"/>
    <n v="2"/>
    <n v="41.25"/>
    <n v="0"/>
    <n v="17.13"/>
    <n v="82.5"/>
    <n v="34.26"/>
    <n v="48.24"/>
    <n v="0.58472727272727276"/>
  </r>
  <r>
    <n v="3636"/>
    <d v="2026-06-10T00:00:00"/>
    <n v="2026"/>
    <x v="1"/>
    <n v="6"/>
    <x v="5"/>
    <x v="1"/>
    <x v="4"/>
    <x v="2"/>
    <s v="New"/>
    <x v="2"/>
    <s v="Travel Backpack 35L"/>
    <n v="2"/>
    <n v="164.77"/>
    <n v="0"/>
    <n v="89.07"/>
    <n v="329.54"/>
    <n v="178.14"/>
    <n v="151.40000000000003"/>
    <n v="0.45942829398555568"/>
  </r>
  <r>
    <n v="2815"/>
    <d v="2026-06-14T00:00:00"/>
    <n v="2026"/>
    <x v="1"/>
    <n v="6"/>
    <x v="5"/>
    <x v="0"/>
    <x v="13"/>
    <x v="2"/>
    <s v="New"/>
    <x v="4"/>
    <s v="Alpine Tent 4P"/>
    <n v="2"/>
    <n v="342.25"/>
    <n v="0"/>
    <n v="196.86"/>
    <n v="684.5"/>
    <n v="393.72"/>
    <n v="290.77999999999997"/>
    <n v="0.42480642804967128"/>
  </r>
  <r>
    <n v="1906"/>
    <d v="2026-06-19T00:00:00"/>
    <n v="2026"/>
    <x v="1"/>
    <n v="6"/>
    <x v="5"/>
    <x v="0"/>
    <x v="0"/>
    <x v="2"/>
    <s v="Returning"/>
    <x v="4"/>
    <s v="Compact Sleeping Bag"/>
    <n v="2"/>
    <n v="125.5"/>
    <n v="0"/>
    <n v="61.67"/>
    <n v="251"/>
    <n v="123.34"/>
    <n v="127.66"/>
    <n v="0.50860557768924297"/>
  </r>
  <r>
    <n v="2211"/>
    <d v="2026-06-24T00:00:00"/>
    <n v="2026"/>
    <x v="1"/>
    <n v="6"/>
    <x v="5"/>
    <x v="3"/>
    <x v="16"/>
    <x v="2"/>
    <s v="New"/>
    <x v="0"/>
    <s v="Resistance Band Set"/>
    <n v="2"/>
    <n v="41.25"/>
    <n v="0"/>
    <n v="14.72"/>
    <n v="82.5"/>
    <n v="29.44"/>
    <n v="53.06"/>
    <n v="0.64315151515151514"/>
  </r>
  <r>
    <n v="944"/>
    <d v="2026-06-28T00:00:00"/>
    <n v="2026"/>
    <x v="1"/>
    <n v="6"/>
    <x v="5"/>
    <x v="0"/>
    <x v="2"/>
    <x v="2"/>
    <s v="Returning"/>
    <x v="4"/>
    <s v="Portable Camp Stove"/>
    <n v="2"/>
    <n v="83.72"/>
    <n v="0"/>
    <n v="38.96"/>
    <n v="167.44"/>
    <n v="77.92"/>
    <n v="89.52"/>
    <n v="0.53463927376970855"/>
  </r>
  <r>
    <n v="1683"/>
    <d v="2026-07-02T00:00:00"/>
    <n v="2026"/>
    <x v="2"/>
    <n v="7"/>
    <x v="6"/>
    <x v="3"/>
    <x v="8"/>
    <x v="2"/>
    <s v="Returning"/>
    <x v="1"/>
    <s v="Summit Backpack 45L"/>
    <n v="2"/>
    <n v="152.44"/>
    <n v="0"/>
    <n v="81.23"/>
    <n v="304.88"/>
    <n v="162.46"/>
    <n v="142.41999999999999"/>
    <n v="0.46713461033849379"/>
  </r>
  <r>
    <n v="2096"/>
    <d v="2026-07-05T00:00:00"/>
    <n v="2026"/>
    <x v="2"/>
    <n v="7"/>
    <x v="6"/>
    <x v="0"/>
    <x v="13"/>
    <x v="2"/>
    <s v="Returning"/>
    <x v="2"/>
    <s v="Travel Backpack 35L"/>
    <n v="2"/>
    <n v="161.21"/>
    <n v="0"/>
    <n v="85.2"/>
    <n v="322.42"/>
    <n v="170.4"/>
    <n v="152.02000000000001"/>
    <n v="0.47149680540909372"/>
  </r>
  <r>
    <n v="4558"/>
    <d v="2026-07-21T00:00:00"/>
    <n v="2026"/>
    <x v="2"/>
    <n v="7"/>
    <x v="6"/>
    <x v="2"/>
    <x v="11"/>
    <x v="2"/>
    <s v="New"/>
    <x v="1"/>
    <s v="Trail Boots"/>
    <n v="2"/>
    <n v="147.09"/>
    <n v="0"/>
    <n v="81.58"/>
    <n v="294.18"/>
    <n v="163.16"/>
    <n v="131.02000000000001"/>
    <n v="0.44537358080087025"/>
  </r>
  <r>
    <n v="2030"/>
    <d v="2026-07-30T00:00:00"/>
    <n v="2026"/>
    <x v="2"/>
    <n v="7"/>
    <x v="6"/>
    <x v="1"/>
    <x v="4"/>
    <x v="2"/>
    <s v="Business"/>
    <x v="2"/>
    <s v="Carry-On Duffel"/>
    <n v="2"/>
    <n v="135.63"/>
    <n v="0"/>
    <n v="66.63"/>
    <n v="271.26"/>
    <n v="133.26"/>
    <n v="138"/>
    <n v="0.50873700508737008"/>
  </r>
  <r>
    <n v="4377"/>
    <d v="2026-08-05T00:00:00"/>
    <n v="2026"/>
    <x v="2"/>
    <n v="8"/>
    <x v="7"/>
    <x v="3"/>
    <x v="8"/>
    <x v="2"/>
    <s v="New"/>
    <x v="3"/>
    <s v="Commuter Helmet"/>
    <n v="2"/>
    <n v="81.66"/>
    <n v="0"/>
    <n v="42.11"/>
    <n v="163.32"/>
    <n v="84.22"/>
    <n v="79.099999999999994"/>
    <n v="0.48432525104090129"/>
  </r>
  <r>
    <n v="5059"/>
    <d v="2026-08-05T00:00:00"/>
    <n v="2026"/>
    <x v="2"/>
    <n v="8"/>
    <x v="7"/>
    <x v="2"/>
    <x v="12"/>
    <x v="2"/>
    <s v="Returning"/>
    <x v="4"/>
    <s v="Compact Sleeping Bag"/>
    <n v="2"/>
    <n v="122.47"/>
    <n v="0"/>
    <n v="59.73"/>
    <n v="244.94"/>
    <n v="119.46"/>
    <n v="125.48"/>
    <n v="0.5122887237690863"/>
  </r>
  <r>
    <n v="1563"/>
    <d v="2026-08-10T00:00:00"/>
    <n v="2026"/>
    <x v="2"/>
    <n v="8"/>
    <x v="7"/>
    <x v="3"/>
    <x v="16"/>
    <x v="2"/>
    <s v="Business"/>
    <x v="2"/>
    <s v="Insulated Bottle"/>
    <n v="2"/>
    <n v="36.25"/>
    <n v="0"/>
    <n v="13.77"/>
    <n v="72.5"/>
    <n v="27.54"/>
    <n v="44.96"/>
    <n v="0.62013793103448278"/>
  </r>
  <r>
    <n v="3141"/>
    <d v="2026-08-16T00:00:00"/>
    <n v="2026"/>
    <x v="2"/>
    <n v="8"/>
    <x v="7"/>
    <x v="2"/>
    <x v="10"/>
    <x v="2"/>
    <s v="Returning"/>
    <x v="4"/>
    <s v="Trail Tent 2P"/>
    <n v="2"/>
    <n v="195.28"/>
    <n v="0"/>
    <n v="102.24"/>
    <n v="390.56"/>
    <n v="204.48"/>
    <n v="186.08"/>
    <n v="0.4764440802949611"/>
  </r>
  <r>
    <n v="4056"/>
    <d v="2026-08-18T00:00:00"/>
    <n v="2026"/>
    <x v="2"/>
    <n v="8"/>
    <x v="7"/>
    <x v="1"/>
    <x v="7"/>
    <x v="2"/>
    <s v="New"/>
    <x v="4"/>
    <s v="Portable Camp Stove"/>
    <n v="2"/>
    <n v="79.78"/>
    <n v="0"/>
    <n v="38.770000000000003"/>
    <n v="159.56"/>
    <n v="77.540000000000006"/>
    <n v="82.02"/>
    <n v="0.51403860616695907"/>
  </r>
  <r>
    <n v="4064"/>
    <d v="2026-08-23T00:00:00"/>
    <n v="2026"/>
    <x v="2"/>
    <n v="8"/>
    <x v="7"/>
    <x v="0"/>
    <x v="2"/>
    <x v="2"/>
    <s v="Returning"/>
    <x v="0"/>
    <s v="Training Mat"/>
    <n v="2"/>
    <n v="51.63"/>
    <n v="0"/>
    <n v="21.39"/>
    <n v="103.26"/>
    <n v="42.78"/>
    <n v="60.480000000000004"/>
    <n v="0.58570598489250436"/>
  </r>
  <r>
    <n v="5000"/>
    <d v="2026-08-27T00:00:00"/>
    <n v="2026"/>
    <x v="2"/>
    <n v="8"/>
    <x v="7"/>
    <x v="2"/>
    <x v="10"/>
    <x v="2"/>
    <s v="New"/>
    <x v="2"/>
    <s v="Insulated Bottle"/>
    <n v="2"/>
    <n v="37"/>
    <n v="0"/>
    <n v="13.83"/>
    <n v="74"/>
    <n v="27.66"/>
    <n v="46.34"/>
    <n v="0.62621621621621626"/>
  </r>
  <r>
    <n v="3471"/>
    <d v="2026-09-06T00:00:00"/>
    <n v="2026"/>
    <x v="2"/>
    <n v="9"/>
    <x v="8"/>
    <x v="3"/>
    <x v="16"/>
    <x v="2"/>
    <s v="New"/>
    <x v="0"/>
    <s v="Training Mat"/>
    <n v="2"/>
    <n v="51.77"/>
    <n v="0"/>
    <n v="21.46"/>
    <n v="103.54"/>
    <n v="42.92"/>
    <n v="60.620000000000005"/>
    <n v="0.58547421286459345"/>
  </r>
  <r>
    <n v="2305"/>
    <d v="2026-09-07T00:00:00"/>
    <n v="2026"/>
    <x v="2"/>
    <n v="9"/>
    <x v="8"/>
    <x v="0"/>
    <x v="2"/>
    <x v="2"/>
    <s v="Returning"/>
    <x v="4"/>
    <s v="Portable Camp Stove"/>
    <n v="2"/>
    <n v="82.43"/>
    <n v="0"/>
    <n v="40.51"/>
    <n v="164.86"/>
    <n v="81.02"/>
    <n v="83.840000000000018"/>
    <n v="0.50855271139148372"/>
  </r>
  <r>
    <n v="3140"/>
    <d v="2026-09-15T00:00:00"/>
    <n v="2026"/>
    <x v="2"/>
    <n v="9"/>
    <x v="8"/>
    <x v="2"/>
    <x v="10"/>
    <x v="2"/>
    <s v="New"/>
    <x v="4"/>
    <s v="Compact Sleeping Bag"/>
    <n v="2"/>
    <n v="122.69"/>
    <n v="0"/>
    <n v="61.4"/>
    <n v="245.38"/>
    <n v="122.8"/>
    <n v="122.58"/>
    <n v="0.49955171570625151"/>
  </r>
  <r>
    <n v="365"/>
    <d v="2026-09-17T00:00:00"/>
    <n v="2026"/>
    <x v="2"/>
    <n v="9"/>
    <x v="8"/>
    <x v="0"/>
    <x v="0"/>
    <x v="2"/>
    <s v="Returning"/>
    <x v="4"/>
    <s v="Compact Sleeping Bag"/>
    <n v="2"/>
    <n v="121.25"/>
    <n v="0"/>
    <n v="61.5"/>
    <n v="242.5"/>
    <n v="123"/>
    <n v="119.5"/>
    <n v="0.4927835051546392"/>
  </r>
  <r>
    <n v="997"/>
    <d v="2026-09-18T00:00:00"/>
    <n v="2026"/>
    <x v="2"/>
    <n v="9"/>
    <x v="8"/>
    <x v="2"/>
    <x v="6"/>
    <x v="2"/>
    <s v="Returning"/>
    <x v="4"/>
    <s v="Compact Sleeping Bag"/>
    <n v="2"/>
    <n v="121.82"/>
    <n v="0"/>
    <n v="61.92"/>
    <n v="243.64"/>
    <n v="123.84"/>
    <n v="119.79999999999998"/>
    <n v="0.49170907896897059"/>
  </r>
  <r>
    <n v="3603"/>
    <d v="2026-09-19T00:00:00"/>
    <n v="2026"/>
    <x v="2"/>
    <n v="9"/>
    <x v="8"/>
    <x v="2"/>
    <x v="11"/>
    <x v="2"/>
    <s v="Returning"/>
    <x v="3"/>
    <s v="Commuter Helmet"/>
    <n v="2"/>
    <n v="83.77"/>
    <n v="0"/>
    <n v="43.32"/>
    <n v="167.54"/>
    <n v="86.64"/>
    <n v="80.899999999999991"/>
    <n v="0.4828697624447893"/>
  </r>
  <r>
    <n v="3267"/>
    <d v="2026-09-30T00:00:00"/>
    <n v="2026"/>
    <x v="2"/>
    <n v="9"/>
    <x v="8"/>
    <x v="0"/>
    <x v="13"/>
    <x v="2"/>
    <s v="Returning"/>
    <x v="3"/>
    <s v="Commuter Helmet"/>
    <n v="2"/>
    <n v="81.99"/>
    <n v="0"/>
    <n v="43.95"/>
    <n v="163.98"/>
    <n v="87.9"/>
    <n v="76.079999999999984"/>
    <n v="0.46395901939260881"/>
  </r>
  <r>
    <n v="3382"/>
    <d v="2026-09-30T00:00:00"/>
    <n v="2026"/>
    <x v="2"/>
    <n v="9"/>
    <x v="8"/>
    <x v="0"/>
    <x v="5"/>
    <x v="2"/>
    <s v="New"/>
    <x v="3"/>
    <s v="Commuter Helmet"/>
    <n v="2"/>
    <n v="81.13"/>
    <n v="0"/>
    <n v="43.7"/>
    <n v="162.26"/>
    <n v="87.4"/>
    <n v="74.859999999999985"/>
    <n v="0.46135831381733017"/>
  </r>
  <r>
    <n v="4686"/>
    <d v="2026-10-09T00:00:00"/>
    <n v="2026"/>
    <x v="3"/>
    <n v="10"/>
    <x v="9"/>
    <x v="1"/>
    <x v="7"/>
    <x v="2"/>
    <s v="New"/>
    <x v="4"/>
    <s v="Compact Sleeping Bag"/>
    <n v="2"/>
    <n v="124.91"/>
    <n v="0"/>
    <n v="60.33"/>
    <n v="249.82"/>
    <n v="120.66"/>
    <n v="129.16"/>
    <n v="0.51701224881914976"/>
  </r>
  <r>
    <n v="3789"/>
    <d v="2026-10-14T00:00:00"/>
    <n v="2026"/>
    <x v="3"/>
    <n v="10"/>
    <x v="9"/>
    <x v="0"/>
    <x v="5"/>
    <x v="2"/>
    <s v="New"/>
    <x v="3"/>
    <s v="Trail Bike Light"/>
    <n v="2"/>
    <n v="50.56"/>
    <n v="0"/>
    <n v="23.04"/>
    <n v="101.12"/>
    <n v="46.08"/>
    <n v="55.040000000000006"/>
    <n v="0.54430379746835444"/>
  </r>
  <r>
    <n v="4762"/>
    <d v="2026-10-27T00:00:00"/>
    <n v="2026"/>
    <x v="3"/>
    <n v="10"/>
    <x v="9"/>
    <x v="2"/>
    <x v="10"/>
    <x v="2"/>
    <s v="New"/>
    <x v="0"/>
    <s v="Training Mat"/>
    <n v="2"/>
    <n v="51.76"/>
    <n v="0"/>
    <n v="21.64"/>
    <n v="103.52"/>
    <n v="43.28"/>
    <n v="60.239999999999995"/>
    <n v="0.58191653786707875"/>
  </r>
  <r>
    <n v="1520"/>
    <d v="2026-11-14T00:00:00"/>
    <n v="2026"/>
    <x v="3"/>
    <n v="11"/>
    <x v="10"/>
    <x v="0"/>
    <x v="13"/>
    <x v="2"/>
    <s v="New"/>
    <x v="0"/>
    <s v="Recovery Roller"/>
    <n v="2"/>
    <n v="36.15"/>
    <n v="0"/>
    <n v="13.51"/>
    <n v="72.3"/>
    <n v="27.02"/>
    <n v="45.28"/>
    <n v="0.62627939142461964"/>
  </r>
  <r>
    <n v="1127"/>
    <d v="2026-11-20T00:00:00"/>
    <n v="2026"/>
    <x v="3"/>
    <n v="11"/>
    <x v="10"/>
    <x v="1"/>
    <x v="4"/>
    <x v="2"/>
    <s v="New"/>
    <x v="3"/>
    <s v="Commuter Helmet"/>
    <n v="2"/>
    <n v="81.02"/>
    <n v="0"/>
    <n v="43.22"/>
    <n v="162.04"/>
    <n v="86.44"/>
    <n v="75.599999999999994"/>
    <n v="0.46655146877314241"/>
  </r>
  <r>
    <n v="5167"/>
    <d v="2026-11-30T00:00:00"/>
    <n v="2026"/>
    <x v="3"/>
    <n v="11"/>
    <x v="10"/>
    <x v="3"/>
    <x v="9"/>
    <x v="2"/>
    <s v="New"/>
    <x v="4"/>
    <s v="Trail Tent 2P"/>
    <n v="2"/>
    <n v="197.5"/>
    <n v="0"/>
    <n v="104.47"/>
    <n v="395"/>
    <n v="208.94"/>
    <n v="186.06"/>
    <n v="0.4710379746835443"/>
  </r>
  <r>
    <n v="1014"/>
    <d v="2026-12-10T00:00:00"/>
    <n v="2026"/>
    <x v="3"/>
    <n v="12"/>
    <x v="11"/>
    <x v="0"/>
    <x v="2"/>
    <x v="2"/>
    <s v="New"/>
    <x v="2"/>
    <s v="Insulated Bottle"/>
    <n v="2"/>
    <n v="35.619999999999997"/>
    <n v="0"/>
    <n v="13.62"/>
    <n v="71.239999999999995"/>
    <n v="27.24"/>
    <n v="44"/>
    <n v="0.61763054463784395"/>
  </r>
  <r>
    <n v="569"/>
    <d v="2026-12-17T00:00:00"/>
    <n v="2026"/>
    <x v="3"/>
    <n v="12"/>
    <x v="11"/>
    <x v="3"/>
    <x v="8"/>
    <x v="2"/>
    <s v="New"/>
    <x v="3"/>
    <s v="Compact Repair Kit"/>
    <n v="2"/>
    <n v="40.479999999999997"/>
    <n v="0"/>
    <n v="16.23"/>
    <n v="80.959999999999994"/>
    <n v="32.46"/>
    <n v="48.499999999999993"/>
    <n v="0.5990612648221344"/>
  </r>
  <r>
    <n v="2061"/>
    <d v="2026-12-28T00:00:00"/>
    <n v="2026"/>
    <x v="3"/>
    <n v="12"/>
    <x v="11"/>
    <x v="1"/>
    <x v="7"/>
    <x v="2"/>
    <s v="Returning"/>
    <x v="4"/>
    <s v="Alpine Tent 4P"/>
    <n v="2"/>
    <n v="342.78"/>
    <n v="0"/>
    <n v="197.89"/>
    <n v="685.56"/>
    <n v="395.78"/>
    <n v="289.77999999999997"/>
    <n v="0.4226909387945621"/>
  </r>
  <r>
    <n v="490"/>
    <d v="2026-01-10T00:00:00"/>
    <n v="2026"/>
    <x v="0"/>
    <n v="1"/>
    <x v="0"/>
    <x v="3"/>
    <x v="16"/>
    <x v="0"/>
    <s v="Business"/>
    <x v="4"/>
    <s v="Compact Sleeping Bag"/>
    <n v="2"/>
    <n v="121.23"/>
    <n v="0"/>
    <n v="59.66"/>
    <n v="242.46"/>
    <n v="119.32"/>
    <n v="123.14000000000001"/>
    <n v="0.50787758805576178"/>
  </r>
  <r>
    <n v="3967"/>
    <d v="2026-01-15T00:00:00"/>
    <n v="2026"/>
    <x v="0"/>
    <n v="1"/>
    <x v="0"/>
    <x v="2"/>
    <x v="10"/>
    <x v="0"/>
    <s v="Business"/>
    <x v="2"/>
    <s v="Insulated Bottle"/>
    <n v="2"/>
    <n v="37.090000000000003"/>
    <n v="0"/>
    <n v="13.29"/>
    <n v="74.180000000000007"/>
    <n v="26.58"/>
    <n v="47.600000000000009"/>
    <n v="0.64168239417632789"/>
  </r>
  <r>
    <n v="1757"/>
    <d v="2026-01-26T00:00:00"/>
    <n v="2026"/>
    <x v="0"/>
    <n v="1"/>
    <x v="0"/>
    <x v="0"/>
    <x v="2"/>
    <x v="0"/>
    <s v="Business"/>
    <x v="2"/>
    <s v="Packing Cube Set"/>
    <n v="2"/>
    <n v="45.73"/>
    <n v="0"/>
    <n v="18.11"/>
    <n v="91.46"/>
    <n v="36.22"/>
    <n v="55.239999999999995"/>
    <n v="0.60397988191559149"/>
  </r>
  <r>
    <n v="1616"/>
    <d v="2026-01-27T00:00:00"/>
    <n v="2026"/>
    <x v="0"/>
    <n v="1"/>
    <x v="0"/>
    <x v="2"/>
    <x v="10"/>
    <x v="0"/>
    <s v="Business"/>
    <x v="2"/>
    <s v="Carry-On Duffel"/>
    <n v="2"/>
    <n v="132.91999999999999"/>
    <n v="0"/>
    <n v="69.02"/>
    <n v="265.83999999999997"/>
    <n v="138.04"/>
    <n v="127.79999999999998"/>
    <n v="0.48074029491423409"/>
  </r>
  <r>
    <n v="2396"/>
    <d v="2026-02-08T00:00:00"/>
    <n v="2026"/>
    <x v="0"/>
    <n v="2"/>
    <x v="1"/>
    <x v="0"/>
    <x v="2"/>
    <x v="0"/>
    <s v="Business"/>
    <x v="0"/>
    <s v="Training Mat"/>
    <n v="2"/>
    <n v="50.4"/>
    <n v="0"/>
    <n v="21.43"/>
    <n v="100.8"/>
    <n v="42.86"/>
    <n v="57.94"/>
    <n v="0.57480158730158726"/>
  </r>
  <r>
    <n v="304"/>
    <d v="2026-02-20T00:00:00"/>
    <n v="2026"/>
    <x v="0"/>
    <n v="2"/>
    <x v="1"/>
    <x v="2"/>
    <x v="10"/>
    <x v="0"/>
    <s v="Business"/>
    <x v="2"/>
    <s v="Carry-On Duffel"/>
    <n v="2"/>
    <n v="136.55000000000001"/>
    <n v="0"/>
    <n v="68.84"/>
    <n v="273.10000000000002"/>
    <n v="137.68"/>
    <n v="135.42000000000002"/>
    <n v="0.49586232149395826"/>
  </r>
  <r>
    <n v="4416"/>
    <d v="2026-03-04T00:00:00"/>
    <n v="2026"/>
    <x v="0"/>
    <n v="3"/>
    <x v="2"/>
    <x v="0"/>
    <x v="5"/>
    <x v="0"/>
    <s v="Business"/>
    <x v="1"/>
    <s v="Summit Backpack 45L"/>
    <n v="2"/>
    <n v="151.69999999999999"/>
    <n v="0"/>
    <n v="80.44"/>
    <n v="303.39999999999998"/>
    <n v="160.88"/>
    <n v="142.51999999999998"/>
    <n v="0.46974291364535264"/>
  </r>
  <r>
    <n v="29"/>
    <d v="2026-03-18T00:00:00"/>
    <n v="2026"/>
    <x v="0"/>
    <n v="3"/>
    <x v="2"/>
    <x v="0"/>
    <x v="5"/>
    <x v="0"/>
    <s v="Business"/>
    <x v="2"/>
    <s v="Carry-On Duffel"/>
    <n v="2"/>
    <n v="130.4"/>
    <n v="0"/>
    <n v="67.599999999999994"/>
    <n v="260.8"/>
    <n v="135.19999999999999"/>
    <n v="125.60000000000002"/>
    <n v="0.48159509202453993"/>
  </r>
  <r>
    <n v="4952"/>
    <d v="2026-03-20T00:00:00"/>
    <n v="2026"/>
    <x v="0"/>
    <n v="3"/>
    <x v="2"/>
    <x v="2"/>
    <x v="3"/>
    <x v="0"/>
    <s v="Business"/>
    <x v="1"/>
    <s v="Trekking Poles"/>
    <n v="2"/>
    <n v="72.459999999999994"/>
    <n v="0"/>
    <n v="33.31"/>
    <n v="144.91999999999999"/>
    <n v="66.62"/>
    <n v="78.299999999999983"/>
    <n v="0.54029809550096597"/>
  </r>
  <r>
    <n v="4464"/>
    <d v="2026-03-26T00:00:00"/>
    <n v="2026"/>
    <x v="0"/>
    <n v="3"/>
    <x v="2"/>
    <x v="3"/>
    <x v="8"/>
    <x v="0"/>
    <s v="Business"/>
    <x v="0"/>
    <s v="Training Mat"/>
    <n v="2"/>
    <n v="50.17"/>
    <n v="0"/>
    <n v="22.37"/>
    <n v="100.34"/>
    <n v="44.74"/>
    <n v="55.6"/>
    <n v="0.55411600558102447"/>
  </r>
  <r>
    <n v="3925"/>
    <d v="2026-03-30T00:00:00"/>
    <n v="2026"/>
    <x v="0"/>
    <n v="3"/>
    <x v="2"/>
    <x v="0"/>
    <x v="13"/>
    <x v="0"/>
    <s v="Business"/>
    <x v="0"/>
    <s v="Recovery Roller"/>
    <n v="2"/>
    <n v="36.630000000000003"/>
    <n v="0"/>
    <n v="14.31"/>
    <n v="73.260000000000005"/>
    <n v="28.62"/>
    <n v="44.64"/>
    <n v="0.60933660933660927"/>
  </r>
  <r>
    <n v="1102"/>
    <d v="2026-04-24T00:00:00"/>
    <n v="2026"/>
    <x v="1"/>
    <n v="4"/>
    <x v="3"/>
    <x v="2"/>
    <x v="3"/>
    <x v="0"/>
    <s v="Business"/>
    <x v="1"/>
    <s v="Trekking Poles"/>
    <n v="2"/>
    <n v="70.53"/>
    <n v="0"/>
    <n v="32.229999999999997"/>
    <n v="141.06"/>
    <n v="64.459999999999994"/>
    <n v="76.600000000000009"/>
    <n v="0.54303133418403526"/>
  </r>
  <r>
    <n v="5022"/>
    <d v="2026-04-28T00:00:00"/>
    <n v="2026"/>
    <x v="1"/>
    <n v="4"/>
    <x v="3"/>
    <x v="0"/>
    <x v="2"/>
    <x v="0"/>
    <s v="Business"/>
    <x v="4"/>
    <s v="Trail Tent 2P"/>
    <n v="2"/>
    <n v="196.37"/>
    <n v="0"/>
    <n v="101.73"/>
    <n v="392.74"/>
    <n v="203.46"/>
    <n v="189.28"/>
    <n v="0.48194734429902736"/>
  </r>
  <r>
    <n v="830"/>
    <d v="2026-05-05T00:00:00"/>
    <n v="2026"/>
    <x v="1"/>
    <n v="5"/>
    <x v="4"/>
    <x v="0"/>
    <x v="0"/>
    <x v="0"/>
    <s v="Business"/>
    <x v="3"/>
    <s v="Trail Bike Light"/>
    <n v="2"/>
    <n v="50.4"/>
    <n v="0"/>
    <n v="22.21"/>
    <n v="100.8"/>
    <n v="44.42"/>
    <n v="56.379999999999995"/>
    <n v="0.55932539682539684"/>
  </r>
  <r>
    <n v="4677"/>
    <d v="2026-05-09T00:00:00"/>
    <n v="2026"/>
    <x v="1"/>
    <n v="5"/>
    <x v="4"/>
    <x v="2"/>
    <x v="11"/>
    <x v="0"/>
    <s v="Business"/>
    <x v="2"/>
    <s v="Travel Backpack 35L"/>
    <n v="2"/>
    <n v="161.47999999999999"/>
    <n v="0"/>
    <n v="85.03"/>
    <n v="322.95999999999998"/>
    <n v="170.06"/>
    <n v="152.89999999999998"/>
    <n v="0.47343324250681196"/>
  </r>
  <r>
    <n v="2951"/>
    <d v="2026-05-19T00:00:00"/>
    <n v="2026"/>
    <x v="1"/>
    <n v="5"/>
    <x v="4"/>
    <x v="1"/>
    <x v="4"/>
    <x v="0"/>
    <s v="Business"/>
    <x v="3"/>
    <s v="Commuter Helmet"/>
    <n v="2"/>
    <n v="82.85"/>
    <n v="0"/>
    <n v="42.53"/>
    <n v="165.7"/>
    <n v="85.06"/>
    <n v="80.639999999999986"/>
    <n v="0.48666264333132164"/>
  </r>
  <r>
    <n v="5109"/>
    <d v="2026-05-25T00:00:00"/>
    <n v="2026"/>
    <x v="1"/>
    <n v="5"/>
    <x v="4"/>
    <x v="0"/>
    <x v="5"/>
    <x v="0"/>
    <s v="Business"/>
    <x v="4"/>
    <s v="Compact Sleeping Bag"/>
    <n v="2"/>
    <n v="125.42"/>
    <n v="0"/>
    <n v="62.28"/>
    <n v="250.84"/>
    <n v="124.56"/>
    <n v="126.28"/>
    <n v="0.50342848030617127"/>
  </r>
  <r>
    <n v="1697"/>
    <d v="2026-06-08T00:00:00"/>
    <n v="2026"/>
    <x v="1"/>
    <n v="6"/>
    <x v="5"/>
    <x v="2"/>
    <x v="10"/>
    <x v="0"/>
    <s v="Business"/>
    <x v="1"/>
    <s v="Trail Boots"/>
    <n v="2"/>
    <n v="141.09"/>
    <n v="0"/>
    <n v="81.69"/>
    <n v="282.18"/>
    <n v="163.38"/>
    <n v="118.80000000000001"/>
    <n v="0.42100786731873274"/>
  </r>
  <r>
    <n v="3831"/>
    <d v="2026-06-09T00:00:00"/>
    <n v="2026"/>
    <x v="1"/>
    <n v="6"/>
    <x v="5"/>
    <x v="3"/>
    <x v="14"/>
    <x v="0"/>
    <s v="Business"/>
    <x v="2"/>
    <s v="Carry-On Duffel"/>
    <n v="2"/>
    <n v="134.28"/>
    <n v="0"/>
    <n v="69.12"/>
    <n v="268.56"/>
    <n v="138.24"/>
    <n v="130.32"/>
    <n v="0.48525469168900803"/>
  </r>
  <r>
    <n v="5082"/>
    <d v="2026-06-20T00:00:00"/>
    <n v="2026"/>
    <x v="1"/>
    <n v="6"/>
    <x v="5"/>
    <x v="2"/>
    <x v="6"/>
    <x v="0"/>
    <s v="Business"/>
    <x v="3"/>
    <s v="Commuter Helmet"/>
    <n v="2"/>
    <n v="81.489999999999995"/>
    <n v="0"/>
    <n v="42.15"/>
    <n v="162.97999999999999"/>
    <n v="84.3"/>
    <n v="78.679999999999993"/>
    <n v="0.48275862068965514"/>
  </r>
  <r>
    <n v="1897"/>
    <d v="2026-06-29T00:00:00"/>
    <n v="2026"/>
    <x v="1"/>
    <n v="6"/>
    <x v="5"/>
    <x v="2"/>
    <x v="6"/>
    <x v="0"/>
    <s v="Business"/>
    <x v="3"/>
    <s v="Trail Bike Light"/>
    <n v="2"/>
    <n v="51.03"/>
    <n v="0"/>
    <n v="22.59"/>
    <n v="102.06"/>
    <n v="45.18"/>
    <n v="56.88"/>
    <n v="0.55731922398589062"/>
  </r>
  <r>
    <n v="650"/>
    <d v="2026-07-08T00:00:00"/>
    <n v="2026"/>
    <x v="2"/>
    <n v="7"/>
    <x v="6"/>
    <x v="1"/>
    <x v="4"/>
    <x v="0"/>
    <s v="Business"/>
    <x v="0"/>
    <s v="Resistance Band Set"/>
    <n v="2"/>
    <n v="40.79"/>
    <n v="0"/>
    <n v="14.61"/>
    <n v="81.58"/>
    <n v="29.22"/>
    <n v="52.36"/>
    <n v="0.64182397646481981"/>
  </r>
  <r>
    <n v="4760"/>
    <d v="2026-07-10T00:00:00"/>
    <n v="2026"/>
    <x v="2"/>
    <n v="7"/>
    <x v="6"/>
    <x v="0"/>
    <x v="13"/>
    <x v="0"/>
    <s v="Business"/>
    <x v="1"/>
    <s v="Summit Backpack 45L"/>
    <n v="2"/>
    <n v="157.66"/>
    <n v="0"/>
    <n v="78.760000000000005"/>
    <n v="315.32"/>
    <n v="157.52000000000001"/>
    <n v="157.79999999999998"/>
    <n v="0.50044399340352652"/>
  </r>
  <r>
    <n v="272"/>
    <d v="2026-07-29T00:00:00"/>
    <n v="2026"/>
    <x v="2"/>
    <n v="7"/>
    <x v="6"/>
    <x v="0"/>
    <x v="5"/>
    <x v="0"/>
    <s v="Business"/>
    <x v="4"/>
    <s v="Trail Tent 2P"/>
    <n v="2"/>
    <n v="195.09"/>
    <n v="0"/>
    <n v="106.82"/>
    <n v="390.18"/>
    <n v="213.64"/>
    <n v="176.54000000000002"/>
    <n v="0.45245783997129535"/>
  </r>
  <r>
    <n v="3075"/>
    <d v="2026-08-08T00:00:00"/>
    <n v="2026"/>
    <x v="2"/>
    <n v="8"/>
    <x v="7"/>
    <x v="1"/>
    <x v="4"/>
    <x v="0"/>
    <s v="Business"/>
    <x v="1"/>
    <s v="Trekking Poles"/>
    <n v="2"/>
    <n v="72.31"/>
    <n v="0"/>
    <n v="31.75"/>
    <n v="144.62"/>
    <n v="63.5"/>
    <n v="81.12"/>
    <n v="0.56091826856589688"/>
  </r>
  <r>
    <n v="1682"/>
    <d v="2026-08-11T00:00:00"/>
    <n v="2026"/>
    <x v="2"/>
    <n v="8"/>
    <x v="7"/>
    <x v="1"/>
    <x v="4"/>
    <x v="0"/>
    <s v="Business"/>
    <x v="4"/>
    <s v="Portable Camp Stove"/>
    <n v="2"/>
    <n v="81.569999999999993"/>
    <n v="0"/>
    <n v="40.36"/>
    <n v="163.13999999999999"/>
    <n v="80.72"/>
    <n v="82.419999999999987"/>
    <n v="0.50521024886600463"/>
  </r>
  <r>
    <n v="2749"/>
    <d v="2026-08-13T00:00:00"/>
    <n v="2026"/>
    <x v="2"/>
    <n v="8"/>
    <x v="7"/>
    <x v="2"/>
    <x v="11"/>
    <x v="0"/>
    <s v="Business"/>
    <x v="1"/>
    <s v="Hiking Daypack 20L"/>
    <n v="2"/>
    <n v="93.13"/>
    <n v="0"/>
    <n v="45.68"/>
    <n v="186.26"/>
    <n v="91.36"/>
    <n v="94.899999999999991"/>
    <n v="0.50950284548480618"/>
  </r>
  <r>
    <n v="3521"/>
    <d v="2026-08-14T00:00:00"/>
    <n v="2026"/>
    <x v="2"/>
    <n v="8"/>
    <x v="7"/>
    <x v="3"/>
    <x v="15"/>
    <x v="0"/>
    <s v="Business"/>
    <x v="2"/>
    <s v="Packing Cube Set"/>
    <n v="2"/>
    <n v="45.79"/>
    <n v="0"/>
    <n v="18.23"/>
    <n v="91.58"/>
    <n v="36.46"/>
    <n v="55.12"/>
    <n v="0.60187813933173184"/>
  </r>
  <r>
    <n v="1386"/>
    <d v="2026-08-15T00:00:00"/>
    <n v="2026"/>
    <x v="2"/>
    <n v="8"/>
    <x v="7"/>
    <x v="2"/>
    <x v="10"/>
    <x v="0"/>
    <s v="Business"/>
    <x v="2"/>
    <s v="Insulated Bottle"/>
    <n v="2"/>
    <n v="36.049999999999997"/>
    <n v="0"/>
    <n v="13.8"/>
    <n v="72.099999999999994"/>
    <n v="27.6"/>
    <n v="44.499999999999993"/>
    <n v="0.61719833564493753"/>
  </r>
  <r>
    <n v="2126"/>
    <d v="2026-08-16T00:00:00"/>
    <n v="2026"/>
    <x v="2"/>
    <n v="8"/>
    <x v="7"/>
    <x v="2"/>
    <x v="11"/>
    <x v="0"/>
    <s v="Business"/>
    <x v="3"/>
    <s v="Cycling Pack 12L"/>
    <n v="2"/>
    <n v="104.02"/>
    <n v="0"/>
    <n v="50.26"/>
    <n v="208.04"/>
    <n v="100.52"/>
    <n v="107.52"/>
    <n v="0.51682368775235532"/>
  </r>
  <r>
    <n v="75"/>
    <d v="2026-09-07T00:00:00"/>
    <n v="2026"/>
    <x v="2"/>
    <n v="9"/>
    <x v="8"/>
    <x v="1"/>
    <x v="4"/>
    <x v="0"/>
    <s v="Business"/>
    <x v="0"/>
    <s v="Resistance Band Set"/>
    <n v="2"/>
    <n v="40.78"/>
    <n v="0"/>
    <n v="15.04"/>
    <n v="81.56"/>
    <n v="30.08"/>
    <n v="51.480000000000004"/>
    <n v="0.63119176066699367"/>
  </r>
  <r>
    <n v="4666"/>
    <d v="2026-09-20T00:00:00"/>
    <n v="2026"/>
    <x v="2"/>
    <n v="9"/>
    <x v="8"/>
    <x v="3"/>
    <x v="14"/>
    <x v="0"/>
    <s v="Business"/>
    <x v="0"/>
    <s v="Weighted Vest"/>
    <n v="2"/>
    <n v="123.73"/>
    <n v="0"/>
    <n v="68.459999999999994"/>
    <n v="247.46"/>
    <n v="136.91999999999999"/>
    <n v="110.54000000000002"/>
    <n v="0.44669845631617239"/>
  </r>
  <r>
    <n v="234"/>
    <d v="2026-09-21T00:00:00"/>
    <n v="2026"/>
    <x v="2"/>
    <n v="9"/>
    <x v="8"/>
    <x v="3"/>
    <x v="9"/>
    <x v="0"/>
    <s v="Business"/>
    <x v="1"/>
    <s v="Trail Boots"/>
    <n v="2"/>
    <n v="146.81"/>
    <n v="0"/>
    <n v="79.72"/>
    <n v="293.62"/>
    <n v="159.44"/>
    <n v="134.18"/>
    <n v="0.45698521899053202"/>
  </r>
  <r>
    <n v="3830"/>
    <d v="2026-10-01T00:00:00"/>
    <n v="2026"/>
    <x v="3"/>
    <n v="10"/>
    <x v="9"/>
    <x v="0"/>
    <x v="13"/>
    <x v="0"/>
    <s v="Business"/>
    <x v="1"/>
    <s v="Summit Backpack 45L"/>
    <n v="2"/>
    <n v="152.12"/>
    <n v="0"/>
    <n v="79.53"/>
    <n v="304.24"/>
    <n v="159.06"/>
    <n v="145.18"/>
    <n v="0.47718906126742044"/>
  </r>
  <r>
    <n v="3771"/>
    <d v="2026-10-12T00:00:00"/>
    <n v="2026"/>
    <x v="3"/>
    <n v="10"/>
    <x v="9"/>
    <x v="3"/>
    <x v="14"/>
    <x v="0"/>
    <s v="Business"/>
    <x v="4"/>
    <s v="Portable Camp Stove"/>
    <n v="2"/>
    <n v="80.2"/>
    <n v="0"/>
    <n v="39.590000000000003"/>
    <n v="160.4"/>
    <n v="79.180000000000007"/>
    <n v="81.22"/>
    <n v="0.50635910224438896"/>
  </r>
  <r>
    <n v="3392"/>
    <d v="2026-01-01T00:00:00"/>
    <n v="2026"/>
    <x v="0"/>
    <n v="1"/>
    <x v="0"/>
    <x v="1"/>
    <x v="4"/>
    <x v="0"/>
    <s v="Returning"/>
    <x v="3"/>
    <s v="Commuter Helmet"/>
    <n v="2"/>
    <n v="82.06"/>
    <n v="0"/>
    <n v="42.94"/>
    <n v="164.12"/>
    <n v="85.88"/>
    <n v="78.240000000000009"/>
    <n v="0.476724348038021"/>
  </r>
  <r>
    <n v="4674"/>
    <d v="2026-01-11T00:00:00"/>
    <n v="2026"/>
    <x v="0"/>
    <n v="1"/>
    <x v="0"/>
    <x v="0"/>
    <x v="0"/>
    <x v="0"/>
    <s v="Returning"/>
    <x v="2"/>
    <s v="Packing Cube Set"/>
    <n v="2"/>
    <n v="46.27"/>
    <n v="0"/>
    <n v="18.23"/>
    <n v="92.54"/>
    <n v="36.46"/>
    <n v="56.080000000000005"/>
    <n v="0.60600821266479366"/>
  </r>
  <r>
    <n v="843"/>
    <d v="2026-01-23T00:00:00"/>
    <n v="2026"/>
    <x v="0"/>
    <n v="1"/>
    <x v="0"/>
    <x v="2"/>
    <x v="6"/>
    <x v="0"/>
    <s v="Returning"/>
    <x v="0"/>
    <s v="Recovery Roller"/>
    <n v="2"/>
    <n v="35.75"/>
    <n v="0"/>
    <n v="13.94"/>
    <n v="71.5"/>
    <n v="27.88"/>
    <n v="43.620000000000005"/>
    <n v="0.61006993006993016"/>
  </r>
  <r>
    <n v="5078"/>
    <d v="2026-01-25T00:00:00"/>
    <n v="2026"/>
    <x v="0"/>
    <n v="1"/>
    <x v="0"/>
    <x v="2"/>
    <x v="10"/>
    <x v="0"/>
    <s v="Returning"/>
    <x v="1"/>
    <s v="Trekking Poles"/>
    <n v="2"/>
    <n v="72.739999999999995"/>
    <n v="0"/>
    <n v="31.96"/>
    <n v="145.47999999999999"/>
    <n v="63.92"/>
    <n v="81.559999999999988"/>
    <n v="0.56062689029419843"/>
  </r>
  <r>
    <n v="2149"/>
    <d v="2026-01-31T00:00:00"/>
    <n v="2026"/>
    <x v="0"/>
    <n v="1"/>
    <x v="0"/>
    <x v="1"/>
    <x v="7"/>
    <x v="0"/>
    <s v="Returning"/>
    <x v="0"/>
    <s v="Weighted Vest"/>
    <n v="2"/>
    <n v="124.83"/>
    <n v="0"/>
    <n v="70.91"/>
    <n v="249.66"/>
    <n v="141.82"/>
    <n v="107.84"/>
    <n v="0.43194744853000083"/>
  </r>
  <r>
    <n v="1723"/>
    <d v="2026-02-05T00:00:00"/>
    <n v="2026"/>
    <x v="0"/>
    <n v="2"/>
    <x v="1"/>
    <x v="0"/>
    <x v="0"/>
    <x v="0"/>
    <s v="Returning"/>
    <x v="3"/>
    <s v="Cycling Pack 12L"/>
    <n v="2"/>
    <n v="101.01"/>
    <n v="0"/>
    <n v="50.26"/>
    <n v="202.02"/>
    <n v="100.52"/>
    <n v="101.50000000000001"/>
    <n v="0.50242550242550243"/>
  </r>
  <r>
    <n v="1100"/>
    <d v="2026-02-17T00:00:00"/>
    <n v="2026"/>
    <x v="0"/>
    <n v="2"/>
    <x v="1"/>
    <x v="0"/>
    <x v="0"/>
    <x v="0"/>
    <s v="Returning"/>
    <x v="0"/>
    <s v="Weighted Vest"/>
    <n v="2"/>
    <n v="120.48"/>
    <n v="0"/>
    <n v="70.680000000000007"/>
    <n v="240.96"/>
    <n v="141.36000000000001"/>
    <n v="99.6"/>
    <n v="0.4133466135458167"/>
  </r>
  <r>
    <n v="3402"/>
    <d v="2026-02-22T00:00:00"/>
    <n v="2026"/>
    <x v="0"/>
    <n v="2"/>
    <x v="1"/>
    <x v="0"/>
    <x v="0"/>
    <x v="0"/>
    <s v="Returning"/>
    <x v="0"/>
    <s v="Training Mat"/>
    <n v="2"/>
    <n v="51.2"/>
    <n v="0"/>
    <n v="21.38"/>
    <n v="102.4"/>
    <n v="42.76"/>
    <n v="59.640000000000008"/>
    <n v="0.58242187500000009"/>
  </r>
  <r>
    <n v="4067"/>
    <d v="2026-02-23T00:00:00"/>
    <n v="2026"/>
    <x v="0"/>
    <n v="2"/>
    <x v="1"/>
    <x v="0"/>
    <x v="13"/>
    <x v="0"/>
    <s v="Returning"/>
    <x v="4"/>
    <s v="Compact Sleeping Bag"/>
    <n v="2"/>
    <n v="122.17"/>
    <n v="0"/>
    <n v="60.62"/>
    <n v="244.34"/>
    <n v="121.24"/>
    <n v="123.10000000000001"/>
    <n v="0.50380617172792019"/>
  </r>
  <r>
    <n v="1609"/>
    <d v="2026-02-24T00:00:00"/>
    <n v="2026"/>
    <x v="0"/>
    <n v="2"/>
    <x v="1"/>
    <x v="0"/>
    <x v="5"/>
    <x v="0"/>
    <s v="Returning"/>
    <x v="3"/>
    <s v="Compact Repair Kit"/>
    <n v="2"/>
    <n v="40.700000000000003"/>
    <n v="0"/>
    <n v="16.63"/>
    <n v="81.400000000000006"/>
    <n v="33.26"/>
    <n v="48.140000000000008"/>
    <n v="0.59140049140049145"/>
  </r>
  <r>
    <n v="2093"/>
    <d v="2026-02-27T00:00:00"/>
    <n v="2026"/>
    <x v="0"/>
    <n v="2"/>
    <x v="1"/>
    <x v="3"/>
    <x v="15"/>
    <x v="0"/>
    <s v="Returning"/>
    <x v="4"/>
    <s v="Compact Sleeping Bag"/>
    <n v="2"/>
    <n v="126.19"/>
    <n v="0"/>
    <n v="58.99"/>
    <n v="252.38"/>
    <n v="117.98"/>
    <n v="134.39999999999998"/>
    <n v="0.5325303114351374"/>
  </r>
  <r>
    <n v="5074"/>
    <d v="2026-03-02T00:00:00"/>
    <n v="2026"/>
    <x v="0"/>
    <n v="3"/>
    <x v="2"/>
    <x v="0"/>
    <x v="2"/>
    <x v="0"/>
    <s v="Returning"/>
    <x v="1"/>
    <s v="Hiking Daypack 20L"/>
    <n v="2"/>
    <n v="89.81"/>
    <n v="0"/>
    <n v="46.44"/>
    <n v="179.62"/>
    <n v="92.88"/>
    <n v="86.740000000000009"/>
    <n v="0.482908362097762"/>
  </r>
  <r>
    <n v="3563"/>
    <d v="2026-03-19T00:00:00"/>
    <n v="2026"/>
    <x v="0"/>
    <n v="3"/>
    <x v="2"/>
    <x v="0"/>
    <x v="0"/>
    <x v="0"/>
    <s v="Returning"/>
    <x v="3"/>
    <s v="Compact Repair Kit"/>
    <n v="2"/>
    <n v="40.090000000000003"/>
    <n v="0"/>
    <n v="17.2"/>
    <n v="80.180000000000007"/>
    <n v="34.4"/>
    <n v="45.780000000000008"/>
    <n v="0.57096532801197308"/>
  </r>
  <r>
    <n v="3706"/>
    <d v="2026-03-19T00:00:00"/>
    <n v="2026"/>
    <x v="0"/>
    <n v="3"/>
    <x v="2"/>
    <x v="1"/>
    <x v="4"/>
    <x v="0"/>
    <s v="Returning"/>
    <x v="3"/>
    <s v="Cycling Pack 12L"/>
    <n v="2"/>
    <n v="103.42"/>
    <n v="0"/>
    <n v="49.51"/>
    <n v="206.84"/>
    <n v="99.02"/>
    <n v="107.82000000000001"/>
    <n v="0.52127248114484626"/>
  </r>
  <r>
    <n v="2347"/>
    <d v="2026-03-22T00:00:00"/>
    <n v="2026"/>
    <x v="0"/>
    <n v="3"/>
    <x v="2"/>
    <x v="0"/>
    <x v="13"/>
    <x v="0"/>
    <s v="Returning"/>
    <x v="2"/>
    <s v="Carry-On Duffel"/>
    <n v="2"/>
    <n v="131.38999999999999"/>
    <n v="0"/>
    <n v="66.91"/>
    <n v="262.77999999999997"/>
    <n v="133.82"/>
    <n v="128.95999999999998"/>
    <n v="0.49075272090722277"/>
  </r>
  <r>
    <n v="2541"/>
    <d v="2026-03-25T00:00:00"/>
    <n v="2026"/>
    <x v="0"/>
    <n v="3"/>
    <x v="2"/>
    <x v="2"/>
    <x v="10"/>
    <x v="0"/>
    <s v="Returning"/>
    <x v="2"/>
    <s v="Packing Cube Set"/>
    <n v="2"/>
    <n v="46.61"/>
    <n v="0"/>
    <n v="17.97"/>
    <n v="93.22"/>
    <n v="35.94"/>
    <n v="57.28"/>
    <n v="0.61446041621969538"/>
  </r>
  <r>
    <n v="2391"/>
    <d v="2026-04-01T00:00:00"/>
    <n v="2026"/>
    <x v="1"/>
    <n v="4"/>
    <x v="3"/>
    <x v="2"/>
    <x v="10"/>
    <x v="0"/>
    <s v="Returning"/>
    <x v="0"/>
    <s v="Resistance Band Set"/>
    <n v="2"/>
    <n v="40.590000000000003"/>
    <n v="0"/>
    <n v="15.01"/>
    <n v="81.180000000000007"/>
    <n v="30.02"/>
    <n v="51.160000000000011"/>
    <n v="0.63020448386302053"/>
  </r>
  <r>
    <n v="2556"/>
    <d v="2026-04-02T00:00:00"/>
    <n v="2026"/>
    <x v="1"/>
    <n v="4"/>
    <x v="3"/>
    <x v="0"/>
    <x v="0"/>
    <x v="0"/>
    <s v="Returning"/>
    <x v="1"/>
    <s v="Trekking Poles"/>
    <n v="2"/>
    <n v="72.900000000000006"/>
    <n v="0"/>
    <n v="31.52"/>
    <n v="145.80000000000001"/>
    <n v="63.04"/>
    <n v="82.760000000000019"/>
    <n v="0.5676268861454048"/>
  </r>
  <r>
    <n v="643"/>
    <d v="2026-04-06T00:00:00"/>
    <n v="2026"/>
    <x v="1"/>
    <n v="4"/>
    <x v="3"/>
    <x v="0"/>
    <x v="0"/>
    <x v="0"/>
    <s v="Returning"/>
    <x v="1"/>
    <s v="Trekking Poles"/>
    <n v="2"/>
    <n v="72.260000000000005"/>
    <n v="0"/>
    <n v="33.21"/>
    <n v="144.52000000000001"/>
    <n v="66.42"/>
    <n v="78.100000000000009"/>
    <n v="0.54040963188486024"/>
  </r>
  <r>
    <n v="1492"/>
    <d v="2026-04-08T00:00:00"/>
    <n v="2026"/>
    <x v="1"/>
    <n v="4"/>
    <x v="3"/>
    <x v="2"/>
    <x v="11"/>
    <x v="0"/>
    <s v="Returning"/>
    <x v="3"/>
    <s v="Compact Repair Kit"/>
    <n v="2"/>
    <n v="41.08"/>
    <n v="0"/>
    <n v="16.79"/>
    <n v="82.16"/>
    <n v="33.58"/>
    <n v="48.58"/>
    <n v="0.59128529698149956"/>
  </r>
  <r>
    <n v="5139"/>
    <d v="2026-04-08T00:00:00"/>
    <n v="2026"/>
    <x v="1"/>
    <n v="4"/>
    <x v="3"/>
    <x v="1"/>
    <x v="7"/>
    <x v="0"/>
    <s v="Returning"/>
    <x v="0"/>
    <s v="Training Mat"/>
    <n v="2"/>
    <n v="51.4"/>
    <n v="0"/>
    <n v="21.99"/>
    <n v="102.8"/>
    <n v="43.98"/>
    <n v="58.82"/>
    <n v="0.57217898832684821"/>
  </r>
  <r>
    <n v="2007"/>
    <d v="2026-04-10T00:00:00"/>
    <n v="2026"/>
    <x v="1"/>
    <n v="4"/>
    <x v="3"/>
    <x v="0"/>
    <x v="0"/>
    <x v="0"/>
    <s v="Returning"/>
    <x v="0"/>
    <s v="Weighted Vest"/>
    <n v="2"/>
    <n v="123.31"/>
    <n v="0"/>
    <n v="69.239999999999995"/>
    <n v="246.62"/>
    <n v="138.47999999999999"/>
    <n v="108.14000000000001"/>
    <n v="0.43848836266320662"/>
  </r>
  <r>
    <n v="5187"/>
    <d v="2026-04-16T00:00:00"/>
    <n v="2026"/>
    <x v="1"/>
    <n v="4"/>
    <x v="3"/>
    <x v="0"/>
    <x v="0"/>
    <x v="0"/>
    <s v="Returning"/>
    <x v="4"/>
    <s v="Trail Tent 2P"/>
    <n v="2"/>
    <n v="198.32"/>
    <n v="0"/>
    <n v="106.8"/>
    <n v="396.64"/>
    <n v="213.6"/>
    <n v="183.04"/>
    <n v="0.46147640177490923"/>
  </r>
  <r>
    <n v="125"/>
    <d v="2026-04-19T00:00:00"/>
    <n v="2026"/>
    <x v="1"/>
    <n v="4"/>
    <x v="3"/>
    <x v="0"/>
    <x v="2"/>
    <x v="0"/>
    <s v="Returning"/>
    <x v="3"/>
    <s v="Cycling Pack 12L"/>
    <n v="2"/>
    <n v="101.61"/>
    <n v="0"/>
    <n v="49.9"/>
    <n v="203.22"/>
    <n v="99.8"/>
    <n v="103.42"/>
    <n v="0.50890660368074014"/>
  </r>
  <r>
    <n v="1348"/>
    <d v="2026-04-21T00:00:00"/>
    <n v="2026"/>
    <x v="1"/>
    <n v="4"/>
    <x v="3"/>
    <x v="2"/>
    <x v="11"/>
    <x v="0"/>
    <s v="Returning"/>
    <x v="1"/>
    <s v="Trekking Poles"/>
    <n v="2"/>
    <n v="71.77"/>
    <n v="0"/>
    <n v="32.450000000000003"/>
    <n v="143.54"/>
    <n v="64.900000000000006"/>
    <n v="78.639999999999986"/>
    <n v="0.54786122335237553"/>
  </r>
  <r>
    <n v="3920"/>
    <d v="2026-04-21T00:00:00"/>
    <n v="2026"/>
    <x v="1"/>
    <n v="4"/>
    <x v="3"/>
    <x v="2"/>
    <x v="6"/>
    <x v="0"/>
    <s v="Returning"/>
    <x v="3"/>
    <s v="Cycling Pack 12L"/>
    <n v="2"/>
    <n v="100.39"/>
    <n v="0"/>
    <n v="49.05"/>
    <n v="200.78"/>
    <n v="98.1"/>
    <n v="102.68"/>
    <n v="0.51140551847793603"/>
  </r>
  <r>
    <n v="4320"/>
    <d v="2026-05-05T00:00:00"/>
    <n v="2026"/>
    <x v="1"/>
    <n v="5"/>
    <x v="4"/>
    <x v="2"/>
    <x v="3"/>
    <x v="0"/>
    <s v="Returning"/>
    <x v="2"/>
    <s v="Travel Backpack 35L"/>
    <n v="2"/>
    <n v="165.17"/>
    <n v="0"/>
    <n v="87.78"/>
    <n v="330.34"/>
    <n v="175.56"/>
    <n v="154.77999999999997"/>
    <n v="0.46854755706242052"/>
  </r>
  <r>
    <n v="4746"/>
    <d v="2026-05-10T00:00:00"/>
    <n v="2026"/>
    <x v="1"/>
    <n v="5"/>
    <x v="4"/>
    <x v="2"/>
    <x v="12"/>
    <x v="0"/>
    <s v="Returning"/>
    <x v="0"/>
    <s v="Recovery Roller"/>
    <n v="2"/>
    <n v="36.409999999999997"/>
    <n v="0"/>
    <n v="13.92"/>
    <n v="72.819999999999993"/>
    <n v="27.84"/>
    <n v="44.97999999999999"/>
    <n v="0.61768744850315838"/>
  </r>
  <r>
    <n v="5182"/>
    <d v="2026-05-12T00:00:00"/>
    <n v="2026"/>
    <x v="1"/>
    <n v="5"/>
    <x v="4"/>
    <x v="0"/>
    <x v="2"/>
    <x v="0"/>
    <s v="Returning"/>
    <x v="0"/>
    <s v="Training Mat"/>
    <n v="2"/>
    <n v="51.15"/>
    <n v="0"/>
    <n v="22.53"/>
    <n v="102.3"/>
    <n v="45.06"/>
    <n v="57.239999999999995"/>
    <n v="0.55953079178885623"/>
  </r>
  <r>
    <n v="4378"/>
    <d v="2026-05-14T00:00:00"/>
    <n v="2026"/>
    <x v="1"/>
    <n v="5"/>
    <x v="4"/>
    <x v="3"/>
    <x v="16"/>
    <x v="0"/>
    <s v="Returning"/>
    <x v="3"/>
    <s v="Cycling Pack 12L"/>
    <n v="2"/>
    <n v="103.37"/>
    <n v="0"/>
    <n v="50.49"/>
    <n v="206.74"/>
    <n v="100.98"/>
    <n v="105.76"/>
    <n v="0.51156041404662866"/>
  </r>
  <r>
    <n v="2496"/>
    <d v="2026-05-16T00:00:00"/>
    <n v="2026"/>
    <x v="1"/>
    <n v="5"/>
    <x v="4"/>
    <x v="2"/>
    <x v="3"/>
    <x v="0"/>
    <s v="Returning"/>
    <x v="2"/>
    <s v="Packing Cube Set"/>
    <n v="2"/>
    <n v="46.44"/>
    <n v="0"/>
    <n v="18.63"/>
    <n v="92.88"/>
    <n v="37.26"/>
    <n v="55.62"/>
    <n v="0.59883720930232553"/>
  </r>
  <r>
    <n v="1122"/>
    <d v="2026-05-28T00:00:00"/>
    <n v="2026"/>
    <x v="1"/>
    <n v="5"/>
    <x v="4"/>
    <x v="3"/>
    <x v="15"/>
    <x v="0"/>
    <s v="Returning"/>
    <x v="3"/>
    <s v="Trail Bike Light"/>
    <n v="2"/>
    <n v="51.25"/>
    <n v="0"/>
    <n v="22.57"/>
    <n v="102.5"/>
    <n v="45.14"/>
    <n v="57.36"/>
    <n v="0.55960975609756092"/>
  </r>
  <r>
    <n v="1984"/>
    <d v="2026-06-03T00:00:00"/>
    <n v="2026"/>
    <x v="1"/>
    <n v="6"/>
    <x v="5"/>
    <x v="2"/>
    <x v="12"/>
    <x v="0"/>
    <s v="Returning"/>
    <x v="3"/>
    <s v="Trail Bike Light"/>
    <n v="2"/>
    <n v="50.77"/>
    <n v="0"/>
    <n v="22.93"/>
    <n v="101.54"/>
    <n v="45.86"/>
    <n v="55.680000000000007"/>
    <n v="0.54835532794957653"/>
  </r>
  <r>
    <n v="3989"/>
    <d v="2026-06-07T00:00:00"/>
    <n v="2026"/>
    <x v="1"/>
    <n v="6"/>
    <x v="5"/>
    <x v="2"/>
    <x v="10"/>
    <x v="0"/>
    <s v="Returning"/>
    <x v="1"/>
    <s v="Hiking Daypack 20L"/>
    <n v="2"/>
    <n v="92"/>
    <n v="0"/>
    <n v="44.27"/>
    <n v="184"/>
    <n v="88.54"/>
    <n v="95.46"/>
    <n v="0.51880434782608698"/>
  </r>
  <r>
    <n v="3209"/>
    <d v="2026-06-18T00:00:00"/>
    <n v="2026"/>
    <x v="1"/>
    <n v="6"/>
    <x v="5"/>
    <x v="0"/>
    <x v="13"/>
    <x v="0"/>
    <s v="Returning"/>
    <x v="2"/>
    <s v="Carry-On Duffel"/>
    <n v="2"/>
    <n v="133.12"/>
    <n v="0"/>
    <n v="67.02"/>
    <n v="266.24"/>
    <n v="134.04"/>
    <n v="132.20000000000002"/>
    <n v="0.4965444711538462"/>
  </r>
  <r>
    <n v="5096"/>
    <d v="2026-06-19T00:00:00"/>
    <n v="2026"/>
    <x v="1"/>
    <n v="6"/>
    <x v="5"/>
    <x v="1"/>
    <x v="7"/>
    <x v="0"/>
    <s v="Returning"/>
    <x v="4"/>
    <s v="Trail Tent 2P"/>
    <n v="2"/>
    <n v="199.28"/>
    <n v="0"/>
    <n v="102.85"/>
    <n v="398.56"/>
    <n v="205.7"/>
    <n v="192.86"/>
    <n v="0.48389201124046571"/>
  </r>
  <r>
    <n v="4008"/>
    <d v="2026-06-26T00:00:00"/>
    <n v="2026"/>
    <x v="1"/>
    <n v="6"/>
    <x v="5"/>
    <x v="2"/>
    <x v="11"/>
    <x v="0"/>
    <s v="Returning"/>
    <x v="3"/>
    <s v="Cycling Pack 12L"/>
    <n v="2"/>
    <n v="102.49"/>
    <n v="0"/>
    <n v="50.07"/>
    <n v="204.98"/>
    <n v="100.14"/>
    <n v="104.83999999999999"/>
    <n v="0.51146453312518292"/>
  </r>
  <r>
    <n v="2895"/>
    <d v="2026-06-30T00:00:00"/>
    <n v="2026"/>
    <x v="1"/>
    <n v="6"/>
    <x v="5"/>
    <x v="0"/>
    <x v="0"/>
    <x v="0"/>
    <s v="Returning"/>
    <x v="0"/>
    <s v="Resistance Band Set"/>
    <n v="2"/>
    <n v="40.46"/>
    <n v="0"/>
    <n v="15.15"/>
    <n v="80.92"/>
    <n v="30.3"/>
    <n v="50.620000000000005"/>
    <n v="0.62555610479485912"/>
  </r>
  <r>
    <n v="4725"/>
    <d v="2026-07-09T00:00:00"/>
    <n v="2026"/>
    <x v="2"/>
    <n v="7"/>
    <x v="6"/>
    <x v="0"/>
    <x v="13"/>
    <x v="0"/>
    <s v="Returning"/>
    <x v="1"/>
    <s v="Trekking Poles"/>
    <n v="2"/>
    <n v="71.069999999999993"/>
    <n v="0"/>
    <n v="31.57"/>
    <n v="142.13999999999999"/>
    <n v="63.14"/>
    <n v="78.999999999999986"/>
    <n v="0.55579006613198245"/>
  </r>
  <r>
    <n v="61"/>
    <d v="2026-07-15T00:00:00"/>
    <n v="2026"/>
    <x v="2"/>
    <n v="7"/>
    <x v="6"/>
    <x v="0"/>
    <x v="0"/>
    <x v="0"/>
    <s v="Returning"/>
    <x v="0"/>
    <s v="Weighted Vest"/>
    <n v="2"/>
    <n v="125.89"/>
    <n v="0"/>
    <n v="70.8"/>
    <n v="251.78"/>
    <n v="141.6"/>
    <n v="110.18"/>
    <n v="0.43760425768528083"/>
  </r>
  <r>
    <n v="194"/>
    <d v="2026-07-16T00:00:00"/>
    <n v="2026"/>
    <x v="2"/>
    <n v="7"/>
    <x v="6"/>
    <x v="2"/>
    <x v="10"/>
    <x v="0"/>
    <s v="Returning"/>
    <x v="3"/>
    <s v="Trail Bike Light"/>
    <n v="2"/>
    <n v="49.69"/>
    <n v="0"/>
    <n v="21.97"/>
    <n v="99.38"/>
    <n v="43.94"/>
    <n v="55.44"/>
    <n v="0.557858724089354"/>
  </r>
  <r>
    <n v="2193"/>
    <d v="2026-07-18T00:00:00"/>
    <n v="2026"/>
    <x v="2"/>
    <n v="7"/>
    <x v="6"/>
    <x v="3"/>
    <x v="8"/>
    <x v="0"/>
    <s v="Returning"/>
    <x v="3"/>
    <s v="Compact Repair Kit"/>
    <n v="2"/>
    <n v="39.409999999999997"/>
    <n v="0"/>
    <n v="16.8"/>
    <n v="78.819999999999993"/>
    <n v="33.6"/>
    <n v="45.219999999999992"/>
    <n v="0.57371225577264651"/>
  </r>
  <r>
    <n v="2781"/>
    <d v="2026-07-18T00:00:00"/>
    <n v="2026"/>
    <x v="2"/>
    <n v="7"/>
    <x v="6"/>
    <x v="1"/>
    <x v="4"/>
    <x v="0"/>
    <s v="Returning"/>
    <x v="2"/>
    <s v="Carry-On Duffel"/>
    <n v="2"/>
    <n v="134.99"/>
    <n v="0"/>
    <n v="68.77"/>
    <n v="269.98"/>
    <n v="137.54"/>
    <n v="132.44000000000003"/>
    <n v="0.49055485591525305"/>
  </r>
  <r>
    <n v="3444"/>
    <d v="2026-07-21T00:00:00"/>
    <n v="2026"/>
    <x v="2"/>
    <n v="7"/>
    <x v="6"/>
    <x v="2"/>
    <x v="11"/>
    <x v="0"/>
    <s v="Returning"/>
    <x v="0"/>
    <s v="Recovery Roller"/>
    <n v="2"/>
    <n v="36.93"/>
    <n v="0"/>
    <n v="13.63"/>
    <n v="73.86"/>
    <n v="27.26"/>
    <n v="46.599999999999994"/>
    <n v="0.63092336853506625"/>
  </r>
  <r>
    <n v="2560"/>
    <d v="2026-07-22T00:00:00"/>
    <n v="2026"/>
    <x v="2"/>
    <n v="7"/>
    <x v="6"/>
    <x v="2"/>
    <x v="10"/>
    <x v="0"/>
    <s v="Returning"/>
    <x v="3"/>
    <s v="Trail Bike Light"/>
    <n v="2"/>
    <n v="51.71"/>
    <n v="0"/>
    <n v="22.75"/>
    <n v="103.42"/>
    <n v="45.5"/>
    <n v="57.92"/>
    <n v="0.5600464126861342"/>
  </r>
  <r>
    <n v="2802"/>
    <d v="2026-07-28T00:00:00"/>
    <n v="2026"/>
    <x v="2"/>
    <n v="7"/>
    <x v="6"/>
    <x v="1"/>
    <x v="1"/>
    <x v="0"/>
    <s v="Returning"/>
    <x v="1"/>
    <s v="Trail Boots"/>
    <n v="2"/>
    <n v="146.22999999999999"/>
    <n v="0"/>
    <n v="79.040000000000006"/>
    <n v="292.45999999999998"/>
    <n v="158.08000000000001"/>
    <n v="134.37999999999997"/>
    <n v="0.45948163851466861"/>
  </r>
  <r>
    <n v="3604"/>
    <d v="2026-07-28T00:00:00"/>
    <n v="2026"/>
    <x v="2"/>
    <n v="7"/>
    <x v="6"/>
    <x v="2"/>
    <x v="11"/>
    <x v="0"/>
    <s v="Returning"/>
    <x v="1"/>
    <s v="Trail Boots"/>
    <n v="2"/>
    <n v="144.09"/>
    <n v="0"/>
    <n v="77.67"/>
    <n v="288.18"/>
    <n v="155.34"/>
    <n v="132.84"/>
    <n v="0.46096189881324173"/>
  </r>
  <r>
    <n v="5006"/>
    <d v="2026-07-29T00:00:00"/>
    <n v="2026"/>
    <x v="2"/>
    <n v="7"/>
    <x v="6"/>
    <x v="3"/>
    <x v="14"/>
    <x v="0"/>
    <s v="Returning"/>
    <x v="1"/>
    <s v="Summit Backpack 45L"/>
    <n v="2"/>
    <n v="151.72999999999999"/>
    <n v="0"/>
    <n v="81.209999999999994"/>
    <n v="303.45999999999998"/>
    <n v="162.41999999999999"/>
    <n v="141.04"/>
    <n v="0.46477295195412904"/>
  </r>
  <r>
    <n v="4467"/>
    <d v="2026-07-30T00:00:00"/>
    <n v="2026"/>
    <x v="2"/>
    <n v="7"/>
    <x v="6"/>
    <x v="0"/>
    <x v="2"/>
    <x v="0"/>
    <s v="Returning"/>
    <x v="2"/>
    <s v="Insulated Bottle"/>
    <n v="2"/>
    <n v="36.21"/>
    <n v="0"/>
    <n v="13.5"/>
    <n v="72.42"/>
    <n v="27"/>
    <n v="45.42"/>
    <n v="0.62717481358740679"/>
  </r>
  <r>
    <n v="2519"/>
    <d v="2026-08-01T00:00:00"/>
    <n v="2026"/>
    <x v="2"/>
    <n v="8"/>
    <x v="7"/>
    <x v="3"/>
    <x v="8"/>
    <x v="0"/>
    <s v="Returning"/>
    <x v="1"/>
    <s v="Hiking Daypack 20L"/>
    <n v="2"/>
    <n v="91.11"/>
    <n v="0"/>
    <n v="44.19"/>
    <n v="182.22"/>
    <n v="88.38"/>
    <n v="93.84"/>
    <n v="0.51498189002304906"/>
  </r>
  <r>
    <n v="4556"/>
    <d v="2026-08-02T00:00:00"/>
    <n v="2026"/>
    <x v="2"/>
    <n v="8"/>
    <x v="7"/>
    <x v="1"/>
    <x v="7"/>
    <x v="0"/>
    <s v="Returning"/>
    <x v="2"/>
    <s v="Packing Cube Set"/>
    <n v="2"/>
    <n v="46.44"/>
    <n v="0"/>
    <n v="18.489999999999998"/>
    <n v="92.88"/>
    <n v="36.979999999999997"/>
    <n v="55.9"/>
    <n v="0.60185185185185186"/>
  </r>
  <r>
    <n v="4999"/>
    <d v="2026-08-02T00:00:00"/>
    <n v="2026"/>
    <x v="2"/>
    <n v="8"/>
    <x v="7"/>
    <x v="0"/>
    <x v="0"/>
    <x v="0"/>
    <s v="Returning"/>
    <x v="3"/>
    <s v="Commuter Helmet"/>
    <n v="2"/>
    <n v="81.38"/>
    <n v="0"/>
    <n v="42.19"/>
    <n v="162.76"/>
    <n v="84.38"/>
    <n v="78.38"/>
    <n v="0.4815679528139592"/>
  </r>
  <r>
    <n v="220"/>
    <d v="2026-08-04T00:00:00"/>
    <n v="2026"/>
    <x v="2"/>
    <n v="8"/>
    <x v="7"/>
    <x v="1"/>
    <x v="7"/>
    <x v="0"/>
    <s v="Returning"/>
    <x v="2"/>
    <s v="Packing Cube Set"/>
    <n v="2"/>
    <n v="46.71"/>
    <n v="0"/>
    <n v="18.41"/>
    <n v="93.42"/>
    <n v="36.82"/>
    <n v="56.6"/>
    <n v="0.60586598158852489"/>
  </r>
  <r>
    <n v="1976"/>
    <d v="2026-08-06T00:00:00"/>
    <n v="2026"/>
    <x v="2"/>
    <n v="8"/>
    <x v="7"/>
    <x v="0"/>
    <x v="0"/>
    <x v="0"/>
    <s v="Returning"/>
    <x v="3"/>
    <s v="Commuter Helmet"/>
    <n v="2"/>
    <n v="82.92"/>
    <n v="0"/>
    <n v="41.64"/>
    <n v="165.84"/>
    <n v="83.28"/>
    <n v="82.56"/>
    <n v="0.49782923299565845"/>
  </r>
  <r>
    <n v="957"/>
    <d v="2026-08-22T00:00:00"/>
    <n v="2026"/>
    <x v="2"/>
    <n v="8"/>
    <x v="7"/>
    <x v="3"/>
    <x v="8"/>
    <x v="0"/>
    <s v="Returning"/>
    <x v="1"/>
    <s v="Trail Boots"/>
    <n v="2"/>
    <n v="146.85"/>
    <n v="0"/>
    <n v="81.010000000000005"/>
    <n v="293.7"/>
    <n v="162.02000000000001"/>
    <n v="131.67999999999998"/>
    <n v="0.44834865509022809"/>
  </r>
  <r>
    <n v="2503"/>
    <d v="2026-08-26T00:00:00"/>
    <n v="2026"/>
    <x v="2"/>
    <n v="8"/>
    <x v="7"/>
    <x v="2"/>
    <x v="3"/>
    <x v="0"/>
    <s v="Returning"/>
    <x v="3"/>
    <s v="Trail Bike Light"/>
    <n v="2"/>
    <n v="50.02"/>
    <n v="0"/>
    <n v="21.99"/>
    <n v="100.04"/>
    <n v="43.98"/>
    <n v="56.060000000000009"/>
    <n v="0.56037584966013598"/>
  </r>
  <r>
    <n v="4584"/>
    <d v="2026-09-09T00:00:00"/>
    <n v="2026"/>
    <x v="2"/>
    <n v="9"/>
    <x v="8"/>
    <x v="0"/>
    <x v="0"/>
    <x v="0"/>
    <s v="Returning"/>
    <x v="0"/>
    <s v="Resistance Band Set"/>
    <n v="2"/>
    <n v="41.24"/>
    <n v="0"/>
    <n v="14.46"/>
    <n v="82.48"/>
    <n v="28.92"/>
    <n v="53.56"/>
    <n v="0.64936954413191073"/>
  </r>
  <r>
    <n v="874"/>
    <d v="2026-09-15T00:00:00"/>
    <n v="2026"/>
    <x v="2"/>
    <n v="9"/>
    <x v="8"/>
    <x v="1"/>
    <x v="7"/>
    <x v="0"/>
    <s v="Returning"/>
    <x v="1"/>
    <s v="Trail Boots"/>
    <n v="2"/>
    <n v="141.91999999999999"/>
    <n v="0"/>
    <n v="79.900000000000006"/>
    <n v="283.83999999999997"/>
    <n v="159.80000000000001"/>
    <n v="124.03999999999996"/>
    <n v="0.43700676437429531"/>
  </r>
  <r>
    <n v="2186"/>
    <d v="2026-09-15T00:00:00"/>
    <n v="2026"/>
    <x v="2"/>
    <n v="9"/>
    <x v="8"/>
    <x v="3"/>
    <x v="8"/>
    <x v="0"/>
    <s v="Returning"/>
    <x v="1"/>
    <s v="Hiking Daypack 20L"/>
    <n v="2"/>
    <n v="91.6"/>
    <n v="0"/>
    <n v="46.54"/>
    <n v="183.2"/>
    <n v="93.08"/>
    <n v="90.11999999999999"/>
    <n v="0.49192139737991264"/>
  </r>
  <r>
    <n v="3788"/>
    <d v="2026-09-26T00:00:00"/>
    <n v="2026"/>
    <x v="2"/>
    <n v="9"/>
    <x v="8"/>
    <x v="0"/>
    <x v="0"/>
    <x v="0"/>
    <s v="Returning"/>
    <x v="0"/>
    <s v="Recovery Roller"/>
    <n v="2"/>
    <n v="35.93"/>
    <n v="0"/>
    <n v="13.91"/>
    <n v="71.86"/>
    <n v="27.82"/>
    <n v="44.04"/>
    <n v="0.6128583356526579"/>
  </r>
  <r>
    <n v="2840"/>
    <d v="2026-09-28T00:00:00"/>
    <n v="2026"/>
    <x v="2"/>
    <n v="9"/>
    <x v="8"/>
    <x v="1"/>
    <x v="4"/>
    <x v="0"/>
    <s v="Returning"/>
    <x v="1"/>
    <s v="Summit Backpack 45L"/>
    <n v="2"/>
    <n v="151.69999999999999"/>
    <n v="0"/>
    <n v="77.19"/>
    <n v="303.39999999999998"/>
    <n v="154.38"/>
    <n v="149.01999999999998"/>
    <n v="0.49116677653263019"/>
  </r>
  <r>
    <n v="3904"/>
    <d v="2026-10-05T00:00:00"/>
    <n v="2026"/>
    <x v="3"/>
    <n v="10"/>
    <x v="9"/>
    <x v="2"/>
    <x v="3"/>
    <x v="0"/>
    <s v="Returning"/>
    <x v="2"/>
    <s v="Packing Cube Set"/>
    <n v="2"/>
    <n v="46.72"/>
    <n v="0"/>
    <n v="18.39"/>
    <n v="93.44"/>
    <n v="36.78"/>
    <n v="56.66"/>
    <n v="0.60637842465753422"/>
  </r>
  <r>
    <n v="1967"/>
    <d v="2026-10-18T00:00:00"/>
    <n v="2026"/>
    <x v="3"/>
    <n v="10"/>
    <x v="9"/>
    <x v="2"/>
    <x v="11"/>
    <x v="0"/>
    <s v="Returning"/>
    <x v="4"/>
    <s v="Compact Sleeping Bag"/>
    <n v="2"/>
    <n v="125.91"/>
    <n v="0"/>
    <n v="61.95"/>
    <n v="251.82"/>
    <n v="123.9"/>
    <n v="127.91999999999999"/>
    <n v="0.50798189182749576"/>
  </r>
  <r>
    <n v="703"/>
    <d v="2026-11-05T00:00:00"/>
    <n v="2026"/>
    <x v="3"/>
    <n v="11"/>
    <x v="10"/>
    <x v="2"/>
    <x v="11"/>
    <x v="0"/>
    <s v="Returning"/>
    <x v="2"/>
    <s v="Travel Backpack 35L"/>
    <n v="2"/>
    <n v="160.68"/>
    <n v="0"/>
    <n v="89.49"/>
    <n v="321.36"/>
    <n v="178.98"/>
    <n v="142.38000000000002"/>
    <n v="0.4430545182972368"/>
  </r>
  <r>
    <n v="91"/>
    <d v="2026-12-14T00:00:00"/>
    <n v="2026"/>
    <x v="3"/>
    <n v="12"/>
    <x v="11"/>
    <x v="2"/>
    <x v="12"/>
    <x v="0"/>
    <s v="Returning"/>
    <x v="4"/>
    <s v="Alpine Tent 4P"/>
    <n v="2"/>
    <n v="339.95"/>
    <n v="0"/>
    <n v="195.78"/>
    <n v="679.9"/>
    <n v="391.56"/>
    <n v="288.33999999999997"/>
    <n v="0.42409177820267685"/>
  </r>
  <r>
    <n v="3192"/>
    <d v="2026-12-27T00:00:00"/>
    <n v="2026"/>
    <x v="3"/>
    <n v="12"/>
    <x v="11"/>
    <x v="0"/>
    <x v="2"/>
    <x v="0"/>
    <s v="Returning"/>
    <x v="1"/>
    <s v="Hiking Daypack 20L"/>
    <n v="2"/>
    <n v="93.45"/>
    <n v="0"/>
    <n v="45.75"/>
    <n v="186.9"/>
    <n v="91.5"/>
    <n v="95.4"/>
    <n v="0.5104333868378812"/>
  </r>
  <r>
    <n v="845"/>
    <d v="2026-01-04T00:00:00"/>
    <n v="2026"/>
    <x v="0"/>
    <n v="1"/>
    <x v="0"/>
    <x v="3"/>
    <x v="14"/>
    <x v="0"/>
    <s v="New"/>
    <x v="4"/>
    <s v="Trail Tent 2P"/>
    <n v="2"/>
    <n v="194.35"/>
    <n v="0"/>
    <n v="104.22"/>
    <n v="388.7"/>
    <n v="208.44"/>
    <n v="180.26"/>
    <n v="0.46375096475430921"/>
  </r>
  <r>
    <n v="62"/>
    <d v="2026-01-08T00:00:00"/>
    <n v="2026"/>
    <x v="0"/>
    <n v="1"/>
    <x v="0"/>
    <x v="2"/>
    <x v="10"/>
    <x v="0"/>
    <s v="New"/>
    <x v="3"/>
    <s v="Trail Bike Light"/>
    <n v="2"/>
    <n v="51.63"/>
    <n v="0"/>
    <n v="22.54"/>
    <n v="103.26"/>
    <n v="45.08"/>
    <n v="58.180000000000007"/>
    <n v="0.5634321131125315"/>
  </r>
  <r>
    <n v="3948"/>
    <d v="2026-01-12T00:00:00"/>
    <n v="2026"/>
    <x v="0"/>
    <n v="1"/>
    <x v="0"/>
    <x v="2"/>
    <x v="11"/>
    <x v="0"/>
    <s v="New"/>
    <x v="1"/>
    <s v="Trekking Poles"/>
    <n v="2"/>
    <n v="72.239999999999995"/>
    <n v="0"/>
    <n v="32.94"/>
    <n v="144.47999999999999"/>
    <n v="65.88"/>
    <n v="78.599999999999994"/>
    <n v="0.54401993355481726"/>
  </r>
  <r>
    <n v="1840"/>
    <d v="2026-01-19T00:00:00"/>
    <n v="2026"/>
    <x v="0"/>
    <n v="1"/>
    <x v="0"/>
    <x v="3"/>
    <x v="16"/>
    <x v="0"/>
    <s v="New"/>
    <x v="0"/>
    <s v="Weighted Vest"/>
    <n v="2"/>
    <n v="125.93"/>
    <n v="0"/>
    <n v="69.150000000000006"/>
    <n v="251.86"/>
    <n v="138.30000000000001"/>
    <n v="113.56"/>
    <n v="0.45088541253077102"/>
  </r>
  <r>
    <n v="2335"/>
    <d v="2026-01-23T00:00:00"/>
    <n v="2026"/>
    <x v="0"/>
    <n v="1"/>
    <x v="0"/>
    <x v="0"/>
    <x v="0"/>
    <x v="0"/>
    <s v="New"/>
    <x v="4"/>
    <s v="Alpine Tent 4P"/>
    <n v="2"/>
    <n v="333.29"/>
    <n v="0"/>
    <n v="197.18"/>
    <n v="666.58"/>
    <n v="394.36"/>
    <n v="272.22000000000003"/>
    <n v="0.40838308980167426"/>
  </r>
  <r>
    <n v="183"/>
    <d v="2026-01-29T00:00:00"/>
    <n v="2026"/>
    <x v="0"/>
    <n v="1"/>
    <x v="0"/>
    <x v="2"/>
    <x v="10"/>
    <x v="0"/>
    <s v="New"/>
    <x v="4"/>
    <s v="Compact Sleeping Bag"/>
    <n v="2"/>
    <n v="123.27"/>
    <n v="0"/>
    <n v="60.26"/>
    <n v="246.54"/>
    <n v="120.52"/>
    <n v="126.02"/>
    <n v="0.51115437657175311"/>
  </r>
  <r>
    <n v="3854"/>
    <d v="2026-02-10T00:00:00"/>
    <n v="2026"/>
    <x v="0"/>
    <n v="2"/>
    <x v="1"/>
    <x v="1"/>
    <x v="4"/>
    <x v="0"/>
    <s v="New"/>
    <x v="3"/>
    <s v="Compact Repair Kit"/>
    <n v="2"/>
    <n v="41.03"/>
    <n v="0"/>
    <n v="16.260000000000002"/>
    <n v="82.06"/>
    <n v="32.520000000000003"/>
    <n v="49.54"/>
    <n v="0.60370460638557155"/>
  </r>
  <r>
    <n v="1499"/>
    <d v="2026-02-13T00:00:00"/>
    <n v="2026"/>
    <x v="0"/>
    <n v="2"/>
    <x v="1"/>
    <x v="0"/>
    <x v="0"/>
    <x v="0"/>
    <s v="New"/>
    <x v="3"/>
    <s v="Compact Repair Kit"/>
    <n v="2"/>
    <n v="41.21"/>
    <n v="0"/>
    <n v="16.64"/>
    <n v="82.42"/>
    <n v="33.28"/>
    <n v="49.14"/>
    <n v="0.59621451104100942"/>
  </r>
  <r>
    <n v="1197"/>
    <d v="2026-02-16T00:00:00"/>
    <n v="2026"/>
    <x v="0"/>
    <n v="2"/>
    <x v="1"/>
    <x v="3"/>
    <x v="14"/>
    <x v="0"/>
    <s v="New"/>
    <x v="3"/>
    <s v="Cycling Pack 12L"/>
    <n v="2"/>
    <n v="101.77"/>
    <n v="0"/>
    <n v="51.34"/>
    <n v="203.54"/>
    <n v="102.68"/>
    <n v="100.85999999999999"/>
    <n v="0.49552913432249185"/>
  </r>
  <r>
    <n v="3530"/>
    <d v="2026-02-17T00:00:00"/>
    <n v="2026"/>
    <x v="0"/>
    <n v="2"/>
    <x v="1"/>
    <x v="1"/>
    <x v="4"/>
    <x v="0"/>
    <s v="New"/>
    <x v="4"/>
    <s v="Alpine Tent 4P"/>
    <n v="2"/>
    <n v="336.83"/>
    <n v="0"/>
    <n v="194.42"/>
    <n v="673.66"/>
    <n v="388.84"/>
    <n v="284.82"/>
    <n v="0.42279488169106078"/>
  </r>
  <r>
    <n v="174"/>
    <d v="2026-02-20T00:00:00"/>
    <n v="2026"/>
    <x v="0"/>
    <n v="2"/>
    <x v="1"/>
    <x v="2"/>
    <x v="6"/>
    <x v="0"/>
    <s v="New"/>
    <x v="0"/>
    <s v="Weighted Vest"/>
    <n v="2"/>
    <n v="124.92"/>
    <n v="0"/>
    <n v="69.98"/>
    <n v="249.84"/>
    <n v="139.96"/>
    <n v="109.88"/>
    <n v="0.43980147294268329"/>
  </r>
  <r>
    <n v="1737"/>
    <d v="2026-02-26T00:00:00"/>
    <n v="2026"/>
    <x v="0"/>
    <n v="2"/>
    <x v="1"/>
    <x v="1"/>
    <x v="7"/>
    <x v="0"/>
    <s v="New"/>
    <x v="4"/>
    <s v="Compact Sleeping Bag"/>
    <n v="2"/>
    <n v="122.16"/>
    <n v="0"/>
    <n v="61.31"/>
    <n v="244.32"/>
    <n v="122.62"/>
    <n v="121.69999999999999"/>
    <n v="0.49811722331368691"/>
  </r>
  <r>
    <n v="2512"/>
    <d v="2026-03-12T00:00:00"/>
    <n v="2026"/>
    <x v="0"/>
    <n v="3"/>
    <x v="2"/>
    <x v="2"/>
    <x v="12"/>
    <x v="0"/>
    <s v="New"/>
    <x v="4"/>
    <s v="Trail Tent 2P"/>
    <n v="2"/>
    <n v="192.76"/>
    <n v="0"/>
    <n v="103.08"/>
    <n v="385.52"/>
    <n v="206.16"/>
    <n v="179.35999999999999"/>
    <n v="0.46524175140070551"/>
  </r>
  <r>
    <n v="2617"/>
    <d v="2026-03-14T00:00:00"/>
    <n v="2026"/>
    <x v="0"/>
    <n v="3"/>
    <x v="2"/>
    <x v="0"/>
    <x v="13"/>
    <x v="0"/>
    <s v="New"/>
    <x v="2"/>
    <s v="Insulated Bottle"/>
    <n v="2"/>
    <n v="35.409999999999997"/>
    <n v="0"/>
    <n v="13.89"/>
    <n v="70.819999999999993"/>
    <n v="27.78"/>
    <n v="43.039999999999992"/>
    <n v="0.60773792713922614"/>
  </r>
  <r>
    <n v="1189"/>
    <d v="2026-03-23T00:00:00"/>
    <n v="2026"/>
    <x v="0"/>
    <n v="3"/>
    <x v="2"/>
    <x v="0"/>
    <x v="13"/>
    <x v="0"/>
    <s v="New"/>
    <x v="3"/>
    <s v="Cycling Pack 12L"/>
    <n v="2"/>
    <n v="103.22"/>
    <n v="0"/>
    <n v="51.33"/>
    <n v="206.44"/>
    <n v="102.66"/>
    <n v="103.78"/>
    <n v="0.50271265258670805"/>
  </r>
  <r>
    <n v="2294"/>
    <d v="2026-03-30T00:00:00"/>
    <n v="2026"/>
    <x v="0"/>
    <n v="3"/>
    <x v="2"/>
    <x v="2"/>
    <x v="11"/>
    <x v="0"/>
    <s v="New"/>
    <x v="0"/>
    <s v="Resistance Band Set"/>
    <n v="2"/>
    <n v="41.04"/>
    <n v="0"/>
    <n v="15.03"/>
    <n v="82.08"/>
    <n v="30.06"/>
    <n v="52.019999999999996"/>
    <n v="0.63377192982456132"/>
  </r>
  <r>
    <n v="169"/>
    <d v="2026-04-03T00:00:00"/>
    <n v="2026"/>
    <x v="1"/>
    <n v="4"/>
    <x v="3"/>
    <x v="3"/>
    <x v="15"/>
    <x v="0"/>
    <s v="New"/>
    <x v="1"/>
    <s v="Hiking Daypack 20L"/>
    <n v="2"/>
    <n v="93.48"/>
    <n v="0"/>
    <n v="45.15"/>
    <n v="186.96"/>
    <n v="90.3"/>
    <n v="96.660000000000011"/>
    <n v="0.51700898587933253"/>
  </r>
  <r>
    <n v="3621"/>
    <d v="2026-04-03T00:00:00"/>
    <n v="2026"/>
    <x v="1"/>
    <n v="4"/>
    <x v="3"/>
    <x v="0"/>
    <x v="0"/>
    <x v="0"/>
    <s v="New"/>
    <x v="3"/>
    <s v="Cycling Pack 12L"/>
    <n v="2"/>
    <n v="102.63"/>
    <n v="0"/>
    <n v="50.19"/>
    <n v="205.26"/>
    <n v="100.38"/>
    <n v="104.88"/>
    <n v="0.51096170710318622"/>
  </r>
  <r>
    <n v="1580"/>
    <d v="2026-04-07T00:00:00"/>
    <n v="2026"/>
    <x v="1"/>
    <n v="4"/>
    <x v="3"/>
    <x v="3"/>
    <x v="14"/>
    <x v="0"/>
    <s v="New"/>
    <x v="4"/>
    <s v="Compact Sleeping Bag"/>
    <n v="2"/>
    <n v="120.5"/>
    <n v="0"/>
    <n v="61.42"/>
    <n v="241"/>
    <n v="122.84"/>
    <n v="118.16"/>
    <n v="0.49029045643153524"/>
  </r>
  <r>
    <n v="52"/>
    <d v="2026-04-08T00:00:00"/>
    <n v="2026"/>
    <x v="1"/>
    <n v="4"/>
    <x v="3"/>
    <x v="2"/>
    <x v="10"/>
    <x v="0"/>
    <s v="New"/>
    <x v="2"/>
    <s v="Carry-On Duffel"/>
    <n v="2"/>
    <n v="133.59"/>
    <n v="0"/>
    <n v="66.83"/>
    <n v="267.18"/>
    <n v="133.66"/>
    <n v="133.52000000000001"/>
    <n v="0.49973800434164234"/>
  </r>
  <r>
    <n v="556"/>
    <d v="2026-04-08T00:00:00"/>
    <n v="2026"/>
    <x v="1"/>
    <n v="4"/>
    <x v="3"/>
    <x v="0"/>
    <x v="0"/>
    <x v="0"/>
    <s v="New"/>
    <x v="4"/>
    <s v="Compact Sleeping Bag"/>
    <n v="2"/>
    <n v="124.39"/>
    <n v="0"/>
    <n v="61.27"/>
    <n v="248.78"/>
    <n v="122.54"/>
    <n v="126.24"/>
    <n v="0.50743628909076288"/>
  </r>
  <r>
    <n v="4276"/>
    <d v="2026-04-11T00:00:00"/>
    <n v="2026"/>
    <x v="1"/>
    <n v="4"/>
    <x v="3"/>
    <x v="0"/>
    <x v="0"/>
    <x v="0"/>
    <s v="New"/>
    <x v="2"/>
    <s v="Travel Backpack 35L"/>
    <n v="2"/>
    <n v="167.01"/>
    <n v="0"/>
    <n v="89.8"/>
    <n v="334.02"/>
    <n v="179.6"/>
    <n v="154.41999999999999"/>
    <n v="0.46230764624872761"/>
  </r>
  <r>
    <n v="1720"/>
    <d v="2026-04-12T00:00:00"/>
    <n v="2026"/>
    <x v="1"/>
    <n v="4"/>
    <x v="3"/>
    <x v="1"/>
    <x v="7"/>
    <x v="0"/>
    <s v="New"/>
    <x v="1"/>
    <s v="Hiking Daypack 20L"/>
    <n v="2"/>
    <n v="92.07"/>
    <n v="0"/>
    <n v="44.1"/>
    <n v="184.14"/>
    <n v="88.2"/>
    <n v="95.939999999999984"/>
    <n v="0.52101661779081132"/>
  </r>
  <r>
    <n v="749"/>
    <d v="2026-04-13T00:00:00"/>
    <n v="2026"/>
    <x v="1"/>
    <n v="4"/>
    <x v="3"/>
    <x v="1"/>
    <x v="7"/>
    <x v="0"/>
    <s v="New"/>
    <x v="4"/>
    <s v="Compact Sleeping Bag"/>
    <n v="2"/>
    <n v="124"/>
    <n v="0"/>
    <n v="60.14"/>
    <n v="248"/>
    <n v="120.28"/>
    <n v="127.72"/>
    <n v="0.51500000000000001"/>
  </r>
  <r>
    <n v="1340"/>
    <d v="2026-04-18T00:00:00"/>
    <n v="2026"/>
    <x v="1"/>
    <n v="4"/>
    <x v="3"/>
    <x v="0"/>
    <x v="0"/>
    <x v="0"/>
    <s v="New"/>
    <x v="0"/>
    <s v="Training Mat"/>
    <n v="2"/>
    <n v="51.24"/>
    <n v="0"/>
    <n v="22.52"/>
    <n v="102.48"/>
    <n v="45.04"/>
    <n v="57.440000000000005"/>
    <n v="0.56049960967993762"/>
  </r>
  <r>
    <n v="3157"/>
    <d v="2026-04-18T00:00:00"/>
    <n v="2026"/>
    <x v="1"/>
    <n v="4"/>
    <x v="3"/>
    <x v="0"/>
    <x v="0"/>
    <x v="0"/>
    <s v="New"/>
    <x v="4"/>
    <s v="Trail Tent 2P"/>
    <n v="2"/>
    <n v="200.36"/>
    <n v="0"/>
    <n v="105.12"/>
    <n v="400.72"/>
    <n v="210.24"/>
    <n v="190.48000000000002"/>
    <n v="0.47534438011579161"/>
  </r>
  <r>
    <n v="4239"/>
    <d v="2026-04-22T00:00:00"/>
    <n v="2026"/>
    <x v="1"/>
    <n v="4"/>
    <x v="3"/>
    <x v="2"/>
    <x v="12"/>
    <x v="0"/>
    <s v="New"/>
    <x v="4"/>
    <s v="Portable Camp Stove"/>
    <n v="2"/>
    <n v="83.24"/>
    <n v="0"/>
    <n v="40.03"/>
    <n v="166.48"/>
    <n v="80.06"/>
    <n v="86.419999999999987"/>
    <n v="0.51910139356078799"/>
  </r>
  <r>
    <n v="4227"/>
    <d v="2026-05-06T00:00:00"/>
    <n v="2026"/>
    <x v="1"/>
    <n v="5"/>
    <x v="4"/>
    <x v="2"/>
    <x v="12"/>
    <x v="0"/>
    <s v="New"/>
    <x v="3"/>
    <s v="Compact Repair Kit"/>
    <n v="2"/>
    <n v="40.549999999999997"/>
    <n v="0"/>
    <n v="16.52"/>
    <n v="81.099999999999994"/>
    <n v="33.04"/>
    <n v="48.059999999999995"/>
    <n v="0.59260172626387175"/>
  </r>
  <r>
    <n v="4247"/>
    <d v="2026-05-06T00:00:00"/>
    <n v="2026"/>
    <x v="1"/>
    <n v="5"/>
    <x v="4"/>
    <x v="3"/>
    <x v="15"/>
    <x v="0"/>
    <s v="New"/>
    <x v="3"/>
    <s v="Trail Bike Light"/>
    <n v="2"/>
    <n v="51.3"/>
    <n v="0"/>
    <n v="23.12"/>
    <n v="102.6"/>
    <n v="46.24"/>
    <n v="56.359999999999992"/>
    <n v="0.54931773879142298"/>
  </r>
  <r>
    <n v="1364"/>
    <d v="2026-05-07T00:00:00"/>
    <n v="2026"/>
    <x v="1"/>
    <n v="5"/>
    <x v="4"/>
    <x v="2"/>
    <x v="11"/>
    <x v="0"/>
    <s v="New"/>
    <x v="1"/>
    <s v="Summit Backpack 45L"/>
    <n v="2"/>
    <n v="156.43"/>
    <n v="0"/>
    <n v="78.569999999999993"/>
    <n v="312.86"/>
    <n v="157.13999999999999"/>
    <n v="155.72000000000003"/>
    <n v="0.49773061433228927"/>
  </r>
  <r>
    <n v="3480"/>
    <d v="2026-05-17T00:00:00"/>
    <n v="2026"/>
    <x v="1"/>
    <n v="5"/>
    <x v="4"/>
    <x v="0"/>
    <x v="0"/>
    <x v="0"/>
    <s v="New"/>
    <x v="0"/>
    <s v="Training Mat"/>
    <n v="2"/>
    <n v="51.56"/>
    <n v="0"/>
    <n v="22.46"/>
    <n v="103.12"/>
    <n v="44.92"/>
    <n v="58.2"/>
    <n v="0.56439100077579518"/>
  </r>
  <r>
    <n v="4426"/>
    <d v="2026-05-17T00:00:00"/>
    <n v="2026"/>
    <x v="1"/>
    <n v="5"/>
    <x v="4"/>
    <x v="0"/>
    <x v="0"/>
    <x v="0"/>
    <s v="New"/>
    <x v="1"/>
    <s v="Trail Boots"/>
    <n v="2"/>
    <n v="146.22"/>
    <n v="0"/>
    <n v="81.069999999999993"/>
    <n v="292.44"/>
    <n v="162.13999999999999"/>
    <n v="130.30000000000001"/>
    <n v="0.4455614826973055"/>
  </r>
  <r>
    <n v="409"/>
    <d v="2026-05-20T00:00:00"/>
    <n v="2026"/>
    <x v="1"/>
    <n v="5"/>
    <x v="4"/>
    <x v="1"/>
    <x v="4"/>
    <x v="0"/>
    <s v="New"/>
    <x v="4"/>
    <s v="Compact Sleeping Bag"/>
    <n v="2"/>
    <n v="123.9"/>
    <n v="0"/>
    <n v="58.95"/>
    <n v="247.8"/>
    <n v="117.9"/>
    <n v="129.9"/>
    <n v="0.52421307506053272"/>
  </r>
  <r>
    <n v="1372"/>
    <d v="2026-05-20T00:00:00"/>
    <n v="2026"/>
    <x v="1"/>
    <n v="5"/>
    <x v="4"/>
    <x v="1"/>
    <x v="1"/>
    <x v="0"/>
    <s v="New"/>
    <x v="1"/>
    <s v="Trail Boots"/>
    <n v="2"/>
    <n v="140.93"/>
    <n v="0"/>
    <n v="81.040000000000006"/>
    <n v="281.86"/>
    <n v="162.08000000000001"/>
    <n v="119.78"/>
    <n v="0.42496274746327961"/>
  </r>
  <r>
    <n v="1385"/>
    <d v="2026-05-23T00:00:00"/>
    <n v="2026"/>
    <x v="1"/>
    <n v="5"/>
    <x v="4"/>
    <x v="3"/>
    <x v="15"/>
    <x v="0"/>
    <s v="New"/>
    <x v="3"/>
    <s v="Compact Repair Kit"/>
    <n v="2"/>
    <n v="41.19"/>
    <n v="0"/>
    <n v="17.190000000000001"/>
    <n v="82.38"/>
    <n v="34.380000000000003"/>
    <n v="47.999999999999993"/>
    <n v="0.58266569555717407"/>
  </r>
  <r>
    <n v="3454"/>
    <d v="2026-05-24T00:00:00"/>
    <n v="2026"/>
    <x v="1"/>
    <n v="5"/>
    <x v="4"/>
    <x v="0"/>
    <x v="2"/>
    <x v="0"/>
    <s v="New"/>
    <x v="0"/>
    <s v="Resistance Band Set"/>
    <n v="2"/>
    <n v="41.32"/>
    <n v="0"/>
    <n v="14.91"/>
    <n v="82.64"/>
    <n v="29.82"/>
    <n v="52.82"/>
    <n v="0.63915779283639884"/>
  </r>
  <r>
    <n v="1152"/>
    <d v="2026-05-25T00:00:00"/>
    <n v="2026"/>
    <x v="1"/>
    <n v="5"/>
    <x v="4"/>
    <x v="0"/>
    <x v="2"/>
    <x v="0"/>
    <s v="New"/>
    <x v="1"/>
    <s v="Hiking Daypack 20L"/>
    <n v="2"/>
    <n v="94.4"/>
    <n v="0"/>
    <n v="46.39"/>
    <n v="188.8"/>
    <n v="92.78"/>
    <n v="96.02000000000001"/>
    <n v="0.50858050847457625"/>
  </r>
  <r>
    <n v="3992"/>
    <d v="2026-05-31T00:00:00"/>
    <n v="2026"/>
    <x v="1"/>
    <n v="5"/>
    <x v="4"/>
    <x v="0"/>
    <x v="0"/>
    <x v="0"/>
    <s v="New"/>
    <x v="2"/>
    <s v="Travel Backpack 35L"/>
    <n v="2"/>
    <n v="163.57"/>
    <n v="0"/>
    <n v="85.72"/>
    <n v="327.14"/>
    <n v="171.44"/>
    <n v="155.69999999999999"/>
    <n v="0.47594302133643085"/>
  </r>
  <r>
    <n v="1952"/>
    <d v="2026-06-01T00:00:00"/>
    <n v="2026"/>
    <x v="1"/>
    <n v="6"/>
    <x v="5"/>
    <x v="1"/>
    <x v="7"/>
    <x v="0"/>
    <s v="New"/>
    <x v="1"/>
    <s v="Summit Backpack 45L"/>
    <n v="2"/>
    <n v="156.31"/>
    <n v="0"/>
    <n v="79.87"/>
    <n v="312.62"/>
    <n v="159.74"/>
    <n v="152.88"/>
    <n v="0.4890282131661442"/>
  </r>
  <r>
    <n v="1261"/>
    <d v="2026-06-02T00:00:00"/>
    <n v="2026"/>
    <x v="1"/>
    <n v="6"/>
    <x v="5"/>
    <x v="2"/>
    <x v="11"/>
    <x v="0"/>
    <s v="New"/>
    <x v="3"/>
    <s v="Commuter Helmet"/>
    <n v="2"/>
    <n v="80.06"/>
    <n v="0"/>
    <n v="42.87"/>
    <n v="160.12"/>
    <n v="85.74"/>
    <n v="74.38000000000001"/>
    <n v="0.4645266050462154"/>
  </r>
  <r>
    <n v="205"/>
    <d v="2026-06-08T00:00:00"/>
    <n v="2026"/>
    <x v="1"/>
    <n v="6"/>
    <x v="5"/>
    <x v="0"/>
    <x v="2"/>
    <x v="0"/>
    <s v="New"/>
    <x v="3"/>
    <s v="Compact Repair Kit"/>
    <n v="2"/>
    <n v="41.05"/>
    <n v="0"/>
    <n v="16.690000000000001"/>
    <n v="82.1"/>
    <n v="33.380000000000003"/>
    <n v="48.719999999999992"/>
    <n v="0.59342265529841653"/>
  </r>
  <r>
    <n v="4394"/>
    <d v="2026-06-09T00:00:00"/>
    <n v="2026"/>
    <x v="1"/>
    <n v="6"/>
    <x v="5"/>
    <x v="3"/>
    <x v="8"/>
    <x v="0"/>
    <s v="New"/>
    <x v="0"/>
    <s v="Training Mat"/>
    <n v="2"/>
    <n v="51.16"/>
    <n v="0"/>
    <n v="21.57"/>
    <n v="102.32"/>
    <n v="43.14"/>
    <n v="59.179999999999993"/>
    <n v="0.57838154808444098"/>
  </r>
  <r>
    <n v="2748"/>
    <d v="2026-06-10T00:00:00"/>
    <n v="2026"/>
    <x v="1"/>
    <n v="6"/>
    <x v="5"/>
    <x v="3"/>
    <x v="8"/>
    <x v="0"/>
    <s v="New"/>
    <x v="0"/>
    <s v="Resistance Band Set"/>
    <n v="2"/>
    <n v="40.86"/>
    <n v="0"/>
    <n v="14.59"/>
    <n v="81.72"/>
    <n v="29.18"/>
    <n v="52.54"/>
    <n v="0.64292706803720023"/>
  </r>
  <r>
    <n v="1612"/>
    <d v="2026-06-12T00:00:00"/>
    <n v="2026"/>
    <x v="1"/>
    <n v="6"/>
    <x v="5"/>
    <x v="3"/>
    <x v="15"/>
    <x v="0"/>
    <s v="New"/>
    <x v="4"/>
    <s v="Compact Sleeping Bag"/>
    <n v="2"/>
    <n v="120.64"/>
    <n v="0"/>
    <n v="61.66"/>
    <n v="241.28"/>
    <n v="123.32"/>
    <n v="117.96000000000001"/>
    <n v="0.48889257294429711"/>
  </r>
  <r>
    <n v="2043"/>
    <d v="2026-06-17T00:00:00"/>
    <n v="2026"/>
    <x v="1"/>
    <n v="6"/>
    <x v="5"/>
    <x v="2"/>
    <x v="3"/>
    <x v="0"/>
    <s v="New"/>
    <x v="1"/>
    <s v="Hiking Daypack 20L"/>
    <n v="2"/>
    <n v="90.33"/>
    <n v="0"/>
    <n v="46.3"/>
    <n v="180.66"/>
    <n v="92.6"/>
    <n v="88.06"/>
    <n v="0.48743496069965686"/>
  </r>
  <r>
    <n v="3341"/>
    <d v="2026-06-19T00:00:00"/>
    <n v="2026"/>
    <x v="1"/>
    <n v="6"/>
    <x v="5"/>
    <x v="1"/>
    <x v="7"/>
    <x v="0"/>
    <s v="New"/>
    <x v="1"/>
    <s v="Trail Boots"/>
    <n v="2"/>
    <n v="143.1"/>
    <n v="0"/>
    <n v="78.11"/>
    <n v="286.2"/>
    <n v="156.22"/>
    <n v="129.97999999999999"/>
    <n v="0.45415793151642209"/>
  </r>
  <r>
    <n v="731"/>
    <d v="2026-06-22T00:00:00"/>
    <n v="2026"/>
    <x v="1"/>
    <n v="6"/>
    <x v="5"/>
    <x v="3"/>
    <x v="14"/>
    <x v="0"/>
    <s v="New"/>
    <x v="4"/>
    <s v="Portable Camp Stove"/>
    <n v="2"/>
    <n v="80.650000000000006"/>
    <n v="0"/>
    <n v="39.18"/>
    <n v="161.30000000000001"/>
    <n v="78.36"/>
    <n v="82.940000000000012"/>
    <n v="0.51419714817110973"/>
  </r>
  <r>
    <n v="906"/>
    <d v="2026-07-02T00:00:00"/>
    <n v="2026"/>
    <x v="2"/>
    <n v="7"/>
    <x v="6"/>
    <x v="0"/>
    <x v="0"/>
    <x v="0"/>
    <s v="New"/>
    <x v="3"/>
    <s v="Commuter Helmet"/>
    <n v="2"/>
    <n v="83.29"/>
    <n v="0"/>
    <n v="42.45"/>
    <n v="166.58"/>
    <n v="84.9"/>
    <n v="81.680000000000007"/>
    <n v="0.49033497418657701"/>
  </r>
  <r>
    <n v="1531"/>
    <d v="2026-07-02T00:00:00"/>
    <n v="2026"/>
    <x v="2"/>
    <n v="7"/>
    <x v="6"/>
    <x v="3"/>
    <x v="15"/>
    <x v="0"/>
    <s v="New"/>
    <x v="2"/>
    <s v="Carry-On Duffel"/>
    <n v="2"/>
    <n v="136.72999999999999"/>
    <n v="0"/>
    <n v="66.03"/>
    <n v="273.45999999999998"/>
    <n v="132.06"/>
    <n v="141.39999999999998"/>
    <n v="0.5170774519125283"/>
  </r>
  <r>
    <n v="3942"/>
    <d v="2026-07-03T00:00:00"/>
    <n v="2026"/>
    <x v="2"/>
    <n v="7"/>
    <x v="6"/>
    <x v="2"/>
    <x v="10"/>
    <x v="0"/>
    <s v="New"/>
    <x v="1"/>
    <s v="Trekking Poles"/>
    <n v="2"/>
    <n v="70.5"/>
    <n v="0"/>
    <n v="32.51"/>
    <n v="141"/>
    <n v="65.02"/>
    <n v="75.98"/>
    <n v="0.53886524822695037"/>
  </r>
  <r>
    <n v="4165"/>
    <d v="2026-07-03T00:00:00"/>
    <n v="2026"/>
    <x v="2"/>
    <n v="7"/>
    <x v="6"/>
    <x v="2"/>
    <x v="11"/>
    <x v="0"/>
    <s v="New"/>
    <x v="1"/>
    <s v="Summit Backpack 45L"/>
    <n v="2"/>
    <n v="152.88999999999999"/>
    <n v="0"/>
    <n v="81.34"/>
    <n v="305.77999999999997"/>
    <n v="162.68"/>
    <n v="143.09999999999997"/>
    <n v="0.46798351756164558"/>
  </r>
  <r>
    <n v="1149"/>
    <d v="2026-07-04T00:00:00"/>
    <n v="2026"/>
    <x v="2"/>
    <n v="7"/>
    <x v="6"/>
    <x v="1"/>
    <x v="7"/>
    <x v="0"/>
    <s v="New"/>
    <x v="3"/>
    <s v="Commuter Helmet"/>
    <n v="2"/>
    <n v="81.900000000000006"/>
    <n v="0"/>
    <n v="42.61"/>
    <n v="163.80000000000001"/>
    <n v="85.22"/>
    <n v="78.580000000000013"/>
    <n v="0.47973137973137975"/>
  </r>
  <r>
    <n v="2720"/>
    <d v="2026-07-04T00:00:00"/>
    <n v="2026"/>
    <x v="2"/>
    <n v="7"/>
    <x v="6"/>
    <x v="0"/>
    <x v="0"/>
    <x v="0"/>
    <s v="New"/>
    <x v="1"/>
    <s v="Trail Boots"/>
    <n v="2"/>
    <n v="145.88999999999999"/>
    <n v="0"/>
    <n v="80.709999999999994"/>
    <n v="291.77999999999997"/>
    <n v="161.41999999999999"/>
    <n v="130.35999999999999"/>
    <n v="0.4467749674412228"/>
  </r>
  <r>
    <n v="1549"/>
    <d v="2026-07-06T00:00:00"/>
    <n v="2026"/>
    <x v="2"/>
    <n v="7"/>
    <x v="6"/>
    <x v="3"/>
    <x v="8"/>
    <x v="0"/>
    <s v="New"/>
    <x v="0"/>
    <s v="Weighted Vest"/>
    <n v="2"/>
    <n v="121.35"/>
    <n v="0"/>
    <n v="71.06"/>
    <n v="242.7"/>
    <n v="142.12"/>
    <n v="100.57999999999998"/>
    <n v="0.41442109600329619"/>
  </r>
  <r>
    <n v="3161"/>
    <d v="2026-07-09T00:00:00"/>
    <n v="2026"/>
    <x v="2"/>
    <n v="7"/>
    <x v="6"/>
    <x v="3"/>
    <x v="9"/>
    <x v="0"/>
    <s v="New"/>
    <x v="4"/>
    <s v="Trail Tent 2P"/>
    <n v="2"/>
    <n v="192.6"/>
    <n v="0"/>
    <n v="104.89"/>
    <n v="385.2"/>
    <n v="209.78"/>
    <n v="175.42"/>
    <n v="0.45539979231568017"/>
  </r>
  <r>
    <n v="2324"/>
    <d v="2026-07-10T00:00:00"/>
    <n v="2026"/>
    <x v="2"/>
    <n v="7"/>
    <x v="6"/>
    <x v="2"/>
    <x v="10"/>
    <x v="0"/>
    <s v="New"/>
    <x v="0"/>
    <s v="Training Mat"/>
    <n v="2"/>
    <n v="51.75"/>
    <n v="0"/>
    <n v="21.4"/>
    <n v="103.5"/>
    <n v="42.8"/>
    <n v="60.7"/>
    <n v="0.58647342995169083"/>
  </r>
  <r>
    <n v="357"/>
    <d v="2026-07-15T00:00:00"/>
    <n v="2026"/>
    <x v="2"/>
    <n v="7"/>
    <x v="6"/>
    <x v="1"/>
    <x v="1"/>
    <x v="0"/>
    <s v="New"/>
    <x v="0"/>
    <s v="Training Mat"/>
    <n v="2"/>
    <n v="51.9"/>
    <n v="0"/>
    <n v="21.82"/>
    <n v="103.8"/>
    <n v="43.64"/>
    <n v="60.16"/>
    <n v="0.57957610789980729"/>
  </r>
  <r>
    <n v="3329"/>
    <d v="2026-07-18T00:00:00"/>
    <n v="2026"/>
    <x v="2"/>
    <n v="7"/>
    <x v="6"/>
    <x v="2"/>
    <x v="6"/>
    <x v="0"/>
    <s v="New"/>
    <x v="3"/>
    <s v="Commuter Helmet"/>
    <n v="2"/>
    <n v="81.739999999999995"/>
    <n v="0"/>
    <n v="42.75"/>
    <n v="163.47999999999999"/>
    <n v="85.5"/>
    <n v="77.97999999999999"/>
    <n v="0.47700024467824809"/>
  </r>
  <r>
    <n v="5054"/>
    <d v="2026-07-18T00:00:00"/>
    <n v="2026"/>
    <x v="2"/>
    <n v="7"/>
    <x v="6"/>
    <x v="0"/>
    <x v="0"/>
    <x v="0"/>
    <s v="New"/>
    <x v="4"/>
    <s v="Compact Sleeping Bag"/>
    <n v="2"/>
    <n v="121.06"/>
    <n v="0"/>
    <n v="59.62"/>
    <n v="242.12"/>
    <n v="119.24"/>
    <n v="122.88000000000001"/>
    <n v="0.50751693375185858"/>
  </r>
  <r>
    <n v="138"/>
    <d v="2026-07-19T00:00:00"/>
    <n v="2026"/>
    <x v="2"/>
    <n v="7"/>
    <x v="6"/>
    <x v="2"/>
    <x v="10"/>
    <x v="0"/>
    <s v="New"/>
    <x v="1"/>
    <s v="Trekking Poles"/>
    <n v="2"/>
    <n v="71.81"/>
    <n v="0"/>
    <n v="32.35"/>
    <n v="143.62"/>
    <n v="64.7"/>
    <n v="78.92"/>
    <n v="0.54950563988302459"/>
  </r>
  <r>
    <n v="484"/>
    <d v="2026-07-19T00:00:00"/>
    <n v="2026"/>
    <x v="2"/>
    <n v="7"/>
    <x v="6"/>
    <x v="2"/>
    <x v="10"/>
    <x v="0"/>
    <s v="New"/>
    <x v="0"/>
    <s v="Recovery Roller"/>
    <n v="2"/>
    <n v="36.07"/>
    <n v="0"/>
    <n v="13.6"/>
    <n v="72.14"/>
    <n v="27.2"/>
    <n v="44.94"/>
    <n v="0.62295536456889378"/>
  </r>
  <r>
    <n v="4030"/>
    <d v="2026-07-22T00:00:00"/>
    <n v="2026"/>
    <x v="2"/>
    <n v="7"/>
    <x v="6"/>
    <x v="0"/>
    <x v="0"/>
    <x v="0"/>
    <s v="New"/>
    <x v="4"/>
    <s v="Portable Camp Stove"/>
    <n v="2"/>
    <n v="83.71"/>
    <n v="0"/>
    <n v="39.29"/>
    <n v="167.42"/>
    <n v="78.58"/>
    <n v="88.839999999999989"/>
    <n v="0.53064150041811009"/>
  </r>
  <r>
    <n v="1513"/>
    <d v="2026-07-23T00:00:00"/>
    <n v="2026"/>
    <x v="2"/>
    <n v="7"/>
    <x v="6"/>
    <x v="0"/>
    <x v="0"/>
    <x v="0"/>
    <s v="New"/>
    <x v="1"/>
    <s v="Trekking Poles"/>
    <n v="2"/>
    <n v="70.790000000000006"/>
    <n v="0"/>
    <n v="32.44"/>
    <n v="141.58000000000001"/>
    <n v="64.88"/>
    <n v="76.700000000000017"/>
    <n v="0.541743184065546"/>
  </r>
  <r>
    <n v="2009"/>
    <d v="2026-07-23T00:00:00"/>
    <n v="2026"/>
    <x v="2"/>
    <n v="7"/>
    <x v="6"/>
    <x v="3"/>
    <x v="16"/>
    <x v="0"/>
    <s v="New"/>
    <x v="2"/>
    <s v="Packing Cube Set"/>
    <n v="2"/>
    <n v="46.41"/>
    <n v="0"/>
    <n v="18.600000000000001"/>
    <n v="92.82"/>
    <n v="37.200000000000003"/>
    <n v="55.61999999999999"/>
    <n v="0.59922430510665803"/>
  </r>
  <r>
    <n v="1564"/>
    <d v="2026-08-12T00:00:00"/>
    <n v="2026"/>
    <x v="2"/>
    <n v="8"/>
    <x v="7"/>
    <x v="0"/>
    <x v="13"/>
    <x v="0"/>
    <s v="New"/>
    <x v="0"/>
    <s v="Training Mat"/>
    <n v="2"/>
    <n v="51.84"/>
    <n v="0"/>
    <n v="21.62"/>
    <n v="103.68"/>
    <n v="43.24"/>
    <n v="60.440000000000005"/>
    <n v="0.58294753086419759"/>
  </r>
  <r>
    <n v="1921"/>
    <d v="2026-08-18T00:00:00"/>
    <n v="2026"/>
    <x v="2"/>
    <n v="8"/>
    <x v="7"/>
    <x v="0"/>
    <x v="13"/>
    <x v="0"/>
    <s v="New"/>
    <x v="3"/>
    <s v="Compact Repair Kit"/>
    <n v="2"/>
    <n v="39.83"/>
    <n v="0"/>
    <n v="17.18"/>
    <n v="79.66"/>
    <n v="34.36"/>
    <n v="45.3"/>
    <n v="0.56866683404468987"/>
  </r>
  <r>
    <n v="1966"/>
    <d v="2026-08-18T00:00:00"/>
    <n v="2026"/>
    <x v="2"/>
    <n v="8"/>
    <x v="7"/>
    <x v="1"/>
    <x v="1"/>
    <x v="0"/>
    <s v="New"/>
    <x v="2"/>
    <s v="Insulated Bottle"/>
    <n v="2"/>
    <n v="36.020000000000003"/>
    <n v="0"/>
    <n v="13.87"/>
    <n v="72.040000000000006"/>
    <n v="27.74"/>
    <n v="44.300000000000011"/>
    <n v="0.61493614658523055"/>
  </r>
  <r>
    <n v="3398"/>
    <d v="2026-08-23T00:00:00"/>
    <n v="2026"/>
    <x v="2"/>
    <n v="8"/>
    <x v="7"/>
    <x v="2"/>
    <x v="10"/>
    <x v="0"/>
    <s v="New"/>
    <x v="1"/>
    <s v="Summit Backpack 45L"/>
    <n v="2"/>
    <n v="156.44999999999999"/>
    <n v="0"/>
    <n v="80.13"/>
    <n v="312.89999999999998"/>
    <n v="160.26"/>
    <n v="152.63999999999999"/>
    <n v="0.487823585810163"/>
  </r>
  <r>
    <n v="4012"/>
    <d v="2026-08-23T00:00:00"/>
    <n v="2026"/>
    <x v="2"/>
    <n v="8"/>
    <x v="7"/>
    <x v="2"/>
    <x v="11"/>
    <x v="0"/>
    <s v="New"/>
    <x v="1"/>
    <s v="Trekking Poles"/>
    <n v="2"/>
    <n v="72.97"/>
    <n v="0"/>
    <n v="33.25"/>
    <n v="145.94"/>
    <n v="66.5"/>
    <n v="79.44"/>
    <n v="0.54433328765245992"/>
  </r>
  <r>
    <n v="1455"/>
    <d v="2026-08-28T00:00:00"/>
    <n v="2026"/>
    <x v="2"/>
    <n v="8"/>
    <x v="7"/>
    <x v="3"/>
    <x v="8"/>
    <x v="0"/>
    <s v="New"/>
    <x v="3"/>
    <s v="Trail Bike Light"/>
    <n v="2"/>
    <n v="51.91"/>
    <n v="0"/>
    <n v="21.94"/>
    <n v="103.82"/>
    <n v="43.88"/>
    <n v="59.939999999999991"/>
    <n v="0.57734540550953573"/>
  </r>
  <r>
    <n v="3514"/>
    <d v="2026-09-05T00:00:00"/>
    <n v="2026"/>
    <x v="2"/>
    <n v="9"/>
    <x v="8"/>
    <x v="2"/>
    <x v="3"/>
    <x v="0"/>
    <s v="New"/>
    <x v="2"/>
    <s v="Carry-On Duffel"/>
    <n v="2"/>
    <n v="133.81"/>
    <n v="0"/>
    <n v="66.78"/>
    <n v="267.62"/>
    <n v="133.56"/>
    <n v="134.06"/>
    <n v="0.5009341603766535"/>
  </r>
  <r>
    <n v="4345"/>
    <d v="2026-09-08T00:00:00"/>
    <n v="2026"/>
    <x v="2"/>
    <n v="9"/>
    <x v="8"/>
    <x v="1"/>
    <x v="1"/>
    <x v="0"/>
    <s v="New"/>
    <x v="4"/>
    <s v="Alpine Tent 4P"/>
    <n v="2"/>
    <n v="345.33"/>
    <n v="0"/>
    <n v="198.22"/>
    <n v="690.66"/>
    <n v="396.44"/>
    <n v="294.21999999999997"/>
    <n v="0.42599832044710856"/>
  </r>
  <r>
    <n v="97"/>
    <d v="2026-09-10T00:00:00"/>
    <n v="2026"/>
    <x v="2"/>
    <n v="9"/>
    <x v="8"/>
    <x v="2"/>
    <x v="3"/>
    <x v="0"/>
    <s v="New"/>
    <x v="4"/>
    <s v="Portable Camp Stove"/>
    <n v="2"/>
    <n v="80.239999999999995"/>
    <n v="0"/>
    <n v="40.5"/>
    <n v="160.47999999999999"/>
    <n v="81"/>
    <n v="79.47999999999999"/>
    <n v="0.49526420737786636"/>
  </r>
  <r>
    <n v="2786"/>
    <d v="2026-09-13T00:00:00"/>
    <n v="2026"/>
    <x v="2"/>
    <n v="9"/>
    <x v="8"/>
    <x v="0"/>
    <x v="0"/>
    <x v="0"/>
    <s v="New"/>
    <x v="0"/>
    <s v="Resistance Band Set"/>
    <n v="2"/>
    <n v="40.83"/>
    <n v="0"/>
    <n v="14.56"/>
    <n v="81.66"/>
    <n v="29.12"/>
    <n v="52.539999999999992"/>
    <n v="0.64339946118050451"/>
  </r>
  <r>
    <n v="3051"/>
    <d v="2026-09-29T00:00:00"/>
    <n v="2026"/>
    <x v="2"/>
    <n v="9"/>
    <x v="8"/>
    <x v="2"/>
    <x v="11"/>
    <x v="0"/>
    <s v="New"/>
    <x v="0"/>
    <s v="Training Mat"/>
    <n v="2"/>
    <n v="51.52"/>
    <n v="0"/>
    <n v="21.47"/>
    <n v="103.04"/>
    <n v="42.94"/>
    <n v="60.100000000000009"/>
    <n v="0.58326863354037273"/>
  </r>
  <r>
    <n v="2277"/>
    <d v="2026-10-07T00:00:00"/>
    <n v="2026"/>
    <x v="3"/>
    <n v="10"/>
    <x v="9"/>
    <x v="1"/>
    <x v="4"/>
    <x v="0"/>
    <s v="New"/>
    <x v="3"/>
    <s v="Cycling Pack 12L"/>
    <n v="2"/>
    <n v="105"/>
    <n v="0"/>
    <n v="50.3"/>
    <n v="210"/>
    <n v="100.6"/>
    <n v="109.4"/>
    <n v="0.52095238095238094"/>
  </r>
  <r>
    <n v="1389"/>
    <d v="2026-10-18T00:00:00"/>
    <n v="2026"/>
    <x v="3"/>
    <n v="10"/>
    <x v="9"/>
    <x v="1"/>
    <x v="7"/>
    <x v="0"/>
    <s v="New"/>
    <x v="1"/>
    <s v="Hiking Daypack 20L"/>
    <n v="2"/>
    <n v="93.73"/>
    <n v="0"/>
    <n v="44.79"/>
    <n v="187.46"/>
    <n v="89.58"/>
    <n v="97.88000000000001"/>
    <n v="0.52213805611863873"/>
  </r>
  <r>
    <n v="1707"/>
    <d v="2026-10-27T00:00:00"/>
    <n v="2026"/>
    <x v="3"/>
    <n v="10"/>
    <x v="9"/>
    <x v="3"/>
    <x v="15"/>
    <x v="0"/>
    <s v="New"/>
    <x v="2"/>
    <s v="Insulated Bottle"/>
    <n v="2"/>
    <n v="35.36"/>
    <n v="0"/>
    <n v="13.33"/>
    <n v="70.72"/>
    <n v="26.66"/>
    <n v="44.06"/>
    <n v="0.62302036199095023"/>
  </r>
  <r>
    <n v="1989"/>
    <d v="2026-10-27T00:00:00"/>
    <n v="2026"/>
    <x v="3"/>
    <n v="10"/>
    <x v="9"/>
    <x v="0"/>
    <x v="5"/>
    <x v="0"/>
    <s v="New"/>
    <x v="4"/>
    <s v="Alpine Tent 4P"/>
    <n v="2"/>
    <n v="335.73"/>
    <n v="0"/>
    <n v="199.44"/>
    <n v="671.46"/>
    <n v="398.88"/>
    <n v="272.58000000000004"/>
    <n v="0.4059512107943884"/>
  </r>
  <r>
    <n v="3542"/>
    <d v="2026-10-28T00:00:00"/>
    <n v="2026"/>
    <x v="3"/>
    <n v="10"/>
    <x v="9"/>
    <x v="0"/>
    <x v="5"/>
    <x v="0"/>
    <s v="New"/>
    <x v="3"/>
    <s v="Trail Bike Light"/>
    <n v="2"/>
    <n v="50.66"/>
    <n v="0"/>
    <n v="22.02"/>
    <n v="101.32"/>
    <n v="44.04"/>
    <n v="57.279999999999994"/>
    <n v="0.56533754441373862"/>
  </r>
  <r>
    <n v="4634"/>
    <d v="2026-11-06T00:00:00"/>
    <n v="2026"/>
    <x v="3"/>
    <n v="11"/>
    <x v="10"/>
    <x v="1"/>
    <x v="7"/>
    <x v="0"/>
    <s v="New"/>
    <x v="3"/>
    <s v="Commuter Helmet"/>
    <n v="2"/>
    <n v="80.61"/>
    <n v="0"/>
    <n v="43.72"/>
    <n v="161.22"/>
    <n v="87.44"/>
    <n v="73.78"/>
    <n v="0.45763552909068356"/>
  </r>
  <r>
    <n v="4207"/>
    <d v="2026-11-19T00:00:00"/>
    <n v="2026"/>
    <x v="3"/>
    <n v="11"/>
    <x v="10"/>
    <x v="2"/>
    <x v="10"/>
    <x v="0"/>
    <s v="New"/>
    <x v="3"/>
    <s v="Cycling Pack 12L"/>
    <n v="2"/>
    <n v="103.99"/>
    <n v="0"/>
    <n v="50.36"/>
    <n v="207.98"/>
    <n v="100.72"/>
    <n v="107.25999999999999"/>
    <n v="0.51572266564092695"/>
  </r>
  <r>
    <n v="5065"/>
    <d v="2026-11-22T00:00:00"/>
    <n v="2026"/>
    <x v="3"/>
    <n v="11"/>
    <x v="10"/>
    <x v="0"/>
    <x v="0"/>
    <x v="0"/>
    <s v="New"/>
    <x v="2"/>
    <s v="Travel Backpack 35L"/>
    <n v="2"/>
    <n v="166.15"/>
    <n v="0"/>
    <n v="86.42"/>
    <n v="332.3"/>
    <n v="172.84"/>
    <n v="159.46"/>
    <n v="0.47986758952753539"/>
  </r>
  <r>
    <n v="4923"/>
    <d v="2026-12-17T00:00:00"/>
    <n v="2026"/>
    <x v="3"/>
    <n v="12"/>
    <x v="11"/>
    <x v="0"/>
    <x v="13"/>
    <x v="0"/>
    <s v="New"/>
    <x v="4"/>
    <s v="Portable Camp Stove"/>
    <n v="2"/>
    <n v="79.86"/>
    <n v="0"/>
    <n v="39.049999999999997"/>
    <n v="159.72"/>
    <n v="78.099999999999994"/>
    <n v="81.62"/>
    <n v="0.51101928374655647"/>
  </r>
  <r>
    <n v="4572"/>
    <d v="2026-12-19T00:00:00"/>
    <n v="2026"/>
    <x v="3"/>
    <n v="12"/>
    <x v="11"/>
    <x v="1"/>
    <x v="7"/>
    <x v="0"/>
    <s v="New"/>
    <x v="0"/>
    <s v="Training Mat"/>
    <n v="2"/>
    <n v="51.56"/>
    <n v="0"/>
    <n v="21.9"/>
    <n v="103.12"/>
    <n v="43.8"/>
    <n v="59.320000000000007"/>
    <n v="0.57525213343677273"/>
  </r>
  <r>
    <n v="3685"/>
    <d v="2026-01-10T00:00:00"/>
    <n v="2026"/>
    <x v="0"/>
    <n v="1"/>
    <x v="0"/>
    <x v="0"/>
    <x v="0"/>
    <x v="0"/>
    <s v="New"/>
    <x v="2"/>
    <s v="Travel Backpack 35L"/>
    <n v="3"/>
    <n v="161.58000000000001"/>
    <n v="0"/>
    <n v="85.58"/>
    <n v="484.74"/>
    <n v="256.74"/>
    <n v="228"/>
    <n v="0.47035524198539425"/>
  </r>
  <r>
    <n v="5101"/>
    <d v="2026-01-13T00:00:00"/>
    <n v="2026"/>
    <x v="0"/>
    <n v="1"/>
    <x v="0"/>
    <x v="2"/>
    <x v="10"/>
    <x v="0"/>
    <s v="Returning"/>
    <x v="3"/>
    <s v="Trail Bike Light"/>
    <n v="3"/>
    <n v="51.52"/>
    <n v="0"/>
    <n v="21.92"/>
    <n v="154.56"/>
    <n v="65.760000000000005"/>
    <n v="88.8"/>
    <n v="0.57453416149068315"/>
  </r>
  <r>
    <n v="3176"/>
    <d v="2026-01-15T00:00:00"/>
    <n v="2026"/>
    <x v="0"/>
    <n v="1"/>
    <x v="0"/>
    <x v="0"/>
    <x v="0"/>
    <x v="0"/>
    <s v="Returning"/>
    <x v="1"/>
    <s v="Hiking Daypack 20L"/>
    <n v="3"/>
    <n v="91.19"/>
    <n v="0"/>
    <n v="44.47"/>
    <n v="273.57"/>
    <n v="133.41"/>
    <n v="140.16"/>
    <n v="0.5123368790437548"/>
  </r>
  <r>
    <n v="4401"/>
    <d v="2026-01-21T00:00:00"/>
    <n v="2026"/>
    <x v="0"/>
    <n v="1"/>
    <x v="0"/>
    <x v="1"/>
    <x v="7"/>
    <x v="0"/>
    <s v="New"/>
    <x v="3"/>
    <s v="Commuter Helmet"/>
    <n v="3"/>
    <n v="83.34"/>
    <n v="0"/>
    <n v="41.44"/>
    <n v="250.02"/>
    <n v="124.32"/>
    <n v="125.70000000000002"/>
    <n v="0.50275977921766268"/>
  </r>
  <r>
    <n v="203"/>
    <d v="2026-01-28T00:00:00"/>
    <n v="2026"/>
    <x v="0"/>
    <n v="1"/>
    <x v="0"/>
    <x v="0"/>
    <x v="2"/>
    <x v="0"/>
    <s v="Returning"/>
    <x v="3"/>
    <s v="Trail Bike Light"/>
    <n v="3"/>
    <n v="49.95"/>
    <n v="0"/>
    <n v="22.55"/>
    <n v="149.85000000000002"/>
    <n v="67.650000000000006"/>
    <n v="82.200000000000017"/>
    <n v="0.54854854854854862"/>
  </r>
  <r>
    <n v="3117"/>
    <d v="2026-01-30T00:00:00"/>
    <n v="2026"/>
    <x v="0"/>
    <n v="1"/>
    <x v="0"/>
    <x v="2"/>
    <x v="10"/>
    <x v="0"/>
    <s v="New"/>
    <x v="4"/>
    <s v="Portable Camp Stove"/>
    <n v="3"/>
    <n v="80.08"/>
    <n v="0"/>
    <n v="39.450000000000003"/>
    <n v="240.24"/>
    <n v="118.35000000000001"/>
    <n v="121.89"/>
    <n v="0.50736763236763238"/>
  </r>
  <r>
    <n v="2668"/>
    <d v="2026-02-01T00:00:00"/>
    <n v="2026"/>
    <x v="0"/>
    <n v="2"/>
    <x v="1"/>
    <x v="2"/>
    <x v="10"/>
    <x v="0"/>
    <s v="Returning"/>
    <x v="0"/>
    <s v="Recovery Roller"/>
    <n v="3"/>
    <n v="35.36"/>
    <n v="0"/>
    <n v="13.7"/>
    <n v="106.08"/>
    <n v="41.099999999999994"/>
    <n v="64.98"/>
    <n v="0.61255656108597289"/>
  </r>
  <r>
    <n v="380"/>
    <d v="2026-02-05T00:00:00"/>
    <n v="2026"/>
    <x v="0"/>
    <n v="2"/>
    <x v="1"/>
    <x v="2"/>
    <x v="10"/>
    <x v="0"/>
    <s v="Returning"/>
    <x v="0"/>
    <s v="Weighted Vest"/>
    <n v="3"/>
    <n v="125.63"/>
    <n v="0"/>
    <n v="71.05"/>
    <n v="376.89"/>
    <n v="213.14999999999998"/>
    <n v="163.74"/>
    <n v="0.43445037013452203"/>
  </r>
  <r>
    <n v="346"/>
    <d v="2026-02-06T00:00:00"/>
    <n v="2026"/>
    <x v="0"/>
    <n v="2"/>
    <x v="1"/>
    <x v="2"/>
    <x v="12"/>
    <x v="0"/>
    <s v="Business"/>
    <x v="3"/>
    <s v="Cycling Pack 12L"/>
    <n v="3"/>
    <n v="103.22"/>
    <n v="0"/>
    <n v="50.74"/>
    <n v="309.65999999999997"/>
    <n v="152.22"/>
    <n v="157.43999999999997"/>
    <n v="0.50842859910869986"/>
  </r>
  <r>
    <n v="3614"/>
    <d v="2026-02-08T00:00:00"/>
    <n v="2026"/>
    <x v="0"/>
    <n v="2"/>
    <x v="1"/>
    <x v="2"/>
    <x v="11"/>
    <x v="0"/>
    <s v="New"/>
    <x v="0"/>
    <s v="Training Mat"/>
    <n v="3"/>
    <n v="51.18"/>
    <n v="0"/>
    <n v="21.95"/>
    <n v="153.54"/>
    <n v="65.849999999999994"/>
    <n v="87.69"/>
    <n v="0.57112153184837833"/>
  </r>
  <r>
    <n v="3917"/>
    <d v="2026-02-27T00:00:00"/>
    <n v="2026"/>
    <x v="0"/>
    <n v="2"/>
    <x v="1"/>
    <x v="0"/>
    <x v="5"/>
    <x v="0"/>
    <s v="Returning"/>
    <x v="2"/>
    <s v="Insulated Bottle"/>
    <n v="3"/>
    <n v="36.630000000000003"/>
    <n v="0"/>
    <n v="13.26"/>
    <n v="109.89000000000001"/>
    <n v="39.78"/>
    <n v="70.110000000000014"/>
    <n v="0.63800163800163801"/>
  </r>
  <r>
    <n v="2042"/>
    <d v="2026-03-02T00:00:00"/>
    <n v="2026"/>
    <x v="0"/>
    <n v="3"/>
    <x v="2"/>
    <x v="3"/>
    <x v="15"/>
    <x v="0"/>
    <s v="Business"/>
    <x v="1"/>
    <s v="Trail Boots"/>
    <n v="3"/>
    <n v="146.99"/>
    <n v="0"/>
    <n v="80.069999999999993"/>
    <n v="440.97"/>
    <n v="240.20999999999998"/>
    <n v="200.76000000000005"/>
    <n v="0.45526906592285199"/>
  </r>
  <r>
    <n v="3374"/>
    <d v="2026-03-03T00:00:00"/>
    <n v="2026"/>
    <x v="0"/>
    <n v="3"/>
    <x v="2"/>
    <x v="3"/>
    <x v="8"/>
    <x v="0"/>
    <s v="Returning"/>
    <x v="1"/>
    <s v="Trail Boots"/>
    <n v="3"/>
    <n v="143.74"/>
    <n v="0"/>
    <n v="81.58"/>
    <n v="431.22"/>
    <n v="244.74"/>
    <n v="186.48000000000002"/>
    <n v="0.43244747460692917"/>
  </r>
  <r>
    <n v="788"/>
    <d v="2026-03-04T00:00:00"/>
    <n v="2026"/>
    <x v="0"/>
    <n v="3"/>
    <x v="2"/>
    <x v="2"/>
    <x v="6"/>
    <x v="0"/>
    <s v="New"/>
    <x v="3"/>
    <s v="Compact Repair Kit"/>
    <n v="3"/>
    <n v="39.49"/>
    <n v="0"/>
    <n v="16.420000000000002"/>
    <n v="118.47"/>
    <n v="49.260000000000005"/>
    <n v="69.209999999999994"/>
    <n v="0.58419853127374011"/>
  </r>
  <r>
    <n v="2997"/>
    <d v="2026-03-06T00:00:00"/>
    <n v="2026"/>
    <x v="0"/>
    <n v="3"/>
    <x v="2"/>
    <x v="3"/>
    <x v="15"/>
    <x v="0"/>
    <s v="Returning"/>
    <x v="2"/>
    <s v="Insulated Bottle"/>
    <n v="3"/>
    <n v="35.89"/>
    <n v="0"/>
    <n v="13.25"/>
    <n v="107.67"/>
    <n v="39.75"/>
    <n v="67.92"/>
    <n v="0.63081638339370294"/>
  </r>
  <r>
    <n v="3386"/>
    <d v="2026-03-07T00:00:00"/>
    <n v="2026"/>
    <x v="0"/>
    <n v="3"/>
    <x v="2"/>
    <x v="2"/>
    <x v="10"/>
    <x v="0"/>
    <s v="Returning"/>
    <x v="1"/>
    <s v="Summit Backpack 45L"/>
    <n v="3"/>
    <n v="155.16"/>
    <n v="0"/>
    <n v="76.849999999999994"/>
    <n v="465.48"/>
    <n v="230.54999999999998"/>
    <n v="234.93000000000004"/>
    <n v="0.50470482083011092"/>
  </r>
  <r>
    <n v="443"/>
    <d v="2026-03-12T00:00:00"/>
    <n v="2026"/>
    <x v="0"/>
    <n v="3"/>
    <x v="2"/>
    <x v="2"/>
    <x v="11"/>
    <x v="0"/>
    <s v="Returning"/>
    <x v="0"/>
    <s v="Resistance Band Set"/>
    <n v="3"/>
    <n v="39.9"/>
    <n v="0"/>
    <n v="14.49"/>
    <n v="119.69999999999999"/>
    <n v="43.47"/>
    <n v="76.22999999999999"/>
    <n v="0.63684210526315788"/>
  </r>
  <r>
    <n v="3280"/>
    <d v="2026-03-15T00:00:00"/>
    <n v="2026"/>
    <x v="0"/>
    <n v="3"/>
    <x v="2"/>
    <x v="0"/>
    <x v="5"/>
    <x v="0"/>
    <s v="Returning"/>
    <x v="2"/>
    <s v="Packing Cube Set"/>
    <n v="3"/>
    <n v="46.68"/>
    <n v="0"/>
    <n v="18.760000000000002"/>
    <n v="140.04"/>
    <n v="56.28"/>
    <n v="83.759999999999991"/>
    <n v="0.59811482433590402"/>
  </r>
  <r>
    <n v="3961"/>
    <d v="2026-03-18T00:00:00"/>
    <n v="2026"/>
    <x v="0"/>
    <n v="3"/>
    <x v="2"/>
    <x v="1"/>
    <x v="1"/>
    <x v="0"/>
    <s v="Business"/>
    <x v="0"/>
    <s v="Recovery Roller"/>
    <n v="3"/>
    <n v="36.32"/>
    <n v="0"/>
    <n v="14.18"/>
    <n v="108.96000000000001"/>
    <n v="42.54"/>
    <n v="66.420000000000016"/>
    <n v="0.60958149779735693"/>
  </r>
  <r>
    <n v="1142"/>
    <d v="2026-03-20T00:00:00"/>
    <n v="2026"/>
    <x v="0"/>
    <n v="3"/>
    <x v="2"/>
    <x v="2"/>
    <x v="6"/>
    <x v="0"/>
    <s v="New"/>
    <x v="4"/>
    <s v="Compact Sleeping Bag"/>
    <n v="3"/>
    <n v="125.85"/>
    <n v="0"/>
    <n v="59.19"/>
    <n v="377.54999999999995"/>
    <n v="177.57"/>
    <n v="199.97999999999996"/>
    <n v="0.52967818831942781"/>
  </r>
  <r>
    <n v="2023"/>
    <d v="2026-04-03T00:00:00"/>
    <n v="2026"/>
    <x v="1"/>
    <n v="4"/>
    <x v="3"/>
    <x v="2"/>
    <x v="10"/>
    <x v="0"/>
    <s v="New"/>
    <x v="2"/>
    <s v="Travel Backpack 35L"/>
    <n v="3"/>
    <n v="168.37"/>
    <n v="0"/>
    <n v="87.15"/>
    <n v="505.11"/>
    <n v="261.45000000000005"/>
    <n v="243.65999999999997"/>
    <n v="0.4823899744610084"/>
  </r>
  <r>
    <n v="581"/>
    <d v="2026-04-06T00:00:00"/>
    <n v="2026"/>
    <x v="1"/>
    <n v="4"/>
    <x v="3"/>
    <x v="2"/>
    <x v="12"/>
    <x v="0"/>
    <s v="Returning"/>
    <x v="4"/>
    <s v="Compact Sleeping Bag"/>
    <n v="3"/>
    <n v="124.67"/>
    <n v="0"/>
    <n v="61.46"/>
    <n v="374.01"/>
    <n v="184.38"/>
    <n v="189.63"/>
    <n v="0.50701852891633914"/>
  </r>
  <r>
    <n v="3853"/>
    <d v="2026-04-13T00:00:00"/>
    <n v="2026"/>
    <x v="1"/>
    <n v="4"/>
    <x v="3"/>
    <x v="0"/>
    <x v="13"/>
    <x v="0"/>
    <s v="Returning"/>
    <x v="2"/>
    <s v="Carry-On Duffel"/>
    <n v="3"/>
    <n v="136.12"/>
    <n v="0"/>
    <n v="66.58"/>
    <n v="408.36"/>
    <n v="199.74"/>
    <n v="208.62"/>
    <n v="0.51087275933000298"/>
  </r>
  <r>
    <n v="3321"/>
    <d v="2026-04-16T00:00:00"/>
    <n v="2026"/>
    <x v="1"/>
    <n v="4"/>
    <x v="3"/>
    <x v="2"/>
    <x v="3"/>
    <x v="0"/>
    <s v="Business"/>
    <x v="2"/>
    <s v="Insulated Bottle"/>
    <n v="3"/>
    <n v="35.57"/>
    <n v="0"/>
    <n v="13.67"/>
    <n v="106.71000000000001"/>
    <n v="41.01"/>
    <n v="65.700000000000017"/>
    <n v="0.61568737700309262"/>
  </r>
  <r>
    <n v="3367"/>
    <d v="2026-04-19T00:00:00"/>
    <n v="2026"/>
    <x v="1"/>
    <n v="4"/>
    <x v="3"/>
    <x v="3"/>
    <x v="14"/>
    <x v="0"/>
    <s v="Returning"/>
    <x v="2"/>
    <s v="Packing Cube Set"/>
    <n v="3"/>
    <n v="45.79"/>
    <n v="0"/>
    <n v="17.98"/>
    <n v="137.37"/>
    <n v="53.94"/>
    <n v="83.43"/>
    <n v="0.60733784669141733"/>
  </r>
  <r>
    <n v="4683"/>
    <d v="2026-04-20T00:00:00"/>
    <n v="2026"/>
    <x v="1"/>
    <n v="4"/>
    <x v="3"/>
    <x v="3"/>
    <x v="15"/>
    <x v="0"/>
    <s v="Business"/>
    <x v="0"/>
    <s v="Training Mat"/>
    <n v="3"/>
    <n v="51.36"/>
    <n v="0"/>
    <n v="22.05"/>
    <n v="154.07999999999998"/>
    <n v="66.150000000000006"/>
    <n v="87.929999999999978"/>
    <n v="0.57067757009345788"/>
  </r>
  <r>
    <n v="2224"/>
    <d v="2026-04-23T00:00:00"/>
    <n v="2026"/>
    <x v="1"/>
    <n v="4"/>
    <x v="3"/>
    <x v="2"/>
    <x v="12"/>
    <x v="0"/>
    <s v="New"/>
    <x v="0"/>
    <s v="Training Mat"/>
    <n v="3"/>
    <n v="49.55"/>
    <n v="0"/>
    <n v="22.55"/>
    <n v="148.64999999999998"/>
    <n v="67.650000000000006"/>
    <n v="80.999999999999972"/>
    <n v="0.54490413723511588"/>
  </r>
  <r>
    <n v="4482"/>
    <d v="2026-04-28T00:00:00"/>
    <n v="2026"/>
    <x v="1"/>
    <n v="4"/>
    <x v="3"/>
    <x v="3"/>
    <x v="8"/>
    <x v="0"/>
    <s v="Business"/>
    <x v="0"/>
    <s v="Recovery Roller"/>
    <n v="3"/>
    <n v="36.770000000000003"/>
    <n v="0"/>
    <n v="13.63"/>
    <n v="110.31"/>
    <n v="40.89"/>
    <n v="69.42"/>
    <n v="0.62931737829752521"/>
  </r>
  <r>
    <n v="5196"/>
    <d v="2026-05-06T00:00:00"/>
    <n v="2026"/>
    <x v="1"/>
    <n v="5"/>
    <x v="4"/>
    <x v="0"/>
    <x v="0"/>
    <x v="0"/>
    <s v="New"/>
    <x v="4"/>
    <s v="Portable Camp Stove"/>
    <n v="3"/>
    <n v="82.56"/>
    <n v="0"/>
    <n v="39.99"/>
    <n v="247.68"/>
    <n v="119.97"/>
    <n v="127.71000000000001"/>
    <n v="0.515625"/>
  </r>
  <r>
    <n v="3159"/>
    <d v="2026-05-09T00:00:00"/>
    <n v="2026"/>
    <x v="1"/>
    <n v="5"/>
    <x v="4"/>
    <x v="1"/>
    <x v="4"/>
    <x v="0"/>
    <s v="Returning"/>
    <x v="4"/>
    <s v="Trail Tent 2P"/>
    <n v="3"/>
    <n v="198.5"/>
    <n v="0"/>
    <n v="102.23"/>
    <n v="595.5"/>
    <n v="306.69"/>
    <n v="288.81"/>
    <n v="0.48498740554156172"/>
  </r>
  <r>
    <n v="1092"/>
    <d v="2026-05-21T00:00:00"/>
    <n v="2026"/>
    <x v="1"/>
    <n v="5"/>
    <x v="4"/>
    <x v="0"/>
    <x v="0"/>
    <x v="0"/>
    <s v="New"/>
    <x v="0"/>
    <s v="Recovery Roller"/>
    <n v="3"/>
    <n v="36.229999999999997"/>
    <n v="0"/>
    <n v="13.55"/>
    <n v="108.69"/>
    <n v="40.650000000000006"/>
    <n v="68.039999999999992"/>
    <n v="0.62600055202870541"/>
  </r>
  <r>
    <n v="1012"/>
    <d v="2026-05-22T00:00:00"/>
    <n v="2026"/>
    <x v="1"/>
    <n v="5"/>
    <x v="4"/>
    <x v="2"/>
    <x v="3"/>
    <x v="0"/>
    <s v="New"/>
    <x v="1"/>
    <s v="Summit Backpack 45L"/>
    <n v="3"/>
    <n v="156.74"/>
    <n v="0"/>
    <n v="79.819999999999993"/>
    <n v="470.22"/>
    <n v="239.45999999999998"/>
    <n v="230.76000000000005"/>
    <n v="0.49074901110118674"/>
  </r>
  <r>
    <n v="3073"/>
    <d v="2026-05-27T00:00:00"/>
    <n v="2026"/>
    <x v="1"/>
    <n v="5"/>
    <x v="4"/>
    <x v="0"/>
    <x v="13"/>
    <x v="0"/>
    <s v="Returning"/>
    <x v="0"/>
    <s v="Resistance Band Set"/>
    <n v="3"/>
    <n v="39.549999999999997"/>
    <n v="0"/>
    <n v="14.87"/>
    <n v="118.64999999999999"/>
    <n v="44.61"/>
    <n v="74.039999999999992"/>
    <n v="0.6240202275600506"/>
  </r>
  <r>
    <n v="3798"/>
    <d v="2026-05-28T00:00:00"/>
    <n v="2026"/>
    <x v="1"/>
    <n v="5"/>
    <x v="4"/>
    <x v="0"/>
    <x v="0"/>
    <x v="0"/>
    <s v="Returning"/>
    <x v="1"/>
    <s v="Summit Backpack 45L"/>
    <n v="3"/>
    <n v="156.58000000000001"/>
    <n v="0"/>
    <n v="79.099999999999994"/>
    <n v="469.74"/>
    <n v="237.29999999999998"/>
    <n v="232.44000000000003"/>
    <n v="0.49482692553327379"/>
  </r>
  <r>
    <n v="2774"/>
    <d v="2026-05-30T00:00:00"/>
    <n v="2026"/>
    <x v="1"/>
    <n v="5"/>
    <x v="4"/>
    <x v="1"/>
    <x v="1"/>
    <x v="0"/>
    <s v="Returning"/>
    <x v="4"/>
    <s v="Portable Camp Stove"/>
    <n v="3"/>
    <n v="83.17"/>
    <n v="0"/>
    <n v="40.520000000000003"/>
    <n v="249.51"/>
    <n v="121.56"/>
    <n v="127.94999999999999"/>
    <n v="0.51280509799206442"/>
  </r>
  <r>
    <n v="4130"/>
    <d v="2026-06-01T00:00:00"/>
    <n v="2026"/>
    <x v="1"/>
    <n v="6"/>
    <x v="5"/>
    <x v="0"/>
    <x v="13"/>
    <x v="0"/>
    <s v="New"/>
    <x v="3"/>
    <s v="Commuter Helmet"/>
    <n v="3"/>
    <n v="80.099999999999994"/>
    <n v="0"/>
    <n v="43.51"/>
    <n v="240.29999999999998"/>
    <n v="130.53"/>
    <n v="109.76999999999998"/>
    <n v="0.45680399500624214"/>
  </r>
  <r>
    <n v="2833"/>
    <d v="2026-06-03T00:00:00"/>
    <n v="2026"/>
    <x v="1"/>
    <n v="6"/>
    <x v="5"/>
    <x v="0"/>
    <x v="13"/>
    <x v="0"/>
    <s v="Returning"/>
    <x v="1"/>
    <s v="Trail Boots"/>
    <n v="3"/>
    <n v="141.6"/>
    <n v="0"/>
    <n v="78.02"/>
    <n v="424.79999999999995"/>
    <n v="234.06"/>
    <n v="190.73999999999995"/>
    <n v="0.44901129943502821"/>
  </r>
  <r>
    <n v="3966"/>
    <d v="2026-06-04T00:00:00"/>
    <n v="2026"/>
    <x v="1"/>
    <n v="6"/>
    <x v="5"/>
    <x v="0"/>
    <x v="0"/>
    <x v="0"/>
    <s v="New"/>
    <x v="0"/>
    <s v="Weighted Vest"/>
    <n v="3"/>
    <n v="126.22"/>
    <n v="0"/>
    <n v="69.599999999999994"/>
    <n v="378.65999999999997"/>
    <n v="208.79999999999998"/>
    <n v="169.85999999999999"/>
    <n v="0.4485818412295991"/>
  </r>
  <r>
    <n v="4241"/>
    <d v="2026-06-08T00:00:00"/>
    <n v="2026"/>
    <x v="1"/>
    <n v="6"/>
    <x v="5"/>
    <x v="0"/>
    <x v="13"/>
    <x v="0"/>
    <s v="New"/>
    <x v="1"/>
    <s v="Hiking Daypack 20L"/>
    <n v="3"/>
    <n v="92.73"/>
    <n v="0"/>
    <n v="44.68"/>
    <n v="278.19"/>
    <n v="134.04"/>
    <n v="144.15"/>
    <n v="0.51817103418526911"/>
  </r>
  <r>
    <n v="4070"/>
    <d v="2026-06-21T00:00:00"/>
    <n v="2026"/>
    <x v="1"/>
    <n v="6"/>
    <x v="5"/>
    <x v="0"/>
    <x v="0"/>
    <x v="0"/>
    <s v="New"/>
    <x v="3"/>
    <s v="Cycling Pack 12L"/>
    <n v="3"/>
    <n v="103.72"/>
    <n v="0"/>
    <n v="50.34"/>
    <n v="311.15999999999997"/>
    <n v="151.02000000000001"/>
    <n v="160.13999999999996"/>
    <n v="0.51465483995372152"/>
  </r>
  <r>
    <n v="2052"/>
    <d v="2026-07-05T00:00:00"/>
    <n v="2026"/>
    <x v="2"/>
    <n v="7"/>
    <x v="6"/>
    <x v="0"/>
    <x v="13"/>
    <x v="0"/>
    <s v="Business"/>
    <x v="1"/>
    <s v="Trail Boots"/>
    <n v="3"/>
    <n v="146.88999999999999"/>
    <n v="0"/>
    <n v="77.650000000000006"/>
    <n v="440.66999999999996"/>
    <n v="232.95000000000002"/>
    <n v="207.71999999999994"/>
    <n v="0.47137313636054179"/>
  </r>
  <r>
    <n v="4126"/>
    <d v="2026-07-05T00:00:00"/>
    <n v="2026"/>
    <x v="2"/>
    <n v="7"/>
    <x v="6"/>
    <x v="0"/>
    <x v="13"/>
    <x v="0"/>
    <s v="New"/>
    <x v="3"/>
    <s v="Commuter Helmet"/>
    <n v="3"/>
    <n v="82.89"/>
    <n v="0"/>
    <n v="42.31"/>
    <n v="248.67000000000002"/>
    <n v="126.93"/>
    <n v="121.74000000000001"/>
    <n v="0.48956448304982508"/>
  </r>
  <r>
    <n v="2716"/>
    <d v="2026-07-09T00:00:00"/>
    <n v="2026"/>
    <x v="2"/>
    <n v="7"/>
    <x v="6"/>
    <x v="2"/>
    <x v="12"/>
    <x v="0"/>
    <s v="New"/>
    <x v="1"/>
    <s v="Hiking Daypack 20L"/>
    <n v="3"/>
    <n v="92.25"/>
    <n v="0"/>
    <n v="46.27"/>
    <n v="276.75"/>
    <n v="138.81"/>
    <n v="137.94"/>
    <n v="0.49842818428184282"/>
  </r>
  <r>
    <n v="3682"/>
    <d v="2026-07-09T00:00:00"/>
    <n v="2026"/>
    <x v="2"/>
    <n v="7"/>
    <x v="6"/>
    <x v="3"/>
    <x v="8"/>
    <x v="0"/>
    <s v="Returning"/>
    <x v="1"/>
    <s v="Summit Backpack 45L"/>
    <n v="3"/>
    <n v="150.61000000000001"/>
    <n v="0"/>
    <n v="79.900000000000006"/>
    <n v="451.83000000000004"/>
    <n v="239.70000000000002"/>
    <n v="212.13000000000002"/>
    <n v="0.46949073766682159"/>
  </r>
  <r>
    <n v="1480"/>
    <d v="2026-07-11T00:00:00"/>
    <n v="2026"/>
    <x v="2"/>
    <n v="7"/>
    <x v="6"/>
    <x v="1"/>
    <x v="7"/>
    <x v="0"/>
    <s v="New"/>
    <x v="2"/>
    <s v="Travel Backpack 35L"/>
    <n v="3"/>
    <n v="164.5"/>
    <n v="0"/>
    <n v="87.06"/>
    <n v="493.5"/>
    <n v="261.18"/>
    <n v="232.32"/>
    <n v="0.47075987841945288"/>
  </r>
  <r>
    <n v="3832"/>
    <d v="2026-07-11T00:00:00"/>
    <n v="2026"/>
    <x v="2"/>
    <n v="7"/>
    <x v="6"/>
    <x v="0"/>
    <x v="2"/>
    <x v="0"/>
    <s v="Returning"/>
    <x v="4"/>
    <s v="Portable Camp Stove"/>
    <n v="3"/>
    <n v="82.26"/>
    <n v="0"/>
    <n v="40.020000000000003"/>
    <n v="246.78000000000003"/>
    <n v="120.06"/>
    <n v="126.72000000000003"/>
    <n v="0.51349380014587898"/>
  </r>
  <r>
    <n v="1317"/>
    <d v="2026-07-12T00:00:00"/>
    <n v="2026"/>
    <x v="2"/>
    <n v="7"/>
    <x v="6"/>
    <x v="2"/>
    <x v="11"/>
    <x v="0"/>
    <s v="Business"/>
    <x v="0"/>
    <s v="Recovery Roller"/>
    <n v="3"/>
    <n v="37"/>
    <n v="0"/>
    <n v="13.69"/>
    <n v="111"/>
    <n v="41.07"/>
    <n v="69.930000000000007"/>
    <n v="0.63000000000000012"/>
  </r>
  <r>
    <n v="2823"/>
    <d v="2026-07-14T00:00:00"/>
    <n v="2026"/>
    <x v="2"/>
    <n v="7"/>
    <x v="6"/>
    <x v="1"/>
    <x v="7"/>
    <x v="0"/>
    <s v="New"/>
    <x v="3"/>
    <s v="Commuter Helmet"/>
    <n v="3"/>
    <n v="81.39"/>
    <n v="0"/>
    <n v="43.54"/>
    <n v="244.17000000000002"/>
    <n v="130.62"/>
    <n v="113.55000000000001"/>
    <n v="0.46504484580415284"/>
  </r>
  <r>
    <n v="4154"/>
    <d v="2026-07-17T00:00:00"/>
    <n v="2026"/>
    <x v="2"/>
    <n v="7"/>
    <x v="6"/>
    <x v="3"/>
    <x v="16"/>
    <x v="0"/>
    <s v="Returning"/>
    <x v="1"/>
    <s v="Trekking Poles"/>
    <n v="3"/>
    <n v="72.150000000000006"/>
    <n v="0"/>
    <n v="33.01"/>
    <n v="216.45000000000002"/>
    <n v="99.03"/>
    <n v="117.42000000000002"/>
    <n v="0.54248094248094247"/>
  </r>
  <r>
    <n v="571"/>
    <d v="2026-07-22T00:00:00"/>
    <n v="2026"/>
    <x v="2"/>
    <n v="7"/>
    <x v="6"/>
    <x v="1"/>
    <x v="4"/>
    <x v="0"/>
    <s v="New"/>
    <x v="1"/>
    <s v="Summit Backpack 45L"/>
    <n v="3"/>
    <n v="152.53"/>
    <n v="0"/>
    <n v="80.88"/>
    <n v="457.59000000000003"/>
    <n v="242.64"/>
    <n v="214.95000000000005"/>
    <n v="0.46974365698551113"/>
  </r>
  <r>
    <n v="4153"/>
    <d v="2026-07-26T00:00:00"/>
    <n v="2026"/>
    <x v="2"/>
    <n v="7"/>
    <x v="6"/>
    <x v="0"/>
    <x v="2"/>
    <x v="0"/>
    <s v="Business"/>
    <x v="2"/>
    <s v="Carry-On Duffel"/>
    <n v="3"/>
    <n v="134.63"/>
    <n v="0"/>
    <n v="67.2"/>
    <n v="403.89"/>
    <n v="201.60000000000002"/>
    <n v="202.28999999999996"/>
    <n v="0.50085419297333422"/>
  </r>
  <r>
    <n v="4871"/>
    <d v="2026-07-29T00:00:00"/>
    <n v="2026"/>
    <x v="2"/>
    <n v="7"/>
    <x v="6"/>
    <x v="1"/>
    <x v="4"/>
    <x v="0"/>
    <s v="New"/>
    <x v="4"/>
    <s v="Compact Sleeping Bag"/>
    <n v="3"/>
    <n v="123.31"/>
    <n v="0"/>
    <n v="59.16"/>
    <n v="369.93"/>
    <n v="177.48"/>
    <n v="192.45000000000002"/>
    <n v="0.52023355770010549"/>
  </r>
  <r>
    <n v="3550"/>
    <d v="2026-07-30T00:00:00"/>
    <n v="2026"/>
    <x v="2"/>
    <n v="7"/>
    <x v="6"/>
    <x v="1"/>
    <x v="7"/>
    <x v="0"/>
    <s v="Returning"/>
    <x v="4"/>
    <s v="Compact Sleeping Bag"/>
    <n v="3"/>
    <n v="120.88"/>
    <n v="0"/>
    <n v="60.97"/>
    <n v="362.64"/>
    <n v="182.91"/>
    <n v="179.73"/>
    <n v="0.49561548643282594"/>
  </r>
  <r>
    <n v="694"/>
    <d v="2026-08-03T00:00:00"/>
    <n v="2026"/>
    <x v="2"/>
    <n v="8"/>
    <x v="7"/>
    <x v="3"/>
    <x v="14"/>
    <x v="0"/>
    <s v="New"/>
    <x v="1"/>
    <s v="Trail Boots"/>
    <n v="3"/>
    <n v="144"/>
    <n v="0"/>
    <n v="78.89"/>
    <n v="432"/>
    <n v="236.67000000000002"/>
    <n v="195.32999999999998"/>
    <n v="0.45215277777777774"/>
  </r>
  <r>
    <n v="4645"/>
    <d v="2026-08-06T00:00:00"/>
    <n v="2026"/>
    <x v="2"/>
    <n v="8"/>
    <x v="7"/>
    <x v="3"/>
    <x v="16"/>
    <x v="0"/>
    <s v="New"/>
    <x v="0"/>
    <s v="Resistance Band Set"/>
    <n v="3"/>
    <n v="41.11"/>
    <n v="0"/>
    <n v="14.49"/>
    <n v="123.33"/>
    <n v="43.47"/>
    <n v="79.86"/>
    <n v="0.64753101435173921"/>
  </r>
  <r>
    <n v="3319"/>
    <d v="2026-08-11T00:00:00"/>
    <n v="2026"/>
    <x v="2"/>
    <n v="8"/>
    <x v="7"/>
    <x v="2"/>
    <x v="11"/>
    <x v="0"/>
    <s v="Returning"/>
    <x v="1"/>
    <s v="Hiking Daypack 20L"/>
    <n v="3"/>
    <n v="93.53"/>
    <n v="0"/>
    <n v="46.19"/>
    <n v="280.59000000000003"/>
    <n v="138.57"/>
    <n v="142.02000000000004"/>
    <n v="0.5061477600769807"/>
  </r>
  <r>
    <n v="71"/>
    <d v="2026-08-16T00:00:00"/>
    <n v="2026"/>
    <x v="2"/>
    <n v="8"/>
    <x v="7"/>
    <x v="3"/>
    <x v="15"/>
    <x v="0"/>
    <s v="New"/>
    <x v="3"/>
    <s v="Commuter Helmet"/>
    <n v="3"/>
    <n v="80.099999999999994"/>
    <n v="0"/>
    <n v="42.41"/>
    <n v="240.29999999999998"/>
    <n v="127.22999999999999"/>
    <n v="113.07"/>
    <n v="0.47053682896379528"/>
  </r>
  <r>
    <n v="1394"/>
    <d v="2026-08-16T00:00:00"/>
    <n v="2026"/>
    <x v="2"/>
    <n v="8"/>
    <x v="7"/>
    <x v="3"/>
    <x v="16"/>
    <x v="0"/>
    <s v="Returning"/>
    <x v="4"/>
    <s v="Compact Sleeping Bag"/>
    <n v="3"/>
    <n v="125.75"/>
    <n v="0"/>
    <n v="62.05"/>
    <n v="377.25"/>
    <n v="186.14999999999998"/>
    <n v="191.10000000000002"/>
    <n v="0.50656063618290259"/>
  </r>
  <r>
    <n v="1054"/>
    <d v="2026-08-19T00:00:00"/>
    <n v="2026"/>
    <x v="2"/>
    <n v="8"/>
    <x v="7"/>
    <x v="2"/>
    <x v="12"/>
    <x v="0"/>
    <s v="Returning"/>
    <x v="1"/>
    <s v="Summit Backpack 45L"/>
    <n v="3"/>
    <n v="157.41999999999999"/>
    <n v="0"/>
    <n v="77.989999999999995"/>
    <n v="472.26"/>
    <n v="233.96999999999997"/>
    <n v="238.29000000000002"/>
    <n v="0.5045737517469191"/>
  </r>
  <r>
    <n v="4321"/>
    <d v="2026-08-22T00:00:00"/>
    <n v="2026"/>
    <x v="2"/>
    <n v="8"/>
    <x v="7"/>
    <x v="0"/>
    <x v="13"/>
    <x v="0"/>
    <s v="New"/>
    <x v="2"/>
    <s v="Insulated Bottle"/>
    <n v="3"/>
    <n v="35.380000000000003"/>
    <n v="0"/>
    <n v="13.91"/>
    <n v="106.14000000000001"/>
    <n v="41.730000000000004"/>
    <n v="64.410000000000011"/>
    <n v="0.60684002261164505"/>
  </r>
  <r>
    <n v="1973"/>
    <d v="2026-08-24T00:00:00"/>
    <n v="2026"/>
    <x v="2"/>
    <n v="8"/>
    <x v="7"/>
    <x v="1"/>
    <x v="4"/>
    <x v="0"/>
    <s v="New"/>
    <x v="0"/>
    <s v="Training Mat"/>
    <n v="3"/>
    <n v="51.29"/>
    <n v="0"/>
    <n v="22.08"/>
    <n v="153.87"/>
    <n v="66.239999999999995"/>
    <n v="87.63000000000001"/>
    <n v="0.56950672645739919"/>
  </r>
  <r>
    <n v="2755"/>
    <d v="2026-09-06T00:00:00"/>
    <n v="2026"/>
    <x v="2"/>
    <n v="9"/>
    <x v="8"/>
    <x v="3"/>
    <x v="16"/>
    <x v="0"/>
    <s v="New"/>
    <x v="1"/>
    <s v="Trail Boots"/>
    <n v="3"/>
    <n v="146.22"/>
    <n v="0"/>
    <n v="80.13"/>
    <n v="438.65999999999997"/>
    <n v="240.39"/>
    <n v="198.26999999999998"/>
    <n v="0.4519901518260156"/>
  </r>
  <r>
    <n v="2728"/>
    <d v="2026-09-19T00:00:00"/>
    <n v="2026"/>
    <x v="2"/>
    <n v="9"/>
    <x v="8"/>
    <x v="1"/>
    <x v="7"/>
    <x v="0"/>
    <s v="New"/>
    <x v="1"/>
    <s v="Summit Backpack 45L"/>
    <n v="3"/>
    <n v="153.5"/>
    <n v="0"/>
    <n v="80.819999999999993"/>
    <n v="460.5"/>
    <n v="242.45999999999998"/>
    <n v="218.04000000000002"/>
    <n v="0.47348534201954401"/>
  </r>
  <r>
    <n v="2236"/>
    <d v="2026-09-21T00:00:00"/>
    <n v="2026"/>
    <x v="2"/>
    <n v="9"/>
    <x v="8"/>
    <x v="2"/>
    <x v="6"/>
    <x v="0"/>
    <s v="Returning"/>
    <x v="1"/>
    <s v="Trail Boots"/>
    <n v="3"/>
    <n v="143.31"/>
    <n v="0"/>
    <n v="81.36"/>
    <n v="429.93"/>
    <n v="244.07999999999998"/>
    <n v="185.85000000000002"/>
    <n v="0.43227967343521045"/>
  </r>
  <r>
    <n v="2085"/>
    <d v="2026-09-26T00:00:00"/>
    <n v="2026"/>
    <x v="2"/>
    <n v="9"/>
    <x v="8"/>
    <x v="3"/>
    <x v="8"/>
    <x v="0"/>
    <s v="Returning"/>
    <x v="4"/>
    <s v="Trail Tent 2P"/>
    <n v="3"/>
    <n v="191.46"/>
    <n v="0"/>
    <n v="104.06"/>
    <n v="574.38"/>
    <n v="312.18"/>
    <n v="262.2"/>
    <n v="0.45649221769560222"/>
  </r>
  <r>
    <n v="2388"/>
    <d v="2026-09-28T00:00:00"/>
    <n v="2026"/>
    <x v="2"/>
    <n v="9"/>
    <x v="8"/>
    <x v="0"/>
    <x v="0"/>
    <x v="0"/>
    <s v="Returning"/>
    <x v="1"/>
    <s v="Hiking Daypack 20L"/>
    <n v="3"/>
    <n v="93.22"/>
    <n v="0"/>
    <n v="46.75"/>
    <n v="279.65999999999997"/>
    <n v="140.25"/>
    <n v="139.40999999999997"/>
    <n v="0.49849817635700489"/>
  </r>
  <r>
    <n v="3333"/>
    <d v="2026-10-01T00:00:00"/>
    <n v="2026"/>
    <x v="3"/>
    <n v="10"/>
    <x v="9"/>
    <x v="3"/>
    <x v="9"/>
    <x v="0"/>
    <s v="New"/>
    <x v="4"/>
    <s v="Portable Camp Stove"/>
    <n v="3"/>
    <n v="80.67"/>
    <n v="0"/>
    <n v="39.94"/>
    <n v="242.01"/>
    <n v="119.82"/>
    <n v="122.19"/>
    <n v="0.50489649188050079"/>
  </r>
  <r>
    <n v="3910"/>
    <d v="2026-10-12T00:00:00"/>
    <n v="2026"/>
    <x v="3"/>
    <n v="10"/>
    <x v="9"/>
    <x v="3"/>
    <x v="8"/>
    <x v="0"/>
    <s v="Business"/>
    <x v="3"/>
    <s v="Compact Repair Kit"/>
    <n v="3"/>
    <n v="41.09"/>
    <n v="0"/>
    <n v="17.18"/>
    <n v="123.27000000000001"/>
    <n v="51.54"/>
    <n v="71.730000000000018"/>
    <n v="0.58189340472134354"/>
  </r>
  <r>
    <n v="989"/>
    <d v="2026-10-13T00:00:00"/>
    <n v="2026"/>
    <x v="3"/>
    <n v="10"/>
    <x v="9"/>
    <x v="2"/>
    <x v="6"/>
    <x v="0"/>
    <s v="Returning"/>
    <x v="3"/>
    <s v="Compact Repair Kit"/>
    <n v="3"/>
    <n v="40.42"/>
    <n v="0"/>
    <n v="16.79"/>
    <n v="121.26"/>
    <n v="50.37"/>
    <n v="70.890000000000015"/>
    <n v="0.58461157842652167"/>
  </r>
  <r>
    <n v="3613"/>
    <d v="2026-10-29T00:00:00"/>
    <n v="2026"/>
    <x v="3"/>
    <n v="10"/>
    <x v="9"/>
    <x v="2"/>
    <x v="10"/>
    <x v="0"/>
    <s v="Returning"/>
    <x v="2"/>
    <s v="Travel Backpack 35L"/>
    <n v="3"/>
    <n v="167.41"/>
    <n v="0"/>
    <n v="85.33"/>
    <n v="502.23"/>
    <n v="255.99"/>
    <n v="246.24"/>
    <n v="0.49029329191804549"/>
  </r>
  <r>
    <n v="4430"/>
    <d v="2026-12-04T00:00:00"/>
    <n v="2026"/>
    <x v="3"/>
    <n v="12"/>
    <x v="11"/>
    <x v="2"/>
    <x v="12"/>
    <x v="0"/>
    <s v="Returning"/>
    <x v="4"/>
    <s v="Trail Tent 2P"/>
    <n v="3"/>
    <n v="193.8"/>
    <n v="0"/>
    <n v="104.55"/>
    <n v="581.40000000000009"/>
    <n v="313.64999999999998"/>
    <n v="267.75000000000011"/>
    <n v="0.46052631578947378"/>
  </r>
  <r>
    <n v="1650"/>
    <d v="2026-12-08T00:00:00"/>
    <n v="2026"/>
    <x v="3"/>
    <n v="12"/>
    <x v="11"/>
    <x v="2"/>
    <x v="12"/>
    <x v="0"/>
    <s v="New"/>
    <x v="2"/>
    <s v="Insulated Bottle"/>
    <n v="3"/>
    <n v="36.25"/>
    <n v="0"/>
    <n v="13.67"/>
    <n v="108.75"/>
    <n v="41.01"/>
    <n v="67.740000000000009"/>
    <n v="0.62289655172413805"/>
  </r>
  <r>
    <n v="10"/>
    <d v="2026-12-13T00:00:00"/>
    <n v="2026"/>
    <x v="3"/>
    <n v="12"/>
    <x v="11"/>
    <x v="1"/>
    <x v="4"/>
    <x v="0"/>
    <s v="Returning"/>
    <x v="2"/>
    <s v="Insulated Bottle"/>
    <n v="3"/>
    <n v="35.380000000000003"/>
    <n v="0"/>
    <n v="13.51"/>
    <n v="106.14000000000001"/>
    <n v="40.53"/>
    <n v="65.610000000000014"/>
    <n v="0.61814584511023185"/>
  </r>
  <r>
    <n v="606"/>
    <d v="2026-12-27T00:00:00"/>
    <n v="2026"/>
    <x v="3"/>
    <n v="12"/>
    <x v="11"/>
    <x v="2"/>
    <x v="10"/>
    <x v="0"/>
    <s v="New"/>
    <x v="4"/>
    <s v="Alpine Tent 4P"/>
    <n v="3"/>
    <n v="333.84"/>
    <n v="0"/>
    <n v="193.05"/>
    <n v="1001.52"/>
    <n v="579.15000000000009"/>
    <n v="422.36999999999989"/>
    <n v="0.42172897196261672"/>
  </r>
  <r>
    <n v="1530"/>
    <d v="2026-12-30T00:00:00"/>
    <n v="2026"/>
    <x v="3"/>
    <n v="12"/>
    <x v="11"/>
    <x v="0"/>
    <x v="2"/>
    <x v="0"/>
    <s v="New"/>
    <x v="0"/>
    <s v="Training Mat"/>
    <n v="3"/>
    <n v="50.72"/>
    <n v="0"/>
    <n v="22.3"/>
    <n v="152.16"/>
    <n v="66.900000000000006"/>
    <n v="85.259999999999991"/>
    <n v="0.56033123028391163"/>
  </r>
  <r>
    <n v="248"/>
    <d v="2026-01-07T00:00:00"/>
    <n v="2026"/>
    <x v="0"/>
    <n v="1"/>
    <x v="0"/>
    <x v="2"/>
    <x v="10"/>
    <x v="2"/>
    <s v="New"/>
    <x v="3"/>
    <s v="Commuter Helmet"/>
    <n v="3"/>
    <n v="81.64"/>
    <n v="0"/>
    <n v="43.84"/>
    <n v="244.92000000000002"/>
    <n v="131.52000000000001"/>
    <n v="113.4"/>
    <n v="0.46300832925036745"/>
  </r>
  <r>
    <n v="2642"/>
    <d v="2026-02-02T00:00:00"/>
    <n v="2026"/>
    <x v="0"/>
    <n v="2"/>
    <x v="1"/>
    <x v="2"/>
    <x v="6"/>
    <x v="2"/>
    <s v="Returning"/>
    <x v="4"/>
    <s v="Trail Tent 2P"/>
    <n v="3"/>
    <n v="199.9"/>
    <n v="0"/>
    <n v="104.18"/>
    <n v="599.70000000000005"/>
    <n v="312.54000000000002"/>
    <n v="287.16000000000003"/>
    <n v="0.47883941970985494"/>
  </r>
  <r>
    <n v="3506"/>
    <d v="2026-02-06T00:00:00"/>
    <n v="2026"/>
    <x v="0"/>
    <n v="2"/>
    <x v="1"/>
    <x v="1"/>
    <x v="4"/>
    <x v="1"/>
    <s v="Returning"/>
    <x v="0"/>
    <s v="Training Mat"/>
    <n v="3"/>
    <n v="50.65"/>
    <n v="0"/>
    <n v="21.49"/>
    <n v="151.94999999999999"/>
    <n v="64.47"/>
    <n v="87.47999999999999"/>
    <n v="0.57571569595261596"/>
  </r>
  <r>
    <n v="594"/>
    <d v="2026-02-17T00:00:00"/>
    <n v="2026"/>
    <x v="0"/>
    <n v="2"/>
    <x v="1"/>
    <x v="1"/>
    <x v="7"/>
    <x v="1"/>
    <s v="Business"/>
    <x v="2"/>
    <s v="Carry-On Duffel"/>
    <n v="3"/>
    <n v="134.91"/>
    <n v="0"/>
    <n v="67.69"/>
    <n v="404.73"/>
    <n v="203.07"/>
    <n v="201.66000000000003"/>
    <n v="0.49825809799125348"/>
  </r>
  <r>
    <n v="383"/>
    <d v="2026-03-01T00:00:00"/>
    <n v="2026"/>
    <x v="0"/>
    <n v="3"/>
    <x v="2"/>
    <x v="3"/>
    <x v="8"/>
    <x v="1"/>
    <s v="Returning"/>
    <x v="1"/>
    <s v="Hiking Daypack 20L"/>
    <n v="3"/>
    <n v="92.76"/>
    <n v="0"/>
    <n v="45.84"/>
    <n v="278.28000000000003"/>
    <n v="137.52000000000001"/>
    <n v="140.76000000000002"/>
    <n v="0.50582147477360928"/>
  </r>
  <r>
    <n v="3056"/>
    <d v="2026-03-06T00:00:00"/>
    <n v="2026"/>
    <x v="0"/>
    <n v="3"/>
    <x v="2"/>
    <x v="2"/>
    <x v="10"/>
    <x v="2"/>
    <s v="Returning"/>
    <x v="2"/>
    <s v="Travel Backpack 35L"/>
    <n v="3"/>
    <n v="163.44999999999999"/>
    <n v="0"/>
    <n v="86.88"/>
    <n v="490.34999999999997"/>
    <n v="260.64"/>
    <n v="229.70999999999998"/>
    <n v="0.46846130315081064"/>
  </r>
  <r>
    <n v="4995"/>
    <d v="2026-03-11T00:00:00"/>
    <n v="2026"/>
    <x v="0"/>
    <n v="3"/>
    <x v="2"/>
    <x v="2"/>
    <x v="10"/>
    <x v="2"/>
    <s v="New"/>
    <x v="1"/>
    <s v="Hiking Daypack 20L"/>
    <n v="3"/>
    <n v="90.31"/>
    <n v="0"/>
    <n v="44.58"/>
    <n v="270.93"/>
    <n v="133.74"/>
    <n v="137.19"/>
    <n v="0.50636695825489975"/>
  </r>
  <r>
    <n v="1498"/>
    <d v="2026-03-30T00:00:00"/>
    <n v="2026"/>
    <x v="0"/>
    <n v="3"/>
    <x v="2"/>
    <x v="2"/>
    <x v="11"/>
    <x v="2"/>
    <s v="Business"/>
    <x v="1"/>
    <s v="Trail Boots"/>
    <n v="3"/>
    <n v="142.46"/>
    <n v="0"/>
    <n v="79.650000000000006"/>
    <n v="427.38"/>
    <n v="238.95000000000002"/>
    <n v="188.42999999999998"/>
    <n v="0.44089569001825069"/>
  </r>
  <r>
    <n v="4418"/>
    <d v="2026-04-01T00:00:00"/>
    <n v="2026"/>
    <x v="1"/>
    <n v="4"/>
    <x v="3"/>
    <x v="2"/>
    <x v="11"/>
    <x v="2"/>
    <s v="New"/>
    <x v="0"/>
    <s v="Recovery Roller"/>
    <n v="3"/>
    <n v="36.090000000000003"/>
    <n v="0"/>
    <n v="14.03"/>
    <n v="108.27000000000001"/>
    <n v="42.089999999999996"/>
    <n v="66.180000000000007"/>
    <n v="0.61124965364366857"/>
  </r>
  <r>
    <n v="1514"/>
    <d v="2026-04-20T00:00:00"/>
    <n v="2026"/>
    <x v="1"/>
    <n v="4"/>
    <x v="3"/>
    <x v="3"/>
    <x v="14"/>
    <x v="1"/>
    <s v="Returning"/>
    <x v="1"/>
    <s v="Trekking Poles"/>
    <n v="3"/>
    <n v="72.48"/>
    <n v="0"/>
    <n v="32.36"/>
    <n v="217.44"/>
    <n v="97.08"/>
    <n v="120.36"/>
    <n v="0.55353200883002207"/>
  </r>
  <r>
    <n v="393"/>
    <d v="2026-05-06T00:00:00"/>
    <n v="2026"/>
    <x v="1"/>
    <n v="5"/>
    <x v="4"/>
    <x v="2"/>
    <x v="10"/>
    <x v="2"/>
    <s v="New"/>
    <x v="4"/>
    <s v="Trail Tent 2P"/>
    <n v="3"/>
    <n v="199.93"/>
    <n v="0"/>
    <n v="104.86"/>
    <n v="599.79"/>
    <n v="314.58"/>
    <n v="285.20999999999998"/>
    <n v="0.47551643075076278"/>
  </r>
  <r>
    <n v="3508"/>
    <d v="2026-05-11T00:00:00"/>
    <n v="2026"/>
    <x v="1"/>
    <n v="5"/>
    <x v="4"/>
    <x v="2"/>
    <x v="10"/>
    <x v="2"/>
    <s v="Returning"/>
    <x v="2"/>
    <s v="Packing Cube Set"/>
    <n v="3"/>
    <n v="46.23"/>
    <n v="0"/>
    <n v="18.47"/>
    <n v="138.69"/>
    <n v="55.41"/>
    <n v="83.28"/>
    <n v="0.60047588146225395"/>
  </r>
  <r>
    <n v="712"/>
    <d v="2026-05-12T00:00:00"/>
    <n v="2026"/>
    <x v="1"/>
    <n v="5"/>
    <x v="4"/>
    <x v="2"/>
    <x v="11"/>
    <x v="2"/>
    <s v="Business"/>
    <x v="3"/>
    <s v="Cycling Pack 12L"/>
    <n v="3"/>
    <n v="104.54"/>
    <n v="0"/>
    <n v="51.45"/>
    <n v="313.62"/>
    <n v="154.35000000000002"/>
    <n v="159.26999999999998"/>
    <n v="0.50784388750717424"/>
  </r>
  <r>
    <n v="1533"/>
    <d v="2026-05-12T00:00:00"/>
    <n v="2026"/>
    <x v="1"/>
    <n v="5"/>
    <x v="4"/>
    <x v="3"/>
    <x v="15"/>
    <x v="1"/>
    <s v="New"/>
    <x v="1"/>
    <s v="Trail Boots"/>
    <n v="3"/>
    <n v="143.87"/>
    <n v="0"/>
    <n v="79.2"/>
    <n v="431.61"/>
    <n v="237.60000000000002"/>
    <n v="194.01"/>
    <n v="0.44950302356293875"/>
  </r>
  <r>
    <n v="1133"/>
    <d v="2026-05-15T00:00:00"/>
    <n v="2026"/>
    <x v="1"/>
    <n v="5"/>
    <x v="4"/>
    <x v="1"/>
    <x v="7"/>
    <x v="1"/>
    <s v="New"/>
    <x v="4"/>
    <s v="Trail Tent 2P"/>
    <n v="3"/>
    <n v="192.21"/>
    <n v="0"/>
    <n v="103.51"/>
    <n v="576.63"/>
    <n v="310.53000000000003"/>
    <n v="266.09999999999997"/>
    <n v="0.46147442900993701"/>
  </r>
  <r>
    <n v="282"/>
    <d v="2026-05-17T00:00:00"/>
    <n v="2026"/>
    <x v="1"/>
    <n v="5"/>
    <x v="4"/>
    <x v="2"/>
    <x v="10"/>
    <x v="2"/>
    <s v="New"/>
    <x v="3"/>
    <s v="Trail Bike Light"/>
    <n v="3"/>
    <n v="51.68"/>
    <n v="0"/>
    <n v="22.4"/>
    <n v="155.04"/>
    <n v="67.199999999999989"/>
    <n v="87.84"/>
    <n v="0.56656346749226016"/>
  </r>
  <r>
    <n v="1213"/>
    <d v="2026-05-21T00:00:00"/>
    <n v="2026"/>
    <x v="1"/>
    <n v="5"/>
    <x v="4"/>
    <x v="3"/>
    <x v="8"/>
    <x v="2"/>
    <s v="Returning"/>
    <x v="4"/>
    <s v="Compact Sleeping Bag"/>
    <n v="3"/>
    <n v="120.61"/>
    <n v="0"/>
    <n v="60.17"/>
    <n v="361.83"/>
    <n v="180.51"/>
    <n v="181.32"/>
    <n v="0.50111931017328581"/>
  </r>
  <r>
    <n v="1849"/>
    <d v="2026-05-21T00:00:00"/>
    <n v="2026"/>
    <x v="1"/>
    <n v="5"/>
    <x v="4"/>
    <x v="3"/>
    <x v="9"/>
    <x v="2"/>
    <s v="Returning"/>
    <x v="2"/>
    <s v="Packing Cube Set"/>
    <n v="3"/>
    <n v="46.46"/>
    <n v="0"/>
    <n v="18.71"/>
    <n v="139.38"/>
    <n v="56.13"/>
    <n v="83.25"/>
    <n v="0.59728798966853214"/>
  </r>
  <r>
    <n v="3110"/>
    <d v="2026-05-29T00:00:00"/>
    <n v="2026"/>
    <x v="1"/>
    <n v="5"/>
    <x v="4"/>
    <x v="2"/>
    <x v="3"/>
    <x v="1"/>
    <s v="Business"/>
    <x v="0"/>
    <s v="Recovery Roller"/>
    <n v="3"/>
    <n v="35.79"/>
    <n v="0"/>
    <n v="13.67"/>
    <n v="107.37"/>
    <n v="41.01"/>
    <n v="66.360000000000014"/>
    <n v="0.61804973456272716"/>
  </r>
  <r>
    <n v="1441"/>
    <d v="2026-06-03T00:00:00"/>
    <n v="2026"/>
    <x v="1"/>
    <n v="6"/>
    <x v="5"/>
    <x v="3"/>
    <x v="16"/>
    <x v="2"/>
    <s v="New"/>
    <x v="2"/>
    <s v="Carry-On Duffel"/>
    <n v="3"/>
    <n v="135.4"/>
    <n v="0"/>
    <n v="65.16"/>
    <n v="406.20000000000005"/>
    <n v="195.48"/>
    <n v="210.72000000000006"/>
    <n v="0.51875923190546536"/>
  </r>
  <r>
    <n v="72"/>
    <d v="2026-06-08T00:00:00"/>
    <n v="2026"/>
    <x v="1"/>
    <n v="6"/>
    <x v="5"/>
    <x v="3"/>
    <x v="16"/>
    <x v="1"/>
    <s v="New"/>
    <x v="1"/>
    <s v="Trail Boots"/>
    <n v="3"/>
    <n v="142.53"/>
    <n v="0"/>
    <n v="80.67"/>
    <n v="427.59000000000003"/>
    <n v="242.01"/>
    <n v="185.58000000000004"/>
    <n v="0.43401389181225014"/>
  </r>
  <r>
    <n v="1662"/>
    <d v="2026-06-10T00:00:00"/>
    <n v="2026"/>
    <x v="1"/>
    <n v="6"/>
    <x v="5"/>
    <x v="2"/>
    <x v="3"/>
    <x v="1"/>
    <s v="New"/>
    <x v="3"/>
    <s v="Commuter Helmet"/>
    <n v="3"/>
    <n v="83.45"/>
    <n v="0"/>
    <n v="43.73"/>
    <n v="250.35000000000002"/>
    <n v="131.19"/>
    <n v="119.16000000000003"/>
    <n v="0.47597363690832839"/>
  </r>
  <r>
    <n v="810"/>
    <d v="2026-06-12T00:00:00"/>
    <n v="2026"/>
    <x v="1"/>
    <n v="6"/>
    <x v="5"/>
    <x v="2"/>
    <x v="10"/>
    <x v="1"/>
    <s v="New"/>
    <x v="0"/>
    <s v="Recovery Roller"/>
    <n v="3"/>
    <n v="36.659999999999997"/>
    <n v="0"/>
    <n v="13.55"/>
    <n v="109.97999999999999"/>
    <n v="40.650000000000006"/>
    <n v="69.329999999999984"/>
    <n v="0.63038734315330047"/>
  </r>
  <r>
    <n v="1821"/>
    <d v="2026-06-14T00:00:00"/>
    <n v="2026"/>
    <x v="1"/>
    <n v="6"/>
    <x v="5"/>
    <x v="1"/>
    <x v="7"/>
    <x v="1"/>
    <s v="Business"/>
    <x v="1"/>
    <s v="Trekking Poles"/>
    <n v="3"/>
    <n v="70.52"/>
    <n v="0"/>
    <n v="33.119999999999997"/>
    <n v="211.56"/>
    <n v="99.359999999999985"/>
    <n v="112.20000000000002"/>
    <n v="0.53034600113442998"/>
  </r>
  <r>
    <n v="3197"/>
    <d v="2026-06-16T00:00:00"/>
    <n v="2026"/>
    <x v="1"/>
    <n v="6"/>
    <x v="5"/>
    <x v="2"/>
    <x v="10"/>
    <x v="1"/>
    <s v="New"/>
    <x v="3"/>
    <s v="Compact Repair Kit"/>
    <n v="3"/>
    <n v="40.51"/>
    <n v="0"/>
    <n v="16.940000000000001"/>
    <n v="121.53"/>
    <n v="50.820000000000007"/>
    <n v="70.709999999999994"/>
    <n v="0.58183164650703523"/>
  </r>
  <r>
    <n v="4120"/>
    <d v="2026-06-18T00:00:00"/>
    <n v="2026"/>
    <x v="1"/>
    <n v="6"/>
    <x v="5"/>
    <x v="0"/>
    <x v="5"/>
    <x v="1"/>
    <s v="Returning"/>
    <x v="0"/>
    <s v="Resistance Band Set"/>
    <n v="3"/>
    <n v="41.16"/>
    <n v="0"/>
    <n v="14.79"/>
    <n v="123.47999999999999"/>
    <n v="44.37"/>
    <n v="79.109999999999985"/>
    <n v="0.64067055393586003"/>
  </r>
  <r>
    <n v="1512"/>
    <d v="2026-06-22T00:00:00"/>
    <n v="2026"/>
    <x v="1"/>
    <n v="6"/>
    <x v="5"/>
    <x v="1"/>
    <x v="4"/>
    <x v="2"/>
    <s v="Returning"/>
    <x v="0"/>
    <s v="Resistance Band Set"/>
    <n v="3"/>
    <n v="41.01"/>
    <n v="0"/>
    <n v="14.33"/>
    <n v="123.03"/>
    <n v="42.99"/>
    <n v="80.039999999999992"/>
    <n v="0.65057303096805652"/>
  </r>
  <r>
    <n v="2366"/>
    <d v="2026-06-22T00:00:00"/>
    <n v="2026"/>
    <x v="1"/>
    <n v="6"/>
    <x v="5"/>
    <x v="3"/>
    <x v="16"/>
    <x v="2"/>
    <s v="Returning"/>
    <x v="3"/>
    <s v="Cycling Pack 12L"/>
    <n v="3"/>
    <n v="100.3"/>
    <n v="0"/>
    <n v="49.26"/>
    <n v="300.89999999999998"/>
    <n v="147.78"/>
    <n v="153.11999999999998"/>
    <n v="0.5088733798604187"/>
  </r>
  <r>
    <n v="1169"/>
    <d v="2026-06-24T00:00:00"/>
    <n v="2026"/>
    <x v="1"/>
    <n v="6"/>
    <x v="5"/>
    <x v="2"/>
    <x v="6"/>
    <x v="1"/>
    <s v="New"/>
    <x v="3"/>
    <s v="Commuter Helmet"/>
    <n v="3"/>
    <n v="82.91"/>
    <n v="0"/>
    <n v="42.29"/>
    <n v="248.73"/>
    <n v="126.87"/>
    <n v="121.85999999999999"/>
    <n v="0.4899288384995778"/>
  </r>
  <r>
    <n v="472"/>
    <d v="2026-06-25T00:00:00"/>
    <n v="2026"/>
    <x v="1"/>
    <n v="6"/>
    <x v="5"/>
    <x v="2"/>
    <x v="3"/>
    <x v="1"/>
    <s v="Business"/>
    <x v="2"/>
    <s v="Packing Cube Set"/>
    <n v="3"/>
    <n v="46.29"/>
    <n v="0"/>
    <n v="18.309999999999999"/>
    <n v="138.87"/>
    <n v="54.929999999999993"/>
    <n v="83.940000000000012"/>
    <n v="0.60445020522791104"/>
  </r>
  <r>
    <n v="2664"/>
    <d v="2026-06-25T00:00:00"/>
    <n v="2026"/>
    <x v="1"/>
    <n v="6"/>
    <x v="5"/>
    <x v="3"/>
    <x v="16"/>
    <x v="2"/>
    <s v="Returning"/>
    <x v="2"/>
    <s v="Packing Cube Set"/>
    <n v="3"/>
    <n v="47.61"/>
    <n v="0"/>
    <n v="18.21"/>
    <n v="142.82999999999998"/>
    <n v="54.63"/>
    <n v="88.199999999999989"/>
    <n v="0.61751732829237549"/>
  </r>
  <r>
    <n v="1096"/>
    <d v="2026-07-05T00:00:00"/>
    <n v="2026"/>
    <x v="2"/>
    <n v="7"/>
    <x v="6"/>
    <x v="2"/>
    <x v="11"/>
    <x v="1"/>
    <s v="New"/>
    <x v="4"/>
    <s v="Alpine Tent 4P"/>
    <n v="3"/>
    <n v="345.42"/>
    <n v="0"/>
    <n v="198.69"/>
    <n v="1036.26"/>
    <n v="596.06999999999994"/>
    <n v="440.19000000000005"/>
    <n v="0.42478721556366167"/>
  </r>
  <r>
    <n v="392"/>
    <d v="2026-07-09T00:00:00"/>
    <n v="2026"/>
    <x v="2"/>
    <n v="7"/>
    <x v="6"/>
    <x v="0"/>
    <x v="2"/>
    <x v="1"/>
    <s v="Returning"/>
    <x v="1"/>
    <s v="Hiking Daypack 20L"/>
    <n v="3"/>
    <n v="94.19"/>
    <n v="0"/>
    <n v="44.1"/>
    <n v="282.57"/>
    <n v="132.30000000000001"/>
    <n v="150.26999999999998"/>
    <n v="0.53179743072512997"/>
  </r>
  <r>
    <n v="3940"/>
    <d v="2026-07-10T00:00:00"/>
    <n v="2026"/>
    <x v="2"/>
    <n v="7"/>
    <x v="6"/>
    <x v="3"/>
    <x v="15"/>
    <x v="1"/>
    <s v="Returning"/>
    <x v="1"/>
    <s v="Trail Boots"/>
    <n v="3"/>
    <n v="143.59"/>
    <n v="0"/>
    <n v="78.91"/>
    <n v="430.77"/>
    <n v="236.73"/>
    <n v="194.04"/>
    <n v="0.45044919562643637"/>
  </r>
  <r>
    <n v="2215"/>
    <d v="2026-07-19T00:00:00"/>
    <n v="2026"/>
    <x v="2"/>
    <n v="7"/>
    <x v="6"/>
    <x v="0"/>
    <x v="13"/>
    <x v="1"/>
    <s v="Returning"/>
    <x v="0"/>
    <s v="Recovery Roller"/>
    <n v="3"/>
    <n v="35.53"/>
    <n v="0"/>
    <n v="14"/>
    <n v="106.59"/>
    <n v="42"/>
    <n v="64.59"/>
    <n v="0.60596678862932729"/>
  </r>
  <r>
    <n v="1"/>
    <d v="2026-07-20T00:00:00"/>
    <n v="2026"/>
    <x v="2"/>
    <n v="7"/>
    <x v="6"/>
    <x v="0"/>
    <x v="2"/>
    <x v="1"/>
    <s v="New"/>
    <x v="1"/>
    <s v="Summit Backpack 45L"/>
    <n v="3"/>
    <n v="156.25"/>
    <n v="0"/>
    <n v="79.900000000000006"/>
    <n v="468.75"/>
    <n v="239.70000000000002"/>
    <n v="229.04999999999998"/>
    <n v="0.48863999999999996"/>
  </r>
  <r>
    <n v="270"/>
    <d v="2026-07-20T00:00:00"/>
    <n v="2026"/>
    <x v="2"/>
    <n v="7"/>
    <x v="6"/>
    <x v="3"/>
    <x v="8"/>
    <x v="2"/>
    <s v="Returning"/>
    <x v="4"/>
    <s v="Compact Sleeping Bag"/>
    <n v="3"/>
    <n v="120.14"/>
    <n v="0"/>
    <n v="58.9"/>
    <n v="360.42"/>
    <n v="176.7"/>
    <n v="183.72000000000003"/>
    <n v="0.5097386382553688"/>
  </r>
  <r>
    <n v="3834"/>
    <d v="2026-07-20T00:00:00"/>
    <n v="2026"/>
    <x v="2"/>
    <n v="7"/>
    <x v="6"/>
    <x v="2"/>
    <x v="11"/>
    <x v="1"/>
    <s v="New"/>
    <x v="4"/>
    <s v="Trail Tent 2P"/>
    <n v="3"/>
    <n v="192.28"/>
    <n v="0"/>
    <n v="104.3"/>
    <n v="576.84"/>
    <n v="312.89999999999998"/>
    <n v="263.94000000000005"/>
    <n v="0.45756188891200339"/>
  </r>
  <r>
    <n v="2174"/>
    <d v="2026-07-21T00:00:00"/>
    <n v="2026"/>
    <x v="2"/>
    <n v="7"/>
    <x v="6"/>
    <x v="0"/>
    <x v="0"/>
    <x v="2"/>
    <s v="Returning"/>
    <x v="3"/>
    <s v="Compact Repair Kit"/>
    <n v="3"/>
    <n v="40.28"/>
    <n v="0"/>
    <n v="17.12"/>
    <n v="120.84"/>
    <n v="51.36"/>
    <n v="69.48"/>
    <n v="0.57497517378351537"/>
  </r>
  <r>
    <n v="4616"/>
    <d v="2026-07-21T00:00:00"/>
    <n v="2026"/>
    <x v="2"/>
    <n v="7"/>
    <x v="6"/>
    <x v="0"/>
    <x v="13"/>
    <x v="2"/>
    <s v="New"/>
    <x v="1"/>
    <s v="Trekking Poles"/>
    <n v="3"/>
    <n v="72.2"/>
    <n v="0"/>
    <n v="31.45"/>
    <n v="216.60000000000002"/>
    <n v="94.35"/>
    <n v="122.25000000000003"/>
    <n v="0.5644044321329641"/>
  </r>
  <r>
    <n v="3730"/>
    <d v="2026-07-23T00:00:00"/>
    <n v="2026"/>
    <x v="2"/>
    <n v="7"/>
    <x v="6"/>
    <x v="1"/>
    <x v="7"/>
    <x v="1"/>
    <s v="Business"/>
    <x v="3"/>
    <s v="Compact Repair Kit"/>
    <n v="3"/>
    <n v="40.81"/>
    <n v="0"/>
    <n v="16.86"/>
    <n v="122.43"/>
    <n v="50.58"/>
    <n v="71.850000000000009"/>
    <n v="0.58686596422445481"/>
  </r>
  <r>
    <n v="379"/>
    <d v="2026-07-27T00:00:00"/>
    <n v="2026"/>
    <x v="2"/>
    <n v="7"/>
    <x v="6"/>
    <x v="1"/>
    <x v="1"/>
    <x v="2"/>
    <s v="New"/>
    <x v="1"/>
    <s v="Trekking Poles"/>
    <n v="3"/>
    <n v="72.03"/>
    <n v="0"/>
    <n v="32.46"/>
    <n v="216.09"/>
    <n v="97.38"/>
    <n v="118.71000000000001"/>
    <n v="0.54935443565181175"/>
  </r>
  <r>
    <n v="1469"/>
    <d v="2026-07-29T00:00:00"/>
    <n v="2026"/>
    <x v="2"/>
    <n v="7"/>
    <x v="6"/>
    <x v="3"/>
    <x v="16"/>
    <x v="1"/>
    <s v="Returning"/>
    <x v="2"/>
    <s v="Travel Backpack 35L"/>
    <n v="3"/>
    <n v="167.52"/>
    <n v="0"/>
    <n v="87.26"/>
    <n v="502.56000000000006"/>
    <n v="261.78000000000003"/>
    <n v="240.78000000000003"/>
    <n v="0.4791069723018147"/>
  </r>
  <r>
    <n v="2253"/>
    <d v="2026-07-29T00:00:00"/>
    <n v="2026"/>
    <x v="2"/>
    <n v="7"/>
    <x v="6"/>
    <x v="2"/>
    <x v="11"/>
    <x v="2"/>
    <s v="New"/>
    <x v="3"/>
    <s v="Trail Bike Light"/>
    <n v="3"/>
    <n v="50.98"/>
    <n v="0"/>
    <n v="22.63"/>
    <n v="152.94"/>
    <n v="67.89"/>
    <n v="85.05"/>
    <n v="0.55610043154178113"/>
  </r>
  <r>
    <n v="1148"/>
    <d v="2026-08-05T00:00:00"/>
    <n v="2026"/>
    <x v="2"/>
    <n v="8"/>
    <x v="7"/>
    <x v="3"/>
    <x v="8"/>
    <x v="1"/>
    <s v="New"/>
    <x v="0"/>
    <s v="Recovery Roller"/>
    <n v="3"/>
    <n v="35.9"/>
    <n v="0"/>
    <n v="14.11"/>
    <n v="107.69999999999999"/>
    <n v="42.33"/>
    <n v="65.36999999999999"/>
    <n v="0.60696378830083564"/>
  </r>
  <r>
    <n v="835"/>
    <d v="2026-08-06T00:00:00"/>
    <n v="2026"/>
    <x v="2"/>
    <n v="8"/>
    <x v="7"/>
    <x v="0"/>
    <x v="2"/>
    <x v="2"/>
    <s v="Returning"/>
    <x v="1"/>
    <s v="Trekking Poles"/>
    <n v="3"/>
    <n v="70.930000000000007"/>
    <n v="0"/>
    <n v="32.9"/>
    <n v="212.79000000000002"/>
    <n v="98.699999999999989"/>
    <n v="114.09000000000003"/>
    <n v="0.53616241364725792"/>
  </r>
  <r>
    <n v="3340"/>
    <d v="2026-08-06T00:00:00"/>
    <n v="2026"/>
    <x v="2"/>
    <n v="8"/>
    <x v="7"/>
    <x v="3"/>
    <x v="15"/>
    <x v="2"/>
    <s v="Returning"/>
    <x v="1"/>
    <s v="Hiking Daypack 20L"/>
    <n v="3"/>
    <n v="91.57"/>
    <n v="0"/>
    <n v="44.52"/>
    <n v="274.70999999999998"/>
    <n v="133.56"/>
    <n v="141.14999999999998"/>
    <n v="0.51381456808998571"/>
  </r>
  <r>
    <n v="227"/>
    <d v="2026-08-09T00:00:00"/>
    <n v="2026"/>
    <x v="2"/>
    <n v="8"/>
    <x v="7"/>
    <x v="0"/>
    <x v="2"/>
    <x v="2"/>
    <s v="Returning"/>
    <x v="0"/>
    <s v="Resistance Band Set"/>
    <n v="3"/>
    <n v="40.61"/>
    <n v="0"/>
    <n v="14.72"/>
    <n v="121.83"/>
    <n v="44.160000000000004"/>
    <n v="77.669999999999987"/>
    <n v="0.63752770253632096"/>
  </r>
  <r>
    <n v="322"/>
    <d v="2026-08-12T00:00:00"/>
    <n v="2026"/>
    <x v="2"/>
    <n v="8"/>
    <x v="7"/>
    <x v="2"/>
    <x v="11"/>
    <x v="1"/>
    <s v="Returning"/>
    <x v="1"/>
    <s v="Trekking Poles"/>
    <n v="3"/>
    <n v="72.349999999999994"/>
    <n v="0"/>
    <n v="32.119999999999997"/>
    <n v="217.04999999999998"/>
    <n v="96.359999999999985"/>
    <n v="120.69"/>
    <n v="0.55604699378023503"/>
  </r>
  <r>
    <n v="2948"/>
    <d v="2026-08-16T00:00:00"/>
    <n v="2026"/>
    <x v="2"/>
    <n v="8"/>
    <x v="7"/>
    <x v="3"/>
    <x v="8"/>
    <x v="1"/>
    <s v="New"/>
    <x v="2"/>
    <s v="Insulated Bottle"/>
    <n v="3"/>
    <n v="36.35"/>
    <n v="0"/>
    <n v="13.42"/>
    <n v="109.05000000000001"/>
    <n v="40.26"/>
    <n v="68.79000000000002"/>
    <n v="0.63081155433287495"/>
  </r>
  <r>
    <n v="3918"/>
    <d v="2026-08-17T00:00:00"/>
    <n v="2026"/>
    <x v="2"/>
    <n v="8"/>
    <x v="7"/>
    <x v="2"/>
    <x v="12"/>
    <x v="2"/>
    <s v="New"/>
    <x v="2"/>
    <s v="Travel Backpack 35L"/>
    <n v="3"/>
    <n v="168.51"/>
    <n v="0"/>
    <n v="85.34"/>
    <n v="505.53"/>
    <n v="256.02"/>
    <n v="249.51"/>
    <n v="0.49356121298439265"/>
  </r>
  <r>
    <n v="2431"/>
    <d v="2026-08-18T00:00:00"/>
    <n v="2026"/>
    <x v="2"/>
    <n v="8"/>
    <x v="7"/>
    <x v="1"/>
    <x v="7"/>
    <x v="2"/>
    <s v="Business"/>
    <x v="0"/>
    <s v="Weighted Vest"/>
    <n v="3"/>
    <n v="125.31"/>
    <n v="0"/>
    <n v="67.64"/>
    <n v="375.93"/>
    <n v="202.92000000000002"/>
    <n v="173.01"/>
    <n v="0.46021865772883247"/>
  </r>
  <r>
    <n v="1579"/>
    <d v="2026-08-23T00:00:00"/>
    <n v="2026"/>
    <x v="2"/>
    <n v="8"/>
    <x v="7"/>
    <x v="0"/>
    <x v="2"/>
    <x v="1"/>
    <s v="Returning"/>
    <x v="1"/>
    <s v="Hiking Daypack 20L"/>
    <n v="3"/>
    <n v="90.71"/>
    <n v="0"/>
    <n v="45.57"/>
    <n v="272.13"/>
    <n v="136.71"/>
    <n v="135.41999999999999"/>
    <n v="0.49762980928232825"/>
  </r>
  <r>
    <n v="3137"/>
    <d v="2026-08-29T00:00:00"/>
    <n v="2026"/>
    <x v="2"/>
    <n v="8"/>
    <x v="7"/>
    <x v="3"/>
    <x v="9"/>
    <x v="1"/>
    <s v="New"/>
    <x v="2"/>
    <s v="Travel Backpack 35L"/>
    <n v="3"/>
    <n v="164.51"/>
    <n v="0"/>
    <n v="86.76"/>
    <n v="493.53"/>
    <n v="260.28000000000003"/>
    <n v="233.24999999999994"/>
    <n v="0.47261564646526039"/>
  </r>
  <r>
    <n v="4197"/>
    <d v="2026-10-16T00:00:00"/>
    <n v="2026"/>
    <x v="3"/>
    <n v="10"/>
    <x v="9"/>
    <x v="0"/>
    <x v="2"/>
    <x v="2"/>
    <s v="New"/>
    <x v="1"/>
    <s v="Hiking Daypack 20L"/>
    <n v="3"/>
    <n v="94.19"/>
    <n v="0"/>
    <n v="44.89"/>
    <n v="282.57"/>
    <n v="134.67000000000002"/>
    <n v="147.89999999999998"/>
    <n v="0.52341012846374346"/>
  </r>
  <r>
    <n v="2918"/>
    <d v="2026-10-20T00:00:00"/>
    <n v="2026"/>
    <x v="3"/>
    <n v="10"/>
    <x v="9"/>
    <x v="0"/>
    <x v="0"/>
    <x v="1"/>
    <s v="Returning"/>
    <x v="4"/>
    <s v="Portable Camp Stove"/>
    <n v="3"/>
    <n v="80.47"/>
    <n v="0"/>
    <n v="40.090000000000003"/>
    <n v="241.41"/>
    <n v="120.27000000000001"/>
    <n v="121.13999999999999"/>
    <n v="0.50180191375667949"/>
  </r>
  <r>
    <n v="5189"/>
    <d v="2026-11-09T00:00:00"/>
    <n v="2026"/>
    <x v="3"/>
    <n v="11"/>
    <x v="10"/>
    <x v="0"/>
    <x v="0"/>
    <x v="1"/>
    <s v="New"/>
    <x v="1"/>
    <s v="Trail Boots"/>
    <n v="3"/>
    <n v="144.22999999999999"/>
    <n v="0"/>
    <n v="80.959999999999994"/>
    <n v="432.68999999999994"/>
    <n v="242.88"/>
    <n v="189.80999999999995"/>
    <n v="0.43867433959647778"/>
  </r>
  <r>
    <n v="1979"/>
    <d v="2026-11-18T00:00:00"/>
    <n v="2026"/>
    <x v="3"/>
    <n v="11"/>
    <x v="10"/>
    <x v="2"/>
    <x v="6"/>
    <x v="1"/>
    <s v="Returning"/>
    <x v="4"/>
    <s v="Compact Sleeping Bag"/>
    <n v="3"/>
    <n v="120.29"/>
    <n v="0"/>
    <n v="62.04"/>
    <n v="360.87"/>
    <n v="186.12"/>
    <n v="174.75"/>
    <n v="0.48424640452240419"/>
  </r>
  <r>
    <n v="3633"/>
    <d v="2026-12-10T00:00:00"/>
    <n v="2026"/>
    <x v="3"/>
    <n v="12"/>
    <x v="11"/>
    <x v="0"/>
    <x v="5"/>
    <x v="2"/>
    <s v="Business"/>
    <x v="1"/>
    <s v="Trail Boots"/>
    <n v="3"/>
    <n v="144.16"/>
    <n v="0"/>
    <n v="77.36"/>
    <n v="432.48"/>
    <n v="232.07999999999998"/>
    <n v="200.40000000000003"/>
    <n v="0.46337402885682583"/>
  </r>
  <r>
    <n v="1913"/>
    <d v="2026-12-27T00:00:00"/>
    <n v="2026"/>
    <x v="3"/>
    <n v="12"/>
    <x v="11"/>
    <x v="3"/>
    <x v="9"/>
    <x v="2"/>
    <s v="New"/>
    <x v="0"/>
    <s v="Recovery Roller"/>
    <n v="3"/>
    <n v="35.979999999999997"/>
    <n v="0"/>
    <n v="13.6"/>
    <n v="107.94"/>
    <n v="40.799999999999997"/>
    <n v="67.14"/>
    <n v="0.62201222901612008"/>
  </r>
  <r>
    <n v="2796"/>
    <d v="2026-01-11T00:00:00"/>
    <n v="2026"/>
    <x v="0"/>
    <n v="1"/>
    <x v="0"/>
    <x v="0"/>
    <x v="2"/>
    <x v="1"/>
    <s v="Returning"/>
    <x v="2"/>
    <s v="Insulated Bottle"/>
    <n v="3"/>
    <n v="36.33"/>
    <n v="0.05"/>
    <n v="13.27"/>
    <n v="103.54049999999999"/>
    <n v="39.81"/>
    <n v="63.730499999999992"/>
    <n v="0.61551277036521934"/>
  </r>
  <r>
    <n v="1539"/>
    <d v="2026-01-15T00:00:00"/>
    <n v="2026"/>
    <x v="0"/>
    <n v="1"/>
    <x v="0"/>
    <x v="0"/>
    <x v="0"/>
    <x v="1"/>
    <s v="Business"/>
    <x v="0"/>
    <s v="Weighted Vest"/>
    <n v="3"/>
    <n v="123.14"/>
    <n v="0.05"/>
    <n v="70.67"/>
    <n v="350.94900000000001"/>
    <n v="212.01"/>
    <n v="138.93900000000002"/>
    <n v="0.39589513006163296"/>
  </r>
  <r>
    <n v="3861"/>
    <d v="2026-01-22T00:00:00"/>
    <n v="2026"/>
    <x v="0"/>
    <n v="1"/>
    <x v="0"/>
    <x v="0"/>
    <x v="13"/>
    <x v="0"/>
    <s v="Returning"/>
    <x v="4"/>
    <s v="Trail Tent 2P"/>
    <n v="3"/>
    <n v="195.49"/>
    <n v="0.05"/>
    <n v="106.38"/>
    <n v="557.14649999999995"/>
    <n v="319.14"/>
    <n v="238.00649999999996"/>
    <n v="0.42718836069148775"/>
  </r>
  <r>
    <n v="2828"/>
    <d v="2026-01-24T00:00:00"/>
    <n v="2026"/>
    <x v="0"/>
    <n v="1"/>
    <x v="0"/>
    <x v="2"/>
    <x v="6"/>
    <x v="3"/>
    <s v="Business"/>
    <x v="2"/>
    <s v="Packing Cube Set"/>
    <n v="3"/>
    <n v="46.94"/>
    <n v="0.05"/>
    <n v="18.18"/>
    <n v="133.779"/>
    <n v="54.54"/>
    <n v="79.239000000000004"/>
    <n v="0.59231269481757232"/>
  </r>
  <r>
    <n v="4002"/>
    <d v="2026-01-26T00:00:00"/>
    <n v="2026"/>
    <x v="0"/>
    <n v="1"/>
    <x v="0"/>
    <x v="1"/>
    <x v="7"/>
    <x v="0"/>
    <s v="Returning"/>
    <x v="0"/>
    <s v="Training Mat"/>
    <n v="3"/>
    <n v="50.92"/>
    <n v="0.05"/>
    <n v="21.87"/>
    <n v="145.12199999999999"/>
    <n v="65.61"/>
    <n v="79.511999999999986"/>
    <n v="0.54789763095877941"/>
  </r>
  <r>
    <n v="2793"/>
    <d v="2026-02-05T00:00:00"/>
    <n v="2026"/>
    <x v="0"/>
    <n v="2"/>
    <x v="1"/>
    <x v="2"/>
    <x v="11"/>
    <x v="3"/>
    <s v="Business"/>
    <x v="4"/>
    <s v="Compact Sleeping Bag"/>
    <n v="3"/>
    <n v="122.69"/>
    <n v="0.05"/>
    <n v="62.08"/>
    <n v="349.66649999999998"/>
    <n v="186.24"/>
    <n v="163.42649999999998"/>
    <n v="0.46737820180085876"/>
  </r>
  <r>
    <n v="2925"/>
    <d v="2026-02-08T00:00:00"/>
    <n v="2026"/>
    <x v="0"/>
    <n v="2"/>
    <x v="1"/>
    <x v="1"/>
    <x v="4"/>
    <x v="1"/>
    <s v="New"/>
    <x v="1"/>
    <s v="Hiking Daypack 20L"/>
    <n v="3"/>
    <n v="90.04"/>
    <n v="0.05"/>
    <n v="45.25"/>
    <n v="256.61399999999998"/>
    <n v="135.75"/>
    <n v="120.86399999999998"/>
    <n v="0.47099534709719654"/>
  </r>
  <r>
    <n v="4582"/>
    <d v="2026-02-08T00:00:00"/>
    <n v="2026"/>
    <x v="0"/>
    <n v="2"/>
    <x v="1"/>
    <x v="0"/>
    <x v="2"/>
    <x v="0"/>
    <s v="New"/>
    <x v="3"/>
    <s v="Trail Bike Light"/>
    <n v="3"/>
    <n v="50.29"/>
    <n v="0.05"/>
    <n v="22.87"/>
    <n v="143.32650000000001"/>
    <n v="68.61"/>
    <n v="74.716500000000011"/>
    <n v="0.52130275978273388"/>
  </r>
  <r>
    <n v="14"/>
    <d v="2026-02-15T00:00:00"/>
    <n v="2026"/>
    <x v="0"/>
    <n v="2"/>
    <x v="1"/>
    <x v="1"/>
    <x v="4"/>
    <x v="3"/>
    <s v="Business"/>
    <x v="2"/>
    <s v="Travel Backpack 35L"/>
    <n v="3"/>
    <n v="162.44999999999999"/>
    <n v="0.05"/>
    <n v="86.43"/>
    <n v="462.98249999999996"/>
    <n v="259.29000000000002"/>
    <n v="203.69249999999994"/>
    <n v="0.43995723380473334"/>
  </r>
  <r>
    <n v="1085"/>
    <d v="2026-02-23T00:00:00"/>
    <n v="2026"/>
    <x v="0"/>
    <n v="2"/>
    <x v="1"/>
    <x v="1"/>
    <x v="7"/>
    <x v="0"/>
    <s v="New"/>
    <x v="4"/>
    <s v="Trail Tent 2P"/>
    <n v="3"/>
    <n v="193.18"/>
    <n v="0.05"/>
    <n v="106.19"/>
    <n v="550.56299999999999"/>
    <n v="318.57"/>
    <n v="231.99299999999999"/>
    <n v="0.42137412067283853"/>
  </r>
  <r>
    <n v="1354"/>
    <d v="2026-03-02T00:00:00"/>
    <n v="2026"/>
    <x v="0"/>
    <n v="3"/>
    <x v="2"/>
    <x v="0"/>
    <x v="0"/>
    <x v="2"/>
    <s v="Returning"/>
    <x v="2"/>
    <s v="Carry-On Duffel"/>
    <n v="3"/>
    <n v="131.91999999999999"/>
    <n v="0.05"/>
    <n v="67.47"/>
    <n v="375.97199999999998"/>
    <n v="202.41"/>
    <n v="173.56199999999998"/>
    <n v="0.46163544093709102"/>
  </r>
  <r>
    <n v="709"/>
    <d v="2026-03-10T00:00:00"/>
    <n v="2026"/>
    <x v="0"/>
    <n v="3"/>
    <x v="2"/>
    <x v="1"/>
    <x v="4"/>
    <x v="0"/>
    <s v="New"/>
    <x v="2"/>
    <s v="Carry-On Duffel"/>
    <n v="3"/>
    <n v="130.6"/>
    <n v="0.05"/>
    <n v="65.62"/>
    <n v="372.20999999999992"/>
    <n v="196.86"/>
    <n v="175.34999999999991"/>
    <n v="0.47110502135891014"/>
  </r>
  <r>
    <n v="130"/>
    <d v="2026-03-27T00:00:00"/>
    <n v="2026"/>
    <x v="0"/>
    <n v="3"/>
    <x v="2"/>
    <x v="0"/>
    <x v="2"/>
    <x v="2"/>
    <s v="New"/>
    <x v="1"/>
    <s v="Summit Backpack 45L"/>
    <n v="3"/>
    <n v="152.4"/>
    <n v="0.05"/>
    <n v="79.97"/>
    <n v="434.34000000000003"/>
    <n v="239.91"/>
    <n v="194.43000000000004"/>
    <n v="0.44764470230694853"/>
  </r>
  <r>
    <n v="3809"/>
    <d v="2026-04-01T00:00:00"/>
    <n v="2026"/>
    <x v="1"/>
    <n v="4"/>
    <x v="3"/>
    <x v="1"/>
    <x v="7"/>
    <x v="0"/>
    <s v="New"/>
    <x v="4"/>
    <s v="Compact Sleeping Bag"/>
    <n v="3"/>
    <n v="124.08"/>
    <n v="0.05"/>
    <n v="62.41"/>
    <n v="353.62799999999999"/>
    <n v="187.23"/>
    <n v="166.398"/>
    <n v="0.47054531880959655"/>
  </r>
  <r>
    <n v="4954"/>
    <d v="2026-04-03T00:00:00"/>
    <n v="2026"/>
    <x v="1"/>
    <n v="4"/>
    <x v="3"/>
    <x v="0"/>
    <x v="0"/>
    <x v="0"/>
    <s v="New"/>
    <x v="1"/>
    <s v="Trekking Poles"/>
    <n v="3"/>
    <n v="72.11"/>
    <n v="0.05"/>
    <n v="31.63"/>
    <n v="205.51349999999996"/>
    <n v="94.89"/>
    <n v="110.62349999999996"/>
    <n v="0.5382785072513484"/>
  </r>
  <r>
    <n v="2111"/>
    <d v="2026-04-05T00:00:00"/>
    <n v="2026"/>
    <x v="1"/>
    <n v="4"/>
    <x v="3"/>
    <x v="0"/>
    <x v="13"/>
    <x v="0"/>
    <s v="New"/>
    <x v="1"/>
    <s v="Trekking Poles"/>
    <n v="3"/>
    <n v="69.83"/>
    <n v="0.05"/>
    <n v="31.53"/>
    <n v="199.0155"/>
    <n v="94.59"/>
    <n v="104.4255"/>
    <n v="0.52471038687941396"/>
  </r>
  <r>
    <n v="1962"/>
    <d v="2026-04-07T00:00:00"/>
    <n v="2026"/>
    <x v="1"/>
    <n v="4"/>
    <x v="3"/>
    <x v="1"/>
    <x v="4"/>
    <x v="0"/>
    <s v="Returning"/>
    <x v="1"/>
    <s v="Summit Backpack 45L"/>
    <n v="3"/>
    <n v="152.62"/>
    <n v="0.05"/>
    <n v="77.75"/>
    <n v="434.96699999999998"/>
    <n v="233.25"/>
    <n v="201.71699999999998"/>
    <n v="0.46375242259757637"/>
  </r>
  <r>
    <n v="4537"/>
    <d v="2026-04-17T00:00:00"/>
    <n v="2026"/>
    <x v="1"/>
    <n v="4"/>
    <x v="3"/>
    <x v="0"/>
    <x v="0"/>
    <x v="0"/>
    <s v="Business"/>
    <x v="4"/>
    <s v="Portable Camp Stove"/>
    <n v="3"/>
    <n v="81.53"/>
    <n v="0.05"/>
    <n v="38.630000000000003"/>
    <n v="232.3605"/>
    <n v="115.89000000000001"/>
    <n v="116.47049999999999"/>
    <n v="0.50124913657872139"/>
  </r>
  <r>
    <n v="3050"/>
    <d v="2026-04-19T00:00:00"/>
    <n v="2026"/>
    <x v="1"/>
    <n v="4"/>
    <x v="3"/>
    <x v="0"/>
    <x v="13"/>
    <x v="1"/>
    <s v="Returning"/>
    <x v="1"/>
    <s v="Summit Backpack 45L"/>
    <n v="3"/>
    <n v="156.16"/>
    <n v="0.05"/>
    <n v="77.81"/>
    <n v="445.05599999999998"/>
    <n v="233.43"/>
    <n v="211.62599999999998"/>
    <n v="0.47550420621225192"/>
  </r>
  <r>
    <n v="3877"/>
    <d v="2026-04-20T00:00:00"/>
    <n v="2026"/>
    <x v="1"/>
    <n v="4"/>
    <x v="3"/>
    <x v="0"/>
    <x v="5"/>
    <x v="0"/>
    <s v="New"/>
    <x v="2"/>
    <s v="Carry-On Duffel"/>
    <n v="3"/>
    <n v="132.07"/>
    <n v="0.05"/>
    <n v="66.41"/>
    <n v="376.39949999999999"/>
    <n v="199.23"/>
    <n v="177.1695"/>
    <n v="0.47069536489819991"/>
  </r>
  <r>
    <n v="2957"/>
    <d v="2026-04-26T00:00:00"/>
    <n v="2026"/>
    <x v="1"/>
    <n v="4"/>
    <x v="3"/>
    <x v="0"/>
    <x v="2"/>
    <x v="2"/>
    <s v="New"/>
    <x v="2"/>
    <s v="Insulated Bottle"/>
    <n v="3"/>
    <n v="36.58"/>
    <n v="0.05"/>
    <n v="13.71"/>
    <n v="104.25299999999999"/>
    <n v="41.13"/>
    <n v="63.122999999999983"/>
    <n v="0.60547897902218628"/>
  </r>
  <r>
    <n v="3856"/>
    <d v="2026-04-27T00:00:00"/>
    <n v="2026"/>
    <x v="1"/>
    <n v="4"/>
    <x v="3"/>
    <x v="2"/>
    <x v="6"/>
    <x v="1"/>
    <s v="New"/>
    <x v="2"/>
    <s v="Travel Backpack 35L"/>
    <n v="3"/>
    <n v="161.05000000000001"/>
    <n v="0.05"/>
    <n v="87.43"/>
    <n v="458.99250000000001"/>
    <n v="262.29000000000002"/>
    <n v="196.70249999999999"/>
    <n v="0.4285527541299694"/>
  </r>
  <r>
    <n v="2566"/>
    <d v="2026-04-28T00:00:00"/>
    <n v="2026"/>
    <x v="1"/>
    <n v="4"/>
    <x v="3"/>
    <x v="0"/>
    <x v="13"/>
    <x v="2"/>
    <s v="Returning"/>
    <x v="2"/>
    <s v="Packing Cube Set"/>
    <n v="3"/>
    <n v="47.28"/>
    <n v="0.05"/>
    <n v="18.52"/>
    <n v="134.74799999999999"/>
    <n v="55.56"/>
    <n v="79.187999999999988"/>
    <n v="0.58767477068305274"/>
  </r>
  <r>
    <n v="4897"/>
    <d v="2026-04-29T00:00:00"/>
    <n v="2026"/>
    <x v="1"/>
    <n v="4"/>
    <x v="3"/>
    <x v="0"/>
    <x v="13"/>
    <x v="0"/>
    <s v="Returning"/>
    <x v="3"/>
    <s v="Compact Repair Kit"/>
    <n v="3"/>
    <n v="40.47"/>
    <n v="0.05"/>
    <n v="17.14"/>
    <n v="115.33949999999999"/>
    <n v="51.42"/>
    <n v="63.919499999999985"/>
    <n v="0.5541856866034619"/>
  </r>
  <r>
    <n v="2217"/>
    <d v="2026-05-01T00:00:00"/>
    <n v="2026"/>
    <x v="1"/>
    <n v="5"/>
    <x v="4"/>
    <x v="0"/>
    <x v="0"/>
    <x v="3"/>
    <s v="Returning"/>
    <x v="2"/>
    <s v="Travel Backpack 35L"/>
    <n v="3"/>
    <n v="163.44999999999999"/>
    <n v="0.05"/>
    <n v="87.54"/>
    <n v="465.83249999999992"/>
    <n v="262.62"/>
    <n v="203.21249999999992"/>
    <n v="0.4362351274331438"/>
  </r>
  <r>
    <n v="4551"/>
    <d v="2026-05-14T00:00:00"/>
    <n v="2026"/>
    <x v="1"/>
    <n v="5"/>
    <x v="4"/>
    <x v="2"/>
    <x v="11"/>
    <x v="1"/>
    <s v="Business"/>
    <x v="0"/>
    <s v="Weighted Vest"/>
    <n v="3"/>
    <n v="122.31"/>
    <n v="0.05"/>
    <n v="71.11"/>
    <n v="348.58350000000002"/>
    <n v="213.32999999999998"/>
    <n v="135.25350000000003"/>
    <n v="0.38800889887214979"/>
  </r>
  <r>
    <n v="3881"/>
    <d v="2026-05-15T00:00:00"/>
    <n v="2026"/>
    <x v="1"/>
    <n v="5"/>
    <x v="4"/>
    <x v="3"/>
    <x v="16"/>
    <x v="0"/>
    <s v="Business"/>
    <x v="1"/>
    <s v="Trekking Poles"/>
    <n v="3"/>
    <n v="73.03"/>
    <n v="0.05"/>
    <n v="33.200000000000003"/>
    <n v="208.13550000000001"/>
    <n v="99.600000000000009"/>
    <n v="108.5355"/>
    <n v="0.52146558371829888"/>
  </r>
  <r>
    <n v="588"/>
    <d v="2026-05-19T00:00:00"/>
    <n v="2026"/>
    <x v="1"/>
    <n v="5"/>
    <x v="4"/>
    <x v="2"/>
    <x v="12"/>
    <x v="3"/>
    <s v="Business"/>
    <x v="2"/>
    <s v="Carry-On Duffel"/>
    <n v="3"/>
    <n v="132.41999999999999"/>
    <n v="0.05"/>
    <n v="67.09"/>
    <n v="377.39699999999999"/>
    <n v="201.27"/>
    <n v="176.12699999999998"/>
    <n v="0.46668892439526544"/>
  </r>
  <r>
    <n v="2776"/>
    <d v="2026-05-20T00:00:00"/>
    <n v="2026"/>
    <x v="1"/>
    <n v="5"/>
    <x v="4"/>
    <x v="0"/>
    <x v="5"/>
    <x v="0"/>
    <s v="Business"/>
    <x v="2"/>
    <s v="Insulated Bottle"/>
    <n v="3"/>
    <n v="36.74"/>
    <n v="0.05"/>
    <n v="13.97"/>
    <n v="104.70899999999999"/>
    <n v="41.910000000000004"/>
    <n v="62.798999999999985"/>
    <n v="0.59974787267570118"/>
  </r>
  <r>
    <n v="127"/>
    <d v="2026-05-21T00:00:00"/>
    <n v="2026"/>
    <x v="1"/>
    <n v="5"/>
    <x v="4"/>
    <x v="0"/>
    <x v="2"/>
    <x v="0"/>
    <s v="Business"/>
    <x v="3"/>
    <s v="Cycling Pack 12L"/>
    <n v="3"/>
    <n v="100.48"/>
    <n v="0.05"/>
    <n v="50.68"/>
    <n v="286.36799999999999"/>
    <n v="152.04"/>
    <n v="134.328"/>
    <n v="0.46907475695608447"/>
  </r>
  <r>
    <n v="2649"/>
    <d v="2026-05-30T00:00:00"/>
    <n v="2026"/>
    <x v="1"/>
    <n v="5"/>
    <x v="4"/>
    <x v="1"/>
    <x v="4"/>
    <x v="0"/>
    <s v="New"/>
    <x v="4"/>
    <s v="Trail Tent 2P"/>
    <n v="3"/>
    <n v="199.17"/>
    <n v="0.05"/>
    <n v="105.24"/>
    <n v="567.6345"/>
    <n v="315.71999999999997"/>
    <n v="251.91450000000003"/>
    <n v="0.4437970207941907"/>
  </r>
  <r>
    <n v="5185"/>
    <d v="2026-06-08T00:00:00"/>
    <n v="2026"/>
    <x v="1"/>
    <n v="6"/>
    <x v="5"/>
    <x v="2"/>
    <x v="10"/>
    <x v="0"/>
    <s v="New"/>
    <x v="2"/>
    <s v="Travel Backpack 35L"/>
    <n v="3"/>
    <n v="164.31"/>
    <n v="0.05"/>
    <n v="86"/>
    <n v="468.2835"/>
    <n v="258"/>
    <n v="210.2835"/>
    <n v="0.44905169624810615"/>
  </r>
  <r>
    <n v="5166"/>
    <d v="2026-06-13T00:00:00"/>
    <n v="2026"/>
    <x v="1"/>
    <n v="6"/>
    <x v="5"/>
    <x v="0"/>
    <x v="2"/>
    <x v="2"/>
    <s v="New"/>
    <x v="4"/>
    <s v="Compact Sleeping Bag"/>
    <n v="3"/>
    <n v="125.25"/>
    <n v="0.05"/>
    <n v="58.95"/>
    <n v="356.96249999999998"/>
    <n v="176.85000000000002"/>
    <n v="180.11249999999995"/>
    <n v="0.50456980775291516"/>
  </r>
  <r>
    <n v="3404"/>
    <d v="2026-06-20T00:00:00"/>
    <n v="2026"/>
    <x v="1"/>
    <n v="6"/>
    <x v="5"/>
    <x v="0"/>
    <x v="0"/>
    <x v="0"/>
    <s v="New"/>
    <x v="4"/>
    <s v="Trail Tent 2P"/>
    <n v="3"/>
    <n v="191.11"/>
    <n v="0.05"/>
    <n v="102.82"/>
    <n v="544.6635"/>
    <n v="308.45999999999998"/>
    <n v="236.20350000000002"/>
    <n v="0.43366867800026992"/>
  </r>
  <r>
    <n v="4741"/>
    <d v="2026-06-23T00:00:00"/>
    <n v="2026"/>
    <x v="1"/>
    <n v="6"/>
    <x v="5"/>
    <x v="0"/>
    <x v="13"/>
    <x v="0"/>
    <s v="New"/>
    <x v="3"/>
    <s v="Compact Repair Kit"/>
    <n v="3"/>
    <n v="41.09"/>
    <n v="0.05"/>
    <n v="16.809999999999999"/>
    <n v="117.10650000000001"/>
    <n v="50.429999999999993"/>
    <n v="66.676500000000019"/>
    <n v="0.569366346018368"/>
  </r>
  <r>
    <n v="1388"/>
    <d v="2026-06-26T00:00:00"/>
    <n v="2026"/>
    <x v="1"/>
    <n v="6"/>
    <x v="5"/>
    <x v="2"/>
    <x v="11"/>
    <x v="0"/>
    <s v="Returning"/>
    <x v="1"/>
    <s v="Summit Backpack 45L"/>
    <n v="3"/>
    <n v="156.76"/>
    <n v="0.05"/>
    <n v="78.63"/>
    <n v="446.76599999999996"/>
    <n v="235.89"/>
    <n v="210.87599999999998"/>
    <n v="0.47200547937846654"/>
  </r>
  <r>
    <n v="521"/>
    <d v="2026-06-29T00:00:00"/>
    <n v="2026"/>
    <x v="1"/>
    <n v="6"/>
    <x v="5"/>
    <x v="0"/>
    <x v="0"/>
    <x v="3"/>
    <s v="Business"/>
    <x v="3"/>
    <s v="Cycling Pack 12L"/>
    <n v="3"/>
    <n v="100.89"/>
    <n v="0.05"/>
    <n v="49.08"/>
    <n v="287.53649999999999"/>
    <n v="147.24"/>
    <n v="140.29649999999998"/>
    <n v="0.48792588071427451"/>
  </r>
  <r>
    <n v="3937"/>
    <d v="2026-07-01T00:00:00"/>
    <n v="2026"/>
    <x v="2"/>
    <n v="7"/>
    <x v="6"/>
    <x v="0"/>
    <x v="2"/>
    <x v="0"/>
    <s v="Business"/>
    <x v="4"/>
    <s v="Compact Sleeping Bag"/>
    <n v="3"/>
    <n v="126.23"/>
    <n v="0.05"/>
    <n v="61.81"/>
    <n v="359.75549999999998"/>
    <n v="185.43"/>
    <n v="174.32549999999998"/>
    <n v="0.4845666014835075"/>
  </r>
  <r>
    <n v="5071"/>
    <d v="2026-07-02T00:00:00"/>
    <n v="2026"/>
    <x v="2"/>
    <n v="7"/>
    <x v="6"/>
    <x v="0"/>
    <x v="2"/>
    <x v="0"/>
    <s v="New"/>
    <x v="1"/>
    <s v="Hiking Daypack 20L"/>
    <n v="3"/>
    <n v="91.47"/>
    <n v="0.05"/>
    <n v="45.6"/>
    <n v="260.68949999999995"/>
    <n v="136.80000000000001"/>
    <n v="123.88949999999994"/>
    <n v="0.47523778287963253"/>
  </r>
  <r>
    <n v="3220"/>
    <d v="2026-07-05T00:00:00"/>
    <n v="2026"/>
    <x v="2"/>
    <n v="7"/>
    <x v="6"/>
    <x v="1"/>
    <x v="1"/>
    <x v="1"/>
    <s v="Returning"/>
    <x v="0"/>
    <s v="Training Mat"/>
    <n v="3"/>
    <n v="50.16"/>
    <n v="0.05"/>
    <n v="22.24"/>
    <n v="142.95599999999999"/>
    <n v="66.72"/>
    <n v="76.23599999999999"/>
    <n v="0.53328296818601528"/>
  </r>
  <r>
    <n v="2746"/>
    <d v="2026-07-13T00:00:00"/>
    <n v="2026"/>
    <x v="2"/>
    <n v="7"/>
    <x v="6"/>
    <x v="1"/>
    <x v="4"/>
    <x v="1"/>
    <s v="New"/>
    <x v="1"/>
    <s v="Summit Backpack 45L"/>
    <n v="3"/>
    <n v="155.44"/>
    <n v="0.05"/>
    <n v="79.95"/>
    <n v="443.00399999999996"/>
    <n v="239.85000000000002"/>
    <n v="203.15399999999994"/>
    <n v="0.45858276674702703"/>
  </r>
  <r>
    <n v="3308"/>
    <d v="2026-07-18T00:00:00"/>
    <n v="2026"/>
    <x v="2"/>
    <n v="7"/>
    <x v="6"/>
    <x v="0"/>
    <x v="13"/>
    <x v="1"/>
    <s v="New"/>
    <x v="0"/>
    <s v="Weighted Vest"/>
    <n v="3"/>
    <n v="121.05"/>
    <n v="0.05"/>
    <n v="68.56"/>
    <n v="344.99249999999995"/>
    <n v="205.68"/>
    <n v="139.31249999999994"/>
    <n v="0.40381312637231231"/>
  </r>
  <r>
    <n v="5048"/>
    <d v="2026-07-19T00:00:00"/>
    <n v="2026"/>
    <x v="2"/>
    <n v="7"/>
    <x v="6"/>
    <x v="2"/>
    <x v="10"/>
    <x v="2"/>
    <s v="New"/>
    <x v="0"/>
    <s v="Training Mat"/>
    <n v="3"/>
    <n v="49.9"/>
    <n v="0.05"/>
    <n v="22.27"/>
    <n v="142.21499999999997"/>
    <n v="66.81"/>
    <n v="75.404999999999973"/>
    <n v="0.53021833139964125"/>
  </r>
  <r>
    <n v="3860"/>
    <d v="2026-07-27T00:00:00"/>
    <n v="2026"/>
    <x v="2"/>
    <n v="7"/>
    <x v="6"/>
    <x v="0"/>
    <x v="2"/>
    <x v="0"/>
    <s v="Returning"/>
    <x v="0"/>
    <s v="Recovery Roller"/>
    <n v="3"/>
    <n v="37.130000000000003"/>
    <n v="0.05"/>
    <n v="14.29"/>
    <n v="105.82050000000001"/>
    <n v="42.87"/>
    <n v="62.950500000000012"/>
    <n v="0.59488000907196625"/>
  </r>
  <r>
    <n v="1644"/>
    <d v="2026-07-30T00:00:00"/>
    <n v="2026"/>
    <x v="2"/>
    <n v="7"/>
    <x v="6"/>
    <x v="0"/>
    <x v="13"/>
    <x v="0"/>
    <s v="Returning"/>
    <x v="3"/>
    <s v="Commuter Helmet"/>
    <n v="3"/>
    <n v="81.5"/>
    <n v="0.05"/>
    <n v="43.85"/>
    <n v="232.27499999999998"/>
    <n v="131.55000000000001"/>
    <n v="100.72499999999997"/>
    <n v="0.43364546335163051"/>
  </r>
  <r>
    <n v="2644"/>
    <d v="2026-08-01T00:00:00"/>
    <n v="2026"/>
    <x v="2"/>
    <n v="8"/>
    <x v="7"/>
    <x v="1"/>
    <x v="4"/>
    <x v="2"/>
    <s v="Returning"/>
    <x v="2"/>
    <s v="Insulated Bottle"/>
    <n v="3"/>
    <n v="35.619999999999997"/>
    <n v="0.05"/>
    <n v="13.47"/>
    <n v="101.51699999999998"/>
    <n v="40.410000000000004"/>
    <n v="61.106999999999978"/>
    <n v="0.60193859156594454"/>
  </r>
  <r>
    <n v="2382"/>
    <d v="2026-08-07T00:00:00"/>
    <n v="2026"/>
    <x v="2"/>
    <n v="8"/>
    <x v="7"/>
    <x v="2"/>
    <x v="11"/>
    <x v="1"/>
    <s v="Returning"/>
    <x v="4"/>
    <s v="Alpine Tent 4P"/>
    <n v="3"/>
    <n v="343.45"/>
    <n v="0.05"/>
    <n v="195.73"/>
    <n v="978.83249999999987"/>
    <n v="587.18999999999994"/>
    <n v="391.64249999999993"/>
    <n v="0.40011186796515236"/>
  </r>
  <r>
    <n v="1101"/>
    <d v="2026-08-12T00:00:00"/>
    <n v="2026"/>
    <x v="2"/>
    <n v="8"/>
    <x v="7"/>
    <x v="0"/>
    <x v="5"/>
    <x v="0"/>
    <s v="New"/>
    <x v="0"/>
    <s v="Resistance Band Set"/>
    <n v="3"/>
    <n v="40.14"/>
    <n v="0.05"/>
    <n v="14.53"/>
    <n v="114.399"/>
    <n v="43.589999999999996"/>
    <n v="70.808999999999997"/>
    <n v="0.61896520074476169"/>
  </r>
  <r>
    <n v="3647"/>
    <d v="2026-08-17T00:00:00"/>
    <n v="2026"/>
    <x v="2"/>
    <n v="8"/>
    <x v="7"/>
    <x v="2"/>
    <x v="10"/>
    <x v="1"/>
    <s v="Returning"/>
    <x v="3"/>
    <s v="Cycling Pack 12L"/>
    <n v="3"/>
    <n v="104.96"/>
    <n v="0.05"/>
    <n v="51.66"/>
    <n v="299.13599999999997"/>
    <n v="154.97999999999999"/>
    <n v="144.15599999999998"/>
    <n v="0.48190789473684209"/>
  </r>
  <r>
    <n v="3211"/>
    <d v="2026-08-27T00:00:00"/>
    <n v="2026"/>
    <x v="2"/>
    <n v="8"/>
    <x v="7"/>
    <x v="2"/>
    <x v="11"/>
    <x v="1"/>
    <s v="Business"/>
    <x v="3"/>
    <s v="Compact Repair Kit"/>
    <n v="3"/>
    <n v="41.33"/>
    <n v="0.05"/>
    <n v="17"/>
    <n v="117.79049999999999"/>
    <n v="51"/>
    <n v="66.790499999999994"/>
    <n v="0.56702790123142355"/>
  </r>
  <r>
    <n v="1346"/>
    <d v="2026-09-19T00:00:00"/>
    <n v="2026"/>
    <x v="2"/>
    <n v="9"/>
    <x v="8"/>
    <x v="2"/>
    <x v="11"/>
    <x v="2"/>
    <s v="Returning"/>
    <x v="2"/>
    <s v="Travel Backpack 35L"/>
    <n v="3"/>
    <n v="166.21"/>
    <n v="0.05"/>
    <n v="85.03"/>
    <n v="473.69849999999997"/>
    <n v="255.09"/>
    <n v="218.60849999999996"/>
    <n v="0.4614929116304991"/>
  </r>
  <r>
    <n v="2425"/>
    <d v="2026-09-22T00:00:00"/>
    <n v="2026"/>
    <x v="2"/>
    <n v="9"/>
    <x v="8"/>
    <x v="0"/>
    <x v="0"/>
    <x v="2"/>
    <s v="New"/>
    <x v="2"/>
    <s v="Carry-On Duffel"/>
    <n v="3"/>
    <n v="134.52000000000001"/>
    <n v="0.05"/>
    <n v="65.19"/>
    <n v="383.38200000000006"/>
    <n v="195.57"/>
    <n v="187.81200000000007"/>
    <n v="0.48988215409174152"/>
  </r>
  <r>
    <n v="3690"/>
    <d v="2026-09-23T00:00:00"/>
    <n v="2026"/>
    <x v="2"/>
    <n v="9"/>
    <x v="8"/>
    <x v="0"/>
    <x v="0"/>
    <x v="0"/>
    <s v="Returning"/>
    <x v="1"/>
    <s v="Hiking Daypack 20L"/>
    <n v="3"/>
    <n v="92.14"/>
    <n v="0.05"/>
    <n v="45.25"/>
    <n v="262.59899999999999"/>
    <n v="135.75"/>
    <n v="126.84899999999999"/>
    <n v="0.48305210606285626"/>
  </r>
  <r>
    <n v="2921"/>
    <d v="2026-09-24T00:00:00"/>
    <n v="2026"/>
    <x v="2"/>
    <n v="9"/>
    <x v="8"/>
    <x v="1"/>
    <x v="4"/>
    <x v="0"/>
    <s v="New"/>
    <x v="4"/>
    <s v="Trail Tent 2P"/>
    <n v="3"/>
    <n v="195.68"/>
    <n v="0.05"/>
    <n v="102.16"/>
    <n v="557.68799999999999"/>
    <n v="306.48"/>
    <n v="251.20799999999997"/>
    <n v="0.45044541033696256"/>
  </r>
  <r>
    <n v="3124"/>
    <d v="2026-09-26T00:00:00"/>
    <n v="2026"/>
    <x v="2"/>
    <n v="9"/>
    <x v="8"/>
    <x v="3"/>
    <x v="9"/>
    <x v="0"/>
    <s v="Returning"/>
    <x v="2"/>
    <s v="Packing Cube Set"/>
    <n v="3"/>
    <n v="46.48"/>
    <n v="0.05"/>
    <n v="18.82"/>
    <n v="132.46799999999999"/>
    <n v="56.46"/>
    <n v="76.007999999999981"/>
    <n v="0.57378385723344494"/>
  </r>
  <r>
    <n v="2803"/>
    <d v="2026-09-27T00:00:00"/>
    <n v="2026"/>
    <x v="2"/>
    <n v="9"/>
    <x v="8"/>
    <x v="2"/>
    <x v="10"/>
    <x v="0"/>
    <s v="Returning"/>
    <x v="0"/>
    <s v="Recovery Roller"/>
    <n v="3"/>
    <n v="36.909999999999997"/>
    <n v="0.05"/>
    <n v="13.7"/>
    <n v="105.19349999999999"/>
    <n v="41.099999999999994"/>
    <n v="64.093499999999992"/>
    <n v="0.60929144861612172"/>
  </r>
  <r>
    <n v="1331"/>
    <d v="2026-09-28T00:00:00"/>
    <n v="2026"/>
    <x v="2"/>
    <n v="9"/>
    <x v="8"/>
    <x v="1"/>
    <x v="4"/>
    <x v="0"/>
    <s v="New"/>
    <x v="0"/>
    <s v="Resistance Band Set"/>
    <n v="3"/>
    <n v="39.450000000000003"/>
    <n v="0.05"/>
    <n v="15.1"/>
    <n v="112.4325"/>
    <n v="45.3"/>
    <n v="67.132500000000007"/>
    <n v="0.59709158828630515"/>
  </r>
  <r>
    <n v="2795"/>
    <d v="2026-09-28T00:00:00"/>
    <n v="2026"/>
    <x v="2"/>
    <n v="9"/>
    <x v="8"/>
    <x v="2"/>
    <x v="10"/>
    <x v="0"/>
    <s v="New"/>
    <x v="1"/>
    <s v="Trail Boots"/>
    <n v="3"/>
    <n v="142.19"/>
    <n v="0.05"/>
    <n v="78.37"/>
    <n v="405.24149999999997"/>
    <n v="235.11"/>
    <n v="170.13149999999996"/>
    <n v="0.41982743623246871"/>
  </r>
  <r>
    <n v="2809"/>
    <d v="2026-10-07T00:00:00"/>
    <n v="2026"/>
    <x v="3"/>
    <n v="10"/>
    <x v="9"/>
    <x v="0"/>
    <x v="0"/>
    <x v="0"/>
    <s v="Returning"/>
    <x v="1"/>
    <s v="Trekking Poles"/>
    <n v="3"/>
    <n v="70.239999999999995"/>
    <n v="0.05"/>
    <n v="31.96"/>
    <n v="200.18399999999997"/>
    <n v="95.88"/>
    <n v="104.30399999999997"/>
    <n v="0.5210406426087999"/>
  </r>
  <r>
    <n v="4147"/>
    <d v="2026-10-07T00:00:00"/>
    <n v="2026"/>
    <x v="3"/>
    <n v="10"/>
    <x v="9"/>
    <x v="2"/>
    <x v="10"/>
    <x v="1"/>
    <s v="Returning"/>
    <x v="3"/>
    <s v="Compact Repair Kit"/>
    <n v="3"/>
    <n v="40.770000000000003"/>
    <n v="0.05"/>
    <n v="16.68"/>
    <n v="116.19449999999999"/>
    <n v="50.04"/>
    <n v="66.154499999999985"/>
    <n v="0.56934278300608021"/>
  </r>
  <r>
    <n v="1867"/>
    <d v="2026-10-14T00:00:00"/>
    <n v="2026"/>
    <x v="3"/>
    <n v="10"/>
    <x v="9"/>
    <x v="1"/>
    <x v="4"/>
    <x v="0"/>
    <s v="New"/>
    <x v="0"/>
    <s v="Resistance Band Set"/>
    <n v="3"/>
    <n v="40.880000000000003"/>
    <n v="0.05"/>
    <n v="14.59"/>
    <n v="116.50800000000001"/>
    <n v="43.769999999999996"/>
    <n v="72.738000000000014"/>
    <n v="0.62431764342362761"/>
  </r>
  <r>
    <n v="2048"/>
    <d v="2026-10-15T00:00:00"/>
    <n v="2026"/>
    <x v="3"/>
    <n v="10"/>
    <x v="9"/>
    <x v="0"/>
    <x v="2"/>
    <x v="0"/>
    <s v="New"/>
    <x v="0"/>
    <s v="Training Mat"/>
    <n v="3"/>
    <n v="49.5"/>
    <n v="0.05"/>
    <n v="22"/>
    <n v="141.07499999999999"/>
    <n v="66"/>
    <n v="75.074999999999989"/>
    <n v="0.53216374269005839"/>
  </r>
  <r>
    <n v="36"/>
    <d v="2026-10-16T00:00:00"/>
    <n v="2026"/>
    <x v="3"/>
    <n v="10"/>
    <x v="9"/>
    <x v="1"/>
    <x v="1"/>
    <x v="0"/>
    <s v="New"/>
    <x v="1"/>
    <s v="Trail Boots"/>
    <n v="3"/>
    <n v="142.54"/>
    <n v="0.05"/>
    <n v="81.599999999999994"/>
    <n v="406.23899999999998"/>
    <n v="244.79999999999998"/>
    <n v="161.43899999999999"/>
    <n v="0.39739906803630376"/>
  </r>
  <r>
    <n v="1820"/>
    <d v="2026-10-16T00:00:00"/>
    <n v="2026"/>
    <x v="3"/>
    <n v="10"/>
    <x v="9"/>
    <x v="2"/>
    <x v="12"/>
    <x v="0"/>
    <s v="Returning"/>
    <x v="2"/>
    <s v="Insulated Bottle"/>
    <n v="3"/>
    <n v="36.46"/>
    <n v="0.05"/>
    <n v="13.9"/>
    <n v="103.91099999999999"/>
    <n v="41.7"/>
    <n v="62.210999999999984"/>
    <n v="0.5986950370990558"/>
  </r>
  <r>
    <n v="4065"/>
    <d v="2026-10-17T00:00:00"/>
    <n v="2026"/>
    <x v="3"/>
    <n v="10"/>
    <x v="9"/>
    <x v="0"/>
    <x v="5"/>
    <x v="0"/>
    <s v="New"/>
    <x v="0"/>
    <s v="Recovery Roller"/>
    <n v="3"/>
    <n v="36.75"/>
    <n v="0.05"/>
    <n v="13.71"/>
    <n v="104.7375"/>
    <n v="41.13"/>
    <n v="63.607499999999995"/>
    <n v="0.60730397422126747"/>
  </r>
  <r>
    <n v="4216"/>
    <d v="2026-10-23T00:00:00"/>
    <n v="2026"/>
    <x v="3"/>
    <n v="10"/>
    <x v="9"/>
    <x v="2"/>
    <x v="12"/>
    <x v="0"/>
    <s v="New"/>
    <x v="0"/>
    <s v="Weighted Vest"/>
    <n v="3"/>
    <n v="124.6"/>
    <n v="0.05"/>
    <n v="69.12"/>
    <n v="355.10999999999996"/>
    <n v="207.36"/>
    <n v="147.74999999999994"/>
    <n v="0.41606826053898782"/>
  </r>
  <r>
    <n v="3965"/>
    <d v="2026-10-25T00:00:00"/>
    <n v="2026"/>
    <x v="3"/>
    <n v="10"/>
    <x v="9"/>
    <x v="2"/>
    <x v="6"/>
    <x v="1"/>
    <s v="Returning"/>
    <x v="4"/>
    <s v="Portable Camp Stove"/>
    <n v="3"/>
    <n v="82.75"/>
    <n v="0.05"/>
    <n v="38.53"/>
    <n v="235.83749999999998"/>
    <n v="115.59"/>
    <n v="120.24749999999997"/>
    <n v="0.50987438384480832"/>
  </r>
  <r>
    <n v="3132"/>
    <d v="2026-10-26T00:00:00"/>
    <n v="2026"/>
    <x v="3"/>
    <n v="10"/>
    <x v="9"/>
    <x v="3"/>
    <x v="9"/>
    <x v="0"/>
    <s v="New"/>
    <x v="1"/>
    <s v="Trail Boots"/>
    <n v="3"/>
    <n v="140.49"/>
    <n v="0.05"/>
    <n v="77.45"/>
    <n v="400.3965"/>
    <n v="232.35000000000002"/>
    <n v="168.04649999999998"/>
    <n v="0.41970022215478903"/>
  </r>
  <r>
    <n v="3106"/>
    <d v="2026-10-28T00:00:00"/>
    <n v="2026"/>
    <x v="3"/>
    <n v="10"/>
    <x v="9"/>
    <x v="0"/>
    <x v="0"/>
    <x v="2"/>
    <s v="Business"/>
    <x v="0"/>
    <s v="Recovery Roller"/>
    <n v="3"/>
    <n v="36.99"/>
    <n v="0.05"/>
    <n v="14.14"/>
    <n v="105.42149999999999"/>
    <n v="42.42"/>
    <n v="63.001499999999993"/>
    <n v="0.59761528720422297"/>
  </r>
  <r>
    <n v="461"/>
    <d v="2026-11-01T00:00:00"/>
    <n v="2026"/>
    <x v="3"/>
    <n v="11"/>
    <x v="10"/>
    <x v="2"/>
    <x v="6"/>
    <x v="2"/>
    <s v="Business"/>
    <x v="3"/>
    <s v="Trail Bike Light"/>
    <n v="3"/>
    <n v="51.67"/>
    <n v="0.05"/>
    <n v="22.8"/>
    <n v="147.25949999999997"/>
    <n v="68.400000000000006"/>
    <n v="78.859499999999969"/>
    <n v="0.53551383781691497"/>
  </r>
  <r>
    <n v="465"/>
    <d v="2026-11-04T00:00:00"/>
    <n v="2026"/>
    <x v="3"/>
    <n v="11"/>
    <x v="10"/>
    <x v="2"/>
    <x v="10"/>
    <x v="0"/>
    <s v="Returning"/>
    <x v="0"/>
    <s v="Resistance Band Set"/>
    <n v="3"/>
    <n v="41.29"/>
    <n v="0.05"/>
    <n v="14.43"/>
    <n v="117.6765"/>
    <n v="43.29"/>
    <n v="74.386500000000012"/>
    <n v="0.63212706020318421"/>
  </r>
  <r>
    <n v="1760"/>
    <d v="2026-11-05T00:00:00"/>
    <n v="2026"/>
    <x v="3"/>
    <n v="11"/>
    <x v="10"/>
    <x v="2"/>
    <x v="6"/>
    <x v="1"/>
    <s v="Returning"/>
    <x v="3"/>
    <s v="Commuter Helmet"/>
    <n v="3"/>
    <n v="80.400000000000006"/>
    <n v="0.05"/>
    <n v="42.82"/>
    <n v="229.14000000000001"/>
    <n v="128.46"/>
    <n v="100.68"/>
    <n v="0.43938203718250851"/>
  </r>
  <r>
    <n v="4565"/>
    <d v="2026-11-06T00:00:00"/>
    <n v="2026"/>
    <x v="3"/>
    <n v="11"/>
    <x v="10"/>
    <x v="2"/>
    <x v="11"/>
    <x v="0"/>
    <s v="Returning"/>
    <x v="4"/>
    <s v="Compact Sleeping Bag"/>
    <n v="3"/>
    <n v="124.65"/>
    <n v="0.05"/>
    <n v="62.27"/>
    <n v="355.25250000000005"/>
    <n v="186.81"/>
    <n v="168.44250000000005"/>
    <n v="0.47414866890451163"/>
  </r>
  <r>
    <n v="2730"/>
    <d v="2026-11-18T00:00:00"/>
    <n v="2026"/>
    <x v="3"/>
    <n v="11"/>
    <x v="10"/>
    <x v="1"/>
    <x v="4"/>
    <x v="0"/>
    <s v="Returning"/>
    <x v="1"/>
    <s v="Summit Backpack 45L"/>
    <n v="3"/>
    <n v="154.07"/>
    <n v="0.05"/>
    <n v="77.73"/>
    <n v="439.09949999999998"/>
    <n v="233.19"/>
    <n v="205.90949999999998"/>
    <n v="0.46893585622393102"/>
  </r>
  <r>
    <n v="5131"/>
    <d v="2026-11-18T00:00:00"/>
    <n v="2026"/>
    <x v="3"/>
    <n v="11"/>
    <x v="10"/>
    <x v="0"/>
    <x v="0"/>
    <x v="1"/>
    <s v="New"/>
    <x v="1"/>
    <s v="Trekking Poles"/>
    <n v="3"/>
    <n v="70.599999999999994"/>
    <n v="0.05"/>
    <n v="32.68"/>
    <n v="201.20999999999998"/>
    <n v="98.039999999999992"/>
    <n v="103.16999999999999"/>
    <n v="0.5127478753541076"/>
  </r>
  <r>
    <n v="1174"/>
    <d v="2026-11-20T00:00:00"/>
    <n v="2026"/>
    <x v="3"/>
    <n v="11"/>
    <x v="10"/>
    <x v="1"/>
    <x v="4"/>
    <x v="2"/>
    <s v="New"/>
    <x v="2"/>
    <s v="Travel Backpack 35L"/>
    <n v="3"/>
    <n v="164.36"/>
    <n v="0.05"/>
    <n v="88.7"/>
    <n v="468.42600000000004"/>
    <n v="266.10000000000002"/>
    <n v="202.32600000000002"/>
    <n v="0.43192734818306416"/>
  </r>
  <r>
    <n v="4488"/>
    <d v="2026-11-27T00:00:00"/>
    <n v="2026"/>
    <x v="3"/>
    <n v="11"/>
    <x v="10"/>
    <x v="2"/>
    <x v="11"/>
    <x v="1"/>
    <s v="Returning"/>
    <x v="2"/>
    <s v="Travel Backpack 35L"/>
    <n v="3"/>
    <n v="161.66"/>
    <n v="0.05"/>
    <n v="88.3"/>
    <n v="460.73099999999999"/>
    <n v="264.89999999999998"/>
    <n v="195.83100000000002"/>
    <n v="0.42504411467863029"/>
  </r>
  <r>
    <n v="669"/>
    <d v="2026-11-28T00:00:00"/>
    <n v="2026"/>
    <x v="3"/>
    <n v="11"/>
    <x v="10"/>
    <x v="3"/>
    <x v="14"/>
    <x v="0"/>
    <s v="Returning"/>
    <x v="0"/>
    <s v="Recovery Roller"/>
    <n v="3"/>
    <n v="36.81"/>
    <n v="0.05"/>
    <n v="13.82"/>
    <n v="104.9085"/>
    <n v="41.46"/>
    <n v="63.448500000000003"/>
    <n v="0.60479846723573405"/>
  </r>
  <r>
    <n v="3396"/>
    <d v="2026-11-28T00:00:00"/>
    <n v="2026"/>
    <x v="3"/>
    <n v="11"/>
    <x v="10"/>
    <x v="3"/>
    <x v="14"/>
    <x v="1"/>
    <s v="New"/>
    <x v="0"/>
    <s v="Training Mat"/>
    <n v="3"/>
    <n v="50.67"/>
    <n v="0.05"/>
    <n v="22.25"/>
    <n v="144.40949999999998"/>
    <n v="66.75"/>
    <n v="77.65949999999998"/>
    <n v="0.53777279195620775"/>
  </r>
  <r>
    <n v="3150"/>
    <d v="2026-11-29T00:00:00"/>
    <n v="2026"/>
    <x v="3"/>
    <n v="11"/>
    <x v="10"/>
    <x v="2"/>
    <x v="3"/>
    <x v="0"/>
    <s v="New"/>
    <x v="4"/>
    <s v="Portable Camp Stove"/>
    <n v="3"/>
    <n v="80.72"/>
    <n v="0.05"/>
    <n v="39.130000000000003"/>
    <n v="230.05199999999999"/>
    <n v="117.39000000000001"/>
    <n v="112.66199999999998"/>
    <n v="0.48972406238589528"/>
  </r>
  <r>
    <n v="2094"/>
    <d v="2026-12-02T00:00:00"/>
    <n v="2026"/>
    <x v="3"/>
    <n v="12"/>
    <x v="11"/>
    <x v="1"/>
    <x v="7"/>
    <x v="0"/>
    <s v="New"/>
    <x v="4"/>
    <s v="Trail Tent 2P"/>
    <n v="3"/>
    <n v="196.48"/>
    <n v="0.05"/>
    <n v="107.2"/>
    <n v="559.96799999999996"/>
    <n v="321.60000000000002"/>
    <n v="238.36799999999994"/>
    <n v="0.42568146751242919"/>
  </r>
  <r>
    <n v="798"/>
    <d v="2026-12-09T00:00:00"/>
    <n v="2026"/>
    <x v="3"/>
    <n v="12"/>
    <x v="11"/>
    <x v="3"/>
    <x v="8"/>
    <x v="1"/>
    <s v="Returning"/>
    <x v="4"/>
    <s v="Trail Tent 2P"/>
    <n v="3"/>
    <n v="199.31"/>
    <n v="0.05"/>
    <n v="101.19"/>
    <n v="568.0335"/>
    <n v="303.57"/>
    <n v="264.46350000000001"/>
    <n v="0.46557729429690325"/>
  </r>
  <r>
    <n v="3799"/>
    <d v="2026-12-15T00:00:00"/>
    <n v="2026"/>
    <x v="3"/>
    <n v="12"/>
    <x v="11"/>
    <x v="3"/>
    <x v="16"/>
    <x v="1"/>
    <s v="New"/>
    <x v="0"/>
    <s v="Training Mat"/>
    <n v="3"/>
    <n v="49.67"/>
    <n v="0.05"/>
    <n v="21.5"/>
    <n v="141.55949999999999"/>
    <n v="64.5"/>
    <n v="77.059499999999986"/>
    <n v="0.54436120500566898"/>
  </r>
  <r>
    <n v="2738"/>
    <d v="2026-12-18T00:00:00"/>
    <n v="2026"/>
    <x v="3"/>
    <n v="12"/>
    <x v="11"/>
    <x v="2"/>
    <x v="6"/>
    <x v="0"/>
    <s v="New"/>
    <x v="1"/>
    <s v="Trail Boots"/>
    <n v="3"/>
    <n v="145.43"/>
    <n v="0.05"/>
    <n v="81.72"/>
    <n v="414.47550000000001"/>
    <n v="245.16"/>
    <n v="169.31550000000001"/>
    <n v="0.40850544845232106"/>
  </r>
  <r>
    <n v="3065"/>
    <d v="2026-12-21T00:00:00"/>
    <n v="2026"/>
    <x v="3"/>
    <n v="12"/>
    <x v="11"/>
    <x v="3"/>
    <x v="16"/>
    <x v="0"/>
    <s v="New"/>
    <x v="4"/>
    <s v="Portable Camp Stove"/>
    <n v="3"/>
    <n v="81.510000000000005"/>
    <n v="0.05"/>
    <n v="39.9"/>
    <n v="232.30350000000001"/>
    <n v="119.69999999999999"/>
    <n v="112.60350000000003"/>
    <n v="0.48472580051527425"/>
  </r>
  <r>
    <n v="1077"/>
    <d v="2026-01-04T00:00:00"/>
    <n v="2026"/>
    <x v="0"/>
    <n v="1"/>
    <x v="0"/>
    <x v="2"/>
    <x v="3"/>
    <x v="0"/>
    <s v="New"/>
    <x v="3"/>
    <s v="Cycling Pack 12L"/>
    <n v="3"/>
    <n v="102.12"/>
    <n v="0.1"/>
    <n v="51.28"/>
    <n v="275.72400000000005"/>
    <n v="153.84"/>
    <n v="121.88400000000004"/>
    <n v="0.44205074639857256"/>
  </r>
  <r>
    <n v="4643"/>
    <d v="2026-01-14T00:00:00"/>
    <n v="2026"/>
    <x v="0"/>
    <n v="1"/>
    <x v="0"/>
    <x v="1"/>
    <x v="4"/>
    <x v="3"/>
    <s v="Business"/>
    <x v="2"/>
    <s v="Packing Cube Set"/>
    <n v="3"/>
    <n v="47.32"/>
    <n v="0.1"/>
    <n v="18.420000000000002"/>
    <n v="127.76400000000001"/>
    <n v="55.260000000000005"/>
    <n v="72.504000000000005"/>
    <n v="0.56748379825302897"/>
  </r>
  <r>
    <n v="157"/>
    <d v="2026-01-18T00:00:00"/>
    <n v="2026"/>
    <x v="0"/>
    <n v="1"/>
    <x v="0"/>
    <x v="0"/>
    <x v="0"/>
    <x v="1"/>
    <s v="Returning"/>
    <x v="4"/>
    <s v="Portable Camp Stove"/>
    <n v="3"/>
    <n v="80.27"/>
    <n v="0.1"/>
    <n v="39.26"/>
    <n v="216.72900000000001"/>
    <n v="117.78"/>
    <n v="98.949000000000012"/>
    <n v="0.45655634455933447"/>
  </r>
  <r>
    <n v="3233"/>
    <d v="2026-01-20T00:00:00"/>
    <n v="2026"/>
    <x v="0"/>
    <n v="1"/>
    <x v="0"/>
    <x v="1"/>
    <x v="4"/>
    <x v="0"/>
    <s v="New"/>
    <x v="4"/>
    <s v="Compact Sleeping Bag"/>
    <n v="3"/>
    <n v="120.29"/>
    <n v="0.1"/>
    <n v="62.41"/>
    <n v="324.78300000000002"/>
    <n v="187.23"/>
    <n v="137.55300000000003"/>
    <n v="0.42352278290427769"/>
  </r>
  <r>
    <n v="2051"/>
    <d v="2026-01-22T00:00:00"/>
    <n v="2026"/>
    <x v="0"/>
    <n v="1"/>
    <x v="0"/>
    <x v="3"/>
    <x v="9"/>
    <x v="0"/>
    <s v="New"/>
    <x v="4"/>
    <s v="Alpine Tent 4P"/>
    <n v="3"/>
    <n v="347.41"/>
    <n v="0.1"/>
    <n v="192.13"/>
    <n v="938.00700000000006"/>
    <n v="576.39"/>
    <n v="361.61700000000008"/>
    <n v="0.38551631277804971"/>
  </r>
  <r>
    <n v="890"/>
    <d v="2026-01-23T00:00:00"/>
    <n v="2026"/>
    <x v="0"/>
    <n v="1"/>
    <x v="0"/>
    <x v="1"/>
    <x v="7"/>
    <x v="0"/>
    <s v="New"/>
    <x v="4"/>
    <s v="Portable Camp Stove"/>
    <n v="3"/>
    <n v="81.98"/>
    <n v="0.1"/>
    <n v="40.229999999999997"/>
    <n v="221.346"/>
    <n v="120.69"/>
    <n v="100.65600000000001"/>
    <n v="0.45474505977067581"/>
  </r>
  <r>
    <n v="3525"/>
    <d v="2026-01-29T00:00:00"/>
    <n v="2026"/>
    <x v="0"/>
    <n v="1"/>
    <x v="0"/>
    <x v="3"/>
    <x v="9"/>
    <x v="3"/>
    <s v="Business"/>
    <x v="0"/>
    <s v="Training Mat"/>
    <n v="3"/>
    <n v="49.63"/>
    <n v="0.1"/>
    <n v="22.06"/>
    <n v="134.001"/>
    <n v="66.179999999999993"/>
    <n v="67.821000000000012"/>
    <n v="0.50612308863366695"/>
  </r>
  <r>
    <n v="3889"/>
    <d v="2026-01-31T00:00:00"/>
    <n v="2026"/>
    <x v="0"/>
    <n v="1"/>
    <x v="0"/>
    <x v="3"/>
    <x v="14"/>
    <x v="1"/>
    <s v="Returning"/>
    <x v="3"/>
    <s v="Cycling Pack 12L"/>
    <n v="3"/>
    <n v="103.94"/>
    <n v="0.1"/>
    <n v="50.67"/>
    <n v="280.63799999999998"/>
    <n v="152.01"/>
    <n v="128.62799999999999"/>
    <n v="0.45834135077929572"/>
  </r>
  <r>
    <n v="255"/>
    <d v="2026-02-10T00:00:00"/>
    <n v="2026"/>
    <x v="0"/>
    <n v="2"/>
    <x v="1"/>
    <x v="0"/>
    <x v="2"/>
    <x v="0"/>
    <s v="New"/>
    <x v="2"/>
    <s v="Carry-On Duffel"/>
    <n v="3"/>
    <n v="134.53"/>
    <n v="0.1"/>
    <n v="69.12"/>
    <n v="363.23100000000005"/>
    <n v="207.36"/>
    <n v="155.87100000000004"/>
    <n v="0.42912361555043488"/>
  </r>
  <r>
    <n v="1905"/>
    <d v="2026-02-26T00:00:00"/>
    <n v="2026"/>
    <x v="0"/>
    <n v="2"/>
    <x v="1"/>
    <x v="0"/>
    <x v="2"/>
    <x v="1"/>
    <s v="Returning"/>
    <x v="3"/>
    <s v="Trail Bike Light"/>
    <n v="3"/>
    <n v="51.32"/>
    <n v="0.1"/>
    <n v="22.62"/>
    <n v="138.56400000000002"/>
    <n v="67.86"/>
    <n v="70.704000000000022"/>
    <n v="0.51026240581969351"/>
  </r>
  <r>
    <n v="1115"/>
    <d v="2026-02-27T00:00:00"/>
    <n v="2026"/>
    <x v="0"/>
    <n v="2"/>
    <x v="1"/>
    <x v="1"/>
    <x v="4"/>
    <x v="1"/>
    <s v="Business"/>
    <x v="2"/>
    <s v="Travel Backpack 35L"/>
    <n v="3"/>
    <n v="161.19999999999999"/>
    <n v="0.1"/>
    <n v="87.37"/>
    <n v="435.23999999999995"/>
    <n v="262.11"/>
    <n v="173.12999999999994"/>
    <n v="0.39778053487730897"/>
  </r>
  <r>
    <n v="1923"/>
    <d v="2026-03-05T00:00:00"/>
    <n v="2026"/>
    <x v="0"/>
    <n v="3"/>
    <x v="2"/>
    <x v="2"/>
    <x v="11"/>
    <x v="1"/>
    <s v="Business"/>
    <x v="4"/>
    <s v="Portable Camp Stove"/>
    <n v="3"/>
    <n v="82.9"/>
    <n v="0.1"/>
    <n v="38.31"/>
    <n v="223.83"/>
    <n v="114.93"/>
    <n v="108.9"/>
    <n v="0.48652995577000402"/>
  </r>
  <r>
    <n v="1845"/>
    <d v="2026-03-21T00:00:00"/>
    <n v="2026"/>
    <x v="0"/>
    <n v="3"/>
    <x v="2"/>
    <x v="1"/>
    <x v="1"/>
    <x v="0"/>
    <s v="Returning"/>
    <x v="4"/>
    <s v="Alpine Tent 4P"/>
    <n v="3"/>
    <n v="348.54"/>
    <n v="0.1"/>
    <n v="200.3"/>
    <n v="941.05800000000011"/>
    <n v="600.90000000000009"/>
    <n v="340.15800000000002"/>
    <n v="0.36146337420222768"/>
  </r>
  <r>
    <n v="3560"/>
    <d v="2026-03-21T00:00:00"/>
    <n v="2026"/>
    <x v="0"/>
    <n v="3"/>
    <x v="2"/>
    <x v="3"/>
    <x v="15"/>
    <x v="0"/>
    <s v="Returning"/>
    <x v="0"/>
    <s v="Training Mat"/>
    <n v="3"/>
    <n v="50.46"/>
    <n v="0.1"/>
    <n v="21.9"/>
    <n v="136.24199999999999"/>
    <n v="65.699999999999989"/>
    <n v="70.542000000000002"/>
    <n v="0.51776985070683057"/>
  </r>
  <r>
    <n v="693"/>
    <d v="2026-03-22T00:00:00"/>
    <n v="2026"/>
    <x v="0"/>
    <n v="3"/>
    <x v="2"/>
    <x v="2"/>
    <x v="6"/>
    <x v="0"/>
    <s v="New"/>
    <x v="2"/>
    <s v="Packing Cube Set"/>
    <n v="3"/>
    <n v="47.02"/>
    <n v="0.1"/>
    <n v="17.989999999999998"/>
    <n v="126.95400000000001"/>
    <n v="53.97"/>
    <n v="72.984000000000009"/>
    <n v="0.57488539155914742"/>
  </r>
  <r>
    <n v="1501"/>
    <d v="2026-03-25T00:00:00"/>
    <n v="2026"/>
    <x v="0"/>
    <n v="3"/>
    <x v="2"/>
    <x v="0"/>
    <x v="2"/>
    <x v="3"/>
    <s v="New"/>
    <x v="2"/>
    <s v="Insulated Bottle"/>
    <n v="3"/>
    <n v="36.43"/>
    <n v="0.1"/>
    <n v="13.23"/>
    <n v="98.36099999999999"/>
    <n v="39.69"/>
    <n v="58.670999999999992"/>
    <n v="0.59648641229755694"/>
  </r>
  <r>
    <n v="487"/>
    <d v="2026-03-26T00:00:00"/>
    <n v="2026"/>
    <x v="0"/>
    <n v="3"/>
    <x v="2"/>
    <x v="0"/>
    <x v="0"/>
    <x v="1"/>
    <s v="Business"/>
    <x v="2"/>
    <s v="Insulated Bottle"/>
    <n v="3"/>
    <n v="36.979999999999997"/>
    <n v="0.1"/>
    <n v="13.65"/>
    <n v="99.846000000000004"/>
    <n v="40.950000000000003"/>
    <n v="58.896000000000001"/>
    <n v="0.58986839733189111"/>
  </r>
  <r>
    <n v="1359"/>
    <d v="2026-03-27T00:00:00"/>
    <n v="2026"/>
    <x v="0"/>
    <n v="3"/>
    <x v="2"/>
    <x v="3"/>
    <x v="9"/>
    <x v="0"/>
    <s v="Returning"/>
    <x v="2"/>
    <s v="Packing Cube Set"/>
    <n v="3"/>
    <n v="46.24"/>
    <n v="0.1"/>
    <n v="18.2"/>
    <n v="124.848"/>
    <n v="54.599999999999994"/>
    <n v="70.248000000000005"/>
    <n v="0.56266820453671673"/>
  </r>
  <r>
    <n v="3229"/>
    <d v="2026-04-03T00:00:00"/>
    <n v="2026"/>
    <x v="1"/>
    <n v="4"/>
    <x v="3"/>
    <x v="0"/>
    <x v="13"/>
    <x v="1"/>
    <s v="Returning"/>
    <x v="2"/>
    <s v="Insulated Bottle"/>
    <n v="3"/>
    <n v="36.17"/>
    <n v="0.1"/>
    <n v="13.65"/>
    <n v="97.659000000000006"/>
    <n v="40.950000000000003"/>
    <n v="56.709000000000003"/>
    <n v="0.58068380794396834"/>
  </r>
  <r>
    <n v="754"/>
    <d v="2026-04-18T00:00:00"/>
    <n v="2026"/>
    <x v="1"/>
    <n v="4"/>
    <x v="3"/>
    <x v="3"/>
    <x v="16"/>
    <x v="2"/>
    <s v="Returning"/>
    <x v="3"/>
    <s v="Cycling Pack 12L"/>
    <n v="3"/>
    <n v="104.8"/>
    <n v="0.1"/>
    <n v="50.59"/>
    <n v="282.95999999999998"/>
    <n v="151.77000000000001"/>
    <n v="131.18999999999997"/>
    <n v="0.46363443596268017"/>
  </r>
  <r>
    <n v="5010"/>
    <d v="2026-04-26T00:00:00"/>
    <n v="2026"/>
    <x v="1"/>
    <n v="4"/>
    <x v="3"/>
    <x v="0"/>
    <x v="2"/>
    <x v="3"/>
    <s v="Business"/>
    <x v="2"/>
    <s v="Packing Cube Set"/>
    <n v="3"/>
    <n v="46.2"/>
    <n v="0.1"/>
    <n v="18.149999999999999"/>
    <n v="124.74000000000002"/>
    <n v="54.449999999999996"/>
    <n v="70.29000000000002"/>
    <n v="0.5634920634920636"/>
  </r>
  <r>
    <n v="3222"/>
    <d v="2026-04-30T00:00:00"/>
    <n v="2026"/>
    <x v="1"/>
    <n v="4"/>
    <x v="3"/>
    <x v="3"/>
    <x v="15"/>
    <x v="3"/>
    <s v="Business"/>
    <x v="4"/>
    <s v="Compact Sleeping Bag"/>
    <n v="3"/>
    <n v="126.03"/>
    <n v="0.1"/>
    <n v="61.75"/>
    <n v="340.28100000000006"/>
    <n v="185.25"/>
    <n v="155.03100000000006"/>
    <n v="0.45559699189787273"/>
  </r>
  <r>
    <n v="849"/>
    <d v="2026-05-03T00:00:00"/>
    <n v="2026"/>
    <x v="1"/>
    <n v="5"/>
    <x v="4"/>
    <x v="2"/>
    <x v="11"/>
    <x v="3"/>
    <s v="Business"/>
    <x v="4"/>
    <s v="Trail Tent 2P"/>
    <n v="3"/>
    <n v="193.18"/>
    <n v="0.1"/>
    <n v="102.31"/>
    <n v="521.58600000000001"/>
    <n v="306.93"/>
    <n v="214.65600000000001"/>
    <n v="0.41154478839539405"/>
  </r>
  <r>
    <n v="5156"/>
    <d v="2026-05-11T00:00:00"/>
    <n v="2026"/>
    <x v="1"/>
    <n v="5"/>
    <x v="4"/>
    <x v="1"/>
    <x v="4"/>
    <x v="1"/>
    <s v="New"/>
    <x v="2"/>
    <s v="Carry-On Duffel"/>
    <n v="3"/>
    <n v="132.58000000000001"/>
    <n v="0.1"/>
    <n v="67.88"/>
    <n v="357.96600000000001"/>
    <n v="203.64"/>
    <n v="154.32600000000002"/>
    <n v="0.43111915656794225"/>
  </r>
  <r>
    <n v="765"/>
    <d v="2026-05-14T00:00:00"/>
    <n v="2026"/>
    <x v="1"/>
    <n v="5"/>
    <x v="4"/>
    <x v="2"/>
    <x v="3"/>
    <x v="3"/>
    <s v="Business"/>
    <x v="0"/>
    <s v="Training Mat"/>
    <n v="3"/>
    <n v="49.7"/>
    <n v="0.1"/>
    <n v="21.84"/>
    <n v="134.19000000000003"/>
    <n v="65.52"/>
    <n v="68.67000000000003"/>
    <n v="0.5117370892018781"/>
  </r>
  <r>
    <n v="2010"/>
    <d v="2026-06-01T00:00:00"/>
    <n v="2026"/>
    <x v="1"/>
    <n v="6"/>
    <x v="5"/>
    <x v="0"/>
    <x v="0"/>
    <x v="0"/>
    <s v="New"/>
    <x v="3"/>
    <s v="Cycling Pack 12L"/>
    <n v="3"/>
    <n v="100.69"/>
    <n v="0.1"/>
    <n v="51.31"/>
    <n v="271.863"/>
    <n v="153.93"/>
    <n v="117.93299999999999"/>
    <n v="0.43379569856876438"/>
  </r>
  <r>
    <n v="372"/>
    <d v="2026-06-10T00:00:00"/>
    <n v="2026"/>
    <x v="1"/>
    <n v="6"/>
    <x v="5"/>
    <x v="2"/>
    <x v="10"/>
    <x v="0"/>
    <s v="Returning"/>
    <x v="0"/>
    <s v="Recovery Roller"/>
    <n v="3"/>
    <n v="35.94"/>
    <n v="0.1"/>
    <n v="14.04"/>
    <n v="97.037999999999997"/>
    <n v="42.12"/>
    <n v="54.917999999999999"/>
    <n v="0.56594323873121866"/>
  </r>
  <r>
    <n v="4991"/>
    <d v="2026-06-10T00:00:00"/>
    <n v="2026"/>
    <x v="1"/>
    <n v="6"/>
    <x v="5"/>
    <x v="0"/>
    <x v="5"/>
    <x v="0"/>
    <s v="New"/>
    <x v="1"/>
    <s v="Trail Boots"/>
    <n v="3"/>
    <n v="146.55000000000001"/>
    <n v="0.1"/>
    <n v="79.59"/>
    <n v="395.68500000000006"/>
    <n v="238.77"/>
    <n v="156.91500000000005"/>
    <n v="0.39656544978960545"/>
  </r>
  <r>
    <n v="564"/>
    <d v="2026-06-13T00:00:00"/>
    <n v="2026"/>
    <x v="1"/>
    <n v="6"/>
    <x v="5"/>
    <x v="3"/>
    <x v="9"/>
    <x v="1"/>
    <s v="New"/>
    <x v="2"/>
    <s v="Packing Cube Set"/>
    <n v="3"/>
    <n v="45.82"/>
    <n v="0.1"/>
    <n v="18.61"/>
    <n v="123.71400000000001"/>
    <n v="55.83"/>
    <n v="67.884000000000015"/>
    <n v="0.54871720258014456"/>
  </r>
  <r>
    <n v="2670"/>
    <d v="2026-06-18T00:00:00"/>
    <n v="2026"/>
    <x v="1"/>
    <n v="6"/>
    <x v="5"/>
    <x v="3"/>
    <x v="9"/>
    <x v="2"/>
    <s v="Returning"/>
    <x v="2"/>
    <s v="Travel Backpack 35L"/>
    <n v="3"/>
    <n v="162.30000000000001"/>
    <n v="0.1"/>
    <n v="86.43"/>
    <n v="438.21000000000004"/>
    <n v="259.29000000000002"/>
    <n v="178.92000000000002"/>
    <n v="0.40829739166153217"/>
  </r>
  <r>
    <n v="4786"/>
    <d v="2026-06-18T00:00:00"/>
    <n v="2026"/>
    <x v="1"/>
    <n v="6"/>
    <x v="5"/>
    <x v="0"/>
    <x v="2"/>
    <x v="0"/>
    <s v="Returning"/>
    <x v="2"/>
    <s v="Packing Cube Set"/>
    <n v="3"/>
    <n v="46.79"/>
    <n v="0.1"/>
    <n v="18.25"/>
    <n v="126.33300000000001"/>
    <n v="54.75"/>
    <n v="71.583000000000013"/>
    <n v="0.56662154781411034"/>
  </r>
  <r>
    <n v="269"/>
    <d v="2026-06-19T00:00:00"/>
    <n v="2026"/>
    <x v="1"/>
    <n v="6"/>
    <x v="5"/>
    <x v="0"/>
    <x v="13"/>
    <x v="3"/>
    <s v="Returning"/>
    <x v="1"/>
    <s v="Trekking Poles"/>
    <n v="3"/>
    <n v="73.02"/>
    <n v="0.1"/>
    <n v="32.69"/>
    <n v="197.154"/>
    <n v="98.07"/>
    <n v="99.084000000000003"/>
    <n v="0.50257159377948202"/>
  </r>
  <r>
    <n v="2249"/>
    <d v="2026-07-01T00:00:00"/>
    <n v="2026"/>
    <x v="2"/>
    <n v="7"/>
    <x v="6"/>
    <x v="1"/>
    <x v="7"/>
    <x v="2"/>
    <s v="New"/>
    <x v="0"/>
    <s v="Recovery Roller"/>
    <n v="3"/>
    <n v="36.22"/>
    <n v="0.1"/>
    <n v="13.83"/>
    <n v="97.793999999999997"/>
    <n v="41.49"/>
    <n v="56.303999999999995"/>
    <n v="0.57574084299650286"/>
  </r>
  <r>
    <n v="1990"/>
    <d v="2026-07-11T00:00:00"/>
    <n v="2026"/>
    <x v="2"/>
    <n v="7"/>
    <x v="6"/>
    <x v="1"/>
    <x v="7"/>
    <x v="0"/>
    <s v="Returning"/>
    <x v="4"/>
    <s v="Portable Camp Stove"/>
    <n v="3"/>
    <n v="82.28"/>
    <n v="0.1"/>
    <n v="39.51"/>
    <n v="222.15600000000001"/>
    <n v="118.53"/>
    <n v="103.626"/>
    <n v="0.46645600388915898"/>
  </r>
  <r>
    <n v="2817"/>
    <d v="2026-07-12T00:00:00"/>
    <n v="2026"/>
    <x v="2"/>
    <n v="7"/>
    <x v="6"/>
    <x v="0"/>
    <x v="2"/>
    <x v="2"/>
    <s v="New"/>
    <x v="2"/>
    <s v="Carry-On Duffel"/>
    <n v="3"/>
    <n v="134.43"/>
    <n v="0.1"/>
    <n v="65.78"/>
    <n v="362.96100000000001"/>
    <n v="197.34"/>
    <n v="165.62100000000001"/>
    <n v="0.45630522287518493"/>
  </r>
  <r>
    <n v="4048"/>
    <d v="2026-07-15T00:00:00"/>
    <n v="2026"/>
    <x v="2"/>
    <n v="7"/>
    <x v="6"/>
    <x v="0"/>
    <x v="13"/>
    <x v="3"/>
    <s v="Business"/>
    <x v="3"/>
    <s v="Commuter Helmet"/>
    <n v="3"/>
    <n v="82.79"/>
    <n v="0.1"/>
    <n v="43.07"/>
    <n v="223.53300000000002"/>
    <n v="129.21"/>
    <n v="94.323000000000008"/>
    <n v="0.42196454214813922"/>
  </r>
  <r>
    <n v="258"/>
    <d v="2026-07-16T00:00:00"/>
    <n v="2026"/>
    <x v="2"/>
    <n v="7"/>
    <x v="6"/>
    <x v="0"/>
    <x v="0"/>
    <x v="2"/>
    <s v="New"/>
    <x v="1"/>
    <s v="Trekking Poles"/>
    <n v="3"/>
    <n v="71.34"/>
    <n v="0.1"/>
    <n v="31.71"/>
    <n v="192.61800000000002"/>
    <n v="95.13"/>
    <n v="97.488000000000028"/>
    <n v="0.50612092327819835"/>
  </r>
  <r>
    <n v="4102"/>
    <d v="2026-07-18T00:00:00"/>
    <n v="2026"/>
    <x v="2"/>
    <n v="7"/>
    <x v="6"/>
    <x v="2"/>
    <x v="10"/>
    <x v="0"/>
    <s v="Returning"/>
    <x v="1"/>
    <s v="Summit Backpack 45L"/>
    <n v="3"/>
    <n v="154.01"/>
    <n v="0.1"/>
    <n v="78.78"/>
    <n v="415.827"/>
    <n v="236.34"/>
    <n v="179.48699999999999"/>
    <n v="0.43163863818366771"/>
  </r>
  <r>
    <n v="492"/>
    <d v="2026-07-19T00:00:00"/>
    <n v="2026"/>
    <x v="2"/>
    <n v="7"/>
    <x v="6"/>
    <x v="2"/>
    <x v="11"/>
    <x v="1"/>
    <s v="New"/>
    <x v="1"/>
    <s v="Trekking Poles"/>
    <n v="3"/>
    <n v="72.23"/>
    <n v="0.1"/>
    <n v="31.67"/>
    <n v="195.02100000000002"/>
    <n v="95.01"/>
    <n v="100.01100000000001"/>
    <n v="0.5128216961250327"/>
  </r>
  <r>
    <n v="954"/>
    <d v="2026-07-30T00:00:00"/>
    <n v="2026"/>
    <x v="2"/>
    <n v="7"/>
    <x v="6"/>
    <x v="2"/>
    <x v="12"/>
    <x v="0"/>
    <s v="New"/>
    <x v="2"/>
    <s v="Carry-On Duffel"/>
    <n v="3"/>
    <n v="134.61000000000001"/>
    <n v="0.1"/>
    <n v="65.77"/>
    <n v="363.44700000000006"/>
    <n v="197.31"/>
    <n v="166.13700000000006"/>
    <n v="0.45711479252820914"/>
  </r>
  <r>
    <n v="657"/>
    <d v="2026-08-03T00:00:00"/>
    <n v="2026"/>
    <x v="2"/>
    <n v="8"/>
    <x v="7"/>
    <x v="2"/>
    <x v="10"/>
    <x v="0"/>
    <s v="Returning"/>
    <x v="2"/>
    <s v="Carry-On Duffel"/>
    <n v="3"/>
    <n v="132.59"/>
    <n v="0.1"/>
    <n v="66.040000000000006"/>
    <n v="357.99299999999999"/>
    <n v="198.12"/>
    <n v="159.87299999999999"/>
    <n v="0.44658135773604507"/>
  </r>
  <r>
    <n v="2356"/>
    <d v="2026-08-09T00:00:00"/>
    <n v="2026"/>
    <x v="2"/>
    <n v="8"/>
    <x v="7"/>
    <x v="0"/>
    <x v="13"/>
    <x v="1"/>
    <s v="New"/>
    <x v="3"/>
    <s v="Cycling Pack 12L"/>
    <n v="3"/>
    <n v="102.91"/>
    <n v="0.1"/>
    <n v="50.23"/>
    <n v="277.85700000000003"/>
    <n v="150.69"/>
    <n v="127.16700000000003"/>
    <n v="0.45767067232425318"/>
  </r>
  <r>
    <n v="747"/>
    <d v="2026-08-14T00:00:00"/>
    <n v="2026"/>
    <x v="2"/>
    <n v="8"/>
    <x v="7"/>
    <x v="2"/>
    <x v="12"/>
    <x v="1"/>
    <s v="New"/>
    <x v="0"/>
    <s v="Weighted Vest"/>
    <n v="3"/>
    <n v="122.96"/>
    <n v="0.1"/>
    <n v="67.62"/>
    <n v="331.99200000000002"/>
    <n v="202.86"/>
    <n v="129.13200000000001"/>
    <n v="0.38896117978746475"/>
  </r>
  <r>
    <n v="4045"/>
    <d v="2026-08-15T00:00:00"/>
    <n v="2026"/>
    <x v="2"/>
    <n v="8"/>
    <x v="7"/>
    <x v="3"/>
    <x v="15"/>
    <x v="0"/>
    <s v="New"/>
    <x v="1"/>
    <s v="Hiking Daypack 20L"/>
    <n v="3"/>
    <n v="92.12"/>
    <n v="0.1"/>
    <n v="44.1"/>
    <n v="248.72400000000002"/>
    <n v="132.30000000000001"/>
    <n v="116.42400000000001"/>
    <n v="0.46808510638297873"/>
  </r>
  <r>
    <n v="3676"/>
    <d v="2026-08-18T00:00:00"/>
    <n v="2026"/>
    <x v="2"/>
    <n v="8"/>
    <x v="7"/>
    <x v="2"/>
    <x v="10"/>
    <x v="0"/>
    <s v="Returning"/>
    <x v="1"/>
    <s v="Hiking Daypack 20L"/>
    <n v="3"/>
    <n v="92.5"/>
    <n v="0.1"/>
    <n v="46.38"/>
    <n v="249.75"/>
    <n v="139.14000000000001"/>
    <n v="110.60999999999999"/>
    <n v="0.4428828828828828"/>
  </r>
  <r>
    <n v="4452"/>
    <d v="2026-08-27T00:00:00"/>
    <n v="2026"/>
    <x v="2"/>
    <n v="8"/>
    <x v="7"/>
    <x v="3"/>
    <x v="8"/>
    <x v="2"/>
    <s v="New"/>
    <x v="1"/>
    <s v="Summit Backpack 45L"/>
    <n v="3"/>
    <n v="152.76"/>
    <n v="0.1"/>
    <n v="77.36"/>
    <n v="412.452"/>
    <n v="232.07999999999998"/>
    <n v="180.37200000000001"/>
    <n v="0.43731634226528182"/>
  </r>
  <r>
    <n v="2993"/>
    <d v="2026-08-28T00:00:00"/>
    <n v="2026"/>
    <x v="2"/>
    <n v="8"/>
    <x v="7"/>
    <x v="2"/>
    <x v="10"/>
    <x v="3"/>
    <s v="Business"/>
    <x v="2"/>
    <s v="Insulated Bottle"/>
    <n v="3"/>
    <n v="35.520000000000003"/>
    <n v="0.1"/>
    <n v="13.78"/>
    <n v="95.904000000000011"/>
    <n v="41.339999999999996"/>
    <n v="54.564000000000014"/>
    <n v="0.56894394394394399"/>
  </r>
  <r>
    <n v="3575"/>
    <d v="2026-09-03T00:00:00"/>
    <n v="2026"/>
    <x v="2"/>
    <n v="9"/>
    <x v="8"/>
    <x v="3"/>
    <x v="8"/>
    <x v="2"/>
    <s v="Returning"/>
    <x v="3"/>
    <s v="Commuter Helmet"/>
    <n v="3"/>
    <n v="81.12"/>
    <n v="0.1"/>
    <n v="41.78"/>
    <n v="219.02400000000003"/>
    <n v="125.34"/>
    <n v="93.684000000000026"/>
    <n v="0.42773394696471628"/>
  </r>
  <r>
    <n v="2879"/>
    <d v="2026-09-05T00:00:00"/>
    <n v="2026"/>
    <x v="2"/>
    <n v="9"/>
    <x v="8"/>
    <x v="3"/>
    <x v="16"/>
    <x v="0"/>
    <s v="Business"/>
    <x v="2"/>
    <s v="Insulated Bottle"/>
    <n v="3"/>
    <n v="36.19"/>
    <n v="0.1"/>
    <n v="13.97"/>
    <n v="97.712999999999994"/>
    <n v="41.910000000000004"/>
    <n v="55.80299999999999"/>
    <n v="0.57109084768659235"/>
  </r>
  <r>
    <n v="1489"/>
    <d v="2026-09-09T00:00:00"/>
    <n v="2026"/>
    <x v="2"/>
    <n v="9"/>
    <x v="8"/>
    <x v="1"/>
    <x v="4"/>
    <x v="0"/>
    <s v="Returning"/>
    <x v="3"/>
    <s v="Trail Bike Light"/>
    <n v="3"/>
    <n v="50.03"/>
    <n v="0.1"/>
    <n v="22.89"/>
    <n v="135.08100000000002"/>
    <n v="68.67"/>
    <n v="66.411000000000016"/>
    <n v="0.49163835032313952"/>
  </r>
  <r>
    <n v="2063"/>
    <d v="2026-09-13T00:00:00"/>
    <n v="2026"/>
    <x v="2"/>
    <n v="9"/>
    <x v="8"/>
    <x v="2"/>
    <x v="11"/>
    <x v="1"/>
    <s v="Returning"/>
    <x v="2"/>
    <s v="Carry-On Duffel"/>
    <n v="3"/>
    <n v="130.28"/>
    <n v="0.1"/>
    <n v="65.33"/>
    <n v="351.75600000000003"/>
    <n v="195.99"/>
    <n v="155.76600000000002"/>
    <n v="0.44282400300208102"/>
  </r>
  <r>
    <n v="5200"/>
    <d v="2026-09-28T00:00:00"/>
    <n v="2026"/>
    <x v="2"/>
    <n v="9"/>
    <x v="8"/>
    <x v="2"/>
    <x v="10"/>
    <x v="0"/>
    <s v="New"/>
    <x v="4"/>
    <s v="Trail Tent 2P"/>
    <n v="3"/>
    <n v="196.87"/>
    <n v="0.1"/>
    <n v="105.93"/>
    <n v="531.54899999999998"/>
    <n v="317.79000000000002"/>
    <n v="213.75899999999996"/>
    <n v="0.40214354650276823"/>
  </r>
  <r>
    <n v="4135"/>
    <d v="2026-10-03T00:00:00"/>
    <n v="2026"/>
    <x v="3"/>
    <n v="10"/>
    <x v="9"/>
    <x v="1"/>
    <x v="7"/>
    <x v="0"/>
    <s v="New"/>
    <x v="1"/>
    <s v="Trail Boots"/>
    <n v="3"/>
    <n v="142.33000000000001"/>
    <n v="0.1"/>
    <n v="79.19"/>
    <n v="384.291"/>
    <n v="237.57"/>
    <n v="146.721"/>
    <n v="0.3817966072585619"/>
  </r>
  <r>
    <n v="1884"/>
    <d v="2026-10-10T00:00:00"/>
    <n v="2026"/>
    <x v="3"/>
    <n v="10"/>
    <x v="9"/>
    <x v="3"/>
    <x v="8"/>
    <x v="0"/>
    <s v="Business"/>
    <x v="4"/>
    <s v="Portable Camp Stove"/>
    <n v="3"/>
    <n v="82.18"/>
    <n v="0.1"/>
    <n v="39.82"/>
    <n v="221.88600000000002"/>
    <n v="119.46000000000001"/>
    <n v="102.42600000000002"/>
    <n v="0.46161542413671885"/>
  </r>
  <r>
    <n v="2854"/>
    <d v="2026-10-13T00:00:00"/>
    <n v="2026"/>
    <x v="3"/>
    <n v="10"/>
    <x v="9"/>
    <x v="1"/>
    <x v="7"/>
    <x v="1"/>
    <s v="New"/>
    <x v="2"/>
    <s v="Insulated Bottle"/>
    <n v="3"/>
    <n v="36.049999999999997"/>
    <n v="0.1"/>
    <n v="13.87"/>
    <n v="97.334999999999994"/>
    <n v="41.61"/>
    <n v="55.724999999999994"/>
    <n v="0.57250732008013561"/>
  </r>
  <r>
    <n v="791"/>
    <d v="2026-10-15T00:00:00"/>
    <n v="2026"/>
    <x v="3"/>
    <n v="10"/>
    <x v="9"/>
    <x v="0"/>
    <x v="13"/>
    <x v="1"/>
    <s v="Returning"/>
    <x v="3"/>
    <s v="Trail Bike Light"/>
    <n v="3"/>
    <n v="51.57"/>
    <n v="0.1"/>
    <n v="21.82"/>
    <n v="139.239"/>
    <n v="65.460000000000008"/>
    <n v="73.778999999999996"/>
    <n v="0.52987309589985565"/>
  </r>
  <r>
    <n v="1321"/>
    <d v="2026-10-15T00:00:00"/>
    <n v="2026"/>
    <x v="3"/>
    <n v="10"/>
    <x v="9"/>
    <x v="0"/>
    <x v="13"/>
    <x v="1"/>
    <s v="Returning"/>
    <x v="3"/>
    <s v="Compact Repair Kit"/>
    <n v="3"/>
    <n v="39.83"/>
    <n v="0.1"/>
    <n v="16.93"/>
    <n v="107.541"/>
    <n v="50.79"/>
    <n v="56.750999999999998"/>
    <n v="0.52771501101905316"/>
  </r>
  <r>
    <n v="64"/>
    <d v="2026-10-16T00:00:00"/>
    <n v="2026"/>
    <x v="3"/>
    <n v="10"/>
    <x v="9"/>
    <x v="3"/>
    <x v="15"/>
    <x v="0"/>
    <s v="New"/>
    <x v="1"/>
    <s v="Hiking Daypack 20L"/>
    <n v="3"/>
    <n v="92.14"/>
    <n v="0.1"/>
    <n v="46.43"/>
    <n v="248.77800000000002"/>
    <n v="139.29"/>
    <n v="109.48800000000003"/>
    <n v="0.44010322456165746"/>
  </r>
  <r>
    <n v="2028"/>
    <d v="2026-10-16T00:00:00"/>
    <n v="2026"/>
    <x v="3"/>
    <n v="10"/>
    <x v="9"/>
    <x v="0"/>
    <x v="5"/>
    <x v="1"/>
    <s v="Business"/>
    <x v="0"/>
    <s v="Training Mat"/>
    <n v="3"/>
    <n v="51.89"/>
    <n v="0.1"/>
    <n v="21.56"/>
    <n v="140.10300000000001"/>
    <n v="64.679999999999993"/>
    <n v="75.423000000000016"/>
    <n v="0.53833965011455864"/>
  </r>
  <r>
    <n v="3345"/>
    <d v="2026-10-18T00:00:00"/>
    <n v="2026"/>
    <x v="3"/>
    <n v="10"/>
    <x v="9"/>
    <x v="1"/>
    <x v="7"/>
    <x v="0"/>
    <s v="Returning"/>
    <x v="3"/>
    <s v="Trail Bike Light"/>
    <n v="3"/>
    <n v="51.62"/>
    <n v="0.1"/>
    <n v="22.94"/>
    <n v="139.374"/>
    <n v="68.820000000000007"/>
    <n v="70.553999999999988"/>
    <n v="0.50622067243531788"/>
  </r>
  <r>
    <n v="4830"/>
    <d v="2026-10-20T00:00:00"/>
    <n v="2026"/>
    <x v="3"/>
    <n v="10"/>
    <x v="9"/>
    <x v="2"/>
    <x v="6"/>
    <x v="0"/>
    <s v="New"/>
    <x v="0"/>
    <s v="Weighted Vest"/>
    <n v="3"/>
    <n v="125.93"/>
    <n v="0.1"/>
    <n v="68.45"/>
    <n v="340.01100000000002"/>
    <n v="205.35000000000002"/>
    <n v="134.661"/>
    <n v="0.39604895135745605"/>
  </r>
  <r>
    <n v="2852"/>
    <d v="2026-10-27T00:00:00"/>
    <n v="2026"/>
    <x v="3"/>
    <n v="10"/>
    <x v="9"/>
    <x v="2"/>
    <x v="10"/>
    <x v="3"/>
    <s v="Business"/>
    <x v="1"/>
    <s v="Trail Boots"/>
    <n v="3"/>
    <n v="141.96"/>
    <n v="0.1"/>
    <n v="77.42"/>
    <n v="383.29200000000003"/>
    <n v="232.26"/>
    <n v="151.03200000000004"/>
    <n v="0.39403900942362485"/>
  </r>
  <r>
    <n v="4997"/>
    <d v="2026-10-27T00:00:00"/>
    <n v="2026"/>
    <x v="3"/>
    <n v="10"/>
    <x v="9"/>
    <x v="0"/>
    <x v="2"/>
    <x v="0"/>
    <s v="Returning"/>
    <x v="4"/>
    <s v="Trail Tent 2P"/>
    <n v="3"/>
    <n v="194.09"/>
    <n v="0.1"/>
    <n v="105.84"/>
    <n v="524.04300000000001"/>
    <n v="317.52"/>
    <n v="206.52300000000002"/>
    <n v="0.39409552269565667"/>
  </r>
  <r>
    <n v="3539"/>
    <d v="2026-11-04T00:00:00"/>
    <n v="2026"/>
    <x v="3"/>
    <n v="11"/>
    <x v="10"/>
    <x v="1"/>
    <x v="7"/>
    <x v="2"/>
    <s v="Returning"/>
    <x v="1"/>
    <s v="Summit Backpack 45L"/>
    <n v="3"/>
    <n v="152.32"/>
    <n v="0.1"/>
    <n v="79.36"/>
    <n v="411.26400000000001"/>
    <n v="238.07999999999998"/>
    <n v="173.18400000000003"/>
    <n v="0.42110177404295057"/>
  </r>
  <r>
    <n v="5052"/>
    <d v="2026-11-04T00:00:00"/>
    <n v="2026"/>
    <x v="3"/>
    <n v="11"/>
    <x v="10"/>
    <x v="1"/>
    <x v="7"/>
    <x v="2"/>
    <s v="Returning"/>
    <x v="3"/>
    <s v="Compact Repair Kit"/>
    <n v="3"/>
    <n v="41.12"/>
    <n v="0.1"/>
    <n v="16.670000000000002"/>
    <n v="111.02399999999999"/>
    <n v="50.010000000000005"/>
    <n v="61.013999999999982"/>
    <n v="0.54955685257241671"/>
  </r>
  <r>
    <n v="3801"/>
    <d v="2026-11-08T00:00:00"/>
    <n v="2026"/>
    <x v="3"/>
    <n v="11"/>
    <x v="10"/>
    <x v="1"/>
    <x v="7"/>
    <x v="0"/>
    <s v="Returning"/>
    <x v="3"/>
    <s v="Cycling Pack 12L"/>
    <n v="3"/>
    <n v="101.68"/>
    <n v="0.1"/>
    <n v="51.9"/>
    <n v="274.536"/>
    <n v="155.69999999999999"/>
    <n v="118.83600000000001"/>
    <n v="0.43286126409651199"/>
  </r>
  <r>
    <n v="567"/>
    <d v="2026-11-09T00:00:00"/>
    <n v="2026"/>
    <x v="3"/>
    <n v="11"/>
    <x v="10"/>
    <x v="1"/>
    <x v="1"/>
    <x v="1"/>
    <s v="New"/>
    <x v="2"/>
    <s v="Insulated Bottle"/>
    <n v="3"/>
    <n v="36.14"/>
    <n v="0.1"/>
    <n v="13.23"/>
    <n v="97.578000000000003"/>
    <n v="39.69"/>
    <n v="57.888000000000005"/>
    <n v="0.59324847814056447"/>
  </r>
  <r>
    <n v="1090"/>
    <d v="2026-11-12T00:00:00"/>
    <n v="2026"/>
    <x v="3"/>
    <n v="11"/>
    <x v="10"/>
    <x v="2"/>
    <x v="11"/>
    <x v="2"/>
    <s v="New"/>
    <x v="3"/>
    <s v="Trail Bike Light"/>
    <n v="3"/>
    <n v="51.44"/>
    <n v="0.1"/>
    <n v="23.11"/>
    <n v="138.88800000000001"/>
    <n v="69.33"/>
    <n v="69.558000000000007"/>
    <n v="0.50082080525315364"/>
  </r>
  <r>
    <n v="5195"/>
    <d v="2026-11-15T00:00:00"/>
    <n v="2026"/>
    <x v="3"/>
    <n v="11"/>
    <x v="10"/>
    <x v="3"/>
    <x v="15"/>
    <x v="0"/>
    <s v="Business"/>
    <x v="1"/>
    <s v="Summit Backpack 45L"/>
    <n v="3"/>
    <n v="153.88999999999999"/>
    <n v="0.1"/>
    <n v="80.36"/>
    <n v="415.50299999999999"/>
    <n v="241.07999999999998"/>
    <n v="174.423"/>
    <n v="0.41978758276113531"/>
  </r>
  <r>
    <n v="1666"/>
    <d v="2026-11-26T00:00:00"/>
    <n v="2026"/>
    <x v="3"/>
    <n v="11"/>
    <x v="10"/>
    <x v="1"/>
    <x v="7"/>
    <x v="3"/>
    <s v="Returning"/>
    <x v="3"/>
    <s v="Trail Bike Light"/>
    <n v="3"/>
    <n v="50.18"/>
    <n v="0.1"/>
    <n v="23.12"/>
    <n v="135.48599999999999"/>
    <n v="69.36"/>
    <n v="66.125999999999991"/>
    <n v="0.4880651875470528"/>
  </r>
  <r>
    <n v="630"/>
    <d v="2026-11-30T00:00:00"/>
    <n v="2026"/>
    <x v="3"/>
    <n v="11"/>
    <x v="10"/>
    <x v="0"/>
    <x v="0"/>
    <x v="0"/>
    <s v="Business"/>
    <x v="3"/>
    <s v="Compact Repair Kit"/>
    <n v="3"/>
    <n v="41.07"/>
    <n v="0.1"/>
    <n v="16.86"/>
    <n v="110.88900000000001"/>
    <n v="50.58"/>
    <n v="60.309000000000012"/>
    <n v="0.54386819251684126"/>
  </r>
  <r>
    <n v="2141"/>
    <d v="2026-12-05T00:00:00"/>
    <n v="2026"/>
    <x v="3"/>
    <n v="12"/>
    <x v="11"/>
    <x v="0"/>
    <x v="13"/>
    <x v="0"/>
    <s v="New"/>
    <x v="4"/>
    <s v="Trail Tent 2P"/>
    <n v="3"/>
    <n v="194.07"/>
    <n v="0.1"/>
    <n v="102.37"/>
    <n v="523.98900000000003"/>
    <n v="307.11"/>
    <n v="216.87900000000002"/>
    <n v="0.4138999101126169"/>
  </r>
  <r>
    <n v="102"/>
    <d v="2026-12-09T00:00:00"/>
    <n v="2026"/>
    <x v="3"/>
    <n v="12"/>
    <x v="11"/>
    <x v="3"/>
    <x v="9"/>
    <x v="1"/>
    <s v="New"/>
    <x v="1"/>
    <s v="Trail Boots"/>
    <n v="3"/>
    <n v="142.75"/>
    <n v="0.1"/>
    <n v="81.739999999999995"/>
    <n v="385.42500000000001"/>
    <n v="245.21999999999997"/>
    <n v="140.20500000000004"/>
    <n v="0.3637672698968672"/>
  </r>
  <r>
    <n v="3630"/>
    <d v="2026-12-10T00:00:00"/>
    <n v="2026"/>
    <x v="3"/>
    <n v="12"/>
    <x v="11"/>
    <x v="2"/>
    <x v="10"/>
    <x v="1"/>
    <s v="Returning"/>
    <x v="3"/>
    <s v="Compact Repair Kit"/>
    <n v="3"/>
    <n v="39.979999999999997"/>
    <n v="0.1"/>
    <n v="16.989999999999998"/>
    <n v="107.946"/>
    <n v="50.97"/>
    <n v="56.975999999999999"/>
    <n v="0.52781946528819967"/>
  </r>
  <r>
    <n v="4720"/>
    <d v="2026-12-13T00:00:00"/>
    <n v="2026"/>
    <x v="3"/>
    <n v="12"/>
    <x v="11"/>
    <x v="1"/>
    <x v="4"/>
    <x v="0"/>
    <s v="New"/>
    <x v="1"/>
    <s v="Trekking Poles"/>
    <n v="3"/>
    <n v="73.040000000000006"/>
    <n v="0.1"/>
    <n v="31.78"/>
    <n v="197.208"/>
    <n v="95.34"/>
    <n v="101.86799999999999"/>
    <n v="0.51655105269563095"/>
  </r>
  <r>
    <n v="2455"/>
    <d v="2026-12-15T00:00:00"/>
    <n v="2026"/>
    <x v="3"/>
    <n v="12"/>
    <x v="11"/>
    <x v="2"/>
    <x v="10"/>
    <x v="0"/>
    <s v="Returning"/>
    <x v="4"/>
    <s v="Compact Sleeping Bag"/>
    <n v="3"/>
    <n v="126.21"/>
    <n v="0.1"/>
    <n v="60.65"/>
    <n v="340.767"/>
    <n v="181.95"/>
    <n v="158.81700000000001"/>
    <n v="0.46605745274630467"/>
  </r>
  <r>
    <n v="2404"/>
    <d v="2026-12-17T00:00:00"/>
    <n v="2026"/>
    <x v="3"/>
    <n v="12"/>
    <x v="11"/>
    <x v="3"/>
    <x v="16"/>
    <x v="2"/>
    <s v="Business"/>
    <x v="2"/>
    <s v="Travel Backpack 35L"/>
    <n v="3"/>
    <n v="163.34"/>
    <n v="0.1"/>
    <n v="88.53"/>
    <n v="441.01799999999997"/>
    <n v="265.59000000000003"/>
    <n v="175.42799999999994"/>
    <n v="0.39777968246194023"/>
  </r>
  <r>
    <n v="4597"/>
    <d v="2026-12-20T00:00:00"/>
    <n v="2026"/>
    <x v="3"/>
    <n v="12"/>
    <x v="11"/>
    <x v="0"/>
    <x v="13"/>
    <x v="0"/>
    <s v="Returning"/>
    <x v="1"/>
    <s v="Trekking Poles"/>
    <n v="3"/>
    <n v="71.3"/>
    <n v="0.1"/>
    <n v="32.93"/>
    <n v="192.51"/>
    <n v="98.789999999999992"/>
    <n v="93.72"/>
    <n v="0.48683185289075892"/>
  </r>
  <r>
    <n v="3882"/>
    <d v="2026-12-27T00:00:00"/>
    <n v="2026"/>
    <x v="3"/>
    <n v="12"/>
    <x v="11"/>
    <x v="0"/>
    <x v="0"/>
    <x v="2"/>
    <s v="Returning"/>
    <x v="1"/>
    <s v="Trekking Poles"/>
    <n v="3"/>
    <n v="70.430000000000007"/>
    <n v="0.1"/>
    <n v="32.869999999999997"/>
    <n v="190.16100000000003"/>
    <n v="98.609999999999985"/>
    <n v="91.551000000000045"/>
    <n v="0.48143941186678674"/>
  </r>
  <r>
    <n v="2135"/>
    <d v="2026-12-30T00:00:00"/>
    <n v="2026"/>
    <x v="3"/>
    <n v="12"/>
    <x v="11"/>
    <x v="2"/>
    <x v="10"/>
    <x v="2"/>
    <s v="Business"/>
    <x v="4"/>
    <s v="Trail Tent 2P"/>
    <n v="3"/>
    <n v="194.7"/>
    <n v="0.1"/>
    <n v="102.62"/>
    <n v="525.68999999999994"/>
    <n v="307.86"/>
    <n v="217.82999999999993"/>
    <n v="0.41436968555612613"/>
  </r>
  <r>
    <n v="2002"/>
    <d v="2026-01-03T00:00:00"/>
    <n v="2026"/>
    <x v="0"/>
    <n v="1"/>
    <x v="0"/>
    <x v="1"/>
    <x v="4"/>
    <x v="3"/>
    <s v="Business"/>
    <x v="2"/>
    <s v="Insulated Bottle"/>
    <n v="3"/>
    <n v="36.53"/>
    <n v="0.15"/>
    <n v="13.67"/>
    <n v="93.151499999999999"/>
    <n v="41.01"/>
    <n v="52.141500000000001"/>
    <n v="0.55974944042769037"/>
  </r>
  <r>
    <n v="4508"/>
    <d v="2026-01-16T00:00:00"/>
    <n v="2026"/>
    <x v="0"/>
    <n v="1"/>
    <x v="0"/>
    <x v="0"/>
    <x v="13"/>
    <x v="2"/>
    <s v="New"/>
    <x v="3"/>
    <s v="Compact Repair Kit"/>
    <n v="3"/>
    <n v="40.92"/>
    <n v="0.15"/>
    <n v="16.71"/>
    <n v="104.346"/>
    <n v="50.13"/>
    <n v="54.216000000000001"/>
    <n v="0.51957909263412105"/>
  </r>
  <r>
    <n v="539"/>
    <d v="2026-02-06T00:00:00"/>
    <n v="2026"/>
    <x v="0"/>
    <n v="2"/>
    <x v="1"/>
    <x v="1"/>
    <x v="7"/>
    <x v="2"/>
    <s v="New"/>
    <x v="1"/>
    <s v="Hiking Daypack 20L"/>
    <n v="3"/>
    <n v="92.96"/>
    <n v="0.15"/>
    <n v="44.56"/>
    <n v="237.048"/>
    <n v="133.68"/>
    <n v="103.36799999999999"/>
    <n v="0.43606358205932971"/>
  </r>
  <r>
    <n v="2714"/>
    <d v="2026-02-16T00:00:00"/>
    <n v="2026"/>
    <x v="0"/>
    <n v="2"/>
    <x v="1"/>
    <x v="1"/>
    <x v="7"/>
    <x v="0"/>
    <s v="Business"/>
    <x v="1"/>
    <s v="Summit Backpack 45L"/>
    <n v="3"/>
    <n v="153.24"/>
    <n v="0.15"/>
    <n v="77.61"/>
    <n v="390.762"/>
    <n v="232.82999999999998"/>
    <n v="157.93200000000002"/>
    <n v="0.40416417154175693"/>
  </r>
  <r>
    <n v="3752"/>
    <d v="2026-03-12T00:00:00"/>
    <n v="2026"/>
    <x v="0"/>
    <n v="3"/>
    <x v="2"/>
    <x v="0"/>
    <x v="0"/>
    <x v="3"/>
    <s v="Business"/>
    <x v="2"/>
    <s v="Packing Cube Set"/>
    <n v="3"/>
    <n v="45.8"/>
    <n v="0.15"/>
    <n v="18.47"/>
    <n v="116.78999999999998"/>
    <n v="55.41"/>
    <n v="61.379999999999981"/>
    <n v="0.52555869509375797"/>
  </r>
  <r>
    <n v="4198"/>
    <d v="2026-03-23T00:00:00"/>
    <n v="2026"/>
    <x v="0"/>
    <n v="3"/>
    <x v="2"/>
    <x v="2"/>
    <x v="11"/>
    <x v="2"/>
    <s v="New"/>
    <x v="0"/>
    <s v="Weighted Vest"/>
    <n v="3"/>
    <n v="122.4"/>
    <n v="0.15"/>
    <n v="71.150000000000006"/>
    <n v="312.12"/>
    <n v="213.45000000000002"/>
    <n v="98.669999999999987"/>
    <n v="0.31612841214917337"/>
  </r>
  <r>
    <n v="4483"/>
    <d v="2026-03-24T00:00:00"/>
    <n v="2026"/>
    <x v="0"/>
    <n v="3"/>
    <x v="2"/>
    <x v="2"/>
    <x v="10"/>
    <x v="0"/>
    <s v="New"/>
    <x v="3"/>
    <s v="Trail Bike Light"/>
    <n v="3"/>
    <n v="51.01"/>
    <n v="0.15"/>
    <n v="22.84"/>
    <n v="130.07550000000001"/>
    <n v="68.52"/>
    <n v="61.555500000000009"/>
    <n v="0.47322900930613382"/>
  </r>
  <r>
    <n v="4344"/>
    <d v="2026-04-09T00:00:00"/>
    <n v="2026"/>
    <x v="1"/>
    <n v="4"/>
    <x v="3"/>
    <x v="3"/>
    <x v="9"/>
    <x v="1"/>
    <s v="Business"/>
    <x v="4"/>
    <s v="Compact Sleeping Bag"/>
    <n v="3"/>
    <n v="121.56"/>
    <n v="0.15"/>
    <n v="61.31"/>
    <n v="309.97800000000001"/>
    <n v="183.93"/>
    <n v="126.048"/>
    <n v="0.40663530960261696"/>
  </r>
  <r>
    <n v="4417"/>
    <d v="2026-04-19T00:00:00"/>
    <n v="2026"/>
    <x v="1"/>
    <n v="4"/>
    <x v="3"/>
    <x v="0"/>
    <x v="0"/>
    <x v="1"/>
    <s v="New"/>
    <x v="4"/>
    <s v="Alpine Tent 4P"/>
    <n v="3"/>
    <n v="334.01"/>
    <n v="0.15"/>
    <n v="192.17"/>
    <n v="851.72550000000001"/>
    <n v="576.51"/>
    <n v="275.21550000000002"/>
    <n v="0.32312699337990941"/>
  </r>
  <r>
    <n v="1369"/>
    <d v="2026-04-24T00:00:00"/>
    <n v="2026"/>
    <x v="1"/>
    <n v="4"/>
    <x v="3"/>
    <x v="2"/>
    <x v="11"/>
    <x v="3"/>
    <s v="Returning"/>
    <x v="0"/>
    <s v="Weighted Vest"/>
    <n v="3"/>
    <n v="124.31"/>
    <n v="0.2"/>
    <n v="67.97"/>
    <n v="298.34399999999999"/>
    <n v="203.91"/>
    <n v="94.433999999999997"/>
    <n v="0.31652723031131846"/>
  </r>
  <r>
    <n v="3378"/>
    <d v="2026-05-04T00:00:00"/>
    <n v="2026"/>
    <x v="1"/>
    <n v="5"/>
    <x v="4"/>
    <x v="1"/>
    <x v="4"/>
    <x v="3"/>
    <s v="Business"/>
    <x v="0"/>
    <s v="Weighted Vest"/>
    <n v="3"/>
    <n v="120.28"/>
    <n v="0.2"/>
    <n v="69.23"/>
    <n v="288.67200000000003"/>
    <n v="207.69"/>
    <n v="80.982000000000028"/>
    <n v="0.28053292317924849"/>
  </r>
  <r>
    <n v="2180"/>
    <d v="2026-05-22T00:00:00"/>
    <n v="2026"/>
    <x v="1"/>
    <n v="5"/>
    <x v="4"/>
    <x v="1"/>
    <x v="1"/>
    <x v="3"/>
    <s v="Returning"/>
    <x v="3"/>
    <s v="Trail Bike Light"/>
    <n v="3"/>
    <n v="51.04"/>
    <n v="0.2"/>
    <n v="22.32"/>
    <n v="122.49600000000001"/>
    <n v="66.960000000000008"/>
    <n v="55.536000000000001"/>
    <n v="0.45336990595611282"/>
  </r>
  <r>
    <n v="2089"/>
    <d v="2026-05-24T00:00:00"/>
    <n v="2026"/>
    <x v="1"/>
    <n v="5"/>
    <x v="4"/>
    <x v="1"/>
    <x v="7"/>
    <x v="2"/>
    <s v="New"/>
    <x v="0"/>
    <s v="Recovery Roller"/>
    <n v="3"/>
    <n v="35.75"/>
    <n v="0.15"/>
    <n v="13.54"/>
    <n v="91.162499999999994"/>
    <n v="40.619999999999997"/>
    <n v="50.542499999999997"/>
    <n v="0.55442204853969557"/>
  </r>
  <r>
    <n v="1851"/>
    <d v="2026-06-02T00:00:00"/>
    <n v="2026"/>
    <x v="1"/>
    <n v="6"/>
    <x v="5"/>
    <x v="2"/>
    <x v="3"/>
    <x v="0"/>
    <s v="New"/>
    <x v="2"/>
    <s v="Packing Cube Set"/>
    <n v="3"/>
    <n v="45.43"/>
    <n v="0.15"/>
    <n v="17.850000000000001"/>
    <n v="115.84649999999999"/>
    <n v="53.550000000000004"/>
    <n v="62.296499999999988"/>
    <n v="0.53775038520801222"/>
  </r>
  <r>
    <n v="2329"/>
    <d v="2026-06-09T00:00:00"/>
    <n v="2026"/>
    <x v="1"/>
    <n v="6"/>
    <x v="5"/>
    <x v="0"/>
    <x v="0"/>
    <x v="0"/>
    <s v="New"/>
    <x v="1"/>
    <s v="Summit Backpack 45L"/>
    <n v="3"/>
    <n v="157.43"/>
    <n v="0.15"/>
    <n v="77.56"/>
    <n v="401.44650000000001"/>
    <n v="232.68"/>
    <n v="168.76650000000001"/>
    <n v="0.42039599299034863"/>
  </r>
  <r>
    <n v="335"/>
    <d v="2026-06-16T00:00:00"/>
    <n v="2026"/>
    <x v="1"/>
    <n v="6"/>
    <x v="5"/>
    <x v="0"/>
    <x v="0"/>
    <x v="0"/>
    <s v="Returning"/>
    <x v="2"/>
    <s v="Travel Backpack 35L"/>
    <n v="3"/>
    <n v="163.65"/>
    <n v="0.15"/>
    <n v="85.8"/>
    <n v="417.3075"/>
    <n v="257.39999999999998"/>
    <n v="159.90750000000003"/>
    <n v="0.38318865584730688"/>
  </r>
  <r>
    <n v="2473"/>
    <d v="2026-06-19T00:00:00"/>
    <n v="2026"/>
    <x v="1"/>
    <n v="6"/>
    <x v="5"/>
    <x v="1"/>
    <x v="4"/>
    <x v="3"/>
    <s v="Returning"/>
    <x v="3"/>
    <s v="Commuter Helmet"/>
    <n v="3"/>
    <n v="80.75"/>
    <n v="0.15"/>
    <n v="42.81"/>
    <n v="205.91249999999999"/>
    <n v="128.43"/>
    <n v="77.482499999999987"/>
    <n v="0.37628847204516475"/>
  </r>
  <r>
    <n v="557"/>
    <d v="2026-06-29T00:00:00"/>
    <n v="2026"/>
    <x v="1"/>
    <n v="6"/>
    <x v="5"/>
    <x v="2"/>
    <x v="10"/>
    <x v="3"/>
    <s v="Business"/>
    <x v="3"/>
    <s v="Compact Repair Kit"/>
    <n v="3"/>
    <n v="39.78"/>
    <n v="0.15"/>
    <n v="16.850000000000001"/>
    <n v="101.43900000000001"/>
    <n v="50.550000000000004"/>
    <n v="50.889000000000003"/>
    <n v="0.50167095495815217"/>
  </r>
  <r>
    <n v="3476"/>
    <d v="2026-07-26T00:00:00"/>
    <n v="2026"/>
    <x v="2"/>
    <n v="7"/>
    <x v="6"/>
    <x v="0"/>
    <x v="13"/>
    <x v="3"/>
    <s v="New"/>
    <x v="2"/>
    <s v="Carry-On Duffel"/>
    <n v="3"/>
    <n v="132.68"/>
    <n v="0.15"/>
    <n v="67.38"/>
    <n v="338.334"/>
    <n v="202.14"/>
    <n v="136.19400000000002"/>
    <n v="0.40254304917625783"/>
  </r>
  <r>
    <n v="3644"/>
    <d v="2026-07-28T00:00:00"/>
    <n v="2026"/>
    <x v="2"/>
    <n v="7"/>
    <x v="6"/>
    <x v="3"/>
    <x v="16"/>
    <x v="1"/>
    <s v="Business"/>
    <x v="1"/>
    <s v="Hiking Daypack 20L"/>
    <n v="3"/>
    <n v="93.01"/>
    <n v="0.15"/>
    <n v="46.68"/>
    <n v="237.17550000000003"/>
    <n v="140.04"/>
    <n v="97.135500000000036"/>
    <n v="0.4095511551572571"/>
  </r>
  <r>
    <n v="3712"/>
    <d v="2026-08-12T00:00:00"/>
    <n v="2026"/>
    <x v="2"/>
    <n v="8"/>
    <x v="7"/>
    <x v="0"/>
    <x v="0"/>
    <x v="0"/>
    <s v="New"/>
    <x v="3"/>
    <s v="Commuter Helmet"/>
    <n v="3"/>
    <n v="82.32"/>
    <n v="0.15"/>
    <n v="41.95"/>
    <n v="209.91599999999997"/>
    <n v="125.85000000000001"/>
    <n v="84.06599999999996"/>
    <n v="0.40047447550448739"/>
  </r>
  <r>
    <n v="4237"/>
    <d v="2026-08-20T00:00:00"/>
    <n v="2026"/>
    <x v="2"/>
    <n v="8"/>
    <x v="7"/>
    <x v="0"/>
    <x v="13"/>
    <x v="3"/>
    <s v="Returning"/>
    <x v="1"/>
    <s v="Summit Backpack 45L"/>
    <n v="3"/>
    <n v="153.03"/>
    <n v="0.15"/>
    <n v="78.239999999999995"/>
    <n v="390.22650000000004"/>
    <n v="234.71999999999997"/>
    <n v="155.50650000000007"/>
    <n v="0.39850317700104954"/>
  </r>
  <r>
    <n v="852"/>
    <d v="2026-08-27T00:00:00"/>
    <n v="2026"/>
    <x v="2"/>
    <n v="8"/>
    <x v="7"/>
    <x v="1"/>
    <x v="1"/>
    <x v="0"/>
    <s v="New"/>
    <x v="2"/>
    <s v="Packing Cube Set"/>
    <n v="3"/>
    <n v="45.84"/>
    <n v="0.15"/>
    <n v="17.899999999999999"/>
    <n v="116.89200000000001"/>
    <n v="53.699999999999996"/>
    <n v="63.192000000000014"/>
    <n v="0.54060158094651478"/>
  </r>
  <r>
    <n v="5093"/>
    <d v="2026-09-16T00:00:00"/>
    <n v="2026"/>
    <x v="2"/>
    <n v="9"/>
    <x v="8"/>
    <x v="1"/>
    <x v="4"/>
    <x v="3"/>
    <s v="Business"/>
    <x v="1"/>
    <s v="Trail Boots"/>
    <n v="3"/>
    <n v="140.47"/>
    <n v="0.15"/>
    <n v="81.739999999999995"/>
    <n v="358.19849999999997"/>
    <n v="245.21999999999997"/>
    <n v="112.9785"/>
    <n v="0.31540751845694498"/>
  </r>
  <r>
    <n v="4510"/>
    <d v="2026-09-24T00:00:00"/>
    <n v="2026"/>
    <x v="2"/>
    <n v="9"/>
    <x v="8"/>
    <x v="1"/>
    <x v="4"/>
    <x v="2"/>
    <s v="Returning"/>
    <x v="4"/>
    <s v="Portable Camp Stove"/>
    <n v="3"/>
    <n v="82.38"/>
    <n v="0.15"/>
    <n v="39.020000000000003"/>
    <n v="210.06899999999999"/>
    <n v="117.06"/>
    <n v="93.008999999999986"/>
    <n v="0.44275452351370259"/>
  </r>
  <r>
    <n v="2270"/>
    <d v="2026-10-14T00:00:00"/>
    <n v="2026"/>
    <x v="3"/>
    <n v="10"/>
    <x v="9"/>
    <x v="0"/>
    <x v="2"/>
    <x v="0"/>
    <s v="New"/>
    <x v="4"/>
    <s v="Trail Tent 2P"/>
    <n v="3"/>
    <n v="199.99"/>
    <n v="0.15"/>
    <n v="101.86"/>
    <n v="509.97450000000003"/>
    <n v="305.58"/>
    <n v="204.39450000000005"/>
    <n v="0.40079356909021929"/>
  </r>
  <r>
    <n v="2622"/>
    <d v="2026-10-28T00:00:00"/>
    <n v="2026"/>
    <x v="3"/>
    <n v="10"/>
    <x v="9"/>
    <x v="1"/>
    <x v="7"/>
    <x v="2"/>
    <s v="New"/>
    <x v="4"/>
    <s v="Portable Camp Stove"/>
    <n v="3"/>
    <n v="83.73"/>
    <n v="0.15"/>
    <n v="39.43"/>
    <n v="213.51149999999998"/>
    <n v="118.28999999999999"/>
    <n v="95.221499999999992"/>
    <n v="0.44597831966896395"/>
  </r>
  <r>
    <n v="3093"/>
    <d v="2026-10-29T00:00:00"/>
    <n v="2026"/>
    <x v="3"/>
    <n v="10"/>
    <x v="9"/>
    <x v="0"/>
    <x v="5"/>
    <x v="3"/>
    <s v="Business"/>
    <x v="4"/>
    <s v="Trail Tent 2P"/>
    <n v="3"/>
    <n v="194.19"/>
    <n v="0.15"/>
    <n v="104.22"/>
    <n v="495.18449999999996"/>
    <n v="312.65999999999997"/>
    <n v="182.52449999999999"/>
    <n v="0.36859897674503139"/>
  </r>
  <r>
    <n v="2850"/>
    <d v="2026-11-01T00:00:00"/>
    <n v="2026"/>
    <x v="3"/>
    <n v="11"/>
    <x v="10"/>
    <x v="3"/>
    <x v="8"/>
    <x v="3"/>
    <s v="Returning"/>
    <x v="0"/>
    <s v="Training Mat"/>
    <n v="3"/>
    <n v="50.05"/>
    <n v="0.15"/>
    <n v="22.36"/>
    <n v="127.62749999999998"/>
    <n v="67.08"/>
    <n v="60.547499999999985"/>
    <n v="0.47440794499618022"/>
  </r>
  <r>
    <n v="1733"/>
    <d v="2026-11-02T00:00:00"/>
    <n v="2026"/>
    <x v="3"/>
    <n v="11"/>
    <x v="10"/>
    <x v="1"/>
    <x v="1"/>
    <x v="3"/>
    <s v="Returning"/>
    <x v="1"/>
    <s v="Trekking Poles"/>
    <n v="3"/>
    <n v="71.12"/>
    <n v="0.15"/>
    <n v="33.090000000000003"/>
    <n v="181.35599999999999"/>
    <n v="99.27000000000001"/>
    <n v="82.085999999999984"/>
    <n v="0.45262356911268437"/>
  </r>
  <r>
    <n v="4346"/>
    <d v="2026-11-05T00:00:00"/>
    <n v="2026"/>
    <x v="3"/>
    <n v="11"/>
    <x v="10"/>
    <x v="1"/>
    <x v="7"/>
    <x v="0"/>
    <s v="Business"/>
    <x v="1"/>
    <s v="Trekking Poles"/>
    <n v="3"/>
    <n v="73.010000000000005"/>
    <n v="0.15"/>
    <n v="32.49"/>
    <n v="186.17550000000003"/>
    <n v="97.47"/>
    <n v="88.705500000000029"/>
    <n v="0.47646172562984934"/>
  </r>
  <r>
    <n v="2060"/>
    <d v="2026-11-11T00:00:00"/>
    <n v="2026"/>
    <x v="3"/>
    <n v="11"/>
    <x v="10"/>
    <x v="3"/>
    <x v="9"/>
    <x v="0"/>
    <s v="Business"/>
    <x v="4"/>
    <s v="Compact Sleeping Bag"/>
    <n v="3"/>
    <n v="124.55"/>
    <n v="0.15"/>
    <n v="60.68"/>
    <n v="317.60249999999996"/>
    <n v="182.04"/>
    <n v="135.56249999999997"/>
    <n v="0.42683070819656643"/>
  </r>
  <r>
    <n v="3101"/>
    <d v="2026-11-11T00:00:00"/>
    <n v="2026"/>
    <x v="3"/>
    <n v="11"/>
    <x v="10"/>
    <x v="0"/>
    <x v="0"/>
    <x v="0"/>
    <s v="New"/>
    <x v="4"/>
    <s v="Compact Sleeping Bag"/>
    <n v="3"/>
    <n v="124.72"/>
    <n v="0.15"/>
    <n v="60.35"/>
    <n v="318.03599999999994"/>
    <n v="181.05"/>
    <n v="136.98599999999993"/>
    <n v="0.4307248236048748"/>
  </r>
  <r>
    <n v="623"/>
    <d v="2026-11-14T00:00:00"/>
    <n v="2026"/>
    <x v="3"/>
    <n v="11"/>
    <x v="10"/>
    <x v="3"/>
    <x v="15"/>
    <x v="0"/>
    <s v="Returning"/>
    <x v="4"/>
    <s v="Alpine Tent 4P"/>
    <n v="3"/>
    <n v="336.58"/>
    <n v="0.15"/>
    <n v="198.99"/>
    <n v="858.279"/>
    <n v="596.97"/>
    <n v="261.30899999999997"/>
    <n v="0.3044569423229509"/>
  </r>
  <r>
    <n v="1895"/>
    <d v="2026-11-15T00:00:00"/>
    <n v="2026"/>
    <x v="3"/>
    <n v="11"/>
    <x v="10"/>
    <x v="0"/>
    <x v="5"/>
    <x v="0"/>
    <s v="Business"/>
    <x v="3"/>
    <s v="Trail Bike Light"/>
    <n v="3"/>
    <n v="51.79"/>
    <n v="0.2"/>
    <n v="22.23"/>
    <n v="124.29600000000001"/>
    <n v="66.69"/>
    <n v="57.606000000000009"/>
    <n v="0.4634581965630431"/>
  </r>
  <r>
    <n v="1924"/>
    <d v="2026-11-22T00:00:00"/>
    <n v="2026"/>
    <x v="3"/>
    <n v="11"/>
    <x v="10"/>
    <x v="1"/>
    <x v="7"/>
    <x v="0"/>
    <s v="New"/>
    <x v="3"/>
    <s v="Trail Bike Light"/>
    <n v="3"/>
    <n v="50.99"/>
    <n v="0.2"/>
    <n v="22.53"/>
    <n v="122.376"/>
    <n v="67.59"/>
    <n v="54.786000000000001"/>
    <n v="0.44768582074916652"/>
  </r>
  <r>
    <n v="4659"/>
    <d v="2026-11-26T00:00:00"/>
    <n v="2026"/>
    <x v="3"/>
    <n v="11"/>
    <x v="10"/>
    <x v="2"/>
    <x v="6"/>
    <x v="3"/>
    <s v="Business"/>
    <x v="4"/>
    <s v="Portable Camp Stove"/>
    <n v="3"/>
    <n v="83.3"/>
    <n v="0.15"/>
    <n v="38.74"/>
    <n v="212.41499999999996"/>
    <n v="116.22"/>
    <n v="96.194999999999965"/>
    <n v="0.45286349834051259"/>
  </r>
  <r>
    <n v="1278"/>
    <d v="2026-11-27T00:00:00"/>
    <n v="2026"/>
    <x v="3"/>
    <n v="11"/>
    <x v="10"/>
    <x v="0"/>
    <x v="13"/>
    <x v="1"/>
    <s v="Returning"/>
    <x v="1"/>
    <s v="Trail Boots"/>
    <n v="3"/>
    <n v="143.72"/>
    <n v="0.15"/>
    <n v="78.56"/>
    <n v="366.48599999999999"/>
    <n v="235.68"/>
    <n v="130.80599999999998"/>
    <n v="0.35691950033561987"/>
  </r>
  <r>
    <n v="2841"/>
    <d v="2026-12-07T00:00:00"/>
    <n v="2026"/>
    <x v="3"/>
    <n v="12"/>
    <x v="11"/>
    <x v="2"/>
    <x v="11"/>
    <x v="0"/>
    <s v="New"/>
    <x v="4"/>
    <s v="Trail Tent 2P"/>
    <n v="3"/>
    <n v="196.97"/>
    <n v="0.15"/>
    <n v="101.88"/>
    <n v="502.27349999999996"/>
    <n v="305.64"/>
    <n v="196.63349999999997"/>
    <n v="0.39148690902466482"/>
  </r>
  <r>
    <n v="4942"/>
    <d v="2026-12-11T00:00:00"/>
    <n v="2026"/>
    <x v="3"/>
    <n v="12"/>
    <x v="11"/>
    <x v="0"/>
    <x v="13"/>
    <x v="2"/>
    <s v="New"/>
    <x v="2"/>
    <s v="Insulated Bottle"/>
    <n v="3"/>
    <n v="36.6"/>
    <n v="0.15"/>
    <n v="13.95"/>
    <n v="93.330000000000013"/>
    <n v="41.849999999999994"/>
    <n v="51.480000000000018"/>
    <n v="0.55159112825458068"/>
  </r>
  <r>
    <n v="1937"/>
    <d v="2026-12-13T00:00:00"/>
    <n v="2026"/>
    <x v="3"/>
    <n v="12"/>
    <x v="11"/>
    <x v="2"/>
    <x v="10"/>
    <x v="3"/>
    <s v="Business"/>
    <x v="4"/>
    <s v="Compact Sleeping Bag"/>
    <n v="3"/>
    <n v="120.5"/>
    <n v="0.15"/>
    <n v="61.44"/>
    <n v="307.27499999999998"/>
    <n v="184.32"/>
    <n v="122.95499999999998"/>
    <n v="0.40014644862094212"/>
  </r>
  <r>
    <n v="710"/>
    <d v="2026-12-20T00:00:00"/>
    <n v="2026"/>
    <x v="3"/>
    <n v="12"/>
    <x v="11"/>
    <x v="2"/>
    <x v="3"/>
    <x v="3"/>
    <s v="Business"/>
    <x v="1"/>
    <s v="Trail Boots"/>
    <n v="3"/>
    <n v="140.4"/>
    <n v="0.2"/>
    <n v="81.760000000000005"/>
    <n v="336.96000000000004"/>
    <n v="245.28000000000003"/>
    <n v="91.68"/>
    <n v="0.27207977207977208"/>
  </r>
  <r>
    <n v="342"/>
    <d v="2026-12-22T00:00:00"/>
    <n v="2026"/>
    <x v="3"/>
    <n v="12"/>
    <x v="11"/>
    <x v="2"/>
    <x v="3"/>
    <x v="1"/>
    <s v="New"/>
    <x v="3"/>
    <s v="Compact Repair Kit"/>
    <n v="3"/>
    <n v="40.78"/>
    <n v="0.15"/>
    <n v="16.73"/>
    <n v="103.989"/>
    <n v="50.19"/>
    <n v="53.799000000000007"/>
    <n v="0.51735279693044456"/>
  </r>
  <r>
    <n v="4836"/>
    <d v="2026-01-02T00:00:00"/>
    <n v="2026"/>
    <x v="0"/>
    <n v="1"/>
    <x v="0"/>
    <x v="2"/>
    <x v="12"/>
    <x v="3"/>
    <s v="Returning"/>
    <x v="1"/>
    <s v="Hiking Daypack 20L"/>
    <n v="4"/>
    <n v="94.18"/>
    <n v="0.15"/>
    <n v="45.03"/>
    <n v="320.21199999999999"/>
    <n v="180.12"/>
    <n v="140.09199999999998"/>
    <n v="0.43749765780170635"/>
  </r>
  <r>
    <n v="542"/>
    <d v="2026-01-03T00:00:00"/>
    <n v="2026"/>
    <x v="0"/>
    <n v="1"/>
    <x v="0"/>
    <x v="1"/>
    <x v="4"/>
    <x v="3"/>
    <s v="Business"/>
    <x v="1"/>
    <s v="Trail Boots"/>
    <n v="4"/>
    <n v="143.66999999999999"/>
    <n v="0.1"/>
    <n v="81.22"/>
    <n v="517.21199999999999"/>
    <n v="324.88"/>
    <n v="192.33199999999999"/>
    <n v="0.37186298848441257"/>
  </r>
  <r>
    <n v="2380"/>
    <d v="2026-01-16T00:00:00"/>
    <n v="2026"/>
    <x v="0"/>
    <n v="1"/>
    <x v="0"/>
    <x v="0"/>
    <x v="13"/>
    <x v="0"/>
    <s v="Returning"/>
    <x v="4"/>
    <s v="Compact Sleeping Bag"/>
    <n v="4"/>
    <n v="121.8"/>
    <n v="0.05"/>
    <n v="59.57"/>
    <n v="462.84"/>
    <n v="238.28"/>
    <n v="224.55999999999997"/>
    <n v="0.48517846339987897"/>
  </r>
  <r>
    <n v="1613"/>
    <d v="2026-01-31T00:00:00"/>
    <n v="2026"/>
    <x v="0"/>
    <n v="1"/>
    <x v="0"/>
    <x v="2"/>
    <x v="3"/>
    <x v="3"/>
    <s v="Business"/>
    <x v="0"/>
    <s v="Training Mat"/>
    <n v="4"/>
    <n v="51.11"/>
    <n v="0.15"/>
    <n v="22.25"/>
    <n v="173.774"/>
    <n v="89"/>
    <n v="84.774000000000001"/>
    <n v="0.48784052850253778"/>
  </r>
  <r>
    <n v="3901"/>
    <d v="2026-02-16T00:00:00"/>
    <n v="2026"/>
    <x v="0"/>
    <n v="2"/>
    <x v="1"/>
    <x v="0"/>
    <x v="2"/>
    <x v="1"/>
    <s v="New"/>
    <x v="1"/>
    <s v="Trekking Poles"/>
    <n v="4"/>
    <n v="70.67"/>
    <n v="0.05"/>
    <n v="32.96"/>
    <n v="268.54599999999999"/>
    <n v="131.84"/>
    <n v="136.70599999999999"/>
    <n v="0.50905990035226734"/>
  </r>
  <r>
    <n v="3227"/>
    <d v="2026-02-17T00:00:00"/>
    <n v="2026"/>
    <x v="0"/>
    <n v="2"/>
    <x v="1"/>
    <x v="3"/>
    <x v="9"/>
    <x v="1"/>
    <s v="Business"/>
    <x v="1"/>
    <s v="Hiking Daypack 20L"/>
    <n v="4"/>
    <n v="93.98"/>
    <n v="0.05"/>
    <n v="44.6"/>
    <n v="357.12400000000002"/>
    <n v="178.4"/>
    <n v="178.72400000000002"/>
    <n v="0.50045362395134463"/>
  </r>
  <r>
    <n v="4104"/>
    <d v="2026-02-18T00:00:00"/>
    <n v="2026"/>
    <x v="0"/>
    <n v="2"/>
    <x v="1"/>
    <x v="0"/>
    <x v="5"/>
    <x v="0"/>
    <s v="New"/>
    <x v="2"/>
    <s v="Carry-On Duffel"/>
    <n v="4"/>
    <n v="135.63"/>
    <n v="0.05"/>
    <n v="65.900000000000006"/>
    <n v="515.39400000000001"/>
    <n v="263.60000000000002"/>
    <n v="251.79399999999998"/>
    <n v="0.4885466264644136"/>
  </r>
  <r>
    <n v="83"/>
    <d v="2026-03-11T00:00:00"/>
    <n v="2026"/>
    <x v="0"/>
    <n v="3"/>
    <x v="2"/>
    <x v="2"/>
    <x v="10"/>
    <x v="3"/>
    <s v="Business"/>
    <x v="0"/>
    <s v="Training Mat"/>
    <n v="4"/>
    <n v="50.65"/>
    <n v="0.15"/>
    <n v="22"/>
    <n v="172.20999999999998"/>
    <n v="88"/>
    <n v="84.20999999999998"/>
    <n v="0.48899599326403803"/>
  </r>
  <r>
    <n v="46"/>
    <d v="2026-03-12T00:00:00"/>
    <n v="2026"/>
    <x v="0"/>
    <n v="3"/>
    <x v="2"/>
    <x v="0"/>
    <x v="2"/>
    <x v="0"/>
    <s v="Returning"/>
    <x v="1"/>
    <s v="Trekking Poles"/>
    <n v="4"/>
    <n v="72.63"/>
    <n v="0.1"/>
    <n v="31.45"/>
    <n v="261.46800000000002"/>
    <n v="125.8"/>
    <n v="135.66800000000001"/>
    <n v="0.51887037801948999"/>
  </r>
  <r>
    <n v="313"/>
    <d v="2026-03-14T00:00:00"/>
    <n v="2026"/>
    <x v="0"/>
    <n v="3"/>
    <x v="2"/>
    <x v="0"/>
    <x v="0"/>
    <x v="0"/>
    <s v="New"/>
    <x v="3"/>
    <s v="Compact Repair Kit"/>
    <n v="4"/>
    <n v="40.42"/>
    <n v="0.1"/>
    <n v="16.25"/>
    <n v="145.512"/>
    <n v="65"/>
    <n v="80.512"/>
    <n v="0.5533014459288581"/>
  </r>
  <r>
    <n v="2027"/>
    <d v="2026-03-15T00:00:00"/>
    <n v="2026"/>
    <x v="0"/>
    <n v="3"/>
    <x v="2"/>
    <x v="3"/>
    <x v="8"/>
    <x v="0"/>
    <s v="Returning"/>
    <x v="2"/>
    <s v="Carry-On Duffel"/>
    <n v="4"/>
    <n v="136.21"/>
    <n v="0.05"/>
    <n v="68.55"/>
    <n v="517.59799999999996"/>
    <n v="274.2"/>
    <n v="243.39799999999997"/>
    <n v="0.4702452482428448"/>
  </r>
  <r>
    <n v="4121"/>
    <d v="2026-03-19T00:00:00"/>
    <n v="2026"/>
    <x v="0"/>
    <n v="3"/>
    <x v="2"/>
    <x v="1"/>
    <x v="4"/>
    <x v="0"/>
    <s v="Returning"/>
    <x v="2"/>
    <s v="Travel Backpack 35L"/>
    <n v="4"/>
    <n v="161.93"/>
    <n v="0.15"/>
    <n v="88"/>
    <n v="550.56200000000001"/>
    <n v="352"/>
    <n v="198.56200000000001"/>
    <n v="0.36065329608654428"/>
  </r>
  <r>
    <n v="4491"/>
    <d v="2026-03-22T00:00:00"/>
    <n v="2026"/>
    <x v="0"/>
    <n v="3"/>
    <x v="2"/>
    <x v="2"/>
    <x v="10"/>
    <x v="1"/>
    <s v="Business"/>
    <x v="0"/>
    <s v="Training Mat"/>
    <n v="4"/>
    <n v="49.71"/>
    <n v="0.1"/>
    <n v="22.46"/>
    <n v="178.95600000000002"/>
    <n v="89.84"/>
    <n v="89.116000000000014"/>
    <n v="0.49797715639598561"/>
  </r>
  <r>
    <n v="2548"/>
    <d v="2026-04-03T00:00:00"/>
    <n v="2026"/>
    <x v="1"/>
    <n v="4"/>
    <x v="3"/>
    <x v="1"/>
    <x v="1"/>
    <x v="2"/>
    <s v="New"/>
    <x v="3"/>
    <s v="Trail Bike Light"/>
    <n v="4"/>
    <n v="51.68"/>
    <n v="0.05"/>
    <n v="23.09"/>
    <n v="196.38399999999999"/>
    <n v="92.36"/>
    <n v="104.02399999999999"/>
    <n v="0.52969692031937421"/>
  </r>
  <r>
    <n v="4837"/>
    <d v="2026-04-06T00:00:00"/>
    <n v="2026"/>
    <x v="1"/>
    <n v="4"/>
    <x v="3"/>
    <x v="1"/>
    <x v="1"/>
    <x v="3"/>
    <s v="Business"/>
    <x v="1"/>
    <s v="Summit Backpack 45L"/>
    <n v="4"/>
    <n v="157.51"/>
    <n v="0.2"/>
    <n v="79.209999999999994"/>
    <n v="504.03199999999998"/>
    <n v="316.83999999999997"/>
    <n v="187.19200000000001"/>
    <n v="0.37138911815122855"/>
  </r>
  <r>
    <n v="2072"/>
    <d v="2026-04-11T00:00:00"/>
    <n v="2026"/>
    <x v="1"/>
    <n v="4"/>
    <x v="3"/>
    <x v="1"/>
    <x v="1"/>
    <x v="0"/>
    <s v="New"/>
    <x v="4"/>
    <s v="Compact Sleeping Bag"/>
    <n v="4"/>
    <n v="124.87"/>
    <n v="0.1"/>
    <n v="62.03"/>
    <n v="449.53200000000004"/>
    <n v="248.12"/>
    <n v="201.41200000000003"/>
    <n v="0.44804819234225823"/>
  </r>
  <r>
    <n v="2240"/>
    <d v="2026-04-19T00:00:00"/>
    <n v="2026"/>
    <x v="1"/>
    <n v="4"/>
    <x v="3"/>
    <x v="1"/>
    <x v="7"/>
    <x v="2"/>
    <s v="Returning"/>
    <x v="4"/>
    <s v="Alpine Tent 4P"/>
    <n v="4"/>
    <n v="341.75"/>
    <n v="0.1"/>
    <n v="191.91"/>
    <n v="1230.3"/>
    <n v="767.64"/>
    <n v="462.65999999999997"/>
    <n v="0.37605462082418922"/>
  </r>
  <r>
    <n v="3206"/>
    <d v="2026-04-23T00:00:00"/>
    <n v="2026"/>
    <x v="1"/>
    <n v="4"/>
    <x v="3"/>
    <x v="0"/>
    <x v="0"/>
    <x v="2"/>
    <s v="Returning"/>
    <x v="3"/>
    <s v="Compact Repair Kit"/>
    <n v="4"/>
    <n v="39.78"/>
    <n v="0.05"/>
    <n v="16.7"/>
    <n v="151.16399999999999"/>
    <n v="66.8"/>
    <n v="84.36399999999999"/>
    <n v="0.55809584292556425"/>
  </r>
  <r>
    <n v="5092"/>
    <d v="2026-04-26T00:00:00"/>
    <n v="2026"/>
    <x v="1"/>
    <n v="4"/>
    <x v="3"/>
    <x v="2"/>
    <x v="12"/>
    <x v="2"/>
    <s v="Business"/>
    <x v="0"/>
    <s v="Training Mat"/>
    <n v="4"/>
    <n v="50.84"/>
    <n v="0.05"/>
    <n v="22.63"/>
    <n v="193.19200000000001"/>
    <n v="90.52"/>
    <n v="102.67200000000001"/>
    <n v="0.53145057766367143"/>
  </r>
  <r>
    <n v="3105"/>
    <d v="2026-04-28T00:00:00"/>
    <n v="2026"/>
    <x v="1"/>
    <n v="4"/>
    <x v="3"/>
    <x v="0"/>
    <x v="2"/>
    <x v="0"/>
    <s v="Returning"/>
    <x v="0"/>
    <s v="Training Mat"/>
    <n v="4"/>
    <n v="51.57"/>
    <n v="0.1"/>
    <n v="22.58"/>
    <n v="185.65200000000002"/>
    <n v="90.32"/>
    <n v="95.332000000000022"/>
    <n v="0.51349837330058401"/>
  </r>
  <r>
    <n v="3008"/>
    <d v="2026-04-29T00:00:00"/>
    <n v="2026"/>
    <x v="1"/>
    <n v="4"/>
    <x v="3"/>
    <x v="3"/>
    <x v="8"/>
    <x v="3"/>
    <s v="Business"/>
    <x v="2"/>
    <s v="Packing Cube Set"/>
    <n v="4"/>
    <n v="46.43"/>
    <n v="0.1"/>
    <n v="18.04"/>
    <n v="167.148"/>
    <n v="72.16"/>
    <n v="94.988"/>
    <n v="0.56828678775695796"/>
  </r>
  <r>
    <n v="3897"/>
    <d v="2026-05-01T00:00:00"/>
    <n v="2026"/>
    <x v="1"/>
    <n v="5"/>
    <x v="4"/>
    <x v="0"/>
    <x v="0"/>
    <x v="3"/>
    <s v="Business"/>
    <x v="0"/>
    <s v="Recovery Roller"/>
    <n v="4"/>
    <n v="35.619999999999997"/>
    <n v="0.15"/>
    <n v="13.76"/>
    <n v="121.10799999999999"/>
    <n v="55.04"/>
    <n v="66.067999999999984"/>
    <n v="0.54552960993493405"/>
  </r>
  <r>
    <n v="617"/>
    <d v="2026-05-03T00:00:00"/>
    <n v="2026"/>
    <x v="1"/>
    <n v="5"/>
    <x v="4"/>
    <x v="2"/>
    <x v="11"/>
    <x v="2"/>
    <s v="Returning"/>
    <x v="0"/>
    <s v="Recovery Roller"/>
    <n v="4"/>
    <n v="36.909999999999997"/>
    <n v="0.1"/>
    <n v="13.85"/>
    <n v="132.876"/>
    <n v="55.4"/>
    <n v="77.475999999999999"/>
    <n v="0.58306992985941775"/>
  </r>
  <r>
    <n v="5018"/>
    <d v="2026-05-10T00:00:00"/>
    <n v="2026"/>
    <x v="1"/>
    <n v="5"/>
    <x v="4"/>
    <x v="3"/>
    <x v="8"/>
    <x v="3"/>
    <s v="Business"/>
    <x v="1"/>
    <s v="Trail Boots"/>
    <n v="4"/>
    <n v="145.85"/>
    <n v="0.15"/>
    <n v="79.69"/>
    <n v="495.89"/>
    <n v="318.76"/>
    <n v="177.13"/>
    <n v="0.35719615237250196"/>
  </r>
  <r>
    <n v="1175"/>
    <d v="2026-05-11T00:00:00"/>
    <n v="2026"/>
    <x v="1"/>
    <n v="5"/>
    <x v="4"/>
    <x v="3"/>
    <x v="15"/>
    <x v="3"/>
    <s v="Returning"/>
    <x v="4"/>
    <s v="Alpine Tent 4P"/>
    <n v="4"/>
    <n v="332.89"/>
    <n v="0.1"/>
    <n v="198.06"/>
    <n v="1198.404"/>
    <n v="792.24"/>
    <n v="406.16399999999999"/>
    <n v="0.33892076461694054"/>
  </r>
  <r>
    <n v="2856"/>
    <d v="2026-05-16T00:00:00"/>
    <n v="2026"/>
    <x v="1"/>
    <n v="5"/>
    <x v="4"/>
    <x v="2"/>
    <x v="6"/>
    <x v="3"/>
    <s v="Business"/>
    <x v="0"/>
    <s v="Weighted Vest"/>
    <n v="4"/>
    <n v="125.11"/>
    <n v="0.15"/>
    <n v="70.010000000000005"/>
    <n v="425.37399999999997"/>
    <n v="280.04000000000002"/>
    <n v="145.33399999999995"/>
    <n v="0.34166169065340135"/>
  </r>
  <r>
    <n v="3478"/>
    <d v="2026-05-16T00:00:00"/>
    <n v="2026"/>
    <x v="1"/>
    <n v="5"/>
    <x v="4"/>
    <x v="0"/>
    <x v="0"/>
    <x v="0"/>
    <s v="New"/>
    <x v="0"/>
    <s v="Recovery Roller"/>
    <n v="4"/>
    <n v="36.29"/>
    <n v="0.1"/>
    <n v="13.77"/>
    <n v="130.64400000000001"/>
    <n v="55.08"/>
    <n v="75.564000000000007"/>
    <n v="0.57839625241113257"/>
  </r>
  <r>
    <n v="5137"/>
    <d v="2026-05-22T00:00:00"/>
    <n v="2026"/>
    <x v="1"/>
    <n v="5"/>
    <x v="4"/>
    <x v="0"/>
    <x v="13"/>
    <x v="0"/>
    <s v="Business"/>
    <x v="1"/>
    <s v="Summit Backpack 45L"/>
    <n v="4"/>
    <n v="155.4"/>
    <n v="0.05"/>
    <n v="77.31"/>
    <n v="590.52"/>
    <n v="309.24"/>
    <n v="281.27999999999997"/>
    <n v="0.47632595001016048"/>
  </r>
  <r>
    <n v="3555"/>
    <d v="2026-06-06T00:00:00"/>
    <n v="2026"/>
    <x v="1"/>
    <n v="6"/>
    <x v="5"/>
    <x v="3"/>
    <x v="8"/>
    <x v="3"/>
    <s v="Business"/>
    <x v="4"/>
    <s v="Alpine Tent 4P"/>
    <n v="4"/>
    <n v="346.14"/>
    <n v="0.05"/>
    <n v="198.97"/>
    <n v="1315.3319999999999"/>
    <n v="795.88"/>
    <n v="519.45199999999988"/>
    <n v="0.39492082607280893"/>
  </r>
  <r>
    <n v="713"/>
    <d v="2026-06-07T00:00:00"/>
    <n v="2026"/>
    <x v="1"/>
    <n v="6"/>
    <x v="5"/>
    <x v="2"/>
    <x v="3"/>
    <x v="1"/>
    <s v="Returning"/>
    <x v="2"/>
    <s v="Insulated Bottle"/>
    <n v="4"/>
    <n v="36.299999999999997"/>
    <n v="0.05"/>
    <n v="13.16"/>
    <n v="137.93999999999997"/>
    <n v="52.64"/>
    <n v="85.299999999999969"/>
    <n v="0.61838480498767567"/>
  </r>
  <r>
    <n v="3429"/>
    <d v="2026-06-09T00:00:00"/>
    <n v="2026"/>
    <x v="1"/>
    <n v="6"/>
    <x v="5"/>
    <x v="0"/>
    <x v="13"/>
    <x v="0"/>
    <s v="Returning"/>
    <x v="1"/>
    <s v="Hiking Daypack 20L"/>
    <n v="4"/>
    <n v="93.58"/>
    <n v="0.1"/>
    <n v="44.56"/>
    <n v="336.88799999999998"/>
    <n v="178.24"/>
    <n v="158.64799999999997"/>
    <n v="0.4709220868656645"/>
  </r>
  <r>
    <n v="3810"/>
    <d v="2026-06-10T00:00:00"/>
    <n v="2026"/>
    <x v="1"/>
    <n v="6"/>
    <x v="5"/>
    <x v="3"/>
    <x v="8"/>
    <x v="3"/>
    <s v="Business"/>
    <x v="2"/>
    <s v="Packing Cube Set"/>
    <n v="4"/>
    <n v="47.36"/>
    <n v="0.1"/>
    <n v="18.87"/>
    <n v="170.49600000000001"/>
    <n v="75.48"/>
    <n v="95.016000000000005"/>
    <n v="0.55729166666666663"/>
  </r>
  <r>
    <n v="39"/>
    <d v="2026-06-11T00:00:00"/>
    <n v="2026"/>
    <x v="1"/>
    <n v="6"/>
    <x v="5"/>
    <x v="0"/>
    <x v="0"/>
    <x v="2"/>
    <s v="Business"/>
    <x v="3"/>
    <s v="Compact Repair Kit"/>
    <n v="4"/>
    <n v="40.33"/>
    <n v="0.1"/>
    <n v="17.170000000000002"/>
    <n v="145.18799999999999"/>
    <n v="68.680000000000007"/>
    <n v="76.507999999999981"/>
    <n v="0.52695815081136177"/>
  </r>
  <r>
    <n v="4178"/>
    <d v="2026-06-13T00:00:00"/>
    <n v="2026"/>
    <x v="1"/>
    <n v="6"/>
    <x v="5"/>
    <x v="3"/>
    <x v="8"/>
    <x v="1"/>
    <s v="Returning"/>
    <x v="1"/>
    <s v="Trail Boots"/>
    <n v="4"/>
    <n v="143.9"/>
    <n v="0.05"/>
    <n v="79.709999999999994"/>
    <n v="546.82000000000005"/>
    <n v="318.83999999999997"/>
    <n v="227.98000000000008"/>
    <n v="0.41691964448996022"/>
  </r>
  <r>
    <n v="3629"/>
    <d v="2026-06-14T00:00:00"/>
    <n v="2026"/>
    <x v="1"/>
    <n v="6"/>
    <x v="5"/>
    <x v="1"/>
    <x v="7"/>
    <x v="0"/>
    <s v="New"/>
    <x v="4"/>
    <s v="Alpine Tent 4P"/>
    <n v="4"/>
    <n v="348.96"/>
    <n v="0.15"/>
    <n v="197.02"/>
    <n v="1186.4639999999999"/>
    <n v="788.08"/>
    <n v="398.3839999999999"/>
    <n v="0.3357741996385899"/>
  </r>
  <r>
    <n v="4655"/>
    <d v="2026-06-15T00:00:00"/>
    <n v="2026"/>
    <x v="1"/>
    <n v="6"/>
    <x v="5"/>
    <x v="1"/>
    <x v="4"/>
    <x v="3"/>
    <s v="Business"/>
    <x v="0"/>
    <s v="Resistance Band Set"/>
    <n v="4"/>
    <n v="40.909999999999997"/>
    <n v="0.05"/>
    <n v="14.42"/>
    <n v="155.45799999999997"/>
    <n v="57.68"/>
    <n v="97.777999999999963"/>
    <n v="0.62896730949838531"/>
  </r>
  <r>
    <n v="4994"/>
    <d v="2026-06-16T00:00:00"/>
    <n v="2026"/>
    <x v="1"/>
    <n v="6"/>
    <x v="5"/>
    <x v="3"/>
    <x v="16"/>
    <x v="3"/>
    <s v="Business"/>
    <x v="1"/>
    <s v="Summit Backpack 45L"/>
    <n v="4"/>
    <n v="150.43"/>
    <n v="0.1"/>
    <n v="77.650000000000006"/>
    <n v="541.548"/>
    <n v="310.60000000000002"/>
    <n v="230.94799999999998"/>
    <n v="0.42645896577957998"/>
  </r>
  <r>
    <n v="23"/>
    <d v="2026-06-19T00:00:00"/>
    <n v="2026"/>
    <x v="1"/>
    <n v="6"/>
    <x v="5"/>
    <x v="0"/>
    <x v="13"/>
    <x v="3"/>
    <s v="Business"/>
    <x v="1"/>
    <s v="Hiking Daypack 20L"/>
    <n v="4"/>
    <n v="91.74"/>
    <n v="0.2"/>
    <n v="44.74"/>
    <n v="293.56799999999998"/>
    <n v="178.96"/>
    <n v="114.60799999999998"/>
    <n v="0.39039677349029861"/>
  </r>
  <r>
    <n v="4182"/>
    <d v="2026-06-22T00:00:00"/>
    <n v="2026"/>
    <x v="1"/>
    <n v="6"/>
    <x v="5"/>
    <x v="2"/>
    <x v="6"/>
    <x v="0"/>
    <s v="New"/>
    <x v="0"/>
    <s v="Weighted Vest"/>
    <n v="4"/>
    <n v="120.94"/>
    <n v="0.05"/>
    <n v="70.84"/>
    <n v="459.57199999999995"/>
    <n v="283.36"/>
    <n v="176.21199999999993"/>
    <n v="0.38342631840059871"/>
  </r>
  <r>
    <n v="864"/>
    <d v="2026-06-25T00:00:00"/>
    <n v="2026"/>
    <x v="1"/>
    <n v="6"/>
    <x v="5"/>
    <x v="0"/>
    <x v="0"/>
    <x v="0"/>
    <s v="New"/>
    <x v="2"/>
    <s v="Carry-On Duffel"/>
    <n v="4"/>
    <n v="131.02000000000001"/>
    <n v="0.05"/>
    <n v="67.42"/>
    <n v="497.87600000000003"/>
    <n v="269.68"/>
    <n v="228.19600000000003"/>
    <n v="0.45833902417469413"/>
  </r>
  <r>
    <n v="912"/>
    <d v="2026-06-27T00:00:00"/>
    <n v="2026"/>
    <x v="1"/>
    <n v="6"/>
    <x v="5"/>
    <x v="1"/>
    <x v="4"/>
    <x v="2"/>
    <s v="New"/>
    <x v="2"/>
    <s v="Packing Cube Set"/>
    <n v="4"/>
    <n v="46.44"/>
    <n v="0.05"/>
    <n v="18.2"/>
    <n v="176.47199999999998"/>
    <n v="72.8"/>
    <n v="103.67199999999998"/>
    <n v="0.58746996690693143"/>
  </r>
  <r>
    <n v="2216"/>
    <d v="2026-06-27T00:00:00"/>
    <n v="2026"/>
    <x v="1"/>
    <n v="6"/>
    <x v="5"/>
    <x v="1"/>
    <x v="1"/>
    <x v="0"/>
    <s v="Business"/>
    <x v="3"/>
    <s v="Commuter Helmet"/>
    <n v="4"/>
    <n v="81.86"/>
    <n v="0.05"/>
    <n v="42.22"/>
    <n v="311.06799999999998"/>
    <n v="168.88"/>
    <n v="142.18799999999999"/>
    <n v="0.45709619761595532"/>
  </r>
  <r>
    <n v="2451"/>
    <d v="2026-06-27T00:00:00"/>
    <n v="2026"/>
    <x v="1"/>
    <n v="6"/>
    <x v="5"/>
    <x v="1"/>
    <x v="1"/>
    <x v="3"/>
    <s v="Business"/>
    <x v="2"/>
    <s v="Travel Backpack 35L"/>
    <n v="4"/>
    <n v="162.61000000000001"/>
    <n v="0.05"/>
    <n v="88.64"/>
    <n v="617.91800000000001"/>
    <n v="354.56"/>
    <n v="263.358"/>
    <n v="0.4262021821665658"/>
  </r>
  <r>
    <n v="4122"/>
    <d v="2026-07-01T00:00:00"/>
    <n v="2026"/>
    <x v="2"/>
    <n v="7"/>
    <x v="6"/>
    <x v="0"/>
    <x v="0"/>
    <x v="0"/>
    <s v="Returning"/>
    <x v="3"/>
    <s v="Commuter Helmet"/>
    <n v="4"/>
    <n v="79.97"/>
    <n v="0.1"/>
    <n v="43.36"/>
    <n v="287.892"/>
    <n v="173.44"/>
    <n v="114.452"/>
    <n v="0.39755185972517471"/>
  </r>
  <r>
    <n v="2352"/>
    <d v="2026-07-04T00:00:00"/>
    <n v="2026"/>
    <x v="2"/>
    <n v="7"/>
    <x v="6"/>
    <x v="3"/>
    <x v="14"/>
    <x v="3"/>
    <s v="Returning"/>
    <x v="1"/>
    <s v="Trekking Poles"/>
    <n v="4"/>
    <n v="69.7"/>
    <n v="0.1"/>
    <n v="32.799999999999997"/>
    <n v="250.92000000000002"/>
    <n v="131.19999999999999"/>
    <n v="119.72000000000003"/>
    <n v="0.47712418300653603"/>
  </r>
  <r>
    <n v="1440"/>
    <d v="2026-07-05T00:00:00"/>
    <n v="2026"/>
    <x v="2"/>
    <n v="7"/>
    <x v="6"/>
    <x v="0"/>
    <x v="0"/>
    <x v="0"/>
    <s v="Returning"/>
    <x v="3"/>
    <s v="Cycling Pack 12L"/>
    <n v="4"/>
    <n v="101.66"/>
    <n v="0.1"/>
    <n v="51.55"/>
    <n v="365.976"/>
    <n v="206.2"/>
    <n v="159.77600000000001"/>
    <n v="0.43657507596126527"/>
  </r>
  <r>
    <n v="2660"/>
    <d v="2026-07-17T00:00:00"/>
    <n v="2026"/>
    <x v="2"/>
    <n v="7"/>
    <x v="6"/>
    <x v="3"/>
    <x v="9"/>
    <x v="1"/>
    <s v="New"/>
    <x v="2"/>
    <s v="Insulated Bottle"/>
    <n v="4"/>
    <n v="35.450000000000003"/>
    <n v="0.1"/>
    <n v="13.83"/>
    <n v="127.62000000000002"/>
    <n v="55.32"/>
    <n v="72.300000000000011"/>
    <n v="0.56652562294311237"/>
  </r>
  <r>
    <n v="493"/>
    <d v="2026-07-23T00:00:00"/>
    <n v="2026"/>
    <x v="2"/>
    <n v="7"/>
    <x v="6"/>
    <x v="2"/>
    <x v="6"/>
    <x v="0"/>
    <s v="Business"/>
    <x v="2"/>
    <s v="Travel Backpack 35L"/>
    <n v="4"/>
    <n v="161.28"/>
    <n v="0.15"/>
    <n v="89.2"/>
    <n v="548.35199999999998"/>
    <n v="356.8"/>
    <n v="191.55199999999996"/>
    <n v="0.3493230625583566"/>
  </r>
  <r>
    <n v="4063"/>
    <d v="2026-07-27T00:00:00"/>
    <n v="2026"/>
    <x v="2"/>
    <n v="7"/>
    <x v="6"/>
    <x v="1"/>
    <x v="1"/>
    <x v="0"/>
    <s v="New"/>
    <x v="4"/>
    <s v="Compact Sleeping Bag"/>
    <n v="4"/>
    <n v="125.07"/>
    <n v="0.05"/>
    <n v="60"/>
    <n v="475.26599999999996"/>
    <n v="240"/>
    <n v="235.26599999999996"/>
    <n v="0.4950196311118405"/>
  </r>
  <r>
    <n v="2624"/>
    <d v="2026-07-29T00:00:00"/>
    <n v="2026"/>
    <x v="2"/>
    <n v="7"/>
    <x v="6"/>
    <x v="0"/>
    <x v="5"/>
    <x v="3"/>
    <s v="Business"/>
    <x v="2"/>
    <s v="Insulated Bottle"/>
    <n v="4"/>
    <n v="36.44"/>
    <n v="0.15"/>
    <n v="13.32"/>
    <n v="123.89599999999999"/>
    <n v="53.28"/>
    <n v="70.615999999999985"/>
    <n v="0.5699619035319945"/>
  </r>
  <r>
    <n v="5033"/>
    <d v="2026-07-29T00:00:00"/>
    <n v="2026"/>
    <x v="2"/>
    <n v="7"/>
    <x v="6"/>
    <x v="0"/>
    <x v="0"/>
    <x v="0"/>
    <s v="New"/>
    <x v="1"/>
    <s v="Trekking Poles"/>
    <n v="4"/>
    <n v="72.010000000000005"/>
    <n v="0.05"/>
    <n v="32.36"/>
    <n v="273.63800000000003"/>
    <n v="129.44"/>
    <n v="144.19800000000004"/>
    <n v="0.52696628392255473"/>
  </r>
  <r>
    <n v="1799"/>
    <d v="2026-08-04T00:00:00"/>
    <n v="2026"/>
    <x v="2"/>
    <n v="8"/>
    <x v="7"/>
    <x v="0"/>
    <x v="13"/>
    <x v="3"/>
    <s v="Business"/>
    <x v="3"/>
    <s v="Commuter Helmet"/>
    <n v="4"/>
    <n v="82.98"/>
    <n v="0.05"/>
    <n v="43.79"/>
    <n v="315.32400000000001"/>
    <n v="175.16"/>
    <n v="140.16400000000002"/>
    <n v="0.44450787126891711"/>
  </r>
  <r>
    <n v="3556"/>
    <d v="2026-08-09T00:00:00"/>
    <n v="2026"/>
    <x v="2"/>
    <n v="8"/>
    <x v="7"/>
    <x v="3"/>
    <x v="15"/>
    <x v="0"/>
    <s v="New"/>
    <x v="3"/>
    <s v="Commuter Helmet"/>
    <n v="4"/>
    <n v="82.63"/>
    <n v="0.1"/>
    <n v="43.78"/>
    <n v="297.46800000000002"/>
    <n v="175.12"/>
    <n v="122.34800000000001"/>
    <n v="0.41129802197211129"/>
  </r>
  <r>
    <n v="4665"/>
    <d v="2026-08-13T00:00:00"/>
    <n v="2026"/>
    <x v="2"/>
    <n v="8"/>
    <x v="7"/>
    <x v="0"/>
    <x v="0"/>
    <x v="3"/>
    <s v="Returning"/>
    <x v="0"/>
    <s v="Training Mat"/>
    <n v="4"/>
    <n v="51.25"/>
    <n v="0.1"/>
    <n v="21.77"/>
    <n v="184.5"/>
    <n v="87.08"/>
    <n v="97.42"/>
    <n v="0.52802168021680218"/>
  </r>
  <r>
    <n v="4471"/>
    <d v="2026-08-18T00:00:00"/>
    <n v="2026"/>
    <x v="2"/>
    <n v="8"/>
    <x v="7"/>
    <x v="3"/>
    <x v="16"/>
    <x v="3"/>
    <s v="Business"/>
    <x v="1"/>
    <s v="Trail Boots"/>
    <n v="4"/>
    <n v="144.44"/>
    <n v="0.1"/>
    <n v="77.66"/>
    <n v="519.98400000000004"/>
    <n v="310.64"/>
    <n v="209.34400000000005"/>
    <n v="0.4025970029847073"/>
  </r>
  <r>
    <n v="827"/>
    <d v="2026-08-20T00:00:00"/>
    <n v="2026"/>
    <x v="2"/>
    <n v="8"/>
    <x v="7"/>
    <x v="2"/>
    <x v="10"/>
    <x v="3"/>
    <s v="Returning"/>
    <x v="2"/>
    <s v="Travel Backpack 35L"/>
    <n v="4"/>
    <n v="166.02"/>
    <n v="0.1"/>
    <n v="87.99"/>
    <n v="597.67200000000003"/>
    <n v="351.96"/>
    <n v="245.71200000000005"/>
    <n v="0.4111151266915633"/>
  </r>
  <r>
    <n v="991"/>
    <d v="2026-08-23T00:00:00"/>
    <n v="2026"/>
    <x v="2"/>
    <n v="8"/>
    <x v="7"/>
    <x v="3"/>
    <x v="14"/>
    <x v="3"/>
    <s v="Business"/>
    <x v="1"/>
    <s v="Trail Boots"/>
    <n v="4"/>
    <n v="145.30000000000001"/>
    <n v="0.15"/>
    <n v="77.040000000000006"/>
    <n v="494.02000000000004"/>
    <n v="308.16000000000003"/>
    <n v="185.86"/>
    <n v="0.37621958625156876"/>
  </r>
  <r>
    <n v="3762"/>
    <d v="2026-09-03T00:00:00"/>
    <n v="2026"/>
    <x v="2"/>
    <n v="9"/>
    <x v="8"/>
    <x v="1"/>
    <x v="4"/>
    <x v="1"/>
    <s v="New"/>
    <x v="3"/>
    <s v="Compact Repair Kit"/>
    <n v="4"/>
    <n v="39.61"/>
    <n v="0.1"/>
    <n v="16.829999999999998"/>
    <n v="142.596"/>
    <n v="67.319999999999993"/>
    <n v="75.27600000000001"/>
    <n v="0.52789699570815452"/>
  </r>
  <r>
    <n v="2077"/>
    <d v="2026-09-05T00:00:00"/>
    <n v="2026"/>
    <x v="2"/>
    <n v="9"/>
    <x v="8"/>
    <x v="0"/>
    <x v="0"/>
    <x v="3"/>
    <s v="Business"/>
    <x v="1"/>
    <s v="Summit Backpack 45L"/>
    <n v="4"/>
    <n v="152.99"/>
    <n v="0.15"/>
    <n v="77.12"/>
    <n v="520.16600000000005"/>
    <n v="308.48"/>
    <n v="211.68600000000004"/>
    <n v="0.40695854784818697"/>
  </r>
  <r>
    <n v="3529"/>
    <d v="2026-09-06T00:00:00"/>
    <n v="2026"/>
    <x v="2"/>
    <n v="9"/>
    <x v="8"/>
    <x v="3"/>
    <x v="9"/>
    <x v="3"/>
    <s v="Returning"/>
    <x v="0"/>
    <s v="Resistance Band Set"/>
    <n v="4"/>
    <n v="39.4"/>
    <n v="0.15"/>
    <n v="14.95"/>
    <n v="133.95999999999998"/>
    <n v="59.8"/>
    <n v="74.159999999999982"/>
    <n v="0.55359808898178553"/>
  </r>
  <r>
    <n v="4613"/>
    <d v="2026-09-06T00:00:00"/>
    <n v="2026"/>
    <x v="2"/>
    <n v="9"/>
    <x v="8"/>
    <x v="0"/>
    <x v="13"/>
    <x v="0"/>
    <s v="Business"/>
    <x v="3"/>
    <s v="Commuter Helmet"/>
    <n v="4"/>
    <n v="80.38"/>
    <n v="0.1"/>
    <n v="42.55"/>
    <n v="289.36799999999999"/>
    <n v="170.2"/>
    <n v="119.16800000000001"/>
    <n v="0.41182162505874875"/>
  </r>
  <r>
    <n v="2845"/>
    <d v="2026-09-07T00:00:00"/>
    <n v="2026"/>
    <x v="2"/>
    <n v="9"/>
    <x v="8"/>
    <x v="1"/>
    <x v="4"/>
    <x v="3"/>
    <s v="Business"/>
    <x v="2"/>
    <s v="Carry-On Duffel"/>
    <n v="4"/>
    <n v="133.26"/>
    <n v="0.1"/>
    <n v="68.77"/>
    <n v="479.73599999999999"/>
    <n v="275.08"/>
    <n v="204.65600000000001"/>
    <n v="0.42660129738022579"/>
  </r>
  <r>
    <n v="4293"/>
    <d v="2026-09-12T00:00:00"/>
    <n v="2026"/>
    <x v="2"/>
    <n v="9"/>
    <x v="8"/>
    <x v="2"/>
    <x v="10"/>
    <x v="3"/>
    <s v="New"/>
    <x v="4"/>
    <s v="Alpine Tent 4P"/>
    <n v="4"/>
    <n v="344.67"/>
    <n v="0.1"/>
    <n v="195.35"/>
    <n v="1240.8120000000001"/>
    <n v="781.4"/>
    <n v="459.41200000000015"/>
    <n v="0.37025109363868186"/>
  </r>
  <r>
    <n v="2922"/>
    <d v="2026-09-15T00:00:00"/>
    <n v="2026"/>
    <x v="2"/>
    <n v="9"/>
    <x v="8"/>
    <x v="3"/>
    <x v="8"/>
    <x v="0"/>
    <s v="New"/>
    <x v="0"/>
    <s v="Weighted Vest"/>
    <n v="4"/>
    <n v="121.47"/>
    <n v="0.05"/>
    <n v="67.650000000000006"/>
    <n v="461.58599999999996"/>
    <n v="270.60000000000002"/>
    <n v="190.98599999999993"/>
    <n v="0.41376038268058379"/>
  </r>
  <r>
    <n v="259"/>
    <d v="2026-09-18T00:00:00"/>
    <n v="2026"/>
    <x v="2"/>
    <n v="9"/>
    <x v="8"/>
    <x v="0"/>
    <x v="0"/>
    <x v="1"/>
    <s v="Business"/>
    <x v="2"/>
    <s v="Travel Backpack 35L"/>
    <n v="4"/>
    <n v="168.48"/>
    <n v="0.1"/>
    <n v="89.85"/>
    <n v="606.52800000000002"/>
    <n v="359.4"/>
    <n v="247.12800000000004"/>
    <n v="0.4074469768914214"/>
  </r>
  <r>
    <n v="4881"/>
    <d v="2026-09-18T00:00:00"/>
    <n v="2026"/>
    <x v="2"/>
    <n v="9"/>
    <x v="8"/>
    <x v="3"/>
    <x v="8"/>
    <x v="0"/>
    <s v="Business"/>
    <x v="2"/>
    <s v="Carry-On Duffel"/>
    <n v="4"/>
    <n v="134.15"/>
    <n v="0.05"/>
    <n v="65.58"/>
    <n v="509.77"/>
    <n v="262.32"/>
    <n v="247.45"/>
    <n v="0.48541499107440611"/>
  </r>
  <r>
    <n v="4269"/>
    <d v="2026-09-19T00:00:00"/>
    <n v="2026"/>
    <x v="2"/>
    <n v="9"/>
    <x v="8"/>
    <x v="3"/>
    <x v="15"/>
    <x v="3"/>
    <s v="Business"/>
    <x v="1"/>
    <s v="Summit Backpack 45L"/>
    <n v="4"/>
    <n v="155.84"/>
    <n v="0.05"/>
    <n v="80.790000000000006"/>
    <n v="592.19200000000001"/>
    <n v="323.16000000000003"/>
    <n v="269.03199999999998"/>
    <n v="0.45429860585755966"/>
  </r>
  <r>
    <n v="4807"/>
    <d v="2026-09-22T00:00:00"/>
    <n v="2026"/>
    <x v="2"/>
    <n v="9"/>
    <x v="8"/>
    <x v="0"/>
    <x v="2"/>
    <x v="3"/>
    <s v="Business"/>
    <x v="3"/>
    <s v="Cycling Pack 12L"/>
    <n v="4"/>
    <n v="103.86"/>
    <n v="0.1"/>
    <n v="50.12"/>
    <n v="373.89600000000002"/>
    <n v="200.48"/>
    <n v="173.41600000000003"/>
    <n v="0.46380811776536796"/>
  </r>
  <r>
    <n v="3743"/>
    <d v="2026-09-26T00:00:00"/>
    <n v="2026"/>
    <x v="2"/>
    <n v="9"/>
    <x v="8"/>
    <x v="3"/>
    <x v="8"/>
    <x v="0"/>
    <s v="New"/>
    <x v="0"/>
    <s v="Recovery Roller"/>
    <n v="4"/>
    <n v="36.159999999999997"/>
    <n v="0.05"/>
    <n v="13.68"/>
    <n v="137.40799999999999"/>
    <n v="54.72"/>
    <n v="82.687999999999988"/>
    <n v="0.60176991150442471"/>
  </r>
  <r>
    <n v="1577"/>
    <d v="2026-09-27T00:00:00"/>
    <n v="2026"/>
    <x v="2"/>
    <n v="9"/>
    <x v="8"/>
    <x v="0"/>
    <x v="5"/>
    <x v="0"/>
    <s v="New"/>
    <x v="1"/>
    <s v="Summit Backpack 45L"/>
    <n v="4"/>
    <n v="154.28"/>
    <n v="0.05"/>
    <n v="78.180000000000007"/>
    <n v="586.26400000000001"/>
    <n v="312.72000000000003"/>
    <n v="273.54399999999998"/>
    <n v="0.46658843115047144"/>
  </r>
  <r>
    <n v="4868"/>
    <d v="2026-10-01T00:00:00"/>
    <n v="2026"/>
    <x v="3"/>
    <n v="10"/>
    <x v="9"/>
    <x v="3"/>
    <x v="9"/>
    <x v="3"/>
    <s v="New"/>
    <x v="4"/>
    <s v="Portable Camp Stove"/>
    <n v="4"/>
    <n v="82.54"/>
    <n v="0.15"/>
    <n v="39.74"/>
    <n v="280.63600000000002"/>
    <n v="158.96"/>
    <n v="121.67600000000002"/>
    <n v="0.43357231431462823"/>
  </r>
  <r>
    <n v="1852"/>
    <d v="2026-10-03T00:00:00"/>
    <n v="2026"/>
    <x v="3"/>
    <n v="10"/>
    <x v="9"/>
    <x v="2"/>
    <x v="10"/>
    <x v="3"/>
    <s v="Business"/>
    <x v="2"/>
    <s v="Travel Backpack 35L"/>
    <n v="4"/>
    <n v="162.19"/>
    <n v="0.15"/>
    <n v="89.81"/>
    <n v="551.44600000000003"/>
    <n v="359.24"/>
    <n v="192.20600000000002"/>
    <n v="0.34854908730863948"/>
  </r>
  <r>
    <n v="4286"/>
    <d v="2026-10-03T00:00:00"/>
    <n v="2026"/>
    <x v="3"/>
    <n v="10"/>
    <x v="9"/>
    <x v="2"/>
    <x v="3"/>
    <x v="1"/>
    <s v="Returning"/>
    <x v="4"/>
    <s v="Alpine Tent 4P"/>
    <n v="4"/>
    <n v="341.95"/>
    <n v="0.05"/>
    <n v="199.9"/>
    <n v="1299.4099999999999"/>
    <n v="799.6"/>
    <n v="499.80999999999983"/>
    <n v="0.38464379987840625"/>
  </r>
  <r>
    <n v="2442"/>
    <d v="2026-10-07T00:00:00"/>
    <n v="2026"/>
    <x v="3"/>
    <n v="10"/>
    <x v="9"/>
    <x v="3"/>
    <x v="8"/>
    <x v="3"/>
    <s v="Business"/>
    <x v="1"/>
    <s v="Summit Backpack 45L"/>
    <n v="4"/>
    <n v="157.12"/>
    <n v="0.15"/>
    <n v="77.98"/>
    <n v="534.20799999999997"/>
    <n v="311.92"/>
    <n v="222.28799999999995"/>
    <n v="0.41610758356295668"/>
  </r>
  <r>
    <n v="1339"/>
    <d v="2026-10-10T00:00:00"/>
    <n v="2026"/>
    <x v="3"/>
    <n v="10"/>
    <x v="9"/>
    <x v="2"/>
    <x v="6"/>
    <x v="0"/>
    <s v="Returning"/>
    <x v="4"/>
    <s v="Alpine Tent 4P"/>
    <n v="4"/>
    <n v="337.38"/>
    <n v="0.05"/>
    <n v="194.94"/>
    <n v="1282.0439999999999"/>
    <n v="779.76"/>
    <n v="502.28399999999988"/>
    <n v="0.39178374533167343"/>
  </r>
  <r>
    <n v="707"/>
    <d v="2026-10-13T00:00:00"/>
    <n v="2026"/>
    <x v="3"/>
    <n v="10"/>
    <x v="9"/>
    <x v="3"/>
    <x v="9"/>
    <x v="1"/>
    <s v="New"/>
    <x v="2"/>
    <s v="Insulated Bottle"/>
    <n v="4"/>
    <n v="35.880000000000003"/>
    <n v="0.05"/>
    <n v="13.45"/>
    <n v="136.34399999999999"/>
    <n v="53.8"/>
    <n v="82.543999999999997"/>
    <n v="0.60540984568444522"/>
  </r>
  <r>
    <n v="3602"/>
    <d v="2026-10-16T00:00:00"/>
    <n v="2026"/>
    <x v="3"/>
    <n v="10"/>
    <x v="9"/>
    <x v="3"/>
    <x v="9"/>
    <x v="3"/>
    <s v="Business"/>
    <x v="4"/>
    <s v="Alpine Tent 4P"/>
    <n v="4"/>
    <n v="345.13"/>
    <n v="0.05"/>
    <n v="200.02"/>
    <n v="1311.4939999999999"/>
    <n v="800.08"/>
    <n v="511.41399999999987"/>
    <n v="0.38994764749209671"/>
  </r>
  <r>
    <n v="4213"/>
    <d v="2026-10-24T00:00:00"/>
    <n v="2026"/>
    <x v="3"/>
    <n v="10"/>
    <x v="9"/>
    <x v="2"/>
    <x v="11"/>
    <x v="3"/>
    <s v="Business"/>
    <x v="4"/>
    <s v="Portable Camp Stove"/>
    <n v="4"/>
    <n v="81.23"/>
    <n v="0.1"/>
    <n v="38.96"/>
    <n v="292.428"/>
    <n v="155.84"/>
    <n v="136.58799999999999"/>
    <n v="0.46708249552026482"/>
  </r>
  <r>
    <n v="3144"/>
    <d v="2026-10-26T00:00:00"/>
    <n v="2026"/>
    <x v="3"/>
    <n v="10"/>
    <x v="9"/>
    <x v="3"/>
    <x v="8"/>
    <x v="2"/>
    <s v="New"/>
    <x v="0"/>
    <s v="Recovery Roller"/>
    <n v="4"/>
    <n v="36.200000000000003"/>
    <n v="0.15"/>
    <n v="13.53"/>
    <n v="123.08000000000001"/>
    <n v="54.12"/>
    <n v="68.960000000000008"/>
    <n v="0.56028599285017877"/>
  </r>
  <r>
    <n v="3704"/>
    <d v="2026-10-28T00:00:00"/>
    <n v="2026"/>
    <x v="3"/>
    <n v="10"/>
    <x v="9"/>
    <x v="2"/>
    <x v="10"/>
    <x v="0"/>
    <s v="Returning"/>
    <x v="1"/>
    <s v="Trekking Poles"/>
    <n v="4"/>
    <n v="71.959999999999994"/>
    <n v="0.1"/>
    <n v="31.51"/>
    <n v="259.05599999999998"/>
    <n v="126.04"/>
    <n v="133.01599999999996"/>
    <n v="0.51346427027360864"/>
  </r>
  <r>
    <n v="4849"/>
    <d v="2026-11-01T00:00:00"/>
    <n v="2026"/>
    <x v="3"/>
    <n v="11"/>
    <x v="10"/>
    <x v="1"/>
    <x v="4"/>
    <x v="0"/>
    <s v="New"/>
    <x v="2"/>
    <s v="Insulated Bottle"/>
    <n v="4"/>
    <n v="35.69"/>
    <n v="0.15"/>
    <n v="13.52"/>
    <n v="121.34599999999999"/>
    <n v="54.08"/>
    <n v="67.265999999999991"/>
    <n v="0.55433224004087478"/>
  </r>
  <r>
    <n v="879"/>
    <d v="2026-11-02T00:00:00"/>
    <n v="2026"/>
    <x v="3"/>
    <n v="11"/>
    <x v="10"/>
    <x v="3"/>
    <x v="16"/>
    <x v="0"/>
    <s v="New"/>
    <x v="2"/>
    <s v="Packing Cube Set"/>
    <n v="4"/>
    <n v="46.8"/>
    <n v="0.05"/>
    <n v="18.52"/>
    <n v="177.83999999999997"/>
    <n v="74.08"/>
    <n v="103.75999999999998"/>
    <n v="0.58344579397210972"/>
  </r>
  <r>
    <n v="3484"/>
    <d v="2026-11-02T00:00:00"/>
    <n v="2026"/>
    <x v="3"/>
    <n v="11"/>
    <x v="10"/>
    <x v="3"/>
    <x v="8"/>
    <x v="2"/>
    <s v="Returning"/>
    <x v="2"/>
    <s v="Travel Backpack 35L"/>
    <n v="4"/>
    <n v="165.12"/>
    <n v="0.05"/>
    <n v="89.65"/>
    <n v="627.45600000000002"/>
    <n v="358.6"/>
    <n v="268.85599999999999"/>
    <n v="0.42848582211342306"/>
  </r>
  <r>
    <n v="3978"/>
    <d v="2026-11-03T00:00:00"/>
    <n v="2026"/>
    <x v="3"/>
    <n v="11"/>
    <x v="10"/>
    <x v="2"/>
    <x v="10"/>
    <x v="0"/>
    <s v="New"/>
    <x v="1"/>
    <s v="Summit Backpack 45L"/>
    <n v="4"/>
    <n v="154.46"/>
    <n v="0.05"/>
    <n v="80.48"/>
    <n v="586.94799999999998"/>
    <n v="321.92"/>
    <n v="265.02799999999996"/>
    <n v="0.45153574081519993"/>
  </r>
  <r>
    <n v="2645"/>
    <d v="2026-11-04T00:00:00"/>
    <n v="2026"/>
    <x v="3"/>
    <n v="11"/>
    <x v="10"/>
    <x v="1"/>
    <x v="7"/>
    <x v="1"/>
    <s v="New"/>
    <x v="1"/>
    <s v="Trekking Poles"/>
    <n v="4"/>
    <n v="70.010000000000005"/>
    <n v="0.05"/>
    <n v="31.43"/>
    <n v="266.03800000000001"/>
    <n v="125.72"/>
    <n v="140.31800000000001"/>
    <n v="0.52743593020545942"/>
  </r>
  <r>
    <n v="2268"/>
    <d v="2026-11-05T00:00:00"/>
    <n v="2026"/>
    <x v="3"/>
    <n v="11"/>
    <x v="10"/>
    <x v="2"/>
    <x v="12"/>
    <x v="1"/>
    <s v="New"/>
    <x v="1"/>
    <s v="Summit Backpack 45L"/>
    <n v="4"/>
    <n v="151.38999999999999"/>
    <n v="0.05"/>
    <n v="80.66"/>
    <n v="575.28199999999993"/>
    <n v="322.64"/>
    <n v="252.64199999999994"/>
    <n v="0.43916201097896329"/>
  </r>
  <r>
    <n v="3648"/>
    <d v="2026-11-09T00:00:00"/>
    <n v="2026"/>
    <x v="3"/>
    <n v="11"/>
    <x v="10"/>
    <x v="1"/>
    <x v="7"/>
    <x v="2"/>
    <s v="New"/>
    <x v="0"/>
    <s v="Resistance Band Set"/>
    <n v="4"/>
    <n v="39.82"/>
    <n v="0.2"/>
    <n v="14.98"/>
    <n v="127.42400000000001"/>
    <n v="59.92"/>
    <n v="67.504000000000005"/>
    <n v="0.52975891511803119"/>
  </r>
  <r>
    <n v="3692"/>
    <d v="2026-11-09T00:00:00"/>
    <n v="2026"/>
    <x v="3"/>
    <n v="11"/>
    <x v="10"/>
    <x v="2"/>
    <x v="11"/>
    <x v="0"/>
    <s v="Returning"/>
    <x v="1"/>
    <s v="Summit Backpack 45L"/>
    <n v="4"/>
    <n v="154.27000000000001"/>
    <n v="0.05"/>
    <n v="78.36"/>
    <n v="586.226"/>
    <n v="313.44"/>
    <n v="272.786"/>
    <n v="0.46532565938733528"/>
  </r>
  <r>
    <n v="2090"/>
    <d v="2026-11-12T00:00:00"/>
    <n v="2026"/>
    <x v="3"/>
    <n v="11"/>
    <x v="10"/>
    <x v="0"/>
    <x v="5"/>
    <x v="2"/>
    <s v="New"/>
    <x v="2"/>
    <s v="Packing Cube Set"/>
    <n v="4"/>
    <n v="46.68"/>
    <n v="0.05"/>
    <n v="17.96"/>
    <n v="177.38399999999999"/>
    <n v="71.84"/>
    <n v="105.54399999999998"/>
    <n v="0.59500293149325756"/>
  </r>
  <r>
    <n v="2561"/>
    <d v="2026-11-12T00:00:00"/>
    <n v="2026"/>
    <x v="3"/>
    <n v="11"/>
    <x v="10"/>
    <x v="2"/>
    <x v="10"/>
    <x v="1"/>
    <s v="New"/>
    <x v="1"/>
    <s v="Trekking Poles"/>
    <n v="4"/>
    <n v="73.05"/>
    <n v="0.2"/>
    <n v="32.82"/>
    <n v="233.76"/>
    <n v="131.28"/>
    <n v="102.47999999999999"/>
    <n v="0.4383983572895277"/>
  </r>
  <r>
    <n v="893"/>
    <d v="2026-11-13T00:00:00"/>
    <n v="2026"/>
    <x v="3"/>
    <n v="11"/>
    <x v="10"/>
    <x v="0"/>
    <x v="0"/>
    <x v="0"/>
    <s v="New"/>
    <x v="2"/>
    <s v="Packing Cube Set"/>
    <n v="4"/>
    <n v="47.62"/>
    <n v="0.2"/>
    <n v="18.100000000000001"/>
    <n v="152.38399999999999"/>
    <n v="72.400000000000006"/>
    <n v="79.98399999999998"/>
    <n v="0.52488450230995376"/>
  </r>
  <r>
    <n v="916"/>
    <d v="2026-11-13T00:00:00"/>
    <n v="2026"/>
    <x v="3"/>
    <n v="11"/>
    <x v="10"/>
    <x v="2"/>
    <x v="3"/>
    <x v="0"/>
    <s v="New"/>
    <x v="3"/>
    <s v="Trail Bike Light"/>
    <n v="4"/>
    <n v="51.93"/>
    <n v="0.05"/>
    <n v="22.62"/>
    <n v="197.334"/>
    <n v="90.48"/>
    <n v="106.854"/>
    <n v="0.54148803551339353"/>
  </r>
  <r>
    <n v="3438"/>
    <d v="2026-11-13T00:00:00"/>
    <n v="2026"/>
    <x v="3"/>
    <n v="11"/>
    <x v="10"/>
    <x v="1"/>
    <x v="4"/>
    <x v="0"/>
    <s v="Returning"/>
    <x v="3"/>
    <s v="Compact Repair Kit"/>
    <n v="4"/>
    <n v="40.03"/>
    <n v="0.05"/>
    <n v="16.78"/>
    <n v="152.114"/>
    <n v="67.12"/>
    <n v="84.994"/>
    <n v="0.5587519886400989"/>
  </r>
  <r>
    <n v="5007"/>
    <d v="2026-11-13T00:00:00"/>
    <n v="2026"/>
    <x v="3"/>
    <n v="11"/>
    <x v="10"/>
    <x v="2"/>
    <x v="11"/>
    <x v="0"/>
    <s v="Business"/>
    <x v="2"/>
    <s v="Travel Backpack 35L"/>
    <n v="4"/>
    <n v="161.97"/>
    <n v="0.05"/>
    <n v="87.2"/>
    <n v="615.48599999999999"/>
    <n v="348.8"/>
    <n v="266.68599999999998"/>
    <n v="0.4332933649181297"/>
  </r>
  <r>
    <n v="1585"/>
    <d v="2026-11-17T00:00:00"/>
    <n v="2026"/>
    <x v="3"/>
    <n v="11"/>
    <x v="10"/>
    <x v="2"/>
    <x v="11"/>
    <x v="1"/>
    <s v="Returning"/>
    <x v="1"/>
    <s v="Hiking Daypack 20L"/>
    <n v="4"/>
    <n v="93.99"/>
    <n v="0.1"/>
    <n v="44.07"/>
    <n v="338.36399999999998"/>
    <n v="176.28"/>
    <n v="162.08399999999997"/>
    <n v="0.47902259105578604"/>
  </r>
  <r>
    <n v="2194"/>
    <d v="2026-11-17T00:00:00"/>
    <n v="2026"/>
    <x v="3"/>
    <n v="11"/>
    <x v="10"/>
    <x v="0"/>
    <x v="13"/>
    <x v="0"/>
    <s v="Returning"/>
    <x v="2"/>
    <s v="Insulated Bottle"/>
    <n v="4"/>
    <n v="36.57"/>
    <n v="0.05"/>
    <n v="13.35"/>
    <n v="138.96600000000001"/>
    <n v="53.4"/>
    <n v="85.566000000000003"/>
    <n v="0.61573334484694098"/>
  </r>
  <r>
    <n v="2779"/>
    <d v="2026-11-18T00:00:00"/>
    <n v="2026"/>
    <x v="3"/>
    <n v="11"/>
    <x v="10"/>
    <x v="1"/>
    <x v="7"/>
    <x v="3"/>
    <s v="Business"/>
    <x v="0"/>
    <s v="Weighted Vest"/>
    <n v="4"/>
    <n v="123.4"/>
    <n v="0.05"/>
    <n v="70.930000000000007"/>
    <n v="468.92"/>
    <n v="283.72000000000003"/>
    <n v="185.2"/>
    <n v="0.3949500980977565"/>
  </r>
  <r>
    <n v="1344"/>
    <d v="2026-11-25T00:00:00"/>
    <n v="2026"/>
    <x v="3"/>
    <n v="11"/>
    <x v="10"/>
    <x v="3"/>
    <x v="16"/>
    <x v="0"/>
    <s v="New"/>
    <x v="2"/>
    <s v="Carry-On Duffel"/>
    <n v="4"/>
    <n v="135.21"/>
    <n v="0.05"/>
    <n v="68.64"/>
    <n v="513.798"/>
    <n v="274.56"/>
    <n v="239.238"/>
    <n v="0.46562656919645462"/>
  </r>
  <r>
    <n v="3527"/>
    <d v="2026-11-25T00:00:00"/>
    <n v="2026"/>
    <x v="3"/>
    <n v="11"/>
    <x v="10"/>
    <x v="2"/>
    <x v="3"/>
    <x v="2"/>
    <s v="Returning"/>
    <x v="1"/>
    <s v="Trail Boots"/>
    <n v="4"/>
    <n v="146.19"/>
    <n v="0.1"/>
    <n v="79.569999999999993"/>
    <n v="526.28399999999999"/>
    <n v="318.27999999999997"/>
    <n v="208.00400000000002"/>
    <n v="0.39523147198090769"/>
  </r>
  <r>
    <n v="3070"/>
    <d v="2026-11-27T00:00:00"/>
    <n v="2026"/>
    <x v="3"/>
    <n v="11"/>
    <x v="10"/>
    <x v="0"/>
    <x v="13"/>
    <x v="2"/>
    <s v="Returning"/>
    <x v="1"/>
    <s v="Trekking Poles"/>
    <n v="4"/>
    <n v="71.11"/>
    <n v="0.05"/>
    <n v="32.25"/>
    <n v="270.21799999999996"/>
    <n v="129"/>
    <n v="141.21799999999996"/>
    <n v="0.52260767232382732"/>
  </r>
  <r>
    <n v="5136"/>
    <d v="2026-11-28T00:00:00"/>
    <n v="2026"/>
    <x v="3"/>
    <n v="11"/>
    <x v="10"/>
    <x v="3"/>
    <x v="8"/>
    <x v="2"/>
    <s v="New"/>
    <x v="4"/>
    <s v="Trail Tent 2P"/>
    <n v="4"/>
    <n v="198.02"/>
    <n v="0.05"/>
    <n v="103.82"/>
    <n v="752.476"/>
    <n v="415.28"/>
    <n v="337.19600000000003"/>
    <n v="0.44811528872681655"/>
  </r>
  <r>
    <n v="2035"/>
    <d v="2026-12-02T00:00:00"/>
    <n v="2026"/>
    <x v="3"/>
    <n v="12"/>
    <x v="11"/>
    <x v="0"/>
    <x v="13"/>
    <x v="0"/>
    <s v="New"/>
    <x v="4"/>
    <s v="Portable Camp Stove"/>
    <n v="4"/>
    <n v="80.98"/>
    <n v="0.2"/>
    <n v="38.6"/>
    <n v="259.13600000000002"/>
    <n v="154.4"/>
    <n v="104.73600000000002"/>
    <n v="0.40417387009138062"/>
  </r>
  <r>
    <n v="782"/>
    <d v="2026-12-05T00:00:00"/>
    <n v="2026"/>
    <x v="3"/>
    <n v="12"/>
    <x v="11"/>
    <x v="0"/>
    <x v="2"/>
    <x v="3"/>
    <s v="Business"/>
    <x v="3"/>
    <s v="Cycling Pack 12L"/>
    <n v="4"/>
    <n v="101.17"/>
    <n v="0.15"/>
    <n v="50.48"/>
    <n v="343.97800000000001"/>
    <n v="201.92"/>
    <n v="142.05800000000002"/>
    <n v="0.41298571420265257"/>
  </r>
  <r>
    <n v="4168"/>
    <d v="2026-12-05T00:00:00"/>
    <n v="2026"/>
    <x v="3"/>
    <n v="12"/>
    <x v="11"/>
    <x v="1"/>
    <x v="4"/>
    <x v="0"/>
    <s v="New"/>
    <x v="1"/>
    <s v="Trekking Poles"/>
    <n v="4"/>
    <n v="71.12"/>
    <n v="0.05"/>
    <n v="31.93"/>
    <n v="270.25600000000003"/>
    <n v="127.72"/>
    <n v="142.53600000000003"/>
    <n v="0.52741104730329769"/>
  </r>
  <r>
    <n v="706"/>
    <d v="2026-12-08T00:00:00"/>
    <n v="2026"/>
    <x v="3"/>
    <n v="12"/>
    <x v="11"/>
    <x v="2"/>
    <x v="10"/>
    <x v="1"/>
    <s v="Returning"/>
    <x v="2"/>
    <s v="Packing Cube Set"/>
    <n v="4"/>
    <n v="46.48"/>
    <n v="0.1"/>
    <n v="18.66"/>
    <n v="167.328"/>
    <n v="74.64"/>
    <n v="92.688000000000002"/>
    <n v="0.55393000573723461"/>
  </r>
  <r>
    <n v="1451"/>
    <d v="2026-12-08T00:00:00"/>
    <n v="2026"/>
    <x v="3"/>
    <n v="12"/>
    <x v="11"/>
    <x v="1"/>
    <x v="4"/>
    <x v="3"/>
    <s v="Business"/>
    <x v="4"/>
    <s v="Compact Sleeping Bag"/>
    <n v="4"/>
    <n v="125.82"/>
    <n v="0.15"/>
    <n v="61.39"/>
    <n v="427.78799999999995"/>
    <n v="245.56"/>
    <n v="182.22799999999995"/>
    <n v="0.42597735326844133"/>
  </r>
  <r>
    <n v="2074"/>
    <d v="2026-12-14T00:00:00"/>
    <n v="2026"/>
    <x v="3"/>
    <n v="12"/>
    <x v="11"/>
    <x v="2"/>
    <x v="10"/>
    <x v="3"/>
    <s v="Business"/>
    <x v="1"/>
    <s v="Trail Boots"/>
    <n v="4"/>
    <n v="145.85"/>
    <n v="0.1"/>
    <n v="79.47"/>
    <n v="525.05999999999995"/>
    <n v="317.88"/>
    <n v="207.17999999999995"/>
    <n v="0.39458347617415146"/>
  </r>
  <r>
    <n v="5002"/>
    <d v="2026-12-15T00:00:00"/>
    <n v="2026"/>
    <x v="3"/>
    <n v="12"/>
    <x v="11"/>
    <x v="2"/>
    <x v="11"/>
    <x v="3"/>
    <s v="Business"/>
    <x v="1"/>
    <s v="Hiking Daypack 20L"/>
    <n v="4"/>
    <n v="94.3"/>
    <n v="0.1"/>
    <n v="44.36"/>
    <n v="339.48"/>
    <n v="177.44"/>
    <n v="162.04000000000002"/>
    <n v="0.47731825144338402"/>
  </r>
  <r>
    <n v="488"/>
    <d v="2026-12-20T00:00:00"/>
    <n v="2026"/>
    <x v="3"/>
    <n v="12"/>
    <x v="11"/>
    <x v="0"/>
    <x v="2"/>
    <x v="0"/>
    <s v="Returning"/>
    <x v="1"/>
    <s v="Trail Boots"/>
    <n v="4"/>
    <n v="141.91"/>
    <n v="0.05"/>
    <n v="80.260000000000005"/>
    <n v="539.25799999999992"/>
    <n v="321.04000000000002"/>
    <n v="218.2179999999999"/>
    <n v="0.40466344495584661"/>
  </r>
  <r>
    <n v="1231"/>
    <d v="2026-12-20T00:00:00"/>
    <n v="2026"/>
    <x v="3"/>
    <n v="12"/>
    <x v="11"/>
    <x v="0"/>
    <x v="0"/>
    <x v="0"/>
    <s v="New"/>
    <x v="4"/>
    <s v="Compact Sleeping Bag"/>
    <n v="4"/>
    <n v="120.8"/>
    <n v="0.1"/>
    <n v="59.93"/>
    <n v="434.88"/>
    <n v="239.72"/>
    <n v="195.16"/>
    <n v="0.44876747608535689"/>
  </r>
  <r>
    <n v="3044"/>
    <d v="2026-12-21T00:00:00"/>
    <n v="2026"/>
    <x v="3"/>
    <n v="12"/>
    <x v="11"/>
    <x v="2"/>
    <x v="3"/>
    <x v="3"/>
    <s v="Business"/>
    <x v="3"/>
    <s v="Compact Repair Kit"/>
    <n v="4"/>
    <n v="40.64"/>
    <n v="0.1"/>
    <n v="16.260000000000002"/>
    <n v="146.304"/>
    <n v="65.040000000000006"/>
    <n v="81.263999999999996"/>
    <n v="0.55544619422572172"/>
  </r>
  <r>
    <n v="3945"/>
    <d v="2026-12-26T00:00:00"/>
    <n v="2026"/>
    <x v="3"/>
    <n v="12"/>
    <x v="11"/>
    <x v="0"/>
    <x v="13"/>
    <x v="3"/>
    <s v="Business"/>
    <x v="3"/>
    <s v="Trail Bike Light"/>
    <n v="4"/>
    <n v="50.96"/>
    <n v="0.1"/>
    <n v="22.14"/>
    <n v="183.45600000000002"/>
    <n v="88.56"/>
    <n v="94.896000000000015"/>
    <n v="0.51726844583987441"/>
  </r>
  <r>
    <n v="4266"/>
    <d v="2026-12-26T00:00:00"/>
    <n v="2026"/>
    <x v="3"/>
    <n v="12"/>
    <x v="11"/>
    <x v="2"/>
    <x v="12"/>
    <x v="0"/>
    <s v="New"/>
    <x v="3"/>
    <s v="Compact Repair Kit"/>
    <n v="4"/>
    <n v="40.19"/>
    <n v="0.15"/>
    <n v="16.55"/>
    <n v="136.64599999999999"/>
    <n v="66.2"/>
    <n v="70.445999999999984"/>
    <n v="0.51553649576277383"/>
  </r>
  <r>
    <n v="4806"/>
    <d v="2026-01-16T00:00:00"/>
    <n v="2026"/>
    <x v="0"/>
    <n v="1"/>
    <x v="0"/>
    <x v="3"/>
    <x v="15"/>
    <x v="1"/>
    <s v="New"/>
    <x v="3"/>
    <s v="Cycling Pack 12L"/>
    <n v="4"/>
    <n v="102.68"/>
    <n v="0"/>
    <n v="50.83"/>
    <n v="410.72"/>
    <n v="203.32"/>
    <n v="207.40000000000003"/>
    <n v="0.50496688741721862"/>
  </r>
  <r>
    <n v="2271"/>
    <d v="2026-01-18T00:00:00"/>
    <n v="2026"/>
    <x v="0"/>
    <n v="1"/>
    <x v="0"/>
    <x v="2"/>
    <x v="12"/>
    <x v="1"/>
    <s v="New"/>
    <x v="4"/>
    <s v="Alpine Tent 4P"/>
    <n v="4"/>
    <n v="333.28"/>
    <n v="0"/>
    <n v="195.76"/>
    <n v="1333.12"/>
    <n v="783.04"/>
    <n v="550.07999999999993"/>
    <n v="0.41262602016322608"/>
  </r>
  <r>
    <n v="1971"/>
    <d v="2026-01-24T00:00:00"/>
    <n v="2026"/>
    <x v="0"/>
    <n v="1"/>
    <x v="0"/>
    <x v="0"/>
    <x v="0"/>
    <x v="1"/>
    <s v="Returning"/>
    <x v="4"/>
    <s v="Trail Tent 2P"/>
    <n v="4"/>
    <n v="191.43"/>
    <n v="0"/>
    <n v="106.82"/>
    <n v="765.72"/>
    <n v="427.28"/>
    <n v="338.44000000000005"/>
    <n v="0.441989238886277"/>
  </r>
  <r>
    <n v="3352"/>
    <d v="2026-01-28T00:00:00"/>
    <n v="2026"/>
    <x v="0"/>
    <n v="1"/>
    <x v="0"/>
    <x v="3"/>
    <x v="15"/>
    <x v="0"/>
    <s v="Business"/>
    <x v="1"/>
    <s v="Hiking Daypack 20L"/>
    <n v="4"/>
    <n v="91.46"/>
    <n v="0"/>
    <n v="44.04"/>
    <n v="365.84"/>
    <n v="176.16"/>
    <n v="189.67999999999998"/>
    <n v="0.51847802317953207"/>
  </r>
  <r>
    <n v="4964"/>
    <d v="2026-02-09T00:00:00"/>
    <n v="2026"/>
    <x v="0"/>
    <n v="2"/>
    <x v="1"/>
    <x v="0"/>
    <x v="13"/>
    <x v="1"/>
    <s v="New"/>
    <x v="0"/>
    <s v="Resistance Band Set"/>
    <n v="4"/>
    <n v="40.44"/>
    <n v="0"/>
    <n v="14.75"/>
    <n v="161.76"/>
    <n v="59"/>
    <n v="102.75999999999999"/>
    <n v="0.63526211671612265"/>
  </r>
  <r>
    <n v="1471"/>
    <d v="2026-02-11T00:00:00"/>
    <n v="2026"/>
    <x v="0"/>
    <n v="2"/>
    <x v="1"/>
    <x v="1"/>
    <x v="4"/>
    <x v="0"/>
    <s v="Returning"/>
    <x v="4"/>
    <s v="Compact Sleeping Bag"/>
    <n v="4"/>
    <n v="124.55"/>
    <n v="0"/>
    <n v="60.41"/>
    <n v="498.2"/>
    <n v="241.64"/>
    <n v="256.56"/>
    <n v="0.51497390606182258"/>
  </r>
  <r>
    <n v="285"/>
    <d v="2026-02-13T00:00:00"/>
    <n v="2026"/>
    <x v="0"/>
    <n v="2"/>
    <x v="1"/>
    <x v="0"/>
    <x v="0"/>
    <x v="1"/>
    <s v="New"/>
    <x v="1"/>
    <s v="Hiking Daypack 20L"/>
    <n v="4"/>
    <n v="92.87"/>
    <n v="0"/>
    <n v="44.95"/>
    <n v="371.48"/>
    <n v="179.8"/>
    <n v="191.68"/>
    <n v="0.51599009367933668"/>
  </r>
  <r>
    <n v="4069"/>
    <d v="2026-02-14T00:00:00"/>
    <n v="2026"/>
    <x v="0"/>
    <n v="2"/>
    <x v="1"/>
    <x v="0"/>
    <x v="0"/>
    <x v="0"/>
    <s v="New"/>
    <x v="1"/>
    <s v="Trail Boots"/>
    <n v="4"/>
    <n v="140.63999999999999"/>
    <n v="0"/>
    <n v="77.510000000000005"/>
    <n v="562.55999999999995"/>
    <n v="310.04000000000002"/>
    <n v="252.51999999999992"/>
    <n v="0.4488765642775881"/>
  </r>
  <r>
    <n v="459"/>
    <d v="2026-03-03T00:00:00"/>
    <n v="2026"/>
    <x v="0"/>
    <n v="3"/>
    <x v="2"/>
    <x v="2"/>
    <x v="10"/>
    <x v="2"/>
    <s v="New"/>
    <x v="3"/>
    <s v="Trail Bike Light"/>
    <n v="4"/>
    <n v="50.64"/>
    <n v="0"/>
    <n v="23.09"/>
    <n v="202.56"/>
    <n v="92.36"/>
    <n v="110.2"/>
    <n v="0.54403633491311221"/>
  </r>
  <r>
    <n v="2698"/>
    <d v="2026-03-04T00:00:00"/>
    <n v="2026"/>
    <x v="0"/>
    <n v="3"/>
    <x v="2"/>
    <x v="3"/>
    <x v="15"/>
    <x v="2"/>
    <s v="New"/>
    <x v="0"/>
    <s v="Recovery Roller"/>
    <n v="4"/>
    <n v="36.08"/>
    <n v="0"/>
    <n v="13.89"/>
    <n v="144.32"/>
    <n v="55.56"/>
    <n v="88.759999999999991"/>
    <n v="0.61502217294900219"/>
  </r>
  <r>
    <n v="1527"/>
    <d v="2026-03-09T00:00:00"/>
    <n v="2026"/>
    <x v="0"/>
    <n v="3"/>
    <x v="2"/>
    <x v="0"/>
    <x v="5"/>
    <x v="2"/>
    <s v="New"/>
    <x v="2"/>
    <s v="Insulated Bottle"/>
    <n v="4"/>
    <n v="35.42"/>
    <n v="0"/>
    <n v="13.31"/>
    <n v="141.68"/>
    <n v="53.24"/>
    <n v="88.44"/>
    <n v="0.62422360248447195"/>
  </r>
  <r>
    <n v="264"/>
    <d v="2026-03-13T00:00:00"/>
    <n v="2026"/>
    <x v="0"/>
    <n v="3"/>
    <x v="2"/>
    <x v="1"/>
    <x v="4"/>
    <x v="0"/>
    <s v="Business"/>
    <x v="2"/>
    <s v="Packing Cube Set"/>
    <n v="4"/>
    <n v="47.33"/>
    <n v="0"/>
    <n v="18.739999999999998"/>
    <n v="189.32"/>
    <n v="74.959999999999994"/>
    <n v="114.36"/>
    <n v="0.60405662370589475"/>
  </r>
  <r>
    <n v="4684"/>
    <d v="2026-03-13T00:00:00"/>
    <n v="2026"/>
    <x v="0"/>
    <n v="3"/>
    <x v="2"/>
    <x v="2"/>
    <x v="10"/>
    <x v="0"/>
    <s v="Returning"/>
    <x v="0"/>
    <s v="Weighted Vest"/>
    <n v="4"/>
    <n v="124.36"/>
    <n v="0"/>
    <n v="68.790000000000006"/>
    <n v="497.44"/>
    <n v="275.16000000000003"/>
    <n v="222.27999999999997"/>
    <n v="0.44684786104856861"/>
  </r>
  <r>
    <n v="1813"/>
    <d v="2026-03-24T00:00:00"/>
    <n v="2026"/>
    <x v="0"/>
    <n v="3"/>
    <x v="2"/>
    <x v="1"/>
    <x v="4"/>
    <x v="1"/>
    <s v="Returning"/>
    <x v="1"/>
    <s v="Trail Boots"/>
    <n v="4"/>
    <n v="146.34"/>
    <n v="0"/>
    <n v="79.37"/>
    <n v="585.36"/>
    <n v="317.48"/>
    <n v="267.88"/>
    <n v="0.45763290966242992"/>
  </r>
  <r>
    <n v="2987"/>
    <d v="2026-03-27T00:00:00"/>
    <n v="2026"/>
    <x v="0"/>
    <n v="3"/>
    <x v="2"/>
    <x v="1"/>
    <x v="1"/>
    <x v="0"/>
    <s v="Returning"/>
    <x v="4"/>
    <s v="Compact Sleeping Bag"/>
    <n v="4"/>
    <n v="121.49"/>
    <n v="0"/>
    <n v="62.01"/>
    <n v="485.96"/>
    <n v="248.04"/>
    <n v="237.92"/>
    <n v="0.4895876203802782"/>
  </r>
  <r>
    <n v="1768"/>
    <d v="2026-03-29T00:00:00"/>
    <n v="2026"/>
    <x v="0"/>
    <n v="3"/>
    <x v="2"/>
    <x v="2"/>
    <x v="10"/>
    <x v="2"/>
    <s v="Returning"/>
    <x v="1"/>
    <s v="Trekking Poles"/>
    <n v="4"/>
    <n v="70.510000000000005"/>
    <n v="0"/>
    <n v="31.93"/>
    <n v="282.04000000000002"/>
    <n v="127.72"/>
    <n v="154.32000000000002"/>
    <n v="0.54715643171181394"/>
  </r>
  <r>
    <n v="2676"/>
    <d v="2026-03-29T00:00:00"/>
    <n v="2026"/>
    <x v="0"/>
    <n v="3"/>
    <x v="2"/>
    <x v="3"/>
    <x v="9"/>
    <x v="1"/>
    <s v="New"/>
    <x v="4"/>
    <s v="Trail Tent 2P"/>
    <n v="4"/>
    <n v="191.99"/>
    <n v="0"/>
    <n v="104.44"/>
    <n v="767.96"/>
    <n v="417.76"/>
    <n v="350.20000000000005"/>
    <n v="0.45601333402781397"/>
  </r>
  <r>
    <n v="2767"/>
    <d v="2026-03-31T00:00:00"/>
    <n v="2026"/>
    <x v="0"/>
    <n v="3"/>
    <x v="2"/>
    <x v="2"/>
    <x v="3"/>
    <x v="0"/>
    <s v="Returning"/>
    <x v="2"/>
    <s v="Carry-On Duffel"/>
    <n v="4"/>
    <n v="134.18"/>
    <n v="0"/>
    <n v="66.430000000000007"/>
    <n v="536.72"/>
    <n v="265.72000000000003"/>
    <n v="271"/>
    <n v="0.5049187658369354"/>
  </r>
  <r>
    <n v="3261"/>
    <d v="2026-04-03T00:00:00"/>
    <n v="2026"/>
    <x v="1"/>
    <n v="4"/>
    <x v="3"/>
    <x v="3"/>
    <x v="16"/>
    <x v="0"/>
    <s v="New"/>
    <x v="2"/>
    <s v="Carry-On Duffel"/>
    <n v="4"/>
    <n v="130.55000000000001"/>
    <n v="0"/>
    <n v="67.66"/>
    <n v="522.20000000000005"/>
    <n v="270.64"/>
    <n v="251.56000000000006"/>
    <n v="0.48173113749521262"/>
  </r>
  <r>
    <n v="1153"/>
    <d v="2026-04-04T00:00:00"/>
    <n v="2026"/>
    <x v="1"/>
    <n v="4"/>
    <x v="3"/>
    <x v="3"/>
    <x v="15"/>
    <x v="1"/>
    <s v="New"/>
    <x v="1"/>
    <s v="Hiking Daypack 20L"/>
    <n v="4"/>
    <n v="90.15"/>
    <n v="0"/>
    <n v="44.9"/>
    <n v="360.6"/>
    <n v="179.6"/>
    <n v="181.00000000000003"/>
    <n v="0.50194120909595119"/>
  </r>
  <r>
    <n v="2101"/>
    <d v="2026-04-26T00:00:00"/>
    <n v="2026"/>
    <x v="1"/>
    <n v="4"/>
    <x v="3"/>
    <x v="0"/>
    <x v="5"/>
    <x v="0"/>
    <s v="New"/>
    <x v="1"/>
    <s v="Trail Boots"/>
    <n v="4"/>
    <n v="144.69999999999999"/>
    <n v="0"/>
    <n v="79.41"/>
    <n v="578.79999999999995"/>
    <n v="317.64"/>
    <n v="261.15999999999997"/>
    <n v="0.45120939875604699"/>
  </r>
  <r>
    <n v="3500"/>
    <d v="2026-04-27T00:00:00"/>
    <n v="2026"/>
    <x v="1"/>
    <n v="4"/>
    <x v="3"/>
    <x v="2"/>
    <x v="10"/>
    <x v="0"/>
    <s v="New"/>
    <x v="0"/>
    <s v="Training Mat"/>
    <n v="4"/>
    <n v="50.67"/>
    <n v="0"/>
    <n v="22.62"/>
    <n v="202.68"/>
    <n v="90.48"/>
    <n v="112.2"/>
    <n v="0.55358200118413259"/>
  </r>
  <r>
    <n v="1796"/>
    <d v="2026-04-30T00:00:00"/>
    <n v="2026"/>
    <x v="1"/>
    <n v="4"/>
    <x v="3"/>
    <x v="1"/>
    <x v="7"/>
    <x v="0"/>
    <s v="Returning"/>
    <x v="4"/>
    <s v="Portable Camp Stove"/>
    <n v="4"/>
    <n v="83.27"/>
    <n v="0"/>
    <n v="39.979999999999997"/>
    <n v="333.08"/>
    <n v="159.91999999999999"/>
    <n v="173.16"/>
    <n v="0.51987510507986068"/>
  </r>
  <r>
    <n v="551"/>
    <d v="2026-05-01T00:00:00"/>
    <n v="2026"/>
    <x v="1"/>
    <n v="5"/>
    <x v="4"/>
    <x v="0"/>
    <x v="0"/>
    <x v="1"/>
    <s v="Returning"/>
    <x v="3"/>
    <s v="Cycling Pack 12L"/>
    <n v="4"/>
    <n v="103.64"/>
    <n v="0"/>
    <n v="50.59"/>
    <n v="414.56"/>
    <n v="202.36"/>
    <n v="212.2"/>
    <n v="0.51186800463141646"/>
  </r>
  <r>
    <n v="3510"/>
    <d v="2026-05-08T00:00:00"/>
    <n v="2026"/>
    <x v="1"/>
    <n v="5"/>
    <x v="4"/>
    <x v="3"/>
    <x v="8"/>
    <x v="0"/>
    <s v="Returning"/>
    <x v="4"/>
    <s v="Compact Sleeping Bag"/>
    <n v="4"/>
    <n v="121.81"/>
    <n v="0"/>
    <n v="58.95"/>
    <n v="487.24"/>
    <n v="235.8"/>
    <n v="251.44"/>
    <n v="0.5160495854199163"/>
  </r>
  <r>
    <n v="4800"/>
    <d v="2026-05-10T00:00:00"/>
    <n v="2026"/>
    <x v="1"/>
    <n v="5"/>
    <x v="4"/>
    <x v="0"/>
    <x v="0"/>
    <x v="1"/>
    <s v="New"/>
    <x v="3"/>
    <s v="Cycling Pack 12L"/>
    <n v="4"/>
    <n v="103.36"/>
    <n v="0"/>
    <n v="51.59"/>
    <n v="413.44"/>
    <n v="206.36"/>
    <n v="207.07999999999998"/>
    <n v="0.50087074303405565"/>
  </r>
  <r>
    <n v="5051"/>
    <d v="2026-05-12T00:00:00"/>
    <n v="2026"/>
    <x v="1"/>
    <n v="5"/>
    <x v="4"/>
    <x v="1"/>
    <x v="7"/>
    <x v="1"/>
    <s v="Returning"/>
    <x v="3"/>
    <s v="Trail Bike Light"/>
    <n v="4"/>
    <n v="51.31"/>
    <n v="0"/>
    <n v="22.19"/>
    <n v="205.24"/>
    <n v="88.76"/>
    <n v="116.48"/>
    <n v="0.56753069577080495"/>
  </r>
  <r>
    <n v="1902"/>
    <d v="2026-05-14T00:00:00"/>
    <n v="2026"/>
    <x v="1"/>
    <n v="5"/>
    <x v="4"/>
    <x v="2"/>
    <x v="11"/>
    <x v="1"/>
    <s v="Business"/>
    <x v="2"/>
    <s v="Carry-On Duffel"/>
    <n v="4"/>
    <n v="130.83000000000001"/>
    <n v="0"/>
    <n v="66.959999999999994"/>
    <n v="523.32000000000005"/>
    <n v="267.83999999999997"/>
    <n v="255.48000000000008"/>
    <n v="0.48819078193074994"/>
  </r>
  <r>
    <n v="3531"/>
    <d v="2026-05-15T00:00:00"/>
    <n v="2026"/>
    <x v="1"/>
    <n v="5"/>
    <x v="4"/>
    <x v="0"/>
    <x v="13"/>
    <x v="1"/>
    <s v="Business"/>
    <x v="0"/>
    <s v="Recovery Roller"/>
    <n v="4"/>
    <n v="36.21"/>
    <n v="0"/>
    <n v="14.3"/>
    <n v="144.84"/>
    <n v="57.2"/>
    <n v="87.64"/>
    <n v="0.60508146920740125"/>
  </r>
  <r>
    <n v="3599"/>
    <d v="2026-05-16T00:00:00"/>
    <n v="2026"/>
    <x v="1"/>
    <n v="5"/>
    <x v="4"/>
    <x v="2"/>
    <x v="3"/>
    <x v="0"/>
    <s v="New"/>
    <x v="1"/>
    <s v="Trail Boots"/>
    <n v="4"/>
    <n v="143.34"/>
    <n v="0"/>
    <n v="80.55"/>
    <n v="573.36"/>
    <n v="322.2"/>
    <n v="251.16000000000003"/>
    <n v="0.43804939305148599"/>
  </r>
  <r>
    <n v="1930"/>
    <d v="2026-05-19T00:00:00"/>
    <n v="2026"/>
    <x v="1"/>
    <n v="5"/>
    <x v="4"/>
    <x v="3"/>
    <x v="15"/>
    <x v="1"/>
    <s v="New"/>
    <x v="2"/>
    <s v="Insulated Bottle"/>
    <n v="4"/>
    <n v="36.94"/>
    <n v="0"/>
    <n v="13.63"/>
    <n v="147.76"/>
    <n v="54.52"/>
    <n v="93.239999999999981"/>
    <n v="0.63102328099620997"/>
  </r>
  <r>
    <n v="4727"/>
    <d v="2026-05-26T00:00:00"/>
    <n v="2026"/>
    <x v="1"/>
    <n v="5"/>
    <x v="4"/>
    <x v="3"/>
    <x v="15"/>
    <x v="0"/>
    <s v="New"/>
    <x v="1"/>
    <s v="Trail Boots"/>
    <n v="4"/>
    <n v="140.66999999999999"/>
    <n v="0"/>
    <n v="80.72"/>
    <n v="562.67999999999995"/>
    <n v="322.88"/>
    <n v="239.79999999999995"/>
    <n v="0.42617473519584842"/>
  </r>
  <r>
    <n v="4696"/>
    <d v="2026-05-31T00:00:00"/>
    <n v="2026"/>
    <x v="1"/>
    <n v="5"/>
    <x v="4"/>
    <x v="2"/>
    <x v="11"/>
    <x v="0"/>
    <s v="New"/>
    <x v="3"/>
    <s v="Commuter Helmet"/>
    <n v="4"/>
    <n v="81.790000000000006"/>
    <n v="0"/>
    <n v="42.96"/>
    <n v="327.16000000000003"/>
    <n v="171.84"/>
    <n v="155.32000000000002"/>
    <n v="0.47475241472062601"/>
  </r>
  <r>
    <n v="3615"/>
    <d v="2026-06-09T00:00:00"/>
    <n v="2026"/>
    <x v="1"/>
    <n v="6"/>
    <x v="5"/>
    <x v="2"/>
    <x v="11"/>
    <x v="0"/>
    <s v="New"/>
    <x v="1"/>
    <s v="Summit Backpack 45L"/>
    <n v="4"/>
    <n v="155.22"/>
    <n v="0"/>
    <n v="77.209999999999994"/>
    <n v="620.88"/>
    <n v="308.83999999999997"/>
    <n v="312.04000000000002"/>
    <n v="0.50257698750161062"/>
  </r>
  <r>
    <n v="3661"/>
    <d v="2026-06-09T00:00:00"/>
    <n v="2026"/>
    <x v="1"/>
    <n v="6"/>
    <x v="5"/>
    <x v="0"/>
    <x v="0"/>
    <x v="0"/>
    <s v="New"/>
    <x v="3"/>
    <s v="Cycling Pack 12L"/>
    <n v="4"/>
    <n v="100.33"/>
    <n v="0"/>
    <n v="49.99"/>
    <n v="401.32"/>
    <n v="199.96"/>
    <n v="201.35999999999999"/>
    <n v="0.5017442439948171"/>
  </r>
  <r>
    <n v="4272"/>
    <d v="2026-06-13T00:00:00"/>
    <n v="2026"/>
    <x v="1"/>
    <n v="6"/>
    <x v="5"/>
    <x v="0"/>
    <x v="2"/>
    <x v="2"/>
    <s v="Returning"/>
    <x v="4"/>
    <s v="Trail Tent 2P"/>
    <n v="4"/>
    <n v="190.97"/>
    <n v="0"/>
    <n v="103.36"/>
    <n v="763.88"/>
    <n v="413.44"/>
    <n v="350.44"/>
    <n v="0.45876315651673039"/>
  </r>
  <r>
    <n v="1772"/>
    <d v="2026-06-19T00:00:00"/>
    <n v="2026"/>
    <x v="1"/>
    <n v="6"/>
    <x v="5"/>
    <x v="0"/>
    <x v="5"/>
    <x v="0"/>
    <s v="New"/>
    <x v="1"/>
    <s v="Summit Backpack 45L"/>
    <n v="4"/>
    <n v="153.38"/>
    <n v="0"/>
    <n v="76.92"/>
    <n v="613.52"/>
    <n v="307.68"/>
    <n v="305.83999999999997"/>
    <n v="0.49850045638283996"/>
  </r>
  <r>
    <n v="3351"/>
    <d v="2026-06-19T00:00:00"/>
    <n v="2026"/>
    <x v="1"/>
    <n v="6"/>
    <x v="5"/>
    <x v="2"/>
    <x v="12"/>
    <x v="2"/>
    <s v="New"/>
    <x v="4"/>
    <s v="Compact Sleeping Bag"/>
    <n v="4"/>
    <n v="123.89"/>
    <n v="0"/>
    <n v="59.42"/>
    <n v="495.56"/>
    <n v="237.68"/>
    <n v="257.88"/>
    <n v="0.5203809831301961"/>
  </r>
  <r>
    <n v="3325"/>
    <d v="2026-06-21T00:00:00"/>
    <n v="2026"/>
    <x v="1"/>
    <n v="6"/>
    <x v="5"/>
    <x v="3"/>
    <x v="8"/>
    <x v="0"/>
    <s v="New"/>
    <x v="3"/>
    <s v="Trail Bike Light"/>
    <n v="4"/>
    <n v="50.57"/>
    <n v="0"/>
    <n v="21.85"/>
    <n v="202.28"/>
    <n v="87.4"/>
    <n v="114.88"/>
    <n v="0.56792564761716435"/>
  </r>
  <r>
    <n v="3932"/>
    <d v="2026-06-26T00:00:00"/>
    <n v="2026"/>
    <x v="1"/>
    <n v="6"/>
    <x v="5"/>
    <x v="3"/>
    <x v="16"/>
    <x v="0"/>
    <s v="New"/>
    <x v="0"/>
    <s v="Recovery Roller"/>
    <n v="4"/>
    <n v="35.770000000000003"/>
    <n v="0"/>
    <n v="13.75"/>
    <n v="143.08000000000001"/>
    <n v="55"/>
    <n v="88.080000000000013"/>
    <n v="0.61559966452334358"/>
  </r>
  <r>
    <n v="4079"/>
    <d v="2026-06-29T00:00:00"/>
    <n v="2026"/>
    <x v="1"/>
    <n v="6"/>
    <x v="5"/>
    <x v="3"/>
    <x v="9"/>
    <x v="0"/>
    <s v="New"/>
    <x v="4"/>
    <s v="Trail Tent 2P"/>
    <n v="4"/>
    <n v="194.6"/>
    <n v="0"/>
    <n v="104.64"/>
    <n v="778.4"/>
    <n v="418.56"/>
    <n v="359.84"/>
    <n v="0.46228160328879753"/>
  </r>
  <r>
    <n v="5164"/>
    <d v="2026-07-04T00:00:00"/>
    <n v="2026"/>
    <x v="2"/>
    <n v="7"/>
    <x v="6"/>
    <x v="2"/>
    <x v="11"/>
    <x v="0"/>
    <s v="Returning"/>
    <x v="1"/>
    <s v="Trail Boots"/>
    <n v="4"/>
    <n v="142.86000000000001"/>
    <n v="0"/>
    <n v="81.62"/>
    <n v="571.44000000000005"/>
    <n v="326.48"/>
    <n v="244.96000000000004"/>
    <n v="0.42867142657146862"/>
  </r>
  <r>
    <n v="3582"/>
    <d v="2026-07-10T00:00:00"/>
    <n v="2026"/>
    <x v="2"/>
    <n v="7"/>
    <x v="6"/>
    <x v="2"/>
    <x v="10"/>
    <x v="0"/>
    <s v="Returning"/>
    <x v="4"/>
    <s v="Portable Camp Stove"/>
    <n v="4"/>
    <n v="82.47"/>
    <n v="0"/>
    <n v="40.22"/>
    <n v="329.88"/>
    <n v="160.88"/>
    <n v="169"/>
    <n v="0.51230750575967021"/>
  </r>
  <r>
    <n v="5025"/>
    <d v="2026-07-10T00:00:00"/>
    <n v="2026"/>
    <x v="2"/>
    <n v="7"/>
    <x v="6"/>
    <x v="3"/>
    <x v="14"/>
    <x v="0"/>
    <s v="Returning"/>
    <x v="2"/>
    <s v="Travel Backpack 35L"/>
    <n v="4"/>
    <n v="166.71"/>
    <n v="0"/>
    <n v="86.55"/>
    <n v="666.84"/>
    <n v="346.2"/>
    <n v="320.64000000000004"/>
    <n v="0.48083498290444487"/>
  </r>
  <r>
    <n v="4109"/>
    <d v="2026-07-18T00:00:00"/>
    <n v="2026"/>
    <x v="2"/>
    <n v="7"/>
    <x v="6"/>
    <x v="2"/>
    <x v="10"/>
    <x v="2"/>
    <s v="New"/>
    <x v="3"/>
    <s v="Cycling Pack 12L"/>
    <n v="4"/>
    <n v="101.61"/>
    <n v="0"/>
    <n v="51.68"/>
    <n v="406.44"/>
    <n v="206.72"/>
    <n v="199.72"/>
    <n v="0.49138864285011319"/>
  </r>
  <r>
    <n v="433"/>
    <d v="2026-07-19T00:00:00"/>
    <n v="2026"/>
    <x v="2"/>
    <n v="7"/>
    <x v="6"/>
    <x v="2"/>
    <x v="10"/>
    <x v="0"/>
    <s v="New"/>
    <x v="1"/>
    <s v="Trail Boots"/>
    <n v="4"/>
    <n v="145.18"/>
    <n v="0"/>
    <n v="79.540000000000006"/>
    <n v="580.72"/>
    <n v="318.16000000000003"/>
    <n v="262.56"/>
    <n v="0.45212839234054275"/>
  </r>
  <r>
    <n v="4348"/>
    <d v="2026-07-24T00:00:00"/>
    <n v="2026"/>
    <x v="2"/>
    <n v="7"/>
    <x v="6"/>
    <x v="1"/>
    <x v="4"/>
    <x v="0"/>
    <s v="New"/>
    <x v="3"/>
    <s v="Trail Bike Light"/>
    <n v="4"/>
    <n v="50.09"/>
    <n v="0"/>
    <n v="22.11"/>
    <n v="200.36"/>
    <n v="88.44"/>
    <n v="111.92000000000002"/>
    <n v="0.55859452984627678"/>
  </r>
  <r>
    <n v="457"/>
    <d v="2026-07-28T00:00:00"/>
    <n v="2026"/>
    <x v="2"/>
    <n v="7"/>
    <x v="6"/>
    <x v="3"/>
    <x v="8"/>
    <x v="0"/>
    <s v="Returning"/>
    <x v="4"/>
    <s v="Trail Tent 2P"/>
    <n v="4"/>
    <n v="191.15"/>
    <n v="0"/>
    <n v="105.01"/>
    <n v="764.6"/>
    <n v="420.04"/>
    <n v="344.56"/>
    <n v="0.45064085796494896"/>
  </r>
  <r>
    <n v="777"/>
    <d v="2026-08-01T00:00:00"/>
    <n v="2026"/>
    <x v="2"/>
    <n v="8"/>
    <x v="7"/>
    <x v="0"/>
    <x v="13"/>
    <x v="0"/>
    <s v="Returning"/>
    <x v="4"/>
    <s v="Compact Sleeping Bag"/>
    <n v="4"/>
    <n v="121.87"/>
    <n v="0"/>
    <n v="59.89"/>
    <n v="487.48"/>
    <n v="239.56"/>
    <n v="247.92000000000002"/>
    <n v="0.50857471075736438"/>
  </r>
  <r>
    <n v="590"/>
    <d v="2026-08-02T00:00:00"/>
    <n v="2026"/>
    <x v="2"/>
    <n v="8"/>
    <x v="7"/>
    <x v="3"/>
    <x v="9"/>
    <x v="0"/>
    <s v="Returning"/>
    <x v="2"/>
    <s v="Carry-On Duffel"/>
    <n v="4"/>
    <n v="133.65"/>
    <n v="0"/>
    <n v="66"/>
    <n v="534.6"/>
    <n v="264"/>
    <n v="270.60000000000002"/>
    <n v="0.50617283950617287"/>
  </r>
  <r>
    <n v="3553"/>
    <d v="2026-08-06T00:00:00"/>
    <n v="2026"/>
    <x v="2"/>
    <n v="8"/>
    <x v="7"/>
    <x v="0"/>
    <x v="13"/>
    <x v="0"/>
    <s v="New"/>
    <x v="1"/>
    <s v="Summit Backpack 45L"/>
    <n v="4"/>
    <n v="154.41999999999999"/>
    <n v="0"/>
    <n v="77.86"/>
    <n v="617.67999999999995"/>
    <n v="311.44"/>
    <n v="306.23999999999995"/>
    <n v="0.49579070068643954"/>
  </r>
  <r>
    <n v="5104"/>
    <d v="2026-08-06T00:00:00"/>
    <n v="2026"/>
    <x v="2"/>
    <n v="8"/>
    <x v="7"/>
    <x v="2"/>
    <x v="10"/>
    <x v="0"/>
    <s v="Returning"/>
    <x v="2"/>
    <s v="Insulated Bottle"/>
    <n v="4"/>
    <n v="35.9"/>
    <n v="0"/>
    <n v="13.49"/>
    <n v="143.6"/>
    <n v="53.96"/>
    <n v="89.639999999999986"/>
    <n v="0.62423398328690805"/>
  </r>
  <r>
    <n v="2773"/>
    <d v="2026-08-10T00:00:00"/>
    <n v="2026"/>
    <x v="2"/>
    <n v="8"/>
    <x v="7"/>
    <x v="2"/>
    <x v="11"/>
    <x v="0"/>
    <s v="New"/>
    <x v="1"/>
    <s v="Summit Backpack 45L"/>
    <n v="4"/>
    <n v="151.06"/>
    <n v="0"/>
    <n v="77.67"/>
    <n v="604.24"/>
    <n v="310.68"/>
    <n v="293.56"/>
    <n v="0.48583344366476894"/>
  </r>
  <r>
    <n v="959"/>
    <d v="2026-08-16T00:00:00"/>
    <n v="2026"/>
    <x v="2"/>
    <n v="8"/>
    <x v="7"/>
    <x v="2"/>
    <x v="12"/>
    <x v="1"/>
    <s v="Returning"/>
    <x v="0"/>
    <s v="Resistance Band Set"/>
    <n v="4"/>
    <n v="40.46"/>
    <n v="0"/>
    <n v="15.12"/>
    <n v="161.84"/>
    <n v="60.48"/>
    <n v="101.36000000000001"/>
    <n v="0.62629757785467133"/>
  </r>
  <r>
    <n v="3935"/>
    <d v="2026-08-16T00:00:00"/>
    <n v="2026"/>
    <x v="2"/>
    <n v="8"/>
    <x v="7"/>
    <x v="3"/>
    <x v="15"/>
    <x v="2"/>
    <s v="Returning"/>
    <x v="2"/>
    <s v="Packing Cube Set"/>
    <n v="4"/>
    <n v="46.05"/>
    <n v="0"/>
    <n v="18.75"/>
    <n v="184.2"/>
    <n v="75"/>
    <n v="109.19999999999999"/>
    <n v="0.5928338762214983"/>
  </r>
  <r>
    <n v="1965"/>
    <d v="2026-08-17T00:00:00"/>
    <n v="2026"/>
    <x v="2"/>
    <n v="8"/>
    <x v="7"/>
    <x v="2"/>
    <x v="6"/>
    <x v="0"/>
    <s v="Returning"/>
    <x v="2"/>
    <s v="Insulated Bottle"/>
    <n v="4"/>
    <n v="36.93"/>
    <n v="0"/>
    <n v="13.36"/>
    <n v="147.72"/>
    <n v="53.44"/>
    <n v="94.28"/>
    <n v="0.63823449769834828"/>
  </r>
  <r>
    <n v="4160"/>
    <d v="2026-08-22T00:00:00"/>
    <n v="2026"/>
    <x v="2"/>
    <n v="8"/>
    <x v="7"/>
    <x v="0"/>
    <x v="2"/>
    <x v="2"/>
    <s v="Business"/>
    <x v="0"/>
    <s v="Weighted Vest"/>
    <n v="4"/>
    <n v="123.31"/>
    <n v="0"/>
    <n v="69.02"/>
    <n v="493.24"/>
    <n v="276.08"/>
    <n v="217.16000000000003"/>
    <n v="0.44027248398345636"/>
  </r>
  <r>
    <n v="4975"/>
    <d v="2026-08-22T00:00:00"/>
    <n v="2026"/>
    <x v="2"/>
    <n v="8"/>
    <x v="7"/>
    <x v="3"/>
    <x v="16"/>
    <x v="1"/>
    <s v="New"/>
    <x v="2"/>
    <s v="Carry-On Duffel"/>
    <n v="4"/>
    <n v="134.49"/>
    <n v="0"/>
    <n v="68.17"/>
    <n v="537.96"/>
    <n v="272.68"/>
    <n v="265.28000000000003"/>
    <n v="0.49312216521674473"/>
  </r>
  <r>
    <n v="1732"/>
    <d v="2026-08-23T00:00:00"/>
    <n v="2026"/>
    <x v="2"/>
    <n v="8"/>
    <x v="7"/>
    <x v="2"/>
    <x v="12"/>
    <x v="1"/>
    <s v="New"/>
    <x v="3"/>
    <s v="Compact Repair Kit"/>
    <n v="4"/>
    <n v="41.09"/>
    <n v="0"/>
    <n v="17"/>
    <n v="164.36"/>
    <n v="68"/>
    <n v="96.360000000000014"/>
    <n v="0.58627403261134103"/>
  </r>
  <r>
    <n v="1914"/>
    <d v="2026-08-24T00:00:00"/>
    <n v="2026"/>
    <x v="2"/>
    <n v="8"/>
    <x v="7"/>
    <x v="0"/>
    <x v="0"/>
    <x v="1"/>
    <s v="Returning"/>
    <x v="4"/>
    <s v="Portable Camp Stove"/>
    <n v="4"/>
    <n v="83.2"/>
    <n v="0"/>
    <n v="39.99"/>
    <n v="332.8"/>
    <n v="159.96"/>
    <n v="172.84"/>
    <n v="0.5193509615384615"/>
  </r>
  <r>
    <n v="5105"/>
    <d v="2026-08-28T00:00:00"/>
    <n v="2026"/>
    <x v="2"/>
    <n v="8"/>
    <x v="7"/>
    <x v="0"/>
    <x v="2"/>
    <x v="0"/>
    <s v="Business"/>
    <x v="2"/>
    <s v="Packing Cube Set"/>
    <n v="4"/>
    <n v="46.54"/>
    <n v="0"/>
    <n v="18.86"/>
    <n v="186.16"/>
    <n v="75.44"/>
    <n v="110.72"/>
    <n v="0.5947571981091534"/>
  </r>
  <r>
    <n v="2890"/>
    <d v="2026-09-02T00:00:00"/>
    <n v="2026"/>
    <x v="2"/>
    <n v="9"/>
    <x v="8"/>
    <x v="3"/>
    <x v="14"/>
    <x v="0"/>
    <s v="Business"/>
    <x v="2"/>
    <s v="Carry-On Duffel"/>
    <n v="4"/>
    <n v="130.43"/>
    <n v="0"/>
    <n v="66.849999999999994"/>
    <n v="521.72"/>
    <n v="267.39999999999998"/>
    <n v="254.32000000000005"/>
    <n v="0.48746454036648018"/>
  </r>
  <r>
    <n v="2340"/>
    <d v="2026-09-03T00:00:00"/>
    <n v="2026"/>
    <x v="2"/>
    <n v="9"/>
    <x v="8"/>
    <x v="2"/>
    <x v="11"/>
    <x v="1"/>
    <s v="New"/>
    <x v="4"/>
    <s v="Alpine Tent 4P"/>
    <n v="4"/>
    <n v="332.93"/>
    <n v="0"/>
    <n v="193.56"/>
    <n v="1331.72"/>
    <n v="774.24"/>
    <n v="557.48"/>
    <n v="0.41861652599645571"/>
  </r>
  <r>
    <n v="3078"/>
    <d v="2026-09-03T00:00:00"/>
    <n v="2026"/>
    <x v="2"/>
    <n v="9"/>
    <x v="8"/>
    <x v="2"/>
    <x v="11"/>
    <x v="1"/>
    <s v="Business"/>
    <x v="4"/>
    <s v="Compact Sleeping Bag"/>
    <n v="4"/>
    <n v="122.43"/>
    <n v="0"/>
    <n v="61.5"/>
    <n v="489.72"/>
    <n v="246"/>
    <n v="243.72000000000003"/>
    <n v="0.49767213918157316"/>
  </r>
  <r>
    <n v="4599"/>
    <d v="2026-09-05T00:00:00"/>
    <n v="2026"/>
    <x v="2"/>
    <n v="9"/>
    <x v="8"/>
    <x v="3"/>
    <x v="8"/>
    <x v="0"/>
    <s v="Business"/>
    <x v="4"/>
    <s v="Trail Tent 2P"/>
    <n v="4"/>
    <n v="198.1"/>
    <n v="0"/>
    <n v="101.61"/>
    <n v="792.4"/>
    <n v="406.44"/>
    <n v="385.96"/>
    <n v="0.48707723372034323"/>
  </r>
  <r>
    <n v="2344"/>
    <d v="2026-09-07T00:00:00"/>
    <n v="2026"/>
    <x v="2"/>
    <n v="9"/>
    <x v="8"/>
    <x v="1"/>
    <x v="7"/>
    <x v="2"/>
    <s v="New"/>
    <x v="0"/>
    <s v="Recovery Roller"/>
    <n v="4"/>
    <n v="36.380000000000003"/>
    <n v="0"/>
    <n v="14.16"/>
    <n v="145.52000000000001"/>
    <n v="56.64"/>
    <n v="88.88000000000001"/>
    <n v="0.61077515118196812"/>
  </r>
  <r>
    <n v="1015"/>
    <d v="2026-09-10T00:00:00"/>
    <n v="2026"/>
    <x v="2"/>
    <n v="9"/>
    <x v="8"/>
    <x v="3"/>
    <x v="14"/>
    <x v="0"/>
    <s v="New"/>
    <x v="1"/>
    <s v="Summit Backpack 45L"/>
    <n v="4"/>
    <n v="151.01"/>
    <n v="0"/>
    <n v="80.569999999999993"/>
    <n v="604.04"/>
    <n v="322.27999999999997"/>
    <n v="281.76"/>
    <n v="0.46645917488908023"/>
  </r>
  <r>
    <n v="784"/>
    <d v="2026-09-11T00:00:00"/>
    <n v="2026"/>
    <x v="2"/>
    <n v="9"/>
    <x v="8"/>
    <x v="3"/>
    <x v="15"/>
    <x v="2"/>
    <s v="New"/>
    <x v="3"/>
    <s v="Commuter Helmet"/>
    <n v="4"/>
    <n v="81.69"/>
    <n v="0"/>
    <n v="42.23"/>
    <n v="326.76"/>
    <n v="168.92"/>
    <n v="157.84"/>
    <n v="0.48304566042355246"/>
  </r>
  <r>
    <n v="354"/>
    <d v="2026-09-12T00:00:00"/>
    <n v="2026"/>
    <x v="2"/>
    <n v="9"/>
    <x v="8"/>
    <x v="3"/>
    <x v="15"/>
    <x v="0"/>
    <s v="Returning"/>
    <x v="3"/>
    <s v="Trail Bike Light"/>
    <n v="4"/>
    <n v="51.47"/>
    <n v="0"/>
    <n v="21.9"/>
    <n v="205.88"/>
    <n v="87.6"/>
    <n v="118.28"/>
    <n v="0.57450942296483387"/>
  </r>
  <r>
    <n v="241"/>
    <d v="2026-09-14T00:00:00"/>
    <n v="2026"/>
    <x v="2"/>
    <n v="9"/>
    <x v="8"/>
    <x v="3"/>
    <x v="9"/>
    <x v="0"/>
    <s v="Returning"/>
    <x v="3"/>
    <s v="Trail Bike Light"/>
    <n v="4"/>
    <n v="50.5"/>
    <n v="0"/>
    <n v="23.02"/>
    <n v="202"/>
    <n v="92.08"/>
    <n v="109.92"/>
    <n v="0.5441584158415842"/>
  </r>
  <r>
    <n v="2932"/>
    <d v="2026-09-19T00:00:00"/>
    <n v="2026"/>
    <x v="2"/>
    <n v="9"/>
    <x v="8"/>
    <x v="1"/>
    <x v="7"/>
    <x v="1"/>
    <s v="Business"/>
    <x v="3"/>
    <s v="Trail Bike Light"/>
    <n v="4"/>
    <n v="49.93"/>
    <n v="0"/>
    <n v="22.99"/>
    <n v="199.72"/>
    <n v="91.96"/>
    <n v="107.76"/>
    <n v="0.53955537752853999"/>
  </r>
  <r>
    <n v="1931"/>
    <d v="2026-09-24T00:00:00"/>
    <n v="2026"/>
    <x v="2"/>
    <n v="9"/>
    <x v="8"/>
    <x v="3"/>
    <x v="15"/>
    <x v="0"/>
    <s v="Returning"/>
    <x v="2"/>
    <s v="Insulated Bottle"/>
    <n v="4"/>
    <n v="35.700000000000003"/>
    <n v="0"/>
    <n v="13.91"/>
    <n v="142.80000000000001"/>
    <n v="55.64"/>
    <n v="87.160000000000011"/>
    <n v="0.61036414565826336"/>
  </r>
  <r>
    <n v="452"/>
    <d v="2026-09-29T00:00:00"/>
    <n v="2026"/>
    <x v="2"/>
    <n v="9"/>
    <x v="8"/>
    <x v="2"/>
    <x v="12"/>
    <x v="0"/>
    <s v="Returning"/>
    <x v="2"/>
    <s v="Insulated Bottle"/>
    <n v="4"/>
    <n v="36.869999999999997"/>
    <n v="0"/>
    <n v="13.43"/>
    <n v="147.47999999999999"/>
    <n v="53.72"/>
    <n v="93.759999999999991"/>
    <n v="0.63574721996202876"/>
  </r>
  <r>
    <n v="4138"/>
    <d v="2026-10-03T00:00:00"/>
    <n v="2026"/>
    <x v="3"/>
    <n v="10"/>
    <x v="9"/>
    <x v="2"/>
    <x v="6"/>
    <x v="1"/>
    <s v="Business"/>
    <x v="1"/>
    <s v="Trail Boots"/>
    <n v="4"/>
    <n v="143.63"/>
    <n v="0"/>
    <n v="80.510000000000005"/>
    <n v="574.52"/>
    <n v="322.04000000000002"/>
    <n v="252.47999999999996"/>
    <n v="0.43946250783262542"/>
  </r>
  <r>
    <n v="5062"/>
    <d v="2026-10-07T00:00:00"/>
    <n v="2026"/>
    <x v="3"/>
    <n v="10"/>
    <x v="9"/>
    <x v="2"/>
    <x v="10"/>
    <x v="0"/>
    <s v="Returning"/>
    <x v="2"/>
    <s v="Carry-On Duffel"/>
    <n v="4"/>
    <n v="131.05000000000001"/>
    <n v="0"/>
    <n v="67.37"/>
    <n v="524.20000000000005"/>
    <n v="269.48"/>
    <n v="254.72000000000003"/>
    <n v="0.48592140404425793"/>
  </r>
  <r>
    <n v="2882"/>
    <d v="2026-10-18T00:00:00"/>
    <n v="2026"/>
    <x v="3"/>
    <n v="10"/>
    <x v="9"/>
    <x v="0"/>
    <x v="0"/>
    <x v="2"/>
    <s v="New"/>
    <x v="1"/>
    <s v="Trekking Poles"/>
    <n v="4"/>
    <n v="70.02"/>
    <n v="0"/>
    <n v="32.86"/>
    <n v="280.08"/>
    <n v="131.44"/>
    <n v="148.63999999999999"/>
    <n v="0.53070551271065403"/>
  </r>
  <r>
    <n v="949"/>
    <d v="2026-11-01T00:00:00"/>
    <n v="2026"/>
    <x v="3"/>
    <n v="11"/>
    <x v="10"/>
    <x v="3"/>
    <x v="8"/>
    <x v="0"/>
    <s v="Returning"/>
    <x v="3"/>
    <s v="Cycling Pack 12L"/>
    <n v="4"/>
    <n v="103.33"/>
    <n v="0"/>
    <n v="49.15"/>
    <n v="413.32"/>
    <n v="196.6"/>
    <n v="216.72"/>
    <n v="0.5243394948224136"/>
  </r>
  <r>
    <n v="252"/>
    <d v="2026-11-11T00:00:00"/>
    <n v="2026"/>
    <x v="3"/>
    <n v="11"/>
    <x v="10"/>
    <x v="1"/>
    <x v="4"/>
    <x v="0"/>
    <s v="Returning"/>
    <x v="2"/>
    <s v="Travel Backpack 35L"/>
    <n v="4"/>
    <n v="162.04"/>
    <n v="0"/>
    <n v="85.77"/>
    <n v="648.16"/>
    <n v="343.08"/>
    <n v="305.08"/>
    <n v="0.47068625030856581"/>
  </r>
  <r>
    <n v="1365"/>
    <d v="2026-11-24T00:00:00"/>
    <n v="2026"/>
    <x v="3"/>
    <n v="11"/>
    <x v="10"/>
    <x v="1"/>
    <x v="4"/>
    <x v="2"/>
    <s v="New"/>
    <x v="1"/>
    <s v="Summit Backpack 45L"/>
    <n v="4"/>
    <n v="155.91"/>
    <n v="0"/>
    <n v="79.91"/>
    <n v="623.64"/>
    <n v="319.64"/>
    <n v="304"/>
    <n v="0.48746071451478418"/>
  </r>
  <r>
    <n v="903"/>
    <d v="2026-11-27T00:00:00"/>
    <n v="2026"/>
    <x v="3"/>
    <n v="11"/>
    <x v="10"/>
    <x v="0"/>
    <x v="0"/>
    <x v="0"/>
    <s v="New"/>
    <x v="2"/>
    <s v="Packing Cube Set"/>
    <n v="4"/>
    <n v="46.73"/>
    <n v="0"/>
    <n v="17.989999999999998"/>
    <n v="186.92"/>
    <n v="71.959999999999994"/>
    <n v="114.96"/>
    <n v="0.61502246950567085"/>
  </r>
  <r>
    <n v="4259"/>
    <d v="2026-11-28T00:00:00"/>
    <n v="2026"/>
    <x v="3"/>
    <n v="11"/>
    <x v="10"/>
    <x v="3"/>
    <x v="14"/>
    <x v="0"/>
    <s v="Returning"/>
    <x v="1"/>
    <s v="Trekking Poles"/>
    <n v="4"/>
    <n v="72.77"/>
    <n v="0"/>
    <n v="32.090000000000003"/>
    <n v="291.08"/>
    <n v="128.36000000000001"/>
    <n v="162.71999999999997"/>
    <n v="0.55902157482479031"/>
  </r>
  <r>
    <n v="3763"/>
    <d v="2026-12-07T00:00:00"/>
    <n v="2026"/>
    <x v="3"/>
    <n v="12"/>
    <x v="11"/>
    <x v="2"/>
    <x v="11"/>
    <x v="0"/>
    <s v="New"/>
    <x v="2"/>
    <s v="Packing Cube Set"/>
    <n v="4"/>
    <n v="47.22"/>
    <n v="0"/>
    <n v="18.420000000000002"/>
    <n v="188.88"/>
    <n v="73.680000000000007"/>
    <n v="115.19999999999999"/>
    <n v="0.60991105463786521"/>
  </r>
  <r>
    <n v="3363"/>
    <d v="2026-12-15T00:00:00"/>
    <n v="2026"/>
    <x v="3"/>
    <n v="12"/>
    <x v="11"/>
    <x v="2"/>
    <x v="10"/>
    <x v="2"/>
    <s v="New"/>
    <x v="1"/>
    <s v="Trail Boots"/>
    <n v="4"/>
    <n v="146.38999999999999"/>
    <n v="0"/>
    <n v="78.95"/>
    <n v="585.55999999999995"/>
    <n v="315.8"/>
    <n v="269.75999999999993"/>
    <n v="0.46068720541020552"/>
  </r>
  <r>
    <n v="2475"/>
    <d v="2026-01-05T00:00:00"/>
    <n v="2026"/>
    <x v="0"/>
    <n v="1"/>
    <x v="0"/>
    <x v="2"/>
    <x v="12"/>
    <x v="1"/>
    <s v="Returning"/>
    <x v="0"/>
    <s v="Weighted Vest"/>
    <n v="5"/>
    <n v="122.87"/>
    <n v="0.05"/>
    <n v="69.67"/>
    <n v="583.63250000000005"/>
    <n v="348.35"/>
    <n v="235.28250000000003"/>
    <n v="0.40313467807224584"/>
  </r>
  <r>
    <n v="142"/>
    <d v="2026-01-08T00:00:00"/>
    <n v="2026"/>
    <x v="0"/>
    <n v="1"/>
    <x v="0"/>
    <x v="1"/>
    <x v="1"/>
    <x v="3"/>
    <s v="Business"/>
    <x v="4"/>
    <s v="Alpine Tent 4P"/>
    <n v="5"/>
    <n v="344.88"/>
    <n v="0.15"/>
    <n v="190.66"/>
    <n v="1465.74"/>
    <n v="953.3"/>
    <n v="512.44000000000005"/>
    <n v="0.34961180018284282"/>
  </r>
  <r>
    <n v="2702"/>
    <d v="2026-01-15T00:00:00"/>
    <n v="2026"/>
    <x v="0"/>
    <n v="1"/>
    <x v="0"/>
    <x v="2"/>
    <x v="11"/>
    <x v="0"/>
    <s v="Returning"/>
    <x v="1"/>
    <s v="Trail Boots"/>
    <n v="5"/>
    <n v="144.01"/>
    <n v="0.05"/>
    <n v="79.64"/>
    <n v="684.0474999999999"/>
    <n v="398.2"/>
    <n v="285.84749999999991"/>
    <n v="0.41787668254032062"/>
  </r>
  <r>
    <n v="3911"/>
    <d v="2026-01-21T00:00:00"/>
    <n v="2026"/>
    <x v="0"/>
    <n v="1"/>
    <x v="0"/>
    <x v="1"/>
    <x v="7"/>
    <x v="0"/>
    <s v="Returning"/>
    <x v="1"/>
    <s v="Summit Backpack 45L"/>
    <n v="5"/>
    <n v="152.81"/>
    <n v="0"/>
    <n v="78.989999999999995"/>
    <n v="764.05"/>
    <n v="394.95"/>
    <n v="369.09999999999997"/>
    <n v="0.48308356782933054"/>
  </r>
  <r>
    <n v="4592"/>
    <d v="2026-01-30T00:00:00"/>
    <n v="2026"/>
    <x v="0"/>
    <n v="1"/>
    <x v="0"/>
    <x v="2"/>
    <x v="10"/>
    <x v="2"/>
    <s v="Returning"/>
    <x v="0"/>
    <s v="Weighted Vest"/>
    <n v="5"/>
    <n v="120.4"/>
    <n v="0"/>
    <n v="69.510000000000005"/>
    <n v="602"/>
    <n v="347.55"/>
    <n v="254.45"/>
    <n v="0.42267441860465116"/>
  </r>
  <r>
    <n v="4294"/>
    <d v="2026-02-10T00:00:00"/>
    <n v="2026"/>
    <x v="0"/>
    <n v="2"/>
    <x v="1"/>
    <x v="2"/>
    <x v="12"/>
    <x v="3"/>
    <s v="New"/>
    <x v="0"/>
    <s v="Training Mat"/>
    <n v="5"/>
    <n v="51.37"/>
    <n v="0.05"/>
    <n v="21.81"/>
    <n v="244.00749999999996"/>
    <n v="109.05"/>
    <n v="134.95749999999998"/>
    <n v="0.55308750755612024"/>
  </r>
  <r>
    <n v="1019"/>
    <d v="2026-02-11T00:00:00"/>
    <n v="2026"/>
    <x v="0"/>
    <n v="2"/>
    <x v="1"/>
    <x v="2"/>
    <x v="10"/>
    <x v="1"/>
    <s v="New"/>
    <x v="4"/>
    <s v="Compact Sleeping Bag"/>
    <n v="5"/>
    <n v="121.94"/>
    <n v="0"/>
    <n v="62.3"/>
    <n v="609.70000000000005"/>
    <n v="311.5"/>
    <n v="298.20000000000005"/>
    <n v="0.48909299655568317"/>
  </r>
  <r>
    <n v="3020"/>
    <d v="2026-02-17T00:00:00"/>
    <n v="2026"/>
    <x v="0"/>
    <n v="2"/>
    <x v="1"/>
    <x v="2"/>
    <x v="11"/>
    <x v="3"/>
    <s v="Business"/>
    <x v="1"/>
    <s v="Summit Backpack 45L"/>
    <n v="5"/>
    <n v="154.72999999999999"/>
    <n v="0.1"/>
    <n v="77.42"/>
    <n v="696.28499999999997"/>
    <n v="387.1"/>
    <n v="309.18499999999995"/>
    <n v="0.44404949122844806"/>
  </r>
  <r>
    <n v="2038"/>
    <d v="2026-02-18T00:00:00"/>
    <n v="2026"/>
    <x v="0"/>
    <n v="2"/>
    <x v="1"/>
    <x v="1"/>
    <x v="1"/>
    <x v="0"/>
    <s v="New"/>
    <x v="4"/>
    <s v="Compact Sleeping Bag"/>
    <n v="5"/>
    <n v="122.72"/>
    <n v="0"/>
    <n v="62.41"/>
    <n v="613.6"/>
    <n v="312.04999999999995"/>
    <n v="301.55000000000007"/>
    <n v="0.49144393741851378"/>
  </r>
  <r>
    <n v="2209"/>
    <d v="2026-02-25T00:00:00"/>
    <n v="2026"/>
    <x v="0"/>
    <n v="2"/>
    <x v="1"/>
    <x v="1"/>
    <x v="4"/>
    <x v="0"/>
    <s v="Business"/>
    <x v="3"/>
    <s v="Trail Bike Light"/>
    <n v="5"/>
    <n v="50.58"/>
    <n v="0.1"/>
    <n v="22.42"/>
    <n v="227.60999999999999"/>
    <n v="112.10000000000001"/>
    <n v="115.50999999999998"/>
    <n v="0.50749088352884308"/>
  </r>
  <r>
    <n v="4594"/>
    <d v="2026-02-27T00:00:00"/>
    <n v="2026"/>
    <x v="0"/>
    <n v="2"/>
    <x v="1"/>
    <x v="0"/>
    <x v="2"/>
    <x v="1"/>
    <s v="Returning"/>
    <x v="1"/>
    <s v="Hiking Daypack 20L"/>
    <n v="5"/>
    <n v="92.94"/>
    <n v="0.05"/>
    <n v="46.47"/>
    <n v="441.46499999999997"/>
    <n v="232.35"/>
    <n v="209.11499999999998"/>
    <n v="0.47368421052631576"/>
  </r>
  <r>
    <n v="730"/>
    <d v="2026-03-01T00:00:00"/>
    <n v="2026"/>
    <x v="0"/>
    <n v="3"/>
    <x v="2"/>
    <x v="1"/>
    <x v="7"/>
    <x v="3"/>
    <s v="Business"/>
    <x v="0"/>
    <s v="Resistance Band Set"/>
    <n v="5"/>
    <n v="41.31"/>
    <n v="0.1"/>
    <n v="15.14"/>
    <n v="185.89500000000001"/>
    <n v="75.7"/>
    <n v="110.19500000000001"/>
    <n v="0.59278087092175691"/>
  </r>
  <r>
    <n v="4157"/>
    <d v="2026-03-01T00:00:00"/>
    <n v="2026"/>
    <x v="0"/>
    <n v="3"/>
    <x v="2"/>
    <x v="0"/>
    <x v="0"/>
    <x v="0"/>
    <s v="New"/>
    <x v="3"/>
    <s v="Trail Bike Light"/>
    <n v="5"/>
    <n v="51.92"/>
    <n v="0.15"/>
    <n v="22.24"/>
    <n v="220.66000000000003"/>
    <n v="111.19999999999999"/>
    <n v="109.46000000000004"/>
    <n v="0.49605728269736254"/>
  </r>
  <r>
    <n v="4992"/>
    <d v="2026-03-04T00:00:00"/>
    <n v="2026"/>
    <x v="0"/>
    <n v="3"/>
    <x v="2"/>
    <x v="3"/>
    <x v="8"/>
    <x v="3"/>
    <s v="Business"/>
    <x v="3"/>
    <s v="Commuter Helmet"/>
    <n v="5"/>
    <n v="82.44"/>
    <n v="0.1"/>
    <n v="41.57"/>
    <n v="370.98"/>
    <n v="207.85"/>
    <n v="163.13000000000002"/>
    <n v="0.43972720901396306"/>
  </r>
  <r>
    <n v="977"/>
    <d v="2026-03-05T00:00:00"/>
    <n v="2026"/>
    <x v="0"/>
    <n v="3"/>
    <x v="2"/>
    <x v="1"/>
    <x v="4"/>
    <x v="2"/>
    <s v="New"/>
    <x v="1"/>
    <s v="Summit Backpack 45L"/>
    <n v="5"/>
    <n v="156.13"/>
    <n v="0"/>
    <n v="77.03"/>
    <n v="780.65"/>
    <n v="385.15"/>
    <n v="395.5"/>
    <n v="0.50662909114199706"/>
  </r>
  <r>
    <n v="4576"/>
    <d v="2026-03-08T00:00:00"/>
    <n v="2026"/>
    <x v="0"/>
    <n v="3"/>
    <x v="2"/>
    <x v="0"/>
    <x v="0"/>
    <x v="2"/>
    <s v="Returning"/>
    <x v="4"/>
    <s v="Compact Sleeping Bag"/>
    <n v="5"/>
    <n v="123.29"/>
    <n v="0"/>
    <n v="61.34"/>
    <n v="616.45000000000005"/>
    <n v="306.70000000000005"/>
    <n v="309.75"/>
    <n v="0.50247384216075919"/>
  </r>
  <r>
    <n v="164"/>
    <d v="2026-03-17T00:00:00"/>
    <n v="2026"/>
    <x v="0"/>
    <n v="3"/>
    <x v="2"/>
    <x v="1"/>
    <x v="7"/>
    <x v="2"/>
    <s v="Business"/>
    <x v="4"/>
    <s v="Compact Sleeping Bag"/>
    <n v="5"/>
    <n v="123.95"/>
    <n v="0.05"/>
    <n v="59.23"/>
    <n v="588.76249999999993"/>
    <n v="296.14999999999998"/>
    <n v="292.61249999999995"/>
    <n v="0.49699581749856692"/>
  </r>
  <r>
    <n v="1143"/>
    <d v="2026-03-18T00:00:00"/>
    <n v="2026"/>
    <x v="0"/>
    <n v="3"/>
    <x v="2"/>
    <x v="2"/>
    <x v="10"/>
    <x v="0"/>
    <s v="Business"/>
    <x v="4"/>
    <s v="Compact Sleeping Bag"/>
    <n v="5"/>
    <n v="125.91"/>
    <n v="0"/>
    <n v="59.36"/>
    <n v="629.54999999999995"/>
    <n v="296.8"/>
    <n v="332.74999999999994"/>
    <n v="0.52855214041775866"/>
  </r>
  <r>
    <n v="2171"/>
    <d v="2026-03-19T00:00:00"/>
    <n v="2026"/>
    <x v="0"/>
    <n v="3"/>
    <x v="2"/>
    <x v="0"/>
    <x v="13"/>
    <x v="3"/>
    <s v="Business"/>
    <x v="0"/>
    <s v="Recovery Roller"/>
    <n v="5"/>
    <n v="35.65"/>
    <n v="0.1"/>
    <n v="13.64"/>
    <n v="160.42500000000001"/>
    <n v="68.2"/>
    <n v="92.225000000000009"/>
    <n v="0.5748792270531401"/>
  </r>
  <r>
    <n v="4253"/>
    <d v="2026-03-20T00:00:00"/>
    <n v="2026"/>
    <x v="0"/>
    <n v="3"/>
    <x v="2"/>
    <x v="0"/>
    <x v="13"/>
    <x v="3"/>
    <s v="New"/>
    <x v="3"/>
    <s v="Commuter Helmet"/>
    <n v="5"/>
    <n v="82.64"/>
    <n v="0.1"/>
    <n v="43.52"/>
    <n v="371.88"/>
    <n v="217.60000000000002"/>
    <n v="154.27999999999997"/>
    <n v="0.41486501021834993"/>
  </r>
  <r>
    <n v="1290"/>
    <d v="2026-03-25T00:00:00"/>
    <n v="2026"/>
    <x v="0"/>
    <n v="3"/>
    <x v="2"/>
    <x v="2"/>
    <x v="12"/>
    <x v="0"/>
    <s v="Business"/>
    <x v="0"/>
    <s v="Recovery Roller"/>
    <n v="5"/>
    <n v="36.369999999999997"/>
    <n v="0.05"/>
    <n v="13.81"/>
    <n v="172.75749999999999"/>
    <n v="69.05"/>
    <n v="103.7075"/>
    <n v="0.60030678841729013"/>
  </r>
  <r>
    <n v="4978"/>
    <d v="2026-03-26T00:00:00"/>
    <n v="2026"/>
    <x v="0"/>
    <n v="3"/>
    <x v="2"/>
    <x v="1"/>
    <x v="1"/>
    <x v="0"/>
    <s v="New"/>
    <x v="0"/>
    <s v="Resistance Band Set"/>
    <n v="5"/>
    <n v="41.32"/>
    <n v="0"/>
    <n v="15.09"/>
    <n v="206.6"/>
    <n v="75.45"/>
    <n v="131.14999999999998"/>
    <n v="0.63480154888673757"/>
  </r>
  <r>
    <n v="3121"/>
    <d v="2026-03-27T00:00:00"/>
    <n v="2026"/>
    <x v="0"/>
    <n v="3"/>
    <x v="2"/>
    <x v="2"/>
    <x v="10"/>
    <x v="1"/>
    <s v="New"/>
    <x v="3"/>
    <s v="Commuter Helmet"/>
    <n v="5"/>
    <n v="81.84"/>
    <n v="0.1"/>
    <n v="42.7"/>
    <n v="368.28000000000003"/>
    <n v="213.5"/>
    <n v="154.78000000000003"/>
    <n v="0.42027804931030743"/>
  </r>
  <r>
    <n v="4914"/>
    <d v="2026-03-28T00:00:00"/>
    <n v="2026"/>
    <x v="0"/>
    <n v="3"/>
    <x v="2"/>
    <x v="1"/>
    <x v="1"/>
    <x v="0"/>
    <s v="New"/>
    <x v="2"/>
    <s v="Travel Backpack 35L"/>
    <n v="5"/>
    <n v="163.33000000000001"/>
    <n v="0"/>
    <n v="87.05"/>
    <n v="816.65000000000009"/>
    <n v="435.25"/>
    <n v="381.40000000000009"/>
    <n v="0.46702993938651816"/>
  </r>
  <r>
    <n v="4756"/>
    <d v="2026-04-07T00:00:00"/>
    <n v="2026"/>
    <x v="1"/>
    <n v="4"/>
    <x v="3"/>
    <x v="3"/>
    <x v="15"/>
    <x v="0"/>
    <s v="Business"/>
    <x v="1"/>
    <s v="Summit Backpack 45L"/>
    <n v="5"/>
    <n v="151.88"/>
    <n v="0"/>
    <n v="80.56"/>
    <n v="759.4"/>
    <n v="402.8"/>
    <n v="356.59999999999997"/>
    <n v="0.46958124835396364"/>
  </r>
  <r>
    <n v="1233"/>
    <d v="2026-04-08T00:00:00"/>
    <n v="2026"/>
    <x v="1"/>
    <n v="4"/>
    <x v="3"/>
    <x v="1"/>
    <x v="7"/>
    <x v="0"/>
    <s v="New"/>
    <x v="3"/>
    <s v="Trail Bike Light"/>
    <n v="5"/>
    <n v="50.22"/>
    <n v="0.1"/>
    <n v="22.31"/>
    <n v="225.99"/>
    <n v="111.55"/>
    <n v="114.44000000000001"/>
    <n v="0.50639408823399268"/>
  </r>
  <r>
    <n v="1619"/>
    <d v="2026-04-08T00:00:00"/>
    <n v="2026"/>
    <x v="1"/>
    <n v="4"/>
    <x v="3"/>
    <x v="0"/>
    <x v="0"/>
    <x v="1"/>
    <s v="New"/>
    <x v="2"/>
    <s v="Packing Cube Set"/>
    <n v="5"/>
    <n v="46.11"/>
    <n v="0"/>
    <n v="18.88"/>
    <n v="230.55"/>
    <n v="94.399999999999991"/>
    <n v="136.15000000000003"/>
    <n v="0.5905443504662764"/>
  </r>
  <r>
    <n v="4246"/>
    <d v="2026-04-08T00:00:00"/>
    <n v="2026"/>
    <x v="1"/>
    <n v="4"/>
    <x v="3"/>
    <x v="0"/>
    <x v="0"/>
    <x v="3"/>
    <s v="Business"/>
    <x v="1"/>
    <s v="Summit Backpack 45L"/>
    <n v="5"/>
    <n v="156.57"/>
    <n v="0.15"/>
    <n v="80.849999999999994"/>
    <n v="665.4224999999999"/>
    <n v="404.25"/>
    <n v="261.1724999999999"/>
    <n v="0.39249123677062309"/>
  </r>
  <r>
    <n v="4493"/>
    <d v="2026-04-10T00:00:00"/>
    <n v="2026"/>
    <x v="1"/>
    <n v="4"/>
    <x v="3"/>
    <x v="1"/>
    <x v="4"/>
    <x v="3"/>
    <s v="Business"/>
    <x v="1"/>
    <s v="Hiking Daypack 20L"/>
    <n v="5"/>
    <n v="92.63"/>
    <n v="0.15"/>
    <n v="46.33"/>
    <n v="393.67749999999995"/>
    <n v="231.64999999999998"/>
    <n v="162.02749999999997"/>
    <n v="0.41157419461361139"/>
  </r>
  <r>
    <n v="2688"/>
    <d v="2026-04-13T00:00:00"/>
    <n v="2026"/>
    <x v="1"/>
    <n v="4"/>
    <x v="3"/>
    <x v="3"/>
    <x v="15"/>
    <x v="2"/>
    <s v="New"/>
    <x v="2"/>
    <s v="Packing Cube Set"/>
    <n v="5"/>
    <n v="47.25"/>
    <n v="0.1"/>
    <n v="17.93"/>
    <n v="212.625"/>
    <n v="89.65"/>
    <n v="122.97499999999999"/>
    <n v="0.57836566725455607"/>
  </r>
  <r>
    <n v="2107"/>
    <d v="2026-04-15T00:00:00"/>
    <n v="2026"/>
    <x v="1"/>
    <n v="4"/>
    <x v="3"/>
    <x v="1"/>
    <x v="7"/>
    <x v="0"/>
    <s v="Returning"/>
    <x v="2"/>
    <s v="Travel Backpack 35L"/>
    <n v="5"/>
    <n v="165.35"/>
    <n v="0.05"/>
    <n v="89.38"/>
    <n v="785.41249999999991"/>
    <n v="446.9"/>
    <n v="338.51249999999993"/>
    <n v="0.43099963395031271"/>
  </r>
  <r>
    <n v="3320"/>
    <d v="2026-04-16T00:00:00"/>
    <n v="2026"/>
    <x v="1"/>
    <n v="4"/>
    <x v="3"/>
    <x v="3"/>
    <x v="15"/>
    <x v="0"/>
    <s v="Business"/>
    <x v="2"/>
    <s v="Travel Backpack 35L"/>
    <n v="5"/>
    <n v="164.31"/>
    <n v="0.05"/>
    <n v="85.41"/>
    <n v="780.47249999999997"/>
    <n v="427.04999999999995"/>
    <n v="353.42250000000001"/>
    <n v="0.45283145786686912"/>
  </r>
  <r>
    <n v="773"/>
    <d v="2026-04-21T00:00:00"/>
    <n v="2026"/>
    <x v="1"/>
    <n v="4"/>
    <x v="3"/>
    <x v="0"/>
    <x v="2"/>
    <x v="0"/>
    <s v="Business"/>
    <x v="3"/>
    <s v="Commuter Helmet"/>
    <n v="5"/>
    <n v="80.16"/>
    <n v="0.1"/>
    <n v="42.5"/>
    <n v="360.71999999999997"/>
    <n v="212.5"/>
    <n v="148.21999999999997"/>
    <n v="0.41090042137946325"/>
  </r>
  <r>
    <n v="3445"/>
    <d v="2026-04-25T00:00:00"/>
    <n v="2026"/>
    <x v="1"/>
    <n v="4"/>
    <x v="3"/>
    <x v="1"/>
    <x v="7"/>
    <x v="0"/>
    <s v="Returning"/>
    <x v="3"/>
    <s v="Compact Repair Kit"/>
    <n v="5"/>
    <n v="39.369999999999997"/>
    <n v="0.05"/>
    <n v="16.760000000000002"/>
    <n v="187.00749999999999"/>
    <n v="83.800000000000011"/>
    <n v="103.20749999999998"/>
    <n v="0.55188963009504954"/>
  </r>
  <r>
    <n v="228"/>
    <d v="2026-04-26T00:00:00"/>
    <n v="2026"/>
    <x v="1"/>
    <n v="4"/>
    <x v="3"/>
    <x v="0"/>
    <x v="0"/>
    <x v="0"/>
    <s v="Returning"/>
    <x v="4"/>
    <s v="Portable Camp Stove"/>
    <n v="5"/>
    <n v="80.819999999999993"/>
    <n v="0"/>
    <n v="40.47"/>
    <n v="404.09999999999997"/>
    <n v="202.35"/>
    <n v="201.74999999999997"/>
    <n v="0.49925760950259834"/>
  </r>
  <r>
    <n v="2317"/>
    <d v="2026-05-03T00:00:00"/>
    <n v="2026"/>
    <x v="1"/>
    <n v="5"/>
    <x v="4"/>
    <x v="1"/>
    <x v="7"/>
    <x v="3"/>
    <s v="Business"/>
    <x v="1"/>
    <s v="Summit Backpack 45L"/>
    <n v="5"/>
    <n v="155.54"/>
    <n v="0.1"/>
    <n v="78.02"/>
    <n v="699.93"/>
    <n v="390.09999999999997"/>
    <n v="309.83"/>
    <n v="0.44265855156944267"/>
  </r>
  <r>
    <n v="812"/>
    <d v="2026-05-06T00:00:00"/>
    <n v="2026"/>
    <x v="1"/>
    <n v="5"/>
    <x v="4"/>
    <x v="1"/>
    <x v="4"/>
    <x v="0"/>
    <s v="New"/>
    <x v="1"/>
    <s v="Trekking Poles"/>
    <n v="5"/>
    <n v="70.150000000000006"/>
    <n v="0"/>
    <n v="32.700000000000003"/>
    <n v="350.75"/>
    <n v="163.5"/>
    <n v="187.25"/>
    <n v="0.53385602280826805"/>
  </r>
  <r>
    <n v="4367"/>
    <d v="2026-05-10T00:00:00"/>
    <n v="2026"/>
    <x v="1"/>
    <n v="5"/>
    <x v="4"/>
    <x v="0"/>
    <x v="0"/>
    <x v="0"/>
    <s v="Business"/>
    <x v="2"/>
    <s v="Travel Backpack 35L"/>
    <n v="5"/>
    <n v="160.94"/>
    <n v="0.1"/>
    <n v="88.89"/>
    <n v="724.23"/>
    <n v="444.45"/>
    <n v="279.78000000000003"/>
    <n v="0.38631374011018604"/>
  </r>
  <r>
    <n v="1592"/>
    <d v="2026-05-13T00:00:00"/>
    <n v="2026"/>
    <x v="1"/>
    <n v="5"/>
    <x v="4"/>
    <x v="3"/>
    <x v="15"/>
    <x v="1"/>
    <s v="Returning"/>
    <x v="0"/>
    <s v="Recovery Roller"/>
    <n v="5"/>
    <n v="37.119999999999997"/>
    <n v="0.1"/>
    <n v="13.96"/>
    <n v="167.04"/>
    <n v="69.800000000000011"/>
    <n v="97.239999999999981"/>
    <n v="0.58213601532567039"/>
  </r>
  <r>
    <n v="35"/>
    <d v="2026-05-16T00:00:00"/>
    <n v="2026"/>
    <x v="1"/>
    <n v="5"/>
    <x v="4"/>
    <x v="0"/>
    <x v="13"/>
    <x v="3"/>
    <s v="Business"/>
    <x v="4"/>
    <s v="Portable Camp Stove"/>
    <n v="5"/>
    <n v="81.75"/>
    <n v="0.05"/>
    <n v="39.159999999999997"/>
    <n v="388.3125"/>
    <n v="195.79999999999998"/>
    <n v="192.51250000000002"/>
    <n v="0.49576694028649609"/>
  </r>
  <r>
    <n v="2598"/>
    <d v="2026-05-16T00:00:00"/>
    <n v="2026"/>
    <x v="1"/>
    <n v="5"/>
    <x v="4"/>
    <x v="0"/>
    <x v="0"/>
    <x v="0"/>
    <s v="New"/>
    <x v="1"/>
    <s v="Summit Backpack 45L"/>
    <n v="5"/>
    <n v="156.16999999999999"/>
    <n v="0.1"/>
    <n v="80.59"/>
    <n v="702.76499999999999"/>
    <n v="402.95000000000005"/>
    <n v="299.81499999999994"/>
    <n v="0.42662198601239382"/>
  </r>
  <r>
    <n v="1155"/>
    <d v="2026-05-17T00:00:00"/>
    <n v="2026"/>
    <x v="1"/>
    <n v="5"/>
    <x v="4"/>
    <x v="3"/>
    <x v="8"/>
    <x v="2"/>
    <s v="New"/>
    <x v="1"/>
    <s v="Trekking Poles"/>
    <n v="5"/>
    <n v="72.900000000000006"/>
    <n v="0.05"/>
    <n v="31.57"/>
    <n v="346.27499999999998"/>
    <n v="157.85"/>
    <n v="188.42499999999998"/>
    <n v="0.54414843693596127"/>
  </r>
  <r>
    <n v="4071"/>
    <d v="2026-05-22T00:00:00"/>
    <n v="2026"/>
    <x v="1"/>
    <n v="5"/>
    <x v="4"/>
    <x v="0"/>
    <x v="0"/>
    <x v="0"/>
    <s v="New"/>
    <x v="1"/>
    <s v="Hiking Daypack 20L"/>
    <n v="5"/>
    <n v="91.79"/>
    <n v="0.05"/>
    <n v="44.48"/>
    <n v="436.0025"/>
    <n v="222.39999999999998"/>
    <n v="213.60250000000002"/>
    <n v="0.48991118170193981"/>
  </r>
  <r>
    <n v="2446"/>
    <d v="2026-05-24T00:00:00"/>
    <n v="2026"/>
    <x v="1"/>
    <n v="5"/>
    <x v="4"/>
    <x v="2"/>
    <x v="10"/>
    <x v="0"/>
    <s v="New"/>
    <x v="4"/>
    <s v="Trail Tent 2P"/>
    <n v="5"/>
    <n v="195.78"/>
    <n v="0.1"/>
    <n v="101.98"/>
    <n v="881.01"/>
    <n v="509.90000000000003"/>
    <n v="371.10999999999996"/>
    <n v="0.4212324491208953"/>
  </r>
  <r>
    <n v="1116"/>
    <d v="2026-05-30T00:00:00"/>
    <n v="2026"/>
    <x v="1"/>
    <n v="5"/>
    <x v="4"/>
    <x v="2"/>
    <x v="10"/>
    <x v="3"/>
    <s v="Business"/>
    <x v="2"/>
    <s v="Carry-On Duffel"/>
    <n v="5"/>
    <n v="134.4"/>
    <n v="0.15"/>
    <n v="67.709999999999994"/>
    <n v="571.19999999999993"/>
    <n v="338.54999999999995"/>
    <n v="232.64999999999998"/>
    <n v="0.40730042016806722"/>
  </r>
  <r>
    <n v="3616"/>
    <d v="2026-05-31T00:00:00"/>
    <n v="2026"/>
    <x v="1"/>
    <n v="5"/>
    <x v="4"/>
    <x v="3"/>
    <x v="8"/>
    <x v="0"/>
    <s v="Returning"/>
    <x v="0"/>
    <s v="Weighted Vest"/>
    <n v="5"/>
    <n v="126.16"/>
    <n v="0"/>
    <n v="68.59"/>
    <n v="630.79999999999995"/>
    <n v="342.95000000000005"/>
    <n v="287.84999999999991"/>
    <n v="0.45632530120481918"/>
  </r>
  <r>
    <n v="3104"/>
    <d v="2026-06-01T00:00:00"/>
    <n v="2026"/>
    <x v="1"/>
    <n v="6"/>
    <x v="5"/>
    <x v="3"/>
    <x v="14"/>
    <x v="3"/>
    <s v="Business"/>
    <x v="1"/>
    <s v="Summit Backpack 45L"/>
    <n v="5"/>
    <n v="153.97"/>
    <n v="0.15"/>
    <n v="79.81"/>
    <n v="654.37249999999995"/>
    <n v="399.05"/>
    <n v="255.32249999999993"/>
    <n v="0.39017914108554369"/>
  </r>
  <r>
    <n v="4598"/>
    <d v="2026-06-07T00:00:00"/>
    <n v="2026"/>
    <x v="1"/>
    <n v="6"/>
    <x v="5"/>
    <x v="0"/>
    <x v="5"/>
    <x v="3"/>
    <s v="Business"/>
    <x v="1"/>
    <s v="Hiking Daypack 20L"/>
    <n v="5"/>
    <n v="93.82"/>
    <n v="0.15"/>
    <n v="46.06"/>
    <n v="398.73499999999996"/>
    <n v="230.3"/>
    <n v="168.43499999999995"/>
    <n v="0.4224234140469233"/>
  </r>
  <r>
    <n v="4152"/>
    <d v="2026-06-11T00:00:00"/>
    <n v="2026"/>
    <x v="1"/>
    <n v="6"/>
    <x v="5"/>
    <x v="3"/>
    <x v="8"/>
    <x v="0"/>
    <s v="Returning"/>
    <x v="3"/>
    <s v="Compact Repair Kit"/>
    <n v="5"/>
    <n v="41.18"/>
    <n v="0.05"/>
    <n v="16.87"/>
    <n v="195.60499999999999"/>
    <n v="84.350000000000009"/>
    <n v="111.25499999999998"/>
    <n v="0.56877380435060443"/>
  </r>
  <r>
    <n v="691"/>
    <d v="2026-06-12T00:00:00"/>
    <n v="2026"/>
    <x v="1"/>
    <n v="6"/>
    <x v="5"/>
    <x v="0"/>
    <x v="0"/>
    <x v="2"/>
    <s v="Business"/>
    <x v="1"/>
    <s v="Trail Boots"/>
    <n v="5"/>
    <n v="140.9"/>
    <n v="0"/>
    <n v="80.16"/>
    <n v="704.5"/>
    <n v="400.79999999999995"/>
    <n v="303.70000000000005"/>
    <n v="0.43108587650816188"/>
  </r>
  <r>
    <n v="4211"/>
    <d v="2026-06-12T00:00:00"/>
    <n v="2026"/>
    <x v="1"/>
    <n v="6"/>
    <x v="5"/>
    <x v="3"/>
    <x v="14"/>
    <x v="0"/>
    <s v="New"/>
    <x v="2"/>
    <s v="Travel Backpack 35L"/>
    <n v="5"/>
    <n v="168.57"/>
    <n v="0"/>
    <n v="88.65"/>
    <n v="842.84999999999991"/>
    <n v="443.25"/>
    <n v="399.59999999999991"/>
    <n v="0.47410571276027758"/>
  </r>
  <r>
    <n v="3361"/>
    <d v="2026-06-14T00:00:00"/>
    <n v="2026"/>
    <x v="1"/>
    <n v="6"/>
    <x v="5"/>
    <x v="1"/>
    <x v="4"/>
    <x v="1"/>
    <s v="Returning"/>
    <x v="2"/>
    <s v="Insulated Bottle"/>
    <n v="5"/>
    <n v="36.72"/>
    <n v="0.15"/>
    <n v="13.2"/>
    <n v="156.06"/>
    <n v="66"/>
    <n v="90.06"/>
    <n v="0.57708573625528647"/>
  </r>
  <r>
    <n v="137"/>
    <d v="2026-06-16T00:00:00"/>
    <n v="2026"/>
    <x v="1"/>
    <n v="6"/>
    <x v="5"/>
    <x v="2"/>
    <x v="3"/>
    <x v="0"/>
    <s v="Returning"/>
    <x v="1"/>
    <s v="Trail Boots"/>
    <n v="5"/>
    <n v="141.66999999999999"/>
    <n v="0.1"/>
    <n v="80.59"/>
    <n v="637.51499999999999"/>
    <n v="402.95000000000005"/>
    <n v="234.56499999999994"/>
    <n v="0.36793644071119885"/>
  </r>
  <r>
    <n v="498"/>
    <d v="2026-06-16T00:00:00"/>
    <n v="2026"/>
    <x v="1"/>
    <n v="6"/>
    <x v="5"/>
    <x v="1"/>
    <x v="7"/>
    <x v="3"/>
    <s v="Business"/>
    <x v="2"/>
    <s v="Carry-On Duffel"/>
    <n v="5"/>
    <n v="130.94999999999999"/>
    <n v="0.15"/>
    <n v="68.47"/>
    <n v="556.53750000000002"/>
    <n v="342.35"/>
    <n v="214.1875"/>
    <n v="0.38485726478449339"/>
  </r>
  <r>
    <n v="2611"/>
    <d v="2026-06-16T00:00:00"/>
    <n v="2026"/>
    <x v="1"/>
    <n v="6"/>
    <x v="5"/>
    <x v="0"/>
    <x v="13"/>
    <x v="0"/>
    <s v="Returning"/>
    <x v="2"/>
    <s v="Travel Backpack 35L"/>
    <n v="5"/>
    <n v="160.82"/>
    <n v="0"/>
    <n v="90.14"/>
    <n v="804.09999999999991"/>
    <n v="450.7"/>
    <n v="353.39999999999992"/>
    <n v="0.43949757492849145"/>
  </r>
  <r>
    <n v="2777"/>
    <d v="2026-06-18T00:00:00"/>
    <n v="2026"/>
    <x v="1"/>
    <n v="6"/>
    <x v="5"/>
    <x v="2"/>
    <x v="11"/>
    <x v="3"/>
    <s v="Business"/>
    <x v="1"/>
    <s v="Trekking Poles"/>
    <n v="5"/>
    <n v="72.37"/>
    <n v="0.2"/>
    <n v="32.840000000000003"/>
    <n v="289.48"/>
    <n v="164.20000000000002"/>
    <n v="125.28"/>
    <n v="0.43277601215973466"/>
  </r>
  <r>
    <n v="2255"/>
    <d v="2026-06-20T00:00:00"/>
    <n v="2026"/>
    <x v="1"/>
    <n v="6"/>
    <x v="5"/>
    <x v="1"/>
    <x v="1"/>
    <x v="0"/>
    <s v="Business"/>
    <x v="1"/>
    <s v="Hiking Daypack 20L"/>
    <n v="5"/>
    <n v="90.1"/>
    <n v="0"/>
    <n v="44.32"/>
    <n v="450.5"/>
    <n v="221.6"/>
    <n v="228.9"/>
    <n v="0.50810210876803552"/>
  </r>
  <r>
    <n v="2190"/>
    <d v="2026-06-25T00:00:00"/>
    <n v="2026"/>
    <x v="1"/>
    <n v="6"/>
    <x v="5"/>
    <x v="2"/>
    <x v="3"/>
    <x v="1"/>
    <s v="Business"/>
    <x v="3"/>
    <s v="Trail Bike Light"/>
    <n v="5"/>
    <n v="50.78"/>
    <n v="0"/>
    <n v="22.68"/>
    <n v="253.9"/>
    <n v="113.4"/>
    <n v="140.5"/>
    <n v="0.55336746750689247"/>
  </r>
  <r>
    <n v="1677"/>
    <d v="2026-06-28T00:00:00"/>
    <n v="2026"/>
    <x v="1"/>
    <n v="6"/>
    <x v="5"/>
    <x v="0"/>
    <x v="13"/>
    <x v="3"/>
    <s v="Business"/>
    <x v="4"/>
    <s v="Portable Camp Stove"/>
    <n v="5"/>
    <n v="81.96"/>
    <n v="0.05"/>
    <n v="39.130000000000003"/>
    <n v="389.30999999999995"/>
    <n v="195.65"/>
    <n v="193.65999999999994"/>
    <n v="0.497444196141892"/>
  </r>
  <r>
    <n v="1655"/>
    <d v="2026-06-29T00:00:00"/>
    <n v="2026"/>
    <x v="1"/>
    <n v="6"/>
    <x v="5"/>
    <x v="1"/>
    <x v="4"/>
    <x v="3"/>
    <s v="Business"/>
    <x v="2"/>
    <s v="Travel Backpack 35L"/>
    <n v="5"/>
    <n v="162.29"/>
    <n v="0.15"/>
    <n v="86.66"/>
    <n v="689.73249999999996"/>
    <n v="433.29999999999995"/>
    <n v="256.4325"/>
    <n v="0.37178543855770174"/>
  </r>
  <r>
    <n v="3610"/>
    <d v="2026-07-03T00:00:00"/>
    <n v="2026"/>
    <x v="2"/>
    <n v="7"/>
    <x v="6"/>
    <x v="3"/>
    <x v="8"/>
    <x v="3"/>
    <s v="Business"/>
    <x v="0"/>
    <s v="Resistance Band Set"/>
    <n v="5"/>
    <n v="40.36"/>
    <n v="0.15"/>
    <n v="14.57"/>
    <n v="171.53"/>
    <n v="72.849999999999994"/>
    <n v="98.68"/>
    <n v="0.57529295167026184"/>
  </r>
  <r>
    <n v="4058"/>
    <d v="2026-07-05T00:00:00"/>
    <n v="2026"/>
    <x v="2"/>
    <n v="7"/>
    <x v="6"/>
    <x v="0"/>
    <x v="13"/>
    <x v="3"/>
    <s v="Business"/>
    <x v="1"/>
    <s v="Summit Backpack 45L"/>
    <n v="5"/>
    <n v="155.09"/>
    <n v="0.1"/>
    <n v="78.52"/>
    <n v="697.90500000000009"/>
    <n v="392.59999999999997"/>
    <n v="305.30500000000012"/>
    <n v="0.43745925305020034"/>
  </r>
  <r>
    <n v="2053"/>
    <d v="2026-07-06T00:00:00"/>
    <n v="2026"/>
    <x v="2"/>
    <n v="7"/>
    <x v="6"/>
    <x v="2"/>
    <x v="10"/>
    <x v="0"/>
    <s v="New"/>
    <x v="3"/>
    <s v="Commuter Helmet"/>
    <n v="5"/>
    <n v="81.63"/>
    <n v="0.05"/>
    <n v="42.36"/>
    <n v="387.74249999999995"/>
    <n v="211.8"/>
    <n v="175.94249999999994"/>
    <n v="0.45376119460724568"/>
  </r>
  <r>
    <n v="3833"/>
    <d v="2026-07-08T00:00:00"/>
    <n v="2026"/>
    <x v="2"/>
    <n v="7"/>
    <x v="6"/>
    <x v="2"/>
    <x v="3"/>
    <x v="1"/>
    <s v="New"/>
    <x v="3"/>
    <s v="Cycling Pack 12L"/>
    <n v="5"/>
    <n v="103.91"/>
    <n v="0"/>
    <n v="51.19"/>
    <n v="519.54999999999995"/>
    <n v="255.95"/>
    <n v="263.59999999999997"/>
    <n v="0.50736214031373306"/>
  </r>
  <r>
    <n v="3249"/>
    <d v="2026-07-11T00:00:00"/>
    <n v="2026"/>
    <x v="2"/>
    <n v="7"/>
    <x v="6"/>
    <x v="0"/>
    <x v="5"/>
    <x v="1"/>
    <s v="Returning"/>
    <x v="3"/>
    <s v="Cycling Pack 12L"/>
    <n v="5"/>
    <n v="104.8"/>
    <n v="0"/>
    <n v="50.94"/>
    <n v="524"/>
    <n v="254.7"/>
    <n v="269.3"/>
    <n v="0.51393129770992374"/>
  </r>
  <r>
    <n v="552"/>
    <d v="2026-07-12T00:00:00"/>
    <n v="2026"/>
    <x v="2"/>
    <n v="7"/>
    <x v="6"/>
    <x v="2"/>
    <x v="10"/>
    <x v="3"/>
    <s v="Business"/>
    <x v="4"/>
    <s v="Portable Camp Stove"/>
    <n v="5"/>
    <n v="82.39"/>
    <n v="0.05"/>
    <n v="39.479999999999997"/>
    <n v="391.35249999999996"/>
    <n v="197.39999999999998"/>
    <n v="193.95249999999999"/>
    <n v="0.49559540312122702"/>
  </r>
  <r>
    <n v="1581"/>
    <d v="2026-07-16T00:00:00"/>
    <n v="2026"/>
    <x v="2"/>
    <n v="7"/>
    <x v="6"/>
    <x v="3"/>
    <x v="9"/>
    <x v="1"/>
    <s v="New"/>
    <x v="1"/>
    <s v="Hiking Daypack 20L"/>
    <n v="5"/>
    <n v="92.72"/>
    <n v="0.1"/>
    <n v="46.2"/>
    <n v="417.24"/>
    <n v="231"/>
    <n v="186.24"/>
    <n v="0.44636180615473109"/>
  </r>
  <r>
    <n v="1894"/>
    <d v="2026-07-16T00:00:00"/>
    <n v="2026"/>
    <x v="2"/>
    <n v="7"/>
    <x v="6"/>
    <x v="0"/>
    <x v="2"/>
    <x v="3"/>
    <s v="Business"/>
    <x v="0"/>
    <s v="Recovery Roller"/>
    <n v="5"/>
    <n v="36.29"/>
    <n v="0.05"/>
    <n v="13.52"/>
    <n v="172.37749999999997"/>
    <n v="67.599999999999994"/>
    <n v="104.77749999999997"/>
    <n v="0.60783744978317933"/>
  </r>
  <r>
    <n v="1409"/>
    <d v="2026-07-19T00:00:00"/>
    <n v="2026"/>
    <x v="2"/>
    <n v="7"/>
    <x v="6"/>
    <x v="2"/>
    <x v="11"/>
    <x v="0"/>
    <s v="New"/>
    <x v="4"/>
    <s v="Compact Sleeping Bag"/>
    <n v="5"/>
    <n v="124.68"/>
    <n v="0.05"/>
    <n v="60.61"/>
    <n v="592.23"/>
    <n v="303.05"/>
    <n v="289.18"/>
    <n v="0.48829002245749115"/>
  </r>
  <r>
    <n v="1504"/>
    <d v="2026-07-22T00:00:00"/>
    <n v="2026"/>
    <x v="2"/>
    <n v="7"/>
    <x v="6"/>
    <x v="0"/>
    <x v="5"/>
    <x v="0"/>
    <s v="Returning"/>
    <x v="1"/>
    <s v="Hiking Daypack 20L"/>
    <n v="5"/>
    <n v="93.35"/>
    <n v="0"/>
    <n v="46.31"/>
    <n v="466.75"/>
    <n v="231.55"/>
    <n v="235.2"/>
    <n v="0.50391001606855912"/>
  </r>
  <r>
    <n v="4287"/>
    <d v="2026-07-23T00:00:00"/>
    <n v="2026"/>
    <x v="2"/>
    <n v="7"/>
    <x v="6"/>
    <x v="0"/>
    <x v="0"/>
    <x v="2"/>
    <s v="Returning"/>
    <x v="1"/>
    <s v="Summit Backpack 45L"/>
    <n v="5"/>
    <n v="156.69"/>
    <n v="0"/>
    <n v="80.489999999999995"/>
    <n v="783.45"/>
    <n v="402.45"/>
    <n v="381.00000000000006"/>
    <n v="0.48631054949262881"/>
  </r>
  <r>
    <n v="5118"/>
    <d v="2026-07-23T00:00:00"/>
    <n v="2026"/>
    <x v="2"/>
    <n v="7"/>
    <x v="6"/>
    <x v="2"/>
    <x v="10"/>
    <x v="0"/>
    <s v="Business"/>
    <x v="2"/>
    <s v="Insulated Bottle"/>
    <n v="5"/>
    <n v="36.880000000000003"/>
    <n v="0.1"/>
    <n v="13.76"/>
    <n v="165.96"/>
    <n v="68.8"/>
    <n v="97.160000000000011"/>
    <n v="0.58544227524704751"/>
  </r>
  <r>
    <n v="4474"/>
    <d v="2026-07-27T00:00:00"/>
    <n v="2026"/>
    <x v="2"/>
    <n v="7"/>
    <x v="6"/>
    <x v="0"/>
    <x v="13"/>
    <x v="3"/>
    <s v="Returning"/>
    <x v="0"/>
    <s v="Weighted Vest"/>
    <n v="5"/>
    <n v="122.14"/>
    <n v="0.05"/>
    <n v="70.64"/>
    <n v="580.16499999999996"/>
    <n v="353.2"/>
    <n v="226.96499999999997"/>
    <n v="0.39120767367903958"/>
  </r>
  <r>
    <n v="739"/>
    <d v="2026-07-31T00:00:00"/>
    <n v="2026"/>
    <x v="2"/>
    <n v="7"/>
    <x v="6"/>
    <x v="0"/>
    <x v="2"/>
    <x v="0"/>
    <s v="Business"/>
    <x v="3"/>
    <s v="Cycling Pack 12L"/>
    <n v="5"/>
    <n v="104.65"/>
    <n v="0"/>
    <n v="49.2"/>
    <n v="523.25"/>
    <n v="246"/>
    <n v="277.25"/>
    <n v="0.52986144290492121"/>
  </r>
  <r>
    <n v="2376"/>
    <d v="2026-07-31T00:00:00"/>
    <n v="2026"/>
    <x v="2"/>
    <n v="7"/>
    <x v="6"/>
    <x v="3"/>
    <x v="9"/>
    <x v="3"/>
    <s v="Returning"/>
    <x v="4"/>
    <s v="Trail Tent 2P"/>
    <n v="5"/>
    <n v="198.35"/>
    <n v="0.05"/>
    <n v="104.96"/>
    <n v="942.16249999999991"/>
    <n v="524.79999999999995"/>
    <n v="417.36249999999995"/>
    <n v="0.44298356175288234"/>
  </r>
  <r>
    <n v="4362"/>
    <d v="2026-07-31T00:00:00"/>
    <n v="2026"/>
    <x v="2"/>
    <n v="7"/>
    <x v="6"/>
    <x v="2"/>
    <x v="11"/>
    <x v="0"/>
    <s v="Returning"/>
    <x v="1"/>
    <s v="Hiking Daypack 20L"/>
    <n v="5"/>
    <n v="92.41"/>
    <n v="0"/>
    <n v="44.29"/>
    <n v="462.04999999999995"/>
    <n v="221.45"/>
    <n v="240.59999999999997"/>
    <n v="0.52072286549074775"/>
  </r>
  <r>
    <n v="836"/>
    <d v="2026-08-07T00:00:00"/>
    <n v="2026"/>
    <x v="2"/>
    <n v="8"/>
    <x v="7"/>
    <x v="2"/>
    <x v="11"/>
    <x v="2"/>
    <s v="New"/>
    <x v="2"/>
    <s v="Packing Cube Set"/>
    <n v="5"/>
    <n v="45.94"/>
    <n v="0.05"/>
    <n v="18.059999999999999"/>
    <n v="218.21499999999997"/>
    <n v="90.3"/>
    <n v="127.91499999999998"/>
    <n v="0.5861879339183832"/>
  </r>
  <r>
    <n v="1326"/>
    <d v="2026-08-11T00:00:00"/>
    <n v="2026"/>
    <x v="2"/>
    <n v="8"/>
    <x v="7"/>
    <x v="0"/>
    <x v="0"/>
    <x v="0"/>
    <s v="Returning"/>
    <x v="2"/>
    <s v="Travel Backpack 35L"/>
    <n v="5"/>
    <n v="166.03"/>
    <n v="0"/>
    <n v="87.46"/>
    <n v="830.15"/>
    <n v="437.29999999999995"/>
    <n v="392.85"/>
    <n v="0.47322772992832624"/>
  </r>
  <r>
    <n v="967"/>
    <d v="2026-08-16T00:00:00"/>
    <n v="2026"/>
    <x v="2"/>
    <n v="8"/>
    <x v="7"/>
    <x v="3"/>
    <x v="15"/>
    <x v="3"/>
    <s v="Returning"/>
    <x v="3"/>
    <s v="Commuter Helmet"/>
    <n v="5"/>
    <n v="81.55"/>
    <n v="0.2"/>
    <n v="42.09"/>
    <n v="326.20000000000005"/>
    <n v="210.45000000000002"/>
    <n v="115.75000000000003"/>
    <n v="0.3548436541998774"/>
  </r>
  <r>
    <n v="3972"/>
    <d v="2026-08-18T00:00:00"/>
    <n v="2026"/>
    <x v="2"/>
    <n v="8"/>
    <x v="7"/>
    <x v="2"/>
    <x v="12"/>
    <x v="3"/>
    <s v="Business"/>
    <x v="3"/>
    <s v="Cycling Pack 12L"/>
    <n v="5"/>
    <n v="100.48"/>
    <n v="0.1"/>
    <n v="49.67"/>
    <n v="452.16"/>
    <n v="248.35000000000002"/>
    <n v="203.81"/>
    <n v="0.45074752300070769"/>
  </r>
  <r>
    <n v="3234"/>
    <d v="2026-08-20T00:00:00"/>
    <n v="2026"/>
    <x v="2"/>
    <n v="8"/>
    <x v="7"/>
    <x v="0"/>
    <x v="13"/>
    <x v="1"/>
    <s v="New"/>
    <x v="4"/>
    <s v="Compact Sleeping Bag"/>
    <n v="5"/>
    <n v="121.93"/>
    <n v="0.15"/>
    <n v="62.28"/>
    <n v="518.2025000000001"/>
    <n v="311.39999999999998"/>
    <n v="206.80250000000012"/>
    <n v="0.39907661580173792"/>
  </r>
  <r>
    <n v="1443"/>
    <d v="2026-08-21T00:00:00"/>
    <n v="2026"/>
    <x v="2"/>
    <n v="8"/>
    <x v="7"/>
    <x v="0"/>
    <x v="5"/>
    <x v="0"/>
    <s v="New"/>
    <x v="1"/>
    <s v="Summit Backpack 45L"/>
    <n v="5"/>
    <n v="155.65"/>
    <n v="0"/>
    <n v="79.13"/>
    <n v="778.25"/>
    <n v="395.65"/>
    <n v="382.6"/>
    <n v="0.49161580469000965"/>
  </r>
  <r>
    <n v="1946"/>
    <d v="2026-08-21T00:00:00"/>
    <n v="2026"/>
    <x v="2"/>
    <n v="8"/>
    <x v="7"/>
    <x v="1"/>
    <x v="7"/>
    <x v="1"/>
    <s v="New"/>
    <x v="4"/>
    <s v="Compact Sleeping Bag"/>
    <n v="5"/>
    <n v="125.44"/>
    <n v="0"/>
    <n v="59.58"/>
    <n v="627.20000000000005"/>
    <n v="297.89999999999998"/>
    <n v="329.30000000000007"/>
    <n v="0.52503188775510212"/>
  </r>
  <r>
    <n v="4220"/>
    <d v="2026-08-21T00:00:00"/>
    <n v="2026"/>
    <x v="2"/>
    <n v="8"/>
    <x v="7"/>
    <x v="2"/>
    <x v="11"/>
    <x v="3"/>
    <s v="Business"/>
    <x v="2"/>
    <s v="Travel Backpack 35L"/>
    <n v="5"/>
    <n v="162.76"/>
    <n v="0.15"/>
    <n v="85.32"/>
    <n v="691.7299999999999"/>
    <n v="426.59999999999997"/>
    <n v="265.12999999999994"/>
    <n v="0.38328538591647027"/>
  </r>
  <r>
    <n v="1553"/>
    <d v="2026-08-23T00:00:00"/>
    <n v="2026"/>
    <x v="2"/>
    <n v="8"/>
    <x v="7"/>
    <x v="3"/>
    <x v="8"/>
    <x v="3"/>
    <s v="Business"/>
    <x v="0"/>
    <s v="Training Mat"/>
    <n v="5"/>
    <n v="51.62"/>
    <n v="0.15"/>
    <n v="22.6"/>
    <n v="219.38499999999996"/>
    <n v="113"/>
    <n v="106.38499999999996"/>
    <n v="0.48492376415889865"/>
  </r>
  <r>
    <n v="4740"/>
    <d v="2026-08-27T00:00:00"/>
    <n v="2026"/>
    <x v="2"/>
    <n v="8"/>
    <x v="7"/>
    <x v="1"/>
    <x v="7"/>
    <x v="3"/>
    <s v="Returning"/>
    <x v="1"/>
    <s v="Trekking Poles"/>
    <n v="5"/>
    <n v="72.78"/>
    <n v="0.1"/>
    <n v="33.25"/>
    <n v="327.51"/>
    <n v="166.25"/>
    <n v="161.26"/>
    <n v="0.49238191200268694"/>
  </r>
  <r>
    <n v="4016"/>
    <d v="2026-08-29T00:00:00"/>
    <n v="2026"/>
    <x v="2"/>
    <n v="8"/>
    <x v="7"/>
    <x v="0"/>
    <x v="13"/>
    <x v="3"/>
    <s v="Business"/>
    <x v="1"/>
    <s v="Trail Boots"/>
    <n v="5"/>
    <n v="145.24"/>
    <n v="0.15"/>
    <n v="77.69"/>
    <n v="617.27"/>
    <n v="388.45"/>
    <n v="228.82"/>
    <n v="0.37069677774717708"/>
  </r>
  <r>
    <n v="4827"/>
    <d v="2026-08-29T00:00:00"/>
    <n v="2026"/>
    <x v="2"/>
    <n v="8"/>
    <x v="7"/>
    <x v="3"/>
    <x v="8"/>
    <x v="0"/>
    <s v="Returning"/>
    <x v="2"/>
    <s v="Insulated Bottle"/>
    <n v="5"/>
    <n v="36.700000000000003"/>
    <n v="0"/>
    <n v="13.45"/>
    <n v="183.5"/>
    <n v="67.25"/>
    <n v="116.25"/>
    <n v="0.63351498637602177"/>
  </r>
  <r>
    <n v="348"/>
    <d v="2026-08-31T00:00:00"/>
    <n v="2026"/>
    <x v="2"/>
    <n v="8"/>
    <x v="7"/>
    <x v="2"/>
    <x v="10"/>
    <x v="3"/>
    <s v="Business"/>
    <x v="1"/>
    <s v="Summit Backpack 45L"/>
    <n v="5"/>
    <n v="151.21"/>
    <n v="0.15"/>
    <n v="77.12"/>
    <n v="642.64250000000004"/>
    <n v="385.6"/>
    <n v="257.04250000000002"/>
    <n v="0.39997743691087967"/>
  </r>
  <r>
    <n v="94"/>
    <d v="2026-09-01T00:00:00"/>
    <n v="2026"/>
    <x v="2"/>
    <n v="9"/>
    <x v="8"/>
    <x v="2"/>
    <x v="3"/>
    <x v="1"/>
    <s v="Returning"/>
    <x v="3"/>
    <s v="Trail Bike Light"/>
    <n v="5"/>
    <n v="50.76"/>
    <n v="0"/>
    <n v="22.89"/>
    <n v="253.79999999999998"/>
    <n v="114.45"/>
    <n v="139.34999999999997"/>
    <n v="0.54905437352245856"/>
  </r>
  <r>
    <n v="4826"/>
    <d v="2026-09-01T00:00:00"/>
    <n v="2026"/>
    <x v="2"/>
    <n v="9"/>
    <x v="8"/>
    <x v="0"/>
    <x v="13"/>
    <x v="1"/>
    <s v="Returning"/>
    <x v="2"/>
    <s v="Travel Backpack 35L"/>
    <n v="5"/>
    <n v="166.81"/>
    <n v="0.05"/>
    <n v="89.24"/>
    <n v="792.34749999999997"/>
    <n v="446.2"/>
    <n v="346.14749999999998"/>
    <n v="0.43686324497774021"/>
  </r>
  <r>
    <n v="1568"/>
    <d v="2026-09-02T00:00:00"/>
    <n v="2026"/>
    <x v="2"/>
    <n v="9"/>
    <x v="8"/>
    <x v="1"/>
    <x v="7"/>
    <x v="1"/>
    <s v="Returning"/>
    <x v="0"/>
    <s v="Weighted Vest"/>
    <n v="5"/>
    <n v="123.09"/>
    <n v="0"/>
    <n v="70.3"/>
    <n v="615.45000000000005"/>
    <n v="351.5"/>
    <n v="263.95000000000005"/>
    <n v="0.42887318222438869"/>
  </r>
  <r>
    <n v="242"/>
    <d v="2026-09-11T00:00:00"/>
    <n v="2026"/>
    <x v="2"/>
    <n v="9"/>
    <x v="8"/>
    <x v="0"/>
    <x v="13"/>
    <x v="2"/>
    <s v="Business"/>
    <x v="0"/>
    <s v="Resistance Band Set"/>
    <n v="5"/>
    <n v="40.94"/>
    <n v="0"/>
    <n v="14.78"/>
    <n v="204.7"/>
    <n v="73.899999999999991"/>
    <n v="130.80000000000001"/>
    <n v="0.6389838788470934"/>
  </r>
  <r>
    <n v="78"/>
    <d v="2026-09-12T00:00:00"/>
    <n v="2026"/>
    <x v="2"/>
    <n v="9"/>
    <x v="8"/>
    <x v="0"/>
    <x v="13"/>
    <x v="0"/>
    <s v="New"/>
    <x v="0"/>
    <s v="Resistance Band Set"/>
    <n v="5"/>
    <n v="40.78"/>
    <n v="0.05"/>
    <n v="14.94"/>
    <n v="193.70499999999998"/>
    <n v="74.7"/>
    <n v="119.00499999999998"/>
    <n v="0.61436204537828132"/>
  </r>
  <r>
    <n v="1229"/>
    <d v="2026-09-15T00:00:00"/>
    <n v="2026"/>
    <x v="2"/>
    <n v="9"/>
    <x v="8"/>
    <x v="2"/>
    <x v="12"/>
    <x v="2"/>
    <s v="New"/>
    <x v="3"/>
    <s v="Compact Repair Kit"/>
    <n v="5"/>
    <n v="40.17"/>
    <n v="0"/>
    <n v="16.27"/>
    <n v="200.85000000000002"/>
    <n v="81.349999999999994"/>
    <n v="119.50000000000003"/>
    <n v="0.59497137167040082"/>
  </r>
  <r>
    <n v="3074"/>
    <d v="2026-09-17T00:00:00"/>
    <n v="2026"/>
    <x v="2"/>
    <n v="9"/>
    <x v="8"/>
    <x v="0"/>
    <x v="0"/>
    <x v="3"/>
    <s v="Business"/>
    <x v="4"/>
    <s v="Portable Camp Stove"/>
    <n v="5"/>
    <n v="82.63"/>
    <n v="0.15"/>
    <n v="38.630000000000003"/>
    <n v="351.17749999999995"/>
    <n v="193.15"/>
    <n v="158.02749999999995"/>
    <n v="0.44999323703824978"/>
  </r>
  <r>
    <n v="2761"/>
    <d v="2026-09-18T00:00:00"/>
    <n v="2026"/>
    <x v="2"/>
    <n v="9"/>
    <x v="8"/>
    <x v="1"/>
    <x v="7"/>
    <x v="3"/>
    <s v="Business"/>
    <x v="4"/>
    <s v="Compact Sleeping Bag"/>
    <n v="5"/>
    <n v="124.51"/>
    <n v="0.1"/>
    <n v="60.29"/>
    <n v="560.29500000000007"/>
    <n v="301.45"/>
    <n v="258.84500000000008"/>
    <n v="0.46197984990049895"/>
  </r>
  <r>
    <n v="2789"/>
    <d v="2026-09-24T00:00:00"/>
    <n v="2026"/>
    <x v="2"/>
    <n v="9"/>
    <x v="8"/>
    <x v="3"/>
    <x v="15"/>
    <x v="0"/>
    <s v="New"/>
    <x v="1"/>
    <s v="Trail Boots"/>
    <n v="5"/>
    <n v="147.21"/>
    <n v="0.05"/>
    <n v="79.14"/>
    <n v="699.24750000000006"/>
    <n v="395.7"/>
    <n v="303.54750000000007"/>
    <n v="0.43410594961011667"/>
  </r>
  <r>
    <n v="3108"/>
    <d v="2026-09-24T00:00:00"/>
    <n v="2026"/>
    <x v="2"/>
    <n v="9"/>
    <x v="8"/>
    <x v="2"/>
    <x v="6"/>
    <x v="3"/>
    <s v="Business"/>
    <x v="1"/>
    <s v="Hiking Daypack 20L"/>
    <n v="5"/>
    <n v="90.05"/>
    <n v="0.15"/>
    <n v="44.12"/>
    <n v="382.71249999999998"/>
    <n v="220.6"/>
    <n v="162.11249999999998"/>
    <n v="0.42358820263252439"/>
  </r>
  <r>
    <n v="3814"/>
    <d v="2026-09-30T00:00:00"/>
    <n v="2026"/>
    <x v="2"/>
    <n v="9"/>
    <x v="8"/>
    <x v="2"/>
    <x v="10"/>
    <x v="3"/>
    <s v="Returning"/>
    <x v="1"/>
    <s v="Trail Boots"/>
    <n v="5"/>
    <n v="141.08000000000001"/>
    <n v="0.05"/>
    <n v="78.23"/>
    <n v="670.13000000000011"/>
    <n v="391.15000000000003"/>
    <n v="278.98000000000008"/>
    <n v="0.4163072836613792"/>
  </r>
  <r>
    <n v="3818"/>
    <d v="2026-09-30T00:00:00"/>
    <n v="2026"/>
    <x v="2"/>
    <n v="9"/>
    <x v="8"/>
    <x v="1"/>
    <x v="7"/>
    <x v="0"/>
    <s v="Returning"/>
    <x v="2"/>
    <s v="Insulated Bottle"/>
    <n v="5"/>
    <n v="36.18"/>
    <n v="0"/>
    <n v="13.66"/>
    <n v="180.9"/>
    <n v="68.3"/>
    <n v="112.60000000000001"/>
    <n v="0.62244333886124936"/>
  </r>
  <r>
    <n v="151"/>
    <d v="2026-10-01T00:00:00"/>
    <n v="2026"/>
    <x v="3"/>
    <n v="10"/>
    <x v="9"/>
    <x v="3"/>
    <x v="16"/>
    <x v="0"/>
    <s v="New"/>
    <x v="1"/>
    <s v="Trail Boots"/>
    <n v="5"/>
    <n v="146.69"/>
    <n v="0"/>
    <n v="79"/>
    <n v="733.45"/>
    <n v="395"/>
    <n v="338.45000000000005"/>
    <n v="0.46144931488172342"/>
  </r>
  <r>
    <n v="1862"/>
    <d v="2026-10-01T00:00:00"/>
    <n v="2026"/>
    <x v="3"/>
    <n v="10"/>
    <x v="9"/>
    <x v="0"/>
    <x v="0"/>
    <x v="0"/>
    <s v="New"/>
    <x v="4"/>
    <s v="Compact Sleeping Bag"/>
    <n v="5"/>
    <n v="121.63"/>
    <n v="0.05"/>
    <n v="61.7"/>
    <n v="577.74249999999995"/>
    <n v="308.5"/>
    <n v="269.24249999999995"/>
    <n v="0.46602508903187834"/>
  </r>
  <r>
    <n v="2205"/>
    <d v="2026-10-04T00:00:00"/>
    <n v="2026"/>
    <x v="3"/>
    <n v="10"/>
    <x v="9"/>
    <x v="0"/>
    <x v="13"/>
    <x v="0"/>
    <s v="New"/>
    <x v="1"/>
    <s v="Hiking Daypack 20L"/>
    <n v="5"/>
    <n v="90.12"/>
    <n v="0"/>
    <n v="46.67"/>
    <n v="450.6"/>
    <n v="233.35000000000002"/>
    <n v="217.25"/>
    <n v="0.48213493120284062"/>
  </r>
  <r>
    <n v="330"/>
    <d v="2026-10-13T00:00:00"/>
    <n v="2026"/>
    <x v="3"/>
    <n v="10"/>
    <x v="9"/>
    <x v="2"/>
    <x v="10"/>
    <x v="3"/>
    <s v="Business"/>
    <x v="2"/>
    <s v="Insulated Bottle"/>
    <n v="5"/>
    <n v="36.97"/>
    <n v="0.15"/>
    <n v="13.93"/>
    <n v="157.1225"/>
    <n v="69.650000000000006"/>
    <n v="87.472499999999997"/>
    <n v="0.55671530175500006"/>
  </r>
  <r>
    <n v="960"/>
    <d v="2026-10-18T00:00:00"/>
    <n v="2026"/>
    <x v="3"/>
    <n v="10"/>
    <x v="9"/>
    <x v="2"/>
    <x v="10"/>
    <x v="2"/>
    <s v="Returning"/>
    <x v="4"/>
    <s v="Trail Tent 2P"/>
    <n v="5"/>
    <n v="196.37"/>
    <n v="0.05"/>
    <n v="103.51"/>
    <n v="932.75749999999994"/>
    <n v="517.55000000000007"/>
    <n v="415.20749999999987"/>
    <n v="0.44513981393877816"/>
  </r>
  <r>
    <n v="1716"/>
    <d v="2026-10-20T00:00:00"/>
    <n v="2026"/>
    <x v="3"/>
    <n v="10"/>
    <x v="9"/>
    <x v="1"/>
    <x v="4"/>
    <x v="1"/>
    <s v="Returning"/>
    <x v="0"/>
    <s v="Recovery Roller"/>
    <n v="5"/>
    <n v="35.99"/>
    <n v="0"/>
    <n v="14.19"/>
    <n v="179.95000000000002"/>
    <n v="70.95"/>
    <n v="109.00000000000001"/>
    <n v="0.60572381217004723"/>
  </r>
  <r>
    <n v="4150"/>
    <d v="2026-10-20T00:00:00"/>
    <n v="2026"/>
    <x v="3"/>
    <n v="10"/>
    <x v="9"/>
    <x v="0"/>
    <x v="13"/>
    <x v="1"/>
    <s v="Business"/>
    <x v="1"/>
    <s v="Trail Boots"/>
    <n v="5"/>
    <n v="140.32"/>
    <n v="0"/>
    <n v="80.08"/>
    <n v="701.59999999999991"/>
    <n v="400.4"/>
    <n v="301.19999999999993"/>
    <n v="0.4293044469783352"/>
  </r>
  <r>
    <n v="5072"/>
    <d v="2026-10-24T00:00:00"/>
    <n v="2026"/>
    <x v="3"/>
    <n v="10"/>
    <x v="9"/>
    <x v="0"/>
    <x v="2"/>
    <x v="3"/>
    <s v="Business"/>
    <x v="2"/>
    <s v="Packing Cube Set"/>
    <n v="5"/>
    <n v="45.9"/>
    <n v="0.1"/>
    <n v="17.940000000000001"/>
    <n v="206.55"/>
    <n v="89.7"/>
    <n v="116.85000000000001"/>
    <n v="0.56572258533042852"/>
  </r>
  <r>
    <n v="310"/>
    <d v="2026-10-25T00:00:00"/>
    <n v="2026"/>
    <x v="3"/>
    <n v="10"/>
    <x v="9"/>
    <x v="2"/>
    <x v="10"/>
    <x v="0"/>
    <s v="Business"/>
    <x v="1"/>
    <s v="Trail Boots"/>
    <n v="5"/>
    <n v="144.04"/>
    <n v="0.1"/>
    <n v="78.069999999999993"/>
    <n v="648.17999999999995"/>
    <n v="390.34999999999997"/>
    <n v="257.83"/>
    <n v="0.39777530932765592"/>
  </r>
  <r>
    <n v="2278"/>
    <d v="2026-10-26T00:00:00"/>
    <n v="2026"/>
    <x v="3"/>
    <n v="10"/>
    <x v="9"/>
    <x v="1"/>
    <x v="7"/>
    <x v="0"/>
    <s v="Returning"/>
    <x v="0"/>
    <s v="Training Mat"/>
    <n v="5"/>
    <n v="51.5"/>
    <n v="0.1"/>
    <n v="21.38"/>
    <n v="231.75"/>
    <n v="106.89999999999999"/>
    <n v="124.85000000000001"/>
    <n v="0.53872707659115426"/>
  </r>
  <r>
    <n v="1575"/>
    <d v="2026-10-29T00:00:00"/>
    <n v="2026"/>
    <x v="3"/>
    <n v="10"/>
    <x v="9"/>
    <x v="0"/>
    <x v="2"/>
    <x v="3"/>
    <s v="Returning"/>
    <x v="2"/>
    <s v="Carry-On Duffel"/>
    <n v="5"/>
    <n v="130.68"/>
    <n v="0.2"/>
    <n v="67.209999999999994"/>
    <n v="522.72000000000014"/>
    <n v="336.04999999999995"/>
    <n v="186.67000000000019"/>
    <n v="0.35711279461279488"/>
  </r>
  <r>
    <n v="1185"/>
    <d v="2026-11-01T00:00:00"/>
    <n v="2026"/>
    <x v="3"/>
    <n v="11"/>
    <x v="10"/>
    <x v="0"/>
    <x v="0"/>
    <x v="3"/>
    <s v="Business"/>
    <x v="2"/>
    <s v="Insulated Bottle"/>
    <n v="5"/>
    <n v="37.08"/>
    <n v="0.15"/>
    <n v="13.27"/>
    <n v="157.58999999999997"/>
    <n v="66.349999999999994"/>
    <n v="91.239999999999981"/>
    <n v="0.57897074687480166"/>
  </r>
  <r>
    <n v="1248"/>
    <d v="2026-11-01T00:00:00"/>
    <n v="2026"/>
    <x v="3"/>
    <n v="11"/>
    <x v="10"/>
    <x v="1"/>
    <x v="4"/>
    <x v="3"/>
    <s v="Business"/>
    <x v="2"/>
    <s v="Carry-On Duffel"/>
    <n v="5"/>
    <n v="132.33000000000001"/>
    <n v="0.2"/>
    <n v="65.2"/>
    <n v="529.32000000000005"/>
    <n v="326"/>
    <n v="203.32000000000005"/>
    <n v="0.3841154689034989"/>
  </r>
  <r>
    <n v="4673"/>
    <d v="2026-11-01T00:00:00"/>
    <n v="2026"/>
    <x v="3"/>
    <n v="11"/>
    <x v="10"/>
    <x v="1"/>
    <x v="4"/>
    <x v="3"/>
    <s v="Business"/>
    <x v="1"/>
    <s v="Trekking Poles"/>
    <n v="5"/>
    <n v="72.13"/>
    <n v="0.1"/>
    <n v="31.41"/>
    <n v="324.58499999999998"/>
    <n v="157.05000000000001"/>
    <n v="167.53499999999997"/>
    <n v="0.51615139331762094"/>
  </r>
  <r>
    <n v="1068"/>
    <d v="2026-11-02T00:00:00"/>
    <n v="2026"/>
    <x v="3"/>
    <n v="11"/>
    <x v="10"/>
    <x v="2"/>
    <x v="3"/>
    <x v="0"/>
    <s v="Returning"/>
    <x v="0"/>
    <s v="Weighted Vest"/>
    <n v="5"/>
    <n v="122.26"/>
    <n v="0.1"/>
    <n v="68.3"/>
    <n v="550.17000000000007"/>
    <n v="341.5"/>
    <n v="208.67000000000007"/>
    <n v="0.37928276714470083"/>
  </r>
  <r>
    <n v="823"/>
    <d v="2026-11-07T00:00:00"/>
    <n v="2026"/>
    <x v="3"/>
    <n v="11"/>
    <x v="10"/>
    <x v="1"/>
    <x v="4"/>
    <x v="2"/>
    <s v="New"/>
    <x v="0"/>
    <s v="Recovery Roller"/>
    <n v="5"/>
    <n v="36.369999999999997"/>
    <n v="0.15"/>
    <n v="13.65"/>
    <n v="154.57249999999999"/>
    <n v="68.25"/>
    <n v="86.322499999999991"/>
    <n v="0.55845962250723769"/>
  </r>
  <r>
    <n v="3505"/>
    <d v="2026-11-08T00:00:00"/>
    <n v="2026"/>
    <x v="3"/>
    <n v="11"/>
    <x v="10"/>
    <x v="2"/>
    <x v="10"/>
    <x v="3"/>
    <s v="Returning"/>
    <x v="3"/>
    <s v="Commuter Helmet"/>
    <n v="5"/>
    <n v="82.82"/>
    <n v="0.15"/>
    <n v="43.8"/>
    <n v="351.98499999999996"/>
    <n v="219"/>
    <n v="132.98499999999996"/>
    <n v="0.37781439549980816"/>
  </r>
  <r>
    <n v="2115"/>
    <d v="2026-11-09T00:00:00"/>
    <n v="2026"/>
    <x v="3"/>
    <n v="11"/>
    <x v="10"/>
    <x v="2"/>
    <x v="10"/>
    <x v="0"/>
    <s v="New"/>
    <x v="3"/>
    <s v="Commuter Helmet"/>
    <n v="5"/>
    <n v="82.96"/>
    <n v="0"/>
    <n v="43.55"/>
    <n v="414.79999999999995"/>
    <n v="217.75"/>
    <n v="197.04999999999995"/>
    <n v="0.47504821600771452"/>
  </r>
  <r>
    <n v="2154"/>
    <d v="2026-11-10T00:00:00"/>
    <n v="2026"/>
    <x v="3"/>
    <n v="11"/>
    <x v="10"/>
    <x v="0"/>
    <x v="2"/>
    <x v="0"/>
    <s v="New"/>
    <x v="1"/>
    <s v="Summit Backpack 45L"/>
    <n v="5"/>
    <n v="152.82"/>
    <n v="0.1"/>
    <n v="80.09"/>
    <n v="687.68999999999994"/>
    <n v="400.45000000000005"/>
    <n v="287.2399999999999"/>
    <n v="0.417688202533118"/>
  </r>
  <r>
    <n v="5111"/>
    <d v="2026-11-13T00:00:00"/>
    <n v="2026"/>
    <x v="3"/>
    <n v="11"/>
    <x v="10"/>
    <x v="2"/>
    <x v="11"/>
    <x v="3"/>
    <s v="Business"/>
    <x v="2"/>
    <s v="Carry-On Duffel"/>
    <n v="5"/>
    <n v="133.99"/>
    <n v="0.15"/>
    <n v="65.55"/>
    <n v="569.45749999999998"/>
    <n v="327.75"/>
    <n v="241.70749999999998"/>
    <n v="0.42445221987593451"/>
  </r>
  <r>
    <n v="621"/>
    <d v="2026-11-14T00:00:00"/>
    <n v="2026"/>
    <x v="3"/>
    <n v="11"/>
    <x v="10"/>
    <x v="0"/>
    <x v="13"/>
    <x v="3"/>
    <s v="Business"/>
    <x v="2"/>
    <s v="Insulated Bottle"/>
    <n v="5"/>
    <n v="35.68"/>
    <n v="0.15"/>
    <n v="13.48"/>
    <n v="151.64000000000001"/>
    <n v="67.400000000000006"/>
    <n v="84.240000000000009"/>
    <n v="0.55552624637298864"/>
  </r>
  <r>
    <n v="3452"/>
    <d v="2026-11-19T00:00:00"/>
    <n v="2026"/>
    <x v="3"/>
    <n v="11"/>
    <x v="10"/>
    <x v="2"/>
    <x v="10"/>
    <x v="0"/>
    <s v="Returning"/>
    <x v="1"/>
    <s v="Summit Backpack 45L"/>
    <n v="5"/>
    <n v="151.09"/>
    <n v="0.05"/>
    <n v="79.33"/>
    <n v="717.67750000000001"/>
    <n v="396.65"/>
    <n v="321.02750000000003"/>
    <n v="0.44731442744129507"/>
  </r>
  <r>
    <n v="3968"/>
    <d v="2026-11-20T00:00:00"/>
    <n v="2026"/>
    <x v="3"/>
    <n v="11"/>
    <x v="10"/>
    <x v="2"/>
    <x v="6"/>
    <x v="3"/>
    <s v="Business"/>
    <x v="0"/>
    <s v="Training Mat"/>
    <n v="5"/>
    <n v="51.36"/>
    <n v="0.1"/>
    <n v="22.45"/>
    <n v="231.12"/>
    <n v="112.25"/>
    <n v="118.87"/>
    <n v="0.51432156455520939"/>
  </r>
  <r>
    <n v="3"/>
    <d v="2026-11-21T00:00:00"/>
    <n v="2026"/>
    <x v="3"/>
    <n v="11"/>
    <x v="10"/>
    <x v="0"/>
    <x v="2"/>
    <x v="1"/>
    <s v="Returning"/>
    <x v="4"/>
    <s v="Compact Sleeping Bag"/>
    <n v="5"/>
    <n v="122.33"/>
    <n v="0.15"/>
    <n v="58.98"/>
    <n v="519.90249999999992"/>
    <n v="294.89999999999998"/>
    <n v="225.00249999999994"/>
    <n v="0.43277826130861069"/>
  </r>
  <r>
    <n v="320"/>
    <d v="2026-11-23T00:00:00"/>
    <n v="2026"/>
    <x v="3"/>
    <n v="11"/>
    <x v="10"/>
    <x v="3"/>
    <x v="8"/>
    <x v="0"/>
    <s v="New"/>
    <x v="4"/>
    <s v="Trail Tent 2P"/>
    <n v="5"/>
    <n v="196.53"/>
    <n v="0.15"/>
    <n v="105.01"/>
    <n v="835.25249999999994"/>
    <n v="525.05000000000007"/>
    <n v="310.20249999999987"/>
    <n v="0.37138769414039452"/>
  </r>
  <r>
    <n v="5199"/>
    <d v="2026-11-23T00:00:00"/>
    <n v="2026"/>
    <x v="3"/>
    <n v="11"/>
    <x v="10"/>
    <x v="3"/>
    <x v="14"/>
    <x v="0"/>
    <s v="Returning"/>
    <x v="4"/>
    <s v="Compact Sleeping Bag"/>
    <n v="5"/>
    <n v="125.23"/>
    <n v="0.05"/>
    <n v="59.84"/>
    <n v="594.84249999999997"/>
    <n v="299.20000000000005"/>
    <n v="295.64249999999993"/>
    <n v="0.49700971265503041"/>
  </r>
  <r>
    <n v="807"/>
    <d v="2026-11-26T00:00:00"/>
    <n v="2026"/>
    <x v="3"/>
    <n v="11"/>
    <x v="10"/>
    <x v="3"/>
    <x v="9"/>
    <x v="1"/>
    <s v="Returning"/>
    <x v="2"/>
    <s v="Carry-On Duffel"/>
    <n v="5"/>
    <n v="130.24"/>
    <n v="0.1"/>
    <n v="66.75"/>
    <n v="586.08000000000004"/>
    <n v="333.75"/>
    <n v="252.33000000000004"/>
    <n v="0.43053849303849306"/>
  </r>
  <r>
    <n v="4007"/>
    <d v="2026-11-27T00:00:00"/>
    <n v="2026"/>
    <x v="3"/>
    <n v="11"/>
    <x v="10"/>
    <x v="1"/>
    <x v="1"/>
    <x v="2"/>
    <s v="Business"/>
    <x v="3"/>
    <s v="Trail Bike Light"/>
    <n v="5"/>
    <n v="51.04"/>
    <n v="0"/>
    <n v="22.69"/>
    <n v="255.2"/>
    <n v="113.45"/>
    <n v="141.75"/>
    <n v="0.55544670846394983"/>
  </r>
  <r>
    <n v="990"/>
    <d v="2026-11-28T00:00:00"/>
    <n v="2026"/>
    <x v="3"/>
    <n v="11"/>
    <x v="10"/>
    <x v="1"/>
    <x v="7"/>
    <x v="0"/>
    <s v="Returning"/>
    <x v="3"/>
    <s v="Compact Repair Kit"/>
    <n v="5"/>
    <n v="39.79"/>
    <n v="0.1"/>
    <n v="17.09"/>
    <n v="179.05500000000001"/>
    <n v="85.45"/>
    <n v="93.605000000000004"/>
    <n v="0.52277233252352628"/>
  </r>
  <r>
    <n v="1770"/>
    <d v="2026-11-28T00:00:00"/>
    <n v="2026"/>
    <x v="3"/>
    <n v="11"/>
    <x v="10"/>
    <x v="0"/>
    <x v="2"/>
    <x v="1"/>
    <s v="Returning"/>
    <x v="1"/>
    <s v="Summit Backpack 45L"/>
    <n v="5"/>
    <n v="153.93"/>
    <n v="0.05"/>
    <n v="77.27"/>
    <n v="731.16750000000002"/>
    <n v="386.34999999999997"/>
    <n v="344.81750000000005"/>
    <n v="0.4715985051304934"/>
  </r>
  <r>
    <n v="19"/>
    <d v="2026-12-12T00:00:00"/>
    <n v="2026"/>
    <x v="3"/>
    <n v="12"/>
    <x v="11"/>
    <x v="2"/>
    <x v="12"/>
    <x v="0"/>
    <s v="New"/>
    <x v="3"/>
    <s v="Trail Bike Light"/>
    <n v="5"/>
    <n v="49.59"/>
    <n v="0"/>
    <n v="22.63"/>
    <n v="247.95000000000002"/>
    <n v="113.14999999999999"/>
    <n v="134.80000000000001"/>
    <n v="0.54365799556362171"/>
  </r>
  <r>
    <n v="4963"/>
    <d v="2026-12-12T00:00:00"/>
    <n v="2026"/>
    <x v="3"/>
    <n v="12"/>
    <x v="11"/>
    <x v="1"/>
    <x v="4"/>
    <x v="0"/>
    <s v="New"/>
    <x v="1"/>
    <s v="Trekking Poles"/>
    <n v="5"/>
    <n v="72.3"/>
    <n v="0.05"/>
    <n v="31.73"/>
    <n v="343.42500000000001"/>
    <n v="158.65"/>
    <n v="184.77500000000001"/>
    <n v="0.53803596127247577"/>
  </r>
  <r>
    <n v="2811"/>
    <d v="2026-12-14T00:00:00"/>
    <n v="2026"/>
    <x v="3"/>
    <n v="12"/>
    <x v="11"/>
    <x v="2"/>
    <x v="6"/>
    <x v="1"/>
    <s v="Business"/>
    <x v="1"/>
    <s v="Trail Boots"/>
    <n v="5"/>
    <n v="145.6"/>
    <n v="0.15"/>
    <n v="81.180000000000007"/>
    <n v="618.79999999999995"/>
    <n v="405.90000000000003"/>
    <n v="212.89999999999992"/>
    <n v="0.34405300581771159"/>
  </r>
  <r>
    <n v="2842"/>
    <d v="2026-12-20T00:00:00"/>
    <n v="2026"/>
    <x v="3"/>
    <n v="12"/>
    <x v="11"/>
    <x v="3"/>
    <x v="16"/>
    <x v="3"/>
    <s v="Business"/>
    <x v="3"/>
    <s v="Trail Bike Light"/>
    <n v="5"/>
    <n v="51.02"/>
    <n v="0.05"/>
    <n v="22.56"/>
    <n v="242.345"/>
    <n v="112.8"/>
    <n v="129.54500000000002"/>
    <n v="0.5345478553302111"/>
  </r>
  <r>
    <n v="3423"/>
    <d v="2026-12-22T00:00:00"/>
    <n v="2026"/>
    <x v="3"/>
    <n v="12"/>
    <x v="11"/>
    <x v="0"/>
    <x v="2"/>
    <x v="1"/>
    <s v="Business"/>
    <x v="2"/>
    <s v="Packing Cube Set"/>
    <n v="5"/>
    <n v="47.67"/>
    <n v="0.1"/>
    <n v="17.84"/>
    <n v="214.51500000000001"/>
    <n v="89.2"/>
    <n v="125.31500000000001"/>
    <n v="0.5841782625923595"/>
  </r>
  <r>
    <n v="1198"/>
    <d v="2026-12-23T00:00:00"/>
    <n v="2026"/>
    <x v="3"/>
    <n v="12"/>
    <x v="11"/>
    <x v="0"/>
    <x v="2"/>
    <x v="1"/>
    <s v="New"/>
    <x v="2"/>
    <s v="Packing Cube Set"/>
    <n v="5"/>
    <n v="47.69"/>
    <n v="0.05"/>
    <n v="18.23"/>
    <n v="226.52749999999997"/>
    <n v="91.15"/>
    <n v="135.37749999999997"/>
    <n v="0.59762059794064726"/>
  </r>
  <r>
    <n v="7"/>
    <d v="2026-12-25T00:00:00"/>
    <n v="2026"/>
    <x v="3"/>
    <n v="12"/>
    <x v="11"/>
    <x v="0"/>
    <x v="0"/>
    <x v="0"/>
    <s v="Returning"/>
    <x v="3"/>
    <s v="Cycling Pack 12L"/>
    <n v="5"/>
    <n v="103.52"/>
    <n v="0.1"/>
    <n v="49.1"/>
    <n v="465.84000000000003"/>
    <n v="245.5"/>
    <n v="220.34000000000003"/>
    <n v="0.47299501974927016"/>
  </r>
  <r>
    <n v="3409"/>
    <d v="2026-12-28T00:00:00"/>
    <n v="2026"/>
    <x v="3"/>
    <n v="12"/>
    <x v="11"/>
    <x v="0"/>
    <x v="5"/>
    <x v="0"/>
    <s v="New"/>
    <x v="4"/>
    <s v="Compact Sleeping Bag"/>
    <n v="5"/>
    <n v="122.42"/>
    <n v="0"/>
    <n v="60.8"/>
    <n v="612.1"/>
    <n v="304"/>
    <n v="308.10000000000002"/>
    <n v="0.50334912595981052"/>
  </r>
  <r>
    <n v="5135"/>
    <d v="2026-12-30T00:00:00"/>
    <n v="2026"/>
    <x v="3"/>
    <n v="12"/>
    <x v="11"/>
    <x v="3"/>
    <x v="16"/>
    <x v="0"/>
    <s v="New"/>
    <x v="3"/>
    <s v="Trail Bike Light"/>
    <n v="5"/>
    <n v="51.78"/>
    <n v="0.15"/>
    <n v="22.37"/>
    <n v="220.06499999999997"/>
    <n v="111.85000000000001"/>
    <n v="108.21499999999996"/>
    <n v="0.49174107650012483"/>
  </r>
  <r>
    <n v="69"/>
    <d v="2026-01-10T00:00:00"/>
    <n v="2026"/>
    <x v="0"/>
    <n v="1"/>
    <x v="0"/>
    <x v="1"/>
    <x v="7"/>
    <x v="0"/>
    <s v="Returning"/>
    <x v="1"/>
    <s v="Trail Boots"/>
    <n v="6"/>
    <n v="141.31"/>
    <n v="0.05"/>
    <n v="79.349999999999994"/>
    <n v="805.46699999999998"/>
    <n v="476.09999999999997"/>
    <n v="329.36700000000002"/>
    <n v="0.4089143316858419"/>
  </r>
  <r>
    <n v="2593"/>
    <d v="2026-01-31T00:00:00"/>
    <n v="2026"/>
    <x v="0"/>
    <n v="1"/>
    <x v="0"/>
    <x v="2"/>
    <x v="6"/>
    <x v="1"/>
    <s v="New"/>
    <x v="3"/>
    <s v="Compact Repair Kit"/>
    <n v="6"/>
    <n v="41.07"/>
    <n v="0.1"/>
    <n v="16.29"/>
    <n v="221.77800000000002"/>
    <n v="97.74"/>
    <n v="124.03800000000003"/>
    <n v="0.55928901874847825"/>
  </r>
  <r>
    <n v="4031"/>
    <d v="2026-02-02T00:00:00"/>
    <n v="2026"/>
    <x v="0"/>
    <n v="2"/>
    <x v="1"/>
    <x v="1"/>
    <x v="4"/>
    <x v="0"/>
    <s v="New"/>
    <x v="3"/>
    <s v="Cycling Pack 12L"/>
    <n v="6"/>
    <n v="101.64"/>
    <n v="0"/>
    <n v="51.06"/>
    <n v="609.84"/>
    <n v="306.36"/>
    <n v="303.48"/>
    <n v="0.49763872491145217"/>
  </r>
  <r>
    <n v="2529"/>
    <d v="2026-02-05T00:00:00"/>
    <n v="2026"/>
    <x v="0"/>
    <n v="2"/>
    <x v="1"/>
    <x v="0"/>
    <x v="13"/>
    <x v="0"/>
    <s v="Returning"/>
    <x v="1"/>
    <s v="Summit Backpack 45L"/>
    <n v="6"/>
    <n v="154.22"/>
    <n v="0"/>
    <n v="79.599999999999994"/>
    <n v="925.31999999999994"/>
    <n v="477.59999999999997"/>
    <n v="447.71999999999997"/>
    <n v="0.4838542342108676"/>
  </r>
  <r>
    <n v="2178"/>
    <d v="2026-02-10T00:00:00"/>
    <n v="2026"/>
    <x v="0"/>
    <n v="2"/>
    <x v="1"/>
    <x v="3"/>
    <x v="8"/>
    <x v="2"/>
    <s v="New"/>
    <x v="1"/>
    <s v="Summit Backpack 45L"/>
    <n v="6"/>
    <n v="154.05000000000001"/>
    <n v="0"/>
    <n v="79.25"/>
    <n v="924.30000000000007"/>
    <n v="475.5"/>
    <n v="448.80000000000007"/>
    <n v="0.4855566374553717"/>
  </r>
  <r>
    <n v="2615"/>
    <d v="2026-02-13T00:00:00"/>
    <n v="2026"/>
    <x v="0"/>
    <n v="2"/>
    <x v="1"/>
    <x v="1"/>
    <x v="7"/>
    <x v="0"/>
    <s v="Returning"/>
    <x v="1"/>
    <s v="Summit Backpack 45L"/>
    <n v="6"/>
    <n v="155.79"/>
    <n v="0"/>
    <n v="77.48"/>
    <n v="934.74"/>
    <n v="464.88"/>
    <n v="469.86"/>
    <n v="0.50266384235188399"/>
  </r>
  <r>
    <n v="3064"/>
    <d v="2026-03-11T00:00:00"/>
    <n v="2026"/>
    <x v="0"/>
    <n v="3"/>
    <x v="2"/>
    <x v="0"/>
    <x v="0"/>
    <x v="0"/>
    <s v="Returning"/>
    <x v="4"/>
    <s v="Compact Sleeping Bag"/>
    <n v="6"/>
    <n v="124.04"/>
    <n v="0.05"/>
    <n v="61.17"/>
    <n v="707.02800000000002"/>
    <n v="367.02"/>
    <n v="340.00800000000004"/>
    <n v="0.48089750335205966"/>
  </r>
  <r>
    <n v="3611"/>
    <d v="2026-03-20T00:00:00"/>
    <n v="2026"/>
    <x v="0"/>
    <n v="3"/>
    <x v="2"/>
    <x v="2"/>
    <x v="12"/>
    <x v="3"/>
    <s v="Business"/>
    <x v="3"/>
    <s v="Compact Repair Kit"/>
    <n v="6"/>
    <n v="40.89"/>
    <n v="0.1"/>
    <n v="16.84"/>
    <n v="220.80600000000001"/>
    <n v="101.03999999999999"/>
    <n v="119.76600000000002"/>
    <n v="0.54240373902883077"/>
  </r>
  <r>
    <n v="4731"/>
    <d v="2026-03-21T00:00:00"/>
    <n v="2026"/>
    <x v="0"/>
    <n v="3"/>
    <x v="2"/>
    <x v="2"/>
    <x v="10"/>
    <x v="3"/>
    <s v="Business"/>
    <x v="3"/>
    <s v="Trail Bike Light"/>
    <n v="6"/>
    <n v="51.07"/>
    <n v="0.1"/>
    <n v="22.68"/>
    <n v="275.77800000000002"/>
    <n v="136.07999999999998"/>
    <n v="139.69800000000004"/>
    <n v="0.50655962404542798"/>
  </r>
  <r>
    <n v="2309"/>
    <d v="2026-03-23T00:00:00"/>
    <n v="2026"/>
    <x v="0"/>
    <n v="3"/>
    <x v="2"/>
    <x v="0"/>
    <x v="2"/>
    <x v="0"/>
    <s v="Returning"/>
    <x v="4"/>
    <s v="Trail Tent 2P"/>
    <n v="6"/>
    <n v="199.75"/>
    <n v="0"/>
    <n v="105.84"/>
    <n v="1198.5"/>
    <n v="635.04"/>
    <n v="563.46"/>
    <n v="0.47013767209011265"/>
  </r>
  <r>
    <n v="2054"/>
    <d v="2026-03-30T00:00:00"/>
    <n v="2026"/>
    <x v="0"/>
    <n v="3"/>
    <x v="2"/>
    <x v="0"/>
    <x v="13"/>
    <x v="3"/>
    <s v="Business"/>
    <x v="1"/>
    <s v="Trail Boots"/>
    <n v="6"/>
    <n v="142.18"/>
    <n v="0.05"/>
    <n v="80.94"/>
    <n v="810.42600000000004"/>
    <n v="485.64"/>
    <n v="324.78600000000006"/>
    <n v="0.40075960050640036"/>
  </r>
  <r>
    <n v="4681"/>
    <d v="2026-04-03T00:00:00"/>
    <n v="2026"/>
    <x v="1"/>
    <n v="4"/>
    <x v="3"/>
    <x v="0"/>
    <x v="13"/>
    <x v="2"/>
    <s v="Returning"/>
    <x v="3"/>
    <s v="Commuter Helmet"/>
    <n v="6"/>
    <n v="81.239999999999995"/>
    <n v="0"/>
    <n v="43.28"/>
    <n v="487.43999999999994"/>
    <n v="259.68"/>
    <n v="227.75999999999993"/>
    <n v="0.46725750861644505"/>
  </r>
  <r>
    <n v="4764"/>
    <d v="2026-04-05T00:00:00"/>
    <n v="2026"/>
    <x v="1"/>
    <n v="4"/>
    <x v="3"/>
    <x v="0"/>
    <x v="13"/>
    <x v="2"/>
    <s v="New"/>
    <x v="3"/>
    <s v="Compact Repair Kit"/>
    <n v="6"/>
    <n v="39.6"/>
    <n v="0.15"/>
    <n v="17.010000000000002"/>
    <n v="201.96"/>
    <n v="102.06"/>
    <n v="99.9"/>
    <n v="0.49465240641711233"/>
  </r>
  <r>
    <n v="2829"/>
    <d v="2026-04-06T00:00:00"/>
    <n v="2026"/>
    <x v="1"/>
    <n v="4"/>
    <x v="3"/>
    <x v="2"/>
    <x v="3"/>
    <x v="0"/>
    <s v="Business"/>
    <x v="3"/>
    <s v="Cycling Pack 12L"/>
    <n v="6"/>
    <n v="102.59"/>
    <n v="0.1"/>
    <n v="49.6"/>
    <n v="553.98599999999999"/>
    <n v="297.60000000000002"/>
    <n v="256.38599999999997"/>
    <n v="0.46280230908362302"/>
  </r>
  <r>
    <n v="4512"/>
    <d v="2026-04-06T00:00:00"/>
    <n v="2026"/>
    <x v="1"/>
    <n v="4"/>
    <x v="3"/>
    <x v="2"/>
    <x v="12"/>
    <x v="0"/>
    <s v="New"/>
    <x v="2"/>
    <s v="Carry-On Duffel"/>
    <n v="6"/>
    <n v="136.29"/>
    <n v="0"/>
    <n v="68.209999999999994"/>
    <n v="817.74"/>
    <n v="409.26"/>
    <n v="408.48"/>
    <n v="0.49952307579426225"/>
  </r>
  <r>
    <n v="3189"/>
    <d v="2026-04-09T00:00:00"/>
    <n v="2026"/>
    <x v="1"/>
    <n v="4"/>
    <x v="3"/>
    <x v="2"/>
    <x v="6"/>
    <x v="3"/>
    <s v="Business"/>
    <x v="1"/>
    <s v="Summit Backpack 45L"/>
    <n v="6"/>
    <n v="157.38999999999999"/>
    <n v="0.05"/>
    <n v="79.239999999999995"/>
    <n v="897.12299999999993"/>
    <n v="475.43999999999994"/>
    <n v="421.68299999999999"/>
    <n v="0.47003922539049831"/>
  </r>
  <r>
    <n v="308"/>
    <d v="2026-04-21T00:00:00"/>
    <n v="2026"/>
    <x v="1"/>
    <n v="4"/>
    <x v="3"/>
    <x v="0"/>
    <x v="2"/>
    <x v="0"/>
    <s v="Returning"/>
    <x v="1"/>
    <s v="Hiking Daypack 20L"/>
    <n v="6"/>
    <n v="93.58"/>
    <n v="0"/>
    <n v="46.68"/>
    <n v="561.48"/>
    <n v="280.08"/>
    <n v="281.40000000000003"/>
    <n v="0.5011754648429152"/>
  </r>
  <r>
    <n v="1422"/>
    <d v="2026-04-25T00:00:00"/>
    <n v="2026"/>
    <x v="1"/>
    <n v="4"/>
    <x v="3"/>
    <x v="0"/>
    <x v="0"/>
    <x v="3"/>
    <s v="Business"/>
    <x v="4"/>
    <s v="Alpine Tent 4P"/>
    <n v="6"/>
    <n v="348.16"/>
    <n v="0.1"/>
    <n v="198.24"/>
    <n v="1880.0640000000001"/>
    <n v="1189.44"/>
    <n v="690.62400000000002"/>
    <n v="0.36734068627450978"/>
  </r>
  <r>
    <n v="4324"/>
    <d v="2026-04-26T00:00:00"/>
    <n v="2026"/>
    <x v="1"/>
    <n v="4"/>
    <x v="3"/>
    <x v="0"/>
    <x v="0"/>
    <x v="3"/>
    <s v="Business"/>
    <x v="4"/>
    <s v="Alpine Tent 4P"/>
    <n v="6"/>
    <n v="337.24"/>
    <n v="0.05"/>
    <n v="198.63"/>
    <n v="1922.268"/>
    <n v="1191.78"/>
    <n v="730.48800000000006"/>
    <n v="0.38001360892445801"/>
  </r>
  <r>
    <n v="792"/>
    <d v="2026-04-30T00:00:00"/>
    <n v="2026"/>
    <x v="1"/>
    <n v="4"/>
    <x v="3"/>
    <x v="0"/>
    <x v="0"/>
    <x v="3"/>
    <s v="Returning"/>
    <x v="4"/>
    <s v="Portable Camp Stove"/>
    <n v="6"/>
    <n v="83.7"/>
    <n v="0.2"/>
    <n v="38.58"/>
    <n v="401.76000000000005"/>
    <n v="231.48"/>
    <n v="170.28000000000006"/>
    <n v="0.42383512544802876"/>
  </r>
  <r>
    <n v="4255"/>
    <d v="2026-05-04T00:00:00"/>
    <n v="2026"/>
    <x v="1"/>
    <n v="5"/>
    <x v="4"/>
    <x v="0"/>
    <x v="2"/>
    <x v="2"/>
    <s v="Returning"/>
    <x v="2"/>
    <s v="Insulated Bottle"/>
    <n v="6"/>
    <n v="36.04"/>
    <n v="0"/>
    <n v="13.38"/>
    <n v="216.24"/>
    <n v="80.28"/>
    <n v="135.96"/>
    <n v="0.62874583795782468"/>
  </r>
  <r>
    <n v="3060"/>
    <d v="2026-05-06T00:00:00"/>
    <n v="2026"/>
    <x v="1"/>
    <n v="5"/>
    <x v="4"/>
    <x v="2"/>
    <x v="3"/>
    <x v="3"/>
    <s v="Business"/>
    <x v="1"/>
    <s v="Summit Backpack 45L"/>
    <n v="6"/>
    <n v="157.31"/>
    <n v="0.15"/>
    <n v="80.34"/>
    <n v="802.28099999999995"/>
    <n v="482.04"/>
    <n v="320.24099999999993"/>
    <n v="0.3991631361081715"/>
  </r>
  <r>
    <n v="400"/>
    <d v="2026-05-07T00:00:00"/>
    <n v="2026"/>
    <x v="1"/>
    <n v="5"/>
    <x v="4"/>
    <x v="2"/>
    <x v="10"/>
    <x v="3"/>
    <s v="Business"/>
    <x v="1"/>
    <s v="Hiking Daypack 20L"/>
    <n v="6"/>
    <n v="92.66"/>
    <n v="0.15"/>
    <n v="44.71"/>
    <n v="472.56600000000003"/>
    <n v="268.26"/>
    <n v="204.30600000000004"/>
    <n v="0.43233326138571126"/>
  </r>
  <r>
    <n v="1210"/>
    <d v="2026-05-13T00:00:00"/>
    <n v="2026"/>
    <x v="1"/>
    <n v="5"/>
    <x v="4"/>
    <x v="3"/>
    <x v="8"/>
    <x v="3"/>
    <s v="Business"/>
    <x v="1"/>
    <s v="Trail Boots"/>
    <n v="6"/>
    <n v="141.9"/>
    <n v="0.1"/>
    <n v="79.64"/>
    <n v="766.2600000000001"/>
    <n v="477.84000000000003"/>
    <n v="288.42000000000007"/>
    <n v="0.37639965546942294"/>
  </r>
  <r>
    <n v="2075"/>
    <d v="2026-05-15T00:00:00"/>
    <n v="2026"/>
    <x v="1"/>
    <n v="5"/>
    <x v="4"/>
    <x v="1"/>
    <x v="1"/>
    <x v="3"/>
    <s v="Business"/>
    <x v="4"/>
    <s v="Portable Camp Stove"/>
    <n v="6"/>
    <n v="81.13"/>
    <n v="0.05"/>
    <n v="39.409999999999997"/>
    <n v="462.44099999999997"/>
    <n v="236.45999999999998"/>
    <n v="225.98099999999999"/>
    <n v="0.48866990599881932"/>
  </r>
  <r>
    <n v="2172"/>
    <d v="2026-05-15T00:00:00"/>
    <n v="2026"/>
    <x v="1"/>
    <n v="5"/>
    <x v="4"/>
    <x v="3"/>
    <x v="16"/>
    <x v="3"/>
    <s v="Business"/>
    <x v="2"/>
    <s v="Insulated Bottle"/>
    <n v="6"/>
    <n v="37.1"/>
    <n v="0.1"/>
    <n v="13.63"/>
    <n v="200.34000000000003"/>
    <n v="81.78"/>
    <n v="118.56000000000003"/>
    <n v="0.59179395028451642"/>
  </r>
  <r>
    <n v="2977"/>
    <d v="2026-05-15T00:00:00"/>
    <n v="2026"/>
    <x v="1"/>
    <n v="5"/>
    <x v="4"/>
    <x v="2"/>
    <x v="11"/>
    <x v="3"/>
    <s v="Business"/>
    <x v="2"/>
    <s v="Insulated Bottle"/>
    <n v="6"/>
    <n v="35.92"/>
    <n v="0.15"/>
    <n v="13.3"/>
    <n v="183.19200000000001"/>
    <n v="79.800000000000011"/>
    <n v="103.392"/>
    <n v="0.56439145814227687"/>
  </r>
  <r>
    <n v="4166"/>
    <d v="2026-05-21T00:00:00"/>
    <n v="2026"/>
    <x v="1"/>
    <n v="5"/>
    <x v="4"/>
    <x v="3"/>
    <x v="14"/>
    <x v="0"/>
    <s v="New"/>
    <x v="0"/>
    <s v="Resistance Band Set"/>
    <n v="6"/>
    <n v="40.61"/>
    <n v="0.05"/>
    <n v="15.14"/>
    <n v="231.47699999999998"/>
    <n v="90.84"/>
    <n v="140.63699999999997"/>
    <n v="0.607563602431343"/>
  </r>
  <r>
    <n v="4959"/>
    <d v="2026-05-24T00:00:00"/>
    <n v="2026"/>
    <x v="1"/>
    <n v="5"/>
    <x v="4"/>
    <x v="1"/>
    <x v="4"/>
    <x v="3"/>
    <s v="Business"/>
    <x v="4"/>
    <s v="Portable Camp Stove"/>
    <n v="6"/>
    <n v="83.58"/>
    <n v="0.2"/>
    <n v="40.5"/>
    <n v="401.18400000000003"/>
    <n v="243"/>
    <n v="158.18400000000003"/>
    <n v="0.39429289303661169"/>
  </r>
  <r>
    <n v="3919"/>
    <d v="2026-05-25T00:00:00"/>
    <n v="2026"/>
    <x v="1"/>
    <n v="5"/>
    <x v="4"/>
    <x v="3"/>
    <x v="8"/>
    <x v="1"/>
    <s v="Business"/>
    <x v="1"/>
    <s v="Summit Backpack 45L"/>
    <n v="6"/>
    <n v="157.33000000000001"/>
    <n v="0"/>
    <n v="78.849999999999994"/>
    <n v="943.98"/>
    <n v="473.09999999999997"/>
    <n v="470.88000000000005"/>
    <n v="0.4988241276298227"/>
  </r>
  <r>
    <n v="1576"/>
    <d v="2026-05-30T00:00:00"/>
    <n v="2026"/>
    <x v="1"/>
    <n v="5"/>
    <x v="4"/>
    <x v="2"/>
    <x v="12"/>
    <x v="0"/>
    <s v="Business"/>
    <x v="4"/>
    <s v="Compact Sleeping Bag"/>
    <n v="6"/>
    <n v="123.82"/>
    <n v="0"/>
    <n v="61.91"/>
    <n v="742.92"/>
    <n v="371.46"/>
    <n v="371.46"/>
    <n v="0.5"/>
  </r>
  <r>
    <n v="3205"/>
    <d v="2026-06-02T00:00:00"/>
    <n v="2026"/>
    <x v="1"/>
    <n v="6"/>
    <x v="5"/>
    <x v="0"/>
    <x v="5"/>
    <x v="3"/>
    <s v="Business"/>
    <x v="1"/>
    <s v="Trail Boots"/>
    <n v="6"/>
    <n v="146.85"/>
    <n v="0.15"/>
    <n v="80.45"/>
    <n v="748.93499999999995"/>
    <n v="482.70000000000005"/>
    <n v="266.2349999999999"/>
    <n v="0.35548478839952724"/>
  </r>
  <r>
    <n v="1349"/>
    <d v="2026-06-05T00:00:00"/>
    <n v="2026"/>
    <x v="1"/>
    <n v="6"/>
    <x v="5"/>
    <x v="1"/>
    <x v="7"/>
    <x v="1"/>
    <s v="Returning"/>
    <x v="1"/>
    <s v="Hiking Daypack 20L"/>
    <n v="6"/>
    <n v="91.98"/>
    <n v="0.05"/>
    <n v="46.46"/>
    <n v="524.28599999999994"/>
    <n v="278.76"/>
    <n v="245.52599999999995"/>
    <n v="0.46830546686350577"/>
  </r>
  <r>
    <n v="2772"/>
    <d v="2026-06-08T00:00:00"/>
    <n v="2026"/>
    <x v="1"/>
    <n v="6"/>
    <x v="5"/>
    <x v="0"/>
    <x v="2"/>
    <x v="1"/>
    <s v="New"/>
    <x v="2"/>
    <s v="Carry-On Duffel"/>
    <n v="6"/>
    <n v="136.46"/>
    <n v="0"/>
    <n v="68.61"/>
    <n v="818.76"/>
    <n v="411.65999999999997"/>
    <n v="407.1"/>
    <n v="0.49721530118716112"/>
  </r>
  <r>
    <n v="3258"/>
    <d v="2026-06-14T00:00:00"/>
    <n v="2026"/>
    <x v="1"/>
    <n v="6"/>
    <x v="5"/>
    <x v="2"/>
    <x v="12"/>
    <x v="0"/>
    <s v="Business"/>
    <x v="3"/>
    <s v="Trail Bike Light"/>
    <n v="6"/>
    <n v="50.92"/>
    <n v="0.05"/>
    <n v="22.87"/>
    <n v="290.24399999999997"/>
    <n v="137.22"/>
    <n v="153.02399999999997"/>
    <n v="0.52722536899987593"/>
  </r>
  <r>
    <n v="4267"/>
    <d v="2026-06-20T00:00:00"/>
    <n v="2026"/>
    <x v="1"/>
    <n v="6"/>
    <x v="5"/>
    <x v="0"/>
    <x v="13"/>
    <x v="3"/>
    <s v="Business"/>
    <x v="3"/>
    <s v="Compact Repair Kit"/>
    <n v="6"/>
    <n v="40.229999999999997"/>
    <n v="0.15"/>
    <n v="17.079999999999998"/>
    <n v="205.173"/>
    <n v="102.47999999999999"/>
    <n v="102.69300000000001"/>
    <n v="0.50051907414718322"/>
  </r>
  <r>
    <n v="2757"/>
    <d v="2026-06-21T00:00:00"/>
    <n v="2026"/>
    <x v="1"/>
    <n v="6"/>
    <x v="5"/>
    <x v="2"/>
    <x v="3"/>
    <x v="3"/>
    <s v="Business"/>
    <x v="2"/>
    <s v="Carry-On Duffel"/>
    <n v="6"/>
    <n v="136.65"/>
    <n v="0.15"/>
    <n v="68.56"/>
    <n v="696.91500000000008"/>
    <n v="411.36"/>
    <n v="285.55500000000006"/>
    <n v="0.4097415036266977"/>
  </r>
  <r>
    <n v="4352"/>
    <d v="2026-06-23T00:00:00"/>
    <n v="2026"/>
    <x v="1"/>
    <n v="6"/>
    <x v="5"/>
    <x v="0"/>
    <x v="13"/>
    <x v="0"/>
    <s v="Returning"/>
    <x v="3"/>
    <s v="Trail Bike Light"/>
    <n v="6"/>
    <n v="51.34"/>
    <n v="0.1"/>
    <n v="22.47"/>
    <n v="277.23600000000005"/>
    <n v="134.82"/>
    <n v="142.41600000000005"/>
    <n v="0.51369951954291659"/>
  </r>
  <r>
    <n v="3494"/>
    <d v="2026-06-24T00:00:00"/>
    <n v="2026"/>
    <x v="1"/>
    <n v="6"/>
    <x v="5"/>
    <x v="0"/>
    <x v="0"/>
    <x v="3"/>
    <s v="Business"/>
    <x v="4"/>
    <s v="Trail Tent 2P"/>
    <n v="6"/>
    <n v="194.79"/>
    <n v="0.15"/>
    <n v="106.78"/>
    <n v="993.42899999999997"/>
    <n v="640.68000000000006"/>
    <n v="352.74899999999991"/>
    <n v="0.3550822454347517"/>
  </r>
  <r>
    <n v="3586"/>
    <d v="2026-06-24T00:00:00"/>
    <n v="2026"/>
    <x v="1"/>
    <n v="6"/>
    <x v="5"/>
    <x v="1"/>
    <x v="7"/>
    <x v="3"/>
    <s v="Business"/>
    <x v="4"/>
    <s v="Trail Tent 2P"/>
    <n v="6"/>
    <n v="193.13"/>
    <n v="0.15"/>
    <n v="106.49"/>
    <n v="984.96299999999997"/>
    <n v="638.93999999999994"/>
    <n v="346.02300000000002"/>
    <n v="0.35130558203709178"/>
  </r>
  <r>
    <n v="4370"/>
    <d v="2026-07-06T00:00:00"/>
    <n v="2026"/>
    <x v="2"/>
    <n v="7"/>
    <x v="6"/>
    <x v="3"/>
    <x v="16"/>
    <x v="0"/>
    <s v="New"/>
    <x v="2"/>
    <s v="Travel Backpack 35L"/>
    <n v="6"/>
    <n v="166.6"/>
    <n v="0"/>
    <n v="88.14"/>
    <n v="999.59999999999991"/>
    <n v="528.84"/>
    <n v="470.75999999999988"/>
    <n v="0.47094837935174061"/>
  </r>
  <r>
    <n v="337"/>
    <d v="2026-07-07T00:00:00"/>
    <n v="2026"/>
    <x v="2"/>
    <n v="7"/>
    <x v="6"/>
    <x v="1"/>
    <x v="7"/>
    <x v="1"/>
    <s v="Returning"/>
    <x v="3"/>
    <s v="Cycling Pack 12L"/>
    <n v="6"/>
    <n v="100.56"/>
    <n v="0"/>
    <n v="49.47"/>
    <n v="603.36"/>
    <n v="296.82"/>
    <n v="306.54000000000002"/>
    <n v="0.508054892601432"/>
  </r>
  <r>
    <n v="2893"/>
    <d v="2026-07-11T00:00:00"/>
    <n v="2026"/>
    <x v="2"/>
    <n v="7"/>
    <x v="6"/>
    <x v="2"/>
    <x v="6"/>
    <x v="3"/>
    <s v="Business"/>
    <x v="1"/>
    <s v="Trail Boots"/>
    <n v="6"/>
    <n v="142.78"/>
    <n v="0.15"/>
    <n v="80.38"/>
    <n v="728.178"/>
    <n v="482.28"/>
    <n v="245.89800000000002"/>
    <n v="0.33768941110552642"/>
  </r>
  <r>
    <n v="2385"/>
    <d v="2026-07-13T00:00:00"/>
    <n v="2026"/>
    <x v="2"/>
    <n v="7"/>
    <x v="6"/>
    <x v="2"/>
    <x v="6"/>
    <x v="3"/>
    <s v="Business"/>
    <x v="4"/>
    <s v="Portable Camp Stove"/>
    <n v="6"/>
    <n v="83.28"/>
    <n v="0.15"/>
    <n v="38.76"/>
    <n v="424.72800000000001"/>
    <n v="232.56"/>
    <n v="192.16800000000001"/>
    <n v="0.45244956772334294"/>
  </r>
  <r>
    <n v="3297"/>
    <d v="2026-07-13T00:00:00"/>
    <n v="2026"/>
    <x v="2"/>
    <n v="7"/>
    <x v="6"/>
    <x v="1"/>
    <x v="7"/>
    <x v="3"/>
    <s v="Returning"/>
    <x v="0"/>
    <s v="Resistance Band Set"/>
    <n v="6"/>
    <n v="40.58"/>
    <n v="0.15"/>
    <n v="15.06"/>
    <n v="206.958"/>
    <n v="90.36"/>
    <n v="116.598"/>
    <n v="0.5633896732670397"/>
  </r>
  <r>
    <n v="3259"/>
    <d v="2026-07-14T00:00:00"/>
    <n v="2026"/>
    <x v="2"/>
    <n v="7"/>
    <x v="6"/>
    <x v="3"/>
    <x v="15"/>
    <x v="3"/>
    <s v="Returning"/>
    <x v="4"/>
    <s v="Trail Tent 2P"/>
    <n v="6"/>
    <n v="194.15"/>
    <n v="0.1"/>
    <n v="105.12"/>
    <n v="1048.4100000000001"/>
    <n v="630.72"/>
    <n v="417.69000000000005"/>
    <n v="0.3984032964202936"/>
  </r>
  <r>
    <n v="958"/>
    <d v="2026-07-23T00:00:00"/>
    <n v="2026"/>
    <x v="2"/>
    <n v="7"/>
    <x v="6"/>
    <x v="0"/>
    <x v="0"/>
    <x v="2"/>
    <s v="New"/>
    <x v="3"/>
    <s v="Cycling Pack 12L"/>
    <n v="6"/>
    <n v="102.96"/>
    <n v="0.05"/>
    <n v="51.74"/>
    <n v="586.87199999999996"/>
    <n v="310.44"/>
    <n v="276.43199999999996"/>
    <n v="0.47102604997341835"/>
  </r>
  <r>
    <n v="1891"/>
    <d v="2026-07-25T00:00:00"/>
    <n v="2026"/>
    <x v="2"/>
    <n v="7"/>
    <x v="6"/>
    <x v="2"/>
    <x v="10"/>
    <x v="0"/>
    <s v="New"/>
    <x v="1"/>
    <s v="Summit Backpack 45L"/>
    <n v="6"/>
    <n v="151.88999999999999"/>
    <n v="0.15"/>
    <n v="76.83"/>
    <n v="774.6389999999999"/>
    <n v="460.98"/>
    <n v="313.65899999999988"/>
    <n v="0.40490989996630677"/>
  </r>
  <r>
    <n v="368"/>
    <d v="2026-07-28T00:00:00"/>
    <n v="2026"/>
    <x v="2"/>
    <n v="7"/>
    <x v="6"/>
    <x v="0"/>
    <x v="5"/>
    <x v="2"/>
    <s v="Returning"/>
    <x v="3"/>
    <s v="Cycling Pack 12L"/>
    <n v="6"/>
    <n v="102.75"/>
    <n v="0"/>
    <n v="51.55"/>
    <n v="616.5"/>
    <n v="309.29999999999995"/>
    <n v="307.20000000000005"/>
    <n v="0.49829683698296845"/>
  </r>
  <r>
    <n v="2386"/>
    <d v="2026-08-08T00:00:00"/>
    <n v="2026"/>
    <x v="2"/>
    <n v="8"/>
    <x v="7"/>
    <x v="2"/>
    <x v="12"/>
    <x v="0"/>
    <s v="Returning"/>
    <x v="1"/>
    <s v="Hiking Daypack 20L"/>
    <n v="6"/>
    <n v="91.9"/>
    <n v="0.05"/>
    <n v="44.69"/>
    <n v="523.83000000000004"/>
    <n v="268.14"/>
    <n v="255.69000000000005"/>
    <n v="0.48811637363266713"/>
  </r>
  <r>
    <n v="2414"/>
    <d v="2026-08-14T00:00:00"/>
    <n v="2026"/>
    <x v="2"/>
    <n v="8"/>
    <x v="7"/>
    <x v="2"/>
    <x v="3"/>
    <x v="3"/>
    <s v="Business"/>
    <x v="3"/>
    <s v="Trail Bike Light"/>
    <n v="6"/>
    <n v="50.94"/>
    <n v="0.1"/>
    <n v="22.76"/>
    <n v="275.07600000000002"/>
    <n v="136.56"/>
    <n v="138.51600000000002"/>
    <n v="0.50355538105832576"/>
  </r>
  <r>
    <n v="627"/>
    <d v="2026-08-16T00:00:00"/>
    <n v="2026"/>
    <x v="2"/>
    <n v="8"/>
    <x v="7"/>
    <x v="0"/>
    <x v="2"/>
    <x v="2"/>
    <s v="New"/>
    <x v="3"/>
    <s v="Commuter Helmet"/>
    <n v="6"/>
    <n v="83.26"/>
    <n v="0"/>
    <n v="43.8"/>
    <n v="499.56000000000006"/>
    <n v="262.79999999999995"/>
    <n v="236.7600000000001"/>
    <n v="0.47393706461686297"/>
  </r>
  <r>
    <n v="247"/>
    <d v="2026-08-20T00:00:00"/>
    <n v="2026"/>
    <x v="2"/>
    <n v="8"/>
    <x v="7"/>
    <x v="1"/>
    <x v="1"/>
    <x v="0"/>
    <s v="New"/>
    <x v="3"/>
    <s v="Trail Bike Light"/>
    <n v="6"/>
    <n v="51.67"/>
    <n v="0.1"/>
    <n v="23.1"/>
    <n v="279.01799999999997"/>
    <n v="138.60000000000002"/>
    <n v="140.41799999999995"/>
    <n v="0.50325785433197845"/>
  </r>
  <r>
    <n v="1728"/>
    <d v="2026-08-22T00:00:00"/>
    <n v="2026"/>
    <x v="2"/>
    <n v="8"/>
    <x v="7"/>
    <x v="1"/>
    <x v="1"/>
    <x v="3"/>
    <s v="Business"/>
    <x v="3"/>
    <s v="Cycling Pack 12L"/>
    <n v="6"/>
    <n v="101.54"/>
    <n v="0.1"/>
    <n v="50"/>
    <n v="548.31600000000003"/>
    <n v="300"/>
    <n v="248.31600000000003"/>
    <n v="0.45287024270676035"/>
  </r>
  <r>
    <n v="5058"/>
    <d v="2026-08-27T00:00:00"/>
    <n v="2026"/>
    <x v="2"/>
    <n v="8"/>
    <x v="7"/>
    <x v="2"/>
    <x v="6"/>
    <x v="3"/>
    <s v="Business"/>
    <x v="3"/>
    <s v="Compact Repair Kit"/>
    <n v="6"/>
    <n v="41.33"/>
    <n v="0.2"/>
    <n v="17.02"/>
    <n v="198.38400000000001"/>
    <n v="102.12"/>
    <n v="96.26400000000001"/>
    <n v="0.48524074522138883"/>
  </r>
  <r>
    <n v="1023"/>
    <d v="2026-08-29T00:00:00"/>
    <n v="2026"/>
    <x v="2"/>
    <n v="8"/>
    <x v="7"/>
    <x v="3"/>
    <x v="14"/>
    <x v="0"/>
    <s v="New"/>
    <x v="1"/>
    <s v="Hiking Daypack 20L"/>
    <n v="6"/>
    <n v="90.19"/>
    <n v="0"/>
    <n v="45.61"/>
    <n v="541.14"/>
    <n v="273.65999999999997"/>
    <n v="267.48"/>
    <n v="0.4942898325756736"/>
  </r>
  <r>
    <n v="1481"/>
    <d v="2026-09-01T00:00:00"/>
    <n v="2026"/>
    <x v="2"/>
    <n v="9"/>
    <x v="8"/>
    <x v="2"/>
    <x v="10"/>
    <x v="3"/>
    <s v="Business"/>
    <x v="3"/>
    <s v="Commuter Helmet"/>
    <n v="6"/>
    <n v="81.430000000000007"/>
    <n v="0.05"/>
    <n v="42.24"/>
    <n v="464.15100000000001"/>
    <n v="253.44"/>
    <n v="210.71100000000001"/>
    <n v="0.45397079829624415"/>
  </r>
  <r>
    <n v="3426"/>
    <d v="2026-09-01T00:00:00"/>
    <n v="2026"/>
    <x v="2"/>
    <n v="9"/>
    <x v="8"/>
    <x v="2"/>
    <x v="6"/>
    <x v="1"/>
    <s v="New"/>
    <x v="4"/>
    <s v="Portable Camp Stove"/>
    <n v="6"/>
    <n v="80.319999999999993"/>
    <n v="0"/>
    <n v="38.42"/>
    <n v="481.91999999999996"/>
    <n v="230.52"/>
    <n v="251.39999999999995"/>
    <n v="0.52166334661354574"/>
  </r>
  <r>
    <n v="3375"/>
    <d v="2026-09-12T00:00:00"/>
    <n v="2026"/>
    <x v="2"/>
    <n v="9"/>
    <x v="8"/>
    <x v="2"/>
    <x v="12"/>
    <x v="3"/>
    <s v="Returning"/>
    <x v="2"/>
    <s v="Packing Cube Set"/>
    <n v="6"/>
    <n v="47.72"/>
    <n v="0.1"/>
    <n v="18.41"/>
    <n v="257.68799999999999"/>
    <n v="110.46000000000001"/>
    <n v="147.22799999999998"/>
    <n v="0.57134208810654741"/>
  </r>
  <r>
    <n v="4208"/>
    <d v="2026-09-13T00:00:00"/>
    <n v="2026"/>
    <x v="2"/>
    <n v="9"/>
    <x v="8"/>
    <x v="2"/>
    <x v="10"/>
    <x v="3"/>
    <s v="Business"/>
    <x v="3"/>
    <s v="Cycling Pack 12L"/>
    <n v="6"/>
    <n v="104.11"/>
    <n v="0.1"/>
    <n v="49"/>
    <n v="562.19399999999996"/>
    <n v="294"/>
    <n v="268.19399999999996"/>
    <n v="0.47704884790659446"/>
  </r>
  <r>
    <n v="2530"/>
    <d v="2026-09-14T00:00:00"/>
    <n v="2026"/>
    <x v="2"/>
    <n v="9"/>
    <x v="8"/>
    <x v="0"/>
    <x v="2"/>
    <x v="0"/>
    <s v="New"/>
    <x v="2"/>
    <s v="Packing Cube Set"/>
    <n v="6"/>
    <n v="46.16"/>
    <n v="0.1"/>
    <n v="18.39"/>
    <n v="249.26399999999998"/>
    <n v="110.34"/>
    <n v="138.92399999999998"/>
    <n v="0.55733679953783932"/>
  </r>
  <r>
    <n v="3899"/>
    <d v="2026-09-22T00:00:00"/>
    <n v="2026"/>
    <x v="2"/>
    <n v="9"/>
    <x v="8"/>
    <x v="0"/>
    <x v="5"/>
    <x v="3"/>
    <s v="Returning"/>
    <x v="4"/>
    <s v="Compact Sleeping Bag"/>
    <n v="6"/>
    <n v="121.7"/>
    <n v="0.15"/>
    <n v="61.26"/>
    <n v="620.67000000000007"/>
    <n v="367.56"/>
    <n v="253.11000000000007"/>
    <n v="0.40780124703948967"/>
  </r>
  <r>
    <n v="600"/>
    <d v="2026-09-24T00:00:00"/>
    <n v="2026"/>
    <x v="2"/>
    <n v="9"/>
    <x v="8"/>
    <x v="2"/>
    <x v="10"/>
    <x v="1"/>
    <s v="Returning"/>
    <x v="3"/>
    <s v="Compact Repair Kit"/>
    <n v="6"/>
    <n v="39.880000000000003"/>
    <n v="0.05"/>
    <n v="16.79"/>
    <n v="227.31600000000003"/>
    <n v="100.74"/>
    <n v="126.57600000000004"/>
    <n v="0.5568283798764716"/>
  </r>
  <r>
    <n v="2124"/>
    <d v="2026-09-24T00:00:00"/>
    <n v="2026"/>
    <x v="2"/>
    <n v="9"/>
    <x v="8"/>
    <x v="0"/>
    <x v="0"/>
    <x v="1"/>
    <s v="New"/>
    <x v="3"/>
    <s v="Cycling Pack 12L"/>
    <n v="6"/>
    <n v="104.16"/>
    <n v="0"/>
    <n v="51.76"/>
    <n v="624.96"/>
    <n v="310.56"/>
    <n v="314.40000000000003"/>
    <n v="0.50307219662058378"/>
  </r>
  <r>
    <n v="407"/>
    <d v="2026-09-26T00:00:00"/>
    <n v="2026"/>
    <x v="2"/>
    <n v="9"/>
    <x v="8"/>
    <x v="2"/>
    <x v="10"/>
    <x v="3"/>
    <s v="Returning"/>
    <x v="0"/>
    <s v="Training Mat"/>
    <n v="6"/>
    <n v="49.87"/>
    <n v="0.1"/>
    <n v="21.75"/>
    <n v="269.298"/>
    <n v="130.5"/>
    <n v="138.798"/>
    <n v="0.51540672414945521"/>
  </r>
  <r>
    <n v="4522"/>
    <d v="2026-09-28T00:00:00"/>
    <n v="2026"/>
    <x v="2"/>
    <n v="9"/>
    <x v="8"/>
    <x v="0"/>
    <x v="13"/>
    <x v="2"/>
    <s v="Business"/>
    <x v="4"/>
    <s v="Compact Sleeping Bag"/>
    <n v="6"/>
    <n v="125.62"/>
    <n v="0"/>
    <n v="61.34"/>
    <n v="753.72"/>
    <n v="368.04"/>
    <n v="385.68"/>
    <n v="0.51170195828689702"/>
  </r>
  <r>
    <n v="4840"/>
    <d v="2026-10-04T00:00:00"/>
    <n v="2026"/>
    <x v="3"/>
    <n v="10"/>
    <x v="9"/>
    <x v="2"/>
    <x v="10"/>
    <x v="3"/>
    <s v="Business"/>
    <x v="4"/>
    <s v="Trail Tent 2P"/>
    <n v="6"/>
    <n v="191.08"/>
    <n v="0.1"/>
    <n v="102.93"/>
    <n v="1031.8320000000001"/>
    <n v="617.58000000000004"/>
    <n v="414.25200000000007"/>
    <n v="0.40147233270532412"/>
  </r>
  <r>
    <n v="3926"/>
    <d v="2026-10-06T00:00:00"/>
    <n v="2026"/>
    <x v="3"/>
    <n v="10"/>
    <x v="9"/>
    <x v="3"/>
    <x v="9"/>
    <x v="0"/>
    <s v="Business"/>
    <x v="1"/>
    <s v="Summit Backpack 45L"/>
    <n v="6"/>
    <n v="154.93"/>
    <n v="0.05"/>
    <n v="79.430000000000007"/>
    <n v="883.101"/>
    <n v="476.58000000000004"/>
    <n v="406.52099999999996"/>
    <n v="0.46033352923391546"/>
  </r>
  <r>
    <n v="3208"/>
    <d v="2026-10-08T00:00:00"/>
    <n v="2026"/>
    <x v="3"/>
    <n v="10"/>
    <x v="9"/>
    <x v="3"/>
    <x v="16"/>
    <x v="3"/>
    <s v="New"/>
    <x v="3"/>
    <s v="Compact Repair Kit"/>
    <n v="6"/>
    <n v="41.27"/>
    <n v="0.1"/>
    <n v="16.61"/>
    <n v="222.858"/>
    <n v="99.66"/>
    <n v="123.19800000000001"/>
    <n v="0.55280941227149127"/>
  </r>
  <r>
    <n v="3770"/>
    <d v="2026-10-17T00:00:00"/>
    <n v="2026"/>
    <x v="3"/>
    <n v="10"/>
    <x v="9"/>
    <x v="0"/>
    <x v="13"/>
    <x v="0"/>
    <s v="Business"/>
    <x v="4"/>
    <s v="Trail Tent 2P"/>
    <n v="6"/>
    <n v="200.26"/>
    <n v="0"/>
    <n v="106.71"/>
    <n v="1201.56"/>
    <n v="640.26"/>
    <n v="561.29999999999995"/>
    <n v="0.46714271447118744"/>
  </r>
  <r>
    <n v="4763"/>
    <d v="2026-10-19T00:00:00"/>
    <n v="2026"/>
    <x v="3"/>
    <n v="10"/>
    <x v="9"/>
    <x v="0"/>
    <x v="0"/>
    <x v="2"/>
    <s v="New"/>
    <x v="3"/>
    <s v="Cycling Pack 12L"/>
    <n v="6"/>
    <n v="101.6"/>
    <n v="0"/>
    <n v="50.17"/>
    <n v="609.59999999999991"/>
    <n v="301.02"/>
    <n v="308.57999999999993"/>
    <n v="0.50620078740157481"/>
  </r>
  <r>
    <n v="555"/>
    <d v="2026-10-23T00:00:00"/>
    <n v="2026"/>
    <x v="3"/>
    <n v="10"/>
    <x v="9"/>
    <x v="2"/>
    <x v="6"/>
    <x v="0"/>
    <s v="New"/>
    <x v="2"/>
    <s v="Insulated Bottle"/>
    <n v="6"/>
    <n v="35.479999999999997"/>
    <n v="0"/>
    <n v="13.37"/>
    <n v="212.88"/>
    <n v="80.22"/>
    <n v="132.66"/>
    <n v="0.62316798196166856"/>
  </r>
  <r>
    <n v="2820"/>
    <d v="2026-10-24T00:00:00"/>
    <n v="2026"/>
    <x v="3"/>
    <n v="10"/>
    <x v="9"/>
    <x v="0"/>
    <x v="2"/>
    <x v="3"/>
    <s v="Business"/>
    <x v="1"/>
    <s v="Trekking Poles"/>
    <n v="6"/>
    <n v="72.73"/>
    <n v="0.05"/>
    <n v="32.700000000000003"/>
    <n v="414.56099999999998"/>
    <n v="196.20000000000002"/>
    <n v="218.36099999999996"/>
    <n v="0.52672827400551425"/>
  </r>
  <r>
    <n v="2049"/>
    <d v="2026-10-25T00:00:00"/>
    <n v="2026"/>
    <x v="3"/>
    <n v="10"/>
    <x v="9"/>
    <x v="0"/>
    <x v="5"/>
    <x v="3"/>
    <s v="Business"/>
    <x v="2"/>
    <s v="Insulated Bottle"/>
    <n v="6"/>
    <n v="35.380000000000003"/>
    <n v="0.05"/>
    <n v="13.9"/>
    <n v="201.66600000000003"/>
    <n v="83.4"/>
    <n v="118.26600000000002"/>
    <n v="0.58644491386748387"/>
  </r>
  <r>
    <n v="3218"/>
    <d v="2026-10-25T00:00:00"/>
    <n v="2026"/>
    <x v="3"/>
    <n v="10"/>
    <x v="9"/>
    <x v="1"/>
    <x v="7"/>
    <x v="3"/>
    <s v="Business"/>
    <x v="2"/>
    <s v="Carry-On Duffel"/>
    <n v="6"/>
    <n v="132.08000000000001"/>
    <n v="0.1"/>
    <n v="67.61"/>
    <n v="713.23200000000008"/>
    <n v="405.65999999999997"/>
    <n v="307.57200000000012"/>
    <n v="0.43123696076451995"/>
  </r>
  <r>
    <n v="1065"/>
    <d v="2026-10-27T00:00:00"/>
    <n v="2026"/>
    <x v="3"/>
    <n v="10"/>
    <x v="9"/>
    <x v="3"/>
    <x v="9"/>
    <x v="0"/>
    <s v="New"/>
    <x v="0"/>
    <s v="Weighted Vest"/>
    <n v="6"/>
    <n v="121.58"/>
    <n v="0.15"/>
    <n v="68.86"/>
    <n v="620.05799999999999"/>
    <n v="413.15999999999997"/>
    <n v="206.89800000000002"/>
    <n v="0.33367523683268346"/>
  </r>
  <r>
    <n v="3257"/>
    <d v="2026-10-31T00:00:00"/>
    <n v="2026"/>
    <x v="3"/>
    <n v="10"/>
    <x v="9"/>
    <x v="0"/>
    <x v="5"/>
    <x v="1"/>
    <s v="New"/>
    <x v="2"/>
    <s v="Travel Backpack 35L"/>
    <n v="6"/>
    <n v="165.92"/>
    <n v="0"/>
    <n v="87.55"/>
    <n v="995.52"/>
    <n v="525.29999999999995"/>
    <n v="470.22"/>
    <n v="0.4723360655737705"/>
  </r>
  <r>
    <n v="1627"/>
    <d v="2026-11-05T00:00:00"/>
    <n v="2026"/>
    <x v="3"/>
    <n v="11"/>
    <x v="10"/>
    <x v="0"/>
    <x v="5"/>
    <x v="0"/>
    <s v="Returning"/>
    <x v="0"/>
    <s v="Training Mat"/>
    <n v="6"/>
    <n v="49.7"/>
    <n v="0"/>
    <n v="22.34"/>
    <n v="298.20000000000005"/>
    <n v="134.04"/>
    <n v="164.16000000000005"/>
    <n v="0.55050301810865199"/>
  </r>
  <r>
    <n v="2666"/>
    <d v="2026-11-08T00:00:00"/>
    <n v="2026"/>
    <x v="3"/>
    <n v="11"/>
    <x v="10"/>
    <x v="2"/>
    <x v="10"/>
    <x v="1"/>
    <s v="Business"/>
    <x v="4"/>
    <s v="Portable Camp Stove"/>
    <n v="6"/>
    <n v="81.37"/>
    <n v="0"/>
    <n v="39.5"/>
    <n v="488.22"/>
    <n v="237"/>
    <n v="251.22000000000003"/>
    <n v="0.5145631067961165"/>
  </r>
  <r>
    <n v="4685"/>
    <d v="2026-11-08T00:00:00"/>
    <n v="2026"/>
    <x v="3"/>
    <n v="11"/>
    <x v="10"/>
    <x v="0"/>
    <x v="13"/>
    <x v="3"/>
    <s v="Business"/>
    <x v="4"/>
    <s v="Portable Camp Stove"/>
    <n v="6"/>
    <n v="80.83"/>
    <n v="0.15"/>
    <n v="39.32"/>
    <n v="412.233"/>
    <n v="235.92000000000002"/>
    <n v="176.31299999999999"/>
    <n v="0.42770229457612563"/>
  </r>
  <r>
    <n v="4843"/>
    <d v="2026-11-08T00:00:00"/>
    <n v="2026"/>
    <x v="3"/>
    <n v="11"/>
    <x v="10"/>
    <x v="2"/>
    <x v="10"/>
    <x v="0"/>
    <s v="New"/>
    <x v="4"/>
    <s v="Compact Sleeping Bag"/>
    <n v="6"/>
    <n v="123.67"/>
    <n v="0.15"/>
    <n v="60.55"/>
    <n v="630.71699999999998"/>
    <n v="363.29999999999995"/>
    <n v="267.41700000000003"/>
    <n v="0.42398888883603902"/>
  </r>
  <r>
    <n v="887"/>
    <d v="2026-11-12T00:00:00"/>
    <n v="2026"/>
    <x v="3"/>
    <n v="11"/>
    <x v="10"/>
    <x v="0"/>
    <x v="0"/>
    <x v="1"/>
    <s v="Returning"/>
    <x v="1"/>
    <s v="Hiking Daypack 20L"/>
    <n v="6"/>
    <n v="89.87"/>
    <n v="0.2"/>
    <n v="44.47"/>
    <n v="431.37600000000003"/>
    <n v="266.82"/>
    <n v="164.55600000000004"/>
    <n v="0.3814676755313231"/>
  </r>
  <r>
    <n v="520"/>
    <d v="2026-11-13T00:00:00"/>
    <n v="2026"/>
    <x v="3"/>
    <n v="11"/>
    <x v="10"/>
    <x v="2"/>
    <x v="10"/>
    <x v="3"/>
    <s v="Business"/>
    <x v="1"/>
    <s v="Hiking Daypack 20L"/>
    <n v="6"/>
    <n v="92.31"/>
    <n v="0.05"/>
    <n v="46.12"/>
    <n v="526.16700000000003"/>
    <n v="276.71999999999997"/>
    <n v="249.44700000000006"/>
    <n v="0.47408332335551268"/>
  </r>
  <r>
    <n v="2191"/>
    <d v="2026-11-14T00:00:00"/>
    <n v="2026"/>
    <x v="3"/>
    <n v="11"/>
    <x v="10"/>
    <x v="3"/>
    <x v="9"/>
    <x v="1"/>
    <s v="Returning"/>
    <x v="3"/>
    <s v="Trail Bike Light"/>
    <n v="6"/>
    <n v="49.85"/>
    <n v="0.05"/>
    <n v="22.68"/>
    <n v="284.14499999999998"/>
    <n v="136.07999999999998"/>
    <n v="148.065"/>
    <n v="0.52108958454310306"/>
  </r>
  <r>
    <n v="1250"/>
    <d v="2026-11-23T00:00:00"/>
    <n v="2026"/>
    <x v="3"/>
    <n v="11"/>
    <x v="10"/>
    <x v="2"/>
    <x v="10"/>
    <x v="0"/>
    <s v="New"/>
    <x v="2"/>
    <s v="Insulated Bottle"/>
    <n v="6"/>
    <n v="36.35"/>
    <n v="0"/>
    <n v="13.24"/>
    <n v="218.10000000000002"/>
    <n v="79.44"/>
    <n v="138.66000000000003"/>
    <n v="0.63576341127922975"/>
  </r>
  <r>
    <n v="1664"/>
    <d v="2026-12-02T00:00:00"/>
    <n v="2026"/>
    <x v="3"/>
    <n v="12"/>
    <x v="11"/>
    <x v="3"/>
    <x v="9"/>
    <x v="2"/>
    <s v="Returning"/>
    <x v="4"/>
    <s v="Trail Tent 2P"/>
    <n v="6"/>
    <n v="194.79"/>
    <n v="0"/>
    <n v="105.73"/>
    <n v="1168.74"/>
    <n v="634.38"/>
    <n v="534.36"/>
    <n v="0.45721032907233433"/>
  </r>
  <r>
    <n v="1972"/>
    <d v="2026-12-03T00:00:00"/>
    <n v="2026"/>
    <x v="3"/>
    <n v="12"/>
    <x v="11"/>
    <x v="1"/>
    <x v="1"/>
    <x v="3"/>
    <s v="Business"/>
    <x v="3"/>
    <s v="Commuter Helmet"/>
    <n v="6"/>
    <n v="80.17"/>
    <n v="0.1"/>
    <n v="42.67"/>
    <n v="432.91800000000001"/>
    <n v="256.02"/>
    <n v="176.89800000000002"/>
    <n v="0.40861779828974543"/>
  </r>
  <r>
    <n v="13"/>
    <d v="2026-12-09T00:00:00"/>
    <n v="2026"/>
    <x v="3"/>
    <n v="12"/>
    <x v="11"/>
    <x v="2"/>
    <x v="3"/>
    <x v="0"/>
    <s v="Returning"/>
    <x v="1"/>
    <s v="Trail Boots"/>
    <n v="6"/>
    <n v="143.16"/>
    <n v="0.15"/>
    <n v="80.349999999999994"/>
    <n v="730.11599999999999"/>
    <n v="482.09999999999997"/>
    <n v="248.01600000000002"/>
    <n v="0.33969396643820987"/>
  </r>
  <r>
    <n v="1957"/>
    <d v="2026-12-11T00:00:00"/>
    <n v="2026"/>
    <x v="3"/>
    <n v="12"/>
    <x v="11"/>
    <x v="0"/>
    <x v="2"/>
    <x v="0"/>
    <s v="Returning"/>
    <x v="3"/>
    <s v="Compact Repair Kit"/>
    <n v="6"/>
    <n v="39.44"/>
    <n v="0.1"/>
    <n v="16.89"/>
    <n v="212.976"/>
    <n v="101.34"/>
    <n v="111.636"/>
    <n v="0.52417173766058145"/>
  </r>
  <r>
    <n v="3184"/>
    <d v="2026-12-15T00:00:00"/>
    <n v="2026"/>
    <x v="3"/>
    <n v="12"/>
    <x v="11"/>
    <x v="0"/>
    <x v="13"/>
    <x v="3"/>
    <s v="Returning"/>
    <x v="1"/>
    <s v="Trail Boots"/>
    <n v="6"/>
    <n v="143.72999999999999"/>
    <n v="0.15"/>
    <n v="77.27"/>
    <n v="733.02299999999991"/>
    <n v="463.62"/>
    <n v="269.40299999999991"/>
    <n v="0.36752325643260847"/>
  </r>
  <r>
    <n v="1668"/>
    <d v="2026-12-21T00:00:00"/>
    <n v="2026"/>
    <x v="3"/>
    <n v="12"/>
    <x v="11"/>
    <x v="3"/>
    <x v="9"/>
    <x v="0"/>
    <s v="Business"/>
    <x v="3"/>
    <s v="Trail Bike Light"/>
    <n v="6"/>
    <n v="50.35"/>
    <n v="0.15"/>
    <n v="22.91"/>
    <n v="256.78500000000003"/>
    <n v="137.46"/>
    <n v="119.32500000000002"/>
    <n v="0.46468835796483443"/>
  </r>
  <r>
    <n v="1192"/>
    <d v="2026-12-25T00:00:00"/>
    <n v="2026"/>
    <x v="3"/>
    <n v="12"/>
    <x v="11"/>
    <x v="0"/>
    <x v="13"/>
    <x v="3"/>
    <s v="Business"/>
    <x v="0"/>
    <s v="Resistance Band Set"/>
    <n v="6"/>
    <n v="39.49"/>
    <n v="0.05"/>
    <n v="14.49"/>
    <n v="225.09299999999999"/>
    <n v="86.94"/>
    <n v="138.15299999999999"/>
    <n v="0.61375964601298127"/>
  </r>
  <r>
    <n v="2402"/>
    <d v="2026-12-27T00:00:00"/>
    <n v="2026"/>
    <x v="3"/>
    <n v="12"/>
    <x v="11"/>
    <x v="2"/>
    <x v="11"/>
    <x v="2"/>
    <s v="New"/>
    <x v="2"/>
    <s v="Carry-On Duffel"/>
    <n v="6"/>
    <n v="133.4"/>
    <n v="0.1"/>
    <n v="66.3"/>
    <n v="720.36000000000013"/>
    <n v="397.79999999999995"/>
    <n v="322.56000000000017"/>
    <n v="0.44777611194402817"/>
  </r>
  <r>
    <n v="3449"/>
    <d v="2026-12-30T00:00:00"/>
    <n v="2026"/>
    <x v="3"/>
    <n v="12"/>
    <x v="11"/>
    <x v="3"/>
    <x v="16"/>
    <x v="2"/>
    <s v="Returning"/>
    <x v="4"/>
    <s v="Trail Tent 2P"/>
    <n v="6"/>
    <n v="192.9"/>
    <n v="0.2"/>
    <n v="106.89"/>
    <n v="925.92000000000007"/>
    <n v="641.34"/>
    <n v="284.58000000000004"/>
    <n v="0.30734836702954899"/>
  </r>
  <r>
    <n v="4926"/>
    <d v="2026-12-30T00:00:00"/>
    <n v="2026"/>
    <x v="3"/>
    <n v="12"/>
    <x v="11"/>
    <x v="0"/>
    <x v="2"/>
    <x v="1"/>
    <s v="Business"/>
    <x v="3"/>
    <s v="Commuter Helmet"/>
    <n v="6"/>
    <n v="81.180000000000007"/>
    <n v="0.05"/>
    <n v="43.3"/>
    <n v="462.726"/>
    <n v="259.79999999999995"/>
    <n v="202.92600000000004"/>
    <n v="0.43854462468069666"/>
  </r>
  <r>
    <n v="2937"/>
    <d v="2026-01-03T00:00:00"/>
    <n v="2026"/>
    <x v="0"/>
    <n v="1"/>
    <x v="0"/>
    <x v="0"/>
    <x v="5"/>
    <x v="3"/>
    <s v="Returning"/>
    <x v="3"/>
    <s v="Trail Bike Light"/>
    <n v="8"/>
    <n v="49.6"/>
    <n v="0.1"/>
    <n v="23.05"/>
    <n v="357.12"/>
    <n v="184.4"/>
    <n v="172.72"/>
    <n v="0.4836469534050179"/>
  </r>
  <r>
    <n v="3863"/>
    <d v="2026-01-03T00:00:00"/>
    <n v="2026"/>
    <x v="0"/>
    <n v="1"/>
    <x v="0"/>
    <x v="3"/>
    <x v="9"/>
    <x v="3"/>
    <s v="Returning"/>
    <x v="3"/>
    <s v="Compact Repair Kit"/>
    <n v="12"/>
    <n v="41.22"/>
    <n v="0.1"/>
    <n v="16.64"/>
    <n v="445.17599999999999"/>
    <n v="199.68"/>
    <n v="245.49599999999998"/>
    <n v="0.55145829963879456"/>
  </r>
  <r>
    <n v="582"/>
    <d v="2026-02-08T00:00:00"/>
    <n v="2026"/>
    <x v="0"/>
    <n v="2"/>
    <x v="1"/>
    <x v="2"/>
    <x v="12"/>
    <x v="3"/>
    <s v="Returning"/>
    <x v="4"/>
    <s v="Compact Sleeping Bag"/>
    <n v="12"/>
    <n v="122.75"/>
    <n v="0.15"/>
    <n v="62.51"/>
    <n v="1252.05"/>
    <n v="750.12"/>
    <n v="501.92999999999995"/>
    <n v="0.40088654606445429"/>
  </r>
  <r>
    <n v="1876"/>
    <d v="2026-03-29T00:00:00"/>
    <n v="2026"/>
    <x v="0"/>
    <n v="3"/>
    <x v="2"/>
    <x v="2"/>
    <x v="3"/>
    <x v="3"/>
    <s v="New"/>
    <x v="3"/>
    <s v="Cycling Pack 12L"/>
    <n v="12"/>
    <n v="101.06"/>
    <n v="0.1"/>
    <n v="50.59"/>
    <n v="1091.4480000000001"/>
    <n v="607.08000000000004"/>
    <n v="484.36800000000005"/>
    <n v="0.4437847703234602"/>
  </r>
  <r>
    <n v="2480"/>
    <d v="2026-04-06T00:00:00"/>
    <n v="2026"/>
    <x v="1"/>
    <n v="4"/>
    <x v="3"/>
    <x v="3"/>
    <x v="15"/>
    <x v="3"/>
    <s v="New"/>
    <x v="1"/>
    <s v="Summit Backpack 45L"/>
    <n v="8"/>
    <n v="152.41999999999999"/>
    <n v="0.05"/>
    <n v="80.11"/>
    <n v="1158.3919999999998"/>
    <n v="640.88"/>
    <n v="517.51199999999983"/>
    <n v="0.44675032286134564"/>
  </r>
  <r>
    <n v="1712"/>
    <d v="2026-04-24T00:00:00"/>
    <n v="2026"/>
    <x v="1"/>
    <n v="4"/>
    <x v="3"/>
    <x v="2"/>
    <x v="12"/>
    <x v="3"/>
    <s v="Returning"/>
    <x v="3"/>
    <s v="Compact Repair Kit"/>
    <n v="15"/>
    <n v="41.21"/>
    <n v="0.15"/>
    <n v="16.760000000000002"/>
    <n v="525.42750000000001"/>
    <n v="251.40000000000003"/>
    <n v="274.02749999999997"/>
    <n v="0.52153246642020068"/>
  </r>
  <r>
    <n v="4044"/>
    <d v="2026-04-27T00:00:00"/>
    <n v="2026"/>
    <x v="1"/>
    <n v="4"/>
    <x v="3"/>
    <x v="2"/>
    <x v="3"/>
    <x v="3"/>
    <s v="New"/>
    <x v="0"/>
    <s v="Weighted Vest"/>
    <n v="10"/>
    <n v="124.59"/>
    <n v="0.15"/>
    <n v="67.14"/>
    <n v="1059.0150000000001"/>
    <n v="671.4"/>
    <n v="387.61500000000012"/>
    <n v="0.36601464568490538"/>
  </r>
  <r>
    <n v="5190"/>
    <d v="2026-05-05T00:00:00"/>
    <n v="2026"/>
    <x v="1"/>
    <n v="5"/>
    <x v="4"/>
    <x v="0"/>
    <x v="0"/>
    <x v="3"/>
    <s v="Returning"/>
    <x v="1"/>
    <s v="Hiking Daypack 20L"/>
    <n v="15"/>
    <n v="93.65"/>
    <n v="0.1"/>
    <n v="44.89"/>
    <n v="1264.2750000000001"/>
    <n v="673.35"/>
    <n v="590.92500000000007"/>
    <n v="0.46740226612089936"/>
  </r>
  <r>
    <n v="1150"/>
    <d v="2026-05-14T00:00:00"/>
    <n v="2026"/>
    <x v="1"/>
    <n v="5"/>
    <x v="4"/>
    <x v="1"/>
    <x v="4"/>
    <x v="3"/>
    <s v="Returning"/>
    <x v="3"/>
    <s v="Compact Repair Kit"/>
    <n v="8"/>
    <n v="40.15"/>
    <n v="0.15"/>
    <n v="16.91"/>
    <n v="273.02"/>
    <n v="135.28"/>
    <n v="137.73999999999998"/>
    <n v="0.50450516445681637"/>
  </r>
  <r>
    <n v="979"/>
    <d v="2026-05-24T00:00:00"/>
    <n v="2026"/>
    <x v="1"/>
    <n v="5"/>
    <x v="4"/>
    <x v="0"/>
    <x v="5"/>
    <x v="3"/>
    <s v="Returning"/>
    <x v="3"/>
    <s v="Commuter Helmet"/>
    <n v="8"/>
    <n v="79.94"/>
    <n v="0.15"/>
    <n v="41.65"/>
    <n v="543.59199999999998"/>
    <n v="333.2"/>
    <n v="210.392"/>
    <n v="0.38704028021015763"/>
  </r>
  <r>
    <n v="2678"/>
    <d v="2026-06-04T00:00:00"/>
    <n v="2026"/>
    <x v="1"/>
    <n v="6"/>
    <x v="5"/>
    <x v="0"/>
    <x v="0"/>
    <x v="3"/>
    <s v="Returning"/>
    <x v="2"/>
    <s v="Packing Cube Set"/>
    <n v="12"/>
    <n v="47.6"/>
    <n v="0.15"/>
    <n v="18.670000000000002"/>
    <n v="485.52000000000004"/>
    <n v="224.04000000000002"/>
    <n v="261.48"/>
    <n v="0.53855659911023235"/>
  </r>
  <r>
    <n v="1544"/>
    <d v="2026-06-06T00:00:00"/>
    <n v="2026"/>
    <x v="1"/>
    <n v="6"/>
    <x v="5"/>
    <x v="0"/>
    <x v="2"/>
    <x v="3"/>
    <s v="Returning"/>
    <x v="0"/>
    <s v="Resistance Band Set"/>
    <n v="8"/>
    <n v="40.46"/>
    <n v="0.2"/>
    <n v="14.7"/>
    <n v="258.94400000000002"/>
    <n v="117.6"/>
    <n v="141.34400000000002"/>
    <n v="0.54584775086505199"/>
  </r>
  <r>
    <n v="2805"/>
    <d v="2026-06-06T00:00:00"/>
    <n v="2026"/>
    <x v="1"/>
    <n v="6"/>
    <x v="5"/>
    <x v="3"/>
    <x v="16"/>
    <x v="3"/>
    <s v="Returning"/>
    <x v="4"/>
    <s v="Alpine Tent 4P"/>
    <n v="12"/>
    <n v="338.45"/>
    <n v="0.1"/>
    <n v="196.78"/>
    <n v="3655.2599999999998"/>
    <n v="2361.36"/>
    <n v="1293.8999999999996"/>
    <n v="0.35398302719915947"/>
  </r>
  <r>
    <n v="3355"/>
    <d v="2026-06-07T00:00:00"/>
    <n v="2026"/>
    <x v="1"/>
    <n v="6"/>
    <x v="5"/>
    <x v="1"/>
    <x v="7"/>
    <x v="3"/>
    <s v="New"/>
    <x v="4"/>
    <s v="Alpine Tent 4P"/>
    <n v="10"/>
    <n v="338.26"/>
    <n v="0.05"/>
    <n v="197.42"/>
    <n v="3213.47"/>
    <n v="1974.1999999999998"/>
    <n v="1239.27"/>
    <n v="0.38564853569505864"/>
  </r>
  <r>
    <n v="2549"/>
    <d v="2026-06-19T00:00:00"/>
    <n v="2026"/>
    <x v="1"/>
    <n v="6"/>
    <x v="5"/>
    <x v="0"/>
    <x v="13"/>
    <x v="3"/>
    <s v="Returning"/>
    <x v="0"/>
    <s v="Recovery Roller"/>
    <n v="8"/>
    <n v="36.15"/>
    <n v="0.05"/>
    <n v="13.55"/>
    <n v="274.73999999999995"/>
    <n v="108.4"/>
    <n v="166.33999999999995"/>
    <n v="0.60544514814005956"/>
  </r>
  <r>
    <n v="3474"/>
    <d v="2026-06-29T00:00:00"/>
    <n v="2026"/>
    <x v="1"/>
    <n v="6"/>
    <x v="5"/>
    <x v="0"/>
    <x v="0"/>
    <x v="3"/>
    <s v="Returning"/>
    <x v="2"/>
    <s v="Carry-On Duffel"/>
    <n v="10"/>
    <n v="130.62"/>
    <n v="0.05"/>
    <n v="67.05"/>
    <n v="1240.8899999999999"/>
    <n v="670.5"/>
    <n v="570.38999999999987"/>
    <n v="0.45966201677828006"/>
  </r>
  <r>
    <n v="1686"/>
    <d v="2026-07-14T00:00:00"/>
    <n v="2026"/>
    <x v="2"/>
    <n v="7"/>
    <x v="6"/>
    <x v="3"/>
    <x v="9"/>
    <x v="3"/>
    <s v="Returning"/>
    <x v="2"/>
    <s v="Insulated Bottle"/>
    <n v="8"/>
    <n v="35.75"/>
    <n v="0.15"/>
    <n v="13.56"/>
    <n v="243.1"/>
    <n v="108.48"/>
    <n v="134.62"/>
    <n v="0.55376388317564795"/>
  </r>
  <r>
    <n v="3842"/>
    <d v="2026-08-21T00:00:00"/>
    <n v="2026"/>
    <x v="2"/>
    <n v="8"/>
    <x v="7"/>
    <x v="0"/>
    <x v="0"/>
    <x v="3"/>
    <s v="Returning"/>
    <x v="1"/>
    <s v="Summit Backpack 45L"/>
    <n v="10"/>
    <n v="156.72"/>
    <n v="0.15"/>
    <n v="78.12"/>
    <n v="1332.12"/>
    <n v="781.2"/>
    <n v="550.91999999999985"/>
    <n v="0.41356634537429054"/>
  </r>
  <r>
    <n v="4671"/>
    <d v="2026-08-23T00:00:00"/>
    <n v="2026"/>
    <x v="2"/>
    <n v="8"/>
    <x v="7"/>
    <x v="2"/>
    <x v="10"/>
    <x v="3"/>
    <s v="Returning"/>
    <x v="3"/>
    <s v="Cycling Pack 12L"/>
    <n v="8"/>
    <n v="100.06"/>
    <n v="0.05"/>
    <n v="49.39"/>
    <n v="760.45600000000002"/>
    <n v="395.12"/>
    <n v="365.33600000000001"/>
    <n v="0.48041701295012468"/>
  </r>
  <r>
    <n v="4041"/>
    <d v="2026-09-21T00:00:00"/>
    <n v="2026"/>
    <x v="2"/>
    <n v="9"/>
    <x v="8"/>
    <x v="2"/>
    <x v="6"/>
    <x v="3"/>
    <s v="Returning"/>
    <x v="0"/>
    <s v="Training Mat"/>
    <n v="15"/>
    <n v="51.1"/>
    <n v="0.1"/>
    <n v="21.9"/>
    <n v="689.85"/>
    <n v="328.5"/>
    <n v="361.35"/>
    <n v="0.52380952380952384"/>
  </r>
  <r>
    <n v="4118"/>
    <d v="2026-09-29T00:00:00"/>
    <n v="2026"/>
    <x v="2"/>
    <n v="9"/>
    <x v="8"/>
    <x v="2"/>
    <x v="11"/>
    <x v="3"/>
    <s v="Returning"/>
    <x v="1"/>
    <s v="Summit Backpack 45L"/>
    <n v="10"/>
    <n v="157.79"/>
    <n v="0.1"/>
    <n v="77.900000000000006"/>
    <n v="1420.11"/>
    <n v="779"/>
    <n v="641.1099999999999"/>
    <n v="0.4514509439409623"/>
  </r>
  <r>
    <n v="3568"/>
    <d v="2026-10-10T00:00:00"/>
    <n v="2026"/>
    <x v="3"/>
    <n v="10"/>
    <x v="9"/>
    <x v="1"/>
    <x v="7"/>
    <x v="3"/>
    <s v="New"/>
    <x v="1"/>
    <s v="Trekking Poles"/>
    <n v="15"/>
    <n v="70.25"/>
    <n v="0.1"/>
    <n v="32.19"/>
    <n v="948.375"/>
    <n v="482.84999999999997"/>
    <n v="465.52500000000003"/>
    <n v="0.49086595492289448"/>
  </r>
  <r>
    <n v="3212"/>
    <d v="2026-10-13T00:00:00"/>
    <n v="2026"/>
    <x v="3"/>
    <n v="10"/>
    <x v="9"/>
    <x v="3"/>
    <x v="8"/>
    <x v="3"/>
    <s v="Returning"/>
    <x v="3"/>
    <s v="Compact Repair Kit"/>
    <n v="15"/>
    <n v="40"/>
    <n v="0.1"/>
    <n v="16.420000000000002"/>
    <n v="540"/>
    <n v="246.3"/>
    <n v="293.7"/>
    <n v="0.54388888888888887"/>
  </r>
  <r>
    <n v="4679"/>
    <d v="2026-11-01T00:00:00"/>
    <n v="2026"/>
    <x v="3"/>
    <n v="11"/>
    <x v="10"/>
    <x v="2"/>
    <x v="10"/>
    <x v="3"/>
    <s v="Returning"/>
    <x v="4"/>
    <s v="Alpine Tent 4P"/>
    <n v="8"/>
    <n v="341.51"/>
    <n v="0.1"/>
    <n v="200.1"/>
    <n v="2458.8719999999998"/>
    <n v="1600.8"/>
    <n v="858.07199999999989"/>
    <n v="0.34896977150498276"/>
  </r>
  <r>
    <n v="4943"/>
    <d v="2026-11-11T00:00:00"/>
    <n v="2026"/>
    <x v="3"/>
    <n v="11"/>
    <x v="10"/>
    <x v="1"/>
    <x v="1"/>
    <x v="3"/>
    <s v="Returning"/>
    <x v="4"/>
    <s v="Trail Tent 2P"/>
    <n v="10"/>
    <n v="191.98"/>
    <n v="0.1"/>
    <n v="102.73"/>
    <n v="1727.82"/>
    <n v="1027.3"/>
    <n v="700.52"/>
    <n v="0.40543575140929033"/>
  </r>
  <r>
    <n v="2584"/>
    <d v="2026-11-23T00:00:00"/>
    <n v="2026"/>
    <x v="3"/>
    <n v="11"/>
    <x v="10"/>
    <x v="2"/>
    <x v="3"/>
    <x v="3"/>
    <s v="Returning"/>
    <x v="4"/>
    <s v="Trail Tent 2P"/>
    <n v="15"/>
    <n v="192.23"/>
    <n v="0.15"/>
    <n v="106.34"/>
    <n v="2450.9324999999999"/>
    <n v="1595.1000000000001"/>
    <n v="855.83249999999975"/>
    <n v="0.34918648310387979"/>
  </r>
  <r>
    <n v="4635"/>
    <d v="2026-12-21T00:00:00"/>
    <n v="2026"/>
    <x v="3"/>
    <n v="12"/>
    <x v="11"/>
    <x v="0"/>
    <x v="13"/>
    <x v="3"/>
    <s v="Returning"/>
    <x v="4"/>
    <s v="Trail Tent 2P"/>
    <n v="15"/>
    <n v="196.89"/>
    <n v="0.15"/>
    <n v="105.09"/>
    <n v="2510.3474999999999"/>
    <n v="1576.3500000000001"/>
    <n v="933.99749999999972"/>
    <n v="0.37205904760197533"/>
  </r>
  <r>
    <n v="1912"/>
    <d v="2026-12-22T00:00:00"/>
    <n v="2026"/>
    <x v="3"/>
    <n v="12"/>
    <x v="11"/>
    <x v="3"/>
    <x v="9"/>
    <x v="3"/>
    <s v="Returning"/>
    <x v="2"/>
    <s v="Carry-On Duffel"/>
    <n v="10"/>
    <n v="134.86000000000001"/>
    <n v="0.1"/>
    <n v="65.3"/>
    <n v="1213.7400000000002"/>
    <n v="653"/>
    <n v="560.74000000000024"/>
    <n v="0.46199350767050612"/>
  </r>
  <r>
    <n v="136"/>
    <d v="2026-01-09T00:00:00"/>
    <n v="2026"/>
    <x v="0"/>
    <n v="1"/>
    <x v="0"/>
    <x v="0"/>
    <x v="13"/>
    <x v="3"/>
    <s v="Business"/>
    <x v="2"/>
    <s v="Travel Backpack 35L"/>
    <n v="15"/>
    <n v="168.62"/>
    <n v="0.05"/>
    <n v="86.09"/>
    <n v="2402.835"/>
    <n v="1291.3500000000001"/>
    <n v="1111.4849999999999"/>
    <n v="0.46257233642759488"/>
  </r>
  <r>
    <n v="4425"/>
    <d v="2026-01-16T00:00:00"/>
    <n v="2026"/>
    <x v="0"/>
    <n v="1"/>
    <x v="0"/>
    <x v="2"/>
    <x v="10"/>
    <x v="3"/>
    <s v="Business"/>
    <x v="3"/>
    <s v="Cycling Pack 12L"/>
    <n v="10"/>
    <n v="102.68"/>
    <n v="0.15"/>
    <n v="51.07"/>
    <n v="872.78000000000009"/>
    <n v="510.7"/>
    <n v="362.0800000000001"/>
    <n v="0.41485826897958256"/>
  </r>
  <r>
    <n v="2185"/>
    <d v="2026-01-23T00:00:00"/>
    <n v="2026"/>
    <x v="0"/>
    <n v="1"/>
    <x v="0"/>
    <x v="3"/>
    <x v="8"/>
    <x v="3"/>
    <s v="Business"/>
    <x v="4"/>
    <s v="Alpine Tent 4P"/>
    <n v="10"/>
    <n v="337.69"/>
    <n v="0.1"/>
    <n v="200.27"/>
    <n v="3039.21"/>
    <n v="2002.7"/>
    <n v="1036.51"/>
    <n v="0.34104586389226149"/>
  </r>
  <r>
    <n v="4299"/>
    <d v="2026-01-29T00:00:00"/>
    <n v="2026"/>
    <x v="0"/>
    <n v="1"/>
    <x v="0"/>
    <x v="1"/>
    <x v="1"/>
    <x v="3"/>
    <s v="Business"/>
    <x v="2"/>
    <s v="Carry-On Duffel"/>
    <n v="12"/>
    <n v="132.21"/>
    <n v="0.1"/>
    <n v="68.95"/>
    <n v="1427.8679999999999"/>
    <n v="827.40000000000009"/>
    <n v="600.46799999999985"/>
    <n v="0.42053467127213429"/>
  </r>
  <r>
    <n v="4125"/>
    <d v="2026-01-30T00:00:00"/>
    <n v="2026"/>
    <x v="0"/>
    <n v="1"/>
    <x v="0"/>
    <x v="2"/>
    <x v="10"/>
    <x v="3"/>
    <s v="Business"/>
    <x v="4"/>
    <s v="Portable Camp Stove"/>
    <n v="8"/>
    <n v="81.06"/>
    <n v="0.15"/>
    <n v="39.549999999999997"/>
    <n v="551.20799999999997"/>
    <n v="316.39999999999998"/>
    <n v="234.80799999999999"/>
    <n v="0.42598801178502488"/>
  </r>
  <r>
    <n v="373"/>
    <d v="2026-01-31T00:00:00"/>
    <n v="2026"/>
    <x v="0"/>
    <n v="1"/>
    <x v="0"/>
    <x v="3"/>
    <x v="16"/>
    <x v="3"/>
    <s v="Business"/>
    <x v="2"/>
    <s v="Packing Cube Set"/>
    <n v="10"/>
    <n v="47.71"/>
    <n v="0.1"/>
    <n v="18.649999999999999"/>
    <n v="429.39000000000004"/>
    <n v="186.5"/>
    <n v="242.89000000000004"/>
    <n v="0.56566291716155481"/>
  </r>
  <r>
    <n v="2047"/>
    <d v="2026-02-01T00:00:00"/>
    <n v="2026"/>
    <x v="0"/>
    <n v="2"/>
    <x v="1"/>
    <x v="3"/>
    <x v="9"/>
    <x v="3"/>
    <s v="Business"/>
    <x v="4"/>
    <s v="Compact Sleeping Bag"/>
    <n v="12"/>
    <n v="124.84"/>
    <n v="0.1"/>
    <n v="59.47"/>
    <n v="1348.2719999999999"/>
    <n v="713.64"/>
    <n v="634.63199999999995"/>
    <n v="0.47070027412866244"/>
  </r>
  <r>
    <n v="1641"/>
    <d v="2026-02-02T00:00:00"/>
    <n v="2026"/>
    <x v="0"/>
    <n v="2"/>
    <x v="1"/>
    <x v="0"/>
    <x v="13"/>
    <x v="3"/>
    <s v="Business"/>
    <x v="3"/>
    <s v="Cycling Pack 12L"/>
    <n v="8"/>
    <n v="102.78"/>
    <n v="0.15"/>
    <n v="50.39"/>
    <n v="698.904"/>
    <n v="403.12"/>
    <n v="295.78399999999999"/>
    <n v="0.42321119924911005"/>
  </r>
  <r>
    <n v="2"/>
    <d v="2026-02-03T00:00:00"/>
    <n v="2026"/>
    <x v="0"/>
    <n v="2"/>
    <x v="1"/>
    <x v="1"/>
    <x v="4"/>
    <x v="3"/>
    <s v="Business"/>
    <x v="0"/>
    <s v="Recovery Roller"/>
    <n v="12"/>
    <n v="36.74"/>
    <n v="0.2"/>
    <n v="13.53"/>
    <n v="352.70400000000001"/>
    <n v="162.35999999999999"/>
    <n v="190.34400000000002"/>
    <n v="0.53967065868263475"/>
  </r>
  <r>
    <n v="4076"/>
    <d v="2026-02-10T00:00:00"/>
    <n v="2026"/>
    <x v="0"/>
    <n v="2"/>
    <x v="1"/>
    <x v="1"/>
    <x v="4"/>
    <x v="3"/>
    <s v="Business"/>
    <x v="4"/>
    <s v="Compact Sleeping Bag"/>
    <n v="8"/>
    <n v="122.19"/>
    <n v="0.1"/>
    <n v="60"/>
    <n v="879.76800000000003"/>
    <n v="480"/>
    <n v="399.76800000000003"/>
    <n v="0.45440161497121973"/>
  </r>
  <r>
    <n v="2520"/>
    <d v="2026-02-11T00:00:00"/>
    <n v="2026"/>
    <x v="0"/>
    <n v="2"/>
    <x v="1"/>
    <x v="2"/>
    <x v="11"/>
    <x v="3"/>
    <s v="Business"/>
    <x v="4"/>
    <s v="Alpine Tent 4P"/>
    <n v="10"/>
    <n v="343.77"/>
    <n v="0.15"/>
    <n v="195.29"/>
    <n v="2922.0449999999996"/>
    <n v="1952.8999999999999"/>
    <n v="969.14499999999975"/>
    <n v="0.33166669233362245"/>
  </r>
  <r>
    <n v="404"/>
    <d v="2026-02-20T00:00:00"/>
    <n v="2026"/>
    <x v="0"/>
    <n v="2"/>
    <x v="1"/>
    <x v="3"/>
    <x v="9"/>
    <x v="3"/>
    <s v="Business"/>
    <x v="4"/>
    <s v="Compact Sleeping Bag"/>
    <n v="15"/>
    <n v="121.98"/>
    <n v="0.1"/>
    <n v="59.86"/>
    <n v="1646.73"/>
    <n v="897.9"/>
    <n v="748.83"/>
    <n v="0.45473757082217486"/>
  </r>
  <r>
    <n v="892"/>
    <d v="2026-02-27T00:00:00"/>
    <n v="2026"/>
    <x v="0"/>
    <n v="2"/>
    <x v="1"/>
    <x v="0"/>
    <x v="2"/>
    <x v="3"/>
    <s v="Business"/>
    <x v="2"/>
    <s v="Packing Cube Set"/>
    <n v="12"/>
    <n v="47.15"/>
    <n v="0.1"/>
    <n v="17.829999999999998"/>
    <n v="509.21999999999997"/>
    <n v="213.95999999999998"/>
    <n v="295.26"/>
    <n v="0.57982797219276538"/>
  </r>
  <r>
    <n v="3538"/>
    <d v="2026-02-27T00:00:00"/>
    <n v="2026"/>
    <x v="0"/>
    <n v="2"/>
    <x v="1"/>
    <x v="2"/>
    <x v="11"/>
    <x v="3"/>
    <s v="Business"/>
    <x v="0"/>
    <s v="Resistance Band Set"/>
    <n v="12"/>
    <n v="41.27"/>
    <n v="0.1"/>
    <n v="14.71"/>
    <n v="445.71600000000001"/>
    <n v="176.52"/>
    <n v="269.19600000000003"/>
    <n v="0.60396306168053204"/>
  </r>
  <r>
    <n v="2901"/>
    <d v="2026-03-14T00:00:00"/>
    <n v="2026"/>
    <x v="0"/>
    <n v="3"/>
    <x v="2"/>
    <x v="0"/>
    <x v="0"/>
    <x v="3"/>
    <s v="Business"/>
    <x v="3"/>
    <s v="Cycling Pack 12L"/>
    <n v="12"/>
    <n v="102.25"/>
    <n v="0.1"/>
    <n v="51.07"/>
    <n v="1104.3"/>
    <n v="612.84"/>
    <n v="491.45999999999992"/>
    <n v="0.44504210812279266"/>
  </r>
  <r>
    <n v="3358"/>
    <d v="2026-03-16T00:00:00"/>
    <n v="2026"/>
    <x v="0"/>
    <n v="3"/>
    <x v="2"/>
    <x v="1"/>
    <x v="4"/>
    <x v="3"/>
    <s v="Business"/>
    <x v="0"/>
    <s v="Recovery Roller"/>
    <n v="12"/>
    <n v="36.44"/>
    <n v="0.05"/>
    <n v="13.65"/>
    <n v="415.41599999999994"/>
    <n v="163.80000000000001"/>
    <n v="251.61599999999993"/>
    <n v="0.60569645848980291"/>
  </r>
  <r>
    <n v="86"/>
    <d v="2026-03-24T00:00:00"/>
    <n v="2026"/>
    <x v="0"/>
    <n v="3"/>
    <x v="2"/>
    <x v="2"/>
    <x v="10"/>
    <x v="3"/>
    <s v="Business"/>
    <x v="3"/>
    <s v="Cycling Pack 12L"/>
    <n v="8"/>
    <n v="104.7"/>
    <n v="0.05"/>
    <n v="49.91"/>
    <n v="795.72"/>
    <n v="399.28"/>
    <n v="396.44000000000005"/>
    <n v="0.49821545267179412"/>
  </r>
  <r>
    <n v="1540"/>
    <d v="2026-03-25T00:00:00"/>
    <n v="2026"/>
    <x v="0"/>
    <n v="3"/>
    <x v="2"/>
    <x v="2"/>
    <x v="10"/>
    <x v="3"/>
    <s v="Business"/>
    <x v="3"/>
    <s v="Trail Bike Light"/>
    <n v="10"/>
    <n v="49.7"/>
    <n v="0.1"/>
    <n v="21.96"/>
    <n v="447.3"/>
    <n v="219.60000000000002"/>
    <n v="227.7"/>
    <n v="0.50905432595573441"/>
  </r>
  <r>
    <n v="4608"/>
    <d v="2026-03-28T00:00:00"/>
    <n v="2026"/>
    <x v="0"/>
    <n v="3"/>
    <x v="2"/>
    <x v="3"/>
    <x v="8"/>
    <x v="3"/>
    <s v="Business"/>
    <x v="3"/>
    <s v="Compact Repair Kit"/>
    <n v="8"/>
    <n v="40.86"/>
    <n v="0.1"/>
    <n v="16.34"/>
    <n v="294.19200000000001"/>
    <n v="130.72"/>
    <n v="163.47200000000001"/>
    <n v="0.55566432805786703"/>
  </r>
  <r>
    <n v="920"/>
    <d v="2026-03-29T00:00:00"/>
    <n v="2026"/>
    <x v="0"/>
    <n v="3"/>
    <x v="2"/>
    <x v="1"/>
    <x v="1"/>
    <x v="3"/>
    <s v="Business"/>
    <x v="2"/>
    <s v="Carry-On Duffel"/>
    <n v="12"/>
    <n v="131.31"/>
    <n v="0.05"/>
    <n v="68.459999999999994"/>
    <n v="1496.934"/>
    <n v="821.52"/>
    <n v="675.41399999999999"/>
    <n v="0.45119824922140855"/>
  </r>
  <r>
    <n v="3880"/>
    <d v="2026-03-31T00:00:00"/>
    <n v="2026"/>
    <x v="0"/>
    <n v="3"/>
    <x v="2"/>
    <x v="2"/>
    <x v="10"/>
    <x v="3"/>
    <s v="Business"/>
    <x v="4"/>
    <s v="Compact Sleeping Bag"/>
    <n v="12"/>
    <n v="124.86"/>
    <n v="0.1"/>
    <n v="60.82"/>
    <n v="1348.4880000000001"/>
    <n v="729.84"/>
    <n v="618.64800000000002"/>
    <n v="0.45877160197198641"/>
  </r>
  <r>
    <n v="4693"/>
    <d v="2026-04-01T00:00:00"/>
    <n v="2026"/>
    <x v="1"/>
    <n v="4"/>
    <x v="3"/>
    <x v="2"/>
    <x v="10"/>
    <x v="3"/>
    <s v="Business"/>
    <x v="1"/>
    <s v="Hiking Daypack 20L"/>
    <n v="15"/>
    <n v="94.33"/>
    <n v="0.1"/>
    <n v="44.38"/>
    <n v="1273.4550000000002"/>
    <n v="665.7"/>
    <n v="607.75500000000011"/>
    <n v="0.47724890161018652"/>
  </r>
  <r>
    <n v="1907"/>
    <d v="2026-04-06T00:00:00"/>
    <n v="2026"/>
    <x v="1"/>
    <n v="4"/>
    <x v="3"/>
    <x v="2"/>
    <x v="10"/>
    <x v="3"/>
    <s v="Business"/>
    <x v="3"/>
    <s v="Trail Bike Light"/>
    <n v="10"/>
    <n v="50.64"/>
    <n v="0.2"/>
    <n v="22.99"/>
    <n v="405.12"/>
    <n v="229.89999999999998"/>
    <n v="175.22000000000003"/>
    <n v="0.43251382306477099"/>
  </r>
  <r>
    <n v="4047"/>
    <d v="2026-04-17T00:00:00"/>
    <n v="2026"/>
    <x v="1"/>
    <n v="4"/>
    <x v="3"/>
    <x v="1"/>
    <x v="4"/>
    <x v="3"/>
    <s v="Business"/>
    <x v="2"/>
    <s v="Travel Backpack 35L"/>
    <n v="8"/>
    <n v="168.34"/>
    <n v="0.15"/>
    <n v="88.7"/>
    <n v="1144.712"/>
    <n v="709.6"/>
    <n v="435.11199999999997"/>
    <n v="0.38010608781946897"/>
  </r>
  <r>
    <n v="1271"/>
    <d v="2026-04-19T00:00:00"/>
    <n v="2026"/>
    <x v="1"/>
    <n v="4"/>
    <x v="3"/>
    <x v="3"/>
    <x v="8"/>
    <x v="3"/>
    <s v="Business"/>
    <x v="0"/>
    <s v="Resistance Band Set"/>
    <n v="8"/>
    <n v="39.99"/>
    <n v="0.15"/>
    <n v="14.92"/>
    <n v="271.93200000000002"/>
    <n v="119.36"/>
    <n v="152.572"/>
    <n v="0.56106673727255341"/>
  </r>
  <r>
    <n v="1657"/>
    <d v="2026-04-19T00:00:00"/>
    <n v="2026"/>
    <x v="1"/>
    <n v="4"/>
    <x v="3"/>
    <x v="1"/>
    <x v="4"/>
    <x v="3"/>
    <s v="Business"/>
    <x v="4"/>
    <s v="Compact Sleeping Bag"/>
    <n v="15"/>
    <n v="122.1"/>
    <n v="0.15"/>
    <n v="62.33"/>
    <n v="1556.7749999999999"/>
    <n v="934.94999999999993"/>
    <n v="621.82499999999993"/>
    <n v="0.39943151707857588"/>
  </r>
  <r>
    <n v="2511"/>
    <d v="2026-05-04T00:00:00"/>
    <n v="2026"/>
    <x v="1"/>
    <n v="5"/>
    <x v="4"/>
    <x v="3"/>
    <x v="16"/>
    <x v="3"/>
    <s v="Business"/>
    <x v="4"/>
    <s v="Trail Tent 2P"/>
    <n v="8"/>
    <n v="195.03"/>
    <n v="0.15"/>
    <n v="101.13"/>
    <n v="1326.204"/>
    <n v="809.04"/>
    <n v="517.16399999999999"/>
    <n v="0.38995810599274322"/>
  </r>
  <r>
    <n v="3638"/>
    <d v="2026-05-08T00:00:00"/>
    <n v="2026"/>
    <x v="1"/>
    <n v="5"/>
    <x v="4"/>
    <x v="0"/>
    <x v="2"/>
    <x v="3"/>
    <s v="Business"/>
    <x v="2"/>
    <s v="Travel Backpack 35L"/>
    <n v="10"/>
    <n v="168.55"/>
    <n v="0.1"/>
    <n v="88.85"/>
    <n v="1516.95"/>
    <n v="888.5"/>
    <n v="628.45000000000005"/>
    <n v="0.41428524341606515"/>
  </r>
  <r>
    <n v="1812"/>
    <d v="2026-05-10T00:00:00"/>
    <n v="2026"/>
    <x v="1"/>
    <n v="5"/>
    <x v="4"/>
    <x v="3"/>
    <x v="8"/>
    <x v="3"/>
    <s v="Business"/>
    <x v="0"/>
    <s v="Training Mat"/>
    <n v="12"/>
    <n v="50.53"/>
    <n v="0.1"/>
    <n v="22.09"/>
    <n v="545.72400000000005"/>
    <n v="265.08"/>
    <n v="280.64400000000006"/>
    <n v="0.5142599555819426"/>
  </r>
  <r>
    <n v="1594"/>
    <d v="2026-05-18T00:00:00"/>
    <n v="2026"/>
    <x v="1"/>
    <n v="5"/>
    <x v="4"/>
    <x v="1"/>
    <x v="4"/>
    <x v="3"/>
    <s v="Business"/>
    <x v="1"/>
    <s v="Hiking Daypack 20L"/>
    <n v="10"/>
    <n v="92.09"/>
    <n v="0.15"/>
    <n v="45.13"/>
    <n v="782.7650000000001"/>
    <n v="451.3"/>
    <n v="331.46500000000009"/>
    <n v="0.42345403792964686"/>
  </r>
  <r>
    <n v="4092"/>
    <d v="2026-05-26T00:00:00"/>
    <n v="2026"/>
    <x v="1"/>
    <n v="5"/>
    <x v="4"/>
    <x v="0"/>
    <x v="0"/>
    <x v="3"/>
    <s v="Business"/>
    <x v="2"/>
    <s v="Carry-On Duffel"/>
    <n v="8"/>
    <n v="131.4"/>
    <n v="0.05"/>
    <n v="66.489999999999995"/>
    <n v="998.64"/>
    <n v="531.91999999999996"/>
    <n v="466.72"/>
    <n v="0.46735560362092449"/>
  </r>
  <r>
    <n v="2019"/>
    <d v="2026-05-28T00:00:00"/>
    <n v="2026"/>
    <x v="1"/>
    <n v="5"/>
    <x v="4"/>
    <x v="0"/>
    <x v="13"/>
    <x v="3"/>
    <s v="Business"/>
    <x v="3"/>
    <s v="Commuter Helmet"/>
    <n v="8"/>
    <n v="80.13"/>
    <n v="0.1"/>
    <n v="43.8"/>
    <n v="576.93600000000004"/>
    <n v="350.4"/>
    <n v="226.53600000000006"/>
    <n v="0.39265360455925796"/>
  </r>
  <r>
    <n v="486"/>
    <d v="2026-06-14T00:00:00"/>
    <n v="2026"/>
    <x v="1"/>
    <n v="6"/>
    <x v="5"/>
    <x v="1"/>
    <x v="1"/>
    <x v="3"/>
    <s v="Business"/>
    <x v="1"/>
    <s v="Trekking Poles"/>
    <n v="8"/>
    <n v="72.36"/>
    <n v="0.1"/>
    <n v="32.229999999999997"/>
    <n v="520.99199999999996"/>
    <n v="257.83999999999997"/>
    <n v="263.15199999999999"/>
    <n v="0.5050979669553467"/>
  </r>
  <r>
    <n v="717"/>
    <d v="2026-06-17T00:00:00"/>
    <n v="2026"/>
    <x v="1"/>
    <n v="6"/>
    <x v="5"/>
    <x v="0"/>
    <x v="2"/>
    <x v="3"/>
    <s v="Business"/>
    <x v="4"/>
    <s v="Alpine Tent 4P"/>
    <n v="10"/>
    <n v="333.14"/>
    <n v="0.15"/>
    <n v="194.52"/>
    <n v="2831.6899999999996"/>
    <n v="1945.2"/>
    <n v="886.48999999999955"/>
    <n v="0.31306039856057677"/>
  </r>
  <r>
    <n v="5108"/>
    <d v="2026-06-20T00:00:00"/>
    <n v="2026"/>
    <x v="1"/>
    <n v="6"/>
    <x v="5"/>
    <x v="2"/>
    <x v="3"/>
    <x v="3"/>
    <s v="Business"/>
    <x v="2"/>
    <s v="Travel Backpack 35L"/>
    <n v="8"/>
    <n v="162.71"/>
    <n v="0.2"/>
    <n v="85.27"/>
    <n v="1041.3440000000001"/>
    <n v="682.16"/>
    <n v="359.18400000000008"/>
    <n v="0.34492348349824847"/>
  </r>
  <r>
    <n v="4701"/>
    <d v="2026-06-26T00:00:00"/>
    <n v="2026"/>
    <x v="1"/>
    <n v="6"/>
    <x v="5"/>
    <x v="1"/>
    <x v="4"/>
    <x v="3"/>
    <s v="Business"/>
    <x v="3"/>
    <s v="Commuter Helmet"/>
    <n v="8"/>
    <n v="82.47"/>
    <n v="0.15"/>
    <n v="42.58"/>
    <n v="560.79599999999994"/>
    <n v="340.64"/>
    <n v="220.15599999999995"/>
    <n v="0.39257769313618496"/>
  </r>
  <r>
    <n v="2650"/>
    <d v="2026-07-01T00:00:00"/>
    <n v="2026"/>
    <x v="2"/>
    <n v="7"/>
    <x v="6"/>
    <x v="0"/>
    <x v="2"/>
    <x v="3"/>
    <s v="Business"/>
    <x v="2"/>
    <s v="Travel Backpack 35L"/>
    <n v="10"/>
    <n v="161.78"/>
    <n v="0.1"/>
    <n v="85.11"/>
    <n v="1456.02"/>
    <n v="851.1"/>
    <n v="604.91999999999996"/>
    <n v="0.4154613260806857"/>
  </r>
  <r>
    <n v="3931"/>
    <d v="2026-07-03T00:00:00"/>
    <n v="2026"/>
    <x v="2"/>
    <n v="7"/>
    <x v="6"/>
    <x v="3"/>
    <x v="15"/>
    <x v="3"/>
    <s v="Business"/>
    <x v="1"/>
    <s v="Trail Boots"/>
    <n v="12"/>
    <n v="143.77000000000001"/>
    <n v="0.1"/>
    <n v="81.680000000000007"/>
    <n v="1552.7160000000003"/>
    <n v="980.16000000000008"/>
    <n v="572.55600000000027"/>
    <n v="0.3687448316369511"/>
  </r>
  <r>
    <n v="969"/>
    <d v="2026-07-05T00:00:00"/>
    <n v="2026"/>
    <x v="2"/>
    <n v="7"/>
    <x v="6"/>
    <x v="2"/>
    <x v="6"/>
    <x v="3"/>
    <s v="Business"/>
    <x v="0"/>
    <s v="Recovery Roller"/>
    <n v="12"/>
    <n v="35.81"/>
    <n v="0.15"/>
    <n v="14.29"/>
    <n v="365.262"/>
    <n v="171.48"/>
    <n v="193.78200000000001"/>
    <n v="0.53052877112866936"/>
  </r>
  <r>
    <n v="211"/>
    <d v="2026-07-09T00:00:00"/>
    <n v="2026"/>
    <x v="2"/>
    <n v="7"/>
    <x v="6"/>
    <x v="3"/>
    <x v="15"/>
    <x v="3"/>
    <s v="Business"/>
    <x v="3"/>
    <s v="Trail Bike Light"/>
    <n v="10"/>
    <n v="49.69"/>
    <n v="0.1"/>
    <n v="21.82"/>
    <n v="447.21"/>
    <n v="218.2"/>
    <n v="229.01"/>
    <n v="0.51208604458755391"/>
  </r>
  <r>
    <n v="363"/>
    <d v="2026-07-24T00:00:00"/>
    <n v="2026"/>
    <x v="2"/>
    <n v="7"/>
    <x v="6"/>
    <x v="1"/>
    <x v="4"/>
    <x v="3"/>
    <s v="Business"/>
    <x v="2"/>
    <s v="Carry-On Duffel"/>
    <n v="8"/>
    <n v="136.13"/>
    <n v="0.1"/>
    <n v="66.55"/>
    <n v="980.13599999999997"/>
    <n v="532.4"/>
    <n v="447.73599999999999"/>
    <n v="0.45681007533648393"/>
  </r>
  <r>
    <n v="2595"/>
    <d v="2026-07-30T00:00:00"/>
    <n v="2026"/>
    <x v="2"/>
    <n v="7"/>
    <x v="6"/>
    <x v="1"/>
    <x v="1"/>
    <x v="3"/>
    <s v="Business"/>
    <x v="2"/>
    <s v="Carry-On Duffel"/>
    <n v="15"/>
    <n v="133.44999999999999"/>
    <n v="0.2"/>
    <n v="65.819999999999993"/>
    <n v="1601.3999999999999"/>
    <n v="987.3"/>
    <n v="614.09999999999991"/>
    <n v="0.3834769576620457"/>
  </r>
  <r>
    <n v="4600"/>
    <d v="2026-08-11T00:00:00"/>
    <n v="2026"/>
    <x v="2"/>
    <n v="8"/>
    <x v="7"/>
    <x v="0"/>
    <x v="5"/>
    <x v="3"/>
    <s v="Business"/>
    <x v="2"/>
    <s v="Travel Backpack 35L"/>
    <n v="10"/>
    <n v="162.38"/>
    <n v="0.05"/>
    <n v="85.82"/>
    <n v="1542.61"/>
    <n v="858.19999999999993"/>
    <n v="684.41"/>
    <n v="0.44367014345816508"/>
  </r>
  <r>
    <n v="2282"/>
    <d v="2026-08-16T00:00:00"/>
    <n v="2026"/>
    <x v="2"/>
    <n v="8"/>
    <x v="7"/>
    <x v="2"/>
    <x v="3"/>
    <x v="3"/>
    <s v="Business"/>
    <x v="1"/>
    <s v="Hiking Daypack 20L"/>
    <n v="8"/>
    <n v="92.71"/>
    <n v="0.1"/>
    <n v="44.83"/>
    <n v="667.51199999999994"/>
    <n v="358.64"/>
    <n v="308.87199999999996"/>
    <n v="0.46272126943036229"/>
  </r>
  <r>
    <n v="2140"/>
    <d v="2026-08-19T00:00:00"/>
    <n v="2026"/>
    <x v="2"/>
    <n v="8"/>
    <x v="7"/>
    <x v="2"/>
    <x v="3"/>
    <x v="3"/>
    <s v="Business"/>
    <x v="3"/>
    <s v="Cycling Pack 12L"/>
    <n v="15"/>
    <n v="104.79"/>
    <n v="0.15"/>
    <n v="49.67"/>
    <n v="1336.0725"/>
    <n v="745.05000000000007"/>
    <n v="591.02249999999992"/>
    <n v="0.44235810556687599"/>
  </r>
  <r>
    <n v="1008"/>
    <d v="2026-08-23T00:00:00"/>
    <n v="2026"/>
    <x v="2"/>
    <n v="8"/>
    <x v="7"/>
    <x v="0"/>
    <x v="5"/>
    <x v="3"/>
    <s v="Business"/>
    <x v="2"/>
    <s v="Travel Backpack 35L"/>
    <n v="10"/>
    <n v="164.55"/>
    <n v="0.1"/>
    <n v="88.23"/>
    <n v="1480.95"/>
    <n v="882.30000000000007"/>
    <n v="598.65"/>
    <n v="0.40423376886458012"/>
  </r>
  <r>
    <n v="5180"/>
    <d v="2026-08-29T00:00:00"/>
    <n v="2026"/>
    <x v="2"/>
    <n v="8"/>
    <x v="7"/>
    <x v="1"/>
    <x v="7"/>
    <x v="3"/>
    <s v="Business"/>
    <x v="4"/>
    <s v="Compact Sleeping Bag"/>
    <n v="8"/>
    <n v="124"/>
    <n v="0.1"/>
    <n v="61.85"/>
    <n v="892.80000000000007"/>
    <n v="494.8"/>
    <n v="398.00000000000006"/>
    <n v="0.44578853046594985"/>
  </r>
  <r>
    <n v="1738"/>
    <d v="2026-09-12T00:00:00"/>
    <n v="2026"/>
    <x v="2"/>
    <n v="9"/>
    <x v="8"/>
    <x v="1"/>
    <x v="7"/>
    <x v="3"/>
    <s v="Business"/>
    <x v="1"/>
    <s v="Trail Boots"/>
    <n v="10"/>
    <n v="144.4"/>
    <n v="0.1"/>
    <n v="81.069999999999993"/>
    <n v="1299.6000000000001"/>
    <n v="810.69999999999993"/>
    <n v="488.9000000000002"/>
    <n v="0.37619267466912909"/>
  </r>
  <r>
    <n v="5138"/>
    <d v="2026-09-18T00:00:00"/>
    <n v="2026"/>
    <x v="2"/>
    <n v="9"/>
    <x v="8"/>
    <x v="1"/>
    <x v="4"/>
    <x v="3"/>
    <s v="Business"/>
    <x v="1"/>
    <s v="Hiking Daypack 20L"/>
    <n v="8"/>
    <n v="94.21"/>
    <n v="0.1"/>
    <n v="45.05"/>
    <n v="678.31200000000001"/>
    <n v="360.4"/>
    <n v="317.91200000000003"/>
    <n v="0.46868107891353833"/>
  </r>
  <r>
    <n v="808"/>
    <d v="2026-09-22T00:00:00"/>
    <n v="2026"/>
    <x v="2"/>
    <n v="9"/>
    <x v="8"/>
    <x v="2"/>
    <x v="10"/>
    <x v="3"/>
    <s v="Business"/>
    <x v="0"/>
    <s v="Resistance Band Set"/>
    <n v="8"/>
    <n v="39.630000000000003"/>
    <n v="0.15"/>
    <n v="14.61"/>
    <n v="269.48400000000004"/>
    <n v="116.88"/>
    <n v="152.60400000000004"/>
    <n v="0.56628222825844954"/>
  </r>
  <r>
    <n v="3027"/>
    <d v="2026-09-23T00:00:00"/>
    <n v="2026"/>
    <x v="2"/>
    <n v="9"/>
    <x v="8"/>
    <x v="0"/>
    <x v="0"/>
    <x v="3"/>
    <s v="Business"/>
    <x v="1"/>
    <s v="Summit Backpack 45L"/>
    <n v="8"/>
    <n v="155.13999999999999"/>
    <n v="0.1"/>
    <n v="76.87"/>
    <n v="1117.008"/>
    <n v="614.96"/>
    <n v="502.048"/>
    <n v="0.44945783736553363"/>
  </r>
  <r>
    <n v="80"/>
    <d v="2026-09-28T00:00:00"/>
    <n v="2026"/>
    <x v="2"/>
    <n v="9"/>
    <x v="8"/>
    <x v="1"/>
    <x v="7"/>
    <x v="3"/>
    <s v="Business"/>
    <x v="1"/>
    <s v="Trekking Poles"/>
    <n v="10"/>
    <n v="71.040000000000006"/>
    <n v="0.2"/>
    <n v="31.7"/>
    <n v="568.32000000000005"/>
    <n v="317"/>
    <n v="251.32000000000005"/>
    <n v="0.4422156531531532"/>
  </r>
  <r>
    <n v="2569"/>
    <d v="2026-10-01T00:00:00"/>
    <n v="2026"/>
    <x v="3"/>
    <n v="10"/>
    <x v="9"/>
    <x v="0"/>
    <x v="13"/>
    <x v="3"/>
    <s v="Business"/>
    <x v="3"/>
    <s v="Trail Bike Light"/>
    <n v="10"/>
    <n v="50.42"/>
    <n v="0.05"/>
    <n v="22.5"/>
    <n v="478.99"/>
    <n v="225"/>
    <n v="253.99"/>
    <n v="0.53026159210004387"/>
  </r>
  <r>
    <n v="4420"/>
    <d v="2026-10-11T00:00:00"/>
    <n v="2026"/>
    <x v="3"/>
    <n v="10"/>
    <x v="9"/>
    <x v="3"/>
    <x v="9"/>
    <x v="3"/>
    <s v="Business"/>
    <x v="3"/>
    <s v="Compact Repair Kit"/>
    <n v="15"/>
    <n v="40.78"/>
    <n v="0.15"/>
    <n v="17.07"/>
    <n v="519.94500000000005"/>
    <n v="256.05"/>
    <n v="263.89500000000004"/>
    <n v="0.5075440671609498"/>
  </r>
  <r>
    <n v="4119"/>
    <d v="2026-10-18T00:00:00"/>
    <n v="2026"/>
    <x v="3"/>
    <n v="10"/>
    <x v="9"/>
    <x v="0"/>
    <x v="0"/>
    <x v="3"/>
    <s v="Business"/>
    <x v="0"/>
    <s v="Resistance Band Set"/>
    <n v="10"/>
    <n v="41.26"/>
    <n v="0.1"/>
    <n v="15.06"/>
    <n v="371.34"/>
    <n v="150.6"/>
    <n v="220.73999999999998"/>
    <n v="0.59444175149458711"/>
  </r>
  <r>
    <n v="4846"/>
    <d v="2026-10-21T00:00:00"/>
    <n v="2026"/>
    <x v="3"/>
    <n v="10"/>
    <x v="9"/>
    <x v="1"/>
    <x v="4"/>
    <x v="3"/>
    <s v="Business"/>
    <x v="3"/>
    <s v="Trail Bike Light"/>
    <n v="8"/>
    <n v="51.91"/>
    <n v="0.05"/>
    <n v="22.99"/>
    <n v="394.51599999999996"/>
    <n v="183.92"/>
    <n v="210.59599999999998"/>
    <n v="0.53380851473704483"/>
  </r>
  <r>
    <n v="1879"/>
    <d v="2026-10-22T00:00:00"/>
    <n v="2026"/>
    <x v="3"/>
    <n v="10"/>
    <x v="9"/>
    <x v="0"/>
    <x v="0"/>
    <x v="3"/>
    <s v="Business"/>
    <x v="2"/>
    <s v="Insulated Bottle"/>
    <n v="8"/>
    <n v="35.83"/>
    <n v="0.05"/>
    <n v="13.89"/>
    <n v="272.30799999999999"/>
    <n v="111.12"/>
    <n v="161.18799999999999"/>
    <n v="0.59193266448286497"/>
  </r>
  <r>
    <n v="93"/>
    <d v="2026-10-23T00:00:00"/>
    <n v="2026"/>
    <x v="3"/>
    <n v="10"/>
    <x v="9"/>
    <x v="2"/>
    <x v="10"/>
    <x v="3"/>
    <s v="Business"/>
    <x v="2"/>
    <s v="Carry-On Duffel"/>
    <n v="15"/>
    <n v="133.52000000000001"/>
    <n v="0.2"/>
    <n v="66"/>
    <n v="1602.2400000000002"/>
    <n v="990"/>
    <n v="612.24000000000024"/>
    <n v="0.38211503894547644"/>
  </r>
  <r>
    <n v="5194"/>
    <d v="2026-10-29T00:00:00"/>
    <n v="2026"/>
    <x v="3"/>
    <n v="10"/>
    <x v="9"/>
    <x v="1"/>
    <x v="1"/>
    <x v="3"/>
    <s v="Business"/>
    <x v="4"/>
    <s v="Portable Camp Stove"/>
    <n v="12"/>
    <n v="80.84"/>
    <n v="0.1"/>
    <n v="38.39"/>
    <n v="873.072"/>
    <n v="460.68"/>
    <n v="412.392"/>
    <n v="0.4723459233602727"/>
  </r>
  <r>
    <n v="4715"/>
    <d v="2026-11-03T00:00:00"/>
    <n v="2026"/>
    <x v="3"/>
    <n v="11"/>
    <x v="10"/>
    <x v="1"/>
    <x v="4"/>
    <x v="3"/>
    <s v="Business"/>
    <x v="0"/>
    <s v="Resistance Band Set"/>
    <n v="10"/>
    <n v="39.869999999999997"/>
    <n v="0.15"/>
    <n v="14.31"/>
    <n v="338.89499999999998"/>
    <n v="143.1"/>
    <n v="195.79499999999999"/>
    <n v="0.57774531934670026"/>
  </r>
  <r>
    <n v="3018"/>
    <d v="2026-11-07T00:00:00"/>
    <n v="2026"/>
    <x v="3"/>
    <n v="11"/>
    <x v="10"/>
    <x v="0"/>
    <x v="2"/>
    <x v="3"/>
    <s v="Business"/>
    <x v="3"/>
    <s v="Commuter Helmet"/>
    <n v="10"/>
    <n v="81.48"/>
    <n v="0.05"/>
    <n v="43.7"/>
    <n v="774.06000000000006"/>
    <n v="437"/>
    <n v="337.06000000000006"/>
    <n v="0.43544428080510561"/>
  </r>
  <r>
    <n v="3626"/>
    <d v="2026-11-08T00:00:00"/>
    <n v="2026"/>
    <x v="3"/>
    <n v="11"/>
    <x v="10"/>
    <x v="0"/>
    <x v="13"/>
    <x v="3"/>
    <s v="Business"/>
    <x v="3"/>
    <s v="Trail Bike Light"/>
    <n v="15"/>
    <n v="51.05"/>
    <n v="0.1"/>
    <n v="21.95"/>
    <n v="689.17500000000007"/>
    <n v="329.25"/>
    <n v="359.92500000000007"/>
    <n v="0.52225486995320491"/>
  </r>
  <r>
    <n v="1051"/>
    <d v="2026-11-09T00:00:00"/>
    <n v="2026"/>
    <x v="3"/>
    <n v="11"/>
    <x v="10"/>
    <x v="0"/>
    <x v="13"/>
    <x v="3"/>
    <s v="Business"/>
    <x v="1"/>
    <s v="Hiking Daypack 20L"/>
    <n v="12"/>
    <n v="90.99"/>
    <n v="0.2"/>
    <n v="45.51"/>
    <n v="873.50399999999991"/>
    <n v="546.12"/>
    <n v="327.3839999999999"/>
    <n v="0.37479393339927458"/>
  </r>
  <r>
    <n v="5151"/>
    <d v="2026-11-09T00:00:00"/>
    <n v="2026"/>
    <x v="3"/>
    <n v="11"/>
    <x v="10"/>
    <x v="3"/>
    <x v="15"/>
    <x v="3"/>
    <s v="Business"/>
    <x v="0"/>
    <s v="Resistance Band Set"/>
    <n v="10"/>
    <n v="40.98"/>
    <n v="0.1"/>
    <n v="14.6"/>
    <n v="368.82"/>
    <n v="146"/>
    <n v="222.82"/>
    <n v="0.60414294235670518"/>
  </r>
  <r>
    <n v="4924"/>
    <d v="2026-11-10T00:00:00"/>
    <n v="2026"/>
    <x v="3"/>
    <n v="11"/>
    <x v="10"/>
    <x v="0"/>
    <x v="0"/>
    <x v="3"/>
    <s v="Business"/>
    <x v="1"/>
    <s v="Summit Backpack 45L"/>
    <n v="12"/>
    <n v="150.75"/>
    <n v="0.1"/>
    <n v="80.569999999999993"/>
    <n v="1628.1000000000001"/>
    <n v="966.83999999999992"/>
    <n v="661.26000000000022"/>
    <n v="0.40615441311958733"/>
  </r>
  <r>
    <n v="1176"/>
    <d v="2026-11-15T00:00:00"/>
    <n v="2026"/>
    <x v="3"/>
    <n v="11"/>
    <x v="10"/>
    <x v="2"/>
    <x v="3"/>
    <x v="3"/>
    <s v="Business"/>
    <x v="4"/>
    <s v="Alpine Tent 4P"/>
    <n v="10"/>
    <n v="333.09"/>
    <n v="0.15"/>
    <n v="197.95"/>
    <n v="2831.2649999999994"/>
    <n v="1979.5"/>
    <n v="851.76499999999942"/>
    <n v="0.30084255624252748"/>
  </r>
  <r>
    <n v="2540"/>
    <d v="2026-11-30T00:00:00"/>
    <n v="2026"/>
    <x v="3"/>
    <n v="11"/>
    <x v="10"/>
    <x v="2"/>
    <x v="11"/>
    <x v="3"/>
    <s v="Business"/>
    <x v="4"/>
    <s v="Portable Camp Stove"/>
    <n v="12"/>
    <n v="81.150000000000006"/>
    <n v="0.15"/>
    <n v="39.590000000000003"/>
    <n v="827.73"/>
    <n v="475.08000000000004"/>
    <n v="352.65"/>
    <n v="0.42604472472907828"/>
  </r>
  <r>
    <n v="38"/>
    <d v="2026-12-01T00:00:00"/>
    <n v="2026"/>
    <x v="3"/>
    <n v="12"/>
    <x v="11"/>
    <x v="0"/>
    <x v="0"/>
    <x v="3"/>
    <s v="Business"/>
    <x v="1"/>
    <s v="Trail Boots"/>
    <n v="8"/>
    <n v="146.55000000000001"/>
    <n v="0.1"/>
    <n v="78.03"/>
    <n v="1055.1600000000001"/>
    <n v="624.24"/>
    <n v="430.92000000000007"/>
    <n v="0.40839303991811671"/>
  </r>
  <r>
    <n v="3921"/>
    <d v="2026-12-02T00:00:00"/>
    <n v="2026"/>
    <x v="3"/>
    <n v="12"/>
    <x v="11"/>
    <x v="3"/>
    <x v="9"/>
    <x v="3"/>
    <s v="Business"/>
    <x v="1"/>
    <s v="Trail Boots"/>
    <n v="12"/>
    <n v="142.93"/>
    <n v="0.1"/>
    <n v="79.81"/>
    <n v="1543.644"/>
    <n v="957.72"/>
    <n v="585.92399999999998"/>
    <n v="0.37957197384889263"/>
  </r>
  <r>
    <n v="1086"/>
    <d v="2026-12-08T00:00:00"/>
    <n v="2026"/>
    <x v="3"/>
    <n v="12"/>
    <x v="11"/>
    <x v="0"/>
    <x v="13"/>
    <x v="3"/>
    <s v="Business"/>
    <x v="1"/>
    <s v="Trail Boots"/>
    <n v="12"/>
    <n v="146.99"/>
    <n v="0.15"/>
    <n v="79.239999999999995"/>
    <n v="1499.298"/>
    <n v="950.87999999999988"/>
    <n v="548.41800000000012"/>
    <n v="0.36578318653129671"/>
  </r>
  <r>
    <n v="3412"/>
    <d v="2026-12-09T00:00:00"/>
    <n v="2026"/>
    <x v="3"/>
    <n v="12"/>
    <x v="11"/>
    <x v="1"/>
    <x v="4"/>
    <x v="3"/>
    <s v="Business"/>
    <x v="1"/>
    <s v="Trail Boots"/>
    <n v="10"/>
    <n v="145.30000000000001"/>
    <n v="0.1"/>
    <n v="79.7"/>
    <n v="1307.7"/>
    <n v="797"/>
    <n v="510.70000000000005"/>
    <n v="0.39053299686472437"/>
  </r>
  <r>
    <n v="3805"/>
    <d v="2026-12-26T00:00:00"/>
    <n v="2026"/>
    <x v="3"/>
    <n v="12"/>
    <x v="11"/>
    <x v="0"/>
    <x v="5"/>
    <x v="3"/>
    <s v="Business"/>
    <x v="2"/>
    <s v="Packing Cube Set"/>
    <n v="8"/>
    <n v="45.54"/>
    <n v="0.15"/>
    <n v="18.54"/>
    <n v="309.67199999999997"/>
    <n v="148.32"/>
    <n v="161.35199999999998"/>
    <n v="0.52104161822831896"/>
  </r>
  <r>
    <n v="537"/>
    <d v="2026-12-28T00:00:00"/>
    <n v="2026"/>
    <x v="3"/>
    <n v="12"/>
    <x v="11"/>
    <x v="0"/>
    <x v="0"/>
    <x v="3"/>
    <s v="Business"/>
    <x v="1"/>
    <s v="Hiking Daypack 20L"/>
    <n v="12"/>
    <n v="90.29"/>
    <n v="0.1"/>
    <n v="45.76"/>
    <n v="975.13200000000006"/>
    <n v="549.12"/>
    <n v="426.01200000000006"/>
    <n v="0.436876238293892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E13504-2486-4D9A-80BD-62C0D1B065E5}" name="Total_Or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dataField="1" showAll="0"/>
    <pivotField numFmtId="14" showAll="0"/>
    <pivotField showAll="0"/>
    <pivotField showAll="0">
      <items count="5">
        <item x="0"/>
        <item x="1"/>
        <item x="2"/>
        <item x="3"/>
        <item t="default"/>
      </items>
    </pivotField>
    <pivotField showAll="0"/>
    <pivotField showAll="0"/>
    <pivotField showAll="0">
      <items count="5">
        <item x="2"/>
        <item x="3"/>
        <item x="1"/>
        <item x="0"/>
        <item t="default"/>
      </items>
    </pivotField>
    <pivotField showAll="0">
      <items count="18">
        <item x="3"/>
        <item x="5"/>
        <item x="12"/>
        <item x="9"/>
        <item x="16"/>
        <item x="13"/>
        <item x="10"/>
        <item x="14"/>
        <item x="7"/>
        <item x="2"/>
        <item x="15"/>
        <item x="11"/>
        <item x="1"/>
        <item x="4"/>
        <item x="8"/>
        <item x="6"/>
        <item x="0"/>
        <item t="default"/>
      </items>
    </pivotField>
    <pivotField showAll="0"/>
    <pivotField showAll="0"/>
    <pivotField showAll="0">
      <items count="6">
        <item x="4"/>
        <item x="3"/>
        <item x="0"/>
        <item x="1"/>
        <item x="2"/>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8A2990-9A70-4B32-8EBA-BB0C12EBC047}" name="Total_Unit_Sold"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G4" firstHeaderRow="1" firstDataRow="1" firstDataCol="0"/>
  <pivotFields count="20">
    <pivotField showAll="0"/>
    <pivotField numFmtId="14" showAll="0"/>
    <pivotField showAll="0"/>
    <pivotField showAll="0">
      <items count="5">
        <item x="0"/>
        <item x="1"/>
        <item x="2"/>
        <item x="3"/>
        <item t="default"/>
      </items>
    </pivotField>
    <pivotField showAll="0"/>
    <pivotField showAll="0"/>
    <pivotField showAll="0">
      <items count="5">
        <item x="2"/>
        <item x="3"/>
        <item x="1"/>
        <item x="0"/>
        <item t="default"/>
      </items>
    </pivotField>
    <pivotField showAll="0">
      <items count="18">
        <item x="3"/>
        <item x="5"/>
        <item x="12"/>
        <item x="9"/>
        <item x="16"/>
        <item x="13"/>
        <item x="10"/>
        <item x="14"/>
        <item x="7"/>
        <item x="2"/>
        <item x="15"/>
        <item x="11"/>
        <item x="1"/>
        <item x="4"/>
        <item x="8"/>
        <item x="6"/>
        <item x="0"/>
        <item t="default"/>
      </items>
    </pivotField>
    <pivotField showAll="0"/>
    <pivotField showAll="0"/>
    <pivotField showAll="0">
      <items count="6">
        <item x="4"/>
        <item x="3"/>
        <item x="0"/>
        <item x="1"/>
        <item x="2"/>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Units Sol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6BD07E-EA59-47DB-A125-F36945CCA3E6}" name="Region_Wi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K8:L13" firstHeaderRow="1" firstDataRow="1" firstDataCol="1"/>
  <pivotFields count="20">
    <pivotField showAll="0"/>
    <pivotField numFmtId="1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2"/>
        <item x="3"/>
        <item x="1"/>
        <item x="0"/>
        <item t="default"/>
      </items>
    </pivotField>
    <pivotField showAll="0">
      <items count="18">
        <item x="3"/>
        <item x="5"/>
        <item x="12"/>
        <item x="9"/>
        <item x="16"/>
        <item x="13"/>
        <item x="10"/>
        <item x="14"/>
        <item x="7"/>
        <item x="2"/>
        <item x="15"/>
        <item x="11"/>
        <item x="1"/>
        <item x="4"/>
        <item x="8"/>
        <item x="6"/>
        <item x="0"/>
        <item t="default"/>
      </items>
    </pivotField>
    <pivotField showAll="0">
      <items count="5">
        <item x="3"/>
        <item x="2"/>
        <item x="0"/>
        <item x="1"/>
        <item t="default"/>
      </items>
    </pivotField>
    <pivotField showAll="0"/>
    <pivotField showAll="0">
      <items count="6">
        <item x="4"/>
        <item x="3"/>
        <item x="0"/>
        <item x="1"/>
        <item x="2"/>
        <item t="default"/>
      </items>
    </pivotField>
    <pivotField showAll="0"/>
    <pivotField showAll="0"/>
    <pivotField showAll="0"/>
    <pivotField showAll="0"/>
    <pivotField showAll="0"/>
    <pivotField dataField="1" showAll="0"/>
    <pivotField showAll="0"/>
    <pivotField showAll="0"/>
    <pivotField showAll="0"/>
  </pivotFields>
  <rowFields count="1">
    <field x="6"/>
  </rowFields>
  <rowItems count="5">
    <i>
      <x/>
    </i>
    <i>
      <x v="1"/>
    </i>
    <i>
      <x v="2"/>
    </i>
    <i>
      <x v="3"/>
    </i>
    <i t="grand">
      <x/>
    </i>
  </rowItems>
  <colItems count="1">
    <i/>
  </colItems>
  <dataFields count="1">
    <dataField name="Sum of Revenue" fld="16" baseField="0" baseItem="0"/>
  </dataFields>
  <formats count="1">
    <format dxfId="21">
      <pivotArea outline="0" collapsedLevelsAreSubtotals="1" fieldPosition="0"/>
    </format>
  </formats>
  <chartFormats count="8">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4" format="7">
      <pivotArea type="data" outline="0" fieldPosition="0">
        <references count="2">
          <reference field="4294967294" count="1" selected="0">
            <x v="0"/>
          </reference>
          <reference field="6" count="1" selected="0">
            <x v="0"/>
          </reference>
        </references>
      </pivotArea>
    </chartFormat>
    <chartFormat chart="24" format="8">
      <pivotArea type="data" outline="0" fieldPosition="0">
        <references count="2">
          <reference field="4294967294" count="1" selected="0">
            <x v="0"/>
          </reference>
          <reference field="6" count="1" selected="0">
            <x v="1"/>
          </reference>
        </references>
      </pivotArea>
    </chartFormat>
    <chartFormat chart="24" format="9">
      <pivotArea type="data" outline="0" fieldPosition="0">
        <references count="2">
          <reference field="4294967294" count="1" selected="0">
            <x v="0"/>
          </reference>
          <reference field="6" count="1" selected="0">
            <x v="2"/>
          </reference>
        </references>
      </pivotArea>
    </chartFormat>
    <chartFormat chart="2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34F99F-7113-429D-A63F-5C4525BE2236}" name="Monthly_Profit_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C21" firstHeaderRow="0" firstDataRow="1" firstDataCol="1"/>
  <pivotFields count="20">
    <pivotField showAll="0"/>
    <pivotField numFmtId="14" showAll="0"/>
    <pivotField showAll="0"/>
    <pivotField showAll="0">
      <items count="5">
        <item x="0"/>
        <item x="1"/>
        <item x="2"/>
        <item x="3"/>
        <item t="default"/>
      </items>
    </pivotField>
    <pivotField showAll="0"/>
    <pivotField axis="axisRow" showAll="0" nonAutoSortDefault="1">
      <items count="13">
        <item x="0"/>
        <item x="1"/>
        <item x="2"/>
        <item x="3"/>
        <item x="4"/>
        <item x="5"/>
        <item x="6"/>
        <item x="7"/>
        <item x="8"/>
        <item x="9"/>
        <item x="10"/>
        <item x="11"/>
        <item t="default"/>
      </items>
    </pivotField>
    <pivotField showAll="0">
      <items count="5">
        <item x="2"/>
        <item x="3"/>
        <item x="1"/>
        <item x="0"/>
        <item t="default"/>
      </items>
    </pivotField>
    <pivotField showAll="0">
      <items count="18">
        <item x="3"/>
        <item x="5"/>
        <item x="12"/>
        <item x="9"/>
        <item x="16"/>
        <item x="13"/>
        <item x="10"/>
        <item x="14"/>
        <item x="7"/>
        <item x="2"/>
        <item x="15"/>
        <item x="11"/>
        <item x="1"/>
        <item x="4"/>
        <item x="8"/>
        <item x="6"/>
        <item x="0"/>
        <item t="default"/>
      </items>
    </pivotField>
    <pivotField showAll="0"/>
    <pivotField showAll="0"/>
    <pivotField showAll="0">
      <items count="6">
        <item x="4"/>
        <item x="3"/>
        <item x="0"/>
        <item x="1"/>
        <item x="2"/>
        <item t="default"/>
      </items>
    </pivotField>
    <pivotField showAll="0"/>
    <pivotField showAll="0"/>
    <pivotField showAll="0"/>
    <pivotField showAll="0"/>
    <pivotField showAll="0"/>
    <pivotField dataField="1" showAll="0"/>
    <pivotField showAll="0"/>
    <pivotField dataFiel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6"/>
    <dataField name="Total Gross Profit" fld="18" baseField="5" baseItem="0" numFmtId="166"/>
  </dataFields>
  <formats count="4">
    <format dxfId="25">
      <pivotArea dataOnly="0" labelOnly="1" outline="0" fieldPosition="0">
        <references count="1">
          <reference field="4294967294" count="1">
            <x v="1"/>
          </reference>
        </references>
      </pivotArea>
    </format>
    <format dxfId="24">
      <pivotArea outline="0" collapsedLevelsAreSubtotals="1" fieldPosition="0"/>
    </format>
    <format dxfId="23">
      <pivotArea outline="0" collapsedLevelsAreSubtotals="1" fieldPosition="0">
        <references count="1">
          <reference field="4294967294" count="1" selected="0">
            <x v="1"/>
          </reference>
        </references>
      </pivotArea>
    </format>
    <format dxfId="22">
      <pivotArea outline="0" collapsedLevelsAreSubtotals="1"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563D80-FB56-47DA-B820-2C0FACE34E42}" name="Gross_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4" showAll="0"/>
    <pivotField showAll="0"/>
    <pivotField showAll="0">
      <items count="5">
        <item x="0"/>
        <item x="1"/>
        <item x="2"/>
        <item x="3"/>
        <item t="default"/>
      </items>
    </pivotField>
    <pivotField showAll="0"/>
    <pivotField showAll="0"/>
    <pivotField showAll="0">
      <items count="5">
        <item x="2"/>
        <item x="3"/>
        <item x="1"/>
        <item x="0"/>
        <item t="default"/>
      </items>
    </pivotField>
    <pivotField showAll="0">
      <items count="18">
        <item x="3"/>
        <item x="5"/>
        <item x="12"/>
        <item x="9"/>
        <item x="16"/>
        <item x="13"/>
        <item x="10"/>
        <item x="14"/>
        <item x="7"/>
        <item x="2"/>
        <item x="15"/>
        <item x="11"/>
        <item x="1"/>
        <item x="4"/>
        <item x="8"/>
        <item x="6"/>
        <item x="0"/>
        <item t="default"/>
      </items>
    </pivotField>
    <pivotField showAll="0"/>
    <pivotField showAll="0"/>
    <pivotField showAll="0">
      <items count="6">
        <item x="4"/>
        <item x="3"/>
        <item x="0"/>
        <item x="1"/>
        <item x="2"/>
        <item t="default"/>
      </items>
    </pivotField>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Gross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644195-226F-4D50-8D84-311A15445395}" name="SUM_OF_REVENU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4" showAll="0"/>
    <pivotField showAll="0"/>
    <pivotField showAll="0">
      <items count="5">
        <item x="0"/>
        <item x="1"/>
        <item x="2"/>
        <item x="3"/>
        <item t="default"/>
      </items>
    </pivotField>
    <pivotField showAll="0"/>
    <pivotField showAll="0"/>
    <pivotField showAll="0">
      <items count="5">
        <item x="2"/>
        <item x="3"/>
        <item x="1"/>
        <item x="0"/>
        <item t="default"/>
      </items>
    </pivotField>
    <pivotField showAll="0">
      <items count="18">
        <item x="3"/>
        <item x="5"/>
        <item x="12"/>
        <item x="9"/>
        <item x="16"/>
        <item x="13"/>
        <item x="10"/>
        <item x="14"/>
        <item x="7"/>
        <item x="2"/>
        <item x="15"/>
        <item x="11"/>
        <item x="1"/>
        <item x="4"/>
        <item x="8"/>
        <item x="6"/>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1032B7-E4F8-4C33-8C48-0D45DED49F3A}" name="Country_Wise_Ma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O8:P26" firstHeaderRow="1" firstDataRow="1" firstDataCol="1"/>
  <pivotFields count="20">
    <pivotField showAll="0"/>
    <pivotField numFmtId="1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2"/>
        <item x="3"/>
        <item x="1"/>
        <item x="0"/>
        <item t="default"/>
      </items>
    </pivotField>
    <pivotField axis="axisRow" showAll="0">
      <items count="18">
        <item x="3"/>
        <item x="5"/>
        <item x="12"/>
        <item x="9"/>
        <item x="16"/>
        <item x="13"/>
        <item x="10"/>
        <item x="14"/>
        <item x="7"/>
        <item x="2"/>
        <item x="15"/>
        <item x="11"/>
        <item x="1"/>
        <item x="4"/>
        <item x="8"/>
        <item x="6"/>
        <item x="0"/>
        <item t="default"/>
      </items>
    </pivotField>
    <pivotField showAll="0">
      <items count="5">
        <item x="3"/>
        <item x="2"/>
        <item x="0"/>
        <item x="1"/>
        <item t="default"/>
      </items>
    </pivotField>
    <pivotField showAll="0"/>
    <pivotField showAll="0">
      <items count="6">
        <item x="4"/>
        <item x="3"/>
        <item x="0"/>
        <item x="1"/>
        <item x="2"/>
        <item t="default"/>
      </items>
    </pivotField>
    <pivotField showAll="0"/>
    <pivotField showAll="0"/>
    <pivotField showAll="0"/>
    <pivotField showAll="0"/>
    <pivotField showAll="0"/>
    <pivotField dataField="1" showAll="0"/>
    <pivotField showAll="0"/>
    <pivotField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6" baseField="0" baseItem="0"/>
  </dataFields>
  <formats count="1">
    <format dxfId="26">
      <pivotArea outline="0" collapsedLevelsAreSubtotals="1" fieldPosition="0"/>
    </format>
  </formats>
  <chartFormats count="5">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C9DD26-F63B-4AF7-868E-DE73CA74C9F4}" name="Sales_Chanel"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8:I13" firstHeaderRow="1" firstDataRow="1" firstDataCol="1"/>
  <pivotFields count="20">
    <pivotField showAll="0"/>
    <pivotField numFmtId="1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2"/>
        <item x="3"/>
        <item x="1"/>
        <item x="0"/>
        <item t="default"/>
      </items>
    </pivotField>
    <pivotField showAll="0">
      <items count="18">
        <item x="3"/>
        <item x="5"/>
        <item x="12"/>
        <item x="9"/>
        <item x="16"/>
        <item x="13"/>
        <item x="10"/>
        <item x="14"/>
        <item x="7"/>
        <item x="2"/>
        <item x="15"/>
        <item x="11"/>
        <item x="1"/>
        <item x="4"/>
        <item x="8"/>
        <item x="6"/>
        <item x="0"/>
        <item t="default"/>
      </items>
    </pivotField>
    <pivotField axis="axisRow" showAll="0">
      <items count="5">
        <item x="3"/>
        <item x="2"/>
        <item x="0"/>
        <item x="1"/>
        <item t="default"/>
      </items>
    </pivotField>
    <pivotField showAll="0"/>
    <pivotField showAll="0">
      <items count="6">
        <item x="4"/>
        <item x="3"/>
        <item x="0"/>
        <item x="1"/>
        <item x="2"/>
        <item t="default"/>
      </items>
    </pivotField>
    <pivotField showAll="0"/>
    <pivotField showAll="0"/>
    <pivotField showAll="0"/>
    <pivotField showAll="0"/>
    <pivotField showAll="0"/>
    <pivotField dataField="1" showAll="0"/>
    <pivotField showAll="0"/>
    <pivotField showAll="0"/>
    <pivotField showAll="0"/>
  </pivotFields>
  <rowFields count="1">
    <field x="8"/>
  </rowFields>
  <rowItems count="5">
    <i>
      <x/>
    </i>
    <i>
      <x v="1"/>
    </i>
    <i>
      <x v="2"/>
    </i>
    <i>
      <x v="3"/>
    </i>
    <i t="grand">
      <x/>
    </i>
  </rowItems>
  <colItems count="1">
    <i/>
  </colItems>
  <dataFields count="1">
    <dataField name="Sum of Revenue" fld="16" baseField="0" baseItem="0"/>
  </dataFields>
  <formats count="1">
    <format dxfId="27">
      <pivotArea outline="0" collapsedLevelsAreSubtotals="1" fieldPosition="0"/>
    </format>
  </formats>
  <chartFormats count="5">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8" count="1" selected="0">
            <x v="0"/>
          </reference>
        </references>
      </pivotArea>
    </chartFormat>
    <chartFormat chart="19" format="8">
      <pivotArea type="data" outline="0" fieldPosition="0">
        <references count="2">
          <reference field="4294967294" count="1" selected="0">
            <x v="0"/>
          </reference>
          <reference field="8" count="1" selected="0">
            <x v="1"/>
          </reference>
        </references>
      </pivotArea>
    </chartFormat>
    <chartFormat chart="19" format="9">
      <pivotArea type="data" outline="0" fieldPosition="0">
        <references count="2">
          <reference field="4294967294" count="1" selected="0">
            <x v="0"/>
          </reference>
          <reference field="8" count="1" selected="0">
            <x v="2"/>
          </reference>
        </references>
      </pivotArea>
    </chartFormat>
    <chartFormat chart="19"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079970-1F18-45B6-98A7-6975EE617021}" name="Top_5_Count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8:F14" firstHeaderRow="1" firstDataRow="1" firstDataCol="1"/>
  <pivotFields count="20">
    <pivotField showAll="0"/>
    <pivotField numFmtId="1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2"/>
        <item x="3"/>
        <item x="1"/>
        <item x="0"/>
        <item t="default"/>
      </items>
    </pivotField>
    <pivotField axis="axisRow" showAll="0" measureFilter="1">
      <items count="18">
        <item x="3"/>
        <item x="5"/>
        <item x="12"/>
        <item x="9"/>
        <item x="16"/>
        <item x="13"/>
        <item x="10"/>
        <item x="14"/>
        <item x="7"/>
        <item x="2"/>
        <item x="15"/>
        <item x="11"/>
        <item x="1"/>
        <item x="4"/>
        <item x="8"/>
        <item x="6"/>
        <item x="0"/>
        <item t="default"/>
      </items>
    </pivotField>
    <pivotField showAll="0"/>
    <pivotField showAll="0"/>
    <pivotField showAll="0">
      <items count="6">
        <item x="4"/>
        <item x="3"/>
        <item x="0"/>
        <item x="1"/>
        <item x="2"/>
        <item t="default"/>
      </items>
    </pivotField>
    <pivotField showAll="0"/>
    <pivotField showAll="0"/>
    <pivotField showAll="0"/>
    <pivotField showAll="0"/>
    <pivotField showAll="0"/>
    <pivotField dataField="1" showAll="0"/>
    <pivotField showAll="0"/>
    <pivotField showAll="0"/>
    <pivotField showAll="0"/>
  </pivotFields>
  <rowFields count="1">
    <field x="7"/>
  </rowFields>
  <rowItems count="6">
    <i>
      <x v="5"/>
    </i>
    <i>
      <x v="6"/>
    </i>
    <i>
      <x v="8"/>
    </i>
    <i>
      <x v="13"/>
    </i>
    <i>
      <x v="16"/>
    </i>
    <i t="grand">
      <x/>
    </i>
  </rowItems>
  <colItems count="1">
    <i/>
  </colItems>
  <dataFields count="1">
    <dataField name="Sum of Revenue" fld="16" baseField="0" baseItem="0" numFmtId="166"/>
  </dataFields>
  <formats count="1">
    <format dxfId="28">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F20BFC-F98F-4621-AC0A-06A87AC2CBD6}" name="COG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4" showAll="0"/>
    <pivotField showAll="0"/>
    <pivotField showAll="0">
      <items count="5">
        <item x="0"/>
        <item x="1"/>
        <item x="2"/>
        <item x="3"/>
        <item t="default"/>
      </items>
    </pivotField>
    <pivotField showAll="0"/>
    <pivotField showAll="0"/>
    <pivotField showAll="0">
      <items count="5">
        <item x="2"/>
        <item x="3"/>
        <item x="1"/>
        <item x="0"/>
        <item t="default"/>
      </items>
    </pivotField>
    <pivotField showAll="0">
      <items count="18">
        <item x="3"/>
        <item x="5"/>
        <item x="12"/>
        <item x="9"/>
        <item x="16"/>
        <item x="13"/>
        <item x="10"/>
        <item x="14"/>
        <item x="7"/>
        <item x="2"/>
        <item x="15"/>
        <item x="11"/>
        <item x="1"/>
        <item x="4"/>
        <item x="8"/>
        <item x="6"/>
        <item x="0"/>
        <item t="default"/>
      </items>
    </pivotField>
    <pivotField showAll="0"/>
    <pivotField showAll="0"/>
    <pivotField showAll="0">
      <items count="6">
        <item x="4"/>
        <item x="3"/>
        <item x="0"/>
        <item x="1"/>
        <item x="2"/>
        <item t="default"/>
      </items>
    </pivotField>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COG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C5E5B3F-412D-4D96-8A92-E56DB2B54723}" autoFormatId="16" applyNumberFormats="0" applyBorderFormats="0" applyFontFormats="0" applyPatternFormats="0" applyAlignmentFormats="0" applyWidthHeightFormats="0">
  <queryTableRefresh nextId="25">
    <queryTableFields count="20">
      <queryTableField id="1" name="ID" tableColumnId="1"/>
      <queryTableField id="2" name="Order Date" tableColumnId="2"/>
      <queryTableField id="21" dataBound="0" tableColumnId="21"/>
      <queryTableField id="24" dataBound="0" tableColumnId="24"/>
      <queryTableField id="22" dataBound="0" tableColumnId="22"/>
      <queryTableField id="23" dataBound="0" tableColumnId="23"/>
      <queryTableField id="3" name="Region" tableColumnId="3"/>
      <queryTableField id="4" name="Country" tableColumnId="4"/>
      <queryTableField id="5" name="Sales Channel" tableColumnId="5"/>
      <queryTableField id="6" name="Customer Type" tableColumnId="6"/>
      <queryTableField id="7" name="Product Category" tableColumnId="7"/>
      <queryTableField id="8" name="Product" tableColumnId="8"/>
      <queryTableField id="9" name="Units Sold" tableColumnId="9"/>
      <queryTableField id="10" name="Unit Price" tableColumnId="10"/>
      <queryTableField id="11" name="Discount %" tableColumnId="11"/>
      <queryTableField id="12" name="Unit Cost" tableColumnId="12"/>
      <queryTableField id="13" name="Revenue" tableColumnId="13"/>
      <queryTableField id="14" name="COGS" tableColumnId="14"/>
      <queryTableField id="15" name="Gross Profit" tableColumnId="15"/>
      <queryTableField id="16" name="Gross Margin %" tableColumnId="16"/>
    </queryTableFields>
    <queryTableDeletedFields count="4">
      <deletedField name="Year"/>
      <deletedField name="Quarter"/>
      <deletedField name="Month"/>
      <deletedField name="MonthNo"/>
    </queryTableDeletedFields>
  </queryTableRefresh>
  <extLst>
    <ext xmlns:x15="http://schemas.microsoft.com/office/spreadsheetml/2010/11/main" uri="{883FBD77-0823-4a55-B5E3-86C4891E6966}">
      <x15:queryTable sourceDataName="Query - SalesDataTable (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DA3A69F-0F21-446B-B666-C3D57A467F69}" sourceName="Product Category">
  <pivotTables>
    <pivotTable tabId="6" name="Top_5_Country"/>
    <pivotTable tabId="6" name="Monthly_Profit_Revenue"/>
    <pivotTable tabId="6" name="COGS"/>
    <pivotTable tabId="6" name="Country_Wise_Map"/>
    <pivotTable tabId="6" name="Gross_Profit"/>
    <pivotTable tabId="6" name="Region_Wise"/>
    <pivotTable tabId="6" name="Sales_Chanel"/>
    <pivotTable tabId="6" name="Total_Order"/>
    <pivotTable tabId="6" name="Total_Unit_Sold"/>
  </pivotTables>
  <data>
    <tabular pivotCacheId="2084733412">
      <items count="5">
        <i x="4" s="1"/>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2550B32-83F2-4B21-881D-8B5A4ECACF04}" sourceName="Country">
  <pivotTables>
    <pivotTable tabId="6" name="Monthly_Profit_Revenue"/>
  </pivotTables>
  <data>
    <tabular pivotCacheId="2084733412">
      <items count="17">
        <i x="3" s="1"/>
        <i x="5" s="1"/>
        <i x="12" s="1"/>
        <i x="9" s="1"/>
        <i x="16" s="1"/>
        <i x="13" s="1"/>
        <i x="10" s="1"/>
        <i x="14" s="1"/>
        <i x="7" s="1"/>
        <i x="2" s="1"/>
        <i x="15" s="1"/>
        <i x="11" s="1"/>
        <i x="1" s="1"/>
        <i x="4" s="1"/>
        <i x="8"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terly" xr10:uid="{051EBF7B-4CB1-4B6C-9B5E-E7705AF94CB3}" sourceName="Quaterly">
  <pivotTables>
    <pivotTable tabId="6" name="Top_5_Country"/>
    <pivotTable tabId="6" name="COGS"/>
    <pivotTable tabId="6" name="Country_Wise_Map"/>
    <pivotTable tabId="6" name="Gross_Profit"/>
    <pivotTable tabId="6" name="Monthly_Profit_Revenue"/>
    <pivotTable tabId="6" name="Region_Wise"/>
    <pivotTable tabId="6" name="Sales_Chanel"/>
    <pivotTable tabId="6" name="SUM_OF_REVENUE"/>
    <pivotTable tabId="6" name="Total_Order"/>
    <pivotTable tabId="6" name="Total_Unit_Sold"/>
  </pivotTables>
  <data>
    <tabular pivotCacheId="208473341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A16F2C7-0700-4B20-ADEA-7C7B8C5810D9}" cache="Slicer_Product_Category" caption="Product Category" rowHeight="247650"/>
  <slicer name="Country" xr10:uid="{D4D8285B-E956-455C-826D-174E17902DB5}" cache="Slicer_Country" caption="Country" startItem="6" rowHeight="247650"/>
  <slicer name="Quaterly" xr10:uid="{BE5E81D3-EA56-4116-A0CE-0AFEA0F51B36}" cache="Slicer_Quaterly" caption="Quaterl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812BF8-5DEA-4FFA-9F40-E829CF46BC16}" name="SalesDataTable__2" displayName="SalesDataTable__2" ref="A1:T2708" tableType="queryTable" totalsRowShown="0">
  <tableColumns count="20">
    <tableColumn id="1" xr3:uid="{B5461442-1E5A-4A1E-AF06-B105BA4B9034}" uniqueName="1" name="ID" queryTableFieldId="1"/>
    <tableColumn id="2" xr3:uid="{A66B06C2-5851-4465-AC3B-D280D3A0D162}" uniqueName="2" name="Order Date" queryTableFieldId="2" dataDxfId="40"/>
    <tableColumn id="21" xr3:uid="{25371812-1C08-4C89-AA35-4E932443D407}" uniqueName="21" name="year" queryTableFieldId="21" dataDxfId="39">
      <calculatedColumnFormula>YEAR(SalesDataTable__2[[#This Row],[Order Date]])</calculatedColumnFormula>
    </tableColumn>
    <tableColumn id="24" xr3:uid="{77133ECC-FFA8-4C86-B5A0-DFB2533C7CD2}" uniqueName="24" name="Quaterly" queryTableFieldId="24" dataDxfId="38">
      <calculatedColumnFormula>"Q"&amp;ROUNDUP(MONTH(SalesDataTable__2[[#This Row],[Order Date]])/3,0)</calculatedColumnFormula>
    </tableColumn>
    <tableColumn id="22" xr3:uid="{C65E04DF-4340-4A73-B78C-B45AC04EF095}" uniqueName="22" name="Month No." queryTableFieldId="22" dataDxfId="37">
      <calculatedColumnFormula>MONTH(SalesDataTable__2[[#This Row],[Order Date]])</calculatedColumnFormula>
    </tableColumn>
    <tableColumn id="23" xr3:uid="{D93A9283-0C15-4250-970D-CC60F9A532CB}" uniqueName="23" name="Month Name" queryTableFieldId="23" dataDxfId="36">
      <calculatedColumnFormula>TEXT(SalesDataTable__2[[#This Row],[Order Date]],"MMM")</calculatedColumnFormula>
    </tableColumn>
    <tableColumn id="3" xr3:uid="{86D2F3C1-4E03-40ED-AE46-8A5945A223CB}" uniqueName="3" name="Region" queryTableFieldId="3" dataDxfId="35"/>
    <tableColumn id="4" xr3:uid="{A4C3E56A-4F53-461E-8868-9C846661A19D}" uniqueName="4" name="Country" queryTableFieldId="4" dataDxfId="34"/>
    <tableColumn id="5" xr3:uid="{9657A01A-88B9-45C0-91D4-365B5BD81E7B}" uniqueName="5" name="Sales Channel" queryTableFieldId="5" dataDxfId="33"/>
    <tableColumn id="6" xr3:uid="{B3D80700-70FF-4A8A-AE58-5F8D10A569AA}" uniqueName="6" name="Customer Type" queryTableFieldId="6" dataDxfId="32"/>
    <tableColumn id="7" xr3:uid="{7AB33A49-B3F9-452A-B85E-5A947DD0C585}" uniqueName="7" name="Product Category" queryTableFieldId="7" dataDxfId="31"/>
    <tableColumn id="8" xr3:uid="{F9547C22-74C1-410E-BA99-EBE8534D3CB0}" uniqueName="8" name="Product" queryTableFieldId="8" dataDxfId="30"/>
    <tableColumn id="9" xr3:uid="{F15D7B93-2A6E-4CC3-A914-FEBB1F30A6D9}" uniqueName="9" name="Units Sold" queryTableFieldId="9"/>
    <tableColumn id="10" xr3:uid="{673EC659-F5E8-4887-9F15-DDF83E274D23}" uniqueName="10" name="Unit Price" queryTableFieldId="10"/>
    <tableColumn id="11" xr3:uid="{4F35355E-1037-4A65-9C4A-5D5F6177C92A}" uniqueName="11" name="Discount %" queryTableFieldId="11"/>
    <tableColumn id="12" xr3:uid="{2AC94082-5341-4FF2-88F2-F81A22E34FF7}" uniqueName="12" name="Unit Cost" queryTableFieldId="12"/>
    <tableColumn id="13" xr3:uid="{8205794D-59DE-4FD6-BFAF-4BC7E6CAAB97}" uniqueName="13" name="Revenue" queryTableFieldId="13"/>
    <tableColumn id="14" xr3:uid="{D9AAE52E-06E5-48A1-9C1A-EBCF3DED02FF}" uniqueName="14" name="COGS" queryTableFieldId="14"/>
    <tableColumn id="15" xr3:uid="{6EA67588-D213-4803-ABBD-7B9F0D0383C9}" uniqueName="15" name="Gross Profit" queryTableFieldId="15"/>
    <tableColumn id="16" xr3:uid="{A44FF874-E021-4090-A072-0605A873DF21}" uniqueName="16" name="Gross Margin %"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F81279-3B85-43FB-98DD-60BC99B25DBC}" name="Table2" displayName="Table2" ref="A3:T153" totalsRowShown="0">
  <autoFilter ref="A3:T153" xr:uid="{E7F81279-3B85-43FB-98DD-60BC99B25DBC}"/>
  <tableColumns count="20">
    <tableColumn id="1" xr3:uid="{D0B11037-57A7-4434-9B45-69C3BAE288EF}" name="ID"/>
    <tableColumn id="2" xr3:uid="{DCF0D922-ED5F-44EA-A96E-AE60DAAFD3D0}" name="Order Date" dataDxfId="29"/>
    <tableColumn id="3" xr3:uid="{CE9C90F5-62BA-4FEB-BC17-71344F4CEE83}" name="year"/>
    <tableColumn id="4" xr3:uid="{12573FC3-1161-4199-A372-91FB04ABEE54}" name="Quaterly"/>
    <tableColumn id="5" xr3:uid="{19561DAB-1852-4443-877A-459018CA9F4A}" name="Month No."/>
    <tableColumn id="6" xr3:uid="{6AD75D12-FEE7-4D34-BB7E-785F6C030E12}" name="Month Name"/>
    <tableColumn id="7" xr3:uid="{966BF732-E43D-446C-9374-9C2B5166BF3A}" name="Region"/>
    <tableColumn id="8" xr3:uid="{A302EC5D-D0B3-4068-8E89-ABC8E3AA6252}" name="Country"/>
    <tableColumn id="9" xr3:uid="{22BD1FBC-7541-4CE7-B278-8E72921F88A0}" name="Sales Channel"/>
    <tableColumn id="10" xr3:uid="{FE8D4B28-7947-4466-806A-8F0991F42FE8}" name="Customer Type"/>
    <tableColumn id="11" xr3:uid="{6F190E0D-B8FE-492B-8598-C683E87BEAE4}" name="Product Category"/>
    <tableColumn id="12" xr3:uid="{757DB1B0-A2D4-4508-BE6D-400C2B207ADC}" name="Product"/>
    <tableColumn id="13" xr3:uid="{A40FA91D-9AEC-4C23-90DF-52E673CD70AE}" name="Units Sold"/>
    <tableColumn id="14" xr3:uid="{381B8DFE-D8D1-4A18-A6C6-BDED76C6B9E8}" name="Unit Price"/>
    <tableColumn id="15" xr3:uid="{39D284D4-F605-49F5-97F3-307EC651B55E}" name="Discount %"/>
    <tableColumn id="16" xr3:uid="{596B424E-A3EA-4090-87A7-23B84B1EA19D}" name="Unit Cost"/>
    <tableColumn id="17" xr3:uid="{6FF68FD5-27FA-4978-8D94-84FA1F94036D}" name="Revenue"/>
    <tableColumn id="18" xr3:uid="{8D8A28D2-8BA2-4CA5-B6DC-473F28FA8C1A}" name="COGS"/>
    <tableColumn id="19" xr3:uid="{200E1021-16D3-4AC8-BCD7-0A8578190395}" name="Gross Profit"/>
    <tableColumn id="20" xr3:uid="{349436BE-0CC3-4BE0-BCD3-C945CB5E7AAD}" name="Gross Margin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6B7C-8621-479B-B27A-81F93D24F122}">
  <dimension ref="A1:T2708"/>
  <sheetViews>
    <sheetView workbookViewId="0"/>
  </sheetViews>
  <sheetFormatPr defaultRowHeight="14.4" x14ac:dyDescent="0.3"/>
  <cols>
    <col min="1" max="1" width="5" bestFit="1" customWidth="1"/>
    <col min="2" max="2" width="12.21875" bestFit="1" customWidth="1"/>
    <col min="3" max="3" width="12.21875" customWidth="1"/>
    <col min="4" max="4" width="12.21875" style="2" customWidth="1"/>
    <col min="5" max="6" width="12.21875"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8.21875" bestFit="1" customWidth="1"/>
    <col min="19" max="19" width="12.88671875" bestFit="1" customWidth="1"/>
    <col min="20" max="20" width="15.88671875" bestFit="1" customWidth="1"/>
    <col min="21" max="21" width="6.88671875" bestFit="1" customWidth="1"/>
    <col min="22" max="22" width="9.5546875" bestFit="1" customWidth="1"/>
    <col min="23" max="23" width="10.6640625" bestFit="1" customWidth="1"/>
    <col min="24" max="24" width="8.33203125" bestFit="1" customWidth="1"/>
  </cols>
  <sheetData>
    <row r="1" spans="1:20" x14ac:dyDescent="0.3">
      <c r="A1" t="s">
        <v>0</v>
      </c>
      <c r="B1" t="s">
        <v>1</v>
      </c>
      <c r="C1" t="s">
        <v>69</v>
      </c>
      <c r="D1" s="2" t="s">
        <v>71</v>
      </c>
      <c r="E1" t="s">
        <v>70</v>
      </c>
      <c r="F1" t="s">
        <v>72</v>
      </c>
      <c r="G1" t="s">
        <v>2</v>
      </c>
      <c r="H1" t="s">
        <v>3</v>
      </c>
      <c r="I1" t="s">
        <v>4</v>
      </c>
      <c r="J1" t="s">
        <v>5</v>
      </c>
      <c r="K1" t="s">
        <v>6</v>
      </c>
      <c r="L1" t="s">
        <v>7</v>
      </c>
      <c r="M1" t="s">
        <v>8</v>
      </c>
      <c r="N1" t="s">
        <v>9</v>
      </c>
      <c r="O1" t="s">
        <v>10</v>
      </c>
      <c r="P1" t="s">
        <v>11</v>
      </c>
      <c r="Q1" t="s">
        <v>12</v>
      </c>
      <c r="R1" t="s">
        <v>13</v>
      </c>
      <c r="S1" t="s">
        <v>14</v>
      </c>
      <c r="T1" t="s">
        <v>15</v>
      </c>
    </row>
    <row r="2" spans="1:20" x14ac:dyDescent="0.3">
      <c r="A2">
        <v>1908</v>
      </c>
      <c r="B2" s="1">
        <v>46026</v>
      </c>
      <c r="C2">
        <f>YEAR(SalesDataTable__2[[#This Row],[Order Date]])</f>
        <v>2026</v>
      </c>
      <c r="D2" s="2" t="str">
        <f>"Q"&amp;ROUNDUP(MONTH(SalesDataTable__2[[#This Row],[Order Date]])/3,0)</f>
        <v>Q1</v>
      </c>
      <c r="E2">
        <f>MONTH(SalesDataTable__2[[#This Row],[Order Date]])</f>
        <v>1</v>
      </c>
      <c r="F2" t="str">
        <f>TEXT(SalesDataTable__2[[#This Row],[Order Date]],"MMM")</f>
        <v>Jan</v>
      </c>
      <c r="G2" t="s">
        <v>16</v>
      </c>
      <c r="H2" t="s">
        <v>17</v>
      </c>
      <c r="I2" t="s">
        <v>18</v>
      </c>
      <c r="J2" t="s">
        <v>19</v>
      </c>
      <c r="K2" t="s">
        <v>20</v>
      </c>
      <c r="L2" t="s">
        <v>21</v>
      </c>
      <c r="M2">
        <v>1</v>
      </c>
      <c r="N2">
        <v>40</v>
      </c>
      <c r="O2">
        <v>0</v>
      </c>
      <c r="P2">
        <v>15.04</v>
      </c>
      <c r="Q2">
        <v>40</v>
      </c>
      <c r="R2">
        <v>15.04</v>
      </c>
      <c r="S2">
        <v>24.96</v>
      </c>
      <c r="T2">
        <v>0.624</v>
      </c>
    </row>
    <row r="3" spans="1:20" x14ac:dyDescent="0.3">
      <c r="A3">
        <v>2245</v>
      </c>
      <c r="B3" s="1">
        <v>46026</v>
      </c>
      <c r="C3">
        <f>YEAR(SalesDataTable__2[[#This Row],[Order Date]])</f>
        <v>2026</v>
      </c>
      <c r="D3" s="2" t="str">
        <f>"Q"&amp;ROUNDUP(MONTH(SalesDataTable__2[[#This Row],[Order Date]])/3,0)</f>
        <v>Q1</v>
      </c>
      <c r="E3">
        <f>MONTH(SalesDataTable__2[[#This Row],[Order Date]])</f>
        <v>1</v>
      </c>
      <c r="F3" t="str">
        <f>TEXT(SalesDataTable__2[[#This Row],[Order Date]],"MMM")</f>
        <v>Jan</v>
      </c>
      <c r="G3" t="s">
        <v>22</v>
      </c>
      <c r="H3" t="s">
        <v>23</v>
      </c>
      <c r="I3" t="s">
        <v>18</v>
      </c>
      <c r="J3" t="s">
        <v>19</v>
      </c>
      <c r="K3" t="s">
        <v>24</v>
      </c>
      <c r="L3" t="s">
        <v>25</v>
      </c>
      <c r="M3">
        <v>1</v>
      </c>
      <c r="N3">
        <v>153.38999999999999</v>
      </c>
      <c r="O3">
        <v>0</v>
      </c>
      <c r="P3">
        <v>78.59</v>
      </c>
      <c r="Q3">
        <v>153.38999999999999</v>
      </c>
      <c r="R3">
        <v>78.59</v>
      </c>
      <c r="S3">
        <v>74.799999999999983</v>
      </c>
      <c r="T3">
        <v>0.48764587000456344</v>
      </c>
    </row>
    <row r="4" spans="1:20" x14ac:dyDescent="0.3">
      <c r="A4">
        <v>3624</v>
      </c>
      <c r="B4" s="1">
        <v>46028</v>
      </c>
      <c r="C4">
        <f>YEAR(SalesDataTable__2[[#This Row],[Order Date]])</f>
        <v>2026</v>
      </c>
      <c r="D4" s="2" t="str">
        <f>"Q"&amp;ROUNDUP(MONTH(SalesDataTable__2[[#This Row],[Order Date]])/3,0)</f>
        <v>Q1</v>
      </c>
      <c r="E4">
        <f>MONTH(SalesDataTable__2[[#This Row],[Order Date]])</f>
        <v>1</v>
      </c>
      <c r="F4" t="str">
        <f>TEXT(SalesDataTable__2[[#This Row],[Order Date]],"MMM")</f>
        <v>Jan</v>
      </c>
      <c r="G4" t="s">
        <v>16</v>
      </c>
      <c r="H4" t="s">
        <v>26</v>
      </c>
      <c r="I4" t="s">
        <v>18</v>
      </c>
      <c r="J4" t="s">
        <v>19</v>
      </c>
      <c r="K4" t="s">
        <v>24</v>
      </c>
      <c r="L4" t="s">
        <v>27</v>
      </c>
      <c r="M4">
        <v>1</v>
      </c>
      <c r="N4">
        <v>93.4</v>
      </c>
      <c r="O4">
        <v>0</v>
      </c>
      <c r="P4">
        <v>46.11</v>
      </c>
      <c r="Q4">
        <v>93.4</v>
      </c>
      <c r="R4">
        <v>46.11</v>
      </c>
      <c r="S4">
        <v>47.290000000000006</v>
      </c>
      <c r="T4">
        <v>0.50631691648822275</v>
      </c>
    </row>
    <row r="5" spans="1:20" x14ac:dyDescent="0.3">
      <c r="A5">
        <v>4798</v>
      </c>
      <c r="B5" s="1">
        <v>46030</v>
      </c>
      <c r="C5">
        <f>YEAR(SalesDataTable__2[[#This Row],[Order Date]])</f>
        <v>2026</v>
      </c>
      <c r="D5" s="2" t="str">
        <f>"Q"&amp;ROUNDUP(MONTH(SalesDataTable__2[[#This Row],[Order Date]])/3,0)</f>
        <v>Q1</v>
      </c>
      <c r="E5">
        <f>MONTH(SalesDataTable__2[[#This Row],[Order Date]])</f>
        <v>1</v>
      </c>
      <c r="F5" t="str">
        <f>TEXT(SalesDataTable__2[[#This Row],[Order Date]],"MMM")</f>
        <v>Jan</v>
      </c>
      <c r="G5" t="s">
        <v>28</v>
      </c>
      <c r="H5" t="s">
        <v>29</v>
      </c>
      <c r="I5" t="s">
        <v>18</v>
      </c>
      <c r="J5" t="s">
        <v>19</v>
      </c>
      <c r="K5" t="s">
        <v>24</v>
      </c>
      <c r="L5" t="s">
        <v>25</v>
      </c>
      <c r="M5">
        <v>1</v>
      </c>
      <c r="N5">
        <v>153.69</v>
      </c>
      <c r="O5">
        <v>0</v>
      </c>
      <c r="P5">
        <v>77.47</v>
      </c>
      <c r="Q5">
        <v>153.69</v>
      </c>
      <c r="R5">
        <v>77.47</v>
      </c>
      <c r="S5">
        <v>76.22</v>
      </c>
      <c r="T5">
        <v>0.49593337237295854</v>
      </c>
    </row>
    <row r="6" spans="1:20" x14ac:dyDescent="0.3">
      <c r="A6">
        <v>2844</v>
      </c>
      <c r="B6" s="1">
        <v>46034</v>
      </c>
      <c r="C6">
        <f>YEAR(SalesDataTable__2[[#This Row],[Order Date]])</f>
        <v>2026</v>
      </c>
      <c r="D6" s="2" t="str">
        <f>"Q"&amp;ROUNDUP(MONTH(SalesDataTable__2[[#This Row],[Order Date]])/3,0)</f>
        <v>Q1</v>
      </c>
      <c r="E6">
        <f>MONTH(SalesDataTable__2[[#This Row],[Order Date]])</f>
        <v>1</v>
      </c>
      <c r="F6" t="str">
        <f>TEXT(SalesDataTable__2[[#This Row],[Order Date]],"MMM")</f>
        <v>Jan</v>
      </c>
      <c r="G6" t="s">
        <v>22</v>
      </c>
      <c r="H6" t="s">
        <v>30</v>
      </c>
      <c r="I6" t="s">
        <v>18</v>
      </c>
      <c r="J6" t="s">
        <v>19</v>
      </c>
      <c r="K6" t="s">
        <v>31</v>
      </c>
      <c r="L6" t="s">
        <v>32</v>
      </c>
      <c r="M6">
        <v>1</v>
      </c>
      <c r="N6">
        <v>136.18</v>
      </c>
      <c r="O6">
        <v>0</v>
      </c>
      <c r="P6">
        <v>68.34</v>
      </c>
      <c r="Q6">
        <v>136.18</v>
      </c>
      <c r="R6">
        <v>68.34</v>
      </c>
      <c r="S6">
        <v>67.84</v>
      </c>
      <c r="T6">
        <v>0.498164194448524</v>
      </c>
    </row>
    <row r="7" spans="1:20" x14ac:dyDescent="0.3">
      <c r="A7">
        <v>2681</v>
      </c>
      <c r="B7" s="1">
        <v>46035</v>
      </c>
      <c r="C7">
        <f>YEAR(SalesDataTable__2[[#This Row],[Order Date]])</f>
        <v>2026</v>
      </c>
      <c r="D7" s="2" t="str">
        <f>"Q"&amp;ROUNDUP(MONTH(SalesDataTable__2[[#This Row],[Order Date]])/3,0)</f>
        <v>Q1</v>
      </c>
      <c r="E7">
        <f>MONTH(SalesDataTable__2[[#This Row],[Order Date]])</f>
        <v>1</v>
      </c>
      <c r="F7" t="str">
        <f>TEXT(SalesDataTable__2[[#This Row],[Order Date]],"MMM")</f>
        <v>Jan</v>
      </c>
      <c r="G7" t="s">
        <v>16</v>
      </c>
      <c r="H7" t="s">
        <v>33</v>
      </c>
      <c r="I7" t="s">
        <v>18</v>
      </c>
      <c r="J7" t="s">
        <v>19</v>
      </c>
      <c r="K7" t="s">
        <v>24</v>
      </c>
      <c r="L7" t="s">
        <v>27</v>
      </c>
      <c r="M7">
        <v>1</v>
      </c>
      <c r="N7">
        <v>94.32</v>
      </c>
      <c r="O7">
        <v>0</v>
      </c>
      <c r="P7">
        <v>45.93</v>
      </c>
      <c r="Q7">
        <v>94.32</v>
      </c>
      <c r="R7">
        <v>45.93</v>
      </c>
      <c r="S7">
        <v>48.389999999999993</v>
      </c>
      <c r="T7">
        <v>0.51304071246819338</v>
      </c>
    </row>
    <row r="8" spans="1:20" x14ac:dyDescent="0.3">
      <c r="A8">
        <v>3467</v>
      </c>
      <c r="B8" s="1">
        <v>46043</v>
      </c>
      <c r="C8">
        <f>YEAR(SalesDataTable__2[[#This Row],[Order Date]])</f>
        <v>2026</v>
      </c>
      <c r="D8" s="2" t="str">
        <f>"Q"&amp;ROUNDUP(MONTH(SalesDataTable__2[[#This Row],[Order Date]])/3,0)</f>
        <v>Q1</v>
      </c>
      <c r="E8">
        <f>MONTH(SalesDataTable__2[[#This Row],[Order Date]])</f>
        <v>1</v>
      </c>
      <c r="F8" t="str">
        <f>TEXT(SalesDataTable__2[[#This Row],[Order Date]],"MMM")</f>
        <v>Jan</v>
      </c>
      <c r="G8" t="s">
        <v>28</v>
      </c>
      <c r="H8" t="s">
        <v>34</v>
      </c>
      <c r="I8" t="s">
        <v>18</v>
      </c>
      <c r="J8" t="s">
        <v>19</v>
      </c>
      <c r="K8" t="s">
        <v>24</v>
      </c>
      <c r="L8" t="s">
        <v>35</v>
      </c>
      <c r="M8">
        <v>1</v>
      </c>
      <c r="N8">
        <v>72.239999999999995</v>
      </c>
      <c r="O8">
        <v>0</v>
      </c>
      <c r="P8">
        <v>33.26</v>
      </c>
      <c r="Q8">
        <v>72.239999999999995</v>
      </c>
      <c r="R8">
        <v>33.26</v>
      </c>
      <c r="S8">
        <v>38.979999999999997</v>
      </c>
      <c r="T8">
        <v>0.53959025470653377</v>
      </c>
    </row>
    <row r="9" spans="1:20" x14ac:dyDescent="0.3">
      <c r="A9">
        <v>2314</v>
      </c>
      <c r="B9" s="1">
        <v>46044</v>
      </c>
      <c r="C9">
        <f>YEAR(SalesDataTable__2[[#This Row],[Order Date]])</f>
        <v>2026</v>
      </c>
      <c r="D9" s="2" t="str">
        <f>"Q"&amp;ROUNDUP(MONTH(SalesDataTable__2[[#This Row],[Order Date]])/3,0)</f>
        <v>Q1</v>
      </c>
      <c r="E9">
        <f>MONTH(SalesDataTable__2[[#This Row],[Order Date]])</f>
        <v>1</v>
      </c>
      <c r="F9" t="str">
        <f>TEXT(SalesDataTable__2[[#This Row],[Order Date]],"MMM")</f>
        <v>Jan</v>
      </c>
      <c r="G9" t="s">
        <v>22</v>
      </c>
      <c r="H9" t="s">
        <v>23</v>
      </c>
      <c r="I9" t="s">
        <v>18</v>
      </c>
      <c r="J9" t="s">
        <v>19</v>
      </c>
      <c r="K9" t="s">
        <v>36</v>
      </c>
      <c r="L9" t="s">
        <v>37</v>
      </c>
      <c r="M9">
        <v>1</v>
      </c>
      <c r="N9">
        <v>40.28</v>
      </c>
      <c r="O9">
        <v>0</v>
      </c>
      <c r="P9">
        <v>16.79</v>
      </c>
      <c r="Q9">
        <v>40.28</v>
      </c>
      <c r="R9">
        <v>16.79</v>
      </c>
      <c r="S9">
        <v>23.490000000000002</v>
      </c>
      <c r="T9">
        <v>0.58316782522343602</v>
      </c>
    </row>
    <row r="10" spans="1:20" x14ac:dyDescent="0.3">
      <c r="A10">
        <v>4449</v>
      </c>
      <c r="B10" s="1">
        <v>46049</v>
      </c>
      <c r="C10">
        <f>YEAR(SalesDataTable__2[[#This Row],[Order Date]])</f>
        <v>2026</v>
      </c>
      <c r="D10" s="2" t="str">
        <f>"Q"&amp;ROUNDUP(MONTH(SalesDataTable__2[[#This Row],[Order Date]])/3,0)</f>
        <v>Q1</v>
      </c>
      <c r="E10">
        <f>MONTH(SalesDataTable__2[[#This Row],[Order Date]])</f>
        <v>1</v>
      </c>
      <c r="F10" t="str">
        <f>TEXT(SalesDataTable__2[[#This Row],[Order Date]],"MMM")</f>
        <v>Jan</v>
      </c>
      <c r="G10" t="s">
        <v>16</v>
      </c>
      <c r="H10" t="s">
        <v>17</v>
      </c>
      <c r="I10" t="s">
        <v>18</v>
      </c>
      <c r="J10" t="s">
        <v>19</v>
      </c>
      <c r="K10" t="s">
        <v>38</v>
      </c>
      <c r="L10" t="s">
        <v>39</v>
      </c>
      <c r="M10">
        <v>1</v>
      </c>
      <c r="N10">
        <v>199.67</v>
      </c>
      <c r="O10">
        <v>0</v>
      </c>
      <c r="P10">
        <v>103.81</v>
      </c>
      <c r="Q10">
        <v>199.67</v>
      </c>
      <c r="R10">
        <v>103.81</v>
      </c>
      <c r="S10">
        <v>95.859999999999985</v>
      </c>
      <c r="T10">
        <v>0.4800921520508839</v>
      </c>
    </row>
    <row r="11" spans="1:20" x14ac:dyDescent="0.3">
      <c r="A11">
        <v>2659</v>
      </c>
      <c r="B11" s="1">
        <v>46053</v>
      </c>
      <c r="C11">
        <f>YEAR(SalesDataTable__2[[#This Row],[Order Date]])</f>
        <v>2026</v>
      </c>
      <c r="D11" s="2" t="str">
        <f>"Q"&amp;ROUNDUP(MONTH(SalesDataTable__2[[#This Row],[Order Date]])/3,0)</f>
        <v>Q1</v>
      </c>
      <c r="E11">
        <f>MONTH(SalesDataTable__2[[#This Row],[Order Date]])</f>
        <v>1</v>
      </c>
      <c r="F11" t="str">
        <f>TEXT(SalesDataTable__2[[#This Row],[Order Date]],"MMM")</f>
        <v>Jan</v>
      </c>
      <c r="G11" t="s">
        <v>22</v>
      </c>
      <c r="H11" t="s">
        <v>40</v>
      </c>
      <c r="I11" t="s">
        <v>18</v>
      </c>
      <c r="J11" t="s">
        <v>19</v>
      </c>
      <c r="K11" t="s">
        <v>31</v>
      </c>
      <c r="L11" t="s">
        <v>41</v>
      </c>
      <c r="M11">
        <v>1</v>
      </c>
      <c r="N11">
        <v>36.020000000000003</v>
      </c>
      <c r="O11">
        <v>0</v>
      </c>
      <c r="P11">
        <v>13.34</v>
      </c>
      <c r="Q11">
        <v>36.020000000000003</v>
      </c>
      <c r="R11">
        <v>13.34</v>
      </c>
      <c r="S11">
        <v>22.680000000000003</v>
      </c>
      <c r="T11">
        <v>0.62965019433647973</v>
      </c>
    </row>
    <row r="12" spans="1:20" x14ac:dyDescent="0.3">
      <c r="A12">
        <v>2092</v>
      </c>
      <c r="B12" s="1">
        <v>46060</v>
      </c>
      <c r="C12">
        <f>YEAR(SalesDataTable__2[[#This Row],[Order Date]])</f>
        <v>2026</v>
      </c>
      <c r="D12" s="2" t="str">
        <f>"Q"&amp;ROUNDUP(MONTH(SalesDataTable__2[[#This Row],[Order Date]])/3,0)</f>
        <v>Q1</v>
      </c>
      <c r="E12">
        <f>MONTH(SalesDataTable__2[[#This Row],[Order Date]])</f>
        <v>2</v>
      </c>
      <c r="F12" t="str">
        <f>TEXT(SalesDataTable__2[[#This Row],[Order Date]],"MMM")</f>
        <v>Feb</v>
      </c>
      <c r="G12" t="s">
        <v>42</v>
      </c>
      <c r="H12" t="s">
        <v>43</v>
      </c>
      <c r="I12" t="s">
        <v>18</v>
      </c>
      <c r="J12" t="s">
        <v>19</v>
      </c>
      <c r="K12" t="s">
        <v>20</v>
      </c>
      <c r="L12" t="s">
        <v>44</v>
      </c>
      <c r="M12">
        <v>1</v>
      </c>
      <c r="N12">
        <v>36.619999999999997</v>
      </c>
      <c r="O12">
        <v>0</v>
      </c>
      <c r="P12">
        <v>13.55</v>
      </c>
      <c r="Q12">
        <v>36.619999999999997</v>
      </c>
      <c r="R12">
        <v>13.55</v>
      </c>
      <c r="S12">
        <v>23.069999999999997</v>
      </c>
      <c r="T12">
        <v>0.62998361551064985</v>
      </c>
    </row>
    <row r="13" spans="1:20" x14ac:dyDescent="0.3">
      <c r="A13">
        <v>2494</v>
      </c>
      <c r="B13" s="1">
        <v>46061</v>
      </c>
      <c r="C13">
        <f>YEAR(SalesDataTable__2[[#This Row],[Order Date]])</f>
        <v>2026</v>
      </c>
      <c r="D13" s="2" t="str">
        <f>"Q"&amp;ROUNDUP(MONTH(SalesDataTable__2[[#This Row],[Order Date]])/3,0)</f>
        <v>Q1</v>
      </c>
      <c r="E13">
        <f>MONTH(SalesDataTable__2[[#This Row],[Order Date]])</f>
        <v>2</v>
      </c>
      <c r="F13" t="str">
        <f>TEXT(SalesDataTable__2[[#This Row],[Order Date]],"MMM")</f>
        <v>Feb</v>
      </c>
      <c r="G13" t="s">
        <v>42</v>
      </c>
      <c r="H13" t="s">
        <v>45</v>
      </c>
      <c r="I13" t="s">
        <v>18</v>
      </c>
      <c r="J13" t="s">
        <v>19</v>
      </c>
      <c r="K13" t="s">
        <v>24</v>
      </c>
      <c r="L13" t="s">
        <v>35</v>
      </c>
      <c r="M13">
        <v>1</v>
      </c>
      <c r="N13">
        <v>69.98</v>
      </c>
      <c r="O13">
        <v>0</v>
      </c>
      <c r="P13">
        <v>33.21</v>
      </c>
      <c r="Q13">
        <v>69.98</v>
      </c>
      <c r="R13">
        <v>33.21</v>
      </c>
      <c r="S13">
        <v>36.770000000000003</v>
      </c>
      <c r="T13">
        <v>0.52543583881108891</v>
      </c>
    </row>
    <row r="14" spans="1:20" x14ac:dyDescent="0.3">
      <c r="A14">
        <v>4360</v>
      </c>
      <c r="B14" s="1">
        <v>46061</v>
      </c>
      <c r="C14">
        <f>YEAR(SalesDataTable__2[[#This Row],[Order Date]])</f>
        <v>2026</v>
      </c>
      <c r="D14" s="2" t="str">
        <f>"Q"&amp;ROUNDUP(MONTH(SalesDataTable__2[[#This Row],[Order Date]])/3,0)</f>
        <v>Q1</v>
      </c>
      <c r="E14">
        <f>MONTH(SalesDataTable__2[[#This Row],[Order Date]])</f>
        <v>2</v>
      </c>
      <c r="F14" t="str">
        <f>TEXT(SalesDataTable__2[[#This Row],[Order Date]],"MMM")</f>
        <v>Feb</v>
      </c>
      <c r="G14" t="s">
        <v>22</v>
      </c>
      <c r="H14" t="s">
        <v>40</v>
      </c>
      <c r="I14" t="s">
        <v>18</v>
      </c>
      <c r="J14" t="s">
        <v>19</v>
      </c>
      <c r="K14" t="s">
        <v>31</v>
      </c>
      <c r="L14" t="s">
        <v>41</v>
      </c>
      <c r="M14">
        <v>1</v>
      </c>
      <c r="N14">
        <v>35.69</v>
      </c>
      <c r="O14">
        <v>0</v>
      </c>
      <c r="P14">
        <v>13.38</v>
      </c>
      <c r="Q14">
        <v>35.69</v>
      </c>
      <c r="R14">
        <v>13.38</v>
      </c>
      <c r="S14">
        <v>22.309999999999995</v>
      </c>
      <c r="T14">
        <v>0.62510507144858496</v>
      </c>
    </row>
    <row r="15" spans="1:20" x14ac:dyDescent="0.3">
      <c r="A15">
        <v>3416</v>
      </c>
      <c r="B15" s="1">
        <v>46063</v>
      </c>
      <c r="C15">
        <f>YEAR(SalesDataTable__2[[#This Row],[Order Date]])</f>
        <v>2026</v>
      </c>
      <c r="D15" s="2" t="str">
        <f>"Q"&amp;ROUNDUP(MONTH(SalesDataTable__2[[#This Row],[Order Date]])/3,0)</f>
        <v>Q1</v>
      </c>
      <c r="E15">
        <f>MONTH(SalesDataTable__2[[#This Row],[Order Date]])</f>
        <v>2</v>
      </c>
      <c r="F15" t="str">
        <f>TEXT(SalesDataTable__2[[#This Row],[Order Date]],"MMM")</f>
        <v>Feb</v>
      </c>
      <c r="G15" t="s">
        <v>42</v>
      </c>
      <c r="H15" t="s">
        <v>43</v>
      </c>
      <c r="I15" t="s">
        <v>18</v>
      </c>
      <c r="J15" t="s">
        <v>19</v>
      </c>
      <c r="K15" t="s">
        <v>31</v>
      </c>
      <c r="L15" t="s">
        <v>32</v>
      </c>
      <c r="M15">
        <v>1</v>
      </c>
      <c r="N15">
        <v>135.4</v>
      </c>
      <c r="O15">
        <v>0</v>
      </c>
      <c r="P15">
        <v>67.56</v>
      </c>
      <c r="Q15">
        <v>135.4</v>
      </c>
      <c r="R15">
        <v>67.56</v>
      </c>
      <c r="S15">
        <v>67.84</v>
      </c>
      <c r="T15">
        <v>0.50103397341211231</v>
      </c>
    </row>
    <row r="16" spans="1:20" x14ac:dyDescent="0.3">
      <c r="A16">
        <v>675</v>
      </c>
      <c r="B16" s="1">
        <v>46073</v>
      </c>
      <c r="C16">
        <f>YEAR(SalesDataTable__2[[#This Row],[Order Date]])</f>
        <v>2026</v>
      </c>
      <c r="D16" s="2" t="str">
        <f>"Q"&amp;ROUNDUP(MONTH(SalesDataTable__2[[#This Row],[Order Date]])/3,0)</f>
        <v>Q1</v>
      </c>
      <c r="E16">
        <f>MONTH(SalesDataTable__2[[#This Row],[Order Date]])</f>
        <v>2</v>
      </c>
      <c r="F16" t="str">
        <f>TEXT(SalesDataTable__2[[#This Row],[Order Date]],"MMM")</f>
        <v>Feb</v>
      </c>
      <c r="G16" t="s">
        <v>28</v>
      </c>
      <c r="H16" t="s">
        <v>46</v>
      </c>
      <c r="I16" t="s">
        <v>18</v>
      </c>
      <c r="J16" t="s">
        <v>19</v>
      </c>
      <c r="K16" t="s">
        <v>31</v>
      </c>
      <c r="L16" t="s">
        <v>47</v>
      </c>
      <c r="M16">
        <v>1</v>
      </c>
      <c r="N16">
        <v>45.54</v>
      </c>
      <c r="O16">
        <v>0</v>
      </c>
      <c r="P16">
        <v>18.29</v>
      </c>
      <c r="Q16">
        <v>45.54</v>
      </c>
      <c r="R16">
        <v>18.29</v>
      </c>
      <c r="S16">
        <v>27.25</v>
      </c>
      <c r="T16">
        <v>0.59837505489679399</v>
      </c>
    </row>
    <row r="17" spans="1:20" x14ac:dyDescent="0.3">
      <c r="A17">
        <v>4184</v>
      </c>
      <c r="B17" s="1">
        <v>46073</v>
      </c>
      <c r="C17">
        <f>YEAR(SalesDataTable__2[[#This Row],[Order Date]])</f>
        <v>2026</v>
      </c>
      <c r="D17" s="2" t="str">
        <f>"Q"&amp;ROUNDUP(MONTH(SalesDataTable__2[[#This Row],[Order Date]])/3,0)</f>
        <v>Q1</v>
      </c>
      <c r="E17">
        <f>MONTH(SalesDataTable__2[[#This Row],[Order Date]])</f>
        <v>2</v>
      </c>
      <c r="F17" t="str">
        <f>TEXT(SalesDataTable__2[[#This Row],[Order Date]],"MMM")</f>
        <v>Feb</v>
      </c>
      <c r="G17" t="s">
        <v>16</v>
      </c>
      <c r="H17" t="s">
        <v>26</v>
      </c>
      <c r="I17" t="s">
        <v>18</v>
      </c>
      <c r="J17" t="s">
        <v>19</v>
      </c>
      <c r="K17" t="s">
        <v>20</v>
      </c>
      <c r="L17" t="s">
        <v>44</v>
      </c>
      <c r="M17">
        <v>1</v>
      </c>
      <c r="N17">
        <v>36.31</v>
      </c>
      <c r="O17">
        <v>0</v>
      </c>
      <c r="P17">
        <v>14</v>
      </c>
      <c r="Q17">
        <v>36.31</v>
      </c>
      <c r="R17">
        <v>14</v>
      </c>
      <c r="S17">
        <v>22.310000000000002</v>
      </c>
      <c r="T17">
        <v>0.61443128614706699</v>
      </c>
    </row>
    <row r="18" spans="1:20" x14ac:dyDescent="0.3">
      <c r="A18">
        <v>794</v>
      </c>
      <c r="B18" s="1">
        <v>46077</v>
      </c>
      <c r="C18">
        <f>YEAR(SalesDataTable__2[[#This Row],[Order Date]])</f>
        <v>2026</v>
      </c>
      <c r="D18" s="2" t="str">
        <f>"Q"&amp;ROUNDUP(MONTH(SalesDataTable__2[[#This Row],[Order Date]])/3,0)</f>
        <v>Q1</v>
      </c>
      <c r="E18">
        <f>MONTH(SalesDataTable__2[[#This Row],[Order Date]])</f>
        <v>2</v>
      </c>
      <c r="F18" t="str">
        <f>TEXT(SalesDataTable__2[[#This Row],[Order Date]],"MMM")</f>
        <v>Feb</v>
      </c>
      <c r="G18" t="s">
        <v>28</v>
      </c>
      <c r="H18" t="s">
        <v>48</v>
      </c>
      <c r="I18" t="s">
        <v>18</v>
      </c>
      <c r="J18" t="s">
        <v>19</v>
      </c>
      <c r="K18" t="s">
        <v>31</v>
      </c>
      <c r="L18" t="s">
        <v>32</v>
      </c>
      <c r="M18">
        <v>1</v>
      </c>
      <c r="N18">
        <v>132.19999999999999</v>
      </c>
      <c r="O18">
        <v>0</v>
      </c>
      <c r="P18">
        <v>67.180000000000007</v>
      </c>
      <c r="Q18">
        <v>132.19999999999999</v>
      </c>
      <c r="R18">
        <v>67.180000000000007</v>
      </c>
      <c r="S18">
        <v>65.019999999999982</v>
      </c>
      <c r="T18">
        <v>0.49183055975794243</v>
      </c>
    </row>
    <row r="19" spans="1:20" x14ac:dyDescent="0.3">
      <c r="A19">
        <v>518</v>
      </c>
      <c r="B19" s="1">
        <v>46080</v>
      </c>
      <c r="C19">
        <f>YEAR(SalesDataTable__2[[#This Row],[Order Date]])</f>
        <v>2026</v>
      </c>
      <c r="D19" s="2" t="str">
        <f>"Q"&amp;ROUNDUP(MONTH(SalesDataTable__2[[#This Row],[Order Date]])/3,0)</f>
        <v>Q1</v>
      </c>
      <c r="E19">
        <f>MONTH(SalesDataTable__2[[#This Row],[Order Date]])</f>
        <v>2</v>
      </c>
      <c r="F19" t="str">
        <f>TEXT(SalesDataTable__2[[#This Row],[Order Date]],"MMM")</f>
        <v>Feb</v>
      </c>
      <c r="G19" t="s">
        <v>42</v>
      </c>
      <c r="H19" t="s">
        <v>43</v>
      </c>
      <c r="I19" t="s">
        <v>18</v>
      </c>
      <c r="J19" t="s">
        <v>19</v>
      </c>
      <c r="K19" t="s">
        <v>24</v>
      </c>
      <c r="L19" t="s">
        <v>35</v>
      </c>
      <c r="M19">
        <v>1</v>
      </c>
      <c r="N19">
        <v>72.97</v>
      </c>
      <c r="O19">
        <v>0</v>
      </c>
      <c r="P19">
        <v>32.43</v>
      </c>
      <c r="Q19">
        <v>72.97</v>
      </c>
      <c r="R19">
        <v>32.43</v>
      </c>
      <c r="S19">
        <v>40.54</v>
      </c>
      <c r="T19">
        <v>0.55557078251336167</v>
      </c>
    </row>
    <row r="20" spans="1:20" x14ac:dyDescent="0.3">
      <c r="A20">
        <v>1286</v>
      </c>
      <c r="B20" s="1">
        <v>46089</v>
      </c>
      <c r="C20">
        <f>YEAR(SalesDataTable__2[[#This Row],[Order Date]])</f>
        <v>2026</v>
      </c>
      <c r="D20" s="2" t="str">
        <f>"Q"&amp;ROUNDUP(MONTH(SalesDataTable__2[[#This Row],[Order Date]])/3,0)</f>
        <v>Q1</v>
      </c>
      <c r="E20">
        <f>MONTH(SalesDataTable__2[[#This Row],[Order Date]])</f>
        <v>3</v>
      </c>
      <c r="F20" t="str">
        <f>TEXT(SalesDataTable__2[[#This Row],[Order Date]],"MMM")</f>
        <v>Mar</v>
      </c>
      <c r="G20" t="s">
        <v>28</v>
      </c>
      <c r="H20" t="s">
        <v>49</v>
      </c>
      <c r="I20" t="s">
        <v>18</v>
      </c>
      <c r="J20" t="s">
        <v>19</v>
      </c>
      <c r="K20" t="s">
        <v>24</v>
      </c>
      <c r="L20" t="s">
        <v>50</v>
      </c>
      <c r="M20">
        <v>1</v>
      </c>
      <c r="N20">
        <v>146.6</v>
      </c>
      <c r="O20">
        <v>0</v>
      </c>
      <c r="P20">
        <v>78.92</v>
      </c>
      <c r="Q20">
        <v>146.6</v>
      </c>
      <c r="R20">
        <v>78.92</v>
      </c>
      <c r="S20">
        <v>67.679999999999993</v>
      </c>
      <c r="T20">
        <v>0.46166439290586625</v>
      </c>
    </row>
    <row r="21" spans="1:20" x14ac:dyDescent="0.3">
      <c r="A21">
        <v>2152</v>
      </c>
      <c r="B21" s="1">
        <v>46093</v>
      </c>
      <c r="C21">
        <f>YEAR(SalesDataTable__2[[#This Row],[Order Date]])</f>
        <v>2026</v>
      </c>
      <c r="D21" s="2" t="str">
        <f>"Q"&amp;ROUNDUP(MONTH(SalesDataTable__2[[#This Row],[Order Date]])/3,0)</f>
        <v>Q1</v>
      </c>
      <c r="E21">
        <f>MONTH(SalesDataTable__2[[#This Row],[Order Date]])</f>
        <v>3</v>
      </c>
      <c r="F21" t="str">
        <f>TEXT(SalesDataTable__2[[#This Row],[Order Date]],"MMM")</f>
        <v>Mar</v>
      </c>
      <c r="G21" t="s">
        <v>22</v>
      </c>
      <c r="H21" t="s">
        <v>23</v>
      </c>
      <c r="I21" t="s">
        <v>18</v>
      </c>
      <c r="J21" t="s">
        <v>19</v>
      </c>
      <c r="K21" t="s">
        <v>24</v>
      </c>
      <c r="L21" t="s">
        <v>50</v>
      </c>
      <c r="M21">
        <v>1</v>
      </c>
      <c r="N21">
        <v>142.88999999999999</v>
      </c>
      <c r="O21">
        <v>0</v>
      </c>
      <c r="P21">
        <v>81.099999999999994</v>
      </c>
      <c r="Q21">
        <v>142.88999999999999</v>
      </c>
      <c r="R21">
        <v>81.099999999999994</v>
      </c>
      <c r="S21">
        <v>61.789999999999992</v>
      </c>
      <c r="T21">
        <v>0.43243054097557559</v>
      </c>
    </row>
    <row r="22" spans="1:20" x14ac:dyDescent="0.3">
      <c r="A22">
        <v>2578</v>
      </c>
      <c r="B22" s="1">
        <v>46093</v>
      </c>
      <c r="C22">
        <f>YEAR(SalesDataTable__2[[#This Row],[Order Date]])</f>
        <v>2026</v>
      </c>
      <c r="D22" s="2" t="str">
        <f>"Q"&amp;ROUNDUP(MONTH(SalesDataTable__2[[#This Row],[Order Date]])/3,0)</f>
        <v>Q1</v>
      </c>
      <c r="E22">
        <f>MONTH(SalesDataTable__2[[#This Row],[Order Date]])</f>
        <v>3</v>
      </c>
      <c r="F22" t="str">
        <f>TEXT(SalesDataTable__2[[#This Row],[Order Date]],"MMM")</f>
        <v>Mar</v>
      </c>
      <c r="G22" t="s">
        <v>42</v>
      </c>
      <c r="H22" t="s">
        <v>45</v>
      </c>
      <c r="I22" t="s">
        <v>18</v>
      </c>
      <c r="J22" t="s">
        <v>19</v>
      </c>
      <c r="K22" t="s">
        <v>31</v>
      </c>
      <c r="L22" t="s">
        <v>51</v>
      </c>
      <c r="M22">
        <v>1</v>
      </c>
      <c r="N22">
        <v>165.72</v>
      </c>
      <c r="O22">
        <v>0</v>
      </c>
      <c r="P22">
        <v>89.31</v>
      </c>
      <c r="Q22">
        <v>165.72</v>
      </c>
      <c r="R22">
        <v>89.31</v>
      </c>
      <c r="S22">
        <v>76.41</v>
      </c>
      <c r="T22">
        <v>0.46107892831281677</v>
      </c>
    </row>
    <row r="23" spans="1:20" x14ac:dyDescent="0.3">
      <c r="A23">
        <v>3929</v>
      </c>
      <c r="B23" s="1">
        <v>46094</v>
      </c>
      <c r="C23">
        <f>YEAR(SalesDataTable__2[[#This Row],[Order Date]])</f>
        <v>2026</v>
      </c>
      <c r="D23" s="2" t="str">
        <f>"Q"&amp;ROUNDUP(MONTH(SalesDataTable__2[[#This Row],[Order Date]])/3,0)</f>
        <v>Q1</v>
      </c>
      <c r="E23">
        <f>MONTH(SalesDataTable__2[[#This Row],[Order Date]])</f>
        <v>3</v>
      </c>
      <c r="F23" t="str">
        <f>TEXT(SalesDataTable__2[[#This Row],[Order Date]],"MMM")</f>
        <v>Mar</v>
      </c>
      <c r="G23" t="s">
        <v>16</v>
      </c>
      <c r="H23" t="s">
        <v>52</v>
      </c>
      <c r="I23" t="s">
        <v>18</v>
      </c>
      <c r="J23" t="s">
        <v>19</v>
      </c>
      <c r="K23" t="s">
        <v>20</v>
      </c>
      <c r="L23" t="s">
        <v>53</v>
      </c>
      <c r="M23">
        <v>1</v>
      </c>
      <c r="N23">
        <v>125.69</v>
      </c>
      <c r="O23">
        <v>0</v>
      </c>
      <c r="P23">
        <v>67.150000000000006</v>
      </c>
      <c r="Q23">
        <v>125.69</v>
      </c>
      <c r="R23">
        <v>67.150000000000006</v>
      </c>
      <c r="S23">
        <v>58.539999999999992</v>
      </c>
      <c r="T23">
        <v>0.465749065160315</v>
      </c>
    </row>
    <row r="24" spans="1:20" x14ac:dyDescent="0.3">
      <c r="A24">
        <v>2528</v>
      </c>
      <c r="B24" s="1">
        <v>46097</v>
      </c>
      <c r="C24">
        <f>YEAR(SalesDataTable__2[[#This Row],[Order Date]])</f>
        <v>2026</v>
      </c>
      <c r="D24" s="2" t="str">
        <f>"Q"&amp;ROUNDUP(MONTH(SalesDataTable__2[[#This Row],[Order Date]])/3,0)</f>
        <v>Q1</v>
      </c>
      <c r="E24">
        <f>MONTH(SalesDataTable__2[[#This Row],[Order Date]])</f>
        <v>3</v>
      </c>
      <c r="F24" t="str">
        <f>TEXT(SalesDataTable__2[[#This Row],[Order Date]],"MMM")</f>
        <v>Mar</v>
      </c>
      <c r="G24" t="s">
        <v>16</v>
      </c>
      <c r="H24" t="s">
        <v>26</v>
      </c>
      <c r="I24" t="s">
        <v>18</v>
      </c>
      <c r="J24" t="s">
        <v>19</v>
      </c>
      <c r="K24" t="s">
        <v>24</v>
      </c>
      <c r="L24" t="s">
        <v>27</v>
      </c>
      <c r="M24">
        <v>1</v>
      </c>
      <c r="N24">
        <v>90.06</v>
      </c>
      <c r="O24">
        <v>0</v>
      </c>
      <c r="P24">
        <v>44.49</v>
      </c>
      <c r="Q24">
        <v>90.06</v>
      </c>
      <c r="R24">
        <v>44.49</v>
      </c>
      <c r="S24">
        <v>45.57</v>
      </c>
      <c r="T24">
        <v>0.50599600266489009</v>
      </c>
    </row>
    <row r="25" spans="1:20" x14ac:dyDescent="0.3">
      <c r="A25">
        <v>2311</v>
      </c>
      <c r="B25" s="1">
        <v>46100</v>
      </c>
      <c r="C25">
        <f>YEAR(SalesDataTable__2[[#This Row],[Order Date]])</f>
        <v>2026</v>
      </c>
      <c r="D25" s="2" t="str">
        <f>"Q"&amp;ROUNDUP(MONTH(SalesDataTable__2[[#This Row],[Order Date]])/3,0)</f>
        <v>Q1</v>
      </c>
      <c r="E25">
        <f>MONTH(SalesDataTable__2[[#This Row],[Order Date]])</f>
        <v>3</v>
      </c>
      <c r="F25" t="str">
        <f>TEXT(SalesDataTable__2[[#This Row],[Order Date]],"MMM")</f>
        <v>Mar</v>
      </c>
      <c r="G25" t="s">
        <v>16</v>
      </c>
      <c r="H25" t="s">
        <v>17</v>
      </c>
      <c r="I25" t="s">
        <v>18</v>
      </c>
      <c r="J25" t="s">
        <v>19</v>
      </c>
      <c r="K25" t="s">
        <v>24</v>
      </c>
      <c r="L25" t="s">
        <v>50</v>
      </c>
      <c r="M25">
        <v>1</v>
      </c>
      <c r="N25">
        <v>145.19</v>
      </c>
      <c r="O25">
        <v>0</v>
      </c>
      <c r="P25">
        <v>80.67</v>
      </c>
      <c r="Q25">
        <v>145.19</v>
      </c>
      <c r="R25">
        <v>80.67</v>
      </c>
      <c r="S25">
        <v>64.52</v>
      </c>
      <c r="T25">
        <v>0.44438322198498514</v>
      </c>
    </row>
    <row r="26" spans="1:20" x14ac:dyDescent="0.3">
      <c r="A26">
        <v>3953</v>
      </c>
      <c r="B26" s="1">
        <v>46101</v>
      </c>
      <c r="C26">
        <f>YEAR(SalesDataTable__2[[#This Row],[Order Date]])</f>
        <v>2026</v>
      </c>
      <c r="D26" s="2" t="str">
        <f>"Q"&amp;ROUNDUP(MONTH(SalesDataTable__2[[#This Row],[Order Date]])/3,0)</f>
        <v>Q1</v>
      </c>
      <c r="E26">
        <f>MONTH(SalesDataTable__2[[#This Row],[Order Date]])</f>
        <v>3</v>
      </c>
      <c r="F26" t="str">
        <f>TEXT(SalesDataTable__2[[#This Row],[Order Date]],"MMM")</f>
        <v>Mar</v>
      </c>
      <c r="G26" t="s">
        <v>28</v>
      </c>
      <c r="H26" t="s">
        <v>48</v>
      </c>
      <c r="I26" t="s">
        <v>18</v>
      </c>
      <c r="J26" t="s">
        <v>19</v>
      </c>
      <c r="K26" t="s">
        <v>20</v>
      </c>
      <c r="L26" t="s">
        <v>53</v>
      </c>
      <c r="M26">
        <v>1</v>
      </c>
      <c r="N26">
        <v>120.63</v>
      </c>
      <c r="O26">
        <v>0</v>
      </c>
      <c r="P26">
        <v>70.28</v>
      </c>
      <c r="Q26">
        <v>120.63</v>
      </c>
      <c r="R26">
        <v>70.28</v>
      </c>
      <c r="S26">
        <v>50.349999999999994</v>
      </c>
      <c r="T26">
        <v>0.41739202520102792</v>
      </c>
    </row>
    <row r="27" spans="1:20" x14ac:dyDescent="0.3">
      <c r="A27">
        <v>4784</v>
      </c>
      <c r="B27" s="1">
        <v>46104</v>
      </c>
      <c r="C27">
        <f>YEAR(SalesDataTable__2[[#This Row],[Order Date]])</f>
        <v>2026</v>
      </c>
      <c r="D27" s="2" t="str">
        <f>"Q"&amp;ROUNDUP(MONTH(SalesDataTable__2[[#This Row],[Order Date]])/3,0)</f>
        <v>Q1</v>
      </c>
      <c r="E27">
        <f>MONTH(SalesDataTable__2[[#This Row],[Order Date]])</f>
        <v>3</v>
      </c>
      <c r="F27" t="str">
        <f>TEXT(SalesDataTable__2[[#This Row],[Order Date]],"MMM")</f>
        <v>Mar</v>
      </c>
      <c r="G27" t="s">
        <v>22</v>
      </c>
      <c r="H27" t="s">
        <v>40</v>
      </c>
      <c r="I27" t="s">
        <v>18</v>
      </c>
      <c r="J27" t="s">
        <v>19</v>
      </c>
      <c r="K27" t="s">
        <v>36</v>
      </c>
      <c r="L27" t="s">
        <v>54</v>
      </c>
      <c r="M27">
        <v>1</v>
      </c>
      <c r="N27">
        <v>101.43</v>
      </c>
      <c r="O27">
        <v>0</v>
      </c>
      <c r="P27">
        <v>51.78</v>
      </c>
      <c r="Q27">
        <v>101.43</v>
      </c>
      <c r="R27">
        <v>51.78</v>
      </c>
      <c r="S27">
        <v>49.650000000000006</v>
      </c>
      <c r="T27">
        <v>0.4895001478852411</v>
      </c>
    </row>
    <row r="28" spans="1:20" x14ac:dyDescent="0.3">
      <c r="A28">
        <v>4264</v>
      </c>
      <c r="B28" s="1">
        <v>46106</v>
      </c>
      <c r="C28">
        <f>YEAR(SalesDataTable__2[[#This Row],[Order Date]])</f>
        <v>2026</v>
      </c>
      <c r="D28" s="2" t="str">
        <f>"Q"&amp;ROUNDUP(MONTH(SalesDataTable__2[[#This Row],[Order Date]])/3,0)</f>
        <v>Q1</v>
      </c>
      <c r="E28">
        <f>MONTH(SalesDataTable__2[[#This Row],[Order Date]])</f>
        <v>3</v>
      </c>
      <c r="F28" t="str">
        <f>TEXT(SalesDataTable__2[[#This Row],[Order Date]],"MMM")</f>
        <v>Mar</v>
      </c>
      <c r="G28" t="s">
        <v>42</v>
      </c>
      <c r="H28" t="s">
        <v>45</v>
      </c>
      <c r="I28" t="s">
        <v>18</v>
      </c>
      <c r="J28" t="s">
        <v>19</v>
      </c>
      <c r="K28" t="s">
        <v>31</v>
      </c>
      <c r="L28" t="s">
        <v>47</v>
      </c>
      <c r="M28">
        <v>1</v>
      </c>
      <c r="N28">
        <v>47.61</v>
      </c>
      <c r="O28">
        <v>0</v>
      </c>
      <c r="P28">
        <v>18.89</v>
      </c>
      <c r="Q28">
        <v>47.61</v>
      </c>
      <c r="R28">
        <v>18.89</v>
      </c>
      <c r="S28">
        <v>28.72</v>
      </c>
      <c r="T28">
        <v>0.60323461457676952</v>
      </c>
    </row>
    <row r="29" spans="1:20" x14ac:dyDescent="0.3">
      <c r="A29">
        <v>848</v>
      </c>
      <c r="B29" s="1">
        <v>46108</v>
      </c>
      <c r="C29">
        <f>YEAR(SalesDataTable__2[[#This Row],[Order Date]])</f>
        <v>2026</v>
      </c>
      <c r="D29" s="2" t="str">
        <f>"Q"&amp;ROUNDUP(MONTH(SalesDataTable__2[[#This Row],[Order Date]])/3,0)</f>
        <v>Q1</v>
      </c>
      <c r="E29">
        <f>MONTH(SalesDataTable__2[[#This Row],[Order Date]])</f>
        <v>3</v>
      </c>
      <c r="F29" t="str">
        <f>TEXT(SalesDataTable__2[[#This Row],[Order Date]],"MMM")</f>
        <v>Mar</v>
      </c>
      <c r="G29" t="s">
        <v>22</v>
      </c>
      <c r="H29" t="s">
        <v>30</v>
      </c>
      <c r="I29" t="s">
        <v>18</v>
      </c>
      <c r="J29" t="s">
        <v>19</v>
      </c>
      <c r="K29" t="s">
        <v>20</v>
      </c>
      <c r="L29" t="s">
        <v>44</v>
      </c>
      <c r="M29">
        <v>1</v>
      </c>
      <c r="N29">
        <v>36.299999999999997</v>
      </c>
      <c r="O29">
        <v>0</v>
      </c>
      <c r="P29">
        <v>14.1</v>
      </c>
      <c r="Q29">
        <v>36.299999999999997</v>
      </c>
      <c r="R29">
        <v>14.1</v>
      </c>
      <c r="S29">
        <v>22.199999999999996</v>
      </c>
      <c r="T29">
        <v>0.61157024793388426</v>
      </c>
    </row>
    <row r="30" spans="1:20" x14ac:dyDescent="0.3">
      <c r="A30">
        <v>4445</v>
      </c>
      <c r="B30" s="1">
        <v>46108</v>
      </c>
      <c r="C30">
        <f>YEAR(SalesDataTable__2[[#This Row],[Order Date]])</f>
        <v>2026</v>
      </c>
      <c r="D30" s="2" t="str">
        <f>"Q"&amp;ROUNDUP(MONTH(SalesDataTable__2[[#This Row],[Order Date]])/3,0)</f>
        <v>Q1</v>
      </c>
      <c r="E30">
        <f>MONTH(SalesDataTable__2[[#This Row],[Order Date]])</f>
        <v>3</v>
      </c>
      <c r="F30" t="str">
        <f>TEXT(SalesDataTable__2[[#This Row],[Order Date]],"MMM")</f>
        <v>Mar</v>
      </c>
      <c r="G30" t="s">
        <v>28</v>
      </c>
      <c r="H30" t="s">
        <v>34</v>
      </c>
      <c r="I30" t="s">
        <v>18</v>
      </c>
      <c r="J30" t="s">
        <v>19</v>
      </c>
      <c r="K30" t="s">
        <v>24</v>
      </c>
      <c r="L30" t="s">
        <v>25</v>
      </c>
      <c r="M30">
        <v>1</v>
      </c>
      <c r="N30">
        <v>151.47999999999999</v>
      </c>
      <c r="O30">
        <v>0</v>
      </c>
      <c r="P30">
        <v>79.41</v>
      </c>
      <c r="Q30">
        <v>151.47999999999999</v>
      </c>
      <c r="R30">
        <v>79.41</v>
      </c>
      <c r="S30">
        <v>72.069999999999993</v>
      </c>
      <c r="T30">
        <v>0.47577237919197252</v>
      </c>
    </row>
    <row r="31" spans="1:20" x14ac:dyDescent="0.3">
      <c r="A31">
        <v>877</v>
      </c>
      <c r="B31" s="1">
        <v>46115</v>
      </c>
      <c r="C31">
        <f>YEAR(SalesDataTable__2[[#This Row],[Order Date]])</f>
        <v>2026</v>
      </c>
      <c r="D31" s="2" t="str">
        <f>"Q"&amp;ROUNDUP(MONTH(SalesDataTable__2[[#This Row],[Order Date]])/3,0)</f>
        <v>Q2</v>
      </c>
      <c r="E31">
        <f>MONTH(SalesDataTable__2[[#This Row],[Order Date]])</f>
        <v>4</v>
      </c>
      <c r="F31" t="str">
        <f>TEXT(SalesDataTable__2[[#This Row],[Order Date]],"MMM")</f>
        <v>Apr</v>
      </c>
      <c r="G31" t="s">
        <v>28</v>
      </c>
      <c r="H31" t="s">
        <v>46</v>
      </c>
      <c r="I31" t="s">
        <v>18</v>
      </c>
      <c r="J31" t="s">
        <v>19</v>
      </c>
      <c r="K31" t="s">
        <v>38</v>
      </c>
      <c r="L31" t="s">
        <v>55</v>
      </c>
      <c r="M31">
        <v>1</v>
      </c>
      <c r="N31">
        <v>123.63</v>
      </c>
      <c r="O31">
        <v>0</v>
      </c>
      <c r="P31">
        <v>58.88</v>
      </c>
      <c r="Q31">
        <v>123.63</v>
      </c>
      <c r="R31">
        <v>58.88</v>
      </c>
      <c r="S31">
        <v>64.75</v>
      </c>
      <c r="T31">
        <v>0.52374019250990866</v>
      </c>
    </row>
    <row r="32" spans="1:20" x14ac:dyDescent="0.3">
      <c r="A32">
        <v>1950</v>
      </c>
      <c r="B32" s="1">
        <v>46118</v>
      </c>
      <c r="C32">
        <f>YEAR(SalesDataTable__2[[#This Row],[Order Date]])</f>
        <v>2026</v>
      </c>
      <c r="D32" s="2" t="str">
        <f>"Q"&amp;ROUNDUP(MONTH(SalesDataTable__2[[#This Row],[Order Date]])/3,0)</f>
        <v>Q2</v>
      </c>
      <c r="E32">
        <f>MONTH(SalesDataTable__2[[#This Row],[Order Date]])</f>
        <v>4</v>
      </c>
      <c r="F32" t="str">
        <f>TEXT(SalesDataTable__2[[#This Row],[Order Date]],"MMM")</f>
        <v>Apr</v>
      </c>
      <c r="G32" t="s">
        <v>22</v>
      </c>
      <c r="H32" t="s">
        <v>23</v>
      </c>
      <c r="I32" t="s">
        <v>18</v>
      </c>
      <c r="J32" t="s">
        <v>19</v>
      </c>
      <c r="K32" t="s">
        <v>24</v>
      </c>
      <c r="L32" t="s">
        <v>35</v>
      </c>
      <c r="M32">
        <v>1</v>
      </c>
      <c r="N32">
        <v>73</v>
      </c>
      <c r="O32">
        <v>0</v>
      </c>
      <c r="P32">
        <v>32.4</v>
      </c>
      <c r="Q32">
        <v>73</v>
      </c>
      <c r="R32">
        <v>32.4</v>
      </c>
      <c r="S32">
        <v>40.6</v>
      </c>
      <c r="T32">
        <v>0.55616438356164388</v>
      </c>
    </row>
    <row r="33" spans="1:20" x14ac:dyDescent="0.3">
      <c r="A33">
        <v>2979</v>
      </c>
      <c r="B33" s="1">
        <v>46124</v>
      </c>
      <c r="C33">
        <f>YEAR(SalesDataTable__2[[#This Row],[Order Date]])</f>
        <v>2026</v>
      </c>
      <c r="D33" s="2" t="str">
        <f>"Q"&amp;ROUNDUP(MONTH(SalesDataTable__2[[#This Row],[Order Date]])/3,0)</f>
        <v>Q2</v>
      </c>
      <c r="E33">
        <f>MONTH(SalesDataTable__2[[#This Row],[Order Date]])</f>
        <v>4</v>
      </c>
      <c r="F33" t="str">
        <f>TEXT(SalesDataTable__2[[#This Row],[Order Date]],"MMM")</f>
        <v>Apr</v>
      </c>
      <c r="G33" t="s">
        <v>28</v>
      </c>
      <c r="H33" t="s">
        <v>48</v>
      </c>
      <c r="I33" t="s">
        <v>18</v>
      </c>
      <c r="J33" t="s">
        <v>19</v>
      </c>
      <c r="K33" t="s">
        <v>20</v>
      </c>
      <c r="L33" t="s">
        <v>53</v>
      </c>
      <c r="M33">
        <v>1</v>
      </c>
      <c r="N33">
        <v>124.18</v>
      </c>
      <c r="O33">
        <v>0</v>
      </c>
      <c r="P33">
        <v>67.42</v>
      </c>
      <c r="Q33">
        <v>124.18</v>
      </c>
      <c r="R33">
        <v>67.42</v>
      </c>
      <c r="S33">
        <v>56.760000000000005</v>
      </c>
      <c r="T33">
        <v>0.45707843453052022</v>
      </c>
    </row>
    <row r="34" spans="1:20" x14ac:dyDescent="0.3">
      <c r="A34">
        <v>1147</v>
      </c>
      <c r="B34" s="1">
        <v>46132</v>
      </c>
      <c r="C34">
        <f>YEAR(SalesDataTable__2[[#This Row],[Order Date]])</f>
        <v>2026</v>
      </c>
      <c r="D34" s="2" t="str">
        <f>"Q"&amp;ROUNDUP(MONTH(SalesDataTable__2[[#This Row],[Order Date]])/3,0)</f>
        <v>Q2</v>
      </c>
      <c r="E34">
        <f>MONTH(SalesDataTable__2[[#This Row],[Order Date]])</f>
        <v>4</v>
      </c>
      <c r="F34" t="str">
        <f>TEXT(SalesDataTable__2[[#This Row],[Order Date]],"MMM")</f>
        <v>Apr</v>
      </c>
      <c r="G34" t="s">
        <v>16</v>
      </c>
      <c r="H34" t="s">
        <v>26</v>
      </c>
      <c r="I34" t="s">
        <v>18</v>
      </c>
      <c r="J34" t="s">
        <v>19</v>
      </c>
      <c r="K34" t="s">
        <v>31</v>
      </c>
      <c r="L34" t="s">
        <v>32</v>
      </c>
      <c r="M34">
        <v>1</v>
      </c>
      <c r="N34">
        <v>131.46</v>
      </c>
      <c r="O34">
        <v>0</v>
      </c>
      <c r="P34">
        <v>67.77</v>
      </c>
      <c r="Q34">
        <v>131.46</v>
      </c>
      <c r="R34">
        <v>67.77</v>
      </c>
      <c r="S34">
        <v>63.690000000000012</v>
      </c>
      <c r="T34">
        <v>0.48448197170241902</v>
      </c>
    </row>
    <row r="35" spans="1:20" x14ac:dyDescent="0.3">
      <c r="A35">
        <v>2812</v>
      </c>
      <c r="B35" s="1">
        <v>46133</v>
      </c>
      <c r="C35">
        <f>YEAR(SalesDataTable__2[[#This Row],[Order Date]])</f>
        <v>2026</v>
      </c>
      <c r="D35" s="2" t="str">
        <f>"Q"&amp;ROUNDUP(MONTH(SalesDataTable__2[[#This Row],[Order Date]])/3,0)</f>
        <v>Q2</v>
      </c>
      <c r="E35">
        <f>MONTH(SalesDataTable__2[[#This Row],[Order Date]])</f>
        <v>4</v>
      </c>
      <c r="F35" t="str">
        <f>TEXT(SalesDataTable__2[[#This Row],[Order Date]],"MMM")</f>
        <v>Apr</v>
      </c>
      <c r="G35" t="s">
        <v>28</v>
      </c>
      <c r="H35" t="s">
        <v>29</v>
      </c>
      <c r="I35" t="s">
        <v>18</v>
      </c>
      <c r="J35" t="s">
        <v>19</v>
      </c>
      <c r="K35" t="s">
        <v>36</v>
      </c>
      <c r="L35" t="s">
        <v>56</v>
      </c>
      <c r="M35">
        <v>1</v>
      </c>
      <c r="N35">
        <v>51.39</v>
      </c>
      <c r="O35">
        <v>0</v>
      </c>
      <c r="P35">
        <v>22.08</v>
      </c>
      <c r="Q35">
        <v>51.39</v>
      </c>
      <c r="R35">
        <v>22.08</v>
      </c>
      <c r="S35">
        <v>29.310000000000002</v>
      </c>
      <c r="T35">
        <v>0.57034442498540572</v>
      </c>
    </row>
    <row r="36" spans="1:20" x14ac:dyDescent="0.3">
      <c r="A36">
        <v>3458</v>
      </c>
      <c r="B36" s="1">
        <v>46136</v>
      </c>
      <c r="C36">
        <f>YEAR(SalesDataTable__2[[#This Row],[Order Date]])</f>
        <v>2026</v>
      </c>
      <c r="D36" s="2" t="str">
        <f>"Q"&amp;ROUNDUP(MONTH(SalesDataTable__2[[#This Row],[Order Date]])/3,0)</f>
        <v>Q2</v>
      </c>
      <c r="E36">
        <f>MONTH(SalesDataTable__2[[#This Row],[Order Date]])</f>
        <v>4</v>
      </c>
      <c r="F36" t="str">
        <f>TEXT(SalesDataTable__2[[#This Row],[Order Date]],"MMM")</f>
        <v>Apr</v>
      </c>
      <c r="G36" t="s">
        <v>42</v>
      </c>
      <c r="H36" t="s">
        <v>57</v>
      </c>
      <c r="I36" t="s">
        <v>18</v>
      </c>
      <c r="J36" t="s">
        <v>19</v>
      </c>
      <c r="K36" t="s">
        <v>31</v>
      </c>
      <c r="L36" t="s">
        <v>32</v>
      </c>
      <c r="M36">
        <v>1</v>
      </c>
      <c r="N36">
        <v>134.86000000000001</v>
      </c>
      <c r="O36">
        <v>0</v>
      </c>
      <c r="P36">
        <v>66.040000000000006</v>
      </c>
      <c r="Q36">
        <v>134.86000000000001</v>
      </c>
      <c r="R36">
        <v>66.040000000000006</v>
      </c>
      <c r="S36">
        <v>68.820000000000007</v>
      </c>
      <c r="T36">
        <v>0.51030698502150373</v>
      </c>
    </row>
    <row r="37" spans="1:20" x14ac:dyDescent="0.3">
      <c r="A37">
        <v>4190</v>
      </c>
      <c r="B37" s="1">
        <v>46137</v>
      </c>
      <c r="C37">
        <f>YEAR(SalesDataTable__2[[#This Row],[Order Date]])</f>
        <v>2026</v>
      </c>
      <c r="D37" s="2" t="str">
        <f>"Q"&amp;ROUNDUP(MONTH(SalesDataTable__2[[#This Row],[Order Date]])/3,0)</f>
        <v>Q2</v>
      </c>
      <c r="E37">
        <f>MONTH(SalesDataTable__2[[#This Row],[Order Date]])</f>
        <v>4</v>
      </c>
      <c r="F37" t="str">
        <f>TEXT(SalesDataTable__2[[#This Row],[Order Date]],"MMM")</f>
        <v>Apr</v>
      </c>
      <c r="G37" t="s">
        <v>16</v>
      </c>
      <c r="H37" t="s">
        <v>52</v>
      </c>
      <c r="I37" t="s">
        <v>18</v>
      </c>
      <c r="J37" t="s">
        <v>19</v>
      </c>
      <c r="K37" t="s">
        <v>24</v>
      </c>
      <c r="L37" t="s">
        <v>25</v>
      </c>
      <c r="M37">
        <v>1</v>
      </c>
      <c r="N37">
        <v>152.01</v>
      </c>
      <c r="O37">
        <v>0</v>
      </c>
      <c r="P37">
        <v>80.33</v>
      </c>
      <c r="Q37">
        <v>152.01</v>
      </c>
      <c r="R37">
        <v>80.33</v>
      </c>
      <c r="S37">
        <v>71.679999999999993</v>
      </c>
      <c r="T37">
        <v>0.47154792447865268</v>
      </c>
    </row>
    <row r="38" spans="1:20" x14ac:dyDescent="0.3">
      <c r="A38">
        <v>122</v>
      </c>
      <c r="B38" s="1">
        <v>46140</v>
      </c>
      <c r="C38">
        <f>YEAR(SalesDataTable__2[[#This Row],[Order Date]])</f>
        <v>2026</v>
      </c>
      <c r="D38" s="2" t="str">
        <f>"Q"&amp;ROUNDUP(MONTH(SalesDataTable__2[[#This Row],[Order Date]])/3,0)</f>
        <v>Q2</v>
      </c>
      <c r="E38">
        <f>MONTH(SalesDataTable__2[[#This Row],[Order Date]])</f>
        <v>4</v>
      </c>
      <c r="F38" t="str">
        <f>TEXT(SalesDataTable__2[[#This Row],[Order Date]],"MMM")</f>
        <v>Apr</v>
      </c>
      <c r="G38" t="s">
        <v>28</v>
      </c>
      <c r="H38" t="s">
        <v>34</v>
      </c>
      <c r="I38" t="s">
        <v>18</v>
      </c>
      <c r="J38" t="s">
        <v>19</v>
      </c>
      <c r="K38" t="s">
        <v>38</v>
      </c>
      <c r="L38" t="s">
        <v>58</v>
      </c>
      <c r="M38">
        <v>1</v>
      </c>
      <c r="N38">
        <v>83.38</v>
      </c>
      <c r="O38">
        <v>0</v>
      </c>
      <c r="P38">
        <v>38.979999999999997</v>
      </c>
      <c r="Q38">
        <v>83.38</v>
      </c>
      <c r="R38">
        <v>38.979999999999997</v>
      </c>
      <c r="S38">
        <v>44.4</v>
      </c>
      <c r="T38">
        <v>0.53250179899256422</v>
      </c>
    </row>
    <row r="39" spans="1:20" x14ac:dyDescent="0.3">
      <c r="A39">
        <v>1743</v>
      </c>
      <c r="B39" s="1">
        <v>46146</v>
      </c>
      <c r="C39">
        <f>YEAR(SalesDataTable__2[[#This Row],[Order Date]])</f>
        <v>2026</v>
      </c>
      <c r="D39" s="2" t="str">
        <f>"Q"&amp;ROUNDUP(MONTH(SalesDataTable__2[[#This Row],[Order Date]])/3,0)</f>
        <v>Q2</v>
      </c>
      <c r="E39">
        <f>MONTH(SalesDataTable__2[[#This Row],[Order Date]])</f>
        <v>5</v>
      </c>
      <c r="F39" t="str">
        <f>TEXT(SalesDataTable__2[[#This Row],[Order Date]],"MMM")</f>
        <v>May</v>
      </c>
      <c r="G39" t="s">
        <v>28</v>
      </c>
      <c r="H39" t="s">
        <v>46</v>
      </c>
      <c r="I39" t="s">
        <v>18</v>
      </c>
      <c r="J39" t="s">
        <v>19</v>
      </c>
      <c r="K39" t="s">
        <v>20</v>
      </c>
      <c r="L39" t="s">
        <v>59</v>
      </c>
      <c r="M39">
        <v>1</v>
      </c>
      <c r="N39">
        <v>51.02</v>
      </c>
      <c r="O39">
        <v>0</v>
      </c>
      <c r="P39">
        <v>21.83</v>
      </c>
      <c r="Q39">
        <v>51.02</v>
      </c>
      <c r="R39">
        <v>21.83</v>
      </c>
      <c r="S39">
        <v>29.190000000000005</v>
      </c>
      <c r="T39">
        <v>0.5721285770286163</v>
      </c>
    </row>
    <row r="40" spans="1:20" x14ac:dyDescent="0.3">
      <c r="A40">
        <v>2526</v>
      </c>
      <c r="B40" s="1">
        <v>46150</v>
      </c>
      <c r="C40">
        <f>YEAR(SalesDataTable__2[[#This Row],[Order Date]])</f>
        <v>2026</v>
      </c>
      <c r="D40" s="2" t="str">
        <f>"Q"&amp;ROUNDUP(MONTH(SalesDataTable__2[[#This Row],[Order Date]])/3,0)</f>
        <v>Q2</v>
      </c>
      <c r="E40">
        <f>MONTH(SalesDataTable__2[[#This Row],[Order Date]])</f>
        <v>5</v>
      </c>
      <c r="F40" t="str">
        <f>TEXT(SalesDataTable__2[[#This Row],[Order Date]],"MMM")</f>
        <v>May</v>
      </c>
      <c r="G40" t="s">
        <v>28</v>
      </c>
      <c r="H40" t="s">
        <v>48</v>
      </c>
      <c r="I40" t="s">
        <v>18</v>
      </c>
      <c r="J40" t="s">
        <v>19</v>
      </c>
      <c r="K40" t="s">
        <v>38</v>
      </c>
      <c r="L40" t="s">
        <v>58</v>
      </c>
      <c r="M40">
        <v>1</v>
      </c>
      <c r="N40">
        <v>80.86</v>
      </c>
      <c r="O40">
        <v>0</v>
      </c>
      <c r="P40">
        <v>38.44</v>
      </c>
      <c r="Q40">
        <v>80.86</v>
      </c>
      <c r="R40">
        <v>38.44</v>
      </c>
      <c r="S40">
        <v>42.42</v>
      </c>
      <c r="T40">
        <v>0.52461043779371752</v>
      </c>
    </row>
    <row r="41" spans="1:20" x14ac:dyDescent="0.3">
      <c r="A41">
        <v>1615</v>
      </c>
      <c r="B41" s="1">
        <v>46152</v>
      </c>
      <c r="C41">
        <f>YEAR(SalesDataTable__2[[#This Row],[Order Date]])</f>
        <v>2026</v>
      </c>
      <c r="D41" s="2" t="str">
        <f>"Q"&amp;ROUNDUP(MONTH(SalesDataTable__2[[#This Row],[Order Date]])/3,0)</f>
        <v>Q2</v>
      </c>
      <c r="E41">
        <f>MONTH(SalesDataTable__2[[#This Row],[Order Date]])</f>
        <v>5</v>
      </c>
      <c r="F41" t="str">
        <f>TEXT(SalesDataTable__2[[#This Row],[Order Date]],"MMM")</f>
        <v>May</v>
      </c>
      <c r="G41" t="s">
        <v>16</v>
      </c>
      <c r="H41" t="s">
        <v>33</v>
      </c>
      <c r="I41" t="s">
        <v>18</v>
      </c>
      <c r="J41" t="s">
        <v>19</v>
      </c>
      <c r="K41" t="s">
        <v>20</v>
      </c>
      <c r="L41" t="s">
        <v>59</v>
      </c>
      <c r="M41">
        <v>1</v>
      </c>
      <c r="N41">
        <v>51.15</v>
      </c>
      <c r="O41">
        <v>0</v>
      </c>
      <c r="P41">
        <v>21.39</v>
      </c>
      <c r="Q41">
        <v>51.15</v>
      </c>
      <c r="R41">
        <v>21.39</v>
      </c>
      <c r="S41">
        <v>29.759999999999998</v>
      </c>
      <c r="T41">
        <v>0.58181818181818179</v>
      </c>
    </row>
    <row r="42" spans="1:20" x14ac:dyDescent="0.3">
      <c r="A42">
        <v>2015</v>
      </c>
      <c r="B42" s="1">
        <v>46153</v>
      </c>
      <c r="C42">
        <f>YEAR(SalesDataTable__2[[#This Row],[Order Date]])</f>
        <v>2026</v>
      </c>
      <c r="D42" s="2" t="str">
        <f>"Q"&amp;ROUNDUP(MONTH(SalesDataTable__2[[#This Row],[Order Date]])/3,0)</f>
        <v>Q2</v>
      </c>
      <c r="E42">
        <f>MONTH(SalesDataTable__2[[#This Row],[Order Date]])</f>
        <v>5</v>
      </c>
      <c r="F42" t="str">
        <f>TEXT(SalesDataTable__2[[#This Row],[Order Date]],"MMM")</f>
        <v>May</v>
      </c>
      <c r="G42" t="s">
        <v>28</v>
      </c>
      <c r="H42" t="s">
        <v>46</v>
      </c>
      <c r="I42" t="s">
        <v>18</v>
      </c>
      <c r="J42" t="s">
        <v>19</v>
      </c>
      <c r="K42" t="s">
        <v>24</v>
      </c>
      <c r="L42" t="s">
        <v>25</v>
      </c>
      <c r="M42">
        <v>1</v>
      </c>
      <c r="N42">
        <v>154.6</v>
      </c>
      <c r="O42">
        <v>0</v>
      </c>
      <c r="P42">
        <v>80.05</v>
      </c>
      <c r="Q42">
        <v>154.6</v>
      </c>
      <c r="R42">
        <v>80.05</v>
      </c>
      <c r="S42">
        <v>74.55</v>
      </c>
      <c r="T42">
        <v>0.48221216041397152</v>
      </c>
    </row>
    <row r="43" spans="1:20" x14ac:dyDescent="0.3">
      <c r="A43">
        <v>3128</v>
      </c>
      <c r="B43" s="1">
        <v>46154</v>
      </c>
      <c r="C43">
        <f>YEAR(SalesDataTable__2[[#This Row],[Order Date]])</f>
        <v>2026</v>
      </c>
      <c r="D43" s="2" t="str">
        <f>"Q"&amp;ROUNDUP(MONTH(SalesDataTable__2[[#This Row],[Order Date]])/3,0)</f>
        <v>Q2</v>
      </c>
      <c r="E43">
        <f>MONTH(SalesDataTable__2[[#This Row],[Order Date]])</f>
        <v>5</v>
      </c>
      <c r="F43" t="str">
        <f>TEXT(SalesDataTable__2[[#This Row],[Order Date]],"MMM")</f>
        <v>May</v>
      </c>
      <c r="G43" t="s">
        <v>42</v>
      </c>
      <c r="H43" t="s">
        <v>45</v>
      </c>
      <c r="I43" t="s">
        <v>18</v>
      </c>
      <c r="J43" t="s">
        <v>19</v>
      </c>
      <c r="K43" t="s">
        <v>38</v>
      </c>
      <c r="L43" t="s">
        <v>55</v>
      </c>
      <c r="M43">
        <v>1</v>
      </c>
      <c r="N43">
        <v>121.38</v>
      </c>
      <c r="O43">
        <v>0</v>
      </c>
      <c r="P43">
        <v>59.68</v>
      </c>
      <c r="Q43">
        <v>121.38</v>
      </c>
      <c r="R43">
        <v>59.68</v>
      </c>
      <c r="S43">
        <v>61.699999999999996</v>
      </c>
      <c r="T43">
        <v>0.50832097544900312</v>
      </c>
    </row>
    <row r="44" spans="1:20" x14ac:dyDescent="0.3">
      <c r="A44">
        <v>2504</v>
      </c>
      <c r="B44" s="1">
        <v>46158</v>
      </c>
      <c r="C44">
        <f>YEAR(SalesDataTable__2[[#This Row],[Order Date]])</f>
        <v>2026</v>
      </c>
      <c r="D44" s="2" t="str">
        <f>"Q"&amp;ROUNDUP(MONTH(SalesDataTable__2[[#This Row],[Order Date]])/3,0)</f>
        <v>Q2</v>
      </c>
      <c r="E44">
        <f>MONTH(SalesDataTable__2[[#This Row],[Order Date]])</f>
        <v>5</v>
      </c>
      <c r="F44" t="str">
        <f>TEXT(SalesDataTable__2[[#This Row],[Order Date]],"MMM")</f>
        <v>May</v>
      </c>
      <c r="G44" t="s">
        <v>16</v>
      </c>
      <c r="H44" t="s">
        <v>26</v>
      </c>
      <c r="I44" t="s">
        <v>18</v>
      </c>
      <c r="J44" t="s">
        <v>19</v>
      </c>
      <c r="K44" t="s">
        <v>31</v>
      </c>
      <c r="L44" t="s">
        <v>41</v>
      </c>
      <c r="M44">
        <v>1</v>
      </c>
      <c r="N44">
        <v>36.659999999999997</v>
      </c>
      <c r="O44">
        <v>0</v>
      </c>
      <c r="P44">
        <v>13.61</v>
      </c>
      <c r="Q44">
        <v>36.659999999999997</v>
      </c>
      <c r="R44">
        <v>13.61</v>
      </c>
      <c r="S44">
        <v>23.049999999999997</v>
      </c>
      <c r="T44">
        <v>0.62875068194217132</v>
      </c>
    </row>
    <row r="45" spans="1:20" x14ac:dyDescent="0.3">
      <c r="A45">
        <v>1816</v>
      </c>
      <c r="B45" s="1">
        <v>46159</v>
      </c>
      <c r="C45">
        <f>YEAR(SalesDataTable__2[[#This Row],[Order Date]])</f>
        <v>2026</v>
      </c>
      <c r="D45" s="2" t="str">
        <f>"Q"&amp;ROUNDUP(MONTH(SalesDataTable__2[[#This Row],[Order Date]])/3,0)</f>
        <v>Q2</v>
      </c>
      <c r="E45">
        <f>MONTH(SalesDataTable__2[[#This Row],[Order Date]])</f>
        <v>5</v>
      </c>
      <c r="F45" t="str">
        <f>TEXT(SalesDataTable__2[[#This Row],[Order Date]],"MMM")</f>
        <v>May</v>
      </c>
      <c r="G45" t="s">
        <v>16</v>
      </c>
      <c r="H45" t="s">
        <v>26</v>
      </c>
      <c r="I45" t="s">
        <v>18</v>
      </c>
      <c r="J45" t="s">
        <v>19</v>
      </c>
      <c r="K45" t="s">
        <v>24</v>
      </c>
      <c r="L45" t="s">
        <v>27</v>
      </c>
      <c r="M45">
        <v>1</v>
      </c>
      <c r="N45">
        <v>91.07</v>
      </c>
      <c r="O45">
        <v>0</v>
      </c>
      <c r="P45">
        <v>45.3</v>
      </c>
      <c r="Q45">
        <v>91.07</v>
      </c>
      <c r="R45">
        <v>45.3</v>
      </c>
      <c r="S45">
        <v>45.769999999999996</v>
      </c>
      <c r="T45">
        <v>0.50258043263423735</v>
      </c>
    </row>
    <row r="46" spans="1:20" x14ac:dyDescent="0.3">
      <c r="A46">
        <v>4202</v>
      </c>
      <c r="B46" s="1">
        <v>46167</v>
      </c>
      <c r="C46">
        <f>YEAR(SalesDataTable__2[[#This Row],[Order Date]])</f>
        <v>2026</v>
      </c>
      <c r="D46" s="2" t="str">
        <f>"Q"&amp;ROUNDUP(MONTH(SalesDataTable__2[[#This Row],[Order Date]])/3,0)</f>
        <v>Q2</v>
      </c>
      <c r="E46">
        <f>MONTH(SalesDataTable__2[[#This Row],[Order Date]])</f>
        <v>5</v>
      </c>
      <c r="F46" t="str">
        <f>TEXT(SalesDataTable__2[[#This Row],[Order Date]],"MMM")</f>
        <v>May</v>
      </c>
      <c r="G46" t="s">
        <v>42</v>
      </c>
      <c r="H46" t="s">
        <v>57</v>
      </c>
      <c r="I46" t="s">
        <v>18</v>
      </c>
      <c r="J46" t="s">
        <v>19</v>
      </c>
      <c r="K46" t="s">
        <v>38</v>
      </c>
      <c r="L46" t="s">
        <v>55</v>
      </c>
      <c r="M46">
        <v>1</v>
      </c>
      <c r="N46">
        <v>125.44</v>
      </c>
      <c r="O46">
        <v>0</v>
      </c>
      <c r="P46">
        <v>59.92</v>
      </c>
      <c r="Q46">
        <v>125.44</v>
      </c>
      <c r="R46">
        <v>59.92</v>
      </c>
      <c r="S46">
        <v>65.52</v>
      </c>
      <c r="T46">
        <v>0.5223214285714286</v>
      </c>
    </row>
    <row r="47" spans="1:20" x14ac:dyDescent="0.3">
      <c r="A47">
        <v>4663</v>
      </c>
      <c r="B47" s="1">
        <v>46171</v>
      </c>
      <c r="C47">
        <f>YEAR(SalesDataTable__2[[#This Row],[Order Date]])</f>
        <v>2026</v>
      </c>
      <c r="D47" s="2" t="str">
        <f>"Q"&amp;ROUNDUP(MONTH(SalesDataTable__2[[#This Row],[Order Date]])/3,0)</f>
        <v>Q2</v>
      </c>
      <c r="E47">
        <f>MONTH(SalesDataTable__2[[#This Row],[Order Date]])</f>
        <v>5</v>
      </c>
      <c r="F47" t="str">
        <f>TEXT(SalesDataTable__2[[#This Row],[Order Date]],"MMM")</f>
        <v>May</v>
      </c>
      <c r="G47" t="s">
        <v>42</v>
      </c>
      <c r="H47" t="s">
        <v>45</v>
      </c>
      <c r="I47" t="s">
        <v>18</v>
      </c>
      <c r="J47" t="s">
        <v>19</v>
      </c>
      <c r="K47" t="s">
        <v>36</v>
      </c>
      <c r="L47" t="s">
        <v>37</v>
      </c>
      <c r="M47">
        <v>1</v>
      </c>
      <c r="N47">
        <v>40.57</v>
      </c>
      <c r="O47">
        <v>0</v>
      </c>
      <c r="P47">
        <v>16.809999999999999</v>
      </c>
      <c r="Q47">
        <v>40.57</v>
      </c>
      <c r="R47">
        <v>16.809999999999999</v>
      </c>
      <c r="S47">
        <v>23.76</v>
      </c>
      <c r="T47">
        <v>0.58565442445156524</v>
      </c>
    </row>
    <row r="48" spans="1:20" x14ac:dyDescent="0.3">
      <c r="A48">
        <v>4485</v>
      </c>
      <c r="B48" s="1">
        <v>46172</v>
      </c>
      <c r="C48">
        <f>YEAR(SalesDataTable__2[[#This Row],[Order Date]])</f>
        <v>2026</v>
      </c>
      <c r="D48" s="2" t="str">
        <f>"Q"&amp;ROUNDUP(MONTH(SalesDataTable__2[[#This Row],[Order Date]])/3,0)</f>
        <v>Q2</v>
      </c>
      <c r="E48">
        <f>MONTH(SalesDataTable__2[[#This Row],[Order Date]])</f>
        <v>5</v>
      </c>
      <c r="F48" t="str">
        <f>TEXT(SalesDataTable__2[[#This Row],[Order Date]],"MMM")</f>
        <v>May</v>
      </c>
      <c r="G48" t="s">
        <v>16</v>
      </c>
      <c r="H48" t="s">
        <v>17</v>
      </c>
      <c r="I48" t="s">
        <v>18</v>
      </c>
      <c r="J48" t="s">
        <v>19</v>
      </c>
      <c r="K48" t="s">
        <v>20</v>
      </c>
      <c r="L48" t="s">
        <v>53</v>
      </c>
      <c r="M48">
        <v>1</v>
      </c>
      <c r="N48">
        <v>124.14</v>
      </c>
      <c r="O48">
        <v>0</v>
      </c>
      <c r="P48">
        <v>70.900000000000006</v>
      </c>
      <c r="Q48">
        <v>124.14</v>
      </c>
      <c r="R48">
        <v>70.900000000000006</v>
      </c>
      <c r="S48">
        <v>53.239999999999995</v>
      </c>
      <c r="T48">
        <v>0.42887062993394548</v>
      </c>
    </row>
    <row r="49" spans="1:20" x14ac:dyDescent="0.3">
      <c r="A49">
        <v>4091</v>
      </c>
      <c r="B49" s="1">
        <v>46173</v>
      </c>
      <c r="C49">
        <f>YEAR(SalesDataTable__2[[#This Row],[Order Date]])</f>
        <v>2026</v>
      </c>
      <c r="D49" s="2" t="str">
        <f>"Q"&amp;ROUNDUP(MONTH(SalesDataTable__2[[#This Row],[Order Date]])/3,0)</f>
        <v>Q2</v>
      </c>
      <c r="E49">
        <f>MONTH(SalesDataTable__2[[#This Row],[Order Date]])</f>
        <v>5</v>
      </c>
      <c r="F49" t="str">
        <f>TEXT(SalesDataTable__2[[#This Row],[Order Date]],"MMM")</f>
        <v>May</v>
      </c>
      <c r="G49" t="s">
        <v>42</v>
      </c>
      <c r="H49" t="s">
        <v>60</v>
      </c>
      <c r="I49" t="s">
        <v>18</v>
      </c>
      <c r="J49" t="s">
        <v>19</v>
      </c>
      <c r="K49" t="s">
        <v>24</v>
      </c>
      <c r="L49" t="s">
        <v>50</v>
      </c>
      <c r="M49">
        <v>1</v>
      </c>
      <c r="N49">
        <v>142.06</v>
      </c>
      <c r="O49">
        <v>0</v>
      </c>
      <c r="P49">
        <v>77.36</v>
      </c>
      <c r="Q49">
        <v>142.06</v>
      </c>
      <c r="R49">
        <v>77.36</v>
      </c>
      <c r="S49">
        <v>64.7</v>
      </c>
      <c r="T49">
        <v>0.45544136280444886</v>
      </c>
    </row>
    <row r="50" spans="1:20" x14ac:dyDescent="0.3">
      <c r="A50">
        <v>4204</v>
      </c>
      <c r="B50" s="1">
        <v>46173</v>
      </c>
      <c r="C50">
        <f>YEAR(SalesDataTable__2[[#This Row],[Order Date]])</f>
        <v>2026</v>
      </c>
      <c r="D50" s="2" t="str">
        <f>"Q"&amp;ROUNDUP(MONTH(SalesDataTable__2[[#This Row],[Order Date]])/3,0)</f>
        <v>Q2</v>
      </c>
      <c r="E50">
        <f>MONTH(SalesDataTable__2[[#This Row],[Order Date]])</f>
        <v>5</v>
      </c>
      <c r="F50" t="str">
        <f>TEXT(SalesDataTable__2[[#This Row],[Order Date]],"MMM")</f>
        <v>May</v>
      </c>
      <c r="G50" t="s">
        <v>28</v>
      </c>
      <c r="H50" t="s">
        <v>34</v>
      </c>
      <c r="I50" t="s">
        <v>18</v>
      </c>
      <c r="J50" t="s">
        <v>19</v>
      </c>
      <c r="K50" t="s">
        <v>36</v>
      </c>
      <c r="L50" t="s">
        <v>61</v>
      </c>
      <c r="M50">
        <v>1</v>
      </c>
      <c r="N50">
        <v>81.37</v>
      </c>
      <c r="O50">
        <v>0</v>
      </c>
      <c r="P50">
        <v>42.01</v>
      </c>
      <c r="Q50">
        <v>81.37</v>
      </c>
      <c r="R50">
        <v>42.01</v>
      </c>
      <c r="S50">
        <v>39.360000000000007</v>
      </c>
      <c r="T50">
        <v>0.48371635737986979</v>
      </c>
    </row>
    <row r="51" spans="1:20" x14ac:dyDescent="0.3">
      <c r="A51">
        <v>1701</v>
      </c>
      <c r="B51" s="1">
        <v>46176</v>
      </c>
      <c r="C51">
        <f>YEAR(SalesDataTable__2[[#This Row],[Order Date]])</f>
        <v>2026</v>
      </c>
      <c r="D51" s="2" t="str">
        <f>"Q"&amp;ROUNDUP(MONTH(SalesDataTable__2[[#This Row],[Order Date]])/3,0)</f>
        <v>Q2</v>
      </c>
      <c r="E51">
        <f>MONTH(SalesDataTable__2[[#This Row],[Order Date]])</f>
        <v>6</v>
      </c>
      <c r="F51" t="str">
        <f>TEXT(SalesDataTable__2[[#This Row],[Order Date]],"MMM")</f>
        <v>Jun</v>
      </c>
      <c r="G51" t="s">
        <v>22</v>
      </c>
      <c r="H51" t="s">
        <v>23</v>
      </c>
      <c r="I51" t="s">
        <v>18</v>
      </c>
      <c r="J51" t="s">
        <v>19</v>
      </c>
      <c r="K51" t="s">
        <v>31</v>
      </c>
      <c r="L51" t="s">
        <v>47</v>
      </c>
      <c r="M51">
        <v>1</v>
      </c>
      <c r="N51">
        <v>46.16</v>
      </c>
      <c r="O51">
        <v>0</v>
      </c>
      <c r="P51">
        <v>18.36</v>
      </c>
      <c r="Q51">
        <v>46.16</v>
      </c>
      <c r="R51">
        <v>18.36</v>
      </c>
      <c r="S51">
        <v>27.799999999999997</v>
      </c>
      <c r="T51">
        <v>0.60225303292894283</v>
      </c>
    </row>
    <row r="52" spans="1:20" x14ac:dyDescent="0.3">
      <c r="A52">
        <v>3522</v>
      </c>
      <c r="B52" s="1">
        <v>46176</v>
      </c>
      <c r="C52">
        <f>YEAR(SalesDataTable__2[[#This Row],[Order Date]])</f>
        <v>2026</v>
      </c>
      <c r="D52" s="2" t="str">
        <f>"Q"&amp;ROUNDUP(MONTH(SalesDataTable__2[[#This Row],[Order Date]])/3,0)</f>
        <v>Q2</v>
      </c>
      <c r="E52">
        <f>MONTH(SalesDataTable__2[[#This Row],[Order Date]])</f>
        <v>6</v>
      </c>
      <c r="F52" t="str">
        <f>TEXT(SalesDataTable__2[[#This Row],[Order Date]],"MMM")</f>
        <v>Jun</v>
      </c>
      <c r="G52" t="s">
        <v>16</v>
      </c>
      <c r="H52" t="s">
        <v>52</v>
      </c>
      <c r="I52" t="s">
        <v>18</v>
      </c>
      <c r="J52" t="s">
        <v>19</v>
      </c>
      <c r="K52" t="s">
        <v>36</v>
      </c>
      <c r="L52" t="s">
        <v>37</v>
      </c>
      <c r="M52">
        <v>1</v>
      </c>
      <c r="N52">
        <v>40.57</v>
      </c>
      <c r="O52">
        <v>0</v>
      </c>
      <c r="P52">
        <v>16.329999999999998</v>
      </c>
      <c r="Q52">
        <v>40.57</v>
      </c>
      <c r="R52">
        <v>16.329999999999998</v>
      </c>
      <c r="S52">
        <v>24.240000000000002</v>
      </c>
      <c r="T52">
        <v>0.59748582696573826</v>
      </c>
    </row>
    <row r="53" spans="1:20" x14ac:dyDescent="0.3">
      <c r="A53">
        <v>2104</v>
      </c>
      <c r="B53" s="1">
        <v>46177</v>
      </c>
      <c r="C53">
        <f>YEAR(SalesDataTable__2[[#This Row],[Order Date]])</f>
        <v>2026</v>
      </c>
      <c r="D53" s="2" t="str">
        <f>"Q"&amp;ROUNDUP(MONTH(SalesDataTable__2[[#This Row],[Order Date]])/3,0)</f>
        <v>Q2</v>
      </c>
      <c r="E53">
        <f>MONTH(SalesDataTable__2[[#This Row],[Order Date]])</f>
        <v>6</v>
      </c>
      <c r="F53" t="str">
        <f>TEXT(SalesDataTable__2[[#This Row],[Order Date]],"MMM")</f>
        <v>Jun</v>
      </c>
      <c r="G53" t="s">
        <v>28</v>
      </c>
      <c r="H53" t="s">
        <v>49</v>
      </c>
      <c r="I53" t="s">
        <v>18</v>
      </c>
      <c r="J53" t="s">
        <v>19</v>
      </c>
      <c r="K53" t="s">
        <v>24</v>
      </c>
      <c r="L53" t="s">
        <v>27</v>
      </c>
      <c r="M53">
        <v>1</v>
      </c>
      <c r="N53">
        <v>92.31</v>
      </c>
      <c r="O53">
        <v>0</v>
      </c>
      <c r="P53">
        <v>45.58</v>
      </c>
      <c r="Q53">
        <v>92.31</v>
      </c>
      <c r="R53">
        <v>45.58</v>
      </c>
      <c r="S53">
        <v>46.730000000000004</v>
      </c>
      <c r="T53">
        <v>0.50622901094139316</v>
      </c>
    </row>
    <row r="54" spans="1:20" x14ac:dyDescent="0.3">
      <c r="A54">
        <v>3185</v>
      </c>
      <c r="B54" s="1">
        <v>46178</v>
      </c>
      <c r="C54">
        <f>YEAR(SalesDataTable__2[[#This Row],[Order Date]])</f>
        <v>2026</v>
      </c>
      <c r="D54" s="2" t="str">
        <f>"Q"&amp;ROUNDUP(MONTH(SalesDataTable__2[[#This Row],[Order Date]])/3,0)</f>
        <v>Q2</v>
      </c>
      <c r="E54">
        <f>MONTH(SalesDataTable__2[[#This Row],[Order Date]])</f>
        <v>6</v>
      </c>
      <c r="F54" t="str">
        <f>TEXT(SalesDataTable__2[[#This Row],[Order Date]],"MMM")</f>
        <v>Jun</v>
      </c>
      <c r="G54" t="s">
        <v>22</v>
      </c>
      <c r="H54" t="s">
        <v>40</v>
      </c>
      <c r="I54" t="s">
        <v>18</v>
      </c>
      <c r="J54" t="s">
        <v>19</v>
      </c>
      <c r="K54" t="s">
        <v>36</v>
      </c>
      <c r="L54" t="s">
        <v>56</v>
      </c>
      <c r="M54">
        <v>1</v>
      </c>
      <c r="N54">
        <v>49.86</v>
      </c>
      <c r="O54">
        <v>0</v>
      </c>
      <c r="P54">
        <v>22.72</v>
      </c>
      <c r="Q54">
        <v>49.86</v>
      </c>
      <c r="R54">
        <v>22.72</v>
      </c>
      <c r="S54">
        <v>27.14</v>
      </c>
      <c r="T54">
        <v>0.5443241075010028</v>
      </c>
    </row>
    <row r="55" spans="1:20" x14ac:dyDescent="0.3">
      <c r="A55">
        <v>2420</v>
      </c>
      <c r="B55" s="1">
        <v>46179</v>
      </c>
      <c r="C55">
        <f>YEAR(SalesDataTable__2[[#This Row],[Order Date]])</f>
        <v>2026</v>
      </c>
      <c r="D55" s="2" t="str">
        <f>"Q"&amp;ROUNDUP(MONTH(SalesDataTable__2[[#This Row],[Order Date]])/3,0)</f>
        <v>Q2</v>
      </c>
      <c r="E55">
        <f>MONTH(SalesDataTable__2[[#This Row],[Order Date]])</f>
        <v>6</v>
      </c>
      <c r="F55" t="str">
        <f>TEXT(SalesDataTable__2[[#This Row],[Order Date]],"MMM")</f>
        <v>Jun</v>
      </c>
      <c r="G55" t="s">
        <v>42</v>
      </c>
      <c r="H55" t="s">
        <v>45</v>
      </c>
      <c r="I55" t="s">
        <v>18</v>
      </c>
      <c r="J55" t="s">
        <v>19</v>
      </c>
      <c r="K55" t="s">
        <v>31</v>
      </c>
      <c r="L55" t="s">
        <v>32</v>
      </c>
      <c r="M55">
        <v>1</v>
      </c>
      <c r="N55">
        <v>131.79</v>
      </c>
      <c r="O55">
        <v>0</v>
      </c>
      <c r="P55">
        <v>68.22</v>
      </c>
      <c r="Q55">
        <v>131.79</v>
      </c>
      <c r="R55">
        <v>68.22</v>
      </c>
      <c r="S55">
        <v>63.569999999999993</v>
      </c>
      <c r="T55">
        <v>0.48235829729114499</v>
      </c>
    </row>
    <row r="56" spans="1:20" x14ac:dyDescent="0.3">
      <c r="A56">
        <v>896</v>
      </c>
      <c r="B56" s="1">
        <v>46181</v>
      </c>
      <c r="C56">
        <f>YEAR(SalesDataTable__2[[#This Row],[Order Date]])</f>
        <v>2026</v>
      </c>
      <c r="D56" s="2" t="str">
        <f>"Q"&amp;ROUNDUP(MONTH(SalesDataTable__2[[#This Row],[Order Date]])/3,0)</f>
        <v>Q2</v>
      </c>
      <c r="E56">
        <f>MONTH(SalesDataTable__2[[#This Row],[Order Date]])</f>
        <v>6</v>
      </c>
      <c r="F56" t="str">
        <f>TEXT(SalesDataTable__2[[#This Row],[Order Date]],"MMM")</f>
        <v>Jun</v>
      </c>
      <c r="G56" t="s">
        <v>16</v>
      </c>
      <c r="H56" t="s">
        <v>17</v>
      </c>
      <c r="I56" t="s">
        <v>18</v>
      </c>
      <c r="J56" t="s">
        <v>19</v>
      </c>
      <c r="K56" t="s">
        <v>20</v>
      </c>
      <c r="L56" t="s">
        <v>53</v>
      </c>
      <c r="M56">
        <v>1</v>
      </c>
      <c r="N56">
        <v>123.09</v>
      </c>
      <c r="O56">
        <v>0</v>
      </c>
      <c r="P56">
        <v>68.03</v>
      </c>
      <c r="Q56">
        <v>123.09</v>
      </c>
      <c r="R56">
        <v>68.03</v>
      </c>
      <c r="S56">
        <v>55.06</v>
      </c>
      <c r="T56">
        <v>0.44731497278414167</v>
      </c>
    </row>
    <row r="57" spans="1:20" x14ac:dyDescent="0.3">
      <c r="A57">
        <v>3091</v>
      </c>
      <c r="B57" s="1">
        <v>46181</v>
      </c>
      <c r="C57">
        <f>YEAR(SalesDataTable__2[[#This Row],[Order Date]])</f>
        <v>2026</v>
      </c>
      <c r="D57" s="2" t="str">
        <f>"Q"&amp;ROUNDUP(MONTH(SalesDataTable__2[[#This Row],[Order Date]])/3,0)</f>
        <v>Q2</v>
      </c>
      <c r="E57">
        <f>MONTH(SalesDataTable__2[[#This Row],[Order Date]])</f>
        <v>6</v>
      </c>
      <c r="F57" t="str">
        <f>TEXT(SalesDataTable__2[[#This Row],[Order Date]],"MMM")</f>
        <v>Jun</v>
      </c>
      <c r="G57" t="s">
        <v>22</v>
      </c>
      <c r="H57" t="s">
        <v>30</v>
      </c>
      <c r="I57" t="s">
        <v>18</v>
      </c>
      <c r="J57" t="s">
        <v>19</v>
      </c>
      <c r="K57" t="s">
        <v>20</v>
      </c>
      <c r="L57" t="s">
        <v>44</v>
      </c>
      <c r="M57">
        <v>1</v>
      </c>
      <c r="N57">
        <v>36.1</v>
      </c>
      <c r="O57">
        <v>0</v>
      </c>
      <c r="P57">
        <v>13.65</v>
      </c>
      <c r="Q57">
        <v>36.1</v>
      </c>
      <c r="R57">
        <v>13.65</v>
      </c>
      <c r="S57">
        <v>22.450000000000003</v>
      </c>
      <c r="T57">
        <v>0.62188365650969535</v>
      </c>
    </row>
    <row r="58" spans="1:20" x14ac:dyDescent="0.3">
      <c r="A58">
        <v>689</v>
      </c>
      <c r="B58" s="1">
        <v>46198</v>
      </c>
      <c r="C58">
        <f>YEAR(SalesDataTable__2[[#This Row],[Order Date]])</f>
        <v>2026</v>
      </c>
      <c r="D58" s="2" t="str">
        <f>"Q"&amp;ROUNDUP(MONTH(SalesDataTable__2[[#This Row],[Order Date]])/3,0)</f>
        <v>Q2</v>
      </c>
      <c r="E58">
        <f>MONTH(SalesDataTable__2[[#This Row],[Order Date]])</f>
        <v>6</v>
      </c>
      <c r="F58" t="str">
        <f>TEXT(SalesDataTable__2[[#This Row],[Order Date]],"MMM")</f>
        <v>Jun</v>
      </c>
      <c r="G58" t="s">
        <v>16</v>
      </c>
      <c r="H58" t="s">
        <v>26</v>
      </c>
      <c r="I58" t="s">
        <v>18</v>
      </c>
      <c r="J58" t="s">
        <v>19</v>
      </c>
      <c r="K58" t="s">
        <v>36</v>
      </c>
      <c r="L58" t="s">
        <v>37</v>
      </c>
      <c r="M58">
        <v>1</v>
      </c>
      <c r="N58">
        <v>39.729999999999997</v>
      </c>
      <c r="O58">
        <v>0</v>
      </c>
      <c r="P58">
        <v>16.55</v>
      </c>
      <c r="Q58">
        <v>39.729999999999997</v>
      </c>
      <c r="R58">
        <v>16.55</v>
      </c>
      <c r="S58">
        <v>23.179999999999996</v>
      </c>
      <c r="T58">
        <v>0.58343820790334755</v>
      </c>
    </row>
    <row r="59" spans="1:20" x14ac:dyDescent="0.3">
      <c r="A59">
        <v>2109</v>
      </c>
      <c r="B59" s="1">
        <v>46201</v>
      </c>
      <c r="C59">
        <f>YEAR(SalesDataTable__2[[#This Row],[Order Date]])</f>
        <v>2026</v>
      </c>
      <c r="D59" s="2" t="str">
        <f>"Q"&amp;ROUNDUP(MONTH(SalesDataTable__2[[#This Row],[Order Date]])/3,0)</f>
        <v>Q2</v>
      </c>
      <c r="E59">
        <f>MONTH(SalesDataTable__2[[#This Row],[Order Date]])</f>
        <v>6</v>
      </c>
      <c r="F59" t="str">
        <f>TEXT(SalesDataTable__2[[#This Row],[Order Date]],"MMM")</f>
        <v>Jun</v>
      </c>
      <c r="G59" t="s">
        <v>28</v>
      </c>
      <c r="H59" t="s">
        <v>48</v>
      </c>
      <c r="I59" t="s">
        <v>18</v>
      </c>
      <c r="J59" t="s">
        <v>19</v>
      </c>
      <c r="K59" t="s">
        <v>36</v>
      </c>
      <c r="L59" t="s">
        <v>37</v>
      </c>
      <c r="M59">
        <v>1</v>
      </c>
      <c r="N59">
        <v>40.67</v>
      </c>
      <c r="O59">
        <v>0</v>
      </c>
      <c r="P59">
        <v>16.5</v>
      </c>
      <c r="Q59">
        <v>40.67</v>
      </c>
      <c r="R59">
        <v>16.5</v>
      </c>
      <c r="S59">
        <v>24.17</v>
      </c>
      <c r="T59">
        <v>0.59429554954511932</v>
      </c>
    </row>
    <row r="60" spans="1:20" x14ac:dyDescent="0.3">
      <c r="A60">
        <v>4873</v>
      </c>
      <c r="B60" s="1">
        <v>46204</v>
      </c>
      <c r="C60">
        <f>YEAR(SalesDataTable__2[[#This Row],[Order Date]])</f>
        <v>2026</v>
      </c>
      <c r="D60" s="2" t="str">
        <f>"Q"&amp;ROUNDUP(MONTH(SalesDataTable__2[[#This Row],[Order Date]])/3,0)</f>
        <v>Q3</v>
      </c>
      <c r="E60">
        <f>MONTH(SalesDataTable__2[[#This Row],[Order Date]])</f>
        <v>7</v>
      </c>
      <c r="F60" t="str">
        <f>TEXT(SalesDataTable__2[[#This Row],[Order Date]],"MMM")</f>
        <v>Jul</v>
      </c>
      <c r="G60" t="s">
        <v>16</v>
      </c>
      <c r="H60" t="s">
        <v>52</v>
      </c>
      <c r="I60" t="s">
        <v>18</v>
      </c>
      <c r="J60" t="s">
        <v>19</v>
      </c>
      <c r="K60" t="s">
        <v>36</v>
      </c>
      <c r="L60" t="s">
        <v>54</v>
      </c>
      <c r="M60">
        <v>1</v>
      </c>
      <c r="N60">
        <v>102.13</v>
      </c>
      <c r="O60">
        <v>0</v>
      </c>
      <c r="P60">
        <v>49.17</v>
      </c>
      <c r="Q60">
        <v>102.13</v>
      </c>
      <c r="R60">
        <v>49.17</v>
      </c>
      <c r="S60">
        <v>52.959999999999994</v>
      </c>
      <c r="T60">
        <v>0.5185547831195535</v>
      </c>
    </row>
    <row r="61" spans="1:20" x14ac:dyDescent="0.3">
      <c r="A61">
        <v>3709</v>
      </c>
      <c r="B61" s="1">
        <v>46217</v>
      </c>
      <c r="C61">
        <f>YEAR(SalesDataTable__2[[#This Row],[Order Date]])</f>
        <v>2026</v>
      </c>
      <c r="D61" s="2" t="str">
        <f>"Q"&amp;ROUNDUP(MONTH(SalesDataTable__2[[#This Row],[Order Date]])/3,0)</f>
        <v>Q3</v>
      </c>
      <c r="E61">
        <f>MONTH(SalesDataTable__2[[#This Row],[Order Date]])</f>
        <v>7</v>
      </c>
      <c r="F61" t="str">
        <f>TEXT(SalesDataTable__2[[#This Row],[Order Date]],"MMM")</f>
        <v>Jul</v>
      </c>
      <c r="G61" t="s">
        <v>22</v>
      </c>
      <c r="H61" t="s">
        <v>23</v>
      </c>
      <c r="I61" t="s">
        <v>18</v>
      </c>
      <c r="J61" t="s">
        <v>19</v>
      </c>
      <c r="K61" t="s">
        <v>20</v>
      </c>
      <c r="L61" t="s">
        <v>59</v>
      </c>
      <c r="M61">
        <v>1</v>
      </c>
      <c r="N61">
        <v>50.94</v>
      </c>
      <c r="O61">
        <v>0</v>
      </c>
      <c r="P61">
        <v>22.28</v>
      </c>
      <c r="Q61">
        <v>50.94</v>
      </c>
      <c r="R61">
        <v>22.28</v>
      </c>
      <c r="S61">
        <v>28.659999999999997</v>
      </c>
      <c r="T61">
        <v>0.5626226933647428</v>
      </c>
    </row>
    <row r="62" spans="1:20" x14ac:dyDescent="0.3">
      <c r="A62">
        <v>3115</v>
      </c>
      <c r="B62" s="1">
        <v>46219</v>
      </c>
      <c r="C62">
        <f>YEAR(SalesDataTable__2[[#This Row],[Order Date]])</f>
        <v>2026</v>
      </c>
      <c r="D62" s="2" t="str">
        <f>"Q"&amp;ROUNDUP(MONTH(SalesDataTable__2[[#This Row],[Order Date]])/3,0)</f>
        <v>Q3</v>
      </c>
      <c r="E62">
        <f>MONTH(SalesDataTable__2[[#This Row],[Order Date]])</f>
        <v>7</v>
      </c>
      <c r="F62" t="str">
        <f>TEXT(SalesDataTable__2[[#This Row],[Order Date]],"MMM")</f>
        <v>Jul</v>
      </c>
      <c r="G62" t="s">
        <v>16</v>
      </c>
      <c r="H62" t="s">
        <v>52</v>
      </c>
      <c r="I62" t="s">
        <v>18</v>
      </c>
      <c r="J62" t="s">
        <v>19</v>
      </c>
      <c r="K62" t="s">
        <v>38</v>
      </c>
      <c r="L62" t="s">
        <v>39</v>
      </c>
      <c r="M62">
        <v>1</v>
      </c>
      <c r="N62">
        <v>195.12</v>
      </c>
      <c r="O62">
        <v>0</v>
      </c>
      <c r="P62">
        <v>101.14</v>
      </c>
      <c r="Q62">
        <v>195.12</v>
      </c>
      <c r="R62">
        <v>101.14</v>
      </c>
      <c r="S62">
        <v>93.98</v>
      </c>
      <c r="T62">
        <v>0.48165231652316526</v>
      </c>
    </row>
    <row r="63" spans="1:20" x14ac:dyDescent="0.3">
      <c r="A63">
        <v>1790</v>
      </c>
      <c r="B63" s="1">
        <v>46221</v>
      </c>
      <c r="C63">
        <f>YEAR(SalesDataTable__2[[#This Row],[Order Date]])</f>
        <v>2026</v>
      </c>
      <c r="D63" s="2" t="str">
        <f>"Q"&amp;ROUNDUP(MONTH(SalesDataTable__2[[#This Row],[Order Date]])/3,0)</f>
        <v>Q3</v>
      </c>
      <c r="E63">
        <f>MONTH(SalesDataTable__2[[#This Row],[Order Date]])</f>
        <v>7</v>
      </c>
      <c r="F63" t="str">
        <f>TEXT(SalesDataTable__2[[#This Row],[Order Date]],"MMM")</f>
        <v>Jul</v>
      </c>
      <c r="G63" t="s">
        <v>28</v>
      </c>
      <c r="H63" t="s">
        <v>46</v>
      </c>
      <c r="I63" t="s">
        <v>18</v>
      </c>
      <c r="J63" t="s">
        <v>19</v>
      </c>
      <c r="K63" t="s">
        <v>24</v>
      </c>
      <c r="L63" t="s">
        <v>27</v>
      </c>
      <c r="M63">
        <v>1</v>
      </c>
      <c r="N63">
        <v>91.36</v>
      </c>
      <c r="O63">
        <v>0</v>
      </c>
      <c r="P63">
        <v>44.86</v>
      </c>
      <c r="Q63">
        <v>91.36</v>
      </c>
      <c r="R63">
        <v>44.86</v>
      </c>
      <c r="S63">
        <v>46.5</v>
      </c>
      <c r="T63">
        <v>0.50897548161120842</v>
      </c>
    </row>
    <row r="64" spans="1:20" x14ac:dyDescent="0.3">
      <c r="A64">
        <v>2632</v>
      </c>
      <c r="B64" s="1">
        <v>46223</v>
      </c>
      <c r="C64">
        <f>YEAR(SalesDataTable__2[[#This Row],[Order Date]])</f>
        <v>2026</v>
      </c>
      <c r="D64" s="2" t="str">
        <f>"Q"&amp;ROUNDUP(MONTH(SalesDataTable__2[[#This Row],[Order Date]])/3,0)</f>
        <v>Q3</v>
      </c>
      <c r="E64">
        <f>MONTH(SalesDataTable__2[[#This Row],[Order Date]])</f>
        <v>7</v>
      </c>
      <c r="F64" t="str">
        <f>TEXT(SalesDataTable__2[[#This Row],[Order Date]],"MMM")</f>
        <v>Jul</v>
      </c>
      <c r="G64" t="s">
        <v>22</v>
      </c>
      <c r="H64" t="s">
        <v>40</v>
      </c>
      <c r="I64" t="s">
        <v>18</v>
      </c>
      <c r="J64" t="s">
        <v>19</v>
      </c>
      <c r="K64" t="s">
        <v>38</v>
      </c>
      <c r="L64" t="s">
        <v>39</v>
      </c>
      <c r="M64">
        <v>1</v>
      </c>
      <c r="N64">
        <v>196.57</v>
      </c>
      <c r="O64">
        <v>0</v>
      </c>
      <c r="P64">
        <v>104.78</v>
      </c>
      <c r="Q64">
        <v>196.57</v>
      </c>
      <c r="R64">
        <v>104.78</v>
      </c>
      <c r="S64">
        <v>91.789999999999992</v>
      </c>
      <c r="T64">
        <v>0.46695833545301924</v>
      </c>
    </row>
    <row r="65" spans="1:20" x14ac:dyDescent="0.3">
      <c r="A65">
        <v>4564</v>
      </c>
      <c r="B65" s="1">
        <v>46224</v>
      </c>
      <c r="C65">
        <f>YEAR(SalesDataTable__2[[#This Row],[Order Date]])</f>
        <v>2026</v>
      </c>
      <c r="D65" s="2" t="str">
        <f>"Q"&amp;ROUNDUP(MONTH(SalesDataTable__2[[#This Row],[Order Date]])/3,0)</f>
        <v>Q3</v>
      </c>
      <c r="E65">
        <f>MONTH(SalesDataTable__2[[#This Row],[Order Date]])</f>
        <v>7</v>
      </c>
      <c r="F65" t="str">
        <f>TEXT(SalesDataTable__2[[#This Row],[Order Date]],"MMM")</f>
        <v>Jul</v>
      </c>
      <c r="G65" t="s">
        <v>42</v>
      </c>
      <c r="H65" t="s">
        <v>45</v>
      </c>
      <c r="I65" t="s">
        <v>18</v>
      </c>
      <c r="J65" t="s">
        <v>19</v>
      </c>
      <c r="K65" t="s">
        <v>24</v>
      </c>
      <c r="L65" t="s">
        <v>25</v>
      </c>
      <c r="M65">
        <v>1</v>
      </c>
      <c r="N65">
        <v>153.88</v>
      </c>
      <c r="O65">
        <v>0</v>
      </c>
      <c r="P65">
        <v>80.98</v>
      </c>
      <c r="Q65">
        <v>153.88</v>
      </c>
      <c r="R65">
        <v>80.98</v>
      </c>
      <c r="S65">
        <v>72.899999999999991</v>
      </c>
      <c r="T65">
        <v>0.47374577592929551</v>
      </c>
    </row>
    <row r="66" spans="1:20" x14ac:dyDescent="0.3">
      <c r="A66">
        <v>2758</v>
      </c>
      <c r="B66" s="1">
        <v>46225</v>
      </c>
      <c r="C66">
        <f>YEAR(SalesDataTable__2[[#This Row],[Order Date]])</f>
        <v>2026</v>
      </c>
      <c r="D66" s="2" t="str">
        <f>"Q"&amp;ROUNDUP(MONTH(SalesDataTable__2[[#This Row],[Order Date]])/3,0)</f>
        <v>Q3</v>
      </c>
      <c r="E66">
        <f>MONTH(SalesDataTable__2[[#This Row],[Order Date]])</f>
        <v>7</v>
      </c>
      <c r="F66" t="str">
        <f>TEXT(SalesDataTable__2[[#This Row],[Order Date]],"MMM")</f>
        <v>Jul</v>
      </c>
      <c r="G66" t="s">
        <v>22</v>
      </c>
      <c r="H66" t="s">
        <v>30</v>
      </c>
      <c r="I66" t="s">
        <v>18</v>
      </c>
      <c r="J66" t="s">
        <v>19</v>
      </c>
      <c r="K66" t="s">
        <v>36</v>
      </c>
      <c r="L66" t="s">
        <v>37</v>
      </c>
      <c r="M66">
        <v>1</v>
      </c>
      <c r="N66">
        <v>39.86</v>
      </c>
      <c r="O66">
        <v>0</v>
      </c>
      <c r="P66">
        <v>16.53</v>
      </c>
      <c r="Q66">
        <v>39.86</v>
      </c>
      <c r="R66">
        <v>16.53</v>
      </c>
      <c r="S66">
        <v>23.33</v>
      </c>
      <c r="T66">
        <v>0.58529854490717503</v>
      </c>
    </row>
    <row r="67" spans="1:20" x14ac:dyDescent="0.3">
      <c r="A67">
        <v>970</v>
      </c>
      <c r="B67" s="1">
        <v>46228</v>
      </c>
      <c r="C67">
        <f>YEAR(SalesDataTable__2[[#This Row],[Order Date]])</f>
        <v>2026</v>
      </c>
      <c r="D67" s="2" t="str">
        <f>"Q"&amp;ROUNDUP(MONTH(SalesDataTable__2[[#This Row],[Order Date]])/3,0)</f>
        <v>Q3</v>
      </c>
      <c r="E67">
        <f>MONTH(SalesDataTable__2[[#This Row],[Order Date]])</f>
        <v>7</v>
      </c>
      <c r="F67" t="str">
        <f>TEXT(SalesDataTable__2[[#This Row],[Order Date]],"MMM")</f>
        <v>Jul</v>
      </c>
      <c r="G67" t="s">
        <v>28</v>
      </c>
      <c r="H67" t="s">
        <v>34</v>
      </c>
      <c r="I67" t="s">
        <v>18</v>
      </c>
      <c r="J67" t="s">
        <v>19</v>
      </c>
      <c r="K67" t="s">
        <v>24</v>
      </c>
      <c r="L67" t="s">
        <v>50</v>
      </c>
      <c r="M67">
        <v>1</v>
      </c>
      <c r="N67">
        <v>145.87</v>
      </c>
      <c r="O67">
        <v>0</v>
      </c>
      <c r="P67">
        <v>81.430000000000007</v>
      </c>
      <c r="Q67">
        <v>145.87</v>
      </c>
      <c r="R67">
        <v>81.430000000000007</v>
      </c>
      <c r="S67">
        <v>64.44</v>
      </c>
      <c r="T67">
        <v>0.44176321382052508</v>
      </c>
    </row>
    <row r="68" spans="1:20" x14ac:dyDescent="0.3">
      <c r="A68">
        <v>2936</v>
      </c>
      <c r="B68" s="1">
        <v>46236</v>
      </c>
      <c r="C68">
        <f>YEAR(SalesDataTable__2[[#This Row],[Order Date]])</f>
        <v>2026</v>
      </c>
      <c r="D68" s="2" t="str">
        <f>"Q"&amp;ROUNDUP(MONTH(SalesDataTable__2[[#This Row],[Order Date]])/3,0)</f>
        <v>Q3</v>
      </c>
      <c r="E68">
        <f>MONTH(SalesDataTable__2[[#This Row],[Order Date]])</f>
        <v>8</v>
      </c>
      <c r="F68" t="str">
        <f>TEXT(SalesDataTable__2[[#This Row],[Order Date]],"MMM")</f>
        <v>Aug</v>
      </c>
      <c r="G68" t="s">
        <v>42</v>
      </c>
      <c r="H68" t="s">
        <v>60</v>
      </c>
      <c r="I68" t="s">
        <v>18</v>
      </c>
      <c r="J68" t="s">
        <v>19</v>
      </c>
      <c r="K68" t="s">
        <v>31</v>
      </c>
      <c r="L68" t="s">
        <v>41</v>
      </c>
      <c r="M68">
        <v>1</v>
      </c>
      <c r="N68">
        <v>35.74</v>
      </c>
      <c r="O68">
        <v>0</v>
      </c>
      <c r="P68">
        <v>13.49</v>
      </c>
      <c r="Q68">
        <v>35.74</v>
      </c>
      <c r="R68">
        <v>13.49</v>
      </c>
      <c r="S68">
        <v>22.25</v>
      </c>
      <c r="T68">
        <v>0.62255176273083379</v>
      </c>
    </row>
    <row r="69" spans="1:20" x14ac:dyDescent="0.3">
      <c r="A69">
        <v>3803</v>
      </c>
      <c r="B69" s="1">
        <v>46237</v>
      </c>
      <c r="C69">
        <f>YEAR(SalesDataTable__2[[#This Row],[Order Date]])</f>
        <v>2026</v>
      </c>
      <c r="D69" s="2" t="str">
        <f>"Q"&amp;ROUNDUP(MONTH(SalesDataTable__2[[#This Row],[Order Date]])/3,0)</f>
        <v>Q3</v>
      </c>
      <c r="E69">
        <f>MONTH(SalesDataTable__2[[#This Row],[Order Date]])</f>
        <v>8</v>
      </c>
      <c r="F69" t="str">
        <f>TEXT(SalesDataTable__2[[#This Row],[Order Date]],"MMM")</f>
        <v>Aug</v>
      </c>
      <c r="G69" t="s">
        <v>42</v>
      </c>
      <c r="H69" t="s">
        <v>45</v>
      </c>
      <c r="I69" t="s">
        <v>18</v>
      </c>
      <c r="J69" t="s">
        <v>19</v>
      </c>
      <c r="K69" t="s">
        <v>24</v>
      </c>
      <c r="L69" t="s">
        <v>27</v>
      </c>
      <c r="M69">
        <v>1</v>
      </c>
      <c r="N69">
        <v>90.21</v>
      </c>
      <c r="O69">
        <v>0</v>
      </c>
      <c r="P69">
        <v>46.31</v>
      </c>
      <c r="Q69">
        <v>90.21</v>
      </c>
      <c r="R69">
        <v>46.31</v>
      </c>
      <c r="S69">
        <v>43.899999999999991</v>
      </c>
      <c r="T69">
        <v>0.48664227912648261</v>
      </c>
    </row>
    <row r="70" spans="1:20" x14ac:dyDescent="0.3">
      <c r="A70">
        <v>1871</v>
      </c>
      <c r="B70" s="1">
        <v>46238</v>
      </c>
      <c r="C70">
        <f>YEAR(SalesDataTable__2[[#This Row],[Order Date]])</f>
        <v>2026</v>
      </c>
      <c r="D70" s="2" t="str">
        <f>"Q"&amp;ROUNDUP(MONTH(SalesDataTable__2[[#This Row],[Order Date]])/3,0)</f>
        <v>Q3</v>
      </c>
      <c r="E70">
        <f>MONTH(SalesDataTable__2[[#This Row],[Order Date]])</f>
        <v>8</v>
      </c>
      <c r="F70" t="str">
        <f>TEXT(SalesDataTable__2[[#This Row],[Order Date]],"MMM")</f>
        <v>Aug</v>
      </c>
      <c r="G70" t="s">
        <v>22</v>
      </c>
      <c r="H70" t="s">
        <v>30</v>
      </c>
      <c r="I70" t="s">
        <v>18</v>
      </c>
      <c r="J70" t="s">
        <v>19</v>
      </c>
      <c r="K70" t="s">
        <v>36</v>
      </c>
      <c r="L70" t="s">
        <v>37</v>
      </c>
      <c r="M70">
        <v>1</v>
      </c>
      <c r="N70">
        <v>41.25</v>
      </c>
      <c r="O70">
        <v>0</v>
      </c>
      <c r="P70">
        <v>17.02</v>
      </c>
      <c r="Q70">
        <v>41.25</v>
      </c>
      <c r="R70">
        <v>17.02</v>
      </c>
      <c r="S70">
        <v>24.23</v>
      </c>
      <c r="T70">
        <v>0.58739393939393936</v>
      </c>
    </row>
    <row r="71" spans="1:20" x14ac:dyDescent="0.3">
      <c r="A71">
        <v>1111</v>
      </c>
      <c r="B71" s="1">
        <v>46245</v>
      </c>
      <c r="C71">
        <f>YEAR(SalesDataTable__2[[#This Row],[Order Date]])</f>
        <v>2026</v>
      </c>
      <c r="D71" s="2" t="str">
        <f>"Q"&amp;ROUNDUP(MONTH(SalesDataTable__2[[#This Row],[Order Date]])/3,0)</f>
        <v>Q3</v>
      </c>
      <c r="E71">
        <f>MONTH(SalesDataTable__2[[#This Row],[Order Date]])</f>
        <v>8</v>
      </c>
      <c r="F71" t="str">
        <f>TEXT(SalesDataTable__2[[#This Row],[Order Date]],"MMM")</f>
        <v>Aug</v>
      </c>
      <c r="G71" t="s">
        <v>16</v>
      </c>
      <c r="H71" t="s">
        <v>52</v>
      </c>
      <c r="I71" t="s">
        <v>18</v>
      </c>
      <c r="J71" t="s">
        <v>19</v>
      </c>
      <c r="K71" t="s">
        <v>38</v>
      </c>
      <c r="L71" t="s">
        <v>39</v>
      </c>
      <c r="M71">
        <v>1</v>
      </c>
      <c r="N71">
        <v>198.44</v>
      </c>
      <c r="O71">
        <v>0</v>
      </c>
      <c r="P71">
        <v>106.79</v>
      </c>
      <c r="Q71">
        <v>198.44</v>
      </c>
      <c r="R71">
        <v>106.79</v>
      </c>
      <c r="S71">
        <v>91.649999999999991</v>
      </c>
      <c r="T71">
        <v>0.46185244910300338</v>
      </c>
    </row>
    <row r="72" spans="1:20" x14ac:dyDescent="0.3">
      <c r="A72">
        <v>4447</v>
      </c>
      <c r="B72" s="1">
        <v>46248</v>
      </c>
      <c r="C72">
        <f>YEAR(SalesDataTable__2[[#This Row],[Order Date]])</f>
        <v>2026</v>
      </c>
      <c r="D72" s="2" t="str">
        <f>"Q"&amp;ROUNDUP(MONTH(SalesDataTable__2[[#This Row],[Order Date]])/3,0)</f>
        <v>Q3</v>
      </c>
      <c r="E72">
        <f>MONTH(SalesDataTable__2[[#This Row],[Order Date]])</f>
        <v>8</v>
      </c>
      <c r="F72" t="str">
        <f>TEXT(SalesDataTable__2[[#This Row],[Order Date]],"MMM")</f>
        <v>Aug</v>
      </c>
      <c r="G72" t="s">
        <v>28</v>
      </c>
      <c r="H72" t="s">
        <v>29</v>
      </c>
      <c r="I72" t="s">
        <v>18</v>
      </c>
      <c r="J72" t="s">
        <v>19</v>
      </c>
      <c r="K72" t="s">
        <v>31</v>
      </c>
      <c r="L72" t="s">
        <v>51</v>
      </c>
      <c r="M72">
        <v>1</v>
      </c>
      <c r="N72">
        <v>161.31</v>
      </c>
      <c r="O72">
        <v>0</v>
      </c>
      <c r="P72">
        <v>87.81</v>
      </c>
      <c r="Q72">
        <v>161.31</v>
      </c>
      <c r="R72">
        <v>87.81</v>
      </c>
      <c r="S72">
        <v>73.5</v>
      </c>
      <c r="T72">
        <v>0.45564441138181139</v>
      </c>
    </row>
    <row r="73" spans="1:20" x14ac:dyDescent="0.3">
      <c r="A73">
        <v>3083</v>
      </c>
      <c r="B73" s="1">
        <v>46249</v>
      </c>
      <c r="C73">
        <f>YEAR(SalesDataTable__2[[#This Row],[Order Date]])</f>
        <v>2026</v>
      </c>
      <c r="D73" s="2" t="str">
        <f>"Q"&amp;ROUNDUP(MONTH(SalesDataTable__2[[#This Row],[Order Date]])/3,0)</f>
        <v>Q3</v>
      </c>
      <c r="E73">
        <f>MONTH(SalesDataTable__2[[#This Row],[Order Date]])</f>
        <v>8</v>
      </c>
      <c r="F73" t="str">
        <f>TEXT(SalesDataTable__2[[#This Row],[Order Date]],"MMM")</f>
        <v>Aug</v>
      </c>
      <c r="G73" t="s">
        <v>16</v>
      </c>
      <c r="H73" t="s">
        <v>26</v>
      </c>
      <c r="I73" t="s">
        <v>18</v>
      </c>
      <c r="J73" t="s">
        <v>19</v>
      </c>
      <c r="K73" t="s">
        <v>38</v>
      </c>
      <c r="L73" t="s">
        <v>39</v>
      </c>
      <c r="M73">
        <v>1</v>
      </c>
      <c r="N73">
        <v>194.36</v>
      </c>
      <c r="O73">
        <v>0</v>
      </c>
      <c r="P73">
        <v>106.01</v>
      </c>
      <c r="Q73">
        <v>194.36</v>
      </c>
      <c r="R73">
        <v>106.01</v>
      </c>
      <c r="S73">
        <v>88.350000000000009</v>
      </c>
      <c r="T73">
        <v>0.45456884132537562</v>
      </c>
    </row>
    <row r="74" spans="1:20" x14ac:dyDescent="0.3">
      <c r="A74">
        <v>2426</v>
      </c>
      <c r="B74" s="1">
        <v>46250</v>
      </c>
      <c r="C74">
        <f>YEAR(SalesDataTable__2[[#This Row],[Order Date]])</f>
        <v>2026</v>
      </c>
      <c r="D74" s="2" t="str">
        <f>"Q"&amp;ROUNDUP(MONTH(SalesDataTable__2[[#This Row],[Order Date]])/3,0)</f>
        <v>Q3</v>
      </c>
      <c r="E74">
        <f>MONTH(SalesDataTable__2[[#This Row],[Order Date]])</f>
        <v>8</v>
      </c>
      <c r="F74" t="str">
        <f>TEXT(SalesDataTable__2[[#This Row],[Order Date]],"MMM")</f>
        <v>Aug</v>
      </c>
      <c r="G74" t="s">
        <v>28</v>
      </c>
      <c r="H74" t="s">
        <v>46</v>
      </c>
      <c r="I74" t="s">
        <v>18</v>
      </c>
      <c r="J74" t="s">
        <v>19</v>
      </c>
      <c r="K74" t="s">
        <v>24</v>
      </c>
      <c r="L74" t="s">
        <v>27</v>
      </c>
      <c r="M74">
        <v>1</v>
      </c>
      <c r="N74">
        <v>90.58</v>
      </c>
      <c r="O74">
        <v>0</v>
      </c>
      <c r="P74">
        <v>44.53</v>
      </c>
      <c r="Q74">
        <v>90.58</v>
      </c>
      <c r="R74">
        <v>44.53</v>
      </c>
      <c r="S74">
        <v>46.05</v>
      </c>
      <c r="T74">
        <v>0.50839037315080593</v>
      </c>
    </row>
    <row r="75" spans="1:20" x14ac:dyDescent="0.3">
      <c r="A75">
        <v>2534</v>
      </c>
      <c r="B75" s="1">
        <v>46250</v>
      </c>
      <c r="C75">
        <f>YEAR(SalesDataTable__2[[#This Row],[Order Date]])</f>
        <v>2026</v>
      </c>
      <c r="D75" s="2" t="str">
        <f>"Q"&amp;ROUNDUP(MONTH(SalesDataTable__2[[#This Row],[Order Date]])/3,0)</f>
        <v>Q3</v>
      </c>
      <c r="E75">
        <f>MONTH(SalesDataTable__2[[#This Row],[Order Date]])</f>
        <v>8</v>
      </c>
      <c r="F75" t="str">
        <f>TEXT(SalesDataTable__2[[#This Row],[Order Date]],"MMM")</f>
        <v>Aug</v>
      </c>
      <c r="G75" t="s">
        <v>28</v>
      </c>
      <c r="H75" t="s">
        <v>48</v>
      </c>
      <c r="I75" t="s">
        <v>18</v>
      </c>
      <c r="J75" t="s">
        <v>19</v>
      </c>
      <c r="K75" t="s">
        <v>38</v>
      </c>
      <c r="L75" t="s">
        <v>55</v>
      </c>
      <c r="M75">
        <v>1</v>
      </c>
      <c r="N75">
        <v>120.22</v>
      </c>
      <c r="O75">
        <v>0</v>
      </c>
      <c r="P75">
        <v>62.31</v>
      </c>
      <c r="Q75">
        <v>120.22</v>
      </c>
      <c r="R75">
        <v>62.31</v>
      </c>
      <c r="S75">
        <v>57.91</v>
      </c>
      <c r="T75">
        <v>0.48170021627017134</v>
      </c>
    </row>
    <row r="76" spans="1:20" x14ac:dyDescent="0.3">
      <c r="A76">
        <v>5029</v>
      </c>
      <c r="B76" s="1">
        <v>46250</v>
      </c>
      <c r="C76">
        <f>YEAR(SalesDataTable__2[[#This Row],[Order Date]])</f>
        <v>2026</v>
      </c>
      <c r="D76" s="2" t="str">
        <f>"Q"&amp;ROUNDUP(MONTH(SalesDataTable__2[[#This Row],[Order Date]])/3,0)</f>
        <v>Q3</v>
      </c>
      <c r="E76">
        <f>MONTH(SalesDataTable__2[[#This Row],[Order Date]])</f>
        <v>8</v>
      </c>
      <c r="F76" t="str">
        <f>TEXT(SalesDataTable__2[[#This Row],[Order Date]],"MMM")</f>
        <v>Aug</v>
      </c>
      <c r="G76" t="s">
        <v>22</v>
      </c>
      <c r="H76" t="s">
        <v>40</v>
      </c>
      <c r="I76" t="s">
        <v>18</v>
      </c>
      <c r="J76" t="s">
        <v>19</v>
      </c>
      <c r="K76" t="s">
        <v>24</v>
      </c>
      <c r="L76" t="s">
        <v>25</v>
      </c>
      <c r="M76">
        <v>1</v>
      </c>
      <c r="N76">
        <v>156.19</v>
      </c>
      <c r="O76">
        <v>0</v>
      </c>
      <c r="P76">
        <v>79.239999999999995</v>
      </c>
      <c r="Q76">
        <v>156.19</v>
      </c>
      <c r="R76">
        <v>79.239999999999995</v>
      </c>
      <c r="S76">
        <v>76.95</v>
      </c>
      <c r="T76">
        <v>0.49266918496702738</v>
      </c>
    </row>
    <row r="77" spans="1:20" x14ac:dyDescent="0.3">
      <c r="A77">
        <v>3938</v>
      </c>
      <c r="B77" s="1">
        <v>46254</v>
      </c>
      <c r="C77">
        <f>YEAR(SalesDataTable__2[[#This Row],[Order Date]])</f>
        <v>2026</v>
      </c>
      <c r="D77" s="2" t="str">
        <f>"Q"&amp;ROUNDUP(MONTH(SalesDataTable__2[[#This Row],[Order Date]])/3,0)</f>
        <v>Q3</v>
      </c>
      <c r="E77">
        <f>MONTH(SalesDataTable__2[[#This Row],[Order Date]])</f>
        <v>8</v>
      </c>
      <c r="F77" t="str">
        <f>TEXT(SalesDataTable__2[[#This Row],[Order Date]],"MMM")</f>
        <v>Aug</v>
      </c>
      <c r="G77" t="s">
        <v>28</v>
      </c>
      <c r="H77" t="s">
        <v>46</v>
      </c>
      <c r="I77" t="s">
        <v>18</v>
      </c>
      <c r="J77" t="s">
        <v>19</v>
      </c>
      <c r="K77" t="s">
        <v>38</v>
      </c>
      <c r="L77" t="s">
        <v>62</v>
      </c>
      <c r="M77">
        <v>1</v>
      </c>
      <c r="N77">
        <v>336.35</v>
      </c>
      <c r="O77">
        <v>0</v>
      </c>
      <c r="P77">
        <v>195.07</v>
      </c>
      <c r="Q77">
        <v>336.35</v>
      </c>
      <c r="R77">
        <v>195.07</v>
      </c>
      <c r="S77">
        <v>141.28000000000003</v>
      </c>
      <c r="T77">
        <v>0.42003865021554931</v>
      </c>
    </row>
    <row r="78" spans="1:20" x14ac:dyDescent="0.3">
      <c r="A78">
        <v>2083</v>
      </c>
      <c r="B78" s="1">
        <v>46257</v>
      </c>
      <c r="C78">
        <f>YEAR(SalesDataTable__2[[#This Row],[Order Date]])</f>
        <v>2026</v>
      </c>
      <c r="D78" s="2" t="str">
        <f>"Q"&amp;ROUNDUP(MONTH(SalesDataTable__2[[#This Row],[Order Date]])/3,0)</f>
        <v>Q3</v>
      </c>
      <c r="E78">
        <f>MONTH(SalesDataTable__2[[#This Row],[Order Date]])</f>
        <v>8</v>
      </c>
      <c r="F78" t="str">
        <f>TEXT(SalesDataTable__2[[#This Row],[Order Date]],"MMM")</f>
        <v>Aug</v>
      </c>
      <c r="G78" t="s">
        <v>28</v>
      </c>
      <c r="H78" t="s">
        <v>48</v>
      </c>
      <c r="I78" t="s">
        <v>18</v>
      </c>
      <c r="J78" t="s">
        <v>19</v>
      </c>
      <c r="K78" t="s">
        <v>24</v>
      </c>
      <c r="L78" t="s">
        <v>27</v>
      </c>
      <c r="M78">
        <v>1</v>
      </c>
      <c r="N78">
        <v>91.37</v>
      </c>
      <c r="O78">
        <v>0</v>
      </c>
      <c r="P78">
        <v>46.73</v>
      </c>
      <c r="Q78">
        <v>91.37</v>
      </c>
      <c r="R78">
        <v>46.73</v>
      </c>
      <c r="S78">
        <v>44.640000000000008</v>
      </c>
      <c r="T78">
        <v>0.48856298566269024</v>
      </c>
    </row>
    <row r="79" spans="1:20" x14ac:dyDescent="0.3">
      <c r="A79">
        <v>2176</v>
      </c>
      <c r="B79" s="1">
        <v>46257</v>
      </c>
      <c r="C79">
        <f>YEAR(SalesDataTable__2[[#This Row],[Order Date]])</f>
        <v>2026</v>
      </c>
      <c r="D79" s="2" t="str">
        <f>"Q"&amp;ROUNDUP(MONTH(SalesDataTable__2[[#This Row],[Order Date]])/3,0)</f>
        <v>Q3</v>
      </c>
      <c r="E79">
        <f>MONTH(SalesDataTable__2[[#This Row],[Order Date]])</f>
        <v>8</v>
      </c>
      <c r="F79" t="str">
        <f>TEXT(SalesDataTable__2[[#This Row],[Order Date]],"MMM")</f>
        <v>Aug</v>
      </c>
      <c r="G79" t="s">
        <v>28</v>
      </c>
      <c r="H79" t="s">
        <v>34</v>
      </c>
      <c r="I79" t="s">
        <v>18</v>
      </c>
      <c r="J79" t="s">
        <v>19</v>
      </c>
      <c r="K79" t="s">
        <v>31</v>
      </c>
      <c r="L79" t="s">
        <v>47</v>
      </c>
      <c r="M79">
        <v>1</v>
      </c>
      <c r="N79">
        <v>46.92</v>
      </c>
      <c r="O79">
        <v>0</v>
      </c>
      <c r="P79">
        <v>18.3</v>
      </c>
      <c r="Q79">
        <v>46.92</v>
      </c>
      <c r="R79">
        <v>18.3</v>
      </c>
      <c r="S79">
        <v>28.62</v>
      </c>
      <c r="T79">
        <v>0.60997442455242967</v>
      </c>
    </row>
    <row r="80" spans="1:20" x14ac:dyDescent="0.3">
      <c r="A80">
        <v>2942</v>
      </c>
      <c r="B80" s="1">
        <v>46261</v>
      </c>
      <c r="C80">
        <f>YEAR(SalesDataTable__2[[#This Row],[Order Date]])</f>
        <v>2026</v>
      </c>
      <c r="D80" s="2" t="str">
        <f>"Q"&amp;ROUNDUP(MONTH(SalesDataTable__2[[#This Row],[Order Date]])/3,0)</f>
        <v>Q3</v>
      </c>
      <c r="E80">
        <f>MONTH(SalesDataTable__2[[#This Row],[Order Date]])</f>
        <v>8</v>
      </c>
      <c r="F80" t="str">
        <f>TEXT(SalesDataTable__2[[#This Row],[Order Date]],"MMM")</f>
        <v>Aug</v>
      </c>
      <c r="G80" t="s">
        <v>28</v>
      </c>
      <c r="H80" t="s">
        <v>29</v>
      </c>
      <c r="I80" t="s">
        <v>18</v>
      </c>
      <c r="J80" t="s">
        <v>19</v>
      </c>
      <c r="K80" t="s">
        <v>24</v>
      </c>
      <c r="L80" t="s">
        <v>25</v>
      </c>
      <c r="M80">
        <v>1</v>
      </c>
      <c r="N80">
        <v>156.94999999999999</v>
      </c>
      <c r="O80">
        <v>0</v>
      </c>
      <c r="P80">
        <v>80.41</v>
      </c>
      <c r="Q80">
        <v>156.94999999999999</v>
      </c>
      <c r="R80">
        <v>80.41</v>
      </c>
      <c r="S80">
        <v>76.539999999999992</v>
      </c>
      <c r="T80">
        <v>0.48767123287671232</v>
      </c>
    </row>
    <row r="81" spans="1:20" x14ac:dyDescent="0.3">
      <c r="A81">
        <v>1343</v>
      </c>
      <c r="B81" s="1">
        <v>46262</v>
      </c>
      <c r="C81">
        <f>YEAR(SalesDataTable__2[[#This Row],[Order Date]])</f>
        <v>2026</v>
      </c>
      <c r="D81" s="2" t="str">
        <f>"Q"&amp;ROUNDUP(MONTH(SalesDataTable__2[[#This Row],[Order Date]])/3,0)</f>
        <v>Q3</v>
      </c>
      <c r="E81">
        <f>MONTH(SalesDataTable__2[[#This Row],[Order Date]])</f>
        <v>8</v>
      </c>
      <c r="F81" t="str">
        <f>TEXT(SalesDataTable__2[[#This Row],[Order Date]],"MMM")</f>
        <v>Aug</v>
      </c>
      <c r="G81" t="s">
        <v>16</v>
      </c>
      <c r="H81" t="s">
        <v>17</v>
      </c>
      <c r="I81" t="s">
        <v>18</v>
      </c>
      <c r="J81" t="s">
        <v>19</v>
      </c>
      <c r="K81" t="s">
        <v>38</v>
      </c>
      <c r="L81" t="s">
        <v>58</v>
      </c>
      <c r="M81">
        <v>1</v>
      </c>
      <c r="N81">
        <v>81.06</v>
      </c>
      <c r="O81">
        <v>0</v>
      </c>
      <c r="P81">
        <v>38.43</v>
      </c>
      <c r="Q81">
        <v>81.06</v>
      </c>
      <c r="R81">
        <v>38.43</v>
      </c>
      <c r="S81">
        <v>42.63</v>
      </c>
      <c r="T81">
        <v>0.52590673575129532</v>
      </c>
    </row>
    <row r="82" spans="1:20" x14ac:dyDescent="0.3">
      <c r="A82">
        <v>2006</v>
      </c>
      <c r="B82" s="1">
        <v>46263</v>
      </c>
      <c r="C82">
        <f>YEAR(SalesDataTable__2[[#This Row],[Order Date]])</f>
        <v>2026</v>
      </c>
      <c r="D82" s="2" t="str">
        <f>"Q"&amp;ROUNDUP(MONTH(SalesDataTable__2[[#This Row],[Order Date]])/3,0)</f>
        <v>Q3</v>
      </c>
      <c r="E82">
        <f>MONTH(SalesDataTable__2[[#This Row],[Order Date]])</f>
        <v>8</v>
      </c>
      <c r="F82" t="str">
        <f>TEXT(SalesDataTable__2[[#This Row],[Order Date]],"MMM")</f>
        <v>Aug</v>
      </c>
      <c r="G82" t="s">
        <v>16</v>
      </c>
      <c r="H82" t="s">
        <v>52</v>
      </c>
      <c r="I82" t="s">
        <v>18</v>
      </c>
      <c r="J82" t="s">
        <v>19</v>
      </c>
      <c r="K82" t="s">
        <v>31</v>
      </c>
      <c r="L82" t="s">
        <v>47</v>
      </c>
      <c r="M82">
        <v>1</v>
      </c>
      <c r="N82">
        <v>46.43</v>
      </c>
      <c r="O82">
        <v>0</v>
      </c>
      <c r="P82">
        <v>18.2</v>
      </c>
      <c r="Q82">
        <v>46.43</v>
      </c>
      <c r="R82">
        <v>18.2</v>
      </c>
      <c r="S82">
        <v>28.23</v>
      </c>
      <c r="T82">
        <v>0.60801206116734874</v>
      </c>
    </row>
    <row r="83" spans="1:20" x14ac:dyDescent="0.3">
      <c r="A83">
        <v>2870</v>
      </c>
      <c r="B83" s="1">
        <v>46265</v>
      </c>
      <c r="C83">
        <f>YEAR(SalesDataTable__2[[#This Row],[Order Date]])</f>
        <v>2026</v>
      </c>
      <c r="D83" s="2" t="str">
        <f>"Q"&amp;ROUNDUP(MONTH(SalesDataTable__2[[#This Row],[Order Date]])/3,0)</f>
        <v>Q3</v>
      </c>
      <c r="E83">
        <f>MONTH(SalesDataTable__2[[#This Row],[Order Date]])</f>
        <v>8</v>
      </c>
      <c r="F83" t="str">
        <f>TEXT(SalesDataTable__2[[#This Row],[Order Date]],"MMM")</f>
        <v>Aug</v>
      </c>
      <c r="G83" t="s">
        <v>16</v>
      </c>
      <c r="H83" t="s">
        <v>26</v>
      </c>
      <c r="I83" t="s">
        <v>18</v>
      </c>
      <c r="J83" t="s">
        <v>19</v>
      </c>
      <c r="K83" t="s">
        <v>31</v>
      </c>
      <c r="L83" t="s">
        <v>47</v>
      </c>
      <c r="M83">
        <v>1</v>
      </c>
      <c r="N83">
        <v>45.84</v>
      </c>
      <c r="O83">
        <v>0</v>
      </c>
      <c r="P83">
        <v>17.84</v>
      </c>
      <c r="Q83">
        <v>45.84</v>
      </c>
      <c r="R83">
        <v>17.84</v>
      </c>
      <c r="S83">
        <v>28.000000000000004</v>
      </c>
      <c r="T83">
        <v>0.61082024432809778</v>
      </c>
    </row>
    <row r="84" spans="1:20" x14ac:dyDescent="0.3">
      <c r="A84">
        <v>2975</v>
      </c>
      <c r="B84" s="1">
        <v>46265</v>
      </c>
      <c r="C84">
        <f>YEAR(SalesDataTable__2[[#This Row],[Order Date]])</f>
        <v>2026</v>
      </c>
      <c r="D84" s="2" t="str">
        <f>"Q"&amp;ROUNDUP(MONTH(SalesDataTable__2[[#This Row],[Order Date]])/3,0)</f>
        <v>Q3</v>
      </c>
      <c r="E84">
        <f>MONTH(SalesDataTable__2[[#This Row],[Order Date]])</f>
        <v>8</v>
      </c>
      <c r="F84" t="str">
        <f>TEXT(SalesDataTable__2[[#This Row],[Order Date]],"MMM")</f>
        <v>Aug</v>
      </c>
      <c r="G84" t="s">
        <v>28</v>
      </c>
      <c r="H84" t="s">
        <v>46</v>
      </c>
      <c r="I84" t="s">
        <v>18</v>
      </c>
      <c r="J84" t="s">
        <v>19</v>
      </c>
      <c r="K84" t="s">
        <v>31</v>
      </c>
      <c r="L84" t="s">
        <v>47</v>
      </c>
      <c r="M84">
        <v>1</v>
      </c>
      <c r="N84">
        <v>46.59</v>
      </c>
      <c r="O84">
        <v>0</v>
      </c>
      <c r="P84">
        <v>18.47</v>
      </c>
      <c r="Q84">
        <v>46.59</v>
      </c>
      <c r="R84">
        <v>18.47</v>
      </c>
      <c r="S84">
        <v>28.120000000000005</v>
      </c>
      <c r="T84">
        <v>0.60356299635114841</v>
      </c>
    </row>
    <row r="85" spans="1:20" x14ac:dyDescent="0.3">
      <c r="A85">
        <v>3549</v>
      </c>
      <c r="B85" s="1">
        <v>46271</v>
      </c>
      <c r="C85">
        <f>YEAR(SalesDataTable__2[[#This Row],[Order Date]])</f>
        <v>2026</v>
      </c>
      <c r="D85" s="2" t="str">
        <f>"Q"&amp;ROUNDUP(MONTH(SalesDataTable__2[[#This Row],[Order Date]])/3,0)</f>
        <v>Q3</v>
      </c>
      <c r="E85">
        <f>MONTH(SalesDataTable__2[[#This Row],[Order Date]])</f>
        <v>9</v>
      </c>
      <c r="F85" t="str">
        <f>TEXT(SalesDataTable__2[[#This Row],[Order Date]],"MMM")</f>
        <v>Sep</v>
      </c>
      <c r="G85" t="s">
        <v>16</v>
      </c>
      <c r="H85" t="s">
        <v>17</v>
      </c>
      <c r="I85" t="s">
        <v>18</v>
      </c>
      <c r="J85" t="s">
        <v>19</v>
      </c>
      <c r="K85" t="s">
        <v>31</v>
      </c>
      <c r="L85" t="s">
        <v>47</v>
      </c>
      <c r="M85">
        <v>1</v>
      </c>
      <c r="N85">
        <v>47.17</v>
      </c>
      <c r="O85">
        <v>0</v>
      </c>
      <c r="P85">
        <v>18.64</v>
      </c>
      <c r="Q85">
        <v>47.17</v>
      </c>
      <c r="R85">
        <v>18.64</v>
      </c>
      <c r="S85">
        <v>28.53</v>
      </c>
      <c r="T85">
        <v>0.60483358066567738</v>
      </c>
    </row>
    <row r="86" spans="1:20" x14ac:dyDescent="0.3">
      <c r="A86">
        <v>2601</v>
      </c>
      <c r="B86" s="1">
        <v>46272</v>
      </c>
      <c r="C86">
        <f>YEAR(SalesDataTable__2[[#This Row],[Order Date]])</f>
        <v>2026</v>
      </c>
      <c r="D86" s="2" t="str">
        <f>"Q"&amp;ROUNDUP(MONTH(SalesDataTable__2[[#This Row],[Order Date]])/3,0)</f>
        <v>Q3</v>
      </c>
      <c r="E86">
        <f>MONTH(SalesDataTable__2[[#This Row],[Order Date]])</f>
        <v>9</v>
      </c>
      <c r="F86" t="str">
        <f>TEXT(SalesDataTable__2[[#This Row],[Order Date]],"MMM")</f>
        <v>Sep</v>
      </c>
      <c r="G86" t="s">
        <v>28</v>
      </c>
      <c r="H86" t="s">
        <v>34</v>
      </c>
      <c r="I86" t="s">
        <v>18</v>
      </c>
      <c r="J86" t="s">
        <v>19</v>
      </c>
      <c r="K86" t="s">
        <v>36</v>
      </c>
      <c r="L86" t="s">
        <v>61</v>
      </c>
      <c r="M86">
        <v>1</v>
      </c>
      <c r="N86">
        <v>82.86</v>
      </c>
      <c r="O86">
        <v>0</v>
      </c>
      <c r="P86">
        <v>43.33</v>
      </c>
      <c r="Q86">
        <v>82.86</v>
      </c>
      <c r="R86">
        <v>43.33</v>
      </c>
      <c r="S86">
        <v>39.53</v>
      </c>
      <c r="T86">
        <v>0.47706975621530295</v>
      </c>
    </row>
    <row r="87" spans="1:20" x14ac:dyDescent="0.3">
      <c r="A87">
        <v>4226</v>
      </c>
      <c r="B87" s="1">
        <v>46272</v>
      </c>
      <c r="C87">
        <f>YEAR(SalesDataTable__2[[#This Row],[Order Date]])</f>
        <v>2026</v>
      </c>
      <c r="D87" s="2" t="str">
        <f>"Q"&amp;ROUNDUP(MONTH(SalesDataTable__2[[#This Row],[Order Date]])/3,0)</f>
        <v>Q3</v>
      </c>
      <c r="E87">
        <f>MONTH(SalesDataTable__2[[#This Row],[Order Date]])</f>
        <v>9</v>
      </c>
      <c r="F87" t="str">
        <f>TEXT(SalesDataTable__2[[#This Row],[Order Date]],"MMM")</f>
        <v>Sep</v>
      </c>
      <c r="G87" t="s">
        <v>42</v>
      </c>
      <c r="H87" t="s">
        <v>57</v>
      </c>
      <c r="I87" t="s">
        <v>18</v>
      </c>
      <c r="J87" t="s">
        <v>19</v>
      </c>
      <c r="K87" t="s">
        <v>20</v>
      </c>
      <c r="L87" t="s">
        <v>59</v>
      </c>
      <c r="M87">
        <v>1</v>
      </c>
      <c r="N87">
        <v>51.74</v>
      </c>
      <c r="O87">
        <v>0</v>
      </c>
      <c r="P87">
        <v>22.45</v>
      </c>
      <c r="Q87">
        <v>51.74</v>
      </c>
      <c r="R87">
        <v>22.45</v>
      </c>
      <c r="S87">
        <v>29.290000000000003</v>
      </c>
      <c r="T87">
        <v>0.56609972941631237</v>
      </c>
    </row>
    <row r="88" spans="1:20" x14ac:dyDescent="0.3">
      <c r="A88">
        <v>5066</v>
      </c>
      <c r="B88" s="1">
        <v>46276</v>
      </c>
      <c r="C88">
        <f>YEAR(SalesDataTable__2[[#This Row],[Order Date]])</f>
        <v>2026</v>
      </c>
      <c r="D88" s="2" t="str">
        <f>"Q"&amp;ROUNDUP(MONTH(SalesDataTable__2[[#This Row],[Order Date]])/3,0)</f>
        <v>Q3</v>
      </c>
      <c r="E88">
        <f>MONTH(SalesDataTable__2[[#This Row],[Order Date]])</f>
        <v>9</v>
      </c>
      <c r="F88" t="str">
        <f>TEXT(SalesDataTable__2[[#This Row],[Order Date]],"MMM")</f>
        <v>Sep</v>
      </c>
      <c r="G88" t="s">
        <v>28</v>
      </c>
      <c r="H88" t="s">
        <v>34</v>
      </c>
      <c r="I88" t="s">
        <v>18</v>
      </c>
      <c r="J88" t="s">
        <v>19</v>
      </c>
      <c r="K88" t="s">
        <v>38</v>
      </c>
      <c r="L88" t="s">
        <v>62</v>
      </c>
      <c r="M88">
        <v>1</v>
      </c>
      <c r="N88">
        <v>338.01</v>
      </c>
      <c r="O88">
        <v>0</v>
      </c>
      <c r="P88">
        <v>190.89</v>
      </c>
      <c r="Q88">
        <v>338.01</v>
      </c>
      <c r="R88">
        <v>190.89</v>
      </c>
      <c r="S88">
        <v>147.12</v>
      </c>
      <c r="T88">
        <v>0.43525339486997427</v>
      </c>
    </row>
    <row r="89" spans="1:20" x14ac:dyDescent="0.3">
      <c r="A89">
        <v>3845</v>
      </c>
      <c r="B89" s="1">
        <v>46284</v>
      </c>
      <c r="C89">
        <f>YEAR(SalesDataTable__2[[#This Row],[Order Date]])</f>
        <v>2026</v>
      </c>
      <c r="D89" s="2" t="str">
        <f>"Q"&amp;ROUNDUP(MONTH(SalesDataTable__2[[#This Row],[Order Date]])/3,0)</f>
        <v>Q3</v>
      </c>
      <c r="E89">
        <f>MONTH(SalesDataTable__2[[#This Row],[Order Date]])</f>
        <v>9</v>
      </c>
      <c r="F89" t="str">
        <f>TEXT(SalesDataTable__2[[#This Row],[Order Date]],"MMM")</f>
        <v>Sep</v>
      </c>
      <c r="G89" t="s">
        <v>16</v>
      </c>
      <c r="H89" t="s">
        <v>17</v>
      </c>
      <c r="I89" t="s">
        <v>18</v>
      </c>
      <c r="J89" t="s">
        <v>19</v>
      </c>
      <c r="K89" t="s">
        <v>38</v>
      </c>
      <c r="L89" t="s">
        <v>58</v>
      </c>
      <c r="M89">
        <v>1</v>
      </c>
      <c r="N89">
        <v>81.84</v>
      </c>
      <c r="O89">
        <v>0</v>
      </c>
      <c r="P89">
        <v>38.5</v>
      </c>
      <c r="Q89">
        <v>81.84</v>
      </c>
      <c r="R89">
        <v>38.5</v>
      </c>
      <c r="S89">
        <v>43.34</v>
      </c>
      <c r="T89">
        <v>0.52956989247311825</v>
      </c>
    </row>
    <row r="90" spans="1:20" x14ac:dyDescent="0.3">
      <c r="A90">
        <v>1942</v>
      </c>
      <c r="B90" s="1">
        <v>46286</v>
      </c>
      <c r="C90">
        <f>YEAR(SalesDataTable__2[[#This Row],[Order Date]])</f>
        <v>2026</v>
      </c>
      <c r="D90" s="2" t="str">
        <f>"Q"&amp;ROUNDUP(MONTH(SalesDataTable__2[[#This Row],[Order Date]])/3,0)</f>
        <v>Q3</v>
      </c>
      <c r="E90">
        <f>MONTH(SalesDataTable__2[[#This Row],[Order Date]])</f>
        <v>9</v>
      </c>
      <c r="F90" t="str">
        <f>TEXT(SalesDataTable__2[[#This Row],[Order Date]],"MMM")</f>
        <v>Sep</v>
      </c>
      <c r="G90" t="s">
        <v>42</v>
      </c>
      <c r="H90" t="s">
        <v>43</v>
      </c>
      <c r="I90" t="s">
        <v>18</v>
      </c>
      <c r="J90" t="s">
        <v>19</v>
      </c>
      <c r="K90" t="s">
        <v>36</v>
      </c>
      <c r="L90" t="s">
        <v>61</v>
      </c>
      <c r="M90">
        <v>1</v>
      </c>
      <c r="N90">
        <v>83.69</v>
      </c>
      <c r="O90">
        <v>0</v>
      </c>
      <c r="P90">
        <v>42.76</v>
      </c>
      <c r="Q90">
        <v>83.69</v>
      </c>
      <c r="R90">
        <v>42.76</v>
      </c>
      <c r="S90">
        <v>40.93</v>
      </c>
      <c r="T90">
        <v>0.48906679412116144</v>
      </c>
    </row>
    <row r="91" spans="1:20" x14ac:dyDescent="0.3">
      <c r="A91">
        <v>2069</v>
      </c>
      <c r="B91" s="1">
        <v>46290</v>
      </c>
      <c r="C91">
        <f>YEAR(SalesDataTable__2[[#This Row],[Order Date]])</f>
        <v>2026</v>
      </c>
      <c r="D91" s="2" t="str">
        <f>"Q"&amp;ROUNDUP(MONTH(SalesDataTable__2[[#This Row],[Order Date]])/3,0)</f>
        <v>Q3</v>
      </c>
      <c r="E91">
        <f>MONTH(SalesDataTable__2[[#This Row],[Order Date]])</f>
        <v>9</v>
      </c>
      <c r="F91" t="str">
        <f>TEXT(SalesDataTable__2[[#This Row],[Order Date]],"MMM")</f>
        <v>Sep</v>
      </c>
      <c r="G91" t="s">
        <v>16</v>
      </c>
      <c r="H91" t="s">
        <v>26</v>
      </c>
      <c r="I91" t="s">
        <v>18</v>
      </c>
      <c r="J91" t="s">
        <v>19</v>
      </c>
      <c r="K91" t="s">
        <v>38</v>
      </c>
      <c r="L91" t="s">
        <v>62</v>
      </c>
      <c r="M91">
        <v>1</v>
      </c>
      <c r="N91">
        <v>344.79</v>
      </c>
      <c r="O91">
        <v>0</v>
      </c>
      <c r="P91">
        <v>189.63</v>
      </c>
      <c r="Q91">
        <v>344.79</v>
      </c>
      <c r="R91">
        <v>189.63</v>
      </c>
      <c r="S91">
        <v>155.16000000000003</v>
      </c>
      <c r="T91">
        <v>0.45001305142260511</v>
      </c>
    </row>
    <row r="92" spans="1:20" x14ac:dyDescent="0.3">
      <c r="A92">
        <v>871</v>
      </c>
      <c r="B92" s="1">
        <v>46294</v>
      </c>
      <c r="C92">
        <f>YEAR(SalesDataTable__2[[#This Row],[Order Date]])</f>
        <v>2026</v>
      </c>
      <c r="D92" s="2" t="str">
        <f>"Q"&amp;ROUNDUP(MONTH(SalesDataTable__2[[#This Row],[Order Date]])/3,0)</f>
        <v>Q3</v>
      </c>
      <c r="E92">
        <f>MONTH(SalesDataTable__2[[#This Row],[Order Date]])</f>
        <v>9</v>
      </c>
      <c r="F92" t="str">
        <f>TEXT(SalesDataTable__2[[#This Row],[Order Date]],"MMM")</f>
        <v>Sep</v>
      </c>
      <c r="G92" t="s">
        <v>28</v>
      </c>
      <c r="H92" t="s">
        <v>46</v>
      </c>
      <c r="I92" t="s">
        <v>18</v>
      </c>
      <c r="J92" t="s">
        <v>19</v>
      </c>
      <c r="K92" t="s">
        <v>31</v>
      </c>
      <c r="L92" t="s">
        <v>47</v>
      </c>
      <c r="M92">
        <v>1</v>
      </c>
      <c r="N92">
        <v>47.37</v>
      </c>
      <c r="O92">
        <v>0</v>
      </c>
      <c r="P92">
        <v>18.2</v>
      </c>
      <c r="Q92">
        <v>47.37</v>
      </c>
      <c r="R92">
        <v>18.2</v>
      </c>
      <c r="S92">
        <v>29.169999999999998</v>
      </c>
      <c r="T92">
        <v>0.61579058475828585</v>
      </c>
    </row>
    <row r="93" spans="1:20" x14ac:dyDescent="0.3">
      <c r="A93">
        <v>4018</v>
      </c>
      <c r="B93" s="1">
        <v>46294</v>
      </c>
      <c r="C93">
        <f>YEAR(SalesDataTable__2[[#This Row],[Order Date]])</f>
        <v>2026</v>
      </c>
      <c r="D93" s="2" t="str">
        <f>"Q"&amp;ROUNDUP(MONTH(SalesDataTable__2[[#This Row],[Order Date]])/3,0)</f>
        <v>Q3</v>
      </c>
      <c r="E93">
        <f>MONTH(SalesDataTable__2[[#This Row],[Order Date]])</f>
        <v>9</v>
      </c>
      <c r="F93" t="str">
        <f>TEXT(SalesDataTable__2[[#This Row],[Order Date]],"MMM")</f>
        <v>Sep</v>
      </c>
      <c r="G93" t="s">
        <v>28</v>
      </c>
      <c r="H93" t="s">
        <v>29</v>
      </c>
      <c r="I93" t="s">
        <v>18</v>
      </c>
      <c r="J93" t="s">
        <v>19</v>
      </c>
      <c r="K93" t="s">
        <v>20</v>
      </c>
      <c r="L93" t="s">
        <v>59</v>
      </c>
      <c r="M93">
        <v>1</v>
      </c>
      <c r="N93">
        <v>50.42</v>
      </c>
      <c r="O93">
        <v>0</v>
      </c>
      <c r="P93">
        <v>21.68</v>
      </c>
      <c r="Q93">
        <v>50.42</v>
      </c>
      <c r="R93">
        <v>21.68</v>
      </c>
      <c r="S93">
        <v>28.740000000000002</v>
      </c>
      <c r="T93">
        <v>0.57001190003966684</v>
      </c>
    </row>
    <row r="94" spans="1:20" x14ac:dyDescent="0.3">
      <c r="A94">
        <v>905</v>
      </c>
      <c r="B94" s="1">
        <v>46299</v>
      </c>
      <c r="C94">
        <f>YEAR(SalesDataTable__2[[#This Row],[Order Date]])</f>
        <v>2026</v>
      </c>
      <c r="D94" s="2" t="str">
        <f>"Q"&amp;ROUNDUP(MONTH(SalesDataTable__2[[#This Row],[Order Date]])/3,0)</f>
        <v>Q4</v>
      </c>
      <c r="E94">
        <f>MONTH(SalesDataTable__2[[#This Row],[Order Date]])</f>
        <v>10</v>
      </c>
      <c r="F94" t="str">
        <f>TEXT(SalesDataTable__2[[#This Row],[Order Date]],"MMM")</f>
        <v>Oct</v>
      </c>
      <c r="G94" t="s">
        <v>42</v>
      </c>
      <c r="H94" t="s">
        <v>57</v>
      </c>
      <c r="I94" t="s">
        <v>18</v>
      </c>
      <c r="J94" t="s">
        <v>19</v>
      </c>
      <c r="K94" t="s">
        <v>24</v>
      </c>
      <c r="L94" t="s">
        <v>50</v>
      </c>
      <c r="M94">
        <v>1</v>
      </c>
      <c r="N94">
        <v>146.1</v>
      </c>
      <c r="O94">
        <v>0</v>
      </c>
      <c r="P94">
        <v>79.739999999999995</v>
      </c>
      <c r="Q94">
        <v>146.1</v>
      </c>
      <c r="R94">
        <v>79.739999999999995</v>
      </c>
      <c r="S94">
        <v>66.36</v>
      </c>
      <c r="T94">
        <v>0.45420944558521564</v>
      </c>
    </row>
    <row r="95" spans="1:20" x14ac:dyDescent="0.3">
      <c r="A95">
        <v>1358</v>
      </c>
      <c r="B95" s="1">
        <v>46300</v>
      </c>
      <c r="C95">
        <f>YEAR(SalesDataTable__2[[#This Row],[Order Date]])</f>
        <v>2026</v>
      </c>
      <c r="D95" s="2" t="str">
        <f>"Q"&amp;ROUNDUP(MONTH(SalesDataTable__2[[#This Row],[Order Date]])/3,0)</f>
        <v>Q4</v>
      </c>
      <c r="E95">
        <f>MONTH(SalesDataTable__2[[#This Row],[Order Date]])</f>
        <v>10</v>
      </c>
      <c r="F95" t="str">
        <f>TEXT(SalesDataTable__2[[#This Row],[Order Date]],"MMM")</f>
        <v>Oct</v>
      </c>
      <c r="G95" t="s">
        <v>22</v>
      </c>
      <c r="H95" t="s">
        <v>30</v>
      </c>
      <c r="I95" t="s">
        <v>18</v>
      </c>
      <c r="J95" t="s">
        <v>19</v>
      </c>
      <c r="K95" t="s">
        <v>31</v>
      </c>
      <c r="L95" t="s">
        <v>41</v>
      </c>
      <c r="M95">
        <v>1</v>
      </c>
      <c r="N95">
        <v>35.71</v>
      </c>
      <c r="O95">
        <v>0</v>
      </c>
      <c r="P95">
        <v>13.3</v>
      </c>
      <c r="Q95">
        <v>35.71</v>
      </c>
      <c r="R95">
        <v>13.3</v>
      </c>
      <c r="S95">
        <v>22.41</v>
      </c>
      <c r="T95">
        <v>0.62755530663679637</v>
      </c>
    </row>
    <row r="96" spans="1:20" x14ac:dyDescent="0.3">
      <c r="A96">
        <v>3816</v>
      </c>
      <c r="B96" s="1">
        <v>46304</v>
      </c>
      <c r="C96">
        <f>YEAR(SalesDataTable__2[[#This Row],[Order Date]])</f>
        <v>2026</v>
      </c>
      <c r="D96" s="2" t="str">
        <f>"Q"&amp;ROUNDUP(MONTH(SalesDataTable__2[[#This Row],[Order Date]])/3,0)</f>
        <v>Q4</v>
      </c>
      <c r="E96">
        <f>MONTH(SalesDataTable__2[[#This Row],[Order Date]])</f>
        <v>10</v>
      </c>
      <c r="F96" t="str">
        <f>TEXT(SalesDataTable__2[[#This Row],[Order Date]],"MMM")</f>
        <v>Oct</v>
      </c>
      <c r="G96" t="s">
        <v>28</v>
      </c>
      <c r="H96" t="s">
        <v>46</v>
      </c>
      <c r="I96" t="s">
        <v>18</v>
      </c>
      <c r="J96" t="s">
        <v>19</v>
      </c>
      <c r="K96" t="s">
        <v>20</v>
      </c>
      <c r="L96" t="s">
        <v>44</v>
      </c>
      <c r="M96">
        <v>1</v>
      </c>
      <c r="N96">
        <v>36.32</v>
      </c>
      <c r="O96">
        <v>0</v>
      </c>
      <c r="P96">
        <v>13.6</v>
      </c>
      <c r="Q96">
        <v>36.32</v>
      </c>
      <c r="R96">
        <v>13.6</v>
      </c>
      <c r="S96">
        <v>22.72</v>
      </c>
      <c r="T96">
        <v>0.62555066079295152</v>
      </c>
    </row>
    <row r="97" spans="1:20" x14ac:dyDescent="0.3">
      <c r="A97">
        <v>5076</v>
      </c>
      <c r="B97" s="1">
        <v>46304</v>
      </c>
      <c r="C97">
        <f>YEAR(SalesDataTable__2[[#This Row],[Order Date]])</f>
        <v>2026</v>
      </c>
      <c r="D97" s="2" t="str">
        <f>"Q"&amp;ROUNDUP(MONTH(SalesDataTable__2[[#This Row],[Order Date]])/3,0)</f>
        <v>Q4</v>
      </c>
      <c r="E97">
        <f>MONTH(SalesDataTable__2[[#This Row],[Order Date]])</f>
        <v>10</v>
      </c>
      <c r="F97" t="str">
        <f>TEXT(SalesDataTable__2[[#This Row],[Order Date]],"MMM")</f>
        <v>Oct</v>
      </c>
      <c r="G97" t="s">
        <v>28</v>
      </c>
      <c r="H97" t="s">
        <v>46</v>
      </c>
      <c r="I97" t="s">
        <v>18</v>
      </c>
      <c r="J97" t="s">
        <v>19</v>
      </c>
      <c r="K97" t="s">
        <v>38</v>
      </c>
      <c r="L97" t="s">
        <v>39</v>
      </c>
      <c r="M97">
        <v>1</v>
      </c>
      <c r="N97">
        <v>199.32</v>
      </c>
      <c r="O97">
        <v>0</v>
      </c>
      <c r="P97">
        <v>103.83</v>
      </c>
      <c r="Q97">
        <v>199.32</v>
      </c>
      <c r="R97">
        <v>103.83</v>
      </c>
      <c r="S97">
        <v>95.49</v>
      </c>
      <c r="T97">
        <v>0.4790788681517158</v>
      </c>
    </row>
    <row r="98" spans="1:20" x14ac:dyDescent="0.3">
      <c r="A98">
        <v>3566</v>
      </c>
      <c r="B98" s="1">
        <v>46306</v>
      </c>
      <c r="C98">
        <f>YEAR(SalesDataTable__2[[#This Row],[Order Date]])</f>
        <v>2026</v>
      </c>
      <c r="D98" s="2" t="str">
        <f>"Q"&amp;ROUNDUP(MONTH(SalesDataTable__2[[#This Row],[Order Date]])/3,0)</f>
        <v>Q4</v>
      </c>
      <c r="E98">
        <f>MONTH(SalesDataTable__2[[#This Row],[Order Date]])</f>
        <v>10</v>
      </c>
      <c r="F98" t="str">
        <f>TEXT(SalesDataTable__2[[#This Row],[Order Date]],"MMM")</f>
        <v>Oct</v>
      </c>
      <c r="G98" t="s">
        <v>28</v>
      </c>
      <c r="H98" t="s">
        <v>46</v>
      </c>
      <c r="I98" t="s">
        <v>18</v>
      </c>
      <c r="J98" t="s">
        <v>19</v>
      </c>
      <c r="K98" t="s">
        <v>20</v>
      </c>
      <c r="L98" t="s">
        <v>21</v>
      </c>
      <c r="M98">
        <v>1</v>
      </c>
      <c r="N98">
        <v>41.33</v>
      </c>
      <c r="O98">
        <v>0</v>
      </c>
      <c r="P98">
        <v>14.47</v>
      </c>
      <c r="Q98">
        <v>41.33</v>
      </c>
      <c r="R98">
        <v>14.47</v>
      </c>
      <c r="S98">
        <v>26.86</v>
      </c>
      <c r="T98">
        <v>0.6498911202516332</v>
      </c>
    </row>
    <row r="99" spans="1:20" x14ac:dyDescent="0.3">
      <c r="A99">
        <v>5027</v>
      </c>
      <c r="B99" s="1">
        <v>46308</v>
      </c>
      <c r="C99">
        <f>YEAR(SalesDataTable__2[[#This Row],[Order Date]])</f>
        <v>2026</v>
      </c>
      <c r="D99" s="2" t="str">
        <f>"Q"&amp;ROUNDUP(MONTH(SalesDataTable__2[[#This Row],[Order Date]])/3,0)</f>
        <v>Q4</v>
      </c>
      <c r="E99">
        <f>MONTH(SalesDataTable__2[[#This Row],[Order Date]])</f>
        <v>10</v>
      </c>
      <c r="F99" t="str">
        <f>TEXT(SalesDataTable__2[[#This Row],[Order Date]],"MMM")</f>
        <v>Oct</v>
      </c>
      <c r="G99" t="s">
        <v>42</v>
      </c>
      <c r="H99" t="s">
        <v>63</v>
      </c>
      <c r="I99" t="s">
        <v>18</v>
      </c>
      <c r="J99" t="s">
        <v>19</v>
      </c>
      <c r="K99" t="s">
        <v>24</v>
      </c>
      <c r="L99" t="s">
        <v>25</v>
      </c>
      <c r="M99">
        <v>1</v>
      </c>
      <c r="N99">
        <v>154.53</v>
      </c>
      <c r="O99">
        <v>0</v>
      </c>
      <c r="P99">
        <v>77.930000000000007</v>
      </c>
      <c r="Q99">
        <v>154.53</v>
      </c>
      <c r="R99">
        <v>77.930000000000007</v>
      </c>
      <c r="S99">
        <v>76.599999999999994</v>
      </c>
      <c r="T99">
        <v>0.49569662848637802</v>
      </c>
    </row>
    <row r="100" spans="1:20" x14ac:dyDescent="0.3">
      <c r="A100">
        <v>4323</v>
      </c>
      <c r="B100" s="1">
        <v>46309</v>
      </c>
      <c r="C100">
        <f>YEAR(SalesDataTable__2[[#This Row],[Order Date]])</f>
        <v>2026</v>
      </c>
      <c r="D100" s="2" t="str">
        <f>"Q"&amp;ROUNDUP(MONTH(SalesDataTable__2[[#This Row],[Order Date]])/3,0)</f>
        <v>Q4</v>
      </c>
      <c r="E100">
        <f>MONTH(SalesDataTable__2[[#This Row],[Order Date]])</f>
        <v>10</v>
      </c>
      <c r="F100" t="str">
        <f>TEXT(SalesDataTable__2[[#This Row],[Order Date]],"MMM")</f>
        <v>Oct</v>
      </c>
      <c r="G100" t="s">
        <v>16</v>
      </c>
      <c r="H100" t="s">
        <v>26</v>
      </c>
      <c r="I100" t="s">
        <v>18</v>
      </c>
      <c r="J100" t="s">
        <v>19</v>
      </c>
      <c r="K100" t="s">
        <v>31</v>
      </c>
      <c r="L100" t="s">
        <v>47</v>
      </c>
      <c r="M100">
        <v>1</v>
      </c>
      <c r="N100">
        <v>47.38</v>
      </c>
      <c r="O100">
        <v>0</v>
      </c>
      <c r="P100">
        <v>17.86</v>
      </c>
      <c r="Q100">
        <v>47.38</v>
      </c>
      <c r="R100">
        <v>17.86</v>
      </c>
      <c r="S100">
        <v>29.520000000000003</v>
      </c>
      <c r="T100">
        <v>0.62304769945124527</v>
      </c>
    </row>
    <row r="101" spans="1:20" x14ac:dyDescent="0.3">
      <c r="A101">
        <v>1247</v>
      </c>
      <c r="B101" s="1">
        <v>46310</v>
      </c>
      <c r="C101">
        <f>YEAR(SalesDataTable__2[[#This Row],[Order Date]])</f>
        <v>2026</v>
      </c>
      <c r="D101" s="2" t="str">
        <f>"Q"&amp;ROUNDUP(MONTH(SalesDataTable__2[[#This Row],[Order Date]])/3,0)</f>
        <v>Q4</v>
      </c>
      <c r="E101">
        <f>MONTH(SalesDataTable__2[[#This Row],[Order Date]])</f>
        <v>10</v>
      </c>
      <c r="F101" t="str">
        <f>TEXT(SalesDataTable__2[[#This Row],[Order Date]],"MMM")</f>
        <v>Oct</v>
      </c>
      <c r="G101" t="s">
        <v>22</v>
      </c>
      <c r="H101" t="s">
        <v>30</v>
      </c>
      <c r="I101" t="s">
        <v>18</v>
      </c>
      <c r="J101" t="s">
        <v>19</v>
      </c>
      <c r="K101" t="s">
        <v>24</v>
      </c>
      <c r="L101" t="s">
        <v>35</v>
      </c>
      <c r="M101">
        <v>1</v>
      </c>
      <c r="N101">
        <v>71.05</v>
      </c>
      <c r="O101">
        <v>0</v>
      </c>
      <c r="P101">
        <v>33.32</v>
      </c>
      <c r="Q101">
        <v>71.05</v>
      </c>
      <c r="R101">
        <v>33.32</v>
      </c>
      <c r="S101">
        <v>37.729999999999997</v>
      </c>
      <c r="T101">
        <v>0.53103448275862064</v>
      </c>
    </row>
    <row r="102" spans="1:20" x14ac:dyDescent="0.3">
      <c r="A102">
        <v>2656</v>
      </c>
      <c r="B102" s="1">
        <v>46312</v>
      </c>
      <c r="C102">
        <f>YEAR(SalesDataTable__2[[#This Row],[Order Date]])</f>
        <v>2026</v>
      </c>
      <c r="D102" s="2" t="str">
        <f>"Q"&amp;ROUNDUP(MONTH(SalesDataTable__2[[#This Row],[Order Date]])/3,0)</f>
        <v>Q4</v>
      </c>
      <c r="E102">
        <f>MONTH(SalesDataTable__2[[#This Row],[Order Date]])</f>
        <v>10</v>
      </c>
      <c r="F102" t="str">
        <f>TEXT(SalesDataTable__2[[#This Row],[Order Date]],"MMM")</f>
        <v>Oct</v>
      </c>
      <c r="G102" t="s">
        <v>42</v>
      </c>
      <c r="H102" t="s">
        <v>60</v>
      </c>
      <c r="I102" t="s">
        <v>18</v>
      </c>
      <c r="J102" t="s">
        <v>19</v>
      </c>
      <c r="K102" t="s">
        <v>38</v>
      </c>
      <c r="L102" t="s">
        <v>55</v>
      </c>
      <c r="M102">
        <v>1</v>
      </c>
      <c r="N102">
        <v>123.11</v>
      </c>
      <c r="O102">
        <v>0</v>
      </c>
      <c r="P102">
        <v>58.99</v>
      </c>
      <c r="Q102">
        <v>123.11</v>
      </c>
      <c r="R102">
        <v>58.99</v>
      </c>
      <c r="S102">
        <v>64.12</v>
      </c>
      <c r="T102">
        <v>0.52083502558687356</v>
      </c>
    </row>
    <row r="103" spans="1:20" x14ac:dyDescent="0.3">
      <c r="A103">
        <v>2867</v>
      </c>
      <c r="B103" s="1">
        <v>46312</v>
      </c>
      <c r="C103">
        <f>YEAR(SalesDataTable__2[[#This Row],[Order Date]])</f>
        <v>2026</v>
      </c>
      <c r="D103" s="2" t="str">
        <f>"Q"&amp;ROUNDUP(MONTH(SalesDataTable__2[[#This Row],[Order Date]])/3,0)</f>
        <v>Q4</v>
      </c>
      <c r="E103">
        <f>MONTH(SalesDataTable__2[[#This Row],[Order Date]])</f>
        <v>10</v>
      </c>
      <c r="F103" t="str">
        <f>TEXT(SalesDataTable__2[[#This Row],[Order Date]],"MMM")</f>
        <v>Oct</v>
      </c>
      <c r="G103" t="s">
        <v>28</v>
      </c>
      <c r="H103" t="s">
        <v>29</v>
      </c>
      <c r="I103" t="s">
        <v>18</v>
      </c>
      <c r="J103" t="s">
        <v>19</v>
      </c>
      <c r="K103" t="s">
        <v>38</v>
      </c>
      <c r="L103" t="s">
        <v>58</v>
      </c>
      <c r="M103">
        <v>1</v>
      </c>
      <c r="N103">
        <v>81.239999999999995</v>
      </c>
      <c r="O103">
        <v>0</v>
      </c>
      <c r="P103">
        <v>38.65</v>
      </c>
      <c r="Q103">
        <v>81.239999999999995</v>
      </c>
      <c r="R103">
        <v>38.65</v>
      </c>
      <c r="S103">
        <v>42.589999999999996</v>
      </c>
      <c r="T103">
        <v>0.52424913835548992</v>
      </c>
    </row>
    <row r="104" spans="1:20" x14ac:dyDescent="0.3">
      <c r="A104">
        <v>4089</v>
      </c>
      <c r="B104" s="1">
        <v>46313</v>
      </c>
      <c r="C104">
        <f>YEAR(SalesDataTable__2[[#This Row],[Order Date]])</f>
        <v>2026</v>
      </c>
      <c r="D104" s="2" t="str">
        <f>"Q"&amp;ROUNDUP(MONTH(SalesDataTable__2[[#This Row],[Order Date]])/3,0)</f>
        <v>Q4</v>
      </c>
      <c r="E104">
        <f>MONTH(SalesDataTable__2[[#This Row],[Order Date]])</f>
        <v>10</v>
      </c>
      <c r="F104" t="str">
        <f>TEXT(SalesDataTable__2[[#This Row],[Order Date]],"MMM")</f>
        <v>Oct</v>
      </c>
      <c r="G104" t="s">
        <v>42</v>
      </c>
      <c r="H104" t="s">
        <v>43</v>
      </c>
      <c r="I104" t="s">
        <v>18</v>
      </c>
      <c r="J104" t="s">
        <v>19</v>
      </c>
      <c r="K104" t="s">
        <v>38</v>
      </c>
      <c r="L104" t="s">
        <v>39</v>
      </c>
      <c r="M104">
        <v>1</v>
      </c>
      <c r="N104">
        <v>196.39</v>
      </c>
      <c r="O104">
        <v>0</v>
      </c>
      <c r="P104">
        <v>104.66</v>
      </c>
      <c r="Q104">
        <v>196.39</v>
      </c>
      <c r="R104">
        <v>104.66</v>
      </c>
      <c r="S104">
        <v>91.72999999999999</v>
      </c>
      <c r="T104">
        <v>0.46708080859514228</v>
      </c>
    </row>
    <row r="105" spans="1:20" x14ac:dyDescent="0.3">
      <c r="A105">
        <v>5197</v>
      </c>
      <c r="B105" s="1">
        <v>46313</v>
      </c>
      <c r="C105">
        <f>YEAR(SalesDataTable__2[[#This Row],[Order Date]])</f>
        <v>2026</v>
      </c>
      <c r="D105" s="2" t="str">
        <f>"Q"&amp;ROUNDUP(MONTH(SalesDataTable__2[[#This Row],[Order Date]])/3,0)</f>
        <v>Q4</v>
      </c>
      <c r="E105">
        <f>MONTH(SalesDataTable__2[[#This Row],[Order Date]])</f>
        <v>10</v>
      </c>
      <c r="F105" t="str">
        <f>TEXT(SalesDataTable__2[[#This Row],[Order Date]],"MMM")</f>
        <v>Oct</v>
      </c>
      <c r="G105" t="s">
        <v>16</v>
      </c>
      <c r="H105" t="s">
        <v>17</v>
      </c>
      <c r="I105" t="s">
        <v>18</v>
      </c>
      <c r="J105" t="s">
        <v>19</v>
      </c>
      <c r="K105" t="s">
        <v>36</v>
      </c>
      <c r="L105" t="s">
        <v>56</v>
      </c>
      <c r="M105">
        <v>1</v>
      </c>
      <c r="N105">
        <v>49.5</v>
      </c>
      <c r="O105">
        <v>0</v>
      </c>
      <c r="P105">
        <v>22.36</v>
      </c>
      <c r="Q105">
        <v>49.5</v>
      </c>
      <c r="R105">
        <v>22.36</v>
      </c>
      <c r="S105">
        <v>27.14</v>
      </c>
      <c r="T105">
        <v>0.54828282828282826</v>
      </c>
    </row>
    <row r="106" spans="1:20" x14ac:dyDescent="0.3">
      <c r="A106">
        <v>1157</v>
      </c>
      <c r="B106" s="1">
        <v>46317</v>
      </c>
      <c r="C106">
        <f>YEAR(SalesDataTable__2[[#This Row],[Order Date]])</f>
        <v>2026</v>
      </c>
      <c r="D106" s="2" t="str">
        <f>"Q"&amp;ROUNDUP(MONTH(SalesDataTable__2[[#This Row],[Order Date]])/3,0)</f>
        <v>Q4</v>
      </c>
      <c r="E106">
        <f>MONTH(SalesDataTable__2[[#This Row],[Order Date]])</f>
        <v>10</v>
      </c>
      <c r="F106" t="str">
        <f>TEXT(SalesDataTable__2[[#This Row],[Order Date]],"MMM")</f>
        <v>Oct</v>
      </c>
      <c r="G106" t="s">
        <v>16</v>
      </c>
      <c r="H106" t="s">
        <v>33</v>
      </c>
      <c r="I106" t="s">
        <v>18</v>
      </c>
      <c r="J106" t="s">
        <v>19</v>
      </c>
      <c r="K106" t="s">
        <v>36</v>
      </c>
      <c r="L106" t="s">
        <v>56</v>
      </c>
      <c r="M106">
        <v>1</v>
      </c>
      <c r="N106">
        <v>51.25</v>
      </c>
      <c r="O106">
        <v>0</v>
      </c>
      <c r="P106">
        <v>22.58</v>
      </c>
      <c r="Q106">
        <v>51.25</v>
      </c>
      <c r="R106">
        <v>22.58</v>
      </c>
      <c r="S106">
        <v>28.67</v>
      </c>
      <c r="T106">
        <v>0.55941463414634152</v>
      </c>
    </row>
    <row r="107" spans="1:20" x14ac:dyDescent="0.3">
      <c r="A107">
        <v>2483</v>
      </c>
      <c r="B107" s="1">
        <v>46317</v>
      </c>
      <c r="C107">
        <f>YEAR(SalesDataTable__2[[#This Row],[Order Date]])</f>
        <v>2026</v>
      </c>
      <c r="D107" s="2" t="str">
        <f>"Q"&amp;ROUNDUP(MONTH(SalesDataTable__2[[#This Row],[Order Date]])/3,0)</f>
        <v>Q4</v>
      </c>
      <c r="E107">
        <f>MONTH(SalesDataTable__2[[#This Row],[Order Date]])</f>
        <v>10</v>
      </c>
      <c r="F107" t="str">
        <f>TEXT(SalesDataTable__2[[#This Row],[Order Date]],"MMM")</f>
        <v>Oct</v>
      </c>
      <c r="G107" t="s">
        <v>22</v>
      </c>
      <c r="H107" t="s">
        <v>30</v>
      </c>
      <c r="I107" t="s">
        <v>18</v>
      </c>
      <c r="J107" t="s">
        <v>19</v>
      </c>
      <c r="K107" t="s">
        <v>38</v>
      </c>
      <c r="L107" t="s">
        <v>58</v>
      </c>
      <c r="M107">
        <v>1</v>
      </c>
      <c r="N107">
        <v>80.56</v>
      </c>
      <c r="O107">
        <v>0</v>
      </c>
      <c r="P107">
        <v>39.53</v>
      </c>
      <c r="Q107">
        <v>80.56</v>
      </c>
      <c r="R107">
        <v>39.53</v>
      </c>
      <c r="S107">
        <v>41.03</v>
      </c>
      <c r="T107">
        <v>0.5093098311817279</v>
      </c>
    </row>
    <row r="108" spans="1:20" x14ac:dyDescent="0.3">
      <c r="A108">
        <v>2954</v>
      </c>
      <c r="B108" s="1">
        <v>46320</v>
      </c>
      <c r="C108">
        <f>YEAR(SalesDataTable__2[[#This Row],[Order Date]])</f>
        <v>2026</v>
      </c>
      <c r="D108" s="2" t="str">
        <f>"Q"&amp;ROUNDUP(MONTH(SalesDataTable__2[[#This Row],[Order Date]])/3,0)</f>
        <v>Q4</v>
      </c>
      <c r="E108">
        <f>MONTH(SalesDataTable__2[[#This Row],[Order Date]])</f>
        <v>10</v>
      </c>
      <c r="F108" t="str">
        <f>TEXT(SalesDataTable__2[[#This Row],[Order Date]],"MMM")</f>
        <v>Oct</v>
      </c>
      <c r="G108" t="s">
        <v>16</v>
      </c>
      <c r="H108" t="s">
        <v>33</v>
      </c>
      <c r="I108" t="s">
        <v>18</v>
      </c>
      <c r="J108" t="s">
        <v>19</v>
      </c>
      <c r="K108" t="s">
        <v>24</v>
      </c>
      <c r="L108" t="s">
        <v>35</v>
      </c>
      <c r="M108">
        <v>1</v>
      </c>
      <c r="N108">
        <v>71.17</v>
      </c>
      <c r="O108">
        <v>0</v>
      </c>
      <c r="P108">
        <v>32.57</v>
      </c>
      <c r="Q108">
        <v>71.17</v>
      </c>
      <c r="R108">
        <v>32.57</v>
      </c>
      <c r="S108">
        <v>38.6</v>
      </c>
      <c r="T108">
        <v>0.54236335534635383</v>
      </c>
    </row>
    <row r="109" spans="1:20" x14ac:dyDescent="0.3">
      <c r="A109">
        <v>2830</v>
      </c>
      <c r="B109" s="1">
        <v>46324</v>
      </c>
      <c r="C109">
        <f>YEAR(SalesDataTable__2[[#This Row],[Order Date]])</f>
        <v>2026</v>
      </c>
      <c r="D109" s="2" t="str">
        <f>"Q"&amp;ROUNDUP(MONTH(SalesDataTable__2[[#This Row],[Order Date]])/3,0)</f>
        <v>Q4</v>
      </c>
      <c r="E109">
        <f>MONTH(SalesDataTable__2[[#This Row],[Order Date]])</f>
        <v>10</v>
      </c>
      <c r="F109" t="str">
        <f>TEXT(SalesDataTable__2[[#This Row],[Order Date]],"MMM")</f>
        <v>Oct</v>
      </c>
      <c r="G109" t="s">
        <v>42</v>
      </c>
      <c r="H109" t="s">
        <v>43</v>
      </c>
      <c r="I109" t="s">
        <v>18</v>
      </c>
      <c r="J109" t="s">
        <v>19</v>
      </c>
      <c r="K109" t="s">
        <v>31</v>
      </c>
      <c r="L109" t="s">
        <v>51</v>
      </c>
      <c r="M109">
        <v>1</v>
      </c>
      <c r="N109">
        <v>161.94999999999999</v>
      </c>
      <c r="O109">
        <v>0</v>
      </c>
      <c r="P109">
        <v>86.61</v>
      </c>
      <c r="Q109">
        <v>161.94999999999999</v>
      </c>
      <c r="R109">
        <v>86.61</v>
      </c>
      <c r="S109">
        <v>75.339999999999989</v>
      </c>
      <c r="T109">
        <v>0.46520531028095086</v>
      </c>
    </row>
    <row r="110" spans="1:20" x14ac:dyDescent="0.3">
      <c r="A110">
        <v>4384</v>
      </c>
      <c r="B110" s="1">
        <v>46332</v>
      </c>
      <c r="C110">
        <f>YEAR(SalesDataTable__2[[#This Row],[Order Date]])</f>
        <v>2026</v>
      </c>
      <c r="D110" s="2" t="str">
        <f>"Q"&amp;ROUNDUP(MONTH(SalesDataTable__2[[#This Row],[Order Date]])/3,0)</f>
        <v>Q4</v>
      </c>
      <c r="E110">
        <f>MONTH(SalesDataTable__2[[#This Row],[Order Date]])</f>
        <v>11</v>
      </c>
      <c r="F110" t="str">
        <f>TEXT(SalesDataTable__2[[#This Row],[Order Date]],"MMM")</f>
        <v>Nov</v>
      </c>
      <c r="G110" t="s">
        <v>16</v>
      </c>
      <c r="H110" t="s">
        <v>17</v>
      </c>
      <c r="I110" t="s">
        <v>18</v>
      </c>
      <c r="J110" t="s">
        <v>19</v>
      </c>
      <c r="K110" t="s">
        <v>38</v>
      </c>
      <c r="L110" t="s">
        <v>55</v>
      </c>
      <c r="M110">
        <v>1</v>
      </c>
      <c r="N110">
        <v>121.66</v>
      </c>
      <c r="O110">
        <v>0</v>
      </c>
      <c r="P110">
        <v>61.66</v>
      </c>
      <c r="Q110">
        <v>121.66</v>
      </c>
      <c r="R110">
        <v>61.66</v>
      </c>
      <c r="S110">
        <v>60</v>
      </c>
      <c r="T110">
        <v>0.49317770836758179</v>
      </c>
    </row>
    <row r="111" spans="1:20" x14ac:dyDescent="0.3">
      <c r="A111">
        <v>104</v>
      </c>
      <c r="B111" s="1">
        <v>46333</v>
      </c>
      <c r="C111">
        <f>YEAR(SalesDataTable__2[[#This Row],[Order Date]])</f>
        <v>2026</v>
      </c>
      <c r="D111" s="2" t="str">
        <f>"Q"&amp;ROUNDUP(MONTH(SalesDataTable__2[[#This Row],[Order Date]])/3,0)</f>
        <v>Q4</v>
      </c>
      <c r="E111">
        <f>MONTH(SalesDataTable__2[[#This Row],[Order Date]])</f>
        <v>11</v>
      </c>
      <c r="F111" t="str">
        <f>TEXT(SalesDataTable__2[[#This Row],[Order Date]],"MMM")</f>
        <v>Nov</v>
      </c>
      <c r="G111" t="s">
        <v>28</v>
      </c>
      <c r="H111" t="s">
        <v>34</v>
      </c>
      <c r="I111" t="s">
        <v>18</v>
      </c>
      <c r="J111" t="s">
        <v>19</v>
      </c>
      <c r="K111" t="s">
        <v>24</v>
      </c>
      <c r="L111" t="s">
        <v>25</v>
      </c>
      <c r="M111">
        <v>1</v>
      </c>
      <c r="N111">
        <v>153.96</v>
      </c>
      <c r="O111">
        <v>0</v>
      </c>
      <c r="P111">
        <v>80.62</v>
      </c>
      <c r="Q111">
        <v>153.96</v>
      </c>
      <c r="R111">
        <v>80.62</v>
      </c>
      <c r="S111">
        <v>73.34</v>
      </c>
      <c r="T111">
        <v>0.47635749545336453</v>
      </c>
    </row>
    <row r="112" spans="1:20" x14ac:dyDescent="0.3">
      <c r="A112">
        <v>726</v>
      </c>
      <c r="B112" s="1">
        <v>46336</v>
      </c>
      <c r="C112">
        <f>YEAR(SalesDataTable__2[[#This Row],[Order Date]])</f>
        <v>2026</v>
      </c>
      <c r="D112" s="2" t="str">
        <f>"Q"&amp;ROUNDUP(MONTH(SalesDataTable__2[[#This Row],[Order Date]])/3,0)</f>
        <v>Q4</v>
      </c>
      <c r="E112">
        <f>MONTH(SalesDataTable__2[[#This Row],[Order Date]])</f>
        <v>11</v>
      </c>
      <c r="F112" t="str">
        <f>TEXT(SalesDataTable__2[[#This Row],[Order Date]],"MMM")</f>
        <v>Nov</v>
      </c>
      <c r="G112" t="s">
        <v>16</v>
      </c>
      <c r="H112" t="s">
        <v>26</v>
      </c>
      <c r="I112" t="s">
        <v>18</v>
      </c>
      <c r="J112" t="s">
        <v>19</v>
      </c>
      <c r="K112" t="s">
        <v>24</v>
      </c>
      <c r="L112" t="s">
        <v>27</v>
      </c>
      <c r="M112">
        <v>1</v>
      </c>
      <c r="N112">
        <v>90.23</v>
      </c>
      <c r="O112">
        <v>0</v>
      </c>
      <c r="P112">
        <v>44.06</v>
      </c>
      <c r="Q112">
        <v>90.23</v>
      </c>
      <c r="R112">
        <v>44.06</v>
      </c>
      <c r="S112">
        <v>46.17</v>
      </c>
      <c r="T112">
        <v>0.51169234179319512</v>
      </c>
    </row>
    <row r="113" spans="1:20" x14ac:dyDescent="0.3">
      <c r="A113">
        <v>584</v>
      </c>
      <c r="B113" s="1">
        <v>46340</v>
      </c>
      <c r="C113">
        <f>YEAR(SalesDataTable__2[[#This Row],[Order Date]])</f>
        <v>2026</v>
      </c>
      <c r="D113" s="2" t="str">
        <f>"Q"&amp;ROUNDUP(MONTH(SalesDataTable__2[[#This Row],[Order Date]])/3,0)</f>
        <v>Q4</v>
      </c>
      <c r="E113">
        <f>MONTH(SalesDataTable__2[[#This Row],[Order Date]])</f>
        <v>11</v>
      </c>
      <c r="F113" t="str">
        <f>TEXT(SalesDataTable__2[[#This Row],[Order Date]],"MMM")</f>
        <v>Nov</v>
      </c>
      <c r="G113" t="s">
        <v>28</v>
      </c>
      <c r="H113" t="s">
        <v>46</v>
      </c>
      <c r="I113" t="s">
        <v>18</v>
      </c>
      <c r="J113" t="s">
        <v>19</v>
      </c>
      <c r="K113" t="s">
        <v>24</v>
      </c>
      <c r="L113" t="s">
        <v>27</v>
      </c>
      <c r="M113">
        <v>1</v>
      </c>
      <c r="N113">
        <v>91.95</v>
      </c>
      <c r="O113">
        <v>0</v>
      </c>
      <c r="P113">
        <v>46.64</v>
      </c>
      <c r="Q113">
        <v>91.95</v>
      </c>
      <c r="R113">
        <v>46.64</v>
      </c>
      <c r="S113">
        <v>45.31</v>
      </c>
      <c r="T113">
        <v>0.49276780859162589</v>
      </c>
    </row>
    <row r="114" spans="1:20" x14ac:dyDescent="0.3">
      <c r="A114">
        <v>2853</v>
      </c>
      <c r="B114" s="1">
        <v>46344</v>
      </c>
      <c r="C114">
        <f>YEAR(SalesDataTable__2[[#This Row],[Order Date]])</f>
        <v>2026</v>
      </c>
      <c r="D114" s="2" t="str">
        <f>"Q"&amp;ROUNDUP(MONTH(SalesDataTable__2[[#This Row],[Order Date]])/3,0)</f>
        <v>Q4</v>
      </c>
      <c r="E114">
        <f>MONTH(SalesDataTable__2[[#This Row],[Order Date]])</f>
        <v>11</v>
      </c>
      <c r="F114" t="str">
        <f>TEXT(SalesDataTable__2[[#This Row],[Order Date]],"MMM")</f>
        <v>Nov</v>
      </c>
      <c r="G114" t="s">
        <v>42</v>
      </c>
      <c r="H114" t="s">
        <v>57</v>
      </c>
      <c r="I114" t="s">
        <v>18</v>
      </c>
      <c r="J114" t="s">
        <v>19</v>
      </c>
      <c r="K114" t="s">
        <v>36</v>
      </c>
      <c r="L114" t="s">
        <v>54</v>
      </c>
      <c r="M114">
        <v>1</v>
      </c>
      <c r="N114">
        <v>104.64</v>
      </c>
      <c r="O114">
        <v>0</v>
      </c>
      <c r="P114">
        <v>50.79</v>
      </c>
      <c r="Q114">
        <v>104.64</v>
      </c>
      <c r="R114">
        <v>50.79</v>
      </c>
      <c r="S114">
        <v>53.85</v>
      </c>
      <c r="T114">
        <v>0.51462155963302758</v>
      </c>
    </row>
    <row r="115" spans="1:20" x14ac:dyDescent="0.3">
      <c r="A115">
        <v>3589</v>
      </c>
      <c r="B115" s="1">
        <v>46356</v>
      </c>
      <c r="C115">
        <f>YEAR(SalesDataTable__2[[#This Row],[Order Date]])</f>
        <v>2026</v>
      </c>
      <c r="D115" s="2" t="str">
        <f>"Q"&amp;ROUNDUP(MONTH(SalesDataTable__2[[#This Row],[Order Date]])/3,0)</f>
        <v>Q4</v>
      </c>
      <c r="E115">
        <f>MONTH(SalesDataTable__2[[#This Row],[Order Date]])</f>
        <v>11</v>
      </c>
      <c r="F115" t="str">
        <f>TEXT(SalesDataTable__2[[#This Row],[Order Date]],"MMM")</f>
        <v>Nov</v>
      </c>
      <c r="G115" t="s">
        <v>22</v>
      </c>
      <c r="H115" t="s">
        <v>23</v>
      </c>
      <c r="I115" t="s">
        <v>18</v>
      </c>
      <c r="J115" t="s">
        <v>19</v>
      </c>
      <c r="K115" t="s">
        <v>24</v>
      </c>
      <c r="L115" t="s">
        <v>35</v>
      </c>
      <c r="M115">
        <v>1</v>
      </c>
      <c r="N115">
        <v>73.03</v>
      </c>
      <c r="O115">
        <v>0</v>
      </c>
      <c r="P115">
        <v>32.71</v>
      </c>
      <c r="Q115">
        <v>73.03</v>
      </c>
      <c r="R115">
        <v>32.71</v>
      </c>
      <c r="S115">
        <v>40.32</v>
      </c>
      <c r="T115">
        <v>0.55210187594139393</v>
      </c>
    </row>
    <row r="116" spans="1:20" x14ac:dyDescent="0.3">
      <c r="A116">
        <v>2899</v>
      </c>
      <c r="B116" s="1">
        <v>46357</v>
      </c>
      <c r="C116">
        <f>YEAR(SalesDataTable__2[[#This Row],[Order Date]])</f>
        <v>2026</v>
      </c>
      <c r="D116" s="2" t="str">
        <f>"Q"&amp;ROUNDUP(MONTH(SalesDataTable__2[[#This Row],[Order Date]])/3,0)</f>
        <v>Q4</v>
      </c>
      <c r="E116">
        <f>MONTH(SalesDataTable__2[[#This Row],[Order Date]])</f>
        <v>12</v>
      </c>
      <c r="F116" t="str">
        <f>TEXT(SalesDataTable__2[[#This Row],[Order Date]],"MMM")</f>
        <v>Dec</v>
      </c>
      <c r="G116" t="s">
        <v>22</v>
      </c>
      <c r="H116" t="s">
        <v>30</v>
      </c>
      <c r="I116" t="s">
        <v>18</v>
      </c>
      <c r="J116" t="s">
        <v>19</v>
      </c>
      <c r="K116" t="s">
        <v>24</v>
      </c>
      <c r="L116" t="s">
        <v>25</v>
      </c>
      <c r="M116">
        <v>1</v>
      </c>
      <c r="N116">
        <v>156.44999999999999</v>
      </c>
      <c r="O116">
        <v>0</v>
      </c>
      <c r="P116">
        <v>80.56</v>
      </c>
      <c r="Q116">
        <v>156.44999999999999</v>
      </c>
      <c r="R116">
        <v>80.56</v>
      </c>
      <c r="S116">
        <v>75.889999999999986</v>
      </c>
      <c r="T116">
        <v>0.48507510386705011</v>
      </c>
    </row>
    <row r="117" spans="1:20" x14ac:dyDescent="0.3">
      <c r="A117">
        <v>825</v>
      </c>
      <c r="B117" s="1">
        <v>46362</v>
      </c>
      <c r="C117">
        <f>YEAR(SalesDataTable__2[[#This Row],[Order Date]])</f>
        <v>2026</v>
      </c>
      <c r="D117" s="2" t="str">
        <f>"Q"&amp;ROUNDUP(MONTH(SalesDataTable__2[[#This Row],[Order Date]])/3,0)</f>
        <v>Q4</v>
      </c>
      <c r="E117">
        <f>MONTH(SalesDataTable__2[[#This Row],[Order Date]])</f>
        <v>12</v>
      </c>
      <c r="F117" t="str">
        <f>TEXT(SalesDataTable__2[[#This Row],[Order Date]],"MMM")</f>
        <v>Dec</v>
      </c>
      <c r="G117" t="s">
        <v>16</v>
      </c>
      <c r="H117" t="s">
        <v>26</v>
      </c>
      <c r="I117" t="s">
        <v>18</v>
      </c>
      <c r="J117" t="s">
        <v>19</v>
      </c>
      <c r="K117" t="s">
        <v>36</v>
      </c>
      <c r="L117" t="s">
        <v>54</v>
      </c>
      <c r="M117">
        <v>1</v>
      </c>
      <c r="N117">
        <v>101.26</v>
      </c>
      <c r="O117">
        <v>0</v>
      </c>
      <c r="P117">
        <v>51.7</v>
      </c>
      <c r="Q117">
        <v>101.26</v>
      </c>
      <c r="R117">
        <v>51.7</v>
      </c>
      <c r="S117">
        <v>49.56</v>
      </c>
      <c r="T117">
        <v>0.4894331424056883</v>
      </c>
    </row>
    <row r="118" spans="1:20" x14ac:dyDescent="0.3">
      <c r="A118">
        <v>1204</v>
      </c>
      <c r="B118" s="1">
        <v>46364</v>
      </c>
      <c r="C118">
        <f>YEAR(SalesDataTable__2[[#This Row],[Order Date]])</f>
        <v>2026</v>
      </c>
      <c r="D118" s="2" t="str">
        <f>"Q"&amp;ROUNDUP(MONTH(SalesDataTable__2[[#This Row],[Order Date]])/3,0)</f>
        <v>Q4</v>
      </c>
      <c r="E118">
        <f>MONTH(SalesDataTable__2[[#This Row],[Order Date]])</f>
        <v>12</v>
      </c>
      <c r="F118" t="str">
        <f>TEXT(SalesDataTable__2[[#This Row],[Order Date]],"MMM")</f>
        <v>Dec</v>
      </c>
      <c r="G118" t="s">
        <v>42</v>
      </c>
      <c r="H118" t="s">
        <v>63</v>
      </c>
      <c r="I118" t="s">
        <v>18</v>
      </c>
      <c r="J118" t="s">
        <v>19</v>
      </c>
      <c r="K118" t="s">
        <v>20</v>
      </c>
      <c r="L118" t="s">
        <v>21</v>
      </c>
      <c r="M118">
        <v>1</v>
      </c>
      <c r="N118">
        <v>40.29</v>
      </c>
      <c r="O118">
        <v>0</v>
      </c>
      <c r="P118">
        <v>15.07</v>
      </c>
      <c r="Q118">
        <v>40.29</v>
      </c>
      <c r="R118">
        <v>15.07</v>
      </c>
      <c r="S118">
        <v>25.22</v>
      </c>
      <c r="T118">
        <v>0.62596177711590961</v>
      </c>
    </row>
    <row r="119" spans="1:20" x14ac:dyDescent="0.3">
      <c r="A119">
        <v>1408</v>
      </c>
      <c r="B119" s="1">
        <v>46370</v>
      </c>
      <c r="C119">
        <f>YEAR(SalesDataTable__2[[#This Row],[Order Date]])</f>
        <v>2026</v>
      </c>
      <c r="D119" s="2" t="str">
        <f>"Q"&amp;ROUNDUP(MONTH(SalesDataTable__2[[#This Row],[Order Date]])/3,0)</f>
        <v>Q4</v>
      </c>
      <c r="E119">
        <f>MONTH(SalesDataTable__2[[#This Row],[Order Date]])</f>
        <v>12</v>
      </c>
      <c r="F119" t="str">
        <f>TEXT(SalesDataTable__2[[#This Row],[Order Date]],"MMM")</f>
        <v>Dec</v>
      </c>
      <c r="G119" t="s">
        <v>28</v>
      </c>
      <c r="H119" t="s">
        <v>49</v>
      </c>
      <c r="I119" t="s">
        <v>18</v>
      </c>
      <c r="J119" t="s">
        <v>19</v>
      </c>
      <c r="K119" t="s">
        <v>31</v>
      </c>
      <c r="L119" t="s">
        <v>51</v>
      </c>
      <c r="M119">
        <v>1</v>
      </c>
      <c r="N119">
        <v>161.53</v>
      </c>
      <c r="O119">
        <v>0</v>
      </c>
      <c r="P119">
        <v>87.43</v>
      </c>
      <c r="Q119">
        <v>161.53</v>
      </c>
      <c r="R119">
        <v>87.43</v>
      </c>
      <c r="S119">
        <v>74.099999999999994</v>
      </c>
      <c r="T119">
        <v>0.45873831486411187</v>
      </c>
    </row>
    <row r="120" spans="1:20" x14ac:dyDescent="0.3">
      <c r="A120">
        <v>2694</v>
      </c>
      <c r="B120" s="1">
        <v>46370</v>
      </c>
      <c r="C120">
        <f>YEAR(SalesDataTable__2[[#This Row],[Order Date]])</f>
        <v>2026</v>
      </c>
      <c r="D120" s="2" t="str">
        <f>"Q"&amp;ROUNDUP(MONTH(SalesDataTable__2[[#This Row],[Order Date]])/3,0)</f>
        <v>Q4</v>
      </c>
      <c r="E120">
        <f>MONTH(SalesDataTable__2[[#This Row],[Order Date]])</f>
        <v>12</v>
      </c>
      <c r="F120" t="str">
        <f>TEXT(SalesDataTable__2[[#This Row],[Order Date]],"MMM")</f>
        <v>Dec</v>
      </c>
      <c r="G120" t="s">
        <v>16</v>
      </c>
      <c r="H120" t="s">
        <v>26</v>
      </c>
      <c r="I120" t="s">
        <v>18</v>
      </c>
      <c r="J120" t="s">
        <v>19</v>
      </c>
      <c r="K120" t="s">
        <v>38</v>
      </c>
      <c r="L120" t="s">
        <v>55</v>
      </c>
      <c r="M120">
        <v>1</v>
      </c>
      <c r="N120">
        <v>124.9</v>
      </c>
      <c r="O120">
        <v>0</v>
      </c>
      <c r="P120">
        <v>62.16</v>
      </c>
      <c r="Q120">
        <v>124.9</v>
      </c>
      <c r="R120">
        <v>62.16</v>
      </c>
      <c r="S120">
        <v>62.740000000000009</v>
      </c>
      <c r="T120">
        <v>0.50232185748598879</v>
      </c>
    </row>
    <row r="121" spans="1:20" x14ac:dyDescent="0.3">
      <c r="A121">
        <v>1445</v>
      </c>
      <c r="B121" s="1">
        <v>46376</v>
      </c>
      <c r="C121">
        <f>YEAR(SalesDataTable__2[[#This Row],[Order Date]])</f>
        <v>2026</v>
      </c>
      <c r="D121" s="2" t="str">
        <f>"Q"&amp;ROUNDUP(MONTH(SalesDataTable__2[[#This Row],[Order Date]])/3,0)</f>
        <v>Q4</v>
      </c>
      <c r="E121">
        <f>MONTH(SalesDataTable__2[[#This Row],[Order Date]])</f>
        <v>12</v>
      </c>
      <c r="F121" t="str">
        <f>TEXT(SalesDataTable__2[[#This Row],[Order Date]],"MMM")</f>
        <v>Dec</v>
      </c>
      <c r="G121" t="s">
        <v>16</v>
      </c>
      <c r="H121" t="s">
        <v>26</v>
      </c>
      <c r="I121" t="s">
        <v>18</v>
      </c>
      <c r="J121" t="s">
        <v>19</v>
      </c>
      <c r="K121" t="s">
        <v>24</v>
      </c>
      <c r="L121" t="s">
        <v>35</v>
      </c>
      <c r="M121">
        <v>1</v>
      </c>
      <c r="N121">
        <v>71.23</v>
      </c>
      <c r="O121">
        <v>0</v>
      </c>
      <c r="P121">
        <v>31.63</v>
      </c>
      <c r="Q121">
        <v>71.23</v>
      </c>
      <c r="R121">
        <v>31.63</v>
      </c>
      <c r="S121">
        <v>39.600000000000009</v>
      </c>
      <c r="T121">
        <v>0.55594552856942303</v>
      </c>
    </row>
    <row r="122" spans="1:20" x14ac:dyDescent="0.3">
      <c r="A122">
        <v>2065</v>
      </c>
      <c r="B122" s="1">
        <v>46378</v>
      </c>
      <c r="C122">
        <f>YEAR(SalesDataTable__2[[#This Row],[Order Date]])</f>
        <v>2026</v>
      </c>
      <c r="D122" s="2" t="str">
        <f>"Q"&amp;ROUNDUP(MONTH(SalesDataTable__2[[#This Row],[Order Date]])/3,0)</f>
        <v>Q4</v>
      </c>
      <c r="E122">
        <f>MONTH(SalesDataTable__2[[#This Row],[Order Date]])</f>
        <v>12</v>
      </c>
      <c r="F122" t="str">
        <f>TEXT(SalesDataTable__2[[#This Row],[Order Date]],"MMM")</f>
        <v>Dec</v>
      </c>
      <c r="G122" t="s">
        <v>16</v>
      </c>
      <c r="H122" t="s">
        <v>33</v>
      </c>
      <c r="I122" t="s">
        <v>18</v>
      </c>
      <c r="J122" t="s">
        <v>19</v>
      </c>
      <c r="K122" t="s">
        <v>36</v>
      </c>
      <c r="L122" t="s">
        <v>61</v>
      </c>
      <c r="M122">
        <v>1</v>
      </c>
      <c r="N122">
        <v>83.15</v>
      </c>
      <c r="O122">
        <v>0</v>
      </c>
      <c r="P122">
        <v>42.3</v>
      </c>
      <c r="Q122">
        <v>83.15</v>
      </c>
      <c r="R122">
        <v>42.3</v>
      </c>
      <c r="S122">
        <v>40.850000000000009</v>
      </c>
      <c r="T122">
        <v>0.49128081779915822</v>
      </c>
    </row>
    <row r="123" spans="1:20" x14ac:dyDescent="0.3">
      <c r="A123">
        <v>4844</v>
      </c>
      <c r="B123" s="1">
        <v>46379</v>
      </c>
      <c r="C123">
        <f>YEAR(SalesDataTable__2[[#This Row],[Order Date]])</f>
        <v>2026</v>
      </c>
      <c r="D123" s="2" t="str">
        <f>"Q"&amp;ROUNDUP(MONTH(SalesDataTable__2[[#This Row],[Order Date]])/3,0)</f>
        <v>Q4</v>
      </c>
      <c r="E123">
        <f>MONTH(SalesDataTable__2[[#This Row],[Order Date]])</f>
        <v>12</v>
      </c>
      <c r="F123" t="str">
        <f>TEXT(SalesDataTable__2[[#This Row],[Order Date]],"MMM")</f>
        <v>Dec</v>
      </c>
      <c r="G123" t="s">
        <v>28</v>
      </c>
      <c r="H123" t="s">
        <v>48</v>
      </c>
      <c r="I123" t="s">
        <v>18</v>
      </c>
      <c r="J123" t="s">
        <v>19</v>
      </c>
      <c r="K123" t="s">
        <v>20</v>
      </c>
      <c r="L123" t="s">
        <v>44</v>
      </c>
      <c r="M123">
        <v>1</v>
      </c>
      <c r="N123">
        <v>36.4</v>
      </c>
      <c r="O123">
        <v>0</v>
      </c>
      <c r="P123">
        <v>14.22</v>
      </c>
      <c r="Q123">
        <v>36.4</v>
      </c>
      <c r="R123">
        <v>14.22</v>
      </c>
      <c r="S123">
        <v>22.18</v>
      </c>
      <c r="T123">
        <v>0.6093406593406594</v>
      </c>
    </row>
    <row r="124" spans="1:20" x14ac:dyDescent="0.3">
      <c r="A124">
        <v>387</v>
      </c>
      <c r="B124" s="1">
        <v>46033</v>
      </c>
      <c r="C124">
        <f>YEAR(SalesDataTable__2[[#This Row],[Order Date]])</f>
        <v>2026</v>
      </c>
      <c r="D124" s="2" t="str">
        <f>"Q"&amp;ROUNDUP(MONTH(SalesDataTable__2[[#This Row],[Order Date]])/3,0)</f>
        <v>Q1</v>
      </c>
      <c r="E124">
        <f>MONTH(SalesDataTable__2[[#This Row],[Order Date]])</f>
        <v>1</v>
      </c>
      <c r="F124" t="str">
        <f>TEXT(SalesDataTable__2[[#This Row],[Order Date]],"MMM")</f>
        <v>Jan</v>
      </c>
      <c r="G124" t="s">
        <v>42</v>
      </c>
      <c r="H124" t="s">
        <v>45</v>
      </c>
      <c r="I124" t="s">
        <v>18</v>
      </c>
      <c r="J124" t="s">
        <v>64</v>
      </c>
      <c r="K124" t="s">
        <v>24</v>
      </c>
      <c r="L124" t="s">
        <v>25</v>
      </c>
      <c r="M124">
        <v>1</v>
      </c>
      <c r="N124">
        <v>150.96</v>
      </c>
      <c r="O124">
        <v>0</v>
      </c>
      <c r="P124">
        <v>77.5</v>
      </c>
      <c r="Q124">
        <v>150.96</v>
      </c>
      <c r="R124">
        <v>77.5</v>
      </c>
      <c r="S124">
        <v>73.460000000000008</v>
      </c>
      <c r="T124">
        <v>0.48661897191308956</v>
      </c>
    </row>
    <row r="125" spans="1:20" x14ac:dyDescent="0.3">
      <c r="A125">
        <v>1858</v>
      </c>
      <c r="B125" s="1">
        <v>46041</v>
      </c>
      <c r="C125">
        <f>YEAR(SalesDataTable__2[[#This Row],[Order Date]])</f>
        <v>2026</v>
      </c>
      <c r="D125" s="2" t="str">
        <f>"Q"&amp;ROUNDUP(MONTH(SalesDataTable__2[[#This Row],[Order Date]])/3,0)</f>
        <v>Q1</v>
      </c>
      <c r="E125">
        <f>MONTH(SalesDataTable__2[[#This Row],[Order Date]])</f>
        <v>1</v>
      </c>
      <c r="F125" t="str">
        <f>TEXT(SalesDataTable__2[[#This Row],[Order Date]],"MMM")</f>
        <v>Jan</v>
      </c>
      <c r="G125" t="s">
        <v>28</v>
      </c>
      <c r="H125" t="s">
        <v>49</v>
      </c>
      <c r="I125" t="s">
        <v>18</v>
      </c>
      <c r="J125" t="s">
        <v>64</v>
      </c>
      <c r="K125" t="s">
        <v>31</v>
      </c>
      <c r="L125" t="s">
        <v>41</v>
      </c>
      <c r="M125">
        <v>1</v>
      </c>
      <c r="N125">
        <v>36.130000000000003</v>
      </c>
      <c r="O125">
        <v>0</v>
      </c>
      <c r="P125">
        <v>13.39</v>
      </c>
      <c r="Q125">
        <v>36.130000000000003</v>
      </c>
      <c r="R125">
        <v>13.39</v>
      </c>
      <c r="S125">
        <v>22.740000000000002</v>
      </c>
      <c r="T125">
        <v>0.62939385552172711</v>
      </c>
    </row>
    <row r="126" spans="1:20" x14ac:dyDescent="0.3">
      <c r="A126">
        <v>4864</v>
      </c>
      <c r="B126" s="1">
        <v>46043</v>
      </c>
      <c r="C126">
        <f>YEAR(SalesDataTable__2[[#This Row],[Order Date]])</f>
        <v>2026</v>
      </c>
      <c r="D126" s="2" t="str">
        <f>"Q"&amp;ROUNDUP(MONTH(SalesDataTable__2[[#This Row],[Order Date]])/3,0)</f>
        <v>Q1</v>
      </c>
      <c r="E126">
        <f>MONTH(SalesDataTable__2[[#This Row],[Order Date]])</f>
        <v>1</v>
      </c>
      <c r="F126" t="str">
        <f>TEXT(SalesDataTable__2[[#This Row],[Order Date]],"MMM")</f>
        <v>Jan</v>
      </c>
      <c r="G126" t="s">
        <v>16</v>
      </c>
      <c r="H126" t="s">
        <v>52</v>
      </c>
      <c r="I126" t="s">
        <v>18</v>
      </c>
      <c r="J126" t="s">
        <v>64</v>
      </c>
      <c r="K126" t="s">
        <v>20</v>
      </c>
      <c r="L126" t="s">
        <v>44</v>
      </c>
      <c r="M126">
        <v>1</v>
      </c>
      <c r="N126">
        <v>35.869999999999997</v>
      </c>
      <c r="O126">
        <v>0</v>
      </c>
      <c r="P126">
        <v>13.64</v>
      </c>
      <c r="Q126">
        <v>35.869999999999997</v>
      </c>
      <c r="R126">
        <v>13.64</v>
      </c>
      <c r="S126">
        <v>22.229999999999997</v>
      </c>
      <c r="T126">
        <v>0.61973794257039305</v>
      </c>
    </row>
    <row r="127" spans="1:20" x14ac:dyDescent="0.3">
      <c r="A127">
        <v>868</v>
      </c>
      <c r="B127" s="1">
        <v>46045</v>
      </c>
      <c r="C127">
        <f>YEAR(SalesDataTable__2[[#This Row],[Order Date]])</f>
        <v>2026</v>
      </c>
      <c r="D127" s="2" t="str">
        <f>"Q"&amp;ROUNDUP(MONTH(SalesDataTable__2[[#This Row],[Order Date]])/3,0)</f>
        <v>Q1</v>
      </c>
      <c r="E127">
        <f>MONTH(SalesDataTable__2[[#This Row],[Order Date]])</f>
        <v>1</v>
      </c>
      <c r="F127" t="str">
        <f>TEXT(SalesDataTable__2[[#This Row],[Order Date]],"MMM")</f>
        <v>Jan</v>
      </c>
      <c r="G127" t="s">
        <v>22</v>
      </c>
      <c r="H127" t="s">
        <v>40</v>
      </c>
      <c r="I127" t="s">
        <v>18</v>
      </c>
      <c r="J127" t="s">
        <v>64</v>
      </c>
      <c r="K127" t="s">
        <v>36</v>
      </c>
      <c r="L127" t="s">
        <v>54</v>
      </c>
      <c r="M127">
        <v>1</v>
      </c>
      <c r="N127">
        <v>103.39</v>
      </c>
      <c r="O127">
        <v>0</v>
      </c>
      <c r="P127">
        <v>51.32</v>
      </c>
      <c r="Q127">
        <v>103.39</v>
      </c>
      <c r="R127">
        <v>51.32</v>
      </c>
      <c r="S127">
        <v>52.07</v>
      </c>
      <c r="T127">
        <v>0.50362704323435536</v>
      </c>
    </row>
    <row r="128" spans="1:20" x14ac:dyDescent="0.3">
      <c r="A128">
        <v>994</v>
      </c>
      <c r="B128" s="1">
        <v>46046</v>
      </c>
      <c r="C128">
        <f>YEAR(SalesDataTable__2[[#This Row],[Order Date]])</f>
        <v>2026</v>
      </c>
      <c r="D128" s="2" t="str">
        <f>"Q"&amp;ROUNDUP(MONTH(SalesDataTable__2[[#This Row],[Order Date]])/3,0)</f>
        <v>Q1</v>
      </c>
      <c r="E128">
        <f>MONTH(SalesDataTable__2[[#This Row],[Order Date]])</f>
        <v>1</v>
      </c>
      <c r="F128" t="str">
        <f>TEXT(SalesDataTable__2[[#This Row],[Order Date]],"MMM")</f>
        <v>Jan</v>
      </c>
      <c r="G128" t="s">
        <v>22</v>
      </c>
      <c r="H128" t="s">
        <v>40</v>
      </c>
      <c r="I128" t="s">
        <v>18</v>
      </c>
      <c r="J128" t="s">
        <v>64</v>
      </c>
      <c r="K128" t="s">
        <v>24</v>
      </c>
      <c r="L128" t="s">
        <v>27</v>
      </c>
      <c r="M128">
        <v>1</v>
      </c>
      <c r="N128">
        <v>94.07</v>
      </c>
      <c r="O128">
        <v>0</v>
      </c>
      <c r="P128">
        <v>46.28</v>
      </c>
      <c r="Q128">
        <v>94.07</v>
      </c>
      <c r="R128">
        <v>46.28</v>
      </c>
      <c r="S128">
        <v>47.789999999999992</v>
      </c>
      <c r="T128">
        <v>0.50802593813117891</v>
      </c>
    </row>
    <row r="129" spans="1:20" x14ac:dyDescent="0.3">
      <c r="A129">
        <v>1643</v>
      </c>
      <c r="B129" s="1">
        <v>46046</v>
      </c>
      <c r="C129">
        <f>YEAR(SalesDataTable__2[[#This Row],[Order Date]])</f>
        <v>2026</v>
      </c>
      <c r="D129" s="2" t="str">
        <f>"Q"&amp;ROUNDUP(MONTH(SalesDataTable__2[[#This Row],[Order Date]])/3,0)</f>
        <v>Q1</v>
      </c>
      <c r="E129">
        <f>MONTH(SalesDataTable__2[[#This Row],[Order Date]])</f>
        <v>1</v>
      </c>
      <c r="F129" t="str">
        <f>TEXT(SalesDataTable__2[[#This Row],[Order Date]],"MMM")</f>
        <v>Jan</v>
      </c>
      <c r="G129" t="s">
        <v>22</v>
      </c>
      <c r="H129" t="s">
        <v>40</v>
      </c>
      <c r="I129" t="s">
        <v>18</v>
      </c>
      <c r="J129" t="s">
        <v>64</v>
      </c>
      <c r="K129" t="s">
        <v>31</v>
      </c>
      <c r="L129" t="s">
        <v>51</v>
      </c>
      <c r="M129">
        <v>1</v>
      </c>
      <c r="N129">
        <v>163.71</v>
      </c>
      <c r="O129">
        <v>0</v>
      </c>
      <c r="P129">
        <v>90.06</v>
      </c>
      <c r="Q129">
        <v>163.71</v>
      </c>
      <c r="R129">
        <v>90.06</v>
      </c>
      <c r="S129">
        <v>73.650000000000006</v>
      </c>
      <c r="T129">
        <v>0.44988088693421296</v>
      </c>
    </row>
    <row r="130" spans="1:20" x14ac:dyDescent="0.3">
      <c r="A130">
        <v>5175</v>
      </c>
      <c r="B130" s="1">
        <v>46046</v>
      </c>
      <c r="C130">
        <f>YEAR(SalesDataTable__2[[#This Row],[Order Date]])</f>
        <v>2026</v>
      </c>
      <c r="D130" s="2" t="str">
        <f>"Q"&amp;ROUNDUP(MONTH(SalesDataTable__2[[#This Row],[Order Date]])/3,0)</f>
        <v>Q1</v>
      </c>
      <c r="E130">
        <f>MONTH(SalesDataTable__2[[#This Row],[Order Date]])</f>
        <v>1</v>
      </c>
      <c r="F130" t="str">
        <f>TEXT(SalesDataTable__2[[#This Row],[Order Date]],"MMM")</f>
        <v>Jan</v>
      </c>
      <c r="G130" t="s">
        <v>16</v>
      </c>
      <c r="H130" t="s">
        <v>26</v>
      </c>
      <c r="I130" t="s">
        <v>18</v>
      </c>
      <c r="J130" t="s">
        <v>64</v>
      </c>
      <c r="K130" t="s">
        <v>24</v>
      </c>
      <c r="L130" t="s">
        <v>50</v>
      </c>
      <c r="M130">
        <v>1</v>
      </c>
      <c r="N130">
        <v>147.21</v>
      </c>
      <c r="O130">
        <v>0</v>
      </c>
      <c r="P130">
        <v>79.510000000000005</v>
      </c>
      <c r="Q130">
        <v>147.21</v>
      </c>
      <c r="R130">
        <v>79.510000000000005</v>
      </c>
      <c r="S130">
        <v>67.7</v>
      </c>
      <c r="T130">
        <v>0.45988723592147274</v>
      </c>
    </row>
    <row r="131" spans="1:20" x14ac:dyDescent="0.3">
      <c r="A131">
        <v>818</v>
      </c>
      <c r="B131" s="1">
        <v>46049</v>
      </c>
      <c r="C131">
        <f>YEAR(SalesDataTable__2[[#This Row],[Order Date]])</f>
        <v>2026</v>
      </c>
      <c r="D131" s="2" t="str">
        <f>"Q"&amp;ROUNDUP(MONTH(SalesDataTable__2[[#This Row],[Order Date]])/3,0)</f>
        <v>Q1</v>
      </c>
      <c r="E131">
        <f>MONTH(SalesDataTable__2[[#This Row],[Order Date]])</f>
        <v>1</v>
      </c>
      <c r="F131" t="str">
        <f>TEXT(SalesDataTable__2[[#This Row],[Order Date]],"MMM")</f>
        <v>Jan</v>
      </c>
      <c r="G131" t="s">
        <v>22</v>
      </c>
      <c r="H131" t="s">
        <v>30</v>
      </c>
      <c r="I131" t="s">
        <v>18</v>
      </c>
      <c r="J131" t="s">
        <v>64</v>
      </c>
      <c r="K131" t="s">
        <v>36</v>
      </c>
      <c r="L131" t="s">
        <v>54</v>
      </c>
      <c r="M131">
        <v>1</v>
      </c>
      <c r="N131">
        <v>103.78</v>
      </c>
      <c r="O131">
        <v>0</v>
      </c>
      <c r="P131">
        <v>49.36</v>
      </c>
      <c r="Q131">
        <v>103.78</v>
      </c>
      <c r="R131">
        <v>49.36</v>
      </c>
      <c r="S131">
        <v>54.42</v>
      </c>
      <c r="T131">
        <v>0.52437849296588934</v>
      </c>
    </row>
    <row r="132" spans="1:20" x14ac:dyDescent="0.3">
      <c r="A132">
        <v>1432</v>
      </c>
      <c r="B132" s="1">
        <v>46054</v>
      </c>
      <c r="C132">
        <f>YEAR(SalesDataTable__2[[#This Row],[Order Date]])</f>
        <v>2026</v>
      </c>
      <c r="D132" s="2" t="str">
        <f>"Q"&amp;ROUNDUP(MONTH(SalesDataTable__2[[#This Row],[Order Date]])/3,0)</f>
        <v>Q1</v>
      </c>
      <c r="E132">
        <f>MONTH(SalesDataTable__2[[#This Row],[Order Date]])</f>
        <v>2</v>
      </c>
      <c r="F132" t="str">
        <f>TEXT(SalesDataTable__2[[#This Row],[Order Date]],"MMM")</f>
        <v>Feb</v>
      </c>
      <c r="G132" t="s">
        <v>22</v>
      </c>
      <c r="H132" t="s">
        <v>30</v>
      </c>
      <c r="I132" t="s">
        <v>18</v>
      </c>
      <c r="J132" t="s">
        <v>64</v>
      </c>
      <c r="K132" t="s">
        <v>24</v>
      </c>
      <c r="L132" t="s">
        <v>50</v>
      </c>
      <c r="M132">
        <v>1</v>
      </c>
      <c r="N132">
        <v>140.53</v>
      </c>
      <c r="O132">
        <v>0</v>
      </c>
      <c r="P132">
        <v>77.36</v>
      </c>
      <c r="Q132">
        <v>140.53</v>
      </c>
      <c r="R132">
        <v>77.36</v>
      </c>
      <c r="S132">
        <v>63.17</v>
      </c>
      <c r="T132">
        <v>0.44951255959581587</v>
      </c>
    </row>
    <row r="133" spans="1:20" x14ac:dyDescent="0.3">
      <c r="A133">
        <v>3773</v>
      </c>
      <c r="B133" s="1">
        <v>46075</v>
      </c>
      <c r="C133">
        <f>YEAR(SalesDataTable__2[[#This Row],[Order Date]])</f>
        <v>2026</v>
      </c>
      <c r="D133" s="2" t="str">
        <f>"Q"&amp;ROUNDUP(MONTH(SalesDataTable__2[[#This Row],[Order Date]])/3,0)</f>
        <v>Q1</v>
      </c>
      <c r="E133">
        <f>MONTH(SalesDataTable__2[[#This Row],[Order Date]])</f>
        <v>2</v>
      </c>
      <c r="F133" t="str">
        <f>TEXT(SalesDataTable__2[[#This Row],[Order Date]],"MMM")</f>
        <v>Feb</v>
      </c>
      <c r="G133" t="s">
        <v>16</v>
      </c>
      <c r="H133" t="s">
        <v>33</v>
      </c>
      <c r="I133" t="s">
        <v>18</v>
      </c>
      <c r="J133" t="s">
        <v>64</v>
      </c>
      <c r="K133" t="s">
        <v>38</v>
      </c>
      <c r="L133" t="s">
        <v>58</v>
      </c>
      <c r="M133">
        <v>1</v>
      </c>
      <c r="N133">
        <v>81.81</v>
      </c>
      <c r="O133">
        <v>0</v>
      </c>
      <c r="P133">
        <v>40.32</v>
      </c>
      <c r="Q133">
        <v>81.81</v>
      </c>
      <c r="R133">
        <v>40.32</v>
      </c>
      <c r="S133">
        <v>41.49</v>
      </c>
      <c r="T133">
        <v>0.50715071507150711</v>
      </c>
    </row>
    <row r="134" spans="1:20" x14ac:dyDescent="0.3">
      <c r="A134">
        <v>1635</v>
      </c>
      <c r="B134" s="1">
        <v>46076</v>
      </c>
      <c r="C134">
        <f>YEAR(SalesDataTable__2[[#This Row],[Order Date]])</f>
        <v>2026</v>
      </c>
      <c r="D134" s="2" t="str">
        <f>"Q"&amp;ROUNDUP(MONTH(SalesDataTable__2[[#This Row],[Order Date]])/3,0)</f>
        <v>Q1</v>
      </c>
      <c r="E134">
        <f>MONTH(SalesDataTable__2[[#This Row],[Order Date]])</f>
        <v>2</v>
      </c>
      <c r="F134" t="str">
        <f>TEXT(SalesDataTable__2[[#This Row],[Order Date]],"MMM")</f>
        <v>Feb</v>
      </c>
      <c r="G134" t="s">
        <v>42</v>
      </c>
      <c r="H134" t="s">
        <v>63</v>
      </c>
      <c r="I134" t="s">
        <v>18</v>
      </c>
      <c r="J134" t="s">
        <v>64</v>
      </c>
      <c r="K134" t="s">
        <v>36</v>
      </c>
      <c r="L134" t="s">
        <v>61</v>
      </c>
      <c r="M134">
        <v>1</v>
      </c>
      <c r="N134">
        <v>80.42</v>
      </c>
      <c r="O134">
        <v>0</v>
      </c>
      <c r="P134">
        <v>41.72</v>
      </c>
      <c r="Q134">
        <v>80.42</v>
      </c>
      <c r="R134">
        <v>41.72</v>
      </c>
      <c r="S134">
        <v>38.700000000000003</v>
      </c>
      <c r="T134">
        <v>0.4812235762248197</v>
      </c>
    </row>
    <row r="135" spans="1:20" x14ac:dyDescent="0.3">
      <c r="A135">
        <v>4921</v>
      </c>
      <c r="B135" s="1">
        <v>46077</v>
      </c>
      <c r="C135">
        <f>YEAR(SalesDataTable__2[[#This Row],[Order Date]])</f>
        <v>2026</v>
      </c>
      <c r="D135" s="2" t="str">
        <f>"Q"&amp;ROUNDUP(MONTH(SalesDataTable__2[[#This Row],[Order Date]])/3,0)</f>
        <v>Q1</v>
      </c>
      <c r="E135">
        <f>MONTH(SalesDataTable__2[[#This Row],[Order Date]])</f>
        <v>2</v>
      </c>
      <c r="F135" t="str">
        <f>TEXT(SalesDataTable__2[[#This Row],[Order Date]],"MMM")</f>
        <v>Feb</v>
      </c>
      <c r="G135" t="s">
        <v>28</v>
      </c>
      <c r="H135" t="s">
        <v>46</v>
      </c>
      <c r="I135" t="s">
        <v>18</v>
      </c>
      <c r="J135" t="s">
        <v>64</v>
      </c>
      <c r="K135" t="s">
        <v>31</v>
      </c>
      <c r="L135" t="s">
        <v>41</v>
      </c>
      <c r="M135">
        <v>1</v>
      </c>
      <c r="N135">
        <v>35.39</v>
      </c>
      <c r="O135">
        <v>0</v>
      </c>
      <c r="P135">
        <v>13.93</v>
      </c>
      <c r="Q135">
        <v>35.39</v>
      </c>
      <c r="R135">
        <v>13.93</v>
      </c>
      <c r="S135">
        <v>21.46</v>
      </c>
      <c r="T135">
        <v>0.60638598474145244</v>
      </c>
    </row>
    <row r="136" spans="1:20" x14ac:dyDescent="0.3">
      <c r="A136">
        <v>1717</v>
      </c>
      <c r="B136" s="1">
        <v>46085</v>
      </c>
      <c r="C136">
        <f>YEAR(SalesDataTable__2[[#This Row],[Order Date]])</f>
        <v>2026</v>
      </c>
      <c r="D136" s="2" t="str">
        <f>"Q"&amp;ROUNDUP(MONTH(SalesDataTable__2[[#This Row],[Order Date]])/3,0)</f>
        <v>Q1</v>
      </c>
      <c r="E136">
        <f>MONTH(SalesDataTable__2[[#This Row],[Order Date]])</f>
        <v>3</v>
      </c>
      <c r="F136" t="str">
        <f>TEXT(SalesDataTable__2[[#This Row],[Order Date]],"MMM")</f>
        <v>Mar</v>
      </c>
      <c r="G136" t="s">
        <v>16</v>
      </c>
      <c r="H136" t="s">
        <v>52</v>
      </c>
      <c r="I136" t="s">
        <v>18</v>
      </c>
      <c r="J136" t="s">
        <v>64</v>
      </c>
      <c r="K136" t="s">
        <v>20</v>
      </c>
      <c r="L136" t="s">
        <v>21</v>
      </c>
      <c r="M136">
        <v>1</v>
      </c>
      <c r="N136">
        <v>40.909999999999997</v>
      </c>
      <c r="O136">
        <v>0</v>
      </c>
      <c r="P136">
        <v>14.89</v>
      </c>
      <c r="Q136">
        <v>40.909999999999997</v>
      </c>
      <c r="R136">
        <v>14.89</v>
      </c>
      <c r="S136">
        <v>26.019999999999996</v>
      </c>
      <c r="T136">
        <v>0.63603031043754577</v>
      </c>
    </row>
    <row r="137" spans="1:20" x14ac:dyDescent="0.3">
      <c r="A137">
        <v>996</v>
      </c>
      <c r="B137" s="1">
        <v>46086</v>
      </c>
      <c r="C137">
        <f>YEAR(SalesDataTable__2[[#This Row],[Order Date]])</f>
        <v>2026</v>
      </c>
      <c r="D137" s="2" t="str">
        <f>"Q"&amp;ROUNDUP(MONTH(SalesDataTable__2[[#This Row],[Order Date]])/3,0)</f>
        <v>Q1</v>
      </c>
      <c r="E137">
        <f>MONTH(SalesDataTable__2[[#This Row],[Order Date]])</f>
        <v>3</v>
      </c>
      <c r="F137" t="str">
        <f>TEXT(SalesDataTable__2[[#This Row],[Order Date]],"MMM")</f>
        <v>Mar</v>
      </c>
      <c r="G137" t="s">
        <v>22</v>
      </c>
      <c r="H137" t="s">
        <v>40</v>
      </c>
      <c r="I137" t="s">
        <v>18</v>
      </c>
      <c r="J137" t="s">
        <v>64</v>
      </c>
      <c r="K137" t="s">
        <v>38</v>
      </c>
      <c r="L137" t="s">
        <v>55</v>
      </c>
      <c r="M137">
        <v>1</v>
      </c>
      <c r="N137">
        <v>124.31</v>
      </c>
      <c r="O137">
        <v>0</v>
      </c>
      <c r="P137">
        <v>61.16</v>
      </c>
      <c r="Q137">
        <v>124.31</v>
      </c>
      <c r="R137">
        <v>61.16</v>
      </c>
      <c r="S137">
        <v>63.150000000000006</v>
      </c>
      <c r="T137">
        <v>0.50800418309066053</v>
      </c>
    </row>
    <row r="138" spans="1:20" x14ac:dyDescent="0.3">
      <c r="A138">
        <v>1056</v>
      </c>
      <c r="B138" s="1">
        <v>46095</v>
      </c>
      <c r="C138">
        <f>YEAR(SalesDataTable__2[[#This Row],[Order Date]])</f>
        <v>2026</v>
      </c>
      <c r="D138" s="2" t="str">
        <f>"Q"&amp;ROUNDUP(MONTH(SalesDataTable__2[[#This Row],[Order Date]])/3,0)</f>
        <v>Q1</v>
      </c>
      <c r="E138">
        <f>MONTH(SalesDataTable__2[[#This Row],[Order Date]])</f>
        <v>3</v>
      </c>
      <c r="F138" t="str">
        <f>TEXT(SalesDataTable__2[[#This Row],[Order Date]],"MMM")</f>
        <v>Mar</v>
      </c>
      <c r="G138" t="s">
        <v>22</v>
      </c>
      <c r="H138" t="s">
        <v>40</v>
      </c>
      <c r="I138" t="s">
        <v>18</v>
      </c>
      <c r="J138" t="s">
        <v>64</v>
      </c>
      <c r="K138" t="s">
        <v>38</v>
      </c>
      <c r="L138" t="s">
        <v>39</v>
      </c>
      <c r="M138">
        <v>1</v>
      </c>
      <c r="N138">
        <v>192.86</v>
      </c>
      <c r="O138">
        <v>0</v>
      </c>
      <c r="P138">
        <v>101.13</v>
      </c>
      <c r="Q138">
        <v>192.86</v>
      </c>
      <c r="R138">
        <v>101.13</v>
      </c>
      <c r="S138">
        <v>91.730000000000018</v>
      </c>
      <c r="T138">
        <v>0.475629990666805</v>
      </c>
    </row>
    <row r="139" spans="1:20" x14ac:dyDescent="0.3">
      <c r="A139">
        <v>3587</v>
      </c>
      <c r="B139" s="1">
        <v>46100</v>
      </c>
      <c r="C139">
        <f>YEAR(SalesDataTable__2[[#This Row],[Order Date]])</f>
        <v>2026</v>
      </c>
      <c r="D139" s="2" t="str">
        <f>"Q"&amp;ROUNDUP(MONTH(SalesDataTable__2[[#This Row],[Order Date]])/3,0)</f>
        <v>Q1</v>
      </c>
      <c r="E139">
        <f>MONTH(SalesDataTable__2[[#This Row],[Order Date]])</f>
        <v>3</v>
      </c>
      <c r="F139" t="str">
        <f>TEXT(SalesDataTable__2[[#This Row],[Order Date]],"MMM")</f>
        <v>Mar</v>
      </c>
      <c r="G139" t="s">
        <v>16</v>
      </c>
      <c r="H139" t="s">
        <v>26</v>
      </c>
      <c r="I139" t="s">
        <v>18</v>
      </c>
      <c r="J139" t="s">
        <v>64</v>
      </c>
      <c r="K139" t="s">
        <v>20</v>
      </c>
      <c r="L139" t="s">
        <v>21</v>
      </c>
      <c r="M139">
        <v>1</v>
      </c>
      <c r="N139">
        <v>39.47</v>
      </c>
      <c r="O139">
        <v>0</v>
      </c>
      <c r="P139">
        <v>15.02</v>
      </c>
      <c r="Q139">
        <v>39.47</v>
      </c>
      <c r="R139">
        <v>15.02</v>
      </c>
      <c r="S139">
        <v>24.45</v>
      </c>
      <c r="T139">
        <v>0.61945781606283257</v>
      </c>
    </row>
    <row r="140" spans="1:20" x14ac:dyDescent="0.3">
      <c r="A140">
        <v>769</v>
      </c>
      <c r="B140" s="1">
        <v>46111</v>
      </c>
      <c r="C140">
        <f>YEAR(SalesDataTable__2[[#This Row],[Order Date]])</f>
        <v>2026</v>
      </c>
      <c r="D140" s="2" t="str">
        <f>"Q"&amp;ROUNDUP(MONTH(SalesDataTable__2[[#This Row],[Order Date]])/3,0)</f>
        <v>Q1</v>
      </c>
      <c r="E140">
        <f>MONTH(SalesDataTable__2[[#This Row],[Order Date]])</f>
        <v>3</v>
      </c>
      <c r="F140" t="str">
        <f>TEXT(SalesDataTable__2[[#This Row],[Order Date]],"MMM")</f>
        <v>Mar</v>
      </c>
      <c r="G140" t="s">
        <v>16</v>
      </c>
      <c r="H140" t="s">
        <v>17</v>
      </c>
      <c r="I140" t="s">
        <v>18</v>
      </c>
      <c r="J140" t="s">
        <v>64</v>
      </c>
      <c r="K140" t="s">
        <v>20</v>
      </c>
      <c r="L140" t="s">
        <v>21</v>
      </c>
      <c r="M140">
        <v>1</v>
      </c>
      <c r="N140">
        <v>40.53</v>
      </c>
      <c r="O140">
        <v>0</v>
      </c>
      <c r="P140">
        <v>14.32</v>
      </c>
      <c r="Q140">
        <v>40.53</v>
      </c>
      <c r="R140">
        <v>14.32</v>
      </c>
      <c r="S140">
        <v>26.21</v>
      </c>
      <c r="T140">
        <v>0.64668147051566738</v>
      </c>
    </row>
    <row r="141" spans="1:20" x14ac:dyDescent="0.3">
      <c r="A141">
        <v>1184</v>
      </c>
      <c r="B141" s="1">
        <v>46111</v>
      </c>
      <c r="C141">
        <f>YEAR(SalesDataTable__2[[#This Row],[Order Date]])</f>
        <v>2026</v>
      </c>
      <c r="D141" s="2" t="str">
        <f>"Q"&amp;ROUNDUP(MONTH(SalesDataTable__2[[#This Row],[Order Date]])/3,0)</f>
        <v>Q1</v>
      </c>
      <c r="E141">
        <f>MONTH(SalesDataTable__2[[#This Row],[Order Date]])</f>
        <v>3</v>
      </c>
      <c r="F141" t="str">
        <f>TEXT(SalesDataTable__2[[#This Row],[Order Date]],"MMM")</f>
        <v>Mar</v>
      </c>
      <c r="G141" t="s">
        <v>16</v>
      </c>
      <c r="H141" t="s">
        <v>17</v>
      </c>
      <c r="I141" t="s">
        <v>18</v>
      </c>
      <c r="J141" t="s">
        <v>64</v>
      </c>
      <c r="K141" t="s">
        <v>36</v>
      </c>
      <c r="L141" t="s">
        <v>56</v>
      </c>
      <c r="M141">
        <v>1</v>
      </c>
      <c r="N141">
        <v>49.46</v>
      </c>
      <c r="O141">
        <v>0</v>
      </c>
      <c r="P141">
        <v>23.04</v>
      </c>
      <c r="Q141">
        <v>49.46</v>
      </c>
      <c r="R141">
        <v>23.04</v>
      </c>
      <c r="S141">
        <v>26.42</v>
      </c>
      <c r="T141">
        <v>0.53416902547513145</v>
      </c>
    </row>
    <row r="142" spans="1:20" x14ac:dyDescent="0.3">
      <c r="A142">
        <v>3145</v>
      </c>
      <c r="B142" s="1">
        <v>46111</v>
      </c>
      <c r="C142">
        <f>YEAR(SalesDataTable__2[[#This Row],[Order Date]])</f>
        <v>2026</v>
      </c>
      <c r="D142" s="2" t="str">
        <f>"Q"&amp;ROUNDUP(MONTH(SalesDataTable__2[[#This Row],[Order Date]])/3,0)</f>
        <v>Q1</v>
      </c>
      <c r="E142">
        <f>MONTH(SalesDataTable__2[[#This Row],[Order Date]])</f>
        <v>3</v>
      </c>
      <c r="F142" t="str">
        <f>TEXT(SalesDataTable__2[[#This Row],[Order Date]],"MMM")</f>
        <v>Mar</v>
      </c>
      <c r="G142" t="s">
        <v>28</v>
      </c>
      <c r="H142" t="s">
        <v>34</v>
      </c>
      <c r="I142" t="s">
        <v>18</v>
      </c>
      <c r="J142" t="s">
        <v>64</v>
      </c>
      <c r="K142" t="s">
        <v>31</v>
      </c>
      <c r="L142" t="s">
        <v>32</v>
      </c>
      <c r="M142">
        <v>1</v>
      </c>
      <c r="N142">
        <v>130.72999999999999</v>
      </c>
      <c r="O142">
        <v>0</v>
      </c>
      <c r="P142">
        <v>66.17</v>
      </c>
      <c r="Q142">
        <v>130.72999999999999</v>
      </c>
      <c r="R142">
        <v>66.17</v>
      </c>
      <c r="S142">
        <v>64.559999999999988</v>
      </c>
      <c r="T142">
        <v>0.4938422703281572</v>
      </c>
    </row>
    <row r="143" spans="1:20" x14ac:dyDescent="0.3">
      <c r="A143">
        <v>2583</v>
      </c>
      <c r="B143" s="1">
        <v>46116</v>
      </c>
      <c r="C143">
        <f>YEAR(SalesDataTable__2[[#This Row],[Order Date]])</f>
        <v>2026</v>
      </c>
      <c r="D143" s="2" t="str">
        <f>"Q"&amp;ROUNDUP(MONTH(SalesDataTable__2[[#This Row],[Order Date]])/3,0)</f>
        <v>Q2</v>
      </c>
      <c r="E143">
        <f>MONTH(SalesDataTable__2[[#This Row],[Order Date]])</f>
        <v>4</v>
      </c>
      <c r="F143" t="str">
        <f>TEXT(SalesDataTable__2[[#This Row],[Order Date]],"MMM")</f>
        <v>Apr</v>
      </c>
      <c r="G143" t="s">
        <v>22</v>
      </c>
      <c r="H143" t="s">
        <v>30</v>
      </c>
      <c r="I143" t="s">
        <v>18</v>
      </c>
      <c r="J143" t="s">
        <v>64</v>
      </c>
      <c r="K143" t="s">
        <v>20</v>
      </c>
      <c r="L143" t="s">
        <v>21</v>
      </c>
      <c r="M143">
        <v>1</v>
      </c>
      <c r="N143">
        <v>41.13</v>
      </c>
      <c r="O143">
        <v>0</v>
      </c>
      <c r="P143">
        <v>15.04</v>
      </c>
      <c r="Q143">
        <v>41.13</v>
      </c>
      <c r="R143">
        <v>15.04</v>
      </c>
      <c r="S143">
        <v>26.090000000000003</v>
      </c>
      <c r="T143">
        <v>0.63433017262338931</v>
      </c>
    </row>
    <row r="144" spans="1:20" x14ac:dyDescent="0.3">
      <c r="A144">
        <v>4692</v>
      </c>
      <c r="B144" s="1">
        <v>46116</v>
      </c>
      <c r="C144">
        <f>YEAR(SalesDataTable__2[[#This Row],[Order Date]])</f>
        <v>2026</v>
      </c>
      <c r="D144" s="2" t="str">
        <f>"Q"&amp;ROUNDUP(MONTH(SalesDataTable__2[[#This Row],[Order Date]])/3,0)</f>
        <v>Q2</v>
      </c>
      <c r="E144">
        <f>MONTH(SalesDataTable__2[[#This Row],[Order Date]])</f>
        <v>4</v>
      </c>
      <c r="F144" t="str">
        <f>TEXT(SalesDataTable__2[[#This Row],[Order Date]],"MMM")</f>
        <v>Apr</v>
      </c>
      <c r="G144" t="s">
        <v>16</v>
      </c>
      <c r="H144" t="s">
        <v>52</v>
      </c>
      <c r="I144" t="s">
        <v>18</v>
      </c>
      <c r="J144" t="s">
        <v>64</v>
      </c>
      <c r="K144" t="s">
        <v>36</v>
      </c>
      <c r="L144" t="s">
        <v>56</v>
      </c>
      <c r="M144">
        <v>1</v>
      </c>
      <c r="N144">
        <v>49.96</v>
      </c>
      <c r="O144">
        <v>0</v>
      </c>
      <c r="P144">
        <v>22.13</v>
      </c>
      <c r="Q144">
        <v>49.96</v>
      </c>
      <c r="R144">
        <v>22.13</v>
      </c>
      <c r="S144">
        <v>27.830000000000002</v>
      </c>
      <c r="T144">
        <v>0.55704563650920735</v>
      </c>
    </row>
    <row r="145" spans="1:20" x14ac:dyDescent="0.3">
      <c r="A145">
        <v>2443</v>
      </c>
      <c r="B145" s="1">
        <v>46118</v>
      </c>
      <c r="C145">
        <f>YEAR(SalesDataTable__2[[#This Row],[Order Date]])</f>
        <v>2026</v>
      </c>
      <c r="D145" s="2" t="str">
        <f>"Q"&amp;ROUNDUP(MONTH(SalesDataTable__2[[#This Row],[Order Date]])/3,0)</f>
        <v>Q2</v>
      </c>
      <c r="E145">
        <f>MONTH(SalesDataTable__2[[#This Row],[Order Date]])</f>
        <v>4</v>
      </c>
      <c r="F145" t="str">
        <f>TEXT(SalesDataTable__2[[#This Row],[Order Date]],"MMM")</f>
        <v>Apr</v>
      </c>
      <c r="G145" t="s">
        <v>22</v>
      </c>
      <c r="H145" t="s">
        <v>40</v>
      </c>
      <c r="I145" t="s">
        <v>18</v>
      </c>
      <c r="J145" t="s">
        <v>64</v>
      </c>
      <c r="K145" t="s">
        <v>31</v>
      </c>
      <c r="L145" t="s">
        <v>41</v>
      </c>
      <c r="M145">
        <v>1</v>
      </c>
      <c r="N145">
        <v>35.700000000000003</v>
      </c>
      <c r="O145">
        <v>0</v>
      </c>
      <c r="P145">
        <v>13.8</v>
      </c>
      <c r="Q145">
        <v>35.700000000000003</v>
      </c>
      <c r="R145">
        <v>13.8</v>
      </c>
      <c r="S145">
        <v>21.900000000000002</v>
      </c>
      <c r="T145">
        <v>0.61344537815126055</v>
      </c>
    </row>
    <row r="146" spans="1:20" x14ac:dyDescent="0.3">
      <c r="A146">
        <v>2515</v>
      </c>
      <c r="B146" s="1">
        <v>46118</v>
      </c>
      <c r="C146">
        <f>YEAR(SalesDataTable__2[[#This Row],[Order Date]])</f>
        <v>2026</v>
      </c>
      <c r="D146" s="2" t="str">
        <f>"Q"&amp;ROUNDUP(MONTH(SalesDataTable__2[[#This Row],[Order Date]])/3,0)</f>
        <v>Q2</v>
      </c>
      <c r="E146">
        <f>MONTH(SalesDataTable__2[[#This Row],[Order Date]])</f>
        <v>4</v>
      </c>
      <c r="F146" t="str">
        <f>TEXT(SalesDataTable__2[[#This Row],[Order Date]],"MMM")</f>
        <v>Apr</v>
      </c>
      <c r="G146" t="s">
        <v>16</v>
      </c>
      <c r="H146" t="s">
        <v>17</v>
      </c>
      <c r="I146" t="s">
        <v>18</v>
      </c>
      <c r="J146" t="s">
        <v>64</v>
      </c>
      <c r="K146" t="s">
        <v>36</v>
      </c>
      <c r="L146" t="s">
        <v>61</v>
      </c>
      <c r="M146">
        <v>1</v>
      </c>
      <c r="N146">
        <v>81.78</v>
      </c>
      <c r="O146">
        <v>0</v>
      </c>
      <c r="P146">
        <v>42.82</v>
      </c>
      <c r="Q146">
        <v>81.78</v>
      </c>
      <c r="R146">
        <v>42.82</v>
      </c>
      <c r="S146">
        <v>38.96</v>
      </c>
      <c r="T146">
        <v>0.47640009782342874</v>
      </c>
    </row>
    <row r="147" spans="1:20" x14ac:dyDescent="0.3">
      <c r="A147">
        <v>1631</v>
      </c>
      <c r="B147" s="1">
        <v>46120</v>
      </c>
      <c r="C147">
        <f>YEAR(SalesDataTable__2[[#This Row],[Order Date]])</f>
        <v>2026</v>
      </c>
      <c r="D147" s="2" t="str">
        <f>"Q"&amp;ROUNDUP(MONTH(SalesDataTable__2[[#This Row],[Order Date]])/3,0)</f>
        <v>Q2</v>
      </c>
      <c r="E147">
        <f>MONTH(SalesDataTable__2[[#This Row],[Order Date]])</f>
        <v>4</v>
      </c>
      <c r="F147" t="str">
        <f>TEXT(SalesDataTable__2[[#This Row],[Order Date]],"MMM")</f>
        <v>Apr</v>
      </c>
      <c r="G147" t="s">
        <v>16</v>
      </c>
      <c r="H147" t="s">
        <v>17</v>
      </c>
      <c r="I147" t="s">
        <v>18</v>
      </c>
      <c r="J147" t="s">
        <v>64</v>
      </c>
      <c r="K147" t="s">
        <v>31</v>
      </c>
      <c r="L147" t="s">
        <v>47</v>
      </c>
      <c r="M147">
        <v>1</v>
      </c>
      <c r="N147">
        <v>45.54</v>
      </c>
      <c r="O147">
        <v>0</v>
      </c>
      <c r="P147">
        <v>18.36</v>
      </c>
      <c r="Q147">
        <v>45.54</v>
      </c>
      <c r="R147">
        <v>18.36</v>
      </c>
      <c r="S147">
        <v>27.18</v>
      </c>
      <c r="T147">
        <v>0.59683794466403162</v>
      </c>
    </row>
    <row r="148" spans="1:20" x14ac:dyDescent="0.3">
      <c r="A148">
        <v>1703</v>
      </c>
      <c r="B148" s="1">
        <v>46127</v>
      </c>
      <c r="C148">
        <f>YEAR(SalesDataTable__2[[#This Row],[Order Date]])</f>
        <v>2026</v>
      </c>
      <c r="D148" s="2" t="str">
        <f>"Q"&amp;ROUNDUP(MONTH(SalesDataTable__2[[#This Row],[Order Date]])/3,0)</f>
        <v>Q2</v>
      </c>
      <c r="E148">
        <f>MONTH(SalesDataTable__2[[#This Row],[Order Date]])</f>
        <v>4</v>
      </c>
      <c r="F148" t="str">
        <f>TEXT(SalesDataTable__2[[#This Row],[Order Date]],"MMM")</f>
        <v>Apr</v>
      </c>
      <c r="G148" t="s">
        <v>28</v>
      </c>
      <c r="H148" t="s">
        <v>49</v>
      </c>
      <c r="I148" t="s">
        <v>18</v>
      </c>
      <c r="J148" t="s">
        <v>64</v>
      </c>
      <c r="K148" t="s">
        <v>24</v>
      </c>
      <c r="L148" t="s">
        <v>27</v>
      </c>
      <c r="M148">
        <v>1</v>
      </c>
      <c r="N148">
        <v>90.52</v>
      </c>
      <c r="O148">
        <v>0</v>
      </c>
      <c r="P148">
        <v>46.5</v>
      </c>
      <c r="Q148">
        <v>90.52</v>
      </c>
      <c r="R148">
        <v>46.5</v>
      </c>
      <c r="S148">
        <v>44.019999999999996</v>
      </c>
      <c r="T148">
        <v>0.4863013698630137</v>
      </c>
    </row>
    <row r="149" spans="1:20" x14ac:dyDescent="0.3">
      <c r="A149">
        <v>2445</v>
      </c>
      <c r="B149" s="1">
        <v>46128</v>
      </c>
      <c r="C149">
        <f>YEAR(SalesDataTable__2[[#This Row],[Order Date]])</f>
        <v>2026</v>
      </c>
      <c r="D149" s="2" t="str">
        <f>"Q"&amp;ROUNDUP(MONTH(SalesDataTable__2[[#This Row],[Order Date]])/3,0)</f>
        <v>Q2</v>
      </c>
      <c r="E149">
        <f>MONTH(SalesDataTable__2[[#This Row],[Order Date]])</f>
        <v>4</v>
      </c>
      <c r="F149" t="str">
        <f>TEXT(SalesDataTable__2[[#This Row],[Order Date]],"MMM")</f>
        <v>Apr</v>
      </c>
      <c r="G149" t="s">
        <v>22</v>
      </c>
      <c r="H149" t="s">
        <v>40</v>
      </c>
      <c r="I149" t="s">
        <v>18</v>
      </c>
      <c r="J149" t="s">
        <v>64</v>
      </c>
      <c r="K149" t="s">
        <v>24</v>
      </c>
      <c r="L149" t="s">
        <v>35</v>
      </c>
      <c r="M149">
        <v>1</v>
      </c>
      <c r="N149">
        <v>70.95</v>
      </c>
      <c r="O149">
        <v>0</v>
      </c>
      <c r="P149">
        <v>31.43</v>
      </c>
      <c r="Q149">
        <v>70.95</v>
      </c>
      <c r="R149">
        <v>31.43</v>
      </c>
      <c r="S149">
        <v>39.520000000000003</v>
      </c>
      <c r="T149">
        <v>0.55701198026779419</v>
      </c>
    </row>
    <row r="150" spans="1:20" x14ac:dyDescent="0.3">
      <c r="A150">
        <v>4101</v>
      </c>
      <c r="B150" s="1">
        <v>46129</v>
      </c>
      <c r="C150">
        <f>YEAR(SalesDataTable__2[[#This Row],[Order Date]])</f>
        <v>2026</v>
      </c>
      <c r="D150" s="2" t="str">
        <f>"Q"&amp;ROUNDUP(MONTH(SalesDataTable__2[[#This Row],[Order Date]])/3,0)</f>
        <v>Q2</v>
      </c>
      <c r="E150">
        <f>MONTH(SalesDataTable__2[[#This Row],[Order Date]])</f>
        <v>4</v>
      </c>
      <c r="F150" t="str">
        <f>TEXT(SalesDataTable__2[[#This Row],[Order Date]],"MMM")</f>
        <v>Apr</v>
      </c>
      <c r="G150" t="s">
        <v>28</v>
      </c>
      <c r="H150" t="s">
        <v>29</v>
      </c>
      <c r="I150" t="s">
        <v>18</v>
      </c>
      <c r="J150" t="s">
        <v>64</v>
      </c>
      <c r="K150" t="s">
        <v>38</v>
      </c>
      <c r="L150" t="s">
        <v>58</v>
      </c>
      <c r="M150">
        <v>1</v>
      </c>
      <c r="N150">
        <v>81.040000000000006</v>
      </c>
      <c r="O150">
        <v>0</v>
      </c>
      <c r="P150">
        <v>39.97</v>
      </c>
      <c r="Q150">
        <v>81.040000000000006</v>
      </c>
      <c r="R150">
        <v>39.97</v>
      </c>
      <c r="S150">
        <v>41.070000000000007</v>
      </c>
      <c r="T150">
        <v>0.50678677196446209</v>
      </c>
    </row>
    <row r="151" spans="1:20" x14ac:dyDescent="0.3">
      <c r="A151">
        <v>4516</v>
      </c>
      <c r="B151" s="1">
        <v>46130</v>
      </c>
      <c r="C151">
        <f>YEAR(SalesDataTable__2[[#This Row],[Order Date]])</f>
        <v>2026</v>
      </c>
      <c r="D151" s="2" t="str">
        <f>"Q"&amp;ROUNDUP(MONTH(SalesDataTable__2[[#This Row],[Order Date]])/3,0)</f>
        <v>Q2</v>
      </c>
      <c r="E151">
        <f>MONTH(SalesDataTable__2[[#This Row],[Order Date]])</f>
        <v>4</v>
      </c>
      <c r="F151" t="str">
        <f>TEXT(SalesDataTable__2[[#This Row],[Order Date]],"MMM")</f>
        <v>Apr</v>
      </c>
      <c r="G151" t="s">
        <v>42</v>
      </c>
      <c r="H151" t="s">
        <v>45</v>
      </c>
      <c r="I151" t="s">
        <v>18</v>
      </c>
      <c r="J151" t="s">
        <v>64</v>
      </c>
      <c r="K151" t="s">
        <v>38</v>
      </c>
      <c r="L151" t="s">
        <v>39</v>
      </c>
      <c r="M151">
        <v>1</v>
      </c>
      <c r="N151">
        <v>196.24</v>
      </c>
      <c r="O151">
        <v>0</v>
      </c>
      <c r="P151">
        <v>106.34</v>
      </c>
      <c r="Q151">
        <v>196.24</v>
      </c>
      <c r="R151">
        <v>106.34</v>
      </c>
      <c r="S151">
        <v>89.9</v>
      </c>
      <c r="T151">
        <v>0.45811251528740321</v>
      </c>
    </row>
    <row r="152" spans="1:20" x14ac:dyDescent="0.3">
      <c r="A152">
        <v>728</v>
      </c>
      <c r="B152" s="1">
        <v>46131</v>
      </c>
      <c r="C152">
        <f>YEAR(SalesDataTable__2[[#This Row],[Order Date]])</f>
        <v>2026</v>
      </c>
      <c r="D152" s="2" t="str">
        <f>"Q"&amp;ROUNDUP(MONTH(SalesDataTable__2[[#This Row],[Order Date]])/3,0)</f>
        <v>Q2</v>
      </c>
      <c r="E152">
        <f>MONTH(SalesDataTable__2[[#This Row],[Order Date]])</f>
        <v>4</v>
      </c>
      <c r="F152" t="str">
        <f>TEXT(SalesDataTable__2[[#This Row],[Order Date]],"MMM")</f>
        <v>Apr</v>
      </c>
      <c r="G152" t="s">
        <v>28</v>
      </c>
      <c r="H152" t="s">
        <v>48</v>
      </c>
      <c r="I152" t="s">
        <v>18</v>
      </c>
      <c r="J152" t="s">
        <v>64</v>
      </c>
      <c r="K152" t="s">
        <v>36</v>
      </c>
      <c r="L152" t="s">
        <v>54</v>
      </c>
      <c r="M152">
        <v>1</v>
      </c>
      <c r="N152">
        <v>104.91</v>
      </c>
      <c r="O152">
        <v>0</v>
      </c>
      <c r="P152">
        <v>51.68</v>
      </c>
      <c r="Q152">
        <v>104.91</v>
      </c>
      <c r="R152">
        <v>51.68</v>
      </c>
      <c r="S152">
        <v>53.23</v>
      </c>
      <c r="T152">
        <v>0.50738728433895719</v>
      </c>
    </row>
    <row r="153" spans="1:20" x14ac:dyDescent="0.3">
      <c r="A153">
        <v>3017</v>
      </c>
      <c r="B153" s="1">
        <v>46133</v>
      </c>
      <c r="C153">
        <f>YEAR(SalesDataTable__2[[#This Row],[Order Date]])</f>
        <v>2026</v>
      </c>
      <c r="D153" s="2" t="str">
        <f>"Q"&amp;ROUNDUP(MONTH(SalesDataTable__2[[#This Row],[Order Date]])/3,0)</f>
        <v>Q2</v>
      </c>
      <c r="E153">
        <f>MONTH(SalesDataTable__2[[#This Row],[Order Date]])</f>
        <v>4</v>
      </c>
      <c r="F153" t="str">
        <f>TEXT(SalesDataTable__2[[#This Row],[Order Date]],"MMM")</f>
        <v>Apr</v>
      </c>
      <c r="G153" t="s">
        <v>28</v>
      </c>
      <c r="H153" t="s">
        <v>46</v>
      </c>
      <c r="I153" t="s">
        <v>18</v>
      </c>
      <c r="J153" t="s">
        <v>64</v>
      </c>
      <c r="K153" t="s">
        <v>36</v>
      </c>
      <c r="L153" t="s">
        <v>54</v>
      </c>
      <c r="M153">
        <v>1</v>
      </c>
      <c r="N153">
        <v>102.64</v>
      </c>
      <c r="O153">
        <v>0</v>
      </c>
      <c r="P153">
        <v>51.86</v>
      </c>
      <c r="Q153">
        <v>102.64</v>
      </c>
      <c r="R153">
        <v>51.86</v>
      </c>
      <c r="S153">
        <v>50.78</v>
      </c>
      <c r="T153">
        <v>0.49473889321901793</v>
      </c>
    </row>
    <row r="154" spans="1:20" x14ac:dyDescent="0.3">
      <c r="A154">
        <v>1658</v>
      </c>
      <c r="B154" s="1">
        <v>46134</v>
      </c>
      <c r="C154">
        <f>YEAR(SalesDataTable__2[[#This Row],[Order Date]])</f>
        <v>2026</v>
      </c>
      <c r="D154" s="2" t="str">
        <f>"Q"&amp;ROUNDUP(MONTH(SalesDataTable__2[[#This Row],[Order Date]])/3,0)</f>
        <v>Q2</v>
      </c>
      <c r="E154">
        <f>MONTH(SalesDataTable__2[[#This Row],[Order Date]])</f>
        <v>4</v>
      </c>
      <c r="F154" t="str">
        <f>TEXT(SalesDataTable__2[[#This Row],[Order Date]],"MMM")</f>
        <v>Apr</v>
      </c>
      <c r="G154" t="s">
        <v>42</v>
      </c>
      <c r="H154" t="s">
        <v>45</v>
      </c>
      <c r="I154" t="s">
        <v>18</v>
      </c>
      <c r="J154" t="s">
        <v>64</v>
      </c>
      <c r="K154" t="s">
        <v>24</v>
      </c>
      <c r="L154" t="s">
        <v>25</v>
      </c>
      <c r="M154">
        <v>1</v>
      </c>
      <c r="N154">
        <v>151.15</v>
      </c>
      <c r="O154">
        <v>0</v>
      </c>
      <c r="P154">
        <v>77.680000000000007</v>
      </c>
      <c r="Q154">
        <v>151.15</v>
      </c>
      <c r="R154">
        <v>77.680000000000007</v>
      </c>
      <c r="S154">
        <v>73.47</v>
      </c>
      <c r="T154">
        <v>0.48607343698312933</v>
      </c>
    </row>
    <row r="155" spans="1:20" x14ac:dyDescent="0.3">
      <c r="A155">
        <v>1061</v>
      </c>
      <c r="B155" s="1">
        <v>46139</v>
      </c>
      <c r="C155">
        <f>YEAR(SalesDataTable__2[[#This Row],[Order Date]])</f>
        <v>2026</v>
      </c>
      <c r="D155" s="2" t="str">
        <f>"Q"&amp;ROUNDUP(MONTH(SalesDataTable__2[[#This Row],[Order Date]])/3,0)</f>
        <v>Q2</v>
      </c>
      <c r="E155">
        <f>MONTH(SalesDataTable__2[[#This Row],[Order Date]])</f>
        <v>4</v>
      </c>
      <c r="F155" t="str">
        <f>TEXT(SalesDataTable__2[[#This Row],[Order Date]],"MMM")</f>
        <v>Apr</v>
      </c>
      <c r="G155" t="s">
        <v>16</v>
      </c>
      <c r="H155" t="s">
        <v>52</v>
      </c>
      <c r="I155" t="s">
        <v>18</v>
      </c>
      <c r="J155" t="s">
        <v>64</v>
      </c>
      <c r="K155" t="s">
        <v>31</v>
      </c>
      <c r="L155" t="s">
        <v>51</v>
      </c>
      <c r="M155">
        <v>1</v>
      </c>
      <c r="N155">
        <v>166.5</v>
      </c>
      <c r="O155">
        <v>0</v>
      </c>
      <c r="P155">
        <v>85.55</v>
      </c>
      <c r="Q155">
        <v>166.5</v>
      </c>
      <c r="R155">
        <v>85.55</v>
      </c>
      <c r="S155">
        <v>80.95</v>
      </c>
      <c r="T155">
        <v>0.4861861861861862</v>
      </c>
    </row>
    <row r="156" spans="1:20" x14ac:dyDescent="0.3">
      <c r="A156">
        <v>4151</v>
      </c>
      <c r="B156" s="1">
        <v>46141</v>
      </c>
      <c r="C156">
        <f>YEAR(SalesDataTable__2[[#This Row],[Order Date]])</f>
        <v>2026</v>
      </c>
      <c r="D156" s="2" t="str">
        <f>"Q"&amp;ROUNDUP(MONTH(SalesDataTable__2[[#This Row],[Order Date]])/3,0)</f>
        <v>Q2</v>
      </c>
      <c r="E156">
        <f>MONTH(SalesDataTable__2[[#This Row],[Order Date]])</f>
        <v>4</v>
      </c>
      <c r="F156" t="str">
        <f>TEXT(SalesDataTable__2[[#This Row],[Order Date]],"MMM")</f>
        <v>Apr</v>
      </c>
      <c r="G156" t="s">
        <v>28</v>
      </c>
      <c r="H156" t="s">
        <v>48</v>
      </c>
      <c r="I156" t="s">
        <v>18</v>
      </c>
      <c r="J156" t="s">
        <v>64</v>
      </c>
      <c r="K156" t="s">
        <v>38</v>
      </c>
      <c r="L156" t="s">
        <v>62</v>
      </c>
      <c r="M156">
        <v>1</v>
      </c>
      <c r="N156">
        <v>341.98</v>
      </c>
      <c r="O156">
        <v>0</v>
      </c>
      <c r="P156">
        <v>192.43</v>
      </c>
      <c r="Q156">
        <v>341.98</v>
      </c>
      <c r="R156">
        <v>192.43</v>
      </c>
      <c r="S156">
        <v>149.55000000000001</v>
      </c>
      <c r="T156">
        <v>0.43730627522077314</v>
      </c>
    </row>
    <row r="157" spans="1:20" x14ac:dyDescent="0.3">
      <c r="A157">
        <v>1574</v>
      </c>
      <c r="B157" s="1">
        <v>46148</v>
      </c>
      <c r="C157">
        <f>YEAR(SalesDataTable__2[[#This Row],[Order Date]])</f>
        <v>2026</v>
      </c>
      <c r="D157" s="2" t="str">
        <f>"Q"&amp;ROUNDUP(MONTH(SalesDataTable__2[[#This Row],[Order Date]])/3,0)</f>
        <v>Q2</v>
      </c>
      <c r="E157">
        <f>MONTH(SalesDataTable__2[[#This Row],[Order Date]])</f>
        <v>5</v>
      </c>
      <c r="F157" t="str">
        <f>TEXT(SalesDataTable__2[[#This Row],[Order Date]],"MMM")</f>
        <v>May</v>
      </c>
      <c r="G157" t="s">
        <v>28</v>
      </c>
      <c r="H157" t="s">
        <v>29</v>
      </c>
      <c r="I157" t="s">
        <v>18</v>
      </c>
      <c r="J157" t="s">
        <v>64</v>
      </c>
      <c r="K157" t="s">
        <v>24</v>
      </c>
      <c r="L157" t="s">
        <v>27</v>
      </c>
      <c r="M157">
        <v>1</v>
      </c>
      <c r="N157">
        <v>92.27</v>
      </c>
      <c r="O157">
        <v>0</v>
      </c>
      <c r="P157">
        <v>46.5</v>
      </c>
      <c r="Q157">
        <v>92.27</v>
      </c>
      <c r="R157">
        <v>46.5</v>
      </c>
      <c r="S157">
        <v>45.769999999999996</v>
      </c>
      <c r="T157">
        <v>0.49604421805570603</v>
      </c>
    </row>
    <row r="158" spans="1:20" x14ac:dyDescent="0.3">
      <c r="A158">
        <v>1352</v>
      </c>
      <c r="B158" s="1">
        <v>46150</v>
      </c>
      <c r="C158">
        <f>YEAR(SalesDataTable__2[[#This Row],[Order Date]])</f>
        <v>2026</v>
      </c>
      <c r="D158" s="2" t="str">
        <f>"Q"&amp;ROUNDUP(MONTH(SalesDataTable__2[[#This Row],[Order Date]])/3,0)</f>
        <v>Q2</v>
      </c>
      <c r="E158">
        <f>MONTH(SalesDataTable__2[[#This Row],[Order Date]])</f>
        <v>5</v>
      </c>
      <c r="F158" t="str">
        <f>TEXT(SalesDataTable__2[[#This Row],[Order Date]],"MMM")</f>
        <v>May</v>
      </c>
      <c r="G158" t="s">
        <v>16</v>
      </c>
      <c r="H158" t="s">
        <v>26</v>
      </c>
      <c r="I158" t="s">
        <v>18</v>
      </c>
      <c r="J158" t="s">
        <v>64</v>
      </c>
      <c r="K158" t="s">
        <v>36</v>
      </c>
      <c r="L158" t="s">
        <v>61</v>
      </c>
      <c r="M158">
        <v>1</v>
      </c>
      <c r="N158">
        <v>80.7</v>
      </c>
      <c r="O158">
        <v>0</v>
      </c>
      <c r="P158">
        <v>41.88</v>
      </c>
      <c r="Q158">
        <v>80.7</v>
      </c>
      <c r="R158">
        <v>41.88</v>
      </c>
      <c r="S158">
        <v>38.82</v>
      </c>
      <c r="T158">
        <v>0.48104089219330853</v>
      </c>
    </row>
    <row r="159" spans="1:20" x14ac:dyDescent="0.3">
      <c r="A159">
        <v>1244</v>
      </c>
      <c r="B159" s="1">
        <v>46155</v>
      </c>
      <c r="C159">
        <f>YEAR(SalesDataTable__2[[#This Row],[Order Date]])</f>
        <v>2026</v>
      </c>
      <c r="D159" s="2" t="str">
        <f>"Q"&amp;ROUNDUP(MONTH(SalesDataTable__2[[#This Row],[Order Date]])/3,0)</f>
        <v>Q2</v>
      </c>
      <c r="E159">
        <f>MONTH(SalesDataTable__2[[#This Row],[Order Date]])</f>
        <v>5</v>
      </c>
      <c r="F159" t="str">
        <f>TEXT(SalesDataTable__2[[#This Row],[Order Date]],"MMM")</f>
        <v>May</v>
      </c>
      <c r="G159" t="s">
        <v>16</v>
      </c>
      <c r="H159" t="s">
        <v>17</v>
      </c>
      <c r="I159" t="s">
        <v>18</v>
      </c>
      <c r="J159" t="s">
        <v>64</v>
      </c>
      <c r="K159" t="s">
        <v>38</v>
      </c>
      <c r="L159" t="s">
        <v>55</v>
      </c>
      <c r="M159">
        <v>1</v>
      </c>
      <c r="N159">
        <v>122.11</v>
      </c>
      <c r="O159">
        <v>0</v>
      </c>
      <c r="P159">
        <v>59.86</v>
      </c>
      <c r="Q159">
        <v>122.11</v>
      </c>
      <c r="R159">
        <v>59.86</v>
      </c>
      <c r="S159">
        <v>62.25</v>
      </c>
      <c r="T159">
        <v>0.50978625829170421</v>
      </c>
    </row>
    <row r="160" spans="1:20" x14ac:dyDescent="0.3">
      <c r="A160">
        <v>1403</v>
      </c>
      <c r="B160" s="1">
        <v>46155</v>
      </c>
      <c r="C160">
        <f>YEAR(SalesDataTable__2[[#This Row],[Order Date]])</f>
        <v>2026</v>
      </c>
      <c r="D160" s="2" t="str">
        <f>"Q"&amp;ROUNDUP(MONTH(SalesDataTable__2[[#This Row],[Order Date]])/3,0)</f>
        <v>Q2</v>
      </c>
      <c r="E160">
        <f>MONTH(SalesDataTable__2[[#This Row],[Order Date]])</f>
        <v>5</v>
      </c>
      <c r="F160" t="str">
        <f>TEXT(SalesDataTable__2[[#This Row],[Order Date]],"MMM")</f>
        <v>May</v>
      </c>
      <c r="G160" t="s">
        <v>28</v>
      </c>
      <c r="H160" t="s">
        <v>34</v>
      </c>
      <c r="I160" t="s">
        <v>18</v>
      </c>
      <c r="J160" t="s">
        <v>64</v>
      </c>
      <c r="K160" t="s">
        <v>36</v>
      </c>
      <c r="L160" t="s">
        <v>54</v>
      </c>
      <c r="M160">
        <v>1</v>
      </c>
      <c r="N160">
        <v>102.38</v>
      </c>
      <c r="O160">
        <v>0</v>
      </c>
      <c r="P160">
        <v>50.82</v>
      </c>
      <c r="Q160">
        <v>102.38</v>
      </c>
      <c r="R160">
        <v>50.82</v>
      </c>
      <c r="S160">
        <v>51.559999999999995</v>
      </c>
      <c r="T160">
        <v>0.50361398710685679</v>
      </c>
    </row>
    <row r="161" spans="1:20" x14ac:dyDescent="0.3">
      <c r="A161">
        <v>3428</v>
      </c>
      <c r="B161" s="1">
        <v>46155</v>
      </c>
      <c r="C161">
        <f>YEAR(SalesDataTable__2[[#This Row],[Order Date]])</f>
        <v>2026</v>
      </c>
      <c r="D161" s="2" t="str">
        <f>"Q"&amp;ROUNDUP(MONTH(SalesDataTable__2[[#This Row],[Order Date]])/3,0)</f>
        <v>Q2</v>
      </c>
      <c r="E161">
        <f>MONTH(SalesDataTable__2[[#This Row],[Order Date]])</f>
        <v>5</v>
      </c>
      <c r="F161" t="str">
        <f>TEXT(SalesDataTable__2[[#This Row],[Order Date]],"MMM")</f>
        <v>May</v>
      </c>
      <c r="G161" t="s">
        <v>16</v>
      </c>
      <c r="H161" t="s">
        <v>33</v>
      </c>
      <c r="I161" t="s">
        <v>18</v>
      </c>
      <c r="J161" t="s">
        <v>64</v>
      </c>
      <c r="K161" t="s">
        <v>24</v>
      </c>
      <c r="L161" t="s">
        <v>50</v>
      </c>
      <c r="M161">
        <v>1</v>
      </c>
      <c r="N161">
        <v>144.51</v>
      </c>
      <c r="O161">
        <v>0</v>
      </c>
      <c r="P161">
        <v>79.22</v>
      </c>
      <c r="Q161">
        <v>144.51</v>
      </c>
      <c r="R161">
        <v>79.22</v>
      </c>
      <c r="S161">
        <v>65.289999999999992</v>
      </c>
      <c r="T161">
        <v>0.45180264341568055</v>
      </c>
    </row>
    <row r="162" spans="1:20" x14ac:dyDescent="0.3">
      <c r="A162">
        <v>854</v>
      </c>
      <c r="B162" s="1">
        <v>46156</v>
      </c>
      <c r="C162">
        <f>YEAR(SalesDataTable__2[[#This Row],[Order Date]])</f>
        <v>2026</v>
      </c>
      <c r="D162" s="2" t="str">
        <f>"Q"&amp;ROUNDUP(MONTH(SalesDataTable__2[[#This Row],[Order Date]])/3,0)</f>
        <v>Q2</v>
      </c>
      <c r="E162">
        <f>MONTH(SalesDataTable__2[[#This Row],[Order Date]])</f>
        <v>5</v>
      </c>
      <c r="F162" t="str">
        <f>TEXT(SalesDataTable__2[[#This Row],[Order Date]],"MMM")</f>
        <v>May</v>
      </c>
      <c r="G162" t="s">
        <v>22</v>
      </c>
      <c r="H162" t="s">
        <v>30</v>
      </c>
      <c r="I162" t="s">
        <v>18</v>
      </c>
      <c r="J162" t="s">
        <v>64</v>
      </c>
      <c r="K162" t="s">
        <v>38</v>
      </c>
      <c r="L162" t="s">
        <v>55</v>
      </c>
      <c r="M162">
        <v>1</v>
      </c>
      <c r="N162">
        <v>120.9</v>
      </c>
      <c r="O162">
        <v>0</v>
      </c>
      <c r="P162">
        <v>59.31</v>
      </c>
      <c r="Q162">
        <v>120.9</v>
      </c>
      <c r="R162">
        <v>59.31</v>
      </c>
      <c r="S162">
        <v>61.59</v>
      </c>
      <c r="T162">
        <v>0.50942928039702229</v>
      </c>
    </row>
    <row r="163" spans="1:20" x14ac:dyDescent="0.3">
      <c r="A163">
        <v>980</v>
      </c>
      <c r="B163" s="1">
        <v>46159</v>
      </c>
      <c r="C163">
        <f>YEAR(SalesDataTable__2[[#This Row],[Order Date]])</f>
        <v>2026</v>
      </c>
      <c r="D163" s="2" t="str">
        <f>"Q"&amp;ROUNDUP(MONTH(SalesDataTable__2[[#This Row],[Order Date]])/3,0)</f>
        <v>Q2</v>
      </c>
      <c r="E163">
        <f>MONTH(SalesDataTable__2[[#This Row],[Order Date]])</f>
        <v>5</v>
      </c>
      <c r="F163" t="str">
        <f>TEXT(SalesDataTable__2[[#This Row],[Order Date]],"MMM")</f>
        <v>May</v>
      </c>
      <c r="G163" t="s">
        <v>16</v>
      </c>
      <c r="H163" t="s">
        <v>26</v>
      </c>
      <c r="I163" t="s">
        <v>18</v>
      </c>
      <c r="J163" t="s">
        <v>64</v>
      </c>
      <c r="K163" t="s">
        <v>31</v>
      </c>
      <c r="L163" t="s">
        <v>47</v>
      </c>
      <c r="M163">
        <v>1</v>
      </c>
      <c r="N163">
        <v>46.84</v>
      </c>
      <c r="O163">
        <v>0</v>
      </c>
      <c r="P163">
        <v>17.93</v>
      </c>
      <c r="Q163">
        <v>46.84</v>
      </c>
      <c r="R163">
        <v>17.93</v>
      </c>
      <c r="S163">
        <v>28.910000000000004</v>
      </c>
      <c r="T163">
        <v>0.61720751494449189</v>
      </c>
    </row>
    <row r="164" spans="1:20" x14ac:dyDescent="0.3">
      <c r="A164">
        <v>2296</v>
      </c>
      <c r="B164" s="1">
        <v>46159</v>
      </c>
      <c r="C164">
        <f>YEAR(SalesDataTable__2[[#This Row],[Order Date]])</f>
        <v>2026</v>
      </c>
      <c r="D164" s="2" t="str">
        <f>"Q"&amp;ROUNDUP(MONTH(SalesDataTable__2[[#This Row],[Order Date]])/3,0)</f>
        <v>Q2</v>
      </c>
      <c r="E164">
        <f>MONTH(SalesDataTable__2[[#This Row],[Order Date]])</f>
        <v>5</v>
      </c>
      <c r="F164" t="str">
        <f>TEXT(SalesDataTable__2[[#This Row],[Order Date]],"MMM")</f>
        <v>May</v>
      </c>
      <c r="G164" t="s">
        <v>16</v>
      </c>
      <c r="H164" t="s">
        <v>17</v>
      </c>
      <c r="I164" t="s">
        <v>18</v>
      </c>
      <c r="J164" t="s">
        <v>64</v>
      </c>
      <c r="K164" t="s">
        <v>31</v>
      </c>
      <c r="L164" t="s">
        <v>47</v>
      </c>
      <c r="M164">
        <v>1</v>
      </c>
      <c r="N164">
        <v>45.45</v>
      </c>
      <c r="O164">
        <v>0</v>
      </c>
      <c r="P164">
        <v>17.93</v>
      </c>
      <c r="Q164">
        <v>45.45</v>
      </c>
      <c r="R164">
        <v>17.93</v>
      </c>
      <c r="S164">
        <v>27.520000000000003</v>
      </c>
      <c r="T164">
        <v>0.60550055005500558</v>
      </c>
    </row>
    <row r="165" spans="1:20" x14ac:dyDescent="0.3">
      <c r="A165">
        <v>2931</v>
      </c>
      <c r="B165" s="1">
        <v>46165</v>
      </c>
      <c r="C165">
        <f>YEAR(SalesDataTable__2[[#This Row],[Order Date]])</f>
        <v>2026</v>
      </c>
      <c r="D165" s="2" t="str">
        <f>"Q"&amp;ROUNDUP(MONTH(SalesDataTable__2[[#This Row],[Order Date]])/3,0)</f>
        <v>Q2</v>
      </c>
      <c r="E165">
        <f>MONTH(SalesDataTable__2[[#This Row],[Order Date]])</f>
        <v>5</v>
      </c>
      <c r="F165" t="str">
        <f>TEXT(SalesDataTable__2[[#This Row],[Order Date]],"MMM")</f>
        <v>May</v>
      </c>
      <c r="G165" t="s">
        <v>22</v>
      </c>
      <c r="H165" t="s">
        <v>30</v>
      </c>
      <c r="I165" t="s">
        <v>18</v>
      </c>
      <c r="J165" t="s">
        <v>64</v>
      </c>
      <c r="K165" t="s">
        <v>36</v>
      </c>
      <c r="L165" t="s">
        <v>54</v>
      </c>
      <c r="M165">
        <v>1</v>
      </c>
      <c r="N165">
        <v>100.87</v>
      </c>
      <c r="O165">
        <v>0</v>
      </c>
      <c r="P165">
        <v>50.4</v>
      </c>
      <c r="Q165">
        <v>100.87</v>
      </c>
      <c r="R165">
        <v>50.4</v>
      </c>
      <c r="S165">
        <v>50.470000000000006</v>
      </c>
      <c r="T165">
        <v>0.5003469812630118</v>
      </c>
    </row>
    <row r="166" spans="1:20" x14ac:dyDescent="0.3">
      <c r="A166">
        <v>2432</v>
      </c>
      <c r="B166" s="1">
        <v>46170</v>
      </c>
      <c r="C166">
        <f>YEAR(SalesDataTable__2[[#This Row],[Order Date]])</f>
        <v>2026</v>
      </c>
      <c r="D166" s="2" t="str">
        <f>"Q"&amp;ROUNDUP(MONTH(SalesDataTable__2[[#This Row],[Order Date]])/3,0)</f>
        <v>Q2</v>
      </c>
      <c r="E166">
        <f>MONTH(SalesDataTable__2[[#This Row],[Order Date]])</f>
        <v>5</v>
      </c>
      <c r="F166" t="str">
        <f>TEXT(SalesDataTable__2[[#This Row],[Order Date]],"MMM")</f>
        <v>May</v>
      </c>
      <c r="G166" t="s">
        <v>28</v>
      </c>
      <c r="H166" t="s">
        <v>46</v>
      </c>
      <c r="I166" t="s">
        <v>18</v>
      </c>
      <c r="J166" t="s">
        <v>64</v>
      </c>
      <c r="K166" t="s">
        <v>20</v>
      </c>
      <c r="L166" t="s">
        <v>21</v>
      </c>
      <c r="M166">
        <v>1</v>
      </c>
      <c r="N166">
        <v>41.13</v>
      </c>
      <c r="O166">
        <v>0</v>
      </c>
      <c r="P166">
        <v>14.8</v>
      </c>
      <c r="Q166">
        <v>41.13</v>
      </c>
      <c r="R166">
        <v>14.8</v>
      </c>
      <c r="S166">
        <v>26.330000000000002</v>
      </c>
      <c r="T166">
        <v>0.64016532944322879</v>
      </c>
    </row>
    <row r="167" spans="1:20" x14ac:dyDescent="0.3">
      <c r="A167">
        <v>3058</v>
      </c>
      <c r="B167" s="1">
        <v>46171</v>
      </c>
      <c r="C167">
        <f>YEAR(SalesDataTable__2[[#This Row],[Order Date]])</f>
        <v>2026</v>
      </c>
      <c r="D167" s="2" t="str">
        <f>"Q"&amp;ROUNDUP(MONTH(SalesDataTable__2[[#This Row],[Order Date]])/3,0)</f>
        <v>Q2</v>
      </c>
      <c r="E167">
        <f>MONTH(SalesDataTable__2[[#This Row],[Order Date]])</f>
        <v>5</v>
      </c>
      <c r="F167" t="str">
        <f>TEXT(SalesDataTable__2[[#This Row],[Order Date]],"MMM")</f>
        <v>May</v>
      </c>
      <c r="G167" t="s">
        <v>28</v>
      </c>
      <c r="H167" t="s">
        <v>34</v>
      </c>
      <c r="I167" t="s">
        <v>18</v>
      </c>
      <c r="J167" t="s">
        <v>64</v>
      </c>
      <c r="K167" t="s">
        <v>38</v>
      </c>
      <c r="L167" t="s">
        <v>39</v>
      </c>
      <c r="M167">
        <v>1</v>
      </c>
      <c r="N167">
        <v>196.91</v>
      </c>
      <c r="O167">
        <v>0</v>
      </c>
      <c r="P167">
        <v>106.31</v>
      </c>
      <c r="Q167">
        <v>196.91</v>
      </c>
      <c r="R167">
        <v>106.31</v>
      </c>
      <c r="S167">
        <v>90.6</v>
      </c>
      <c r="T167">
        <v>0.46010867909197095</v>
      </c>
    </row>
    <row r="168" spans="1:20" x14ac:dyDescent="0.3">
      <c r="A168">
        <v>3401</v>
      </c>
      <c r="B168" s="1">
        <v>46172</v>
      </c>
      <c r="C168">
        <f>YEAR(SalesDataTable__2[[#This Row],[Order Date]])</f>
        <v>2026</v>
      </c>
      <c r="D168" s="2" t="str">
        <f>"Q"&amp;ROUNDUP(MONTH(SalesDataTable__2[[#This Row],[Order Date]])/3,0)</f>
        <v>Q2</v>
      </c>
      <c r="E168">
        <f>MONTH(SalesDataTable__2[[#This Row],[Order Date]])</f>
        <v>5</v>
      </c>
      <c r="F168" t="str">
        <f>TEXT(SalesDataTable__2[[#This Row],[Order Date]],"MMM")</f>
        <v>May</v>
      </c>
      <c r="G168" t="s">
        <v>42</v>
      </c>
      <c r="H168" t="s">
        <v>63</v>
      </c>
      <c r="I168" t="s">
        <v>18</v>
      </c>
      <c r="J168" t="s">
        <v>64</v>
      </c>
      <c r="K168" t="s">
        <v>20</v>
      </c>
      <c r="L168" t="s">
        <v>44</v>
      </c>
      <c r="M168">
        <v>1</v>
      </c>
      <c r="N168">
        <v>36.31</v>
      </c>
      <c r="O168">
        <v>0</v>
      </c>
      <c r="P168">
        <v>13.93</v>
      </c>
      <c r="Q168">
        <v>36.31</v>
      </c>
      <c r="R168">
        <v>13.93</v>
      </c>
      <c r="S168">
        <v>22.380000000000003</v>
      </c>
      <c r="T168">
        <v>0.61635912971633167</v>
      </c>
    </row>
    <row r="169" spans="1:20" x14ac:dyDescent="0.3">
      <c r="A169">
        <v>3511</v>
      </c>
      <c r="B169" s="1">
        <v>46172</v>
      </c>
      <c r="C169">
        <f>YEAR(SalesDataTable__2[[#This Row],[Order Date]])</f>
        <v>2026</v>
      </c>
      <c r="D169" s="2" t="str">
        <f>"Q"&amp;ROUNDUP(MONTH(SalesDataTable__2[[#This Row],[Order Date]])/3,0)</f>
        <v>Q2</v>
      </c>
      <c r="E169">
        <f>MONTH(SalesDataTable__2[[#This Row],[Order Date]])</f>
        <v>5</v>
      </c>
      <c r="F169" t="str">
        <f>TEXT(SalesDataTable__2[[#This Row],[Order Date]],"MMM")</f>
        <v>May</v>
      </c>
      <c r="G169" t="s">
        <v>22</v>
      </c>
      <c r="H169" t="s">
        <v>30</v>
      </c>
      <c r="I169" t="s">
        <v>18</v>
      </c>
      <c r="J169" t="s">
        <v>64</v>
      </c>
      <c r="K169" t="s">
        <v>31</v>
      </c>
      <c r="L169" t="s">
        <v>47</v>
      </c>
      <c r="M169">
        <v>1</v>
      </c>
      <c r="N169">
        <v>47.19</v>
      </c>
      <c r="O169">
        <v>0</v>
      </c>
      <c r="P169">
        <v>18.54</v>
      </c>
      <c r="Q169">
        <v>47.19</v>
      </c>
      <c r="R169">
        <v>18.54</v>
      </c>
      <c r="S169">
        <v>28.65</v>
      </c>
      <c r="T169">
        <v>0.60712015257469798</v>
      </c>
    </row>
    <row r="170" spans="1:20" x14ac:dyDescent="0.3">
      <c r="A170">
        <v>447</v>
      </c>
      <c r="B170" s="1">
        <v>46173</v>
      </c>
      <c r="C170">
        <f>YEAR(SalesDataTable__2[[#This Row],[Order Date]])</f>
        <v>2026</v>
      </c>
      <c r="D170" s="2" t="str">
        <f>"Q"&amp;ROUNDUP(MONTH(SalesDataTable__2[[#This Row],[Order Date]])/3,0)</f>
        <v>Q2</v>
      </c>
      <c r="E170">
        <f>MONTH(SalesDataTable__2[[#This Row],[Order Date]])</f>
        <v>5</v>
      </c>
      <c r="F170" t="str">
        <f>TEXT(SalesDataTable__2[[#This Row],[Order Date]],"MMM")</f>
        <v>May</v>
      </c>
      <c r="G170" t="s">
        <v>16</v>
      </c>
      <c r="H170" t="s">
        <v>17</v>
      </c>
      <c r="I170" t="s">
        <v>18</v>
      </c>
      <c r="J170" t="s">
        <v>64</v>
      </c>
      <c r="K170" t="s">
        <v>31</v>
      </c>
      <c r="L170" t="s">
        <v>32</v>
      </c>
      <c r="M170">
        <v>1</v>
      </c>
      <c r="N170">
        <v>131.94999999999999</v>
      </c>
      <c r="O170">
        <v>0</v>
      </c>
      <c r="P170">
        <v>65.17</v>
      </c>
      <c r="Q170">
        <v>131.94999999999999</v>
      </c>
      <c r="R170">
        <v>65.17</v>
      </c>
      <c r="S170">
        <v>66.779999999999987</v>
      </c>
      <c r="T170">
        <v>0.50610079575596811</v>
      </c>
    </row>
    <row r="171" spans="1:20" x14ac:dyDescent="0.3">
      <c r="A171">
        <v>27</v>
      </c>
      <c r="B171" s="1">
        <v>46174</v>
      </c>
      <c r="C171">
        <f>YEAR(SalesDataTable__2[[#This Row],[Order Date]])</f>
        <v>2026</v>
      </c>
      <c r="D171" s="2" t="str">
        <f>"Q"&amp;ROUNDUP(MONTH(SalesDataTable__2[[#This Row],[Order Date]])/3,0)</f>
        <v>Q2</v>
      </c>
      <c r="E171">
        <f>MONTH(SalesDataTable__2[[#This Row],[Order Date]])</f>
        <v>6</v>
      </c>
      <c r="F171" t="str">
        <f>TEXT(SalesDataTable__2[[#This Row],[Order Date]],"MMM")</f>
        <v>Jun</v>
      </c>
      <c r="G171" t="s">
        <v>16</v>
      </c>
      <c r="H171" t="s">
        <v>52</v>
      </c>
      <c r="I171" t="s">
        <v>18</v>
      </c>
      <c r="J171" t="s">
        <v>64</v>
      </c>
      <c r="K171" t="s">
        <v>38</v>
      </c>
      <c r="L171" t="s">
        <v>39</v>
      </c>
      <c r="M171">
        <v>1</v>
      </c>
      <c r="N171">
        <v>195.22</v>
      </c>
      <c r="O171">
        <v>0</v>
      </c>
      <c r="P171">
        <v>105.91</v>
      </c>
      <c r="Q171">
        <v>195.22</v>
      </c>
      <c r="R171">
        <v>105.91</v>
      </c>
      <c r="S171">
        <v>89.31</v>
      </c>
      <c r="T171">
        <v>0.45748386435816002</v>
      </c>
    </row>
    <row r="172" spans="1:20" x14ac:dyDescent="0.3">
      <c r="A172">
        <v>1925</v>
      </c>
      <c r="B172" s="1">
        <v>46174</v>
      </c>
      <c r="C172">
        <f>YEAR(SalesDataTable__2[[#This Row],[Order Date]])</f>
        <v>2026</v>
      </c>
      <c r="D172" s="2" t="str">
        <f>"Q"&amp;ROUNDUP(MONTH(SalesDataTable__2[[#This Row],[Order Date]])/3,0)</f>
        <v>Q2</v>
      </c>
      <c r="E172">
        <f>MONTH(SalesDataTable__2[[#This Row],[Order Date]])</f>
        <v>6</v>
      </c>
      <c r="F172" t="str">
        <f>TEXT(SalesDataTable__2[[#This Row],[Order Date]],"MMM")</f>
        <v>Jun</v>
      </c>
      <c r="G172" t="s">
        <v>16</v>
      </c>
      <c r="H172" t="s">
        <v>33</v>
      </c>
      <c r="I172" t="s">
        <v>18</v>
      </c>
      <c r="J172" t="s">
        <v>64</v>
      </c>
      <c r="K172" t="s">
        <v>24</v>
      </c>
      <c r="L172" t="s">
        <v>50</v>
      </c>
      <c r="M172">
        <v>1</v>
      </c>
      <c r="N172">
        <v>143.32</v>
      </c>
      <c r="O172">
        <v>0</v>
      </c>
      <c r="P172">
        <v>80.36</v>
      </c>
      <c r="Q172">
        <v>143.32</v>
      </c>
      <c r="R172">
        <v>80.36</v>
      </c>
      <c r="S172">
        <v>62.959999999999994</v>
      </c>
      <c r="T172">
        <v>0.43929667876081496</v>
      </c>
    </row>
    <row r="173" spans="1:20" x14ac:dyDescent="0.3">
      <c r="A173">
        <v>819</v>
      </c>
      <c r="B173" s="1">
        <v>46177</v>
      </c>
      <c r="C173">
        <f>YEAR(SalesDataTable__2[[#This Row],[Order Date]])</f>
        <v>2026</v>
      </c>
      <c r="D173" s="2" t="str">
        <f>"Q"&amp;ROUNDUP(MONTH(SalesDataTable__2[[#This Row],[Order Date]])/3,0)</f>
        <v>Q2</v>
      </c>
      <c r="E173">
        <f>MONTH(SalesDataTable__2[[#This Row],[Order Date]])</f>
        <v>6</v>
      </c>
      <c r="F173" t="str">
        <f>TEXT(SalesDataTable__2[[#This Row],[Order Date]],"MMM")</f>
        <v>Jun</v>
      </c>
      <c r="G173" t="s">
        <v>16</v>
      </c>
      <c r="H173" t="s">
        <v>17</v>
      </c>
      <c r="I173" t="s">
        <v>18</v>
      </c>
      <c r="J173" t="s">
        <v>64</v>
      </c>
      <c r="K173" t="s">
        <v>24</v>
      </c>
      <c r="L173" t="s">
        <v>35</v>
      </c>
      <c r="M173">
        <v>1</v>
      </c>
      <c r="N173">
        <v>72.38</v>
      </c>
      <c r="O173">
        <v>0</v>
      </c>
      <c r="P173">
        <v>32.68</v>
      </c>
      <c r="Q173">
        <v>72.38</v>
      </c>
      <c r="R173">
        <v>32.68</v>
      </c>
      <c r="S173">
        <v>39.699999999999996</v>
      </c>
      <c r="T173">
        <v>0.54849405913235694</v>
      </c>
    </row>
    <row r="174" spans="1:20" x14ac:dyDescent="0.3">
      <c r="A174">
        <v>3243</v>
      </c>
      <c r="B174" s="1">
        <v>46177</v>
      </c>
      <c r="C174">
        <f>YEAR(SalesDataTable__2[[#This Row],[Order Date]])</f>
        <v>2026</v>
      </c>
      <c r="D174" s="2" t="str">
        <f>"Q"&amp;ROUNDUP(MONTH(SalesDataTable__2[[#This Row],[Order Date]])/3,0)</f>
        <v>Q2</v>
      </c>
      <c r="E174">
        <f>MONTH(SalesDataTable__2[[#This Row],[Order Date]])</f>
        <v>6</v>
      </c>
      <c r="F174" t="str">
        <f>TEXT(SalesDataTable__2[[#This Row],[Order Date]],"MMM")</f>
        <v>Jun</v>
      </c>
      <c r="G174" t="s">
        <v>42</v>
      </c>
      <c r="H174" t="s">
        <v>45</v>
      </c>
      <c r="I174" t="s">
        <v>18</v>
      </c>
      <c r="J174" t="s">
        <v>64</v>
      </c>
      <c r="K174" t="s">
        <v>20</v>
      </c>
      <c r="L174" t="s">
        <v>44</v>
      </c>
      <c r="M174">
        <v>1</v>
      </c>
      <c r="N174">
        <v>35.99</v>
      </c>
      <c r="O174">
        <v>0</v>
      </c>
      <c r="P174">
        <v>14.05</v>
      </c>
      <c r="Q174">
        <v>35.99</v>
      </c>
      <c r="R174">
        <v>14.05</v>
      </c>
      <c r="S174">
        <v>21.94</v>
      </c>
      <c r="T174">
        <v>0.60961378160600166</v>
      </c>
    </row>
    <row r="175" spans="1:20" x14ac:dyDescent="0.3">
      <c r="A175">
        <v>176</v>
      </c>
      <c r="B175" s="1">
        <v>46181</v>
      </c>
      <c r="C175">
        <f>YEAR(SalesDataTable__2[[#This Row],[Order Date]])</f>
        <v>2026</v>
      </c>
      <c r="D175" s="2" t="str">
        <f>"Q"&amp;ROUNDUP(MONTH(SalesDataTable__2[[#This Row],[Order Date]])/3,0)</f>
        <v>Q2</v>
      </c>
      <c r="E175">
        <f>MONTH(SalesDataTable__2[[#This Row],[Order Date]])</f>
        <v>6</v>
      </c>
      <c r="F175" t="str">
        <f>TEXT(SalesDataTable__2[[#This Row],[Order Date]],"MMM")</f>
        <v>Jun</v>
      </c>
      <c r="G175" t="s">
        <v>28</v>
      </c>
      <c r="H175" t="s">
        <v>48</v>
      </c>
      <c r="I175" t="s">
        <v>18</v>
      </c>
      <c r="J175" t="s">
        <v>64</v>
      </c>
      <c r="K175" t="s">
        <v>38</v>
      </c>
      <c r="L175" t="s">
        <v>39</v>
      </c>
      <c r="M175">
        <v>1</v>
      </c>
      <c r="N175">
        <v>196.33</v>
      </c>
      <c r="O175">
        <v>0</v>
      </c>
      <c r="P175">
        <v>103.27</v>
      </c>
      <c r="Q175">
        <v>196.33</v>
      </c>
      <c r="R175">
        <v>103.27</v>
      </c>
      <c r="S175">
        <v>93.060000000000016</v>
      </c>
      <c r="T175">
        <v>0.47399786074466466</v>
      </c>
    </row>
    <row r="176" spans="1:20" x14ac:dyDescent="0.3">
      <c r="A176">
        <v>4137</v>
      </c>
      <c r="B176" s="1">
        <v>46183</v>
      </c>
      <c r="C176">
        <f>YEAR(SalesDataTable__2[[#This Row],[Order Date]])</f>
        <v>2026</v>
      </c>
      <c r="D176" s="2" t="str">
        <f>"Q"&amp;ROUNDUP(MONTH(SalesDataTable__2[[#This Row],[Order Date]])/3,0)</f>
        <v>Q2</v>
      </c>
      <c r="E176">
        <f>MONTH(SalesDataTable__2[[#This Row],[Order Date]])</f>
        <v>6</v>
      </c>
      <c r="F176" t="str">
        <f>TEXT(SalesDataTable__2[[#This Row],[Order Date]],"MMM")</f>
        <v>Jun</v>
      </c>
      <c r="G176" t="s">
        <v>16</v>
      </c>
      <c r="H176" t="s">
        <v>17</v>
      </c>
      <c r="I176" t="s">
        <v>18</v>
      </c>
      <c r="J176" t="s">
        <v>64</v>
      </c>
      <c r="K176" t="s">
        <v>24</v>
      </c>
      <c r="L176" t="s">
        <v>27</v>
      </c>
      <c r="M176">
        <v>1</v>
      </c>
      <c r="N176">
        <v>90.7</v>
      </c>
      <c r="O176">
        <v>0</v>
      </c>
      <c r="P176">
        <v>44.18</v>
      </c>
      <c r="Q176">
        <v>90.7</v>
      </c>
      <c r="R176">
        <v>44.18</v>
      </c>
      <c r="S176">
        <v>46.52</v>
      </c>
      <c r="T176">
        <v>0.51289966923925034</v>
      </c>
    </row>
    <row r="177" spans="1:20" x14ac:dyDescent="0.3">
      <c r="A177">
        <v>1447</v>
      </c>
      <c r="B177" s="1">
        <v>46184</v>
      </c>
      <c r="C177">
        <f>YEAR(SalesDataTable__2[[#This Row],[Order Date]])</f>
        <v>2026</v>
      </c>
      <c r="D177" s="2" t="str">
        <f>"Q"&amp;ROUNDUP(MONTH(SalesDataTable__2[[#This Row],[Order Date]])/3,0)</f>
        <v>Q2</v>
      </c>
      <c r="E177">
        <f>MONTH(SalesDataTable__2[[#This Row],[Order Date]])</f>
        <v>6</v>
      </c>
      <c r="F177" t="str">
        <f>TEXT(SalesDataTable__2[[#This Row],[Order Date]],"MMM")</f>
        <v>Jun</v>
      </c>
      <c r="G177" t="s">
        <v>28</v>
      </c>
      <c r="H177" t="s">
        <v>29</v>
      </c>
      <c r="I177" t="s">
        <v>18</v>
      </c>
      <c r="J177" t="s">
        <v>64</v>
      </c>
      <c r="K177" t="s">
        <v>36</v>
      </c>
      <c r="L177" t="s">
        <v>56</v>
      </c>
      <c r="M177">
        <v>1</v>
      </c>
      <c r="N177">
        <v>51.09</v>
      </c>
      <c r="O177">
        <v>0</v>
      </c>
      <c r="P177">
        <v>22.78</v>
      </c>
      <c r="Q177">
        <v>51.09</v>
      </c>
      <c r="R177">
        <v>22.78</v>
      </c>
      <c r="S177">
        <v>28.310000000000002</v>
      </c>
      <c r="T177">
        <v>0.55412018007437858</v>
      </c>
    </row>
    <row r="178" spans="1:20" x14ac:dyDescent="0.3">
      <c r="A178">
        <v>1704</v>
      </c>
      <c r="B178" s="1">
        <v>46185</v>
      </c>
      <c r="C178">
        <f>YEAR(SalesDataTable__2[[#This Row],[Order Date]])</f>
        <v>2026</v>
      </c>
      <c r="D178" s="2" t="str">
        <f>"Q"&amp;ROUNDUP(MONTH(SalesDataTable__2[[#This Row],[Order Date]])/3,0)</f>
        <v>Q2</v>
      </c>
      <c r="E178">
        <f>MONTH(SalesDataTable__2[[#This Row],[Order Date]])</f>
        <v>6</v>
      </c>
      <c r="F178" t="str">
        <f>TEXT(SalesDataTable__2[[#This Row],[Order Date]],"MMM")</f>
        <v>Jun</v>
      </c>
      <c r="G178" t="s">
        <v>42</v>
      </c>
      <c r="H178" t="s">
        <v>60</v>
      </c>
      <c r="I178" t="s">
        <v>18</v>
      </c>
      <c r="J178" t="s">
        <v>64</v>
      </c>
      <c r="K178" t="s">
        <v>31</v>
      </c>
      <c r="L178" t="s">
        <v>47</v>
      </c>
      <c r="M178">
        <v>1</v>
      </c>
      <c r="N178">
        <v>47.07</v>
      </c>
      <c r="O178">
        <v>0</v>
      </c>
      <c r="P178">
        <v>18.7</v>
      </c>
      <c r="Q178">
        <v>47.07</v>
      </c>
      <c r="R178">
        <v>18.7</v>
      </c>
      <c r="S178">
        <v>28.37</v>
      </c>
      <c r="T178">
        <v>0.60271935415338862</v>
      </c>
    </row>
    <row r="179" spans="1:20" x14ac:dyDescent="0.3">
      <c r="A179">
        <v>3750</v>
      </c>
      <c r="B179" s="1">
        <v>46187</v>
      </c>
      <c r="C179">
        <f>YEAR(SalesDataTable__2[[#This Row],[Order Date]])</f>
        <v>2026</v>
      </c>
      <c r="D179" s="2" t="str">
        <f>"Q"&amp;ROUNDUP(MONTH(SalesDataTable__2[[#This Row],[Order Date]])/3,0)</f>
        <v>Q2</v>
      </c>
      <c r="E179">
        <f>MONTH(SalesDataTable__2[[#This Row],[Order Date]])</f>
        <v>6</v>
      </c>
      <c r="F179" t="str">
        <f>TEXT(SalesDataTable__2[[#This Row],[Order Date]],"MMM")</f>
        <v>Jun</v>
      </c>
      <c r="G179" t="s">
        <v>22</v>
      </c>
      <c r="H179" t="s">
        <v>30</v>
      </c>
      <c r="I179" t="s">
        <v>18</v>
      </c>
      <c r="J179" t="s">
        <v>64</v>
      </c>
      <c r="K179" t="s">
        <v>24</v>
      </c>
      <c r="L179" t="s">
        <v>35</v>
      </c>
      <c r="M179">
        <v>1</v>
      </c>
      <c r="N179">
        <v>71.28</v>
      </c>
      <c r="O179">
        <v>0</v>
      </c>
      <c r="P179">
        <v>31.92</v>
      </c>
      <c r="Q179">
        <v>71.28</v>
      </c>
      <c r="R179">
        <v>31.92</v>
      </c>
      <c r="S179">
        <v>39.36</v>
      </c>
      <c r="T179">
        <v>0.55218855218855212</v>
      </c>
    </row>
    <row r="180" spans="1:20" x14ac:dyDescent="0.3">
      <c r="A180">
        <v>1081</v>
      </c>
      <c r="B180" s="1">
        <v>46190</v>
      </c>
      <c r="C180">
        <f>YEAR(SalesDataTable__2[[#This Row],[Order Date]])</f>
        <v>2026</v>
      </c>
      <c r="D180" s="2" t="str">
        <f>"Q"&amp;ROUNDUP(MONTH(SalesDataTable__2[[#This Row],[Order Date]])/3,0)</f>
        <v>Q2</v>
      </c>
      <c r="E180">
        <f>MONTH(SalesDataTable__2[[#This Row],[Order Date]])</f>
        <v>6</v>
      </c>
      <c r="F180" t="str">
        <f>TEXT(SalesDataTable__2[[#This Row],[Order Date]],"MMM")</f>
        <v>Jun</v>
      </c>
      <c r="G180" t="s">
        <v>16</v>
      </c>
      <c r="H180" t="s">
        <v>52</v>
      </c>
      <c r="I180" t="s">
        <v>18</v>
      </c>
      <c r="J180" t="s">
        <v>64</v>
      </c>
      <c r="K180" t="s">
        <v>36</v>
      </c>
      <c r="L180" t="s">
        <v>56</v>
      </c>
      <c r="M180">
        <v>1</v>
      </c>
      <c r="N180">
        <v>51.12</v>
      </c>
      <c r="O180">
        <v>0</v>
      </c>
      <c r="P180">
        <v>22.43</v>
      </c>
      <c r="Q180">
        <v>51.12</v>
      </c>
      <c r="R180">
        <v>22.43</v>
      </c>
      <c r="S180">
        <v>28.689999999999998</v>
      </c>
      <c r="T180">
        <v>0.56122848200312991</v>
      </c>
    </row>
    <row r="181" spans="1:20" x14ac:dyDescent="0.3">
      <c r="A181">
        <v>4862</v>
      </c>
      <c r="B181" s="1">
        <v>46192</v>
      </c>
      <c r="C181">
        <f>YEAR(SalesDataTable__2[[#This Row],[Order Date]])</f>
        <v>2026</v>
      </c>
      <c r="D181" s="2" t="str">
        <f>"Q"&amp;ROUNDUP(MONTH(SalesDataTable__2[[#This Row],[Order Date]])/3,0)</f>
        <v>Q2</v>
      </c>
      <c r="E181">
        <f>MONTH(SalesDataTable__2[[#This Row],[Order Date]])</f>
        <v>6</v>
      </c>
      <c r="F181" t="str">
        <f>TEXT(SalesDataTable__2[[#This Row],[Order Date]],"MMM")</f>
        <v>Jun</v>
      </c>
      <c r="G181" t="s">
        <v>28</v>
      </c>
      <c r="H181" t="s">
        <v>29</v>
      </c>
      <c r="I181" t="s">
        <v>18</v>
      </c>
      <c r="J181" t="s">
        <v>64</v>
      </c>
      <c r="K181" t="s">
        <v>20</v>
      </c>
      <c r="L181" t="s">
        <v>44</v>
      </c>
      <c r="M181">
        <v>1</v>
      </c>
      <c r="N181">
        <v>36.74</v>
      </c>
      <c r="O181">
        <v>0</v>
      </c>
      <c r="P181">
        <v>14.15</v>
      </c>
      <c r="Q181">
        <v>36.74</v>
      </c>
      <c r="R181">
        <v>14.15</v>
      </c>
      <c r="S181">
        <v>22.590000000000003</v>
      </c>
      <c r="T181">
        <v>0.61486118671747425</v>
      </c>
    </row>
    <row r="182" spans="1:20" x14ac:dyDescent="0.3">
      <c r="A182">
        <v>323</v>
      </c>
      <c r="B182" s="1">
        <v>46196</v>
      </c>
      <c r="C182">
        <f>YEAR(SalesDataTable__2[[#This Row],[Order Date]])</f>
        <v>2026</v>
      </c>
      <c r="D182" s="2" t="str">
        <f>"Q"&amp;ROUNDUP(MONTH(SalesDataTable__2[[#This Row],[Order Date]])/3,0)</f>
        <v>Q2</v>
      </c>
      <c r="E182">
        <f>MONTH(SalesDataTable__2[[#This Row],[Order Date]])</f>
        <v>6</v>
      </c>
      <c r="F182" t="str">
        <f>TEXT(SalesDataTable__2[[#This Row],[Order Date]],"MMM")</f>
        <v>Jun</v>
      </c>
      <c r="G182" t="s">
        <v>16</v>
      </c>
      <c r="H182" t="s">
        <v>52</v>
      </c>
      <c r="I182" t="s">
        <v>18</v>
      </c>
      <c r="J182" t="s">
        <v>64</v>
      </c>
      <c r="K182" t="s">
        <v>31</v>
      </c>
      <c r="L182" t="s">
        <v>41</v>
      </c>
      <c r="M182">
        <v>1</v>
      </c>
      <c r="N182">
        <v>36.94</v>
      </c>
      <c r="O182">
        <v>0</v>
      </c>
      <c r="P182">
        <v>13.25</v>
      </c>
      <c r="Q182">
        <v>36.94</v>
      </c>
      <c r="R182">
        <v>13.25</v>
      </c>
      <c r="S182">
        <v>23.689999999999998</v>
      </c>
      <c r="T182">
        <v>0.64131023280996213</v>
      </c>
    </row>
    <row r="183" spans="1:20" x14ac:dyDescent="0.3">
      <c r="A183">
        <v>4805</v>
      </c>
      <c r="B183" s="1">
        <v>46199</v>
      </c>
      <c r="C183">
        <f>YEAR(SalesDataTable__2[[#This Row],[Order Date]])</f>
        <v>2026</v>
      </c>
      <c r="D183" s="2" t="str">
        <f>"Q"&amp;ROUNDUP(MONTH(SalesDataTable__2[[#This Row],[Order Date]])/3,0)</f>
        <v>Q2</v>
      </c>
      <c r="E183">
        <f>MONTH(SalesDataTable__2[[#This Row],[Order Date]])</f>
        <v>6</v>
      </c>
      <c r="F183" t="str">
        <f>TEXT(SalesDataTable__2[[#This Row],[Order Date]],"MMM")</f>
        <v>Jun</v>
      </c>
      <c r="G183" t="s">
        <v>42</v>
      </c>
      <c r="H183" t="s">
        <v>63</v>
      </c>
      <c r="I183" t="s">
        <v>18</v>
      </c>
      <c r="J183" t="s">
        <v>64</v>
      </c>
      <c r="K183" t="s">
        <v>38</v>
      </c>
      <c r="L183" t="s">
        <v>55</v>
      </c>
      <c r="M183">
        <v>1</v>
      </c>
      <c r="N183">
        <v>121.44</v>
      </c>
      <c r="O183">
        <v>0</v>
      </c>
      <c r="P183">
        <v>62.34</v>
      </c>
      <c r="Q183">
        <v>121.44</v>
      </c>
      <c r="R183">
        <v>62.34</v>
      </c>
      <c r="S183">
        <v>59.099999999999994</v>
      </c>
      <c r="T183">
        <v>0.48666007905138337</v>
      </c>
    </row>
    <row r="184" spans="1:20" x14ac:dyDescent="0.3">
      <c r="A184">
        <v>708</v>
      </c>
      <c r="B184" s="1">
        <v>46201</v>
      </c>
      <c r="C184">
        <f>YEAR(SalesDataTable__2[[#This Row],[Order Date]])</f>
        <v>2026</v>
      </c>
      <c r="D184" s="2" t="str">
        <f>"Q"&amp;ROUNDUP(MONTH(SalesDataTable__2[[#This Row],[Order Date]])/3,0)</f>
        <v>Q2</v>
      </c>
      <c r="E184">
        <f>MONTH(SalesDataTable__2[[#This Row],[Order Date]])</f>
        <v>6</v>
      </c>
      <c r="F184" t="str">
        <f>TEXT(SalesDataTable__2[[#This Row],[Order Date]],"MMM")</f>
        <v>Jun</v>
      </c>
      <c r="G184" t="s">
        <v>28</v>
      </c>
      <c r="H184" t="s">
        <v>34</v>
      </c>
      <c r="I184" t="s">
        <v>18</v>
      </c>
      <c r="J184" t="s">
        <v>64</v>
      </c>
      <c r="K184" t="s">
        <v>24</v>
      </c>
      <c r="L184" t="s">
        <v>25</v>
      </c>
      <c r="M184">
        <v>1</v>
      </c>
      <c r="N184">
        <v>150.44</v>
      </c>
      <c r="O184">
        <v>0</v>
      </c>
      <c r="P184">
        <v>80.5</v>
      </c>
      <c r="Q184">
        <v>150.44</v>
      </c>
      <c r="R184">
        <v>80.5</v>
      </c>
      <c r="S184">
        <v>69.94</v>
      </c>
      <c r="T184">
        <v>0.46490295134272797</v>
      </c>
    </row>
    <row r="185" spans="1:20" x14ac:dyDescent="0.3">
      <c r="A185">
        <v>729</v>
      </c>
      <c r="B185" s="1">
        <v>46205</v>
      </c>
      <c r="C185">
        <f>YEAR(SalesDataTable__2[[#This Row],[Order Date]])</f>
        <v>2026</v>
      </c>
      <c r="D185" s="2" t="str">
        <f>"Q"&amp;ROUNDUP(MONTH(SalesDataTable__2[[#This Row],[Order Date]])/3,0)</f>
        <v>Q3</v>
      </c>
      <c r="E185">
        <f>MONTH(SalesDataTable__2[[#This Row],[Order Date]])</f>
        <v>7</v>
      </c>
      <c r="F185" t="str">
        <f>TEXT(SalesDataTable__2[[#This Row],[Order Date]],"MMM")</f>
        <v>Jul</v>
      </c>
      <c r="G185" t="s">
        <v>42</v>
      </c>
      <c r="H185" t="s">
        <v>43</v>
      </c>
      <c r="I185" t="s">
        <v>18</v>
      </c>
      <c r="J185" t="s">
        <v>64</v>
      </c>
      <c r="K185" t="s">
        <v>31</v>
      </c>
      <c r="L185" t="s">
        <v>51</v>
      </c>
      <c r="M185">
        <v>1</v>
      </c>
      <c r="N185">
        <v>161.82</v>
      </c>
      <c r="O185">
        <v>0</v>
      </c>
      <c r="P185">
        <v>87.15</v>
      </c>
      <c r="Q185">
        <v>161.82</v>
      </c>
      <c r="R185">
        <v>87.15</v>
      </c>
      <c r="S185">
        <v>74.669999999999987</v>
      </c>
      <c r="T185">
        <v>0.46143863552094916</v>
      </c>
    </row>
    <row r="186" spans="1:20" x14ac:dyDescent="0.3">
      <c r="A186">
        <v>3591</v>
      </c>
      <c r="B186" s="1">
        <v>46207</v>
      </c>
      <c r="C186">
        <f>YEAR(SalesDataTable__2[[#This Row],[Order Date]])</f>
        <v>2026</v>
      </c>
      <c r="D186" s="2" t="str">
        <f>"Q"&amp;ROUNDUP(MONTH(SalesDataTable__2[[#This Row],[Order Date]])/3,0)</f>
        <v>Q3</v>
      </c>
      <c r="E186">
        <f>MONTH(SalesDataTable__2[[#This Row],[Order Date]])</f>
        <v>7</v>
      </c>
      <c r="F186" t="str">
        <f>TEXT(SalesDataTable__2[[#This Row],[Order Date]],"MMM")</f>
        <v>Jul</v>
      </c>
      <c r="G186" t="s">
        <v>16</v>
      </c>
      <c r="H186" t="s">
        <v>52</v>
      </c>
      <c r="I186" t="s">
        <v>18</v>
      </c>
      <c r="J186" t="s">
        <v>64</v>
      </c>
      <c r="K186" t="s">
        <v>31</v>
      </c>
      <c r="L186" t="s">
        <v>51</v>
      </c>
      <c r="M186">
        <v>1</v>
      </c>
      <c r="N186">
        <v>163.25</v>
      </c>
      <c r="O186">
        <v>0</v>
      </c>
      <c r="P186">
        <v>89.71</v>
      </c>
      <c r="Q186">
        <v>163.25</v>
      </c>
      <c r="R186">
        <v>89.71</v>
      </c>
      <c r="S186">
        <v>73.540000000000006</v>
      </c>
      <c r="T186">
        <v>0.45047473200612559</v>
      </c>
    </row>
    <row r="187" spans="1:20" x14ac:dyDescent="0.3">
      <c r="A187">
        <v>2342</v>
      </c>
      <c r="B187" s="1">
        <v>46209</v>
      </c>
      <c r="C187">
        <f>YEAR(SalesDataTable__2[[#This Row],[Order Date]])</f>
        <v>2026</v>
      </c>
      <c r="D187" s="2" t="str">
        <f>"Q"&amp;ROUNDUP(MONTH(SalesDataTable__2[[#This Row],[Order Date]])/3,0)</f>
        <v>Q3</v>
      </c>
      <c r="E187">
        <f>MONTH(SalesDataTable__2[[#This Row],[Order Date]])</f>
        <v>7</v>
      </c>
      <c r="F187" t="str">
        <f>TEXT(SalesDataTable__2[[#This Row],[Order Date]],"MMM")</f>
        <v>Jul</v>
      </c>
      <c r="G187" t="s">
        <v>28</v>
      </c>
      <c r="H187" t="s">
        <v>49</v>
      </c>
      <c r="I187" t="s">
        <v>18</v>
      </c>
      <c r="J187" t="s">
        <v>64</v>
      </c>
      <c r="K187" t="s">
        <v>20</v>
      </c>
      <c r="L187" t="s">
        <v>44</v>
      </c>
      <c r="M187">
        <v>1</v>
      </c>
      <c r="N187">
        <v>36.19</v>
      </c>
      <c r="O187">
        <v>0</v>
      </c>
      <c r="P187">
        <v>13.91</v>
      </c>
      <c r="Q187">
        <v>36.19</v>
      </c>
      <c r="R187">
        <v>13.91</v>
      </c>
      <c r="S187">
        <v>22.279999999999998</v>
      </c>
      <c r="T187">
        <v>0.61563967946946663</v>
      </c>
    </row>
    <row r="188" spans="1:20" x14ac:dyDescent="0.3">
      <c r="A188">
        <v>1974</v>
      </c>
      <c r="B188" s="1">
        <v>46212</v>
      </c>
      <c r="C188">
        <f>YEAR(SalesDataTable__2[[#This Row],[Order Date]])</f>
        <v>2026</v>
      </c>
      <c r="D188" s="2" t="str">
        <f>"Q"&amp;ROUNDUP(MONTH(SalesDataTable__2[[#This Row],[Order Date]])/3,0)</f>
        <v>Q3</v>
      </c>
      <c r="E188">
        <f>MONTH(SalesDataTable__2[[#This Row],[Order Date]])</f>
        <v>7</v>
      </c>
      <c r="F188" t="str">
        <f>TEXT(SalesDataTable__2[[#This Row],[Order Date]],"MMM")</f>
        <v>Jul</v>
      </c>
      <c r="G188" t="s">
        <v>22</v>
      </c>
      <c r="H188" t="s">
        <v>40</v>
      </c>
      <c r="I188" t="s">
        <v>18</v>
      </c>
      <c r="J188" t="s">
        <v>64</v>
      </c>
      <c r="K188" t="s">
        <v>31</v>
      </c>
      <c r="L188" t="s">
        <v>32</v>
      </c>
      <c r="M188">
        <v>1</v>
      </c>
      <c r="N188">
        <v>135.44</v>
      </c>
      <c r="O188">
        <v>0</v>
      </c>
      <c r="P188">
        <v>65.48</v>
      </c>
      <c r="Q188">
        <v>135.44</v>
      </c>
      <c r="R188">
        <v>65.48</v>
      </c>
      <c r="S188">
        <v>69.959999999999994</v>
      </c>
      <c r="T188">
        <v>0.51653868871825159</v>
      </c>
    </row>
    <row r="189" spans="1:20" x14ac:dyDescent="0.3">
      <c r="A189">
        <v>3240</v>
      </c>
      <c r="B189" s="1">
        <v>46212</v>
      </c>
      <c r="C189">
        <f>YEAR(SalesDataTable__2[[#This Row],[Order Date]])</f>
        <v>2026</v>
      </c>
      <c r="D189" s="2" t="str">
        <f>"Q"&amp;ROUNDUP(MONTH(SalesDataTable__2[[#This Row],[Order Date]])/3,0)</f>
        <v>Q3</v>
      </c>
      <c r="E189">
        <f>MONTH(SalesDataTable__2[[#This Row],[Order Date]])</f>
        <v>7</v>
      </c>
      <c r="F189" t="str">
        <f>TEXT(SalesDataTable__2[[#This Row],[Order Date]],"MMM")</f>
        <v>Jul</v>
      </c>
      <c r="G189" t="s">
        <v>16</v>
      </c>
      <c r="H189" t="s">
        <v>17</v>
      </c>
      <c r="I189" t="s">
        <v>18</v>
      </c>
      <c r="J189" t="s">
        <v>64</v>
      </c>
      <c r="K189" t="s">
        <v>36</v>
      </c>
      <c r="L189" t="s">
        <v>37</v>
      </c>
      <c r="M189">
        <v>1</v>
      </c>
      <c r="N189">
        <v>39.94</v>
      </c>
      <c r="O189">
        <v>0</v>
      </c>
      <c r="P189">
        <v>16.89</v>
      </c>
      <c r="Q189">
        <v>39.94</v>
      </c>
      <c r="R189">
        <v>16.89</v>
      </c>
      <c r="S189">
        <v>23.049999999999997</v>
      </c>
      <c r="T189">
        <v>0.57711567351026538</v>
      </c>
    </row>
    <row r="190" spans="1:20" x14ac:dyDescent="0.3">
      <c r="A190">
        <v>4365</v>
      </c>
      <c r="B190" s="1">
        <v>46214</v>
      </c>
      <c r="C190">
        <f>YEAR(SalesDataTable__2[[#This Row],[Order Date]])</f>
        <v>2026</v>
      </c>
      <c r="D190" s="2" t="str">
        <f>"Q"&amp;ROUNDUP(MONTH(SalesDataTable__2[[#This Row],[Order Date]])/3,0)</f>
        <v>Q3</v>
      </c>
      <c r="E190">
        <f>MONTH(SalesDataTable__2[[#This Row],[Order Date]])</f>
        <v>7</v>
      </c>
      <c r="F190" t="str">
        <f>TEXT(SalesDataTable__2[[#This Row],[Order Date]],"MMM")</f>
        <v>Jul</v>
      </c>
      <c r="G190" t="s">
        <v>28</v>
      </c>
      <c r="H190" t="s">
        <v>34</v>
      </c>
      <c r="I190" t="s">
        <v>18</v>
      </c>
      <c r="J190" t="s">
        <v>64</v>
      </c>
      <c r="K190" t="s">
        <v>36</v>
      </c>
      <c r="L190" t="s">
        <v>37</v>
      </c>
      <c r="M190">
        <v>1</v>
      </c>
      <c r="N190">
        <v>41.33</v>
      </c>
      <c r="O190">
        <v>0</v>
      </c>
      <c r="P190">
        <v>17.2</v>
      </c>
      <c r="Q190">
        <v>41.33</v>
      </c>
      <c r="R190">
        <v>17.2</v>
      </c>
      <c r="S190">
        <v>24.13</v>
      </c>
      <c r="T190">
        <v>0.58383740624243896</v>
      </c>
    </row>
    <row r="191" spans="1:20" x14ac:dyDescent="0.3">
      <c r="A191">
        <v>3210</v>
      </c>
      <c r="B191" s="1">
        <v>46215</v>
      </c>
      <c r="C191">
        <f>YEAR(SalesDataTable__2[[#This Row],[Order Date]])</f>
        <v>2026</v>
      </c>
      <c r="D191" s="2" t="str">
        <f>"Q"&amp;ROUNDUP(MONTH(SalesDataTable__2[[#This Row],[Order Date]])/3,0)</f>
        <v>Q3</v>
      </c>
      <c r="E191">
        <f>MONTH(SalesDataTable__2[[#This Row],[Order Date]])</f>
        <v>7</v>
      </c>
      <c r="F191" t="str">
        <f>TEXT(SalesDataTable__2[[#This Row],[Order Date]],"MMM")</f>
        <v>Jul</v>
      </c>
      <c r="G191" t="s">
        <v>22</v>
      </c>
      <c r="H191" t="s">
        <v>30</v>
      </c>
      <c r="I191" t="s">
        <v>18</v>
      </c>
      <c r="J191" t="s">
        <v>64</v>
      </c>
      <c r="K191" t="s">
        <v>31</v>
      </c>
      <c r="L191" t="s">
        <v>41</v>
      </c>
      <c r="M191">
        <v>1</v>
      </c>
      <c r="N191">
        <v>37.090000000000003</v>
      </c>
      <c r="O191">
        <v>0</v>
      </c>
      <c r="P191">
        <v>13.43</v>
      </c>
      <c r="Q191">
        <v>37.090000000000003</v>
      </c>
      <c r="R191">
        <v>13.43</v>
      </c>
      <c r="S191">
        <v>23.660000000000004</v>
      </c>
      <c r="T191">
        <v>0.63790779185764357</v>
      </c>
    </row>
    <row r="192" spans="1:20" x14ac:dyDescent="0.3">
      <c r="A192">
        <v>972</v>
      </c>
      <c r="B192" s="1">
        <v>46219</v>
      </c>
      <c r="C192">
        <f>YEAR(SalesDataTable__2[[#This Row],[Order Date]])</f>
        <v>2026</v>
      </c>
      <c r="D192" s="2" t="str">
        <f>"Q"&amp;ROUNDUP(MONTH(SalesDataTable__2[[#This Row],[Order Date]])/3,0)</f>
        <v>Q3</v>
      </c>
      <c r="E192">
        <f>MONTH(SalesDataTable__2[[#This Row],[Order Date]])</f>
        <v>7</v>
      </c>
      <c r="F192" t="str">
        <f>TEXT(SalesDataTable__2[[#This Row],[Order Date]],"MMM")</f>
        <v>Jul</v>
      </c>
      <c r="G192" t="s">
        <v>16</v>
      </c>
      <c r="H192" t="s">
        <v>33</v>
      </c>
      <c r="I192" t="s">
        <v>18</v>
      </c>
      <c r="J192" t="s">
        <v>64</v>
      </c>
      <c r="K192" t="s">
        <v>20</v>
      </c>
      <c r="L192" t="s">
        <v>21</v>
      </c>
      <c r="M192">
        <v>1</v>
      </c>
      <c r="N192">
        <v>40.799999999999997</v>
      </c>
      <c r="O192">
        <v>0</v>
      </c>
      <c r="P192">
        <v>14.42</v>
      </c>
      <c r="Q192">
        <v>40.799999999999997</v>
      </c>
      <c r="R192">
        <v>14.42</v>
      </c>
      <c r="S192">
        <v>26.379999999999995</v>
      </c>
      <c r="T192">
        <v>0.64656862745098032</v>
      </c>
    </row>
    <row r="193" spans="1:20" x14ac:dyDescent="0.3">
      <c r="A193">
        <v>4957</v>
      </c>
      <c r="B193" s="1">
        <v>46220</v>
      </c>
      <c r="C193">
        <f>YEAR(SalesDataTable__2[[#This Row],[Order Date]])</f>
        <v>2026</v>
      </c>
      <c r="D193" s="2" t="str">
        <f>"Q"&amp;ROUNDUP(MONTH(SalesDataTable__2[[#This Row],[Order Date]])/3,0)</f>
        <v>Q3</v>
      </c>
      <c r="E193">
        <f>MONTH(SalesDataTable__2[[#This Row],[Order Date]])</f>
        <v>7</v>
      </c>
      <c r="F193" t="str">
        <f>TEXT(SalesDataTable__2[[#This Row],[Order Date]],"MMM")</f>
        <v>Jul</v>
      </c>
      <c r="G193" t="s">
        <v>28</v>
      </c>
      <c r="H193" t="s">
        <v>49</v>
      </c>
      <c r="I193" t="s">
        <v>18</v>
      </c>
      <c r="J193" t="s">
        <v>64</v>
      </c>
      <c r="K193" t="s">
        <v>20</v>
      </c>
      <c r="L193" t="s">
        <v>44</v>
      </c>
      <c r="M193">
        <v>1</v>
      </c>
      <c r="N193">
        <v>35.58</v>
      </c>
      <c r="O193">
        <v>0</v>
      </c>
      <c r="P193">
        <v>13.68</v>
      </c>
      <c r="Q193">
        <v>35.58</v>
      </c>
      <c r="R193">
        <v>13.68</v>
      </c>
      <c r="S193">
        <v>21.9</v>
      </c>
      <c r="T193">
        <v>0.61551433389544685</v>
      </c>
    </row>
    <row r="194" spans="1:20" x14ac:dyDescent="0.3">
      <c r="A194">
        <v>87</v>
      </c>
      <c r="B194" s="1">
        <v>46228</v>
      </c>
      <c r="C194">
        <f>YEAR(SalesDataTable__2[[#This Row],[Order Date]])</f>
        <v>2026</v>
      </c>
      <c r="D194" s="2" t="str">
        <f>"Q"&amp;ROUNDUP(MONTH(SalesDataTable__2[[#This Row],[Order Date]])/3,0)</f>
        <v>Q3</v>
      </c>
      <c r="E194">
        <f>MONTH(SalesDataTable__2[[#This Row],[Order Date]])</f>
        <v>7</v>
      </c>
      <c r="F194" t="str">
        <f>TEXT(SalesDataTable__2[[#This Row],[Order Date]],"MMM")</f>
        <v>Jul</v>
      </c>
      <c r="G194" t="s">
        <v>28</v>
      </c>
      <c r="H194" t="s">
        <v>34</v>
      </c>
      <c r="I194" t="s">
        <v>18</v>
      </c>
      <c r="J194" t="s">
        <v>64</v>
      </c>
      <c r="K194" t="s">
        <v>24</v>
      </c>
      <c r="L194" t="s">
        <v>25</v>
      </c>
      <c r="M194">
        <v>1</v>
      </c>
      <c r="N194">
        <v>155.35</v>
      </c>
      <c r="O194">
        <v>0</v>
      </c>
      <c r="P194">
        <v>80.47</v>
      </c>
      <c r="Q194">
        <v>155.35</v>
      </c>
      <c r="R194">
        <v>80.47</v>
      </c>
      <c r="S194">
        <v>74.88</v>
      </c>
      <c r="T194">
        <v>0.48200836820083681</v>
      </c>
    </row>
    <row r="195" spans="1:20" x14ac:dyDescent="0.3">
      <c r="A195">
        <v>3893</v>
      </c>
      <c r="B195" s="1">
        <v>46228</v>
      </c>
      <c r="C195">
        <f>YEAR(SalesDataTable__2[[#This Row],[Order Date]])</f>
        <v>2026</v>
      </c>
      <c r="D195" s="2" t="str">
        <f>"Q"&amp;ROUNDUP(MONTH(SalesDataTable__2[[#This Row],[Order Date]])/3,0)</f>
        <v>Q3</v>
      </c>
      <c r="E195">
        <f>MONTH(SalesDataTable__2[[#This Row],[Order Date]])</f>
        <v>7</v>
      </c>
      <c r="F195" t="str">
        <f>TEXT(SalesDataTable__2[[#This Row],[Order Date]],"MMM")</f>
        <v>Jul</v>
      </c>
      <c r="G195" t="s">
        <v>22</v>
      </c>
      <c r="H195" t="s">
        <v>30</v>
      </c>
      <c r="I195" t="s">
        <v>18</v>
      </c>
      <c r="J195" t="s">
        <v>64</v>
      </c>
      <c r="K195" t="s">
        <v>31</v>
      </c>
      <c r="L195" t="s">
        <v>41</v>
      </c>
      <c r="M195">
        <v>1</v>
      </c>
      <c r="N195">
        <v>35.6</v>
      </c>
      <c r="O195">
        <v>0</v>
      </c>
      <c r="P195">
        <v>13.91</v>
      </c>
      <c r="Q195">
        <v>35.6</v>
      </c>
      <c r="R195">
        <v>13.91</v>
      </c>
      <c r="S195">
        <v>21.69</v>
      </c>
      <c r="T195">
        <v>0.60926966292134832</v>
      </c>
    </row>
    <row r="196" spans="1:20" x14ac:dyDescent="0.3">
      <c r="A196">
        <v>4804</v>
      </c>
      <c r="B196" s="1">
        <v>46235</v>
      </c>
      <c r="C196">
        <f>YEAR(SalesDataTable__2[[#This Row],[Order Date]])</f>
        <v>2026</v>
      </c>
      <c r="D196" s="2" t="str">
        <f>"Q"&amp;ROUNDUP(MONTH(SalesDataTable__2[[#This Row],[Order Date]])/3,0)</f>
        <v>Q3</v>
      </c>
      <c r="E196">
        <f>MONTH(SalesDataTable__2[[#This Row],[Order Date]])</f>
        <v>8</v>
      </c>
      <c r="F196" t="str">
        <f>TEXT(SalesDataTable__2[[#This Row],[Order Date]],"MMM")</f>
        <v>Aug</v>
      </c>
      <c r="G196" t="s">
        <v>22</v>
      </c>
      <c r="H196" t="s">
        <v>23</v>
      </c>
      <c r="I196" t="s">
        <v>18</v>
      </c>
      <c r="J196" t="s">
        <v>64</v>
      </c>
      <c r="K196" t="s">
        <v>20</v>
      </c>
      <c r="L196" t="s">
        <v>59</v>
      </c>
      <c r="M196">
        <v>1</v>
      </c>
      <c r="N196">
        <v>49.46</v>
      </c>
      <c r="O196">
        <v>0</v>
      </c>
      <c r="P196">
        <v>21.47</v>
      </c>
      <c r="Q196">
        <v>49.46</v>
      </c>
      <c r="R196">
        <v>21.47</v>
      </c>
      <c r="S196">
        <v>27.990000000000002</v>
      </c>
      <c r="T196">
        <v>0.5659118479579458</v>
      </c>
    </row>
    <row r="197" spans="1:20" x14ac:dyDescent="0.3">
      <c r="A197">
        <v>207</v>
      </c>
      <c r="B197" s="1">
        <v>46237</v>
      </c>
      <c r="C197">
        <f>YEAR(SalesDataTable__2[[#This Row],[Order Date]])</f>
        <v>2026</v>
      </c>
      <c r="D197" s="2" t="str">
        <f>"Q"&amp;ROUNDUP(MONTH(SalesDataTable__2[[#This Row],[Order Date]])/3,0)</f>
        <v>Q3</v>
      </c>
      <c r="E197">
        <f>MONTH(SalesDataTable__2[[#This Row],[Order Date]])</f>
        <v>8</v>
      </c>
      <c r="F197" t="str">
        <f>TEXT(SalesDataTable__2[[#This Row],[Order Date]],"MMM")</f>
        <v>Aug</v>
      </c>
      <c r="G197" t="s">
        <v>42</v>
      </c>
      <c r="H197" t="s">
        <v>60</v>
      </c>
      <c r="I197" t="s">
        <v>18</v>
      </c>
      <c r="J197" t="s">
        <v>64</v>
      </c>
      <c r="K197" t="s">
        <v>20</v>
      </c>
      <c r="L197" t="s">
        <v>21</v>
      </c>
      <c r="M197">
        <v>1</v>
      </c>
      <c r="N197">
        <v>41.3</v>
      </c>
      <c r="O197">
        <v>0</v>
      </c>
      <c r="P197">
        <v>14.52</v>
      </c>
      <c r="Q197">
        <v>41.3</v>
      </c>
      <c r="R197">
        <v>14.52</v>
      </c>
      <c r="S197">
        <v>26.779999999999998</v>
      </c>
      <c r="T197">
        <v>0.64842615012106541</v>
      </c>
    </row>
    <row r="198" spans="1:20" x14ac:dyDescent="0.3">
      <c r="A198">
        <v>118</v>
      </c>
      <c r="B198" s="1">
        <v>46238</v>
      </c>
      <c r="C198">
        <f>YEAR(SalesDataTable__2[[#This Row],[Order Date]])</f>
        <v>2026</v>
      </c>
      <c r="D198" s="2" t="str">
        <f>"Q"&amp;ROUNDUP(MONTH(SalesDataTable__2[[#This Row],[Order Date]])/3,0)</f>
        <v>Q3</v>
      </c>
      <c r="E198">
        <f>MONTH(SalesDataTable__2[[#This Row],[Order Date]])</f>
        <v>8</v>
      </c>
      <c r="F198" t="str">
        <f>TEXT(SalesDataTable__2[[#This Row],[Order Date]],"MMM")</f>
        <v>Aug</v>
      </c>
      <c r="G198" t="s">
        <v>16</v>
      </c>
      <c r="H198" t="s">
        <v>33</v>
      </c>
      <c r="I198" t="s">
        <v>18</v>
      </c>
      <c r="J198" t="s">
        <v>64</v>
      </c>
      <c r="K198" t="s">
        <v>31</v>
      </c>
      <c r="L198" t="s">
        <v>47</v>
      </c>
      <c r="M198">
        <v>1</v>
      </c>
      <c r="N198">
        <v>47.53</v>
      </c>
      <c r="O198">
        <v>0</v>
      </c>
      <c r="P198">
        <v>18.04</v>
      </c>
      <c r="Q198">
        <v>47.53</v>
      </c>
      <c r="R198">
        <v>18.04</v>
      </c>
      <c r="S198">
        <v>29.490000000000002</v>
      </c>
      <c r="T198">
        <v>0.62045024195245113</v>
      </c>
    </row>
    <row r="199" spans="1:20" x14ac:dyDescent="0.3">
      <c r="A199">
        <v>4180</v>
      </c>
      <c r="B199" s="1">
        <v>46238</v>
      </c>
      <c r="C199">
        <f>YEAR(SalesDataTable__2[[#This Row],[Order Date]])</f>
        <v>2026</v>
      </c>
      <c r="D199" s="2" t="str">
        <f>"Q"&amp;ROUNDUP(MONTH(SalesDataTable__2[[#This Row],[Order Date]])/3,0)</f>
        <v>Q3</v>
      </c>
      <c r="E199">
        <f>MONTH(SalesDataTable__2[[#This Row],[Order Date]])</f>
        <v>8</v>
      </c>
      <c r="F199" t="str">
        <f>TEXT(SalesDataTable__2[[#This Row],[Order Date]],"MMM")</f>
        <v>Aug</v>
      </c>
      <c r="G199" t="s">
        <v>42</v>
      </c>
      <c r="H199" t="s">
        <v>57</v>
      </c>
      <c r="I199" t="s">
        <v>18</v>
      </c>
      <c r="J199" t="s">
        <v>64</v>
      </c>
      <c r="K199" t="s">
        <v>36</v>
      </c>
      <c r="L199" t="s">
        <v>54</v>
      </c>
      <c r="M199">
        <v>1</v>
      </c>
      <c r="N199">
        <v>101.37</v>
      </c>
      <c r="O199">
        <v>0</v>
      </c>
      <c r="P199">
        <v>51.56</v>
      </c>
      <c r="Q199">
        <v>101.37</v>
      </c>
      <c r="R199">
        <v>51.56</v>
      </c>
      <c r="S199">
        <v>49.81</v>
      </c>
      <c r="T199">
        <v>0.49136825490776365</v>
      </c>
    </row>
    <row r="200" spans="1:20" x14ac:dyDescent="0.3">
      <c r="A200">
        <v>1104</v>
      </c>
      <c r="B200" s="1">
        <v>46240</v>
      </c>
      <c r="C200">
        <f>YEAR(SalesDataTable__2[[#This Row],[Order Date]])</f>
        <v>2026</v>
      </c>
      <c r="D200" s="2" t="str">
        <f>"Q"&amp;ROUNDUP(MONTH(SalesDataTable__2[[#This Row],[Order Date]])/3,0)</f>
        <v>Q3</v>
      </c>
      <c r="E200">
        <f>MONTH(SalesDataTable__2[[#This Row],[Order Date]])</f>
        <v>8</v>
      </c>
      <c r="F200" t="str">
        <f>TEXT(SalesDataTable__2[[#This Row],[Order Date]],"MMM")</f>
        <v>Aug</v>
      </c>
      <c r="G200" t="s">
        <v>22</v>
      </c>
      <c r="H200" t="s">
        <v>40</v>
      </c>
      <c r="I200" t="s">
        <v>18</v>
      </c>
      <c r="J200" t="s">
        <v>64</v>
      </c>
      <c r="K200" t="s">
        <v>38</v>
      </c>
      <c r="L200" t="s">
        <v>39</v>
      </c>
      <c r="M200">
        <v>1</v>
      </c>
      <c r="N200">
        <v>191.44</v>
      </c>
      <c r="O200">
        <v>0</v>
      </c>
      <c r="P200">
        <v>102.13</v>
      </c>
      <c r="Q200">
        <v>191.44</v>
      </c>
      <c r="R200">
        <v>102.13</v>
      </c>
      <c r="S200">
        <v>89.31</v>
      </c>
      <c r="T200">
        <v>0.46651692436272463</v>
      </c>
    </row>
    <row r="201" spans="1:20" x14ac:dyDescent="0.3">
      <c r="A201">
        <v>1227</v>
      </c>
      <c r="B201" s="1">
        <v>46242</v>
      </c>
      <c r="C201">
        <f>YEAR(SalesDataTable__2[[#This Row],[Order Date]])</f>
        <v>2026</v>
      </c>
      <c r="D201" s="2" t="str">
        <f>"Q"&amp;ROUNDUP(MONTH(SalesDataTable__2[[#This Row],[Order Date]])/3,0)</f>
        <v>Q3</v>
      </c>
      <c r="E201">
        <f>MONTH(SalesDataTable__2[[#This Row],[Order Date]])</f>
        <v>8</v>
      </c>
      <c r="F201" t="str">
        <f>TEXT(SalesDataTable__2[[#This Row],[Order Date]],"MMM")</f>
        <v>Aug</v>
      </c>
      <c r="G201" t="s">
        <v>16</v>
      </c>
      <c r="H201" t="s">
        <v>17</v>
      </c>
      <c r="I201" t="s">
        <v>18</v>
      </c>
      <c r="J201" t="s">
        <v>64</v>
      </c>
      <c r="K201" t="s">
        <v>36</v>
      </c>
      <c r="L201" t="s">
        <v>54</v>
      </c>
      <c r="M201">
        <v>1</v>
      </c>
      <c r="N201">
        <v>104.69</v>
      </c>
      <c r="O201">
        <v>0</v>
      </c>
      <c r="P201">
        <v>49.06</v>
      </c>
      <c r="Q201">
        <v>104.69</v>
      </c>
      <c r="R201">
        <v>49.06</v>
      </c>
      <c r="S201">
        <v>55.629999999999995</v>
      </c>
      <c r="T201">
        <v>0.53137835514375775</v>
      </c>
    </row>
    <row r="202" spans="1:20" x14ac:dyDescent="0.3">
      <c r="A202">
        <v>1243</v>
      </c>
      <c r="B202" s="1">
        <v>46245</v>
      </c>
      <c r="C202">
        <f>YEAR(SalesDataTable__2[[#This Row],[Order Date]])</f>
        <v>2026</v>
      </c>
      <c r="D202" s="2" t="str">
        <f>"Q"&amp;ROUNDUP(MONTH(SalesDataTable__2[[#This Row],[Order Date]])/3,0)</f>
        <v>Q3</v>
      </c>
      <c r="E202">
        <f>MONTH(SalesDataTable__2[[#This Row],[Order Date]])</f>
        <v>8</v>
      </c>
      <c r="F202" t="str">
        <f>TEXT(SalesDataTable__2[[#This Row],[Order Date]],"MMM")</f>
        <v>Aug</v>
      </c>
      <c r="G202" t="s">
        <v>42</v>
      </c>
      <c r="H202" t="s">
        <v>60</v>
      </c>
      <c r="I202" t="s">
        <v>18</v>
      </c>
      <c r="J202" t="s">
        <v>64</v>
      </c>
      <c r="K202" t="s">
        <v>38</v>
      </c>
      <c r="L202" t="s">
        <v>39</v>
      </c>
      <c r="M202">
        <v>1</v>
      </c>
      <c r="N202">
        <v>193.67</v>
      </c>
      <c r="O202">
        <v>0</v>
      </c>
      <c r="P202">
        <v>103.79</v>
      </c>
      <c r="Q202">
        <v>193.67</v>
      </c>
      <c r="R202">
        <v>103.79</v>
      </c>
      <c r="S202">
        <v>89.879999999999981</v>
      </c>
      <c r="T202">
        <v>0.46408839779005517</v>
      </c>
    </row>
    <row r="203" spans="1:20" x14ac:dyDescent="0.3">
      <c r="A203">
        <v>771</v>
      </c>
      <c r="B203" s="1">
        <v>46247</v>
      </c>
      <c r="C203">
        <f>YEAR(SalesDataTable__2[[#This Row],[Order Date]])</f>
        <v>2026</v>
      </c>
      <c r="D203" s="2" t="str">
        <f>"Q"&amp;ROUNDUP(MONTH(SalesDataTable__2[[#This Row],[Order Date]])/3,0)</f>
        <v>Q3</v>
      </c>
      <c r="E203">
        <f>MONTH(SalesDataTable__2[[#This Row],[Order Date]])</f>
        <v>8</v>
      </c>
      <c r="F203" t="str">
        <f>TEXT(SalesDataTable__2[[#This Row],[Order Date]],"MMM")</f>
        <v>Aug</v>
      </c>
      <c r="G203" t="s">
        <v>42</v>
      </c>
      <c r="H203" t="s">
        <v>45</v>
      </c>
      <c r="I203" t="s">
        <v>18</v>
      </c>
      <c r="J203" t="s">
        <v>64</v>
      </c>
      <c r="K203" t="s">
        <v>24</v>
      </c>
      <c r="L203" t="s">
        <v>27</v>
      </c>
      <c r="M203">
        <v>1</v>
      </c>
      <c r="N203">
        <v>91.78</v>
      </c>
      <c r="O203">
        <v>0</v>
      </c>
      <c r="P203">
        <v>46.15</v>
      </c>
      <c r="Q203">
        <v>91.78</v>
      </c>
      <c r="R203">
        <v>46.15</v>
      </c>
      <c r="S203">
        <v>45.63</v>
      </c>
      <c r="T203">
        <v>0.49716713881019831</v>
      </c>
    </row>
    <row r="204" spans="1:20" x14ac:dyDescent="0.3">
      <c r="A204">
        <v>2328</v>
      </c>
      <c r="B204" s="1">
        <v>46253</v>
      </c>
      <c r="C204">
        <f>YEAR(SalesDataTable__2[[#This Row],[Order Date]])</f>
        <v>2026</v>
      </c>
      <c r="D204" s="2" t="str">
        <f>"Q"&amp;ROUNDUP(MONTH(SalesDataTable__2[[#This Row],[Order Date]])/3,0)</f>
        <v>Q3</v>
      </c>
      <c r="E204">
        <f>MONTH(SalesDataTable__2[[#This Row],[Order Date]])</f>
        <v>8</v>
      </c>
      <c r="F204" t="str">
        <f>TEXT(SalesDataTable__2[[#This Row],[Order Date]],"MMM")</f>
        <v>Aug</v>
      </c>
      <c r="G204" t="s">
        <v>42</v>
      </c>
      <c r="H204" t="s">
        <v>43</v>
      </c>
      <c r="I204" t="s">
        <v>18</v>
      </c>
      <c r="J204" t="s">
        <v>64</v>
      </c>
      <c r="K204" t="s">
        <v>31</v>
      </c>
      <c r="L204" t="s">
        <v>32</v>
      </c>
      <c r="M204">
        <v>1</v>
      </c>
      <c r="N204">
        <v>130.94</v>
      </c>
      <c r="O204">
        <v>0</v>
      </c>
      <c r="P204">
        <v>66.06</v>
      </c>
      <c r="Q204">
        <v>130.94</v>
      </c>
      <c r="R204">
        <v>66.06</v>
      </c>
      <c r="S204">
        <v>64.88</v>
      </c>
      <c r="T204">
        <v>0.49549411944402011</v>
      </c>
    </row>
    <row r="205" spans="1:20" x14ac:dyDescent="0.3">
      <c r="A205">
        <v>862</v>
      </c>
      <c r="B205" s="1">
        <v>46256</v>
      </c>
      <c r="C205">
        <f>YEAR(SalesDataTable__2[[#This Row],[Order Date]])</f>
        <v>2026</v>
      </c>
      <c r="D205" s="2" t="str">
        <f>"Q"&amp;ROUNDUP(MONTH(SalesDataTable__2[[#This Row],[Order Date]])/3,0)</f>
        <v>Q3</v>
      </c>
      <c r="E205">
        <f>MONTH(SalesDataTable__2[[#This Row],[Order Date]])</f>
        <v>8</v>
      </c>
      <c r="F205" t="str">
        <f>TEXT(SalesDataTable__2[[#This Row],[Order Date]],"MMM")</f>
        <v>Aug</v>
      </c>
      <c r="G205" t="s">
        <v>22</v>
      </c>
      <c r="H205" t="s">
        <v>23</v>
      </c>
      <c r="I205" t="s">
        <v>18</v>
      </c>
      <c r="J205" t="s">
        <v>64</v>
      </c>
      <c r="K205" t="s">
        <v>24</v>
      </c>
      <c r="L205" t="s">
        <v>27</v>
      </c>
      <c r="M205">
        <v>1</v>
      </c>
      <c r="N205">
        <v>93.55</v>
      </c>
      <c r="O205">
        <v>0</v>
      </c>
      <c r="P205">
        <v>44.89</v>
      </c>
      <c r="Q205">
        <v>93.55</v>
      </c>
      <c r="R205">
        <v>44.89</v>
      </c>
      <c r="S205">
        <v>48.66</v>
      </c>
      <c r="T205">
        <v>0.5201496525921967</v>
      </c>
    </row>
    <row r="206" spans="1:20" x14ac:dyDescent="0.3">
      <c r="A206">
        <v>2564</v>
      </c>
      <c r="B206" s="1">
        <v>46258</v>
      </c>
      <c r="C206">
        <f>YEAR(SalesDataTable__2[[#This Row],[Order Date]])</f>
        <v>2026</v>
      </c>
      <c r="D206" s="2" t="str">
        <f>"Q"&amp;ROUNDUP(MONTH(SalesDataTable__2[[#This Row],[Order Date]])/3,0)</f>
        <v>Q3</v>
      </c>
      <c r="E206">
        <f>MONTH(SalesDataTable__2[[#This Row],[Order Date]])</f>
        <v>8</v>
      </c>
      <c r="F206" t="str">
        <f>TEXT(SalesDataTable__2[[#This Row],[Order Date]],"MMM")</f>
        <v>Aug</v>
      </c>
      <c r="G206" t="s">
        <v>42</v>
      </c>
      <c r="H206" t="s">
        <v>57</v>
      </c>
      <c r="I206" t="s">
        <v>18</v>
      </c>
      <c r="J206" t="s">
        <v>64</v>
      </c>
      <c r="K206" t="s">
        <v>38</v>
      </c>
      <c r="L206" t="s">
        <v>39</v>
      </c>
      <c r="M206">
        <v>1</v>
      </c>
      <c r="N206">
        <v>200.2</v>
      </c>
      <c r="O206">
        <v>0</v>
      </c>
      <c r="P206">
        <v>103.38</v>
      </c>
      <c r="Q206">
        <v>200.2</v>
      </c>
      <c r="R206">
        <v>103.38</v>
      </c>
      <c r="S206">
        <v>96.82</v>
      </c>
      <c r="T206">
        <v>0.48361638361638359</v>
      </c>
    </row>
    <row r="207" spans="1:20" x14ac:dyDescent="0.3">
      <c r="A207">
        <v>2629</v>
      </c>
      <c r="B207" s="1">
        <v>46265</v>
      </c>
      <c r="C207">
        <f>YEAR(SalesDataTable__2[[#This Row],[Order Date]])</f>
        <v>2026</v>
      </c>
      <c r="D207" s="2" t="str">
        <f>"Q"&amp;ROUNDUP(MONTH(SalesDataTable__2[[#This Row],[Order Date]])/3,0)</f>
        <v>Q3</v>
      </c>
      <c r="E207">
        <f>MONTH(SalesDataTable__2[[#This Row],[Order Date]])</f>
        <v>8</v>
      </c>
      <c r="F207" t="str">
        <f>TEXT(SalesDataTable__2[[#This Row],[Order Date]],"MMM")</f>
        <v>Aug</v>
      </c>
      <c r="G207" t="s">
        <v>16</v>
      </c>
      <c r="H207" t="s">
        <v>17</v>
      </c>
      <c r="I207" t="s">
        <v>18</v>
      </c>
      <c r="J207" t="s">
        <v>64</v>
      </c>
      <c r="K207" t="s">
        <v>36</v>
      </c>
      <c r="L207" t="s">
        <v>61</v>
      </c>
      <c r="M207">
        <v>1</v>
      </c>
      <c r="N207">
        <v>81.72</v>
      </c>
      <c r="O207">
        <v>0</v>
      </c>
      <c r="P207">
        <v>42.38</v>
      </c>
      <c r="Q207">
        <v>81.72</v>
      </c>
      <c r="R207">
        <v>42.38</v>
      </c>
      <c r="S207">
        <v>39.339999999999996</v>
      </c>
      <c r="T207">
        <v>0.48139990210474787</v>
      </c>
    </row>
    <row r="208" spans="1:20" x14ac:dyDescent="0.3">
      <c r="A208">
        <v>2108</v>
      </c>
      <c r="B208" s="1">
        <v>46268</v>
      </c>
      <c r="C208">
        <f>YEAR(SalesDataTable__2[[#This Row],[Order Date]])</f>
        <v>2026</v>
      </c>
      <c r="D208" s="2" t="str">
        <f>"Q"&amp;ROUNDUP(MONTH(SalesDataTable__2[[#This Row],[Order Date]])/3,0)</f>
        <v>Q3</v>
      </c>
      <c r="E208">
        <f>MONTH(SalesDataTable__2[[#This Row],[Order Date]])</f>
        <v>9</v>
      </c>
      <c r="F208" t="str">
        <f>TEXT(SalesDataTable__2[[#This Row],[Order Date]],"MMM")</f>
        <v>Sep</v>
      </c>
      <c r="G208" t="s">
        <v>28</v>
      </c>
      <c r="H208" t="s">
        <v>34</v>
      </c>
      <c r="I208" t="s">
        <v>18</v>
      </c>
      <c r="J208" t="s">
        <v>64</v>
      </c>
      <c r="K208" t="s">
        <v>24</v>
      </c>
      <c r="L208" t="s">
        <v>50</v>
      </c>
      <c r="M208">
        <v>1</v>
      </c>
      <c r="N208">
        <v>146.13999999999999</v>
      </c>
      <c r="O208">
        <v>0</v>
      </c>
      <c r="P208">
        <v>81.040000000000006</v>
      </c>
      <c r="Q208">
        <v>146.13999999999999</v>
      </c>
      <c r="R208">
        <v>81.040000000000006</v>
      </c>
      <c r="S208">
        <v>65.09999999999998</v>
      </c>
      <c r="T208">
        <v>0.44546325441357593</v>
      </c>
    </row>
    <row r="209" spans="1:20" x14ac:dyDescent="0.3">
      <c r="A209">
        <v>1955</v>
      </c>
      <c r="B209" s="1">
        <v>46270</v>
      </c>
      <c r="C209">
        <f>YEAR(SalesDataTable__2[[#This Row],[Order Date]])</f>
        <v>2026</v>
      </c>
      <c r="D209" s="2" t="str">
        <f>"Q"&amp;ROUNDUP(MONTH(SalesDataTable__2[[#This Row],[Order Date]])/3,0)</f>
        <v>Q3</v>
      </c>
      <c r="E209">
        <f>MONTH(SalesDataTable__2[[#This Row],[Order Date]])</f>
        <v>9</v>
      </c>
      <c r="F209" t="str">
        <f>TEXT(SalesDataTable__2[[#This Row],[Order Date]],"MMM")</f>
        <v>Sep</v>
      </c>
      <c r="G209" t="s">
        <v>28</v>
      </c>
      <c r="H209" t="s">
        <v>46</v>
      </c>
      <c r="I209" t="s">
        <v>18</v>
      </c>
      <c r="J209" t="s">
        <v>64</v>
      </c>
      <c r="K209" t="s">
        <v>38</v>
      </c>
      <c r="L209" t="s">
        <v>55</v>
      </c>
      <c r="M209">
        <v>1</v>
      </c>
      <c r="N209">
        <v>121.59</v>
      </c>
      <c r="O209">
        <v>0</v>
      </c>
      <c r="P209">
        <v>62.44</v>
      </c>
      <c r="Q209">
        <v>121.59</v>
      </c>
      <c r="R209">
        <v>62.44</v>
      </c>
      <c r="S209">
        <v>59.150000000000006</v>
      </c>
      <c r="T209">
        <v>0.4864709268854347</v>
      </c>
    </row>
    <row r="210" spans="1:20" x14ac:dyDescent="0.3">
      <c r="A210">
        <v>601</v>
      </c>
      <c r="B210" s="1">
        <v>46272</v>
      </c>
      <c r="C210">
        <f>YEAR(SalesDataTable__2[[#This Row],[Order Date]])</f>
        <v>2026</v>
      </c>
      <c r="D210" s="2" t="str">
        <f>"Q"&amp;ROUNDUP(MONTH(SalesDataTable__2[[#This Row],[Order Date]])/3,0)</f>
        <v>Q3</v>
      </c>
      <c r="E210">
        <f>MONTH(SalesDataTable__2[[#This Row],[Order Date]])</f>
        <v>9</v>
      </c>
      <c r="F210" t="str">
        <f>TEXT(SalesDataTable__2[[#This Row],[Order Date]],"MMM")</f>
        <v>Sep</v>
      </c>
      <c r="G210" t="s">
        <v>28</v>
      </c>
      <c r="H210" t="s">
        <v>46</v>
      </c>
      <c r="I210" t="s">
        <v>18</v>
      </c>
      <c r="J210" t="s">
        <v>64</v>
      </c>
      <c r="K210" t="s">
        <v>24</v>
      </c>
      <c r="L210" t="s">
        <v>50</v>
      </c>
      <c r="M210">
        <v>1</v>
      </c>
      <c r="N210">
        <v>141.69</v>
      </c>
      <c r="O210">
        <v>0</v>
      </c>
      <c r="P210">
        <v>80.34</v>
      </c>
      <c r="Q210">
        <v>141.69</v>
      </c>
      <c r="R210">
        <v>80.34</v>
      </c>
      <c r="S210">
        <v>61.349999999999994</v>
      </c>
      <c r="T210">
        <v>0.43298750793986868</v>
      </c>
    </row>
    <row r="211" spans="1:20" x14ac:dyDescent="0.3">
      <c r="A211">
        <v>4210</v>
      </c>
      <c r="B211" s="1">
        <v>46274</v>
      </c>
      <c r="C211">
        <f>YEAR(SalesDataTable__2[[#This Row],[Order Date]])</f>
        <v>2026</v>
      </c>
      <c r="D211" s="2" t="str">
        <f>"Q"&amp;ROUNDUP(MONTH(SalesDataTable__2[[#This Row],[Order Date]])/3,0)</f>
        <v>Q3</v>
      </c>
      <c r="E211">
        <f>MONTH(SalesDataTable__2[[#This Row],[Order Date]])</f>
        <v>9</v>
      </c>
      <c r="F211" t="str">
        <f>TEXT(SalesDataTable__2[[#This Row],[Order Date]],"MMM")</f>
        <v>Sep</v>
      </c>
      <c r="G211" t="s">
        <v>28</v>
      </c>
      <c r="H211" t="s">
        <v>29</v>
      </c>
      <c r="I211" t="s">
        <v>18</v>
      </c>
      <c r="J211" t="s">
        <v>64</v>
      </c>
      <c r="K211" t="s">
        <v>31</v>
      </c>
      <c r="L211" t="s">
        <v>51</v>
      </c>
      <c r="M211">
        <v>1</v>
      </c>
      <c r="N211">
        <v>164.6</v>
      </c>
      <c r="O211">
        <v>0</v>
      </c>
      <c r="P211">
        <v>87.21</v>
      </c>
      <c r="Q211">
        <v>164.6</v>
      </c>
      <c r="R211">
        <v>87.21</v>
      </c>
      <c r="S211">
        <v>77.39</v>
      </c>
      <c r="T211">
        <v>0.47017010935601461</v>
      </c>
    </row>
    <row r="212" spans="1:20" x14ac:dyDescent="0.3">
      <c r="A212">
        <v>2307</v>
      </c>
      <c r="B212" s="1">
        <v>46276</v>
      </c>
      <c r="C212">
        <f>YEAR(SalesDataTable__2[[#This Row],[Order Date]])</f>
        <v>2026</v>
      </c>
      <c r="D212" s="2" t="str">
        <f>"Q"&amp;ROUNDUP(MONTH(SalesDataTable__2[[#This Row],[Order Date]])/3,0)</f>
        <v>Q3</v>
      </c>
      <c r="E212">
        <f>MONTH(SalesDataTable__2[[#This Row],[Order Date]])</f>
        <v>9</v>
      </c>
      <c r="F212" t="str">
        <f>TEXT(SalesDataTable__2[[#This Row],[Order Date]],"MMM")</f>
        <v>Sep</v>
      </c>
      <c r="G212" t="s">
        <v>42</v>
      </c>
      <c r="H212" t="s">
        <v>43</v>
      </c>
      <c r="I212" t="s">
        <v>18</v>
      </c>
      <c r="J212" t="s">
        <v>64</v>
      </c>
      <c r="K212" t="s">
        <v>31</v>
      </c>
      <c r="L212" t="s">
        <v>51</v>
      </c>
      <c r="M212">
        <v>1</v>
      </c>
      <c r="N212">
        <v>162.06</v>
      </c>
      <c r="O212">
        <v>0</v>
      </c>
      <c r="P212">
        <v>86.95</v>
      </c>
      <c r="Q212">
        <v>162.06</v>
      </c>
      <c r="R212">
        <v>86.95</v>
      </c>
      <c r="S212">
        <v>75.11</v>
      </c>
      <c r="T212">
        <v>0.4634703196347032</v>
      </c>
    </row>
    <row r="213" spans="1:20" x14ac:dyDescent="0.3">
      <c r="A213">
        <v>4859</v>
      </c>
      <c r="B213" s="1">
        <v>46277</v>
      </c>
      <c r="C213">
        <f>YEAR(SalesDataTable__2[[#This Row],[Order Date]])</f>
        <v>2026</v>
      </c>
      <c r="D213" s="2" t="str">
        <f>"Q"&amp;ROUNDUP(MONTH(SalesDataTable__2[[#This Row],[Order Date]])/3,0)</f>
        <v>Q3</v>
      </c>
      <c r="E213">
        <f>MONTH(SalesDataTable__2[[#This Row],[Order Date]])</f>
        <v>9</v>
      </c>
      <c r="F213" t="str">
        <f>TEXT(SalesDataTable__2[[#This Row],[Order Date]],"MMM")</f>
        <v>Sep</v>
      </c>
      <c r="G213" t="s">
        <v>22</v>
      </c>
      <c r="H213" t="s">
        <v>30</v>
      </c>
      <c r="I213" t="s">
        <v>18</v>
      </c>
      <c r="J213" t="s">
        <v>64</v>
      </c>
      <c r="K213" t="s">
        <v>36</v>
      </c>
      <c r="L213" t="s">
        <v>61</v>
      </c>
      <c r="M213">
        <v>1</v>
      </c>
      <c r="N213">
        <v>80.39</v>
      </c>
      <c r="O213">
        <v>0</v>
      </c>
      <c r="P213">
        <v>42.85</v>
      </c>
      <c r="Q213">
        <v>80.39</v>
      </c>
      <c r="R213">
        <v>42.85</v>
      </c>
      <c r="S213">
        <v>37.54</v>
      </c>
      <c r="T213">
        <v>0.46697350416718497</v>
      </c>
    </row>
    <row r="214" spans="1:20" x14ac:dyDescent="0.3">
      <c r="A214">
        <v>4097</v>
      </c>
      <c r="B214" s="1">
        <v>46278</v>
      </c>
      <c r="C214">
        <f>YEAR(SalesDataTable__2[[#This Row],[Order Date]])</f>
        <v>2026</v>
      </c>
      <c r="D214" s="2" t="str">
        <f>"Q"&amp;ROUNDUP(MONTH(SalesDataTable__2[[#This Row],[Order Date]])/3,0)</f>
        <v>Q3</v>
      </c>
      <c r="E214">
        <f>MONTH(SalesDataTable__2[[#This Row],[Order Date]])</f>
        <v>9</v>
      </c>
      <c r="F214" t="str">
        <f>TEXT(SalesDataTable__2[[#This Row],[Order Date]],"MMM")</f>
        <v>Sep</v>
      </c>
      <c r="G214" t="s">
        <v>28</v>
      </c>
      <c r="H214" t="s">
        <v>46</v>
      </c>
      <c r="I214" t="s">
        <v>18</v>
      </c>
      <c r="J214" t="s">
        <v>64</v>
      </c>
      <c r="K214" t="s">
        <v>24</v>
      </c>
      <c r="L214" t="s">
        <v>50</v>
      </c>
      <c r="M214">
        <v>1</v>
      </c>
      <c r="N214">
        <v>142.36000000000001</v>
      </c>
      <c r="O214">
        <v>0</v>
      </c>
      <c r="P214">
        <v>78.3</v>
      </c>
      <c r="Q214">
        <v>142.36000000000001</v>
      </c>
      <c r="R214">
        <v>78.3</v>
      </c>
      <c r="S214">
        <v>64.060000000000016</v>
      </c>
      <c r="T214">
        <v>0.44998595110986239</v>
      </c>
    </row>
    <row r="215" spans="1:20" x14ac:dyDescent="0.3">
      <c r="A215">
        <v>4865</v>
      </c>
      <c r="B215" s="1">
        <v>46280</v>
      </c>
      <c r="C215">
        <f>YEAR(SalesDataTable__2[[#This Row],[Order Date]])</f>
        <v>2026</v>
      </c>
      <c r="D215" s="2" t="str">
        <f>"Q"&amp;ROUNDUP(MONTH(SalesDataTable__2[[#This Row],[Order Date]])/3,0)</f>
        <v>Q3</v>
      </c>
      <c r="E215">
        <f>MONTH(SalesDataTable__2[[#This Row],[Order Date]])</f>
        <v>9</v>
      </c>
      <c r="F215" t="str">
        <f>TEXT(SalesDataTable__2[[#This Row],[Order Date]],"MMM")</f>
        <v>Sep</v>
      </c>
      <c r="G215" t="s">
        <v>16</v>
      </c>
      <c r="H215" t="s">
        <v>33</v>
      </c>
      <c r="I215" t="s">
        <v>18</v>
      </c>
      <c r="J215" t="s">
        <v>64</v>
      </c>
      <c r="K215" t="s">
        <v>36</v>
      </c>
      <c r="L215" t="s">
        <v>61</v>
      </c>
      <c r="M215">
        <v>1</v>
      </c>
      <c r="N215">
        <v>83.8</v>
      </c>
      <c r="O215">
        <v>0</v>
      </c>
      <c r="P215">
        <v>42.23</v>
      </c>
      <c r="Q215">
        <v>83.8</v>
      </c>
      <c r="R215">
        <v>42.23</v>
      </c>
      <c r="S215">
        <v>41.57</v>
      </c>
      <c r="T215">
        <v>0.49606205250596663</v>
      </c>
    </row>
    <row r="216" spans="1:20" x14ac:dyDescent="0.3">
      <c r="A216">
        <v>3322</v>
      </c>
      <c r="B216" s="1">
        <v>46287</v>
      </c>
      <c r="C216">
        <f>YEAR(SalesDataTable__2[[#This Row],[Order Date]])</f>
        <v>2026</v>
      </c>
      <c r="D216" s="2" t="str">
        <f>"Q"&amp;ROUNDUP(MONTH(SalesDataTable__2[[#This Row],[Order Date]])/3,0)</f>
        <v>Q3</v>
      </c>
      <c r="E216">
        <f>MONTH(SalesDataTable__2[[#This Row],[Order Date]])</f>
        <v>9</v>
      </c>
      <c r="F216" t="str">
        <f>TEXT(SalesDataTable__2[[#This Row],[Order Date]],"MMM")</f>
        <v>Sep</v>
      </c>
      <c r="G216" t="s">
        <v>16</v>
      </c>
      <c r="H216" t="s">
        <v>17</v>
      </c>
      <c r="I216" t="s">
        <v>18</v>
      </c>
      <c r="J216" t="s">
        <v>64</v>
      </c>
      <c r="K216" t="s">
        <v>38</v>
      </c>
      <c r="L216" t="s">
        <v>55</v>
      </c>
      <c r="M216">
        <v>1</v>
      </c>
      <c r="N216">
        <v>124.51</v>
      </c>
      <c r="O216">
        <v>0</v>
      </c>
      <c r="P216">
        <v>59.97</v>
      </c>
      <c r="Q216">
        <v>124.51</v>
      </c>
      <c r="R216">
        <v>59.97</v>
      </c>
      <c r="S216">
        <v>64.540000000000006</v>
      </c>
      <c r="T216">
        <v>0.51835193960324477</v>
      </c>
    </row>
    <row r="217" spans="1:20" x14ac:dyDescent="0.3">
      <c r="A217">
        <v>3821</v>
      </c>
      <c r="B217" s="1">
        <v>46287</v>
      </c>
      <c r="C217">
        <f>YEAR(SalesDataTable__2[[#This Row],[Order Date]])</f>
        <v>2026</v>
      </c>
      <c r="D217" s="2" t="str">
        <f>"Q"&amp;ROUNDUP(MONTH(SalesDataTable__2[[#This Row],[Order Date]])/3,0)</f>
        <v>Q3</v>
      </c>
      <c r="E217">
        <f>MONTH(SalesDataTable__2[[#This Row],[Order Date]])</f>
        <v>9</v>
      </c>
      <c r="F217" t="str">
        <f>TEXT(SalesDataTable__2[[#This Row],[Order Date]],"MMM")</f>
        <v>Sep</v>
      </c>
      <c r="G217" t="s">
        <v>42</v>
      </c>
      <c r="H217" t="s">
        <v>57</v>
      </c>
      <c r="I217" t="s">
        <v>18</v>
      </c>
      <c r="J217" t="s">
        <v>64</v>
      </c>
      <c r="K217" t="s">
        <v>24</v>
      </c>
      <c r="L217" t="s">
        <v>50</v>
      </c>
      <c r="M217">
        <v>1</v>
      </c>
      <c r="N217">
        <v>141</v>
      </c>
      <c r="O217">
        <v>0</v>
      </c>
      <c r="P217">
        <v>79.010000000000005</v>
      </c>
      <c r="Q217">
        <v>141</v>
      </c>
      <c r="R217">
        <v>79.010000000000005</v>
      </c>
      <c r="S217">
        <v>61.989999999999995</v>
      </c>
      <c r="T217">
        <v>0.43964539007092196</v>
      </c>
    </row>
    <row r="218" spans="1:20" x14ac:dyDescent="0.3">
      <c r="A218">
        <v>2310</v>
      </c>
      <c r="B218" s="1">
        <v>46292</v>
      </c>
      <c r="C218">
        <f>YEAR(SalesDataTable__2[[#This Row],[Order Date]])</f>
        <v>2026</v>
      </c>
      <c r="D218" s="2" t="str">
        <f>"Q"&amp;ROUNDUP(MONTH(SalesDataTable__2[[#This Row],[Order Date]])/3,0)</f>
        <v>Q3</v>
      </c>
      <c r="E218">
        <f>MONTH(SalesDataTable__2[[#This Row],[Order Date]])</f>
        <v>9</v>
      </c>
      <c r="F218" t="str">
        <f>TEXT(SalesDataTable__2[[#This Row],[Order Date]],"MMM")</f>
        <v>Sep</v>
      </c>
      <c r="G218" t="s">
        <v>22</v>
      </c>
      <c r="H218" t="s">
        <v>40</v>
      </c>
      <c r="I218" t="s">
        <v>18</v>
      </c>
      <c r="J218" t="s">
        <v>64</v>
      </c>
      <c r="K218" t="s">
        <v>31</v>
      </c>
      <c r="L218" t="s">
        <v>51</v>
      </c>
      <c r="M218">
        <v>1</v>
      </c>
      <c r="N218">
        <v>165.44</v>
      </c>
      <c r="O218">
        <v>0</v>
      </c>
      <c r="P218">
        <v>88.25</v>
      </c>
      <c r="Q218">
        <v>165.44</v>
      </c>
      <c r="R218">
        <v>88.25</v>
      </c>
      <c r="S218">
        <v>77.19</v>
      </c>
      <c r="T218">
        <v>0.46657398452611215</v>
      </c>
    </row>
    <row r="219" spans="1:20" x14ac:dyDescent="0.3">
      <c r="A219">
        <v>4371</v>
      </c>
      <c r="B219" s="1">
        <v>46298</v>
      </c>
      <c r="C219">
        <f>YEAR(SalesDataTable__2[[#This Row],[Order Date]])</f>
        <v>2026</v>
      </c>
      <c r="D219" s="2" t="str">
        <f>"Q"&amp;ROUNDUP(MONTH(SalesDataTable__2[[#This Row],[Order Date]])/3,0)</f>
        <v>Q4</v>
      </c>
      <c r="E219">
        <f>MONTH(SalesDataTable__2[[#This Row],[Order Date]])</f>
        <v>10</v>
      </c>
      <c r="F219" t="str">
        <f>TEXT(SalesDataTable__2[[#This Row],[Order Date]],"MMM")</f>
        <v>Oct</v>
      </c>
      <c r="G219" t="s">
        <v>28</v>
      </c>
      <c r="H219" t="s">
        <v>29</v>
      </c>
      <c r="I219" t="s">
        <v>18</v>
      </c>
      <c r="J219" t="s">
        <v>64</v>
      </c>
      <c r="K219" t="s">
        <v>20</v>
      </c>
      <c r="L219" t="s">
        <v>53</v>
      </c>
      <c r="M219">
        <v>1</v>
      </c>
      <c r="N219">
        <v>123.81</v>
      </c>
      <c r="O219">
        <v>0</v>
      </c>
      <c r="P219">
        <v>68.72</v>
      </c>
      <c r="Q219">
        <v>123.81</v>
      </c>
      <c r="R219">
        <v>68.72</v>
      </c>
      <c r="S219">
        <v>55.09</v>
      </c>
      <c r="T219">
        <v>0.44495598093853489</v>
      </c>
    </row>
    <row r="220" spans="1:20" x14ac:dyDescent="0.3">
      <c r="A220">
        <v>4984</v>
      </c>
      <c r="B220" s="1">
        <v>46299</v>
      </c>
      <c r="C220">
        <f>YEAR(SalesDataTable__2[[#This Row],[Order Date]])</f>
        <v>2026</v>
      </c>
      <c r="D220" s="2" t="str">
        <f>"Q"&amp;ROUNDUP(MONTH(SalesDataTable__2[[#This Row],[Order Date]])/3,0)</f>
        <v>Q4</v>
      </c>
      <c r="E220">
        <f>MONTH(SalesDataTable__2[[#This Row],[Order Date]])</f>
        <v>10</v>
      </c>
      <c r="F220" t="str">
        <f>TEXT(SalesDataTable__2[[#This Row],[Order Date]],"MMM")</f>
        <v>Oct</v>
      </c>
      <c r="G220" t="s">
        <v>42</v>
      </c>
      <c r="H220" t="s">
        <v>60</v>
      </c>
      <c r="I220" t="s">
        <v>18</v>
      </c>
      <c r="J220" t="s">
        <v>64</v>
      </c>
      <c r="K220" t="s">
        <v>20</v>
      </c>
      <c r="L220" t="s">
        <v>44</v>
      </c>
      <c r="M220">
        <v>1</v>
      </c>
      <c r="N220">
        <v>36.590000000000003</v>
      </c>
      <c r="O220">
        <v>0</v>
      </c>
      <c r="P220">
        <v>13.62</v>
      </c>
      <c r="Q220">
        <v>36.590000000000003</v>
      </c>
      <c r="R220">
        <v>13.62</v>
      </c>
      <c r="S220">
        <v>22.970000000000006</v>
      </c>
      <c r="T220">
        <v>0.62776714949439749</v>
      </c>
    </row>
    <row r="221" spans="1:20" x14ac:dyDescent="0.3">
      <c r="A221">
        <v>1865</v>
      </c>
      <c r="B221" s="1">
        <v>46303</v>
      </c>
      <c r="C221">
        <f>YEAR(SalesDataTable__2[[#This Row],[Order Date]])</f>
        <v>2026</v>
      </c>
      <c r="D221" s="2" t="str">
        <f>"Q"&amp;ROUNDUP(MONTH(SalesDataTable__2[[#This Row],[Order Date]])/3,0)</f>
        <v>Q4</v>
      </c>
      <c r="E221">
        <f>MONTH(SalesDataTable__2[[#This Row],[Order Date]])</f>
        <v>10</v>
      </c>
      <c r="F221" t="str">
        <f>TEXT(SalesDataTable__2[[#This Row],[Order Date]],"MMM")</f>
        <v>Oct</v>
      </c>
      <c r="G221" t="s">
        <v>16</v>
      </c>
      <c r="H221" t="s">
        <v>17</v>
      </c>
      <c r="I221" t="s">
        <v>18</v>
      </c>
      <c r="J221" t="s">
        <v>64</v>
      </c>
      <c r="K221" t="s">
        <v>20</v>
      </c>
      <c r="L221" t="s">
        <v>21</v>
      </c>
      <c r="M221">
        <v>1</v>
      </c>
      <c r="N221">
        <v>39.659999999999997</v>
      </c>
      <c r="O221">
        <v>0</v>
      </c>
      <c r="P221">
        <v>14.39</v>
      </c>
      <c r="Q221">
        <v>39.659999999999997</v>
      </c>
      <c r="R221">
        <v>14.39</v>
      </c>
      <c r="S221">
        <v>25.269999999999996</v>
      </c>
      <c r="T221">
        <v>0.63716591023701463</v>
      </c>
    </row>
    <row r="222" spans="1:20" x14ac:dyDescent="0.3">
      <c r="A222">
        <v>4285</v>
      </c>
      <c r="B222" s="1">
        <v>46303</v>
      </c>
      <c r="C222">
        <f>YEAR(SalesDataTable__2[[#This Row],[Order Date]])</f>
        <v>2026</v>
      </c>
      <c r="D222" s="2" t="str">
        <f>"Q"&amp;ROUNDUP(MONTH(SalesDataTable__2[[#This Row],[Order Date]])/3,0)</f>
        <v>Q4</v>
      </c>
      <c r="E222">
        <f>MONTH(SalesDataTable__2[[#This Row],[Order Date]])</f>
        <v>10</v>
      </c>
      <c r="F222" t="str">
        <f>TEXT(SalesDataTable__2[[#This Row],[Order Date]],"MMM")</f>
        <v>Oct</v>
      </c>
      <c r="G222" t="s">
        <v>16</v>
      </c>
      <c r="H222" t="s">
        <v>33</v>
      </c>
      <c r="I222" t="s">
        <v>18</v>
      </c>
      <c r="J222" t="s">
        <v>64</v>
      </c>
      <c r="K222" t="s">
        <v>24</v>
      </c>
      <c r="L222" t="s">
        <v>27</v>
      </c>
      <c r="M222">
        <v>1</v>
      </c>
      <c r="N222">
        <v>93.39</v>
      </c>
      <c r="O222">
        <v>0</v>
      </c>
      <c r="P222">
        <v>45.98</v>
      </c>
      <c r="Q222">
        <v>93.39</v>
      </c>
      <c r="R222">
        <v>45.98</v>
      </c>
      <c r="S222">
        <v>47.410000000000004</v>
      </c>
      <c r="T222">
        <v>0.50765606595995294</v>
      </c>
    </row>
    <row r="223" spans="1:20" x14ac:dyDescent="0.3">
      <c r="A223">
        <v>3368</v>
      </c>
      <c r="B223" s="1">
        <v>46306</v>
      </c>
      <c r="C223">
        <f>YEAR(SalesDataTable__2[[#This Row],[Order Date]])</f>
        <v>2026</v>
      </c>
      <c r="D223" s="2" t="str">
        <f>"Q"&amp;ROUNDUP(MONTH(SalesDataTable__2[[#This Row],[Order Date]])/3,0)</f>
        <v>Q4</v>
      </c>
      <c r="E223">
        <f>MONTH(SalesDataTable__2[[#This Row],[Order Date]])</f>
        <v>10</v>
      </c>
      <c r="F223" t="str">
        <f>TEXT(SalesDataTable__2[[#This Row],[Order Date]],"MMM")</f>
        <v>Oct</v>
      </c>
      <c r="G223" t="s">
        <v>22</v>
      </c>
      <c r="H223" t="s">
        <v>23</v>
      </c>
      <c r="I223" t="s">
        <v>18</v>
      </c>
      <c r="J223" t="s">
        <v>64</v>
      </c>
      <c r="K223" t="s">
        <v>24</v>
      </c>
      <c r="L223" t="s">
        <v>27</v>
      </c>
      <c r="M223">
        <v>1</v>
      </c>
      <c r="N223">
        <v>89.88</v>
      </c>
      <c r="O223">
        <v>0</v>
      </c>
      <c r="P223">
        <v>46.15</v>
      </c>
      <c r="Q223">
        <v>89.88</v>
      </c>
      <c r="R223">
        <v>46.15</v>
      </c>
      <c r="S223">
        <v>43.73</v>
      </c>
      <c r="T223">
        <v>0.48653760569648419</v>
      </c>
    </row>
    <row r="224" spans="1:20" x14ac:dyDescent="0.3">
      <c r="A224">
        <v>3776</v>
      </c>
      <c r="B224" s="1">
        <v>46310</v>
      </c>
      <c r="C224">
        <f>YEAR(SalesDataTable__2[[#This Row],[Order Date]])</f>
        <v>2026</v>
      </c>
      <c r="D224" s="2" t="str">
        <f>"Q"&amp;ROUNDUP(MONTH(SalesDataTable__2[[#This Row],[Order Date]])/3,0)</f>
        <v>Q4</v>
      </c>
      <c r="E224">
        <f>MONTH(SalesDataTable__2[[#This Row],[Order Date]])</f>
        <v>10</v>
      </c>
      <c r="F224" t="str">
        <f>TEXT(SalesDataTable__2[[#This Row],[Order Date]],"MMM")</f>
        <v>Oct</v>
      </c>
      <c r="G224" t="s">
        <v>16</v>
      </c>
      <c r="H224" t="s">
        <v>17</v>
      </c>
      <c r="I224" t="s">
        <v>18</v>
      </c>
      <c r="J224" t="s">
        <v>64</v>
      </c>
      <c r="K224" t="s">
        <v>36</v>
      </c>
      <c r="L224" t="s">
        <v>61</v>
      </c>
      <c r="M224">
        <v>1</v>
      </c>
      <c r="N224">
        <v>82.97</v>
      </c>
      <c r="O224">
        <v>0</v>
      </c>
      <c r="P224">
        <v>43.09</v>
      </c>
      <c r="Q224">
        <v>82.97</v>
      </c>
      <c r="R224">
        <v>43.09</v>
      </c>
      <c r="S224">
        <v>39.879999999999995</v>
      </c>
      <c r="T224">
        <v>0.48065565867180904</v>
      </c>
    </row>
    <row r="225" spans="1:20" x14ac:dyDescent="0.3">
      <c r="A225">
        <v>2741</v>
      </c>
      <c r="B225" s="1">
        <v>46311</v>
      </c>
      <c r="C225">
        <f>YEAR(SalesDataTable__2[[#This Row],[Order Date]])</f>
        <v>2026</v>
      </c>
      <c r="D225" s="2" t="str">
        <f>"Q"&amp;ROUNDUP(MONTH(SalesDataTable__2[[#This Row],[Order Date]])/3,0)</f>
        <v>Q4</v>
      </c>
      <c r="E225">
        <f>MONTH(SalesDataTable__2[[#This Row],[Order Date]])</f>
        <v>10</v>
      </c>
      <c r="F225" t="str">
        <f>TEXT(SalesDataTable__2[[#This Row],[Order Date]],"MMM")</f>
        <v>Oct</v>
      </c>
      <c r="G225" t="s">
        <v>16</v>
      </c>
      <c r="H225" t="s">
        <v>33</v>
      </c>
      <c r="I225" t="s">
        <v>18</v>
      </c>
      <c r="J225" t="s">
        <v>64</v>
      </c>
      <c r="K225" t="s">
        <v>20</v>
      </c>
      <c r="L225" t="s">
        <v>21</v>
      </c>
      <c r="M225">
        <v>1</v>
      </c>
      <c r="N225">
        <v>40.75</v>
      </c>
      <c r="O225">
        <v>0</v>
      </c>
      <c r="P225">
        <v>14.7</v>
      </c>
      <c r="Q225">
        <v>40.75</v>
      </c>
      <c r="R225">
        <v>14.7</v>
      </c>
      <c r="S225">
        <v>26.05</v>
      </c>
      <c r="T225">
        <v>0.63926380368098157</v>
      </c>
    </row>
    <row r="226" spans="1:20" x14ac:dyDescent="0.3">
      <c r="A226">
        <v>109</v>
      </c>
      <c r="B226" s="1">
        <v>46313</v>
      </c>
      <c r="C226">
        <f>YEAR(SalesDataTable__2[[#This Row],[Order Date]])</f>
        <v>2026</v>
      </c>
      <c r="D226" s="2" t="str">
        <f>"Q"&amp;ROUNDUP(MONTH(SalesDataTable__2[[#This Row],[Order Date]])/3,0)</f>
        <v>Q4</v>
      </c>
      <c r="E226">
        <f>MONTH(SalesDataTable__2[[#This Row],[Order Date]])</f>
        <v>10</v>
      </c>
      <c r="F226" t="str">
        <f>TEXT(SalesDataTable__2[[#This Row],[Order Date]],"MMM")</f>
        <v>Oct</v>
      </c>
      <c r="G226" t="s">
        <v>28</v>
      </c>
      <c r="H226" t="s">
        <v>49</v>
      </c>
      <c r="I226" t="s">
        <v>18</v>
      </c>
      <c r="J226" t="s">
        <v>64</v>
      </c>
      <c r="K226" t="s">
        <v>24</v>
      </c>
      <c r="L226" t="s">
        <v>27</v>
      </c>
      <c r="M226">
        <v>1</v>
      </c>
      <c r="N226">
        <v>90.09</v>
      </c>
      <c r="O226">
        <v>0</v>
      </c>
      <c r="P226">
        <v>45.17</v>
      </c>
      <c r="Q226">
        <v>90.09</v>
      </c>
      <c r="R226">
        <v>45.17</v>
      </c>
      <c r="S226">
        <v>44.92</v>
      </c>
      <c r="T226">
        <v>0.49861249861249862</v>
      </c>
    </row>
    <row r="227" spans="1:20" x14ac:dyDescent="0.3">
      <c r="A227">
        <v>744</v>
      </c>
      <c r="B227" s="1">
        <v>46313</v>
      </c>
      <c r="C227">
        <f>YEAR(SalesDataTable__2[[#This Row],[Order Date]])</f>
        <v>2026</v>
      </c>
      <c r="D227" s="2" t="str">
        <f>"Q"&amp;ROUNDUP(MONTH(SalesDataTable__2[[#This Row],[Order Date]])/3,0)</f>
        <v>Q4</v>
      </c>
      <c r="E227">
        <f>MONTH(SalesDataTable__2[[#This Row],[Order Date]])</f>
        <v>10</v>
      </c>
      <c r="F227" t="str">
        <f>TEXT(SalesDataTable__2[[#This Row],[Order Date]],"MMM")</f>
        <v>Oct</v>
      </c>
      <c r="G227" t="s">
        <v>42</v>
      </c>
      <c r="H227" t="s">
        <v>63</v>
      </c>
      <c r="I227" t="s">
        <v>18</v>
      </c>
      <c r="J227" t="s">
        <v>64</v>
      </c>
      <c r="K227" t="s">
        <v>31</v>
      </c>
      <c r="L227" t="s">
        <v>41</v>
      </c>
      <c r="M227">
        <v>1</v>
      </c>
      <c r="N227">
        <v>36.83</v>
      </c>
      <c r="O227">
        <v>0</v>
      </c>
      <c r="P227">
        <v>13.64</v>
      </c>
      <c r="Q227">
        <v>36.83</v>
      </c>
      <c r="R227">
        <v>13.64</v>
      </c>
      <c r="S227">
        <v>23.189999999999998</v>
      </c>
      <c r="T227">
        <v>0.62964974205810476</v>
      </c>
    </row>
    <row r="228" spans="1:20" x14ac:dyDescent="0.3">
      <c r="A228">
        <v>265</v>
      </c>
      <c r="B228" s="1">
        <v>46318</v>
      </c>
      <c r="C228">
        <f>YEAR(SalesDataTable__2[[#This Row],[Order Date]])</f>
        <v>2026</v>
      </c>
      <c r="D228" s="2" t="str">
        <f>"Q"&amp;ROUNDUP(MONTH(SalesDataTable__2[[#This Row],[Order Date]])/3,0)</f>
        <v>Q4</v>
      </c>
      <c r="E228">
        <f>MONTH(SalesDataTable__2[[#This Row],[Order Date]])</f>
        <v>10</v>
      </c>
      <c r="F228" t="str">
        <f>TEXT(SalesDataTable__2[[#This Row],[Order Date]],"MMM")</f>
        <v>Oct</v>
      </c>
      <c r="G228" t="s">
        <v>28</v>
      </c>
      <c r="H228" t="s">
        <v>29</v>
      </c>
      <c r="I228" t="s">
        <v>18</v>
      </c>
      <c r="J228" t="s">
        <v>64</v>
      </c>
      <c r="K228" t="s">
        <v>36</v>
      </c>
      <c r="L228" t="s">
        <v>61</v>
      </c>
      <c r="M228">
        <v>1</v>
      </c>
      <c r="N228">
        <v>82.28</v>
      </c>
      <c r="O228">
        <v>0</v>
      </c>
      <c r="P228">
        <v>42.08</v>
      </c>
      <c r="Q228">
        <v>82.28</v>
      </c>
      <c r="R228">
        <v>42.08</v>
      </c>
      <c r="S228">
        <v>40.200000000000003</v>
      </c>
      <c r="T228">
        <v>0.48857559552746721</v>
      </c>
    </row>
    <row r="229" spans="1:20" x14ac:dyDescent="0.3">
      <c r="A229">
        <v>339</v>
      </c>
      <c r="B229" s="1">
        <v>46325</v>
      </c>
      <c r="C229">
        <f>YEAR(SalesDataTable__2[[#This Row],[Order Date]])</f>
        <v>2026</v>
      </c>
      <c r="D229" s="2" t="str">
        <f>"Q"&amp;ROUNDUP(MONTH(SalesDataTable__2[[#This Row],[Order Date]])/3,0)</f>
        <v>Q4</v>
      </c>
      <c r="E229">
        <f>MONTH(SalesDataTable__2[[#This Row],[Order Date]])</f>
        <v>10</v>
      </c>
      <c r="F229" t="str">
        <f>TEXT(SalesDataTable__2[[#This Row],[Order Date]],"MMM")</f>
        <v>Oct</v>
      </c>
      <c r="G229" t="s">
        <v>16</v>
      </c>
      <c r="H229" t="s">
        <v>52</v>
      </c>
      <c r="I229" t="s">
        <v>18</v>
      </c>
      <c r="J229" t="s">
        <v>64</v>
      </c>
      <c r="K229" t="s">
        <v>36</v>
      </c>
      <c r="L229" t="s">
        <v>37</v>
      </c>
      <c r="M229">
        <v>1</v>
      </c>
      <c r="N229">
        <v>39.65</v>
      </c>
      <c r="O229">
        <v>0</v>
      </c>
      <c r="P229">
        <v>16.38</v>
      </c>
      <c r="Q229">
        <v>39.65</v>
      </c>
      <c r="R229">
        <v>16.38</v>
      </c>
      <c r="S229">
        <v>23.27</v>
      </c>
      <c r="T229">
        <v>0.58688524590163937</v>
      </c>
    </row>
    <row r="230" spans="1:20" x14ac:dyDescent="0.3">
      <c r="A230">
        <v>307</v>
      </c>
      <c r="B230" s="1">
        <v>46326</v>
      </c>
      <c r="C230">
        <f>YEAR(SalesDataTable__2[[#This Row],[Order Date]])</f>
        <v>2026</v>
      </c>
      <c r="D230" s="2" t="str">
        <f>"Q"&amp;ROUNDUP(MONTH(SalesDataTable__2[[#This Row],[Order Date]])/3,0)</f>
        <v>Q4</v>
      </c>
      <c r="E230">
        <f>MONTH(SalesDataTable__2[[#This Row],[Order Date]])</f>
        <v>10</v>
      </c>
      <c r="F230" t="str">
        <f>TEXT(SalesDataTable__2[[#This Row],[Order Date]],"MMM")</f>
        <v>Oct</v>
      </c>
      <c r="G230" t="s">
        <v>16</v>
      </c>
      <c r="H230" t="s">
        <v>17</v>
      </c>
      <c r="I230" t="s">
        <v>18</v>
      </c>
      <c r="J230" t="s">
        <v>64</v>
      </c>
      <c r="K230" t="s">
        <v>20</v>
      </c>
      <c r="L230" t="s">
        <v>44</v>
      </c>
      <c r="M230">
        <v>1</v>
      </c>
      <c r="N230">
        <v>37.08</v>
      </c>
      <c r="O230">
        <v>0</v>
      </c>
      <c r="P230">
        <v>13.62</v>
      </c>
      <c r="Q230">
        <v>37.08</v>
      </c>
      <c r="R230">
        <v>13.62</v>
      </c>
      <c r="S230">
        <v>23.46</v>
      </c>
      <c r="T230">
        <v>0.63268608414239491</v>
      </c>
    </row>
    <row r="231" spans="1:20" x14ac:dyDescent="0.3">
      <c r="A231">
        <v>408</v>
      </c>
      <c r="B231" s="1">
        <v>46329</v>
      </c>
      <c r="C231">
        <f>YEAR(SalesDataTable__2[[#This Row],[Order Date]])</f>
        <v>2026</v>
      </c>
      <c r="D231" s="2" t="str">
        <f>"Q"&amp;ROUNDUP(MONTH(SalesDataTable__2[[#This Row],[Order Date]])/3,0)</f>
        <v>Q4</v>
      </c>
      <c r="E231">
        <f>MONTH(SalesDataTable__2[[#This Row],[Order Date]])</f>
        <v>11</v>
      </c>
      <c r="F231" t="str">
        <f>TEXT(SalesDataTable__2[[#This Row],[Order Date]],"MMM")</f>
        <v>Nov</v>
      </c>
      <c r="G231" t="s">
        <v>16</v>
      </c>
      <c r="H231" t="s">
        <v>52</v>
      </c>
      <c r="I231" t="s">
        <v>18</v>
      </c>
      <c r="J231" t="s">
        <v>64</v>
      </c>
      <c r="K231" t="s">
        <v>36</v>
      </c>
      <c r="L231" t="s">
        <v>56</v>
      </c>
      <c r="M231">
        <v>1</v>
      </c>
      <c r="N231">
        <v>49.61</v>
      </c>
      <c r="O231">
        <v>0</v>
      </c>
      <c r="P231">
        <v>22.8</v>
      </c>
      <c r="Q231">
        <v>49.61</v>
      </c>
      <c r="R231">
        <v>22.8</v>
      </c>
      <c r="S231">
        <v>26.81</v>
      </c>
      <c r="T231">
        <v>0.54041523886313236</v>
      </c>
    </row>
    <row r="232" spans="1:20" x14ac:dyDescent="0.3">
      <c r="A232">
        <v>4437</v>
      </c>
      <c r="B232" s="1">
        <v>46343</v>
      </c>
      <c r="C232">
        <f>YEAR(SalesDataTable__2[[#This Row],[Order Date]])</f>
        <v>2026</v>
      </c>
      <c r="D232" s="2" t="str">
        <f>"Q"&amp;ROUNDUP(MONTH(SalesDataTable__2[[#This Row],[Order Date]])/3,0)</f>
        <v>Q4</v>
      </c>
      <c r="E232">
        <f>MONTH(SalesDataTable__2[[#This Row],[Order Date]])</f>
        <v>11</v>
      </c>
      <c r="F232" t="str">
        <f>TEXT(SalesDataTable__2[[#This Row],[Order Date]],"MMM")</f>
        <v>Nov</v>
      </c>
      <c r="G232" t="s">
        <v>42</v>
      </c>
      <c r="H232" t="s">
        <v>43</v>
      </c>
      <c r="I232" t="s">
        <v>18</v>
      </c>
      <c r="J232" t="s">
        <v>64</v>
      </c>
      <c r="K232" t="s">
        <v>20</v>
      </c>
      <c r="L232" t="s">
        <v>53</v>
      </c>
      <c r="M232">
        <v>1</v>
      </c>
      <c r="N232">
        <v>122.64</v>
      </c>
      <c r="O232">
        <v>0</v>
      </c>
      <c r="P232">
        <v>68.58</v>
      </c>
      <c r="Q232">
        <v>122.64</v>
      </c>
      <c r="R232">
        <v>68.58</v>
      </c>
      <c r="S232">
        <v>54.06</v>
      </c>
      <c r="T232">
        <v>0.44080234833659493</v>
      </c>
    </row>
    <row r="233" spans="1:20" x14ac:dyDescent="0.3">
      <c r="A233">
        <v>3359</v>
      </c>
      <c r="B233" s="1">
        <v>46356</v>
      </c>
      <c r="C233">
        <f>YEAR(SalesDataTable__2[[#This Row],[Order Date]])</f>
        <v>2026</v>
      </c>
      <c r="D233" s="2" t="str">
        <f>"Q"&amp;ROUNDUP(MONTH(SalesDataTable__2[[#This Row],[Order Date]])/3,0)</f>
        <v>Q4</v>
      </c>
      <c r="E233">
        <f>MONTH(SalesDataTable__2[[#This Row],[Order Date]])</f>
        <v>11</v>
      </c>
      <c r="F233" t="str">
        <f>TEXT(SalesDataTable__2[[#This Row],[Order Date]],"MMM")</f>
        <v>Nov</v>
      </c>
      <c r="G233" t="s">
        <v>16</v>
      </c>
      <c r="H233" t="s">
        <v>52</v>
      </c>
      <c r="I233" t="s">
        <v>18</v>
      </c>
      <c r="J233" t="s">
        <v>64</v>
      </c>
      <c r="K233" t="s">
        <v>38</v>
      </c>
      <c r="L233" t="s">
        <v>58</v>
      </c>
      <c r="M233">
        <v>1</v>
      </c>
      <c r="N233">
        <v>83.14</v>
      </c>
      <c r="O233">
        <v>0</v>
      </c>
      <c r="P233">
        <v>39.369999999999997</v>
      </c>
      <c r="Q233">
        <v>83.14</v>
      </c>
      <c r="R233">
        <v>39.369999999999997</v>
      </c>
      <c r="S233">
        <v>43.77</v>
      </c>
      <c r="T233">
        <v>0.52646139042578788</v>
      </c>
    </row>
    <row r="234" spans="1:20" x14ac:dyDescent="0.3">
      <c r="A234">
        <v>3473</v>
      </c>
      <c r="B234" s="1">
        <v>46356</v>
      </c>
      <c r="C234">
        <f>YEAR(SalesDataTable__2[[#This Row],[Order Date]])</f>
        <v>2026</v>
      </c>
      <c r="D234" s="2" t="str">
        <f>"Q"&amp;ROUNDUP(MONTH(SalesDataTable__2[[#This Row],[Order Date]])/3,0)</f>
        <v>Q4</v>
      </c>
      <c r="E234">
        <f>MONTH(SalesDataTable__2[[#This Row],[Order Date]])</f>
        <v>11</v>
      </c>
      <c r="F234" t="str">
        <f>TEXT(SalesDataTable__2[[#This Row],[Order Date]],"MMM")</f>
        <v>Nov</v>
      </c>
      <c r="G234" t="s">
        <v>42</v>
      </c>
      <c r="H234" t="s">
        <v>45</v>
      </c>
      <c r="I234" t="s">
        <v>18</v>
      </c>
      <c r="J234" t="s">
        <v>64</v>
      </c>
      <c r="K234" t="s">
        <v>36</v>
      </c>
      <c r="L234" t="s">
        <v>61</v>
      </c>
      <c r="M234">
        <v>1</v>
      </c>
      <c r="N234">
        <v>80.97</v>
      </c>
      <c r="O234">
        <v>0</v>
      </c>
      <c r="P234">
        <v>43.64</v>
      </c>
      <c r="Q234">
        <v>80.97</v>
      </c>
      <c r="R234">
        <v>43.64</v>
      </c>
      <c r="S234">
        <v>37.33</v>
      </c>
      <c r="T234">
        <v>0.4610349512164999</v>
      </c>
    </row>
    <row r="235" spans="1:20" x14ac:dyDescent="0.3">
      <c r="A235">
        <v>3963</v>
      </c>
      <c r="B235" s="1">
        <v>46367</v>
      </c>
      <c r="C235">
        <f>YEAR(SalesDataTable__2[[#This Row],[Order Date]])</f>
        <v>2026</v>
      </c>
      <c r="D235" s="2" t="str">
        <f>"Q"&amp;ROUNDUP(MONTH(SalesDataTable__2[[#This Row],[Order Date]])/3,0)</f>
        <v>Q4</v>
      </c>
      <c r="E235">
        <f>MONTH(SalesDataTable__2[[#This Row],[Order Date]])</f>
        <v>12</v>
      </c>
      <c r="F235" t="str">
        <f>TEXT(SalesDataTable__2[[#This Row],[Order Date]],"MMM")</f>
        <v>Dec</v>
      </c>
      <c r="G235" t="s">
        <v>16</v>
      </c>
      <c r="H235" t="s">
        <v>17</v>
      </c>
      <c r="I235" t="s">
        <v>18</v>
      </c>
      <c r="J235" t="s">
        <v>64</v>
      </c>
      <c r="K235" t="s">
        <v>31</v>
      </c>
      <c r="L235" t="s">
        <v>41</v>
      </c>
      <c r="M235">
        <v>1</v>
      </c>
      <c r="N235">
        <v>35.81</v>
      </c>
      <c r="O235">
        <v>0</v>
      </c>
      <c r="P235">
        <v>13.28</v>
      </c>
      <c r="Q235">
        <v>35.81</v>
      </c>
      <c r="R235">
        <v>13.28</v>
      </c>
      <c r="S235">
        <v>22.53</v>
      </c>
      <c r="T235">
        <v>0.62915386763473891</v>
      </c>
    </row>
    <row r="236" spans="1:20" x14ac:dyDescent="0.3">
      <c r="A236">
        <v>2639</v>
      </c>
      <c r="B236" s="1">
        <v>46370</v>
      </c>
      <c r="C236">
        <f>YEAR(SalesDataTable__2[[#This Row],[Order Date]])</f>
        <v>2026</v>
      </c>
      <c r="D236" s="2" t="str">
        <f>"Q"&amp;ROUNDUP(MONTH(SalesDataTable__2[[#This Row],[Order Date]])/3,0)</f>
        <v>Q4</v>
      </c>
      <c r="E236">
        <f>MONTH(SalesDataTable__2[[#This Row],[Order Date]])</f>
        <v>12</v>
      </c>
      <c r="F236" t="str">
        <f>TEXT(SalesDataTable__2[[#This Row],[Order Date]],"MMM")</f>
        <v>Dec</v>
      </c>
      <c r="G236" t="s">
        <v>16</v>
      </c>
      <c r="H236" t="s">
        <v>52</v>
      </c>
      <c r="I236" t="s">
        <v>18</v>
      </c>
      <c r="J236" t="s">
        <v>64</v>
      </c>
      <c r="K236" t="s">
        <v>38</v>
      </c>
      <c r="L236" t="s">
        <v>39</v>
      </c>
      <c r="M236">
        <v>1</v>
      </c>
      <c r="N236">
        <v>197.18</v>
      </c>
      <c r="O236">
        <v>0</v>
      </c>
      <c r="P236">
        <v>105.28</v>
      </c>
      <c r="Q236">
        <v>197.18</v>
      </c>
      <c r="R236">
        <v>105.28</v>
      </c>
      <c r="S236">
        <v>91.9</v>
      </c>
      <c r="T236">
        <v>0.46607160969672384</v>
      </c>
    </row>
    <row r="237" spans="1:20" x14ac:dyDescent="0.3">
      <c r="A237">
        <v>3334</v>
      </c>
      <c r="B237" s="1">
        <v>46372</v>
      </c>
      <c r="C237">
        <f>YEAR(SalesDataTable__2[[#This Row],[Order Date]])</f>
        <v>2026</v>
      </c>
      <c r="D237" s="2" t="str">
        <f>"Q"&amp;ROUNDUP(MONTH(SalesDataTable__2[[#This Row],[Order Date]])/3,0)</f>
        <v>Q4</v>
      </c>
      <c r="E237">
        <f>MONTH(SalesDataTable__2[[#This Row],[Order Date]])</f>
        <v>12</v>
      </c>
      <c r="F237" t="str">
        <f>TEXT(SalesDataTable__2[[#This Row],[Order Date]],"MMM")</f>
        <v>Dec</v>
      </c>
      <c r="G237" t="s">
        <v>28</v>
      </c>
      <c r="H237" t="s">
        <v>48</v>
      </c>
      <c r="I237" t="s">
        <v>18</v>
      </c>
      <c r="J237" t="s">
        <v>64</v>
      </c>
      <c r="K237" t="s">
        <v>24</v>
      </c>
      <c r="L237" t="s">
        <v>25</v>
      </c>
      <c r="M237">
        <v>1</v>
      </c>
      <c r="N237">
        <v>154.12</v>
      </c>
      <c r="O237">
        <v>0</v>
      </c>
      <c r="P237">
        <v>77.45</v>
      </c>
      <c r="Q237">
        <v>154.12</v>
      </c>
      <c r="R237">
        <v>77.45</v>
      </c>
      <c r="S237">
        <v>76.67</v>
      </c>
      <c r="T237">
        <v>0.49746950428237735</v>
      </c>
    </row>
    <row r="238" spans="1:20" x14ac:dyDescent="0.3">
      <c r="A238">
        <v>4397</v>
      </c>
      <c r="B238" s="1">
        <v>46030</v>
      </c>
      <c r="C238">
        <f>YEAR(SalesDataTable__2[[#This Row],[Order Date]])</f>
        <v>2026</v>
      </c>
      <c r="D238" s="2" t="str">
        <f>"Q"&amp;ROUNDUP(MONTH(SalesDataTable__2[[#This Row],[Order Date]])/3,0)</f>
        <v>Q1</v>
      </c>
      <c r="E238">
        <f>MONTH(SalesDataTable__2[[#This Row],[Order Date]])</f>
        <v>1</v>
      </c>
      <c r="F238" t="str">
        <f>TEXT(SalesDataTable__2[[#This Row],[Order Date]],"MMM")</f>
        <v>Jan</v>
      </c>
      <c r="G238" t="s">
        <v>22</v>
      </c>
      <c r="H238" t="s">
        <v>30</v>
      </c>
      <c r="I238" t="s">
        <v>18</v>
      </c>
      <c r="J238" t="s">
        <v>65</v>
      </c>
      <c r="K238" t="s">
        <v>24</v>
      </c>
      <c r="L238" t="s">
        <v>35</v>
      </c>
      <c r="M238">
        <v>1</v>
      </c>
      <c r="N238">
        <v>72.38</v>
      </c>
      <c r="O238">
        <v>0</v>
      </c>
      <c r="P238">
        <v>31.65</v>
      </c>
      <c r="Q238">
        <v>72.38</v>
      </c>
      <c r="R238">
        <v>31.65</v>
      </c>
      <c r="S238">
        <v>40.729999999999997</v>
      </c>
      <c r="T238">
        <v>0.56272450953302011</v>
      </c>
    </row>
    <row r="239" spans="1:20" x14ac:dyDescent="0.3">
      <c r="A239">
        <v>1850</v>
      </c>
      <c r="B239" s="1">
        <v>46041</v>
      </c>
      <c r="C239">
        <f>YEAR(SalesDataTable__2[[#This Row],[Order Date]])</f>
        <v>2026</v>
      </c>
      <c r="D239" s="2" t="str">
        <f>"Q"&amp;ROUNDUP(MONTH(SalesDataTable__2[[#This Row],[Order Date]])/3,0)</f>
        <v>Q1</v>
      </c>
      <c r="E239">
        <f>MONTH(SalesDataTable__2[[#This Row],[Order Date]])</f>
        <v>1</v>
      </c>
      <c r="F239" t="str">
        <f>TEXT(SalesDataTable__2[[#This Row],[Order Date]],"MMM")</f>
        <v>Jan</v>
      </c>
      <c r="G239" t="s">
        <v>28</v>
      </c>
      <c r="H239" t="s">
        <v>29</v>
      </c>
      <c r="I239" t="s">
        <v>18</v>
      </c>
      <c r="J239" t="s">
        <v>65</v>
      </c>
      <c r="K239" t="s">
        <v>36</v>
      </c>
      <c r="L239" t="s">
        <v>56</v>
      </c>
      <c r="M239">
        <v>1</v>
      </c>
      <c r="N239">
        <v>49.85</v>
      </c>
      <c r="O239">
        <v>0</v>
      </c>
      <c r="P239">
        <v>23.07</v>
      </c>
      <c r="Q239">
        <v>49.85</v>
      </c>
      <c r="R239">
        <v>23.07</v>
      </c>
      <c r="S239">
        <v>26.78</v>
      </c>
      <c r="T239">
        <v>0.53721163490471413</v>
      </c>
    </row>
    <row r="240" spans="1:20" x14ac:dyDescent="0.3">
      <c r="A240">
        <v>1874</v>
      </c>
      <c r="B240" s="1">
        <v>46047</v>
      </c>
      <c r="C240">
        <f>YEAR(SalesDataTable__2[[#This Row],[Order Date]])</f>
        <v>2026</v>
      </c>
      <c r="D240" s="2" t="str">
        <f>"Q"&amp;ROUNDUP(MONTH(SalesDataTable__2[[#This Row],[Order Date]])/3,0)</f>
        <v>Q1</v>
      </c>
      <c r="E240">
        <f>MONTH(SalesDataTable__2[[#This Row],[Order Date]])</f>
        <v>1</v>
      </c>
      <c r="F240" t="str">
        <f>TEXT(SalesDataTable__2[[#This Row],[Order Date]],"MMM")</f>
        <v>Jan</v>
      </c>
      <c r="G240" t="s">
        <v>22</v>
      </c>
      <c r="H240" t="s">
        <v>30</v>
      </c>
      <c r="I240" t="s">
        <v>18</v>
      </c>
      <c r="J240" t="s">
        <v>65</v>
      </c>
      <c r="K240" t="s">
        <v>31</v>
      </c>
      <c r="L240" t="s">
        <v>41</v>
      </c>
      <c r="M240">
        <v>1</v>
      </c>
      <c r="N240">
        <v>35.729999999999997</v>
      </c>
      <c r="O240">
        <v>0</v>
      </c>
      <c r="P240">
        <v>13.57</v>
      </c>
      <c r="Q240">
        <v>35.729999999999997</v>
      </c>
      <c r="R240">
        <v>13.57</v>
      </c>
      <c r="S240">
        <v>22.159999999999997</v>
      </c>
      <c r="T240">
        <v>0.62020710887209629</v>
      </c>
    </row>
    <row r="241" spans="1:20" x14ac:dyDescent="0.3">
      <c r="A241">
        <v>3504</v>
      </c>
      <c r="B241" s="1">
        <v>46074</v>
      </c>
      <c r="C241">
        <f>YEAR(SalesDataTable__2[[#This Row],[Order Date]])</f>
        <v>2026</v>
      </c>
      <c r="D241" s="2" t="str">
        <f>"Q"&amp;ROUNDUP(MONTH(SalesDataTable__2[[#This Row],[Order Date]])/3,0)</f>
        <v>Q1</v>
      </c>
      <c r="E241">
        <f>MONTH(SalesDataTable__2[[#This Row],[Order Date]])</f>
        <v>2</v>
      </c>
      <c r="F241" t="str">
        <f>TEXT(SalesDataTable__2[[#This Row],[Order Date]],"MMM")</f>
        <v>Feb</v>
      </c>
      <c r="G241" t="s">
        <v>28</v>
      </c>
      <c r="H241" t="s">
        <v>48</v>
      </c>
      <c r="I241" t="s">
        <v>18</v>
      </c>
      <c r="J241" t="s">
        <v>65</v>
      </c>
      <c r="K241" t="s">
        <v>31</v>
      </c>
      <c r="L241" t="s">
        <v>41</v>
      </c>
      <c r="M241">
        <v>1</v>
      </c>
      <c r="N241">
        <v>36.39</v>
      </c>
      <c r="O241">
        <v>0</v>
      </c>
      <c r="P241">
        <v>13.49</v>
      </c>
      <c r="Q241">
        <v>36.39</v>
      </c>
      <c r="R241">
        <v>13.49</v>
      </c>
      <c r="S241">
        <v>22.9</v>
      </c>
      <c r="T241">
        <v>0.62929376202253362</v>
      </c>
    </row>
    <row r="242" spans="1:20" x14ac:dyDescent="0.3">
      <c r="A242">
        <v>1992</v>
      </c>
      <c r="B242" s="1">
        <v>46085</v>
      </c>
      <c r="C242">
        <f>YEAR(SalesDataTable__2[[#This Row],[Order Date]])</f>
        <v>2026</v>
      </c>
      <c r="D242" s="2" t="str">
        <f>"Q"&amp;ROUNDUP(MONTH(SalesDataTable__2[[#This Row],[Order Date]])/3,0)</f>
        <v>Q1</v>
      </c>
      <c r="E242">
        <f>MONTH(SalesDataTable__2[[#This Row],[Order Date]])</f>
        <v>3</v>
      </c>
      <c r="F242" t="str">
        <f>TEXT(SalesDataTable__2[[#This Row],[Order Date]],"MMM")</f>
        <v>Mar</v>
      </c>
      <c r="G242" t="s">
        <v>42</v>
      </c>
      <c r="H242" t="s">
        <v>45</v>
      </c>
      <c r="I242" t="s">
        <v>18</v>
      </c>
      <c r="J242" t="s">
        <v>65</v>
      </c>
      <c r="K242" t="s">
        <v>31</v>
      </c>
      <c r="L242" t="s">
        <v>41</v>
      </c>
      <c r="M242">
        <v>1</v>
      </c>
      <c r="N242">
        <v>35.520000000000003</v>
      </c>
      <c r="O242">
        <v>0</v>
      </c>
      <c r="P242">
        <v>13.21</v>
      </c>
      <c r="Q242">
        <v>35.520000000000003</v>
      </c>
      <c r="R242">
        <v>13.21</v>
      </c>
      <c r="S242">
        <v>22.310000000000002</v>
      </c>
      <c r="T242">
        <v>0.62809684684684686</v>
      </c>
    </row>
    <row r="243" spans="1:20" x14ac:dyDescent="0.3">
      <c r="A243">
        <v>1036</v>
      </c>
      <c r="B243" s="1">
        <v>46087</v>
      </c>
      <c r="C243">
        <f>YEAR(SalesDataTable__2[[#This Row],[Order Date]])</f>
        <v>2026</v>
      </c>
      <c r="D243" s="2" t="str">
        <f>"Q"&amp;ROUNDUP(MONTH(SalesDataTable__2[[#This Row],[Order Date]])/3,0)</f>
        <v>Q1</v>
      </c>
      <c r="E243">
        <f>MONTH(SalesDataTable__2[[#This Row],[Order Date]])</f>
        <v>3</v>
      </c>
      <c r="F243" t="str">
        <f>TEXT(SalesDataTable__2[[#This Row],[Order Date]],"MMM")</f>
        <v>Mar</v>
      </c>
      <c r="G243" t="s">
        <v>22</v>
      </c>
      <c r="H243" t="s">
        <v>30</v>
      </c>
      <c r="I243" t="s">
        <v>18</v>
      </c>
      <c r="J243" t="s">
        <v>65</v>
      </c>
      <c r="K243" t="s">
        <v>36</v>
      </c>
      <c r="L243" t="s">
        <v>37</v>
      </c>
      <c r="M243">
        <v>1</v>
      </c>
      <c r="N243">
        <v>40.380000000000003</v>
      </c>
      <c r="O243">
        <v>0</v>
      </c>
      <c r="P243">
        <v>16.41</v>
      </c>
      <c r="Q243">
        <v>40.380000000000003</v>
      </c>
      <c r="R243">
        <v>16.41</v>
      </c>
      <c r="S243">
        <v>23.970000000000002</v>
      </c>
      <c r="T243">
        <v>0.59361069836552749</v>
      </c>
    </row>
    <row r="244" spans="1:20" x14ac:dyDescent="0.3">
      <c r="A244">
        <v>1382</v>
      </c>
      <c r="B244" s="1">
        <v>46102</v>
      </c>
      <c r="C244">
        <f>YEAR(SalesDataTable__2[[#This Row],[Order Date]])</f>
        <v>2026</v>
      </c>
      <c r="D244" s="2" t="str">
        <f>"Q"&amp;ROUNDUP(MONTH(SalesDataTable__2[[#This Row],[Order Date]])/3,0)</f>
        <v>Q1</v>
      </c>
      <c r="E244">
        <f>MONTH(SalesDataTable__2[[#This Row],[Order Date]])</f>
        <v>3</v>
      </c>
      <c r="F244" t="str">
        <f>TEXT(SalesDataTable__2[[#This Row],[Order Date]],"MMM")</f>
        <v>Mar</v>
      </c>
      <c r="G244" t="s">
        <v>42</v>
      </c>
      <c r="H244" t="s">
        <v>43</v>
      </c>
      <c r="I244" t="s">
        <v>18</v>
      </c>
      <c r="J244" t="s">
        <v>65</v>
      </c>
      <c r="K244" t="s">
        <v>24</v>
      </c>
      <c r="L244" t="s">
        <v>35</v>
      </c>
      <c r="M244">
        <v>1</v>
      </c>
      <c r="N244">
        <v>72.16</v>
      </c>
      <c r="O244">
        <v>0</v>
      </c>
      <c r="P244">
        <v>33.11</v>
      </c>
      <c r="Q244">
        <v>72.16</v>
      </c>
      <c r="R244">
        <v>33.11</v>
      </c>
      <c r="S244">
        <v>39.049999999999997</v>
      </c>
      <c r="T244">
        <v>0.54115853658536583</v>
      </c>
    </row>
    <row r="245" spans="1:20" x14ac:dyDescent="0.3">
      <c r="A245">
        <v>1517</v>
      </c>
      <c r="B245" s="1">
        <v>46113</v>
      </c>
      <c r="C245">
        <f>YEAR(SalesDataTable__2[[#This Row],[Order Date]])</f>
        <v>2026</v>
      </c>
      <c r="D245" s="2" t="str">
        <f>"Q"&amp;ROUNDUP(MONTH(SalesDataTable__2[[#This Row],[Order Date]])/3,0)</f>
        <v>Q2</v>
      </c>
      <c r="E245">
        <f>MONTH(SalesDataTable__2[[#This Row],[Order Date]])</f>
        <v>4</v>
      </c>
      <c r="F245" t="str">
        <f>TEXT(SalesDataTable__2[[#This Row],[Order Date]],"MMM")</f>
        <v>Apr</v>
      </c>
      <c r="G245" t="s">
        <v>42</v>
      </c>
      <c r="H245" t="s">
        <v>60</v>
      </c>
      <c r="I245" t="s">
        <v>18</v>
      </c>
      <c r="J245" t="s">
        <v>65</v>
      </c>
      <c r="K245" t="s">
        <v>36</v>
      </c>
      <c r="L245" t="s">
        <v>37</v>
      </c>
      <c r="M245">
        <v>1</v>
      </c>
      <c r="N245">
        <v>41.21</v>
      </c>
      <c r="O245">
        <v>0</v>
      </c>
      <c r="P245">
        <v>16.34</v>
      </c>
      <c r="Q245">
        <v>41.21</v>
      </c>
      <c r="R245">
        <v>16.34</v>
      </c>
      <c r="S245">
        <v>24.87</v>
      </c>
      <c r="T245">
        <v>0.60349429750060668</v>
      </c>
    </row>
    <row r="246" spans="1:20" x14ac:dyDescent="0.3">
      <c r="A246">
        <v>2486</v>
      </c>
      <c r="B246" s="1">
        <v>46125</v>
      </c>
      <c r="C246">
        <f>YEAR(SalesDataTable__2[[#This Row],[Order Date]])</f>
        <v>2026</v>
      </c>
      <c r="D246" s="2" t="str">
        <f>"Q"&amp;ROUNDUP(MONTH(SalesDataTable__2[[#This Row],[Order Date]])/3,0)</f>
        <v>Q2</v>
      </c>
      <c r="E246">
        <f>MONTH(SalesDataTable__2[[#This Row],[Order Date]])</f>
        <v>4</v>
      </c>
      <c r="F246" t="str">
        <f>TEXT(SalesDataTable__2[[#This Row],[Order Date]],"MMM")</f>
        <v>Apr</v>
      </c>
      <c r="G246" t="s">
        <v>28</v>
      </c>
      <c r="H246" t="s">
        <v>34</v>
      </c>
      <c r="I246" t="s">
        <v>18</v>
      </c>
      <c r="J246" t="s">
        <v>65</v>
      </c>
      <c r="K246" t="s">
        <v>24</v>
      </c>
      <c r="L246" t="s">
        <v>27</v>
      </c>
      <c r="M246">
        <v>1</v>
      </c>
      <c r="N246">
        <v>93.65</v>
      </c>
      <c r="O246">
        <v>0</v>
      </c>
      <c r="P246">
        <v>44.15</v>
      </c>
      <c r="Q246">
        <v>93.65</v>
      </c>
      <c r="R246">
        <v>44.15</v>
      </c>
      <c r="S246">
        <v>49.500000000000007</v>
      </c>
      <c r="T246">
        <v>0.5285638013881474</v>
      </c>
    </row>
    <row r="247" spans="1:20" x14ac:dyDescent="0.3">
      <c r="A247">
        <v>290</v>
      </c>
      <c r="B247" s="1">
        <v>46126</v>
      </c>
      <c r="C247">
        <f>YEAR(SalesDataTable__2[[#This Row],[Order Date]])</f>
        <v>2026</v>
      </c>
      <c r="D247" s="2" t="str">
        <f>"Q"&amp;ROUNDUP(MONTH(SalesDataTable__2[[#This Row],[Order Date]])/3,0)</f>
        <v>Q2</v>
      </c>
      <c r="E247">
        <f>MONTH(SalesDataTable__2[[#This Row],[Order Date]])</f>
        <v>4</v>
      </c>
      <c r="F247" t="str">
        <f>TEXT(SalesDataTable__2[[#This Row],[Order Date]],"MMM")</f>
        <v>Apr</v>
      </c>
      <c r="G247" t="s">
        <v>22</v>
      </c>
      <c r="H247" t="s">
        <v>40</v>
      </c>
      <c r="I247" t="s">
        <v>18</v>
      </c>
      <c r="J247" t="s">
        <v>65</v>
      </c>
      <c r="K247" t="s">
        <v>31</v>
      </c>
      <c r="L247" t="s">
        <v>32</v>
      </c>
      <c r="M247">
        <v>1</v>
      </c>
      <c r="N247">
        <v>130.81</v>
      </c>
      <c r="O247">
        <v>0</v>
      </c>
      <c r="P247">
        <v>67.86</v>
      </c>
      <c r="Q247">
        <v>130.81</v>
      </c>
      <c r="R247">
        <v>67.86</v>
      </c>
      <c r="S247">
        <v>62.95</v>
      </c>
      <c r="T247">
        <v>0.48123232168794439</v>
      </c>
    </row>
    <row r="248" spans="1:20" x14ac:dyDescent="0.3">
      <c r="A248">
        <v>5119</v>
      </c>
      <c r="B248" s="1">
        <v>46130</v>
      </c>
      <c r="C248">
        <f>YEAR(SalesDataTable__2[[#This Row],[Order Date]])</f>
        <v>2026</v>
      </c>
      <c r="D248" s="2" t="str">
        <f>"Q"&amp;ROUNDUP(MONTH(SalesDataTable__2[[#This Row],[Order Date]])/3,0)</f>
        <v>Q2</v>
      </c>
      <c r="E248">
        <f>MONTH(SalesDataTable__2[[#This Row],[Order Date]])</f>
        <v>4</v>
      </c>
      <c r="F248" t="str">
        <f>TEXT(SalesDataTable__2[[#This Row],[Order Date]],"MMM")</f>
        <v>Apr</v>
      </c>
      <c r="G248" t="s">
        <v>22</v>
      </c>
      <c r="H248" t="s">
        <v>40</v>
      </c>
      <c r="I248" t="s">
        <v>18</v>
      </c>
      <c r="J248" t="s">
        <v>65</v>
      </c>
      <c r="K248" t="s">
        <v>24</v>
      </c>
      <c r="L248" t="s">
        <v>27</v>
      </c>
      <c r="M248">
        <v>1</v>
      </c>
      <c r="N248">
        <v>93.32</v>
      </c>
      <c r="O248">
        <v>0</v>
      </c>
      <c r="P248">
        <v>44.82</v>
      </c>
      <c r="Q248">
        <v>93.32</v>
      </c>
      <c r="R248">
        <v>44.82</v>
      </c>
      <c r="S248">
        <v>48.499999999999993</v>
      </c>
      <c r="T248">
        <v>0.51971710244320612</v>
      </c>
    </row>
    <row r="249" spans="1:20" x14ac:dyDescent="0.3">
      <c r="A249">
        <v>449</v>
      </c>
      <c r="B249" s="1">
        <v>46137</v>
      </c>
      <c r="C249">
        <f>YEAR(SalesDataTable__2[[#This Row],[Order Date]])</f>
        <v>2026</v>
      </c>
      <c r="D249" s="2" t="str">
        <f>"Q"&amp;ROUNDUP(MONTH(SalesDataTable__2[[#This Row],[Order Date]])/3,0)</f>
        <v>Q2</v>
      </c>
      <c r="E249">
        <f>MONTH(SalesDataTable__2[[#This Row],[Order Date]])</f>
        <v>4</v>
      </c>
      <c r="F249" t="str">
        <f>TEXT(SalesDataTable__2[[#This Row],[Order Date]],"MMM")</f>
        <v>Apr</v>
      </c>
      <c r="G249" t="s">
        <v>42</v>
      </c>
      <c r="H249" t="s">
        <v>45</v>
      </c>
      <c r="I249" t="s">
        <v>18</v>
      </c>
      <c r="J249" t="s">
        <v>65</v>
      </c>
      <c r="K249" t="s">
        <v>31</v>
      </c>
      <c r="L249" t="s">
        <v>41</v>
      </c>
      <c r="M249">
        <v>1</v>
      </c>
      <c r="N249">
        <v>36.68</v>
      </c>
      <c r="O249">
        <v>0</v>
      </c>
      <c r="P249">
        <v>13.27</v>
      </c>
      <c r="Q249">
        <v>36.68</v>
      </c>
      <c r="R249">
        <v>13.27</v>
      </c>
      <c r="S249">
        <v>23.41</v>
      </c>
      <c r="T249">
        <v>0.63822246455834242</v>
      </c>
    </row>
    <row r="250" spans="1:20" x14ac:dyDescent="0.3">
      <c r="A250">
        <v>4235</v>
      </c>
      <c r="B250" s="1">
        <v>46139</v>
      </c>
      <c r="C250">
        <f>YEAR(SalesDataTable__2[[#This Row],[Order Date]])</f>
        <v>2026</v>
      </c>
      <c r="D250" s="2" t="str">
        <f>"Q"&amp;ROUNDUP(MONTH(SalesDataTable__2[[#This Row],[Order Date]])/3,0)</f>
        <v>Q2</v>
      </c>
      <c r="E250">
        <f>MONTH(SalesDataTable__2[[#This Row],[Order Date]])</f>
        <v>4</v>
      </c>
      <c r="F250" t="str">
        <f>TEXT(SalesDataTable__2[[#This Row],[Order Date]],"MMM")</f>
        <v>Apr</v>
      </c>
      <c r="G250" t="s">
        <v>42</v>
      </c>
      <c r="H250" t="s">
        <v>60</v>
      </c>
      <c r="I250" t="s">
        <v>18</v>
      </c>
      <c r="J250" t="s">
        <v>65</v>
      </c>
      <c r="K250" t="s">
        <v>20</v>
      </c>
      <c r="L250" t="s">
        <v>59</v>
      </c>
      <c r="M250">
        <v>1</v>
      </c>
      <c r="N250">
        <v>50.18</v>
      </c>
      <c r="O250">
        <v>0</v>
      </c>
      <c r="P250">
        <v>22.05</v>
      </c>
      <c r="Q250">
        <v>50.18</v>
      </c>
      <c r="R250">
        <v>22.05</v>
      </c>
      <c r="S250">
        <v>28.13</v>
      </c>
      <c r="T250">
        <v>0.56058190514149064</v>
      </c>
    </row>
    <row r="251" spans="1:20" x14ac:dyDescent="0.3">
      <c r="A251">
        <v>3167</v>
      </c>
      <c r="B251" s="1">
        <v>46140</v>
      </c>
      <c r="C251">
        <f>YEAR(SalesDataTable__2[[#This Row],[Order Date]])</f>
        <v>2026</v>
      </c>
      <c r="D251" s="2" t="str">
        <f>"Q"&amp;ROUNDUP(MONTH(SalesDataTable__2[[#This Row],[Order Date]])/3,0)</f>
        <v>Q2</v>
      </c>
      <c r="E251">
        <f>MONTH(SalesDataTable__2[[#This Row],[Order Date]])</f>
        <v>4</v>
      </c>
      <c r="F251" t="str">
        <f>TEXT(SalesDataTable__2[[#This Row],[Order Date]],"MMM")</f>
        <v>Apr</v>
      </c>
      <c r="G251" t="s">
        <v>16</v>
      </c>
      <c r="H251" t="s">
        <v>17</v>
      </c>
      <c r="I251" t="s">
        <v>18</v>
      </c>
      <c r="J251" t="s">
        <v>65</v>
      </c>
      <c r="K251" t="s">
        <v>36</v>
      </c>
      <c r="L251" t="s">
        <v>56</v>
      </c>
      <c r="M251">
        <v>1</v>
      </c>
      <c r="N251">
        <v>51.61</v>
      </c>
      <c r="O251">
        <v>0</v>
      </c>
      <c r="P251">
        <v>23</v>
      </c>
      <c r="Q251">
        <v>51.61</v>
      </c>
      <c r="R251">
        <v>23</v>
      </c>
      <c r="S251">
        <v>28.61</v>
      </c>
      <c r="T251">
        <v>0.55434993218368533</v>
      </c>
    </row>
    <row r="252" spans="1:20" x14ac:dyDescent="0.3">
      <c r="A252">
        <v>534</v>
      </c>
      <c r="B252" s="1">
        <v>46143</v>
      </c>
      <c r="C252">
        <f>YEAR(SalesDataTable__2[[#This Row],[Order Date]])</f>
        <v>2026</v>
      </c>
      <c r="D252" s="2" t="str">
        <f>"Q"&amp;ROUNDUP(MONTH(SalesDataTable__2[[#This Row],[Order Date]])/3,0)</f>
        <v>Q2</v>
      </c>
      <c r="E252">
        <f>MONTH(SalesDataTable__2[[#This Row],[Order Date]])</f>
        <v>5</v>
      </c>
      <c r="F252" t="str">
        <f>TEXT(SalesDataTable__2[[#This Row],[Order Date]],"MMM")</f>
        <v>May</v>
      </c>
      <c r="G252" t="s">
        <v>28</v>
      </c>
      <c r="H252" t="s">
        <v>46</v>
      </c>
      <c r="I252" t="s">
        <v>18</v>
      </c>
      <c r="J252" t="s">
        <v>65</v>
      </c>
      <c r="K252" t="s">
        <v>24</v>
      </c>
      <c r="L252" t="s">
        <v>25</v>
      </c>
      <c r="M252">
        <v>1</v>
      </c>
      <c r="N252">
        <v>154.86000000000001</v>
      </c>
      <c r="O252">
        <v>0</v>
      </c>
      <c r="P252">
        <v>78.37</v>
      </c>
      <c r="Q252">
        <v>154.86000000000001</v>
      </c>
      <c r="R252">
        <v>78.37</v>
      </c>
      <c r="S252">
        <v>76.490000000000009</v>
      </c>
      <c r="T252">
        <v>0.49393000129148912</v>
      </c>
    </row>
    <row r="253" spans="1:20" x14ac:dyDescent="0.3">
      <c r="A253">
        <v>3607</v>
      </c>
      <c r="B253" s="1">
        <v>46144</v>
      </c>
      <c r="C253">
        <f>YEAR(SalesDataTable__2[[#This Row],[Order Date]])</f>
        <v>2026</v>
      </c>
      <c r="D253" s="2" t="str">
        <f>"Q"&amp;ROUNDUP(MONTH(SalesDataTable__2[[#This Row],[Order Date]])/3,0)</f>
        <v>Q2</v>
      </c>
      <c r="E253">
        <f>MONTH(SalesDataTable__2[[#This Row],[Order Date]])</f>
        <v>5</v>
      </c>
      <c r="F253" t="str">
        <f>TEXT(SalesDataTable__2[[#This Row],[Order Date]],"MMM")</f>
        <v>May</v>
      </c>
      <c r="G253" t="s">
        <v>28</v>
      </c>
      <c r="H253" t="s">
        <v>29</v>
      </c>
      <c r="I253" t="s">
        <v>18</v>
      </c>
      <c r="J253" t="s">
        <v>65</v>
      </c>
      <c r="K253" t="s">
        <v>31</v>
      </c>
      <c r="L253" t="s">
        <v>41</v>
      </c>
      <c r="M253">
        <v>1</v>
      </c>
      <c r="N253">
        <v>36.270000000000003</v>
      </c>
      <c r="O253">
        <v>0</v>
      </c>
      <c r="P253">
        <v>13.8</v>
      </c>
      <c r="Q253">
        <v>36.270000000000003</v>
      </c>
      <c r="R253">
        <v>13.8</v>
      </c>
      <c r="S253">
        <v>22.470000000000002</v>
      </c>
      <c r="T253">
        <v>0.61952026468155497</v>
      </c>
    </row>
    <row r="254" spans="1:20" x14ac:dyDescent="0.3">
      <c r="A254">
        <v>4651</v>
      </c>
      <c r="B254" s="1">
        <v>46150</v>
      </c>
      <c r="C254">
        <f>YEAR(SalesDataTable__2[[#This Row],[Order Date]])</f>
        <v>2026</v>
      </c>
      <c r="D254" s="2" t="str">
        <f>"Q"&amp;ROUNDUP(MONTH(SalesDataTable__2[[#This Row],[Order Date]])/3,0)</f>
        <v>Q2</v>
      </c>
      <c r="E254">
        <f>MONTH(SalesDataTable__2[[#This Row],[Order Date]])</f>
        <v>5</v>
      </c>
      <c r="F254" t="str">
        <f>TEXT(SalesDataTable__2[[#This Row],[Order Date]],"MMM")</f>
        <v>May</v>
      </c>
      <c r="G254" t="s">
        <v>28</v>
      </c>
      <c r="H254" t="s">
        <v>34</v>
      </c>
      <c r="I254" t="s">
        <v>18</v>
      </c>
      <c r="J254" t="s">
        <v>65</v>
      </c>
      <c r="K254" t="s">
        <v>38</v>
      </c>
      <c r="L254" t="s">
        <v>55</v>
      </c>
      <c r="M254">
        <v>1</v>
      </c>
      <c r="N254">
        <v>123.68</v>
      </c>
      <c r="O254">
        <v>0</v>
      </c>
      <c r="P254">
        <v>59.26</v>
      </c>
      <c r="Q254">
        <v>123.68</v>
      </c>
      <c r="R254">
        <v>59.26</v>
      </c>
      <c r="S254">
        <v>64.420000000000016</v>
      </c>
      <c r="T254">
        <v>0.52086028460543343</v>
      </c>
    </row>
    <row r="255" spans="1:20" x14ac:dyDescent="0.3">
      <c r="A255">
        <v>787</v>
      </c>
      <c r="B255" s="1">
        <v>46157</v>
      </c>
      <c r="C255">
        <f>YEAR(SalesDataTable__2[[#This Row],[Order Date]])</f>
        <v>2026</v>
      </c>
      <c r="D255" s="2" t="str">
        <f>"Q"&amp;ROUNDUP(MONTH(SalesDataTable__2[[#This Row],[Order Date]])/3,0)</f>
        <v>Q2</v>
      </c>
      <c r="E255">
        <f>MONTH(SalesDataTable__2[[#This Row],[Order Date]])</f>
        <v>5</v>
      </c>
      <c r="F255" t="str">
        <f>TEXT(SalesDataTable__2[[#This Row],[Order Date]],"MMM")</f>
        <v>May</v>
      </c>
      <c r="G255" t="s">
        <v>22</v>
      </c>
      <c r="H255" t="s">
        <v>23</v>
      </c>
      <c r="I255" t="s">
        <v>18</v>
      </c>
      <c r="J255" t="s">
        <v>65</v>
      </c>
      <c r="K255" t="s">
        <v>31</v>
      </c>
      <c r="L255" t="s">
        <v>51</v>
      </c>
      <c r="M255">
        <v>1</v>
      </c>
      <c r="N255">
        <v>166.48</v>
      </c>
      <c r="O255">
        <v>0</v>
      </c>
      <c r="P255">
        <v>89.42</v>
      </c>
      <c r="Q255">
        <v>166.48</v>
      </c>
      <c r="R255">
        <v>89.42</v>
      </c>
      <c r="S255">
        <v>77.059999999999988</v>
      </c>
      <c r="T255">
        <v>0.4628784238346948</v>
      </c>
    </row>
    <row r="256" spans="1:20" x14ac:dyDescent="0.3">
      <c r="A256">
        <v>2658</v>
      </c>
      <c r="B256" s="1">
        <v>46161</v>
      </c>
      <c r="C256">
        <f>YEAR(SalesDataTable__2[[#This Row],[Order Date]])</f>
        <v>2026</v>
      </c>
      <c r="D256" s="2" t="str">
        <f>"Q"&amp;ROUNDUP(MONTH(SalesDataTable__2[[#This Row],[Order Date]])/3,0)</f>
        <v>Q2</v>
      </c>
      <c r="E256">
        <f>MONTH(SalesDataTable__2[[#This Row],[Order Date]])</f>
        <v>5</v>
      </c>
      <c r="F256" t="str">
        <f>TEXT(SalesDataTable__2[[#This Row],[Order Date]],"MMM")</f>
        <v>May</v>
      </c>
      <c r="G256" t="s">
        <v>22</v>
      </c>
      <c r="H256" t="s">
        <v>40</v>
      </c>
      <c r="I256" t="s">
        <v>18</v>
      </c>
      <c r="J256" t="s">
        <v>65</v>
      </c>
      <c r="K256" t="s">
        <v>24</v>
      </c>
      <c r="L256" t="s">
        <v>25</v>
      </c>
      <c r="M256">
        <v>1</v>
      </c>
      <c r="N256">
        <v>153.16999999999999</v>
      </c>
      <c r="O256">
        <v>0</v>
      </c>
      <c r="P256">
        <v>78.489999999999995</v>
      </c>
      <c r="Q256">
        <v>153.16999999999999</v>
      </c>
      <c r="R256">
        <v>78.489999999999995</v>
      </c>
      <c r="S256">
        <v>74.679999999999993</v>
      </c>
      <c r="T256">
        <v>0.48756283867598094</v>
      </c>
    </row>
    <row r="257" spans="1:20" x14ac:dyDescent="0.3">
      <c r="A257">
        <v>3775</v>
      </c>
      <c r="B257" s="1">
        <v>46164</v>
      </c>
      <c r="C257">
        <f>YEAR(SalesDataTable__2[[#This Row],[Order Date]])</f>
        <v>2026</v>
      </c>
      <c r="D257" s="2" t="str">
        <f>"Q"&amp;ROUNDUP(MONTH(SalesDataTable__2[[#This Row],[Order Date]])/3,0)</f>
        <v>Q2</v>
      </c>
      <c r="E257">
        <f>MONTH(SalesDataTable__2[[#This Row],[Order Date]])</f>
        <v>5</v>
      </c>
      <c r="F257" t="str">
        <f>TEXT(SalesDataTable__2[[#This Row],[Order Date]],"MMM")</f>
        <v>May</v>
      </c>
      <c r="G257" t="s">
        <v>42</v>
      </c>
      <c r="H257" t="s">
        <v>43</v>
      </c>
      <c r="I257" t="s">
        <v>18</v>
      </c>
      <c r="J257" t="s">
        <v>65</v>
      </c>
      <c r="K257" t="s">
        <v>31</v>
      </c>
      <c r="L257" t="s">
        <v>32</v>
      </c>
      <c r="M257">
        <v>1</v>
      </c>
      <c r="N257">
        <v>131.74</v>
      </c>
      <c r="O257">
        <v>0</v>
      </c>
      <c r="P257">
        <v>66.650000000000006</v>
      </c>
      <c r="Q257">
        <v>131.74</v>
      </c>
      <c r="R257">
        <v>66.650000000000006</v>
      </c>
      <c r="S257">
        <v>65.09</v>
      </c>
      <c r="T257">
        <v>0.49407924700166994</v>
      </c>
    </row>
    <row r="258" spans="1:20" x14ac:dyDescent="0.3">
      <c r="A258">
        <v>3019</v>
      </c>
      <c r="B258" s="1">
        <v>46170</v>
      </c>
      <c r="C258">
        <f>YEAR(SalesDataTable__2[[#This Row],[Order Date]])</f>
        <v>2026</v>
      </c>
      <c r="D258" s="2" t="str">
        <f>"Q"&amp;ROUNDUP(MONTH(SalesDataTable__2[[#This Row],[Order Date]])/3,0)</f>
        <v>Q2</v>
      </c>
      <c r="E258">
        <f>MONTH(SalesDataTable__2[[#This Row],[Order Date]])</f>
        <v>5</v>
      </c>
      <c r="F258" t="str">
        <f>TEXT(SalesDataTable__2[[#This Row],[Order Date]],"MMM")</f>
        <v>May</v>
      </c>
      <c r="G258" t="s">
        <v>42</v>
      </c>
      <c r="H258" t="s">
        <v>57</v>
      </c>
      <c r="I258" t="s">
        <v>18</v>
      </c>
      <c r="J258" t="s">
        <v>65</v>
      </c>
      <c r="K258" t="s">
        <v>31</v>
      </c>
      <c r="L258" t="s">
        <v>47</v>
      </c>
      <c r="M258">
        <v>1</v>
      </c>
      <c r="N258">
        <v>46.19</v>
      </c>
      <c r="O258">
        <v>0</v>
      </c>
      <c r="P258">
        <v>18.329999999999998</v>
      </c>
      <c r="Q258">
        <v>46.19</v>
      </c>
      <c r="R258">
        <v>18.329999999999998</v>
      </c>
      <c r="S258">
        <v>27.86</v>
      </c>
      <c r="T258">
        <v>0.60316085732842606</v>
      </c>
    </row>
    <row r="259" spans="1:20" x14ac:dyDescent="0.3">
      <c r="A259">
        <v>873</v>
      </c>
      <c r="B259" s="1">
        <v>46172</v>
      </c>
      <c r="C259">
        <f>YEAR(SalesDataTable__2[[#This Row],[Order Date]])</f>
        <v>2026</v>
      </c>
      <c r="D259" s="2" t="str">
        <f>"Q"&amp;ROUNDUP(MONTH(SalesDataTable__2[[#This Row],[Order Date]])/3,0)</f>
        <v>Q2</v>
      </c>
      <c r="E259">
        <f>MONTH(SalesDataTable__2[[#This Row],[Order Date]])</f>
        <v>5</v>
      </c>
      <c r="F259" t="str">
        <f>TEXT(SalesDataTable__2[[#This Row],[Order Date]],"MMM")</f>
        <v>May</v>
      </c>
      <c r="G259" t="s">
        <v>42</v>
      </c>
      <c r="H259" t="s">
        <v>63</v>
      </c>
      <c r="I259" t="s">
        <v>18</v>
      </c>
      <c r="J259" t="s">
        <v>65</v>
      </c>
      <c r="K259" t="s">
        <v>36</v>
      </c>
      <c r="L259" t="s">
        <v>37</v>
      </c>
      <c r="M259">
        <v>1</v>
      </c>
      <c r="N259">
        <v>40.15</v>
      </c>
      <c r="O259">
        <v>0</v>
      </c>
      <c r="P259">
        <v>16.82</v>
      </c>
      <c r="Q259">
        <v>40.15</v>
      </c>
      <c r="R259">
        <v>16.82</v>
      </c>
      <c r="S259">
        <v>23.33</v>
      </c>
      <c r="T259">
        <v>0.58107098381070976</v>
      </c>
    </row>
    <row r="260" spans="1:20" x14ac:dyDescent="0.3">
      <c r="A260">
        <v>3228</v>
      </c>
      <c r="B260" s="1">
        <v>46172</v>
      </c>
      <c r="C260">
        <f>YEAR(SalesDataTable__2[[#This Row],[Order Date]])</f>
        <v>2026</v>
      </c>
      <c r="D260" s="2" t="str">
        <f>"Q"&amp;ROUNDUP(MONTH(SalesDataTable__2[[#This Row],[Order Date]])/3,0)</f>
        <v>Q2</v>
      </c>
      <c r="E260">
        <f>MONTH(SalesDataTable__2[[#This Row],[Order Date]])</f>
        <v>5</v>
      </c>
      <c r="F260" t="str">
        <f>TEXT(SalesDataTable__2[[#This Row],[Order Date]],"MMM")</f>
        <v>May</v>
      </c>
      <c r="G260" t="s">
        <v>16</v>
      </c>
      <c r="H260" t="s">
        <v>52</v>
      </c>
      <c r="I260" t="s">
        <v>18</v>
      </c>
      <c r="J260" t="s">
        <v>65</v>
      </c>
      <c r="K260" t="s">
        <v>38</v>
      </c>
      <c r="L260" t="s">
        <v>39</v>
      </c>
      <c r="M260">
        <v>1</v>
      </c>
      <c r="N260">
        <v>194.99</v>
      </c>
      <c r="O260">
        <v>0</v>
      </c>
      <c r="P260">
        <v>101.21</v>
      </c>
      <c r="Q260">
        <v>194.99</v>
      </c>
      <c r="R260">
        <v>101.21</v>
      </c>
      <c r="S260">
        <v>93.780000000000015</v>
      </c>
      <c r="T260">
        <v>0.48094774090979031</v>
      </c>
    </row>
    <row r="261" spans="1:20" x14ac:dyDescent="0.3">
      <c r="A261">
        <v>2333</v>
      </c>
      <c r="B261" s="1">
        <v>46178</v>
      </c>
      <c r="C261">
        <f>YEAR(SalesDataTable__2[[#This Row],[Order Date]])</f>
        <v>2026</v>
      </c>
      <c r="D261" s="2" t="str">
        <f>"Q"&amp;ROUNDUP(MONTH(SalesDataTable__2[[#This Row],[Order Date]])/3,0)</f>
        <v>Q2</v>
      </c>
      <c r="E261">
        <f>MONTH(SalesDataTable__2[[#This Row],[Order Date]])</f>
        <v>6</v>
      </c>
      <c r="F261" t="str">
        <f>TEXT(SalesDataTable__2[[#This Row],[Order Date]],"MMM")</f>
        <v>Jun</v>
      </c>
      <c r="G261" t="s">
        <v>42</v>
      </c>
      <c r="H261" t="s">
        <v>45</v>
      </c>
      <c r="I261" t="s">
        <v>18</v>
      </c>
      <c r="J261" t="s">
        <v>65</v>
      </c>
      <c r="K261" t="s">
        <v>38</v>
      </c>
      <c r="L261" t="s">
        <v>55</v>
      </c>
      <c r="M261">
        <v>1</v>
      </c>
      <c r="N261">
        <v>125.32</v>
      </c>
      <c r="O261">
        <v>0</v>
      </c>
      <c r="P261">
        <v>59.03</v>
      </c>
      <c r="Q261">
        <v>125.32</v>
      </c>
      <c r="R261">
        <v>59.03</v>
      </c>
      <c r="S261">
        <v>66.289999999999992</v>
      </c>
      <c r="T261">
        <v>0.52896584743057773</v>
      </c>
    </row>
    <row r="262" spans="1:20" x14ac:dyDescent="0.3">
      <c r="A262">
        <v>4668</v>
      </c>
      <c r="B262" s="1">
        <v>46189</v>
      </c>
      <c r="C262">
        <f>YEAR(SalesDataTable__2[[#This Row],[Order Date]])</f>
        <v>2026</v>
      </c>
      <c r="D262" s="2" t="str">
        <f>"Q"&amp;ROUNDUP(MONTH(SalesDataTable__2[[#This Row],[Order Date]])/3,0)</f>
        <v>Q2</v>
      </c>
      <c r="E262">
        <f>MONTH(SalesDataTable__2[[#This Row],[Order Date]])</f>
        <v>6</v>
      </c>
      <c r="F262" t="str">
        <f>TEXT(SalesDataTable__2[[#This Row],[Order Date]],"MMM")</f>
        <v>Jun</v>
      </c>
      <c r="G262" t="s">
        <v>28</v>
      </c>
      <c r="H262" t="s">
        <v>34</v>
      </c>
      <c r="I262" t="s">
        <v>18</v>
      </c>
      <c r="J262" t="s">
        <v>65</v>
      </c>
      <c r="K262" t="s">
        <v>36</v>
      </c>
      <c r="L262" t="s">
        <v>61</v>
      </c>
      <c r="M262">
        <v>1</v>
      </c>
      <c r="N262">
        <v>81.08</v>
      </c>
      <c r="O262">
        <v>0</v>
      </c>
      <c r="P262">
        <v>41.52</v>
      </c>
      <c r="Q262">
        <v>81.08</v>
      </c>
      <c r="R262">
        <v>41.52</v>
      </c>
      <c r="S262">
        <v>39.559999999999995</v>
      </c>
      <c r="T262">
        <v>0.48791317217562896</v>
      </c>
    </row>
    <row r="263" spans="1:20" x14ac:dyDescent="0.3">
      <c r="A263">
        <v>3846</v>
      </c>
      <c r="B263" s="1">
        <v>46191</v>
      </c>
      <c r="C263">
        <f>YEAR(SalesDataTable__2[[#This Row],[Order Date]])</f>
        <v>2026</v>
      </c>
      <c r="D263" s="2" t="str">
        <f>"Q"&amp;ROUNDUP(MONTH(SalesDataTable__2[[#This Row],[Order Date]])/3,0)</f>
        <v>Q2</v>
      </c>
      <c r="E263">
        <f>MONTH(SalesDataTable__2[[#This Row],[Order Date]])</f>
        <v>6</v>
      </c>
      <c r="F263" t="str">
        <f>TEXT(SalesDataTable__2[[#This Row],[Order Date]],"MMM")</f>
        <v>Jun</v>
      </c>
      <c r="G263" t="s">
        <v>28</v>
      </c>
      <c r="H263" t="s">
        <v>46</v>
      </c>
      <c r="I263" t="s">
        <v>18</v>
      </c>
      <c r="J263" t="s">
        <v>65</v>
      </c>
      <c r="K263" t="s">
        <v>24</v>
      </c>
      <c r="L263" t="s">
        <v>27</v>
      </c>
      <c r="M263">
        <v>1</v>
      </c>
      <c r="N263">
        <v>93.5</v>
      </c>
      <c r="O263">
        <v>0</v>
      </c>
      <c r="P263">
        <v>46.63</v>
      </c>
      <c r="Q263">
        <v>93.5</v>
      </c>
      <c r="R263">
        <v>46.63</v>
      </c>
      <c r="S263">
        <v>46.87</v>
      </c>
      <c r="T263">
        <v>0.50128342245989299</v>
      </c>
    </row>
    <row r="264" spans="1:20" x14ac:dyDescent="0.3">
      <c r="A264">
        <v>1647</v>
      </c>
      <c r="B264" s="1">
        <v>46195</v>
      </c>
      <c r="C264">
        <f>YEAR(SalesDataTable__2[[#This Row],[Order Date]])</f>
        <v>2026</v>
      </c>
      <c r="D264" s="2" t="str">
        <f>"Q"&amp;ROUNDUP(MONTH(SalesDataTable__2[[#This Row],[Order Date]])/3,0)</f>
        <v>Q2</v>
      </c>
      <c r="E264">
        <f>MONTH(SalesDataTable__2[[#This Row],[Order Date]])</f>
        <v>6</v>
      </c>
      <c r="F264" t="str">
        <f>TEXT(SalesDataTable__2[[#This Row],[Order Date]],"MMM")</f>
        <v>Jun</v>
      </c>
      <c r="G264" t="s">
        <v>16</v>
      </c>
      <c r="H264" t="s">
        <v>17</v>
      </c>
      <c r="I264" t="s">
        <v>18</v>
      </c>
      <c r="J264" t="s">
        <v>65</v>
      </c>
      <c r="K264" t="s">
        <v>31</v>
      </c>
      <c r="L264" t="s">
        <v>41</v>
      </c>
      <c r="M264">
        <v>1</v>
      </c>
      <c r="N264">
        <v>36.01</v>
      </c>
      <c r="O264">
        <v>0</v>
      </c>
      <c r="P264">
        <v>13.23</v>
      </c>
      <c r="Q264">
        <v>36.01</v>
      </c>
      <c r="R264">
        <v>13.23</v>
      </c>
      <c r="S264">
        <v>22.779999999999998</v>
      </c>
      <c r="T264">
        <v>0.63260205498472644</v>
      </c>
    </row>
    <row r="265" spans="1:20" x14ac:dyDescent="0.3">
      <c r="A265">
        <v>4307</v>
      </c>
      <c r="B265" s="1">
        <v>46197</v>
      </c>
      <c r="C265">
        <f>YEAR(SalesDataTable__2[[#This Row],[Order Date]])</f>
        <v>2026</v>
      </c>
      <c r="D265" s="2" t="str">
        <f>"Q"&amp;ROUNDUP(MONTH(SalesDataTable__2[[#This Row],[Order Date]])/3,0)</f>
        <v>Q2</v>
      </c>
      <c r="E265">
        <f>MONTH(SalesDataTable__2[[#This Row],[Order Date]])</f>
        <v>6</v>
      </c>
      <c r="F265" t="str">
        <f>TEXT(SalesDataTable__2[[#This Row],[Order Date]],"MMM")</f>
        <v>Jun</v>
      </c>
      <c r="G265" t="s">
        <v>16</v>
      </c>
      <c r="H265" t="s">
        <v>17</v>
      </c>
      <c r="I265" t="s">
        <v>18</v>
      </c>
      <c r="J265" t="s">
        <v>65</v>
      </c>
      <c r="K265" t="s">
        <v>36</v>
      </c>
      <c r="L265" t="s">
        <v>37</v>
      </c>
      <c r="M265">
        <v>1</v>
      </c>
      <c r="N265">
        <v>40.33</v>
      </c>
      <c r="O265">
        <v>0</v>
      </c>
      <c r="P265">
        <v>16.48</v>
      </c>
      <c r="Q265">
        <v>40.33</v>
      </c>
      <c r="R265">
        <v>16.48</v>
      </c>
      <c r="S265">
        <v>23.849999999999998</v>
      </c>
      <c r="T265">
        <v>0.59137118770146291</v>
      </c>
    </row>
    <row r="266" spans="1:20" x14ac:dyDescent="0.3">
      <c r="A266">
        <v>2417</v>
      </c>
      <c r="B266" s="1">
        <v>46202</v>
      </c>
      <c r="C266">
        <f>YEAR(SalesDataTable__2[[#This Row],[Order Date]])</f>
        <v>2026</v>
      </c>
      <c r="D266" s="2" t="str">
        <f>"Q"&amp;ROUNDUP(MONTH(SalesDataTable__2[[#This Row],[Order Date]])/3,0)</f>
        <v>Q2</v>
      </c>
      <c r="E266">
        <f>MONTH(SalesDataTable__2[[#This Row],[Order Date]])</f>
        <v>6</v>
      </c>
      <c r="F266" t="str">
        <f>TEXT(SalesDataTable__2[[#This Row],[Order Date]],"MMM")</f>
        <v>Jun</v>
      </c>
      <c r="G266" t="s">
        <v>28</v>
      </c>
      <c r="H266" t="s">
        <v>46</v>
      </c>
      <c r="I266" t="s">
        <v>18</v>
      </c>
      <c r="J266" t="s">
        <v>65</v>
      </c>
      <c r="K266" t="s">
        <v>20</v>
      </c>
      <c r="L266" t="s">
        <v>59</v>
      </c>
      <c r="M266">
        <v>1</v>
      </c>
      <c r="N266">
        <v>50.67</v>
      </c>
      <c r="O266">
        <v>0</v>
      </c>
      <c r="P266">
        <v>22.18</v>
      </c>
      <c r="Q266">
        <v>50.67</v>
      </c>
      <c r="R266">
        <v>22.18</v>
      </c>
      <c r="S266">
        <v>28.490000000000002</v>
      </c>
      <c r="T266">
        <v>0.56226564041839355</v>
      </c>
    </row>
    <row r="267" spans="1:20" x14ac:dyDescent="0.3">
      <c r="A267">
        <v>3990</v>
      </c>
      <c r="B267" s="1">
        <v>46209</v>
      </c>
      <c r="C267">
        <f>YEAR(SalesDataTable__2[[#This Row],[Order Date]])</f>
        <v>2026</v>
      </c>
      <c r="D267" s="2" t="str">
        <f>"Q"&amp;ROUNDUP(MONTH(SalesDataTable__2[[#This Row],[Order Date]])/3,0)</f>
        <v>Q3</v>
      </c>
      <c r="E267">
        <f>MONTH(SalesDataTable__2[[#This Row],[Order Date]])</f>
        <v>7</v>
      </c>
      <c r="F267" t="str">
        <f>TEXT(SalesDataTable__2[[#This Row],[Order Date]],"MMM")</f>
        <v>Jul</v>
      </c>
      <c r="G267" t="s">
        <v>42</v>
      </c>
      <c r="H267" t="s">
        <v>45</v>
      </c>
      <c r="I267" t="s">
        <v>18</v>
      </c>
      <c r="J267" t="s">
        <v>65</v>
      </c>
      <c r="K267" t="s">
        <v>31</v>
      </c>
      <c r="L267" t="s">
        <v>32</v>
      </c>
      <c r="M267">
        <v>1</v>
      </c>
      <c r="N267">
        <v>133.66999999999999</v>
      </c>
      <c r="O267">
        <v>0</v>
      </c>
      <c r="P267">
        <v>68.25</v>
      </c>
      <c r="Q267">
        <v>133.66999999999999</v>
      </c>
      <c r="R267">
        <v>68.25</v>
      </c>
      <c r="S267">
        <v>65.419999999999987</v>
      </c>
      <c r="T267">
        <v>0.48941422907159415</v>
      </c>
    </row>
    <row r="268" spans="1:20" x14ac:dyDescent="0.3">
      <c r="A268">
        <v>2719</v>
      </c>
      <c r="B268" s="1">
        <v>46211</v>
      </c>
      <c r="C268">
        <f>YEAR(SalesDataTable__2[[#This Row],[Order Date]])</f>
        <v>2026</v>
      </c>
      <c r="D268" s="2" t="str">
        <f>"Q"&amp;ROUNDUP(MONTH(SalesDataTable__2[[#This Row],[Order Date]])/3,0)</f>
        <v>Q3</v>
      </c>
      <c r="E268">
        <f>MONTH(SalesDataTable__2[[#This Row],[Order Date]])</f>
        <v>7</v>
      </c>
      <c r="F268" t="str">
        <f>TEXT(SalesDataTable__2[[#This Row],[Order Date]],"MMM")</f>
        <v>Jul</v>
      </c>
      <c r="G268" t="s">
        <v>22</v>
      </c>
      <c r="H268" t="s">
        <v>40</v>
      </c>
      <c r="I268" t="s">
        <v>18</v>
      </c>
      <c r="J268" t="s">
        <v>65</v>
      </c>
      <c r="K268" t="s">
        <v>31</v>
      </c>
      <c r="L268" t="s">
        <v>51</v>
      </c>
      <c r="M268">
        <v>1</v>
      </c>
      <c r="N268">
        <v>164.92</v>
      </c>
      <c r="O268">
        <v>0</v>
      </c>
      <c r="P268">
        <v>89.47</v>
      </c>
      <c r="Q268">
        <v>164.92</v>
      </c>
      <c r="R268">
        <v>89.47</v>
      </c>
      <c r="S268">
        <v>75.449999999999989</v>
      </c>
      <c r="T268">
        <v>0.45749454280863444</v>
      </c>
    </row>
    <row r="269" spans="1:20" x14ac:dyDescent="0.3">
      <c r="A269">
        <v>4768</v>
      </c>
      <c r="B269" s="1">
        <v>46213</v>
      </c>
      <c r="C269">
        <f>YEAR(SalesDataTable__2[[#This Row],[Order Date]])</f>
        <v>2026</v>
      </c>
      <c r="D269" s="2" t="str">
        <f>"Q"&amp;ROUNDUP(MONTH(SalesDataTable__2[[#This Row],[Order Date]])/3,0)</f>
        <v>Q3</v>
      </c>
      <c r="E269">
        <f>MONTH(SalesDataTable__2[[#This Row],[Order Date]])</f>
        <v>7</v>
      </c>
      <c r="F269" t="str">
        <f>TEXT(SalesDataTable__2[[#This Row],[Order Date]],"MMM")</f>
        <v>Jul</v>
      </c>
      <c r="G269" t="s">
        <v>28</v>
      </c>
      <c r="H269" t="s">
        <v>49</v>
      </c>
      <c r="I269" t="s">
        <v>18</v>
      </c>
      <c r="J269" t="s">
        <v>65</v>
      </c>
      <c r="K269" t="s">
        <v>36</v>
      </c>
      <c r="L269" t="s">
        <v>54</v>
      </c>
      <c r="M269">
        <v>1</v>
      </c>
      <c r="N269">
        <v>101.58</v>
      </c>
      <c r="O269">
        <v>0</v>
      </c>
      <c r="P269">
        <v>49.83</v>
      </c>
      <c r="Q269">
        <v>101.58</v>
      </c>
      <c r="R269">
        <v>49.83</v>
      </c>
      <c r="S269">
        <v>51.75</v>
      </c>
      <c r="T269">
        <v>0.50945067926757237</v>
      </c>
    </row>
    <row r="270" spans="1:20" x14ac:dyDescent="0.3">
      <c r="A270">
        <v>3868</v>
      </c>
      <c r="B270" s="1">
        <v>46214</v>
      </c>
      <c r="C270">
        <f>YEAR(SalesDataTable__2[[#This Row],[Order Date]])</f>
        <v>2026</v>
      </c>
      <c r="D270" s="2" t="str">
        <f>"Q"&amp;ROUNDUP(MONTH(SalesDataTable__2[[#This Row],[Order Date]])/3,0)</f>
        <v>Q3</v>
      </c>
      <c r="E270">
        <f>MONTH(SalesDataTable__2[[#This Row],[Order Date]])</f>
        <v>7</v>
      </c>
      <c r="F270" t="str">
        <f>TEXT(SalesDataTable__2[[#This Row],[Order Date]],"MMM")</f>
        <v>Jul</v>
      </c>
      <c r="G270" t="s">
        <v>42</v>
      </c>
      <c r="H270" t="s">
        <v>63</v>
      </c>
      <c r="I270" t="s">
        <v>18</v>
      </c>
      <c r="J270" t="s">
        <v>65</v>
      </c>
      <c r="K270" t="s">
        <v>24</v>
      </c>
      <c r="L270" t="s">
        <v>27</v>
      </c>
      <c r="M270">
        <v>1</v>
      </c>
      <c r="N270">
        <v>90.79</v>
      </c>
      <c r="O270">
        <v>0</v>
      </c>
      <c r="P270">
        <v>46.39</v>
      </c>
      <c r="Q270">
        <v>90.79</v>
      </c>
      <c r="R270">
        <v>46.39</v>
      </c>
      <c r="S270">
        <v>44.400000000000006</v>
      </c>
      <c r="T270">
        <v>0.4890406432426479</v>
      </c>
    </row>
    <row r="271" spans="1:20" x14ac:dyDescent="0.3">
      <c r="A271">
        <v>768</v>
      </c>
      <c r="B271" s="1">
        <v>46220</v>
      </c>
      <c r="C271">
        <f>YEAR(SalesDataTable__2[[#This Row],[Order Date]])</f>
        <v>2026</v>
      </c>
      <c r="D271" s="2" t="str">
        <f>"Q"&amp;ROUNDUP(MONTH(SalesDataTable__2[[#This Row],[Order Date]])/3,0)</f>
        <v>Q3</v>
      </c>
      <c r="E271">
        <f>MONTH(SalesDataTable__2[[#This Row],[Order Date]])</f>
        <v>7</v>
      </c>
      <c r="F271" t="str">
        <f>TEXT(SalesDataTable__2[[#This Row],[Order Date]],"MMM")</f>
        <v>Jul</v>
      </c>
      <c r="G271" t="s">
        <v>22</v>
      </c>
      <c r="H271" t="s">
        <v>23</v>
      </c>
      <c r="I271" t="s">
        <v>18</v>
      </c>
      <c r="J271" t="s">
        <v>65</v>
      </c>
      <c r="K271" t="s">
        <v>31</v>
      </c>
      <c r="L271" t="s">
        <v>47</v>
      </c>
      <c r="M271">
        <v>1</v>
      </c>
      <c r="N271">
        <v>46.44</v>
      </c>
      <c r="O271">
        <v>0</v>
      </c>
      <c r="P271">
        <v>18.47</v>
      </c>
      <c r="Q271">
        <v>46.44</v>
      </c>
      <c r="R271">
        <v>18.47</v>
      </c>
      <c r="S271">
        <v>27.97</v>
      </c>
      <c r="T271">
        <v>0.60228251507321273</v>
      </c>
    </row>
    <row r="272" spans="1:20" x14ac:dyDescent="0.3">
      <c r="A272">
        <v>21</v>
      </c>
      <c r="B272" s="1">
        <v>46231</v>
      </c>
      <c r="C272">
        <f>YEAR(SalesDataTable__2[[#This Row],[Order Date]])</f>
        <v>2026</v>
      </c>
      <c r="D272" s="2" t="str">
        <f>"Q"&amp;ROUNDUP(MONTH(SalesDataTable__2[[#This Row],[Order Date]])/3,0)</f>
        <v>Q3</v>
      </c>
      <c r="E272">
        <f>MONTH(SalesDataTable__2[[#This Row],[Order Date]])</f>
        <v>7</v>
      </c>
      <c r="F272" t="str">
        <f>TEXT(SalesDataTable__2[[#This Row],[Order Date]],"MMM")</f>
        <v>Jul</v>
      </c>
      <c r="G272" t="s">
        <v>28</v>
      </c>
      <c r="H272" t="s">
        <v>34</v>
      </c>
      <c r="I272" t="s">
        <v>18</v>
      </c>
      <c r="J272" t="s">
        <v>65</v>
      </c>
      <c r="K272" t="s">
        <v>38</v>
      </c>
      <c r="L272" t="s">
        <v>55</v>
      </c>
      <c r="M272">
        <v>1</v>
      </c>
      <c r="N272">
        <v>120.09</v>
      </c>
      <c r="O272">
        <v>0</v>
      </c>
      <c r="P272">
        <v>62.18</v>
      </c>
      <c r="Q272">
        <v>120.09</v>
      </c>
      <c r="R272">
        <v>62.18</v>
      </c>
      <c r="S272">
        <v>57.910000000000004</v>
      </c>
      <c r="T272">
        <v>0.48222166708302111</v>
      </c>
    </row>
    <row r="273" spans="1:20" x14ac:dyDescent="0.3">
      <c r="A273">
        <v>4575</v>
      </c>
      <c r="B273" s="1">
        <v>46232</v>
      </c>
      <c r="C273">
        <f>YEAR(SalesDataTable__2[[#This Row],[Order Date]])</f>
        <v>2026</v>
      </c>
      <c r="D273" s="2" t="str">
        <f>"Q"&amp;ROUNDUP(MONTH(SalesDataTable__2[[#This Row],[Order Date]])/3,0)</f>
        <v>Q3</v>
      </c>
      <c r="E273">
        <f>MONTH(SalesDataTable__2[[#This Row],[Order Date]])</f>
        <v>7</v>
      </c>
      <c r="F273" t="str">
        <f>TEXT(SalesDataTable__2[[#This Row],[Order Date]],"MMM")</f>
        <v>Jul</v>
      </c>
      <c r="G273" t="s">
        <v>42</v>
      </c>
      <c r="H273" t="s">
        <v>45</v>
      </c>
      <c r="I273" t="s">
        <v>18</v>
      </c>
      <c r="J273" t="s">
        <v>65</v>
      </c>
      <c r="K273" t="s">
        <v>36</v>
      </c>
      <c r="L273" t="s">
        <v>54</v>
      </c>
      <c r="M273">
        <v>1</v>
      </c>
      <c r="N273">
        <v>103.31</v>
      </c>
      <c r="O273">
        <v>0</v>
      </c>
      <c r="P273">
        <v>50.93</v>
      </c>
      <c r="Q273">
        <v>103.31</v>
      </c>
      <c r="R273">
        <v>50.93</v>
      </c>
      <c r="S273">
        <v>52.38</v>
      </c>
      <c r="T273">
        <v>0.50701771367728199</v>
      </c>
    </row>
    <row r="274" spans="1:20" x14ac:dyDescent="0.3">
      <c r="A274">
        <v>5117</v>
      </c>
      <c r="B274" s="1">
        <v>46232</v>
      </c>
      <c r="C274">
        <f>YEAR(SalesDataTable__2[[#This Row],[Order Date]])</f>
        <v>2026</v>
      </c>
      <c r="D274" s="2" t="str">
        <f>"Q"&amp;ROUNDUP(MONTH(SalesDataTable__2[[#This Row],[Order Date]])/3,0)</f>
        <v>Q3</v>
      </c>
      <c r="E274">
        <f>MONTH(SalesDataTable__2[[#This Row],[Order Date]])</f>
        <v>7</v>
      </c>
      <c r="F274" t="str">
        <f>TEXT(SalesDataTable__2[[#This Row],[Order Date]],"MMM")</f>
        <v>Jul</v>
      </c>
      <c r="G274" t="s">
        <v>28</v>
      </c>
      <c r="H274" t="s">
        <v>34</v>
      </c>
      <c r="I274" t="s">
        <v>18</v>
      </c>
      <c r="J274" t="s">
        <v>65</v>
      </c>
      <c r="K274" t="s">
        <v>24</v>
      </c>
      <c r="L274" t="s">
        <v>25</v>
      </c>
      <c r="M274">
        <v>1</v>
      </c>
      <c r="N274">
        <v>154.87</v>
      </c>
      <c r="O274">
        <v>0</v>
      </c>
      <c r="P274">
        <v>80.459999999999994</v>
      </c>
      <c r="Q274">
        <v>154.87</v>
      </c>
      <c r="R274">
        <v>80.459999999999994</v>
      </c>
      <c r="S274">
        <v>74.410000000000011</v>
      </c>
      <c r="T274">
        <v>0.48046748886162594</v>
      </c>
    </row>
    <row r="275" spans="1:20" x14ac:dyDescent="0.3">
      <c r="A275">
        <v>2763</v>
      </c>
      <c r="B275" s="1">
        <v>46233</v>
      </c>
      <c r="C275">
        <f>YEAR(SalesDataTable__2[[#This Row],[Order Date]])</f>
        <v>2026</v>
      </c>
      <c r="D275" s="2" t="str">
        <f>"Q"&amp;ROUNDUP(MONTH(SalesDataTable__2[[#This Row],[Order Date]])/3,0)</f>
        <v>Q3</v>
      </c>
      <c r="E275">
        <f>MONTH(SalesDataTable__2[[#This Row],[Order Date]])</f>
        <v>7</v>
      </c>
      <c r="F275" t="str">
        <f>TEXT(SalesDataTable__2[[#This Row],[Order Date]],"MMM")</f>
        <v>Jul</v>
      </c>
      <c r="G275" t="s">
        <v>22</v>
      </c>
      <c r="H275" t="s">
        <v>40</v>
      </c>
      <c r="I275" t="s">
        <v>18</v>
      </c>
      <c r="J275" t="s">
        <v>65</v>
      </c>
      <c r="K275" t="s">
        <v>38</v>
      </c>
      <c r="L275" t="s">
        <v>55</v>
      </c>
      <c r="M275">
        <v>1</v>
      </c>
      <c r="N275">
        <v>120.94</v>
      </c>
      <c r="O275">
        <v>0</v>
      </c>
      <c r="P275">
        <v>62.24</v>
      </c>
      <c r="Q275">
        <v>120.94</v>
      </c>
      <c r="R275">
        <v>62.24</v>
      </c>
      <c r="S275">
        <v>58.699999999999996</v>
      </c>
      <c r="T275">
        <v>0.48536464362493797</v>
      </c>
    </row>
    <row r="276" spans="1:20" x14ac:dyDescent="0.3">
      <c r="A276">
        <v>1411</v>
      </c>
      <c r="B276" s="1">
        <v>46238</v>
      </c>
      <c r="C276">
        <f>YEAR(SalesDataTable__2[[#This Row],[Order Date]])</f>
        <v>2026</v>
      </c>
      <c r="D276" s="2" t="str">
        <f>"Q"&amp;ROUNDUP(MONTH(SalesDataTable__2[[#This Row],[Order Date]])/3,0)</f>
        <v>Q3</v>
      </c>
      <c r="E276">
        <f>MONTH(SalesDataTable__2[[#This Row],[Order Date]])</f>
        <v>8</v>
      </c>
      <c r="F276" t="str">
        <f>TEXT(SalesDataTable__2[[#This Row],[Order Date]],"MMM")</f>
        <v>Aug</v>
      </c>
      <c r="G276" t="s">
        <v>28</v>
      </c>
      <c r="H276" t="s">
        <v>46</v>
      </c>
      <c r="I276" t="s">
        <v>18</v>
      </c>
      <c r="J276" t="s">
        <v>65</v>
      </c>
      <c r="K276" t="s">
        <v>20</v>
      </c>
      <c r="L276" t="s">
        <v>44</v>
      </c>
      <c r="M276">
        <v>1</v>
      </c>
      <c r="N276">
        <v>36.58</v>
      </c>
      <c r="O276">
        <v>0</v>
      </c>
      <c r="P276">
        <v>13.98</v>
      </c>
      <c r="Q276">
        <v>36.58</v>
      </c>
      <c r="R276">
        <v>13.98</v>
      </c>
      <c r="S276">
        <v>22.599999999999998</v>
      </c>
      <c r="T276">
        <v>0.61782394751230174</v>
      </c>
    </row>
    <row r="277" spans="1:20" x14ac:dyDescent="0.3">
      <c r="A277">
        <v>2743</v>
      </c>
      <c r="B277" s="1">
        <v>46256</v>
      </c>
      <c r="C277">
        <f>YEAR(SalesDataTable__2[[#This Row],[Order Date]])</f>
        <v>2026</v>
      </c>
      <c r="D277" s="2" t="str">
        <f>"Q"&amp;ROUNDUP(MONTH(SalesDataTable__2[[#This Row],[Order Date]])/3,0)</f>
        <v>Q3</v>
      </c>
      <c r="E277">
        <f>MONTH(SalesDataTable__2[[#This Row],[Order Date]])</f>
        <v>8</v>
      </c>
      <c r="F277" t="str">
        <f>TEXT(SalesDataTable__2[[#This Row],[Order Date]],"MMM")</f>
        <v>Aug</v>
      </c>
      <c r="G277" t="s">
        <v>16</v>
      </c>
      <c r="H277" t="s">
        <v>26</v>
      </c>
      <c r="I277" t="s">
        <v>18</v>
      </c>
      <c r="J277" t="s">
        <v>65</v>
      </c>
      <c r="K277" t="s">
        <v>20</v>
      </c>
      <c r="L277" t="s">
        <v>53</v>
      </c>
      <c r="M277">
        <v>1</v>
      </c>
      <c r="N277">
        <v>125.14</v>
      </c>
      <c r="O277">
        <v>0</v>
      </c>
      <c r="P277">
        <v>69.44</v>
      </c>
      <c r="Q277">
        <v>125.14</v>
      </c>
      <c r="R277">
        <v>69.44</v>
      </c>
      <c r="S277">
        <v>55.7</v>
      </c>
      <c r="T277">
        <v>0.4451014863353045</v>
      </c>
    </row>
    <row r="278" spans="1:20" x14ac:dyDescent="0.3">
      <c r="A278">
        <v>3606</v>
      </c>
      <c r="B278" s="1">
        <v>46256</v>
      </c>
      <c r="C278">
        <f>YEAR(SalesDataTable__2[[#This Row],[Order Date]])</f>
        <v>2026</v>
      </c>
      <c r="D278" s="2" t="str">
        <f>"Q"&amp;ROUNDUP(MONTH(SalesDataTable__2[[#This Row],[Order Date]])/3,0)</f>
        <v>Q3</v>
      </c>
      <c r="E278">
        <f>MONTH(SalesDataTable__2[[#This Row],[Order Date]])</f>
        <v>8</v>
      </c>
      <c r="F278" t="str">
        <f>TEXT(SalesDataTable__2[[#This Row],[Order Date]],"MMM")</f>
        <v>Aug</v>
      </c>
      <c r="G278" t="s">
        <v>16</v>
      </c>
      <c r="H278" t="s">
        <v>33</v>
      </c>
      <c r="I278" t="s">
        <v>18</v>
      </c>
      <c r="J278" t="s">
        <v>65</v>
      </c>
      <c r="K278" t="s">
        <v>24</v>
      </c>
      <c r="L278" t="s">
        <v>50</v>
      </c>
      <c r="M278">
        <v>1</v>
      </c>
      <c r="N278">
        <v>147.24</v>
      </c>
      <c r="O278">
        <v>0</v>
      </c>
      <c r="P278">
        <v>79.11</v>
      </c>
      <c r="Q278">
        <v>147.24</v>
      </c>
      <c r="R278">
        <v>79.11</v>
      </c>
      <c r="S278">
        <v>68.13000000000001</v>
      </c>
      <c r="T278">
        <v>0.46271393643031788</v>
      </c>
    </row>
    <row r="279" spans="1:20" x14ac:dyDescent="0.3">
      <c r="A279">
        <v>3306</v>
      </c>
      <c r="B279" s="1">
        <v>46261</v>
      </c>
      <c r="C279">
        <f>YEAR(SalesDataTable__2[[#This Row],[Order Date]])</f>
        <v>2026</v>
      </c>
      <c r="D279" s="2" t="str">
        <f>"Q"&amp;ROUNDUP(MONTH(SalesDataTable__2[[#This Row],[Order Date]])/3,0)</f>
        <v>Q3</v>
      </c>
      <c r="E279">
        <f>MONTH(SalesDataTable__2[[#This Row],[Order Date]])</f>
        <v>8</v>
      </c>
      <c r="F279" t="str">
        <f>TEXT(SalesDataTable__2[[#This Row],[Order Date]],"MMM")</f>
        <v>Aug</v>
      </c>
      <c r="G279" t="s">
        <v>22</v>
      </c>
      <c r="H279" t="s">
        <v>40</v>
      </c>
      <c r="I279" t="s">
        <v>18</v>
      </c>
      <c r="J279" t="s">
        <v>65</v>
      </c>
      <c r="K279" t="s">
        <v>31</v>
      </c>
      <c r="L279" t="s">
        <v>41</v>
      </c>
      <c r="M279">
        <v>1</v>
      </c>
      <c r="N279">
        <v>35.590000000000003</v>
      </c>
      <c r="O279">
        <v>0</v>
      </c>
      <c r="P279">
        <v>13.66</v>
      </c>
      <c r="Q279">
        <v>35.590000000000003</v>
      </c>
      <c r="R279">
        <v>13.66</v>
      </c>
      <c r="S279">
        <v>21.930000000000003</v>
      </c>
      <c r="T279">
        <v>0.61618432143860635</v>
      </c>
    </row>
    <row r="280" spans="1:20" x14ac:dyDescent="0.3">
      <c r="A280">
        <v>5</v>
      </c>
      <c r="B280" s="1">
        <v>46285</v>
      </c>
      <c r="C280">
        <f>YEAR(SalesDataTable__2[[#This Row],[Order Date]])</f>
        <v>2026</v>
      </c>
      <c r="D280" s="2" t="str">
        <f>"Q"&amp;ROUNDUP(MONTH(SalesDataTable__2[[#This Row],[Order Date]])/3,0)</f>
        <v>Q3</v>
      </c>
      <c r="E280">
        <f>MONTH(SalesDataTable__2[[#This Row],[Order Date]])</f>
        <v>9</v>
      </c>
      <c r="F280" t="str">
        <f>TEXT(SalesDataTable__2[[#This Row],[Order Date]],"MMM")</f>
        <v>Sep</v>
      </c>
      <c r="G280" t="s">
        <v>28</v>
      </c>
      <c r="H280" t="s">
        <v>29</v>
      </c>
      <c r="I280" t="s">
        <v>18</v>
      </c>
      <c r="J280" t="s">
        <v>65</v>
      </c>
      <c r="K280" t="s">
        <v>20</v>
      </c>
      <c r="L280" t="s">
        <v>59</v>
      </c>
      <c r="M280">
        <v>1</v>
      </c>
      <c r="N280">
        <v>51.83</v>
      </c>
      <c r="O280">
        <v>0</v>
      </c>
      <c r="P280">
        <v>21.9</v>
      </c>
      <c r="Q280">
        <v>51.83</v>
      </c>
      <c r="R280">
        <v>21.9</v>
      </c>
      <c r="S280">
        <v>29.93</v>
      </c>
      <c r="T280">
        <v>0.57746478873239437</v>
      </c>
    </row>
    <row r="281" spans="1:20" x14ac:dyDescent="0.3">
      <c r="A281">
        <v>1721</v>
      </c>
      <c r="B281" s="1">
        <v>46287</v>
      </c>
      <c r="C281">
        <f>YEAR(SalesDataTable__2[[#This Row],[Order Date]])</f>
        <v>2026</v>
      </c>
      <c r="D281" s="2" t="str">
        <f>"Q"&amp;ROUNDUP(MONTH(SalesDataTable__2[[#This Row],[Order Date]])/3,0)</f>
        <v>Q3</v>
      </c>
      <c r="E281">
        <f>MONTH(SalesDataTable__2[[#This Row],[Order Date]])</f>
        <v>9</v>
      </c>
      <c r="F281" t="str">
        <f>TEXT(SalesDataTable__2[[#This Row],[Order Date]],"MMM")</f>
        <v>Sep</v>
      </c>
      <c r="G281" t="s">
        <v>16</v>
      </c>
      <c r="H281" t="s">
        <v>26</v>
      </c>
      <c r="I281" t="s">
        <v>18</v>
      </c>
      <c r="J281" t="s">
        <v>65</v>
      </c>
      <c r="K281" t="s">
        <v>24</v>
      </c>
      <c r="L281" t="s">
        <v>25</v>
      </c>
      <c r="M281">
        <v>1</v>
      </c>
      <c r="N281">
        <v>156.81</v>
      </c>
      <c r="O281">
        <v>0</v>
      </c>
      <c r="P281">
        <v>78.2</v>
      </c>
      <c r="Q281">
        <v>156.81</v>
      </c>
      <c r="R281">
        <v>78.2</v>
      </c>
      <c r="S281">
        <v>78.61</v>
      </c>
      <c r="T281">
        <v>0.50130731458452904</v>
      </c>
    </row>
    <row r="282" spans="1:20" x14ac:dyDescent="0.3">
      <c r="A282">
        <v>4883</v>
      </c>
      <c r="B282" s="1">
        <v>46291</v>
      </c>
      <c r="C282">
        <f>YEAR(SalesDataTable__2[[#This Row],[Order Date]])</f>
        <v>2026</v>
      </c>
      <c r="D282" s="2" t="str">
        <f>"Q"&amp;ROUNDUP(MONTH(SalesDataTable__2[[#This Row],[Order Date]])/3,0)</f>
        <v>Q3</v>
      </c>
      <c r="E282">
        <f>MONTH(SalesDataTable__2[[#This Row],[Order Date]])</f>
        <v>9</v>
      </c>
      <c r="F282" t="str">
        <f>TEXT(SalesDataTable__2[[#This Row],[Order Date]],"MMM")</f>
        <v>Sep</v>
      </c>
      <c r="G282" t="s">
        <v>16</v>
      </c>
      <c r="H282" t="s">
        <v>17</v>
      </c>
      <c r="I282" t="s">
        <v>18</v>
      </c>
      <c r="J282" t="s">
        <v>65</v>
      </c>
      <c r="K282" t="s">
        <v>38</v>
      </c>
      <c r="L282" t="s">
        <v>39</v>
      </c>
      <c r="M282">
        <v>1</v>
      </c>
      <c r="N282">
        <v>199.7</v>
      </c>
      <c r="O282">
        <v>0</v>
      </c>
      <c r="P282">
        <v>103.77</v>
      </c>
      <c r="Q282">
        <v>199.7</v>
      </c>
      <c r="R282">
        <v>103.77</v>
      </c>
      <c r="S282">
        <v>95.929999999999993</v>
      </c>
      <c r="T282">
        <v>0.4803705558337506</v>
      </c>
    </row>
    <row r="283" spans="1:20" x14ac:dyDescent="0.3">
      <c r="A283">
        <v>1126</v>
      </c>
      <c r="B283" s="1">
        <v>46303</v>
      </c>
      <c r="C283">
        <f>YEAR(SalesDataTable__2[[#This Row],[Order Date]])</f>
        <v>2026</v>
      </c>
      <c r="D283" s="2" t="str">
        <f>"Q"&amp;ROUNDUP(MONTH(SalesDataTable__2[[#This Row],[Order Date]])/3,0)</f>
        <v>Q4</v>
      </c>
      <c r="E283">
        <f>MONTH(SalesDataTable__2[[#This Row],[Order Date]])</f>
        <v>10</v>
      </c>
      <c r="F283" t="str">
        <f>TEXT(SalesDataTable__2[[#This Row],[Order Date]],"MMM")</f>
        <v>Oct</v>
      </c>
      <c r="G283" t="s">
        <v>22</v>
      </c>
      <c r="H283" t="s">
        <v>23</v>
      </c>
      <c r="I283" t="s">
        <v>18</v>
      </c>
      <c r="J283" t="s">
        <v>65</v>
      </c>
      <c r="K283" t="s">
        <v>36</v>
      </c>
      <c r="L283" t="s">
        <v>56</v>
      </c>
      <c r="M283">
        <v>1</v>
      </c>
      <c r="N283">
        <v>51.35</v>
      </c>
      <c r="O283">
        <v>0</v>
      </c>
      <c r="P283">
        <v>22.98</v>
      </c>
      <c r="Q283">
        <v>51.35</v>
      </c>
      <c r="R283">
        <v>22.98</v>
      </c>
      <c r="S283">
        <v>28.37</v>
      </c>
      <c r="T283">
        <v>0.55248296007789677</v>
      </c>
    </row>
    <row r="284" spans="1:20" x14ac:dyDescent="0.3">
      <c r="A284">
        <v>261</v>
      </c>
      <c r="B284" s="1">
        <v>46304</v>
      </c>
      <c r="C284">
        <f>YEAR(SalesDataTable__2[[#This Row],[Order Date]])</f>
        <v>2026</v>
      </c>
      <c r="D284" s="2" t="str">
        <f>"Q"&amp;ROUNDUP(MONTH(SalesDataTable__2[[#This Row],[Order Date]])/3,0)</f>
        <v>Q4</v>
      </c>
      <c r="E284">
        <f>MONTH(SalesDataTable__2[[#This Row],[Order Date]])</f>
        <v>10</v>
      </c>
      <c r="F284" t="str">
        <f>TEXT(SalesDataTable__2[[#This Row],[Order Date]],"MMM")</f>
        <v>Oct</v>
      </c>
      <c r="G284" t="s">
        <v>42</v>
      </c>
      <c r="H284" t="s">
        <v>57</v>
      </c>
      <c r="I284" t="s">
        <v>18</v>
      </c>
      <c r="J284" t="s">
        <v>65</v>
      </c>
      <c r="K284" t="s">
        <v>38</v>
      </c>
      <c r="L284" t="s">
        <v>62</v>
      </c>
      <c r="M284">
        <v>1</v>
      </c>
      <c r="N284">
        <v>336.56</v>
      </c>
      <c r="O284">
        <v>0</v>
      </c>
      <c r="P284">
        <v>189.74</v>
      </c>
      <c r="Q284">
        <v>336.56</v>
      </c>
      <c r="R284">
        <v>189.74</v>
      </c>
      <c r="S284">
        <v>146.82</v>
      </c>
      <c r="T284">
        <v>0.43623722367482765</v>
      </c>
    </row>
    <row r="285" spans="1:20" x14ac:dyDescent="0.3">
      <c r="A285">
        <v>513</v>
      </c>
      <c r="B285" s="1">
        <v>46307</v>
      </c>
      <c r="C285">
        <f>YEAR(SalesDataTable__2[[#This Row],[Order Date]])</f>
        <v>2026</v>
      </c>
      <c r="D285" s="2" t="str">
        <f>"Q"&amp;ROUNDUP(MONTH(SalesDataTable__2[[#This Row],[Order Date]])/3,0)</f>
        <v>Q4</v>
      </c>
      <c r="E285">
        <f>MONTH(SalesDataTable__2[[#This Row],[Order Date]])</f>
        <v>10</v>
      </c>
      <c r="F285" t="str">
        <f>TEXT(SalesDataTable__2[[#This Row],[Order Date]],"MMM")</f>
        <v>Oct</v>
      </c>
      <c r="G285" t="s">
        <v>16</v>
      </c>
      <c r="H285" t="s">
        <v>26</v>
      </c>
      <c r="I285" t="s">
        <v>18</v>
      </c>
      <c r="J285" t="s">
        <v>65</v>
      </c>
      <c r="K285" t="s">
        <v>31</v>
      </c>
      <c r="L285" t="s">
        <v>51</v>
      </c>
      <c r="M285">
        <v>1</v>
      </c>
      <c r="N285">
        <v>163.87</v>
      </c>
      <c r="O285">
        <v>0</v>
      </c>
      <c r="P285">
        <v>85.76</v>
      </c>
      <c r="Q285">
        <v>163.87</v>
      </c>
      <c r="R285">
        <v>85.76</v>
      </c>
      <c r="S285">
        <v>78.11</v>
      </c>
      <c r="T285">
        <v>0.47665832672240188</v>
      </c>
    </row>
    <row r="286" spans="1:20" x14ac:dyDescent="0.3">
      <c r="A286">
        <v>4574</v>
      </c>
      <c r="B286" s="1">
        <v>46308</v>
      </c>
      <c r="C286">
        <f>YEAR(SalesDataTable__2[[#This Row],[Order Date]])</f>
        <v>2026</v>
      </c>
      <c r="D286" s="2" t="str">
        <f>"Q"&amp;ROUNDUP(MONTH(SalesDataTable__2[[#This Row],[Order Date]])/3,0)</f>
        <v>Q4</v>
      </c>
      <c r="E286">
        <f>MONTH(SalesDataTable__2[[#This Row],[Order Date]])</f>
        <v>10</v>
      </c>
      <c r="F286" t="str">
        <f>TEXT(SalesDataTable__2[[#This Row],[Order Date]],"MMM")</f>
        <v>Oct</v>
      </c>
      <c r="G286" t="s">
        <v>28</v>
      </c>
      <c r="H286" t="s">
        <v>48</v>
      </c>
      <c r="I286" t="s">
        <v>18</v>
      </c>
      <c r="J286" t="s">
        <v>65</v>
      </c>
      <c r="K286" t="s">
        <v>20</v>
      </c>
      <c r="L286" t="s">
        <v>44</v>
      </c>
      <c r="M286">
        <v>1</v>
      </c>
      <c r="N286">
        <v>36.53</v>
      </c>
      <c r="O286">
        <v>0</v>
      </c>
      <c r="P286">
        <v>14.01</v>
      </c>
      <c r="Q286">
        <v>36.53</v>
      </c>
      <c r="R286">
        <v>14.01</v>
      </c>
      <c r="S286">
        <v>22.520000000000003</v>
      </c>
      <c r="T286">
        <v>0.61647960580344929</v>
      </c>
    </row>
    <row r="287" spans="1:20" x14ac:dyDescent="0.3">
      <c r="A287">
        <v>4542</v>
      </c>
      <c r="B287" s="1">
        <v>46310</v>
      </c>
      <c r="C287">
        <f>YEAR(SalesDataTable__2[[#This Row],[Order Date]])</f>
        <v>2026</v>
      </c>
      <c r="D287" s="2" t="str">
        <f>"Q"&amp;ROUNDUP(MONTH(SalesDataTable__2[[#This Row],[Order Date]])/3,0)</f>
        <v>Q4</v>
      </c>
      <c r="E287">
        <f>MONTH(SalesDataTable__2[[#This Row],[Order Date]])</f>
        <v>10</v>
      </c>
      <c r="F287" t="str">
        <f>TEXT(SalesDataTable__2[[#This Row],[Order Date]],"MMM")</f>
        <v>Oct</v>
      </c>
      <c r="G287" t="s">
        <v>22</v>
      </c>
      <c r="H287" t="s">
        <v>23</v>
      </c>
      <c r="I287" t="s">
        <v>18</v>
      </c>
      <c r="J287" t="s">
        <v>65</v>
      </c>
      <c r="K287" t="s">
        <v>36</v>
      </c>
      <c r="L287" t="s">
        <v>54</v>
      </c>
      <c r="M287">
        <v>1</v>
      </c>
      <c r="N287">
        <v>103.33</v>
      </c>
      <c r="O287">
        <v>0</v>
      </c>
      <c r="P287">
        <v>50.85</v>
      </c>
      <c r="Q287">
        <v>103.33</v>
      </c>
      <c r="R287">
        <v>50.85</v>
      </c>
      <c r="S287">
        <v>52.48</v>
      </c>
      <c r="T287">
        <v>0.5078873512048776</v>
      </c>
    </row>
    <row r="288" spans="1:20" x14ac:dyDescent="0.3">
      <c r="A288">
        <v>1815</v>
      </c>
      <c r="B288" s="1">
        <v>46311</v>
      </c>
      <c r="C288">
        <f>YEAR(SalesDataTable__2[[#This Row],[Order Date]])</f>
        <v>2026</v>
      </c>
      <c r="D288" s="2" t="str">
        <f>"Q"&amp;ROUNDUP(MONTH(SalesDataTable__2[[#This Row],[Order Date]])/3,0)</f>
        <v>Q4</v>
      </c>
      <c r="E288">
        <f>MONTH(SalesDataTable__2[[#This Row],[Order Date]])</f>
        <v>10</v>
      </c>
      <c r="F288" t="str">
        <f>TEXT(SalesDataTable__2[[#This Row],[Order Date]],"MMM")</f>
        <v>Oct</v>
      </c>
      <c r="G288" t="s">
        <v>16</v>
      </c>
      <c r="H288" t="s">
        <v>33</v>
      </c>
      <c r="I288" t="s">
        <v>18</v>
      </c>
      <c r="J288" t="s">
        <v>65</v>
      </c>
      <c r="K288" t="s">
        <v>20</v>
      </c>
      <c r="L288" t="s">
        <v>53</v>
      </c>
      <c r="M288">
        <v>1</v>
      </c>
      <c r="N288">
        <v>121.92</v>
      </c>
      <c r="O288">
        <v>0</v>
      </c>
      <c r="P288">
        <v>71.02</v>
      </c>
      <c r="Q288">
        <v>121.92</v>
      </c>
      <c r="R288">
        <v>71.02</v>
      </c>
      <c r="S288">
        <v>50.900000000000006</v>
      </c>
      <c r="T288">
        <v>0.41748687664042</v>
      </c>
    </row>
    <row r="289" spans="1:20" x14ac:dyDescent="0.3">
      <c r="A289">
        <v>427</v>
      </c>
      <c r="B289" s="1">
        <v>46312</v>
      </c>
      <c r="C289">
        <f>YEAR(SalesDataTable__2[[#This Row],[Order Date]])</f>
        <v>2026</v>
      </c>
      <c r="D289" s="2" t="str">
        <f>"Q"&amp;ROUNDUP(MONTH(SalesDataTable__2[[#This Row],[Order Date]])/3,0)</f>
        <v>Q4</v>
      </c>
      <c r="E289">
        <f>MONTH(SalesDataTable__2[[#This Row],[Order Date]])</f>
        <v>10</v>
      </c>
      <c r="F289" t="str">
        <f>TEXT(SalesDataTable__2[[#This Row],[Order Date]],"MMM")</f>
        <v>Oct</v>
      </c>
      <c r="G289" t="s">
        <v>16</v>
      </c>
      <c r="H289" t="s">
        <v>52</v>
      </c>
      <c r="I289" t="s">
        <v>18</v>
      </c>
      <c r="J289" t="s">
        <v>65</v>
      </c>
      <c r="K289" t="s">
        <v>24</v>
      </c>
      <c r="L289" t="s">
        <v>25</v>
      </c>
      <c r="M289">
        <v>1</v>
      </c>
      <c r="N289">
        <v>155.16</v>
      </c>
      <c r="O289">
        <v>0</v>
      </c>
      <c r="P289">
        <v>78.84</v>
      </c>
      <c r="Q289">
        <v>155.16</v>
      </c>
      <c r="R289">
        <v>78.84</v>
      </c>
      <c r="S289">
        <v>76.319999999999993</v>
      </c>
      <c r="T289">
        <v>0.49187935034802782</v>
      </c>
    </row>
    <row r="290" spans="1:20" x14ac:dyDescent="0.3">
      <c r="A290">
        <v>1179</v>
      </c>
      <c r="B290" s="1">
        <v>46312</v>
      </c>
      <c r="C290">
        <f>YEAR(SalesDataTable__2[[#This Row],[Order Date]])</f>
        <v>2026</v>
      </c>
      <c r="D290" s="2" t="str">
        <f>"Q"&amp;ROUNDUP(MONTH(SalesDataTable__2[[#This Row],[Order Date]])/3,0)</f>
        <v>Q4</v>
      </c>
      <c r="E290">
        <f>MONTH(SalesDataTable__2[[#This Row],[Order Date]])</f>
        <v>10</v>
      </c>
      <c r="F290" t="str">
        <f>TEXT(SalesDataTable__2[[#This Row],[Order Date]],"MMM")</f>
        <v>Oct</v>
      </c>
      <c r="G290" t="s">
        <v>42</v>
      </c>
      <c r="H290" t="s">
        <v>60</v>
      </c>
      <c r="I290" t="s">
        <v>18</v>
      </c>
      <c r="J290" t="s">
        <v>65</v>
      </c>
      <c r="K290" t="s">
        <v>36</v>
      </c>
      <c r="L290" t="s">
        <v>61</v>
      </c>
      <c r="M290">
        <v>1</v>
      </c>
      <c r="N290">
        <v>81.47</v>
      </c>
      <c r="O290">
        <v>0</v>
      </c>
      <c r="P290">
        <v>43.67</v>
      </c>
      <c r="Q290">
        <v>81.47</v>
      </c>
      <c r="R290">
        <v>43.67</v>
      </c>
      <c r="S290">
        <v>37.799999999999997</v>
      </c>
      <c r="T290">
        <v>0.463974469129741</v>
      </c>
    </row>
    <row r="291" spans="1:20" x14ac:dyDescent="0.3">
      <c r="A291">
        <v>66</v>
      </c>
      <c r="B291" s="1">
        <v>46314</v>
      </c>
      <c r="C291">
        <f>YEAR(SalesDataTable__2[[#This Row],[Order Date]])</f>
        <v>2026</v>
      </c>
      <c r="D291" s="2" t="str">
        <f>"Q"&amp;ROUNDUP(MONTH(SalesDataTable__2[[#This Row],[Order Date]])/3,0)</f>
        <v>Q4</v>
      </c>
      <c r="E291">
        <f>MONTH(SalesDataTable__2[[#This Row],[Order Date]])</f>
        <v>10</v>
      </c>
      <c r="F291" t="str">
        <f>TEXT(SalesDataTable__2[[#This Row],[Order Date]],"MMM")</f>
        <v>Oct</v>
      </c>
      <c r="G291" t="s">
        <v>22</v>
      </c>
      <c r="H291" t="s">
        <v>40</v>
      </c>
      <c r="I291" t="s">
        <v>18</v>
      </c>
      <c r="J291" t="s">
        <v>65</v>
      </c>
      <c r="K291" t="s">
        <v>38</v>
      </c>
      <c r="L291" t="s">
        <v>58</v>
      </c>
      <c r="M291">
        <v>1</v>
      </c>
      <c r="N291">
        <v>80.58</v>
      </c>
      <c r="O291">
        <v>0</v>
      </c>
      <c r="P291">
        <v>40.43</v>
      </c>
      <c r="Q291">
        <v>80.58</v>
      </c>
      <c r="R291">
        <v>40.43</v>
      </c>
      <c r="S291">
        <v>40.15</v>
      </c>
      <c r="T291">
        <v>0.49826259617771157</v>
      </c>
    </row>
    <row r="292" spans="1:20" x14ac:dyDescent="0.3">
      <c r="A292">
        <v>856</v>
      </c>
      <c r="B292" s="1">
        <v>46314</v>
      </c>
      <c r="C292">
        <f>YEAR(SalesDataTable__2[[#This Row],[Order Date]])</f>
        <v>2026</v>
      </c>
      <c r="D292" s="2" t="str">
        <f>"Q"&amp;ROUNDUP(MONTH(SalesDataTable__2[[#This Row],[Order Date]])/3,0)</f>
        <v>Q4</v>
      </c>
      <c r="E292">
        <f>MONTH(SalesDataTable__2[[#This Row],[Order Date]])</f>
        <v>10</v>
      </c>
      <c r="F292" t="str">
        <f>TEXT(SalesDataTable__2[[#This Row],[Order Date]],"MMM")</f>
        <v>Oct</v>
      </c>
      <c r="G292" t="s">
        <v>16</v>
      </c>
      <c r="H292" t="s">
        <v>17</v>
      </c>
      <c r="I292" t="s">
        <v>18</v>
      </c>
      <c r="J292" t="s">
        <v>65</v>
      </c>
      <c r="K292" t="s">
        <v>38</v>
      </c>
      <c r="L292" t="s">
        <v>58</v>
      </c>
      <c r="M292">
        <v>1</v>
      </c>
      <c r="N292">
        <v>80.319999999999993</v>
      </c>
      <c r="O292">
        <v>0</v>
      </c>
      <c r="P292">
        <v>39.729999999999997</v>
      </c>
      <c r="Q292">
        <v>80.319999999999993</v>
      </c>
      <c r="R292">
        <v>39.729999999999997</v>
      </c>
      <c r="S292">
        <v>40.589999999999996</v>
      </c>
      <c r="T292">
        <v>0.50535358565737054</v>
      </c>
    </row>
    <row r="293" spans="1:20" x14ac:dyDescent="0.3">
      <c r="A293">
        <v>684</v>
      </c>
      <c r="B293" s="1">
        <v>46320</v>
      </c>
      <c r="C293">
        <f>YEAR(SalesDataTable__2[[#This Row],[Order Date]])</f>
        <v>2026</v>
      </c>
      <c r="D293" s="2" t="str">
        <f>"Q"&amp;ROUNDUP(MONTH(SalesDataTable__2[[#This Row],[Order Date]])/3,0)</f>
        <v>Q4</v>
      </c>
      <c r="E293">
        <f>MONTH(SalesDataTable__2[[#This Row],[Order Date]])</f>
        <v>10</v>
      </c>
      <c r="F293" t="str">
        <f>TEXT(SalesDataTable__2[[#This Row],[Order Date]],"MMM")</f>
        <v>Oct</v>
      </c>
      <c r="G293" t="s">
        <v>16</v>
      </c>
      <c r="H293" t="s">
        <v>33</v>
      </c>
      <c r="I293" t="s">
        <v>18</v>
      </c>
      <c r="J293" t="s">
        <v>65</v>
      </c>
      <c r="K293" t="s">
        <v>38</v>
      </c>
      <c r="L293" t="s">
        <v>39</v>
      </c>
      <c r="M293">
        <v>1</v>
      </c>
      <c r="N293">
        <v>191.91</v>
      </c>
      <c r="O293">
        <v>0</v>
      </c>
      <c r="P293">
        <v>101.89</v>
      </c>
      <c r="Q293">
        <v>191.91</v>
      </c>
      <c r="R293">
        <v>101.89</v>
      </c>
      <c r="S293">
        <v>90.02</v>
      </c>
      <c r="T293">
        <v>0.46907404512531914</v>
      </c>
    </row>
    <row r="294" spans="1:20" x14ac:dyDescent="0.3">
      <c r="A294">
        <v>274</v>
      </c>
      <c r="B294" s="1">
        <v>46332</v>
      </c>
      <c r="C294">
        <f>YEAR(SalesDataTable__2[[#This Row],[Order Date]])</f>
        <v>2026</v>
      </c>
      <c r="D294" s="2" t="str">
        <f>"Q"&amp;ROUNDUP(MONTH(SalesDataTable__2[[#This Row],[Order Date]])/3,0)</f>
        <v>Q4</v>
      </c>
      <c r="E294">
        <f>MONTH(SalesDataTable__2[[#This Row],[Order Date]])</f>
        <v>11</v>
      </c>
      <c r="F294" t="str">
        <f>TEXT(SalesDataTable__2[[#This Row],[Order Date]],"MMM")</f>
        <v>Nov</v>
      </c>
      <c r="G294" t="s">
        <v>28</v>
      </c>
      <c r="H294" t="s">
        <v>49</v>
      </c>
      <c r="I294" t="s">
        <v>18</v>
      </c>
      <c r="J294" t="s">
        <v>65</v>
      </c>
      <c r="K294" t="s">
        <v>36</v>
      </c>
      <c r="L294" t="s">
        <v>61</v>
      </c>
      <c r="M294">
        <v>1</v>
      </c>
      <c r="N294">
        <v>82.89</v>
      </c>
      <c r="O294">
        <v>0</v>
      </c>
      <c r="P294">
        <v>41.44</v>
      </c>
      <c r="Q294">
        <v>82.89</v>
      </c>
      <c r="R294">
        <v>41.44</v>
      </c>
      <c r="S294">
        <v>41.45</v>
      </c>
      <c r="T294">
        <v>0.50006032090722652</v>
      </c>
    </row>
    <row r="295" spans="1:20" x14ac:dyDescent="0.3">
      <c r="A295">
        <v>4177</v>
      </c>
      <c r="B295" s="1">
        <v>46352</v>
      </c>
      <c r="C295">
        <f>YEAR(SalesDataTable__2[[#This Row],[Order Date]])</f>
        <v>2026</v>
      </c>
      <c r="D295" s="2" t="str">
        <f>"Q"&amp;ROUNDUP(MONTH(SalesDataTable__2[[#This Row],[Order Date]])/3,0)</f>
        <v>Q4</v>
      </c>
      <c r="E295">
        <f>MONTH(SalesDataTable__2[[#This Row],[Order Date]])</f>
        <v>11</v>
      </c>
      <c r="F295" t="str">
        <f>TEXT(SalesDataTable__2[[#This Row],[Order Date]],"MMM")</f>
        <v>Nov</v>
      </c>
      <c r="G295" t="s">
        <v>42</v>
      </c>
      <c r="H295" t="s">
        <v>63</v>
      </c>
      <c r="I295" t="s">
        <v>18</v>
      </c>
      <c r="J295" t="s">
        <v>65</v>
      </c>
      <c r="K295" t="s">
        <v>36</v>
      </c>
      <c r="L295" t="s">
        <v>56</v>
      </c>
      <c r="M295">
        <v>1</v>
      </c>
      <c r="N295">
        <v>49.6</v>
      </c>
      <c r="O295">
        <v>0</v>
      </c>
      <c r="P295">
        <v>22.62</v>
      </c>
      <c r="Q295">
        <v>49.6</v>
      </c>
      <c r="R295">
        <v>22.62</v>
      </c>
      <c r="S295">
        <v>26.98</v>
      </c>
      <c r="T295">
        <v>0.5439516129032258</v>
      </c>
    </row>
    <row r="296" spans="1:20" x14ac:dyDescent="0.3">
      <c r="A296">
        <v>4201</v>
      </c>
      <c r="B296" s="1">
        <v>46359</v>
      </c>
      <c r="C296">
        <f>YEAR(SalesDataTable__2[[#This Row],[Order Date]])</f>
        <v>2026</v>
      </c>
      <c r="D296" s="2" t="str">
        <f>"Q"&amp;ROUNDUP(MONTH(SalesDataTable__2[[#This Row],[Order Date]])/3,0)</f>
        <v>Q4</v>
      </c>
      <c r="E296">
        <f>MONTH(SalesDataTable__2[[#This Row],[Order Date]])</f>
        <v>12</v>
      </c>
      <c r="F296" t="str">
        <f>TEXT(SalesDataTable__2[[#This Row],[Order Date]],"MMM")</f>
        <v>Dec</v>
      </c>
      <c r="G296" t="s">
        <v>16</v>
      </c>
      <c r="H296" t="s">
        <v>26</v>
      </c>
      <c r="I296" t="s">
        <v>18</v>
      </c>
      <c r="J296" t="s">
        <v>65</v>
      </c>
      <c r="K296" t="s">
        <v>31</v>
      </c>
      <c r="L296" t="s">
        <v>32</v>
      </c>
      <c r="M296">
        <v>1</v>
      </c>
      <c r="N296">
        <v>133.80000000000001</v>
      </c>
      <c r="O296">
        <v>0</v>
      </c>
      <c r="P296">
        <v>66.349999999999994</v>
      </c>
      <c r="Q296">
        <v>133.80000000000001</v>
      </c>
      <c r="R296">
        <v>66.349999999999994</v>
      </c>
      <c r="S296">
        <v>67.450000000000017</v>
      </c>
      <c r="T296">
        <v>0.50411061285500758</v>
      </c>
    </row>
    <row r="297" spans="1:20" x14ac:dyDescent="0.3">
      <c r="A297">
        <v>3662</v>
      </c>
      <c r="B297" s="1">
        <v>46364</v>
      </c>
      <c r="C297">
        <f>YEAR(SalesDataTable__2[[#This Row],[Order Date]])</f>
        <v>2026</v>
      </c>
      <c r="D297" s="2" t="str">
        <f>"Q"&amp;ROUNDUP(MONTH(SalesDataTable__2[[#This Row],[Order Date]])/3,0)</f>
        <v>Q4</v>
      </c>
      <c r="E297">
        <f>MONTH(SalesDataTable__2[[#This Row],[Order Date]])</f>
        <v>12</v>
      </c>
      <c r="F297" t="str">
        <f>TEXT(SalesDataTable__2[[#This Row],[Order Date]],"MMM")</f>
        <v>Dec</v>
      </c>
      <c r="G297" t="s">
        <v>28</v>
      </c>
      <c r="H297" t="s">
        <v>29</v>
      </c>
      <c r="I297" t="s">
        <v>18</v>
      </c>
      <c r="J297" t="s">
        <v>65</v>
      </c>
      <c r="K297" t="s">
        <v>38</v>
      </c>
      <c r="L297" t="s">
        <v>39</v>
      </c>
      <c r="M297">
        <v>1</v>
      </c>
      <c r="N297">
        <v>199.66</v>
      </c>
      <c r="O297">
        <v>0</v>
      </c>
      <c r="P297">
        <v>103.15</v>
      </c>
      <c r="Q297">
        <v>199.66</v>
      </c>
      <c r="R297">
        <v>103.15</v>
      </c>
      <c r="S297">
        <v>96.509999999999991</v>
      </c>
      <c r="T297">
        <v>0.48337173194430527</v>
      </c>
    </row>
    <row r="298" spans="1:20" x14ac:dyDescent="0.3">
      <c r="A298">
        <v>3673</v>
      </c>
      <c r="B298" s="1">
        <v>46382</v>
      </c>
      <c r="C298">
        <f>YEAR(SalesDataTable__2[[#This Row],[Order Date]])</f>
        <v>2026</v>
      </c>
      <c r="D298" s="2" t="str">
        <f>"Q"&amp;ROUNDUP(MONTH(SalesDataTable__2[[#This Row],[Order Date]])/3,0)</f>
        <v>Q4</v>
      </c>
      <c r="E298">
        <f>MONTH(SalesDataTable__2[[#This Row],[Order Date]])</f>
        <v>12</v>
      </c>
      <c r="F298" t="str">
        <f>TEXT(SalesDataTable__2[[#This Row],[Order Date]],"MMM")</f>
        <v>Dec</v>
      </c>
      <c r="G298" t="s">
        <v>22</v>
      </c>
      <c r="H298" t="s">
        <v>40</v>
      </c>
      <c r="I298" t="s">
        <v>18</v>
      </c>
      <c r="J298" t="s">
        <v>65</v>
      </c>
      <c r="K298" t="s">
        <v>20</v>
      </c>
      <c r="L298" t="s">
        <v>21</v>
      </c>
      <c r="M298">
        <v>1</v>
      </c>
      <c r="N298">
        <v>40.619999999999997</v>
      </c>
      <c r="O298">
        <v>0</v>
      </c>
      <c r="P298">
        <v>14.62</v>
      </c>
      <c r="Q298">
        <v>40.619999999999997</v>
      </c>
      <c r="R298">
        <v>14.62</v>
      </c>
      <c r="S298">
        <v>26</v>
      </c>
      <c r="T298">
        <v>0.64007877892663712</v>
      </c>
    </row>
    <row r="299" spans="1:20" x14ac:dyDescent="0.3">
      <c r="A299">
        <v>2005</v>
      </c>
      <c r="B299" s="1">
        <v>46025</v>
      </c>
      <c r="C299">
        <f>YEAR(SalesDataTable__2[[#This Row],[Order Date]])</f>
        <v>2026</v>
      </c>
      <c r="D299" s="2" t="str">
        <f>"Q"&amp;ROUNDUP(MONTH(SalesDataTable__2[[#This Row],[Order Date]])/3,0)</f>
        <v>Q1</v>
      </c>
      <c r="E299">
        <f>MONTH(SalesDataTable__2[[#This Row],[Order Date]])</f>
        <v>1</v>
      </c>
      <c r="F299" t="str">
        <f>TEXT(SalesDataTable__2[[#This Row],[Order Date]],"MMM")</f>
        <v>Jan</v>
      </c>
      <c r="G299" t="s">
        <v>42</v>
      </c>
      <c r="H299" t="s">
        <v>57</v>
      </c>
      <c r="I299" t="s">
        <v>66</v>
      </c>
      <c r="J299" t="s">
        <v>19</v>
      </c>
      <c r="K299" t="s">
        <v>31</v>
      </c>
      <c r="L299" t="s">
        <v>41</v>
      </c>
      <c r="M299">
        <v>1</v>
      </c>
      <c r="N299">
        <v>35.340000000000003</v>
      </c>
      <c r="O299">
        <v>0</v>
      </c>
      <c r="P299">
        <v>13.37</v>
      </c>
      <c r="Q299">
        <v>35.340000000000003</v>
      </c>
      <c r="R299">
        <v>13.37</v>
      </c>
      <c r="S299">
        <v>21.970000000000006</v>
      </c>
      <c r="T299">
        <v>0.62167515563101317</v>
      </c>
    </row>
    <row r="300" spans="1:20" x14ac:dyDescent="0.3">
      <c r="A300">
        <v>4910</v>
      </c>
      <c r="B300" s="1">
        <v>46025</v>
      </c>
      <c r="C300">
        <f>YEAR(SalesDataTable__2[[#This Row],[Order Date]])</f>
        <v>2026</v>
      </c>
      <c r="D300" s="2" t="str">
        <f>"Q"&amp;ROUNDUP(MONTH(SalesDataTable__2[[#This Row],[Order Date]])/3,0)</f>
        <v>Q1</v>
      </c>
      <c r="E300">
        <f>MONTH(SalesDataTable__2[[#This Row],[Order Date]])</f>
        <v>1</v>
      </c>
      <c r="F300" t="str">
        <f>TEXT(SalesDataTable__2[[#This Row],[Order Date]],"MMM")</f>
        <v>Jan</v>
      </c>
      <c r="G300" t="s">
        <v>42</v>
      </c>
      <c r="H300" t="s">
        <v>57</v>
      </c>
      <c r="I300" t="s">
        <v>66</v>
      </c>
      <c r="J300" t="s">
        <v>65</v>
      </c>
      <c r="K300" t="s">
        <v>38</v>
      </c>
      <c r="L300" t="s">
        <v>62</v>
      </c>
      <c r="M300">
        <v>1</v>
      </c>
      <c r="N300">
        <v>332.18</v>
      </c>
      <c r="O300">
        <v>0</v>
      </c>
      <c r="P300">
        <v>195.33</v>
      </c>
      <c r="Q300">
        <v>332.18</v>
      </c>
      <c r="R300">
        <v>195.33</v>
      </c>
      <c r="S300">
        <v>136.85</v>
      </c>
      <c r="T300">
        <v>0.41197543500511768</v>
      </c>
    </row>
    <row r="301" spans="1:20" x14ac:dyDescent="0.3">
      <c r="A301">
        <v>804</v>
      </c>
      <c r="B301" s="1">
        <v>46034</v>
      </c>
      <c r="C301">
        <f>YEAR(SalesDataTable__2[[#This Row],[Order Date]])</f>
        <v>2026</v>
      </c>
      <c r="D301" s="2" t="str">
        <f>"Q"&amp;ROUNDUP(MONTH(SalesDataTable__2[[#This Row],[Order Date]])/3,0)</f>
        <v>Q1</v>
      </c>
      <c r="E301">
        <f>MONTH(SalesDataTable__2[[#This Row],[Order Date]])</f>
        <v>1</v>
      </c>
      <c r="F301" t="str">
        <f>TEXT(SalesDataTable__2[[#This Row],[Order Date]],"MMM")</f>
        <v>Jan</v>
      </c>
      <c r="G301" t="s">
        <v>28</v>
      </c>
      <c r="H301" t="s">
        <v>46</v>
      </c>
      <c r="I301" t="s">
        <v>66</v>
      </c>
      <c r="J301" t="s">
        <v>19</v>
      </c>
      <c r="K301" t="s">
        <v>24</v>
      </c>
      <c r="L301" t="s">
        <v>50</v>
      </c>
      <c r="M301">
        <v>1</v>
      </c>
      <c r="N301">
        <v>141.25</v>
      </c>
      <c r="O301">
        <v>0</v>
      </c>
      <c r="P301">
        <v>78.72</v>
      </c>
      <c r="Q301">
        <v>141.25</v>
      </c>
      <c r="R301">
        <v>78.72</v>
      </c>
      <c r="S301">
        <v>62.53</v>
      </c>
      <c r="T301">
        <v>0.44269026548672569</v>
      </c>
    </row>
    <row r="302" spans="1:20" x14ac:dyDescent="0.3">
      <c r="A302">
        <v>3129</v>
      </c>
      <c r="B302" s="1">
        <v>46034</v>
      </c>
      <c r="C302">
        <f>YEAR(SalesDataTable__2[[#This Row],[Order Date]])</f>
        <v>2026</v>
      </c>
      <c r="D302" s="2" t="str">
        <f>"Q"&amp;ROUNDUP(MONTH(SalesDataTable__2[[#This Row],[Order Date]])/3,0)</f>
        <v>Q1</v>
      </c>
      <c r="E302">
        <f>MONTH(SalesDataTable__2[[#This Row],[Order Date]])</f>
        <v>1</v>
      </c>
      <c r="F302" t="str">
        <f>TEXT(SalesDataTable__2[[#This Row],[Order Date]],"MMM")</f>
        <v>Jan</v>
      </c>
      <c r="G302" t="s">
        <v>16</v>
      </c>
      <c r="H302" t="s">
        <v>52</v>
      </c>
      <c r="I302" t="s">
        <v>66</v>
      </c>
      <c r="J302" t="s">
        <v>64</v>
      </c>
      <c r="K302" t="s">
        <v>20</v>
      </c>
      <c r="L302" t="s">
        <v>53</v>
      </c>
      <c r="M302">
        <v>1</v>
      </c>
      <c r="N302">
        <v>123</v>
      </c>
      <c r="O302">
        <v>0</v>
      </c>
      <c r="P302">
        <v>67.3</v>
      </c>
      <c r="Q302">
        <v>123</v>
      </c>
      <c r="R302">
        <v>67.3</v>
      </c>
      <c r="S302">
        <v>55.7</v>
      </c>
      <c r="T302">
        <v>0.45284552845528458</v>
      </c>
    </row>
    <row r="303" spans="1:20" x14ac:dyDescent="0.3">
      <c r="A303">
        <v>3171</v>
      </c>
      <c r="B303" s="1">
        <v>46039</v>
      </c>
      <c r="C303">
        <f>YEAR(SalesDataTable__2[[#This Row],[Order Date]])</f>
        <v>2026</v>
      </c>
      <c r="D303" s="2" t="str">
        <f>"Q"&amp;ROUNDUP(MONTH(SalesDataTable__2[[#This Row],[Order Date]])/3,0)</f>
        <v>Q1</v>
      </c>
      <c r="E303">
        <f>MONTH(SalesDataTable__2[[#This Row],[Order Date]])</f>
        <v>1</v>
      </c>
      <c r="F303" t="str">
        <f>TEXT(SalesDataTable__2[[#This Row],[Order Date]],"MMM")</f>
        <v>Jan</v>
      </c>
      <c r="G303" t="s">
        <v>22</v>
      </c>
      <c r="H303" t="s">
        <v>40</v>
      </c>
      <c r="I303" t="s">
        <v>66</v>
      </c>
      <c r="J303" t="s">
        <v>64</v>
      </c>
      <c r="K303" t="s">
        <v>36</v>
      </c>
      <c r="L303" t="s">
        <v>56</v>
      </c>
      <c r="M303">
        <v>1</v>
      </c>
      <c r="N303">
        <v>51.78</v>
      </c>
      <c r="O303">
        <v>0</v>
      </c>
      <c r="P303">
        <v>22.64</v>
      </c>
      <c r="Q303">
        <v>51.78</v>
      </c>
      <c r="R303">
        <v>22.64</v>
      </c>
      <c r="S303">
        <v>29.14</v>
      </c>
      <c r="T303">
        <v>0.56276554654306687</v>
      </c>
    </row>
    <row r="304" spans="1:20" x14ac:dyDescent="0.3">
      <c r="A304">
        <v>4473</v>
      </c>
      <c r="B304" s="1">
        <v>46049</v>
      </c>
      <c r="C304">
        <f>YEAR(SalesDataTable__2[[#This Row],[Order Date]])</f>
        <v>2026</v>
      </c>
      <c r="D304" s="2" t="str">
        <f>"Q"&amp;ROUNDUP(MONTH(SalesDataTable__2[[#This Row],[Order Date]])/3,0)</f>
        <v>Q1</v>
      </c>
      <c r="E304">
        <f>MONTH(SalesDataTable__2[[#This Row],[Order Date]])</f>
        <v>1</v>
      </c>
      <c r="F304" t="str">
        <f>TEXT(SalesDataTable__2[[#This Row],[Order Date]],"MMM")</f>
        <v>Jan</v>
      </c>
      <c r="G304" t="s">
        <v>22</v>
      </c>
      <c r="H304" t="s">
        <v>30</v>
      </c>
      <c r="I304" t="s">
        <v>66</v>
      </c>
      <c r="J304" t="s">
        <v>64</v>
      </c>
      <c r="K304" t="s">
        <v>38</v>
      </c>
      <c r="L304" t="s">
        <v>39</v>
      </c>
      <c r="M304">
        <v>1</v>
      </c>
      <c r="N304">
        <v>196.88</v>
      </c>
      <c r="O304">
        <v>0</v>
      </c>
      <c r="P304">
        <v>102.76</v>
      </c>
      <c r="Q304">
        <v>196.88</v>
      </c>
      <c r="R304">
        <v>102.76</v>
      </c>
      <c r="S304">
        <v>94.11999999999999</v>
      </c>
      <c r="T304">
        <v>0.47805770012190163</v>
      </c>
    </row>
    <row r="305" spans="1:20" x14ac:dyDescent="0.3">
      <c r="A305">
        <v>748</v>
      </c>
      <c r="B305" s="1">
        <v>46052</v>
      </c>
      <c r="C305">
        <f>YEAR(SalesDataTable__2[[#This Row],[Order Date]])</f>
        <v>2026</v>
      </c>
      <c r="D305" s="2" t="str">
        <f>"Q"&amp;ROUNDUP(MONTH(SalesDataTable__2[[#This Row],[Order Date]])/3,0)</f>
        <v>Q1</v>
      </c>
      <c r="E305">
        <f>MONTH(SalesDataTable__2[[#This Row],[Order Date]])</f>
        <v>1</v>
      </c>
      <c r="F305" t="str">
        <f>TEXT(SalesDataTable__2[[#This Row],[Order Date]],"MMM")</f>
        <v>Jan</v>
      </c>
      <c r="G305" t="s">
        <v>28</v>
      </c>
      <c r="H305" t="s">
        <v>49</v>
      </c>
      <c r="I305" t="s">
        <v>66</v>
      </c>
      <c r="J305" t="s">
        <v>65</v>
      </c>
      <c r="K305" t="s">
        <v>36</v>
      </c>
      <c r="L305" t="s">
        <v>37</v>
      </c>
      <c r="M305">
        <v>1</v>
      </c>
      <c r="N305">
        <v>39.549999999999997</v>
      </c>
      <c r="O305">
        <v>0</v>
      </c>
      <c r="P305">
        <v>17.059999999999999</v>
      </c>
      <c r="Q305">
        <v>39.549999999999997</v>
      </c>
      <c r="R305">
        <v>17.059999999999999</v>
      </c>
      <c r="S305">
        <v>22.49</v>
      </c>
      <c r="T305">
        <v>0.56864728192161818</v>
      </c>
    </row>
    <row r="306" spans="1:20" x14ac:dyDescent="0.3">
      <c r="A306">
        <v>3328</v>
      </c>
      <c r="B306" s="1">
        <v>46052</v>
      </c>
      <c r="C306">
        <f>YEAR(SalesDataTable__2[[#This Row],[Order Date]])</f>
        <v>2026</v>
      </c>
      <c r="D306" s="2" t="str">
        <f>"Q"&amp;ROUNDUP(MONTH(SalesDataTable__2[[#This Row],[Order Date]])/3,0)</f>
        <v>Q1</v>
      </c>
      <c r="E306">
        <f>MONTH(SalesDataTable__2[[#This Row],[Order Date]])</f>
        <v>1</v>
      </c>
      <c r="F306" t="str">
        <f>TEXT(SalesDataTable__2[[#This Row],[Order Date]],"MMM")</f>
        <v>Jan</v>
      </c>
      <c r="G306" t="s">
        <v>42</v>
      </c>
      <c r="H306" t="s">
        <v>45</v>
      </c>
      <c r="I306" t="s">
        <v>66</v>
      </c>
      <c r="J306" t="s">
        <v>64</v>
      </c>
      <c r="K306" t="s">
        <v>20</v>
      </c>
      <c r="L306" t="s">
        <v>53</v>
      </c>
      <c r="M306">
        <v>1</v>
      </c>
      <c r="N306">
        <v>120.48</v>
      </c>
      <c r="O306">
        <v>0</v>
      </c>
      <c r="P306">
        <v>69.55</v>
      </c>
      <c r="Q306">
        <v>120.48</v>
      </c>
      <c r="R306">
        <v>69.55</v>
      </c>
      <c r="S306">
        <v>50.930000000000007</v>
      </c>
      <c r="T306">
        <v>0.42272576361221786</v>
      </c>
    </row>
    <row r="307" spans="1:20" x14ac:dyDescent="0.3">
      <c r="A307">
        <v>1368</v>
      </c>
      <c r="B307" s="1">
        <v>46059</v>
      </c>
      <c r="C307">
        <f>YEAR(SalesDataTable__2[[#This Row],[Order Date]])</f>
        <v>2026</v>
      </c>
      <c r="D307" s="2" t="str">
        <f>"Q"&amp;ROUNDUP(MONTH(SalesDataTable__2[[#This Row],[Order Date]])/3,0)</f>
        <v>Q1</v>
      </c>
      <c r="E307">
        <f>MONTH(SalesDataTable__2[[#This Row],[Order Date]])</f>
        <v>2</v>
      </c>
      <c r="F307" t="str">
        <f>TEXT(SalesDataTable__2[[#This Row],[Order Date]],"MMM")</f>
        <v>Feb</v>
      </c>
      <c r="G307" t="s">
        <v>28</v>
      </c>
      <c r="H307" t="s">
        <v>46</v>
      </c>
      <c r="I307" t="s">
        <v>66</v>
      </c>
      <c r="J307" t="s">
        <v>19</v>
      </c>
      <c r="K307" t="s">
        <v>31</v>
      </c>
      <c r="L307" t="s">
        <v>41</v>
      </c>
      <c r="M307">
        <v>1</v>
      </c>
      <c r="N307">
        <v>36.520000000000003</v>
      </c>
      <c r="O307">
        <v>0</v>
      </c>
      <c r="P307">
        <v>13.94</v>
      </c>
      <c r="Q307">
        <v>36.520000000000003</v>
      </c>
      <c r="R307">
        <v>13.94</v>
      </c>
      <c r="S307">
        <v>22.580000000000005</v>
      </c>
      <c r="T307">
        <v>0.61829134720700996</v>
      </c>
    </row>
    <row r="308" spans="1:20" x14ac:dyDescent="0.3">
      <c r="A308">
        <v>5083</v>
      </c>
      <c r="B308" s="1">
        <v>46060</v>
      </c>
      <c r="C308">
        <f>YEAR(SalesDataTable__2[[#This Row],[Order Date]])</f>
        <v>2026</v>
      </c>
      <c r="D308" s="2" t="str">
        <f>"Q"&amp;ROUNDUP(MONTH(SalesDataTable__2[[#This Row],[Order Date]])/3,0)</f>
        <v>Q1</v>
      </c>
      <c r="E308">
        <f>MONTH(SalesDataTable__2[[#This Row],[Order Date]])</f>
        <v>2</v>
      </c>
      <c r="F308" t="str">
        <f>TEXT(SalesDataTable__2[[#This Row],[Order Date]],"MMM")</f>
        <v>Feb</v>
      </c>
      <c r="G308" t="s">
        <v>42</v>
      </c>
      <c r="H308" t="s">
        <v>60</v>
      </c>
      <c r="I308" t="s">
        <v>66</v>
      </c>
      <c r="J308" t="s">
        <v>64</v>
      </c>
      <c r="K308" t="s">
        <v>38</v>
      </c>
      <c r="L308" t="s">
        <v>58</v>
      </c>
      <c r="M308">
        <v>1</v>
      </c>
      <c r="N308">
        <v>81.47</v>
      </c>
      <c r="O308">
        <v>0</v>
      </c>
      <c r="P308">
        <v>39.18</v>
      </c>
      <c r="Q308">
        <v>81.47</v>
      </c>
      <c r="R308">
        <v>39.18</v>
      </c>
      <c r="S308">
        <v>42.29</v>
      </c>
      <c r="T308">
        <v>0.51908678040996681</v>
      </c>
    </row>
    <row r="309" spans="1:20" x14ac:dyDescent="0.3">
      <c r="A309">
        <v>1013</v>
      </c>
      <c r="B309" s="1">
        <v>46070</v>
      </c>
      <c r="C309">
        <f>YEAR(SalesDataTable__2[[#This Row],[Order Date]])</f>
        <v>2026</v>
      </c>
      <c r="D309" s="2" t="str">
        <f>"Q"&amp;ROUNDUP(MONTH(SalesDataTable__2[[#This Row],[Order Date]])/3,0)</f>
        <v>Q1</v>
      </c>
      <c r="E309">
        <f>MONTH(SalesDataTable__2[[#This Row],[Order Date]])</f>
        <v>2</v>
      </c>
      <c r="F309" t="str">
        <f>TEXT(SalesDataTable__2[[#This Row],[Order Date]],"MMM")</f>
        <v>Feb</v>
      </c>
      <c r="G309" t="s">
        <v>28</v>
      </c>
      <c r="H309" t="s">
        <v>46</v>
      </c>
      <c r="I309" t="s">
        <v>66</v>
      </c>
      <c r="J309" t="s">
        <v>19</v>
      </c>
      <c r="K309" t="s">
        <v>36</v>
      </c>
      <c r="L309" t="s">
        <v>54</v>
      </c>
      <c r="M309">
        <v>1</v>
      </c>
      <c r="N309">
        <v>104.35</v>
      </c>
      <c r="O309">
        <v>0</v>
      </c>
      <c r="P309">
        <v>51.49</v>
      </c>
      <c r="Q309">
        <v>104.35</v>
      </c>
      <c r="R309">
        <v>51.49</v>
      </c>
      <c r="S309">
        <v>52.859999999999992</v>
      </c>
      <c r="T309">
        <v>0.50656444657402966</v>
      </c>
    </row>
    <row r="310" spans="1:20" x14ac:dyDescent="0.3">
      <c r="A310">
        <v>6</v>
      </c>
      <c r="B310" s="1">
        <v>46071</v>
      </c>
      <c r="C310">
        <f>YEAR(SalesDataTable__2[[#This Row],[Order Date]])</f>
        <v>2026</v>
      </c>
      <c r="D310" s="2" t="str">
        <f>"Q"&amp;ROUNDUP(MONTH(SalesDataTable__2[[#This Row],[Order Date]])/3,0)</f>
        <v>Q1</v>
      </c>
      <c r="E310">
        <f>MONTH(SalesDataTable__2[[#This Row],[Order Date]])</f>
        <v>2</v>
      </c>
      <c r="F310" t="str">
        <f>TEXT(SalesDataTable__2[[#This Row],[Order Date]],"MMM")</f>
        <v>Feb</v>
      </c>
      <c r="G310" t="s">
        <v>16</v>
      </c>
      <c r="H310" t="s">
        <v>17</v>
      </c>
      <c r="I310" t="s">
        <v>66</v>
      </c>
      <c r="J310" t="s">
        <v>64</v>
      </c>
      <c r="K310" t="s">
        <v>38</v>
      </c>
      <c r="L310" t="s">
        <v>62</v>
      </c>
      <c r="M310">
        <v>1</v>
      </c>
      <c r="N310">
        <v>338.93</v>
      </c>
      <c r="O310">
        <v>0</v>
      </c>
      <c r="P310">
        <v>197.92</v>
      </c>
      <c r="Q310">
        <v>338.93</v>
      </c>
      <c r="R310">
        <v>197.92</v>
      </c>
      <c r="S310">
        <v>141.01000000000002</v>
      </c>
      <c r="T310">
        <v>0.41604461098161866</v>
      </c>
    </row>
    <row r="311" spans="1:20" x14ac:dyDescent="0.3">
      <c r="A311">
        <v>4670</v>
      </c>
      <c r="B311" s="1">
        <v>46075</v>
      </c>
      <c r="C311">
        <f>YEAR(SalesDataTable__2[[#This Row],[Order Date]])</f>
        <v>2026</v>
      </c>
      <c r="D311" s="2" t="str">
        <f>"Q"&amp;ROUNDUP(MONTH(SalesDataTable__2[[#This Row],[Order Date]])/3,0)</f>
        <v>Q1</v>
      </c>
      <c r="E311">
        <f>MONTH(SalesDataTable__2[[#This Row],[Order Date]])</f>
        <v>2</v>
      </c>
      <c r="F311" t="str">
        <f>TEXT(SalesDataTable__2[[#This Row],[Order Date]],"MMM")</f>
        <v>Feb</v>
      </c>
      <c r="G311" t="s">
        <v>22</v>
      </c>
      <c r="H311" t="s">
        <v>40</v>
      </c>
      <c r="I311" t="s">
        <v>66</v>
      </c>
      <c r="J311" t="s">
        <v>65</v>
      </c>
      <c r="K311" t="s">
        <v>24</v>
      </c>
      <c r="L311" t="s">
        <v>25</v>
      </c>
      <c r="M311">
        <v>1</v>
      </c>
      <c r="N311">
        <v>152.96</v>
      </c>
      <c r="O311">
        <v>0</v>
      </c>
      <c r="P311">
        <v>79.510000000000005</v>
      </c>
      <c r="Q311">
        <v>152.96</v>
      </c>
      <c r="R311">
        <v>79.510000000000005</v>
      </c>
      <c r="S311">
        <v>73.45</v>
      </c>
      <c r="T311">
        <v>0.48019089958158995</v>
      </c>
    </row>
    <row r="312" spans="1:20" x14ac:dyDescent="0.3">
      <c r="A312">
        <v>5155</v>
      </c>
      <c r="B312" s="1">
        <v>46078</v>
      </c>
      <c r="C312">
        <f>YEAR(SalesDataTable__2[[#This Row],[Order Date]])</f>
        <v>2026</v>
      </c>
      <c r="D312" s="2" t="str">
        <f>"Q"&amp;ROUNDUP(MONTH(SalesDataTable__2[[#This Row],[Order Date]])/3,0)</f>
        <v>Q1</v>
      </c>
      <c r="E312">
        <f>MONTH(SalesDataTable__2[[#This Row],[Order Date]])</f>
        <v>2</v>
      </c>
      <c r="F312" t="str">
        <f>TEXT(SalesDataTable__2[[#This Row],[Order Date]],"MMM")</f>
        <v>Feb</v>
      </c>
      <c r="G312" t="s">
        <v>16</v>
      </c>
      <c r="H312" t="s">
        <v>52</v>
      </c>
      <c r="I312" t="s">
        <v>66</v>
      </c>
      <c r="J312" t="s">
        <v>19</v>
      </c>
      <c r="K312" t="s">
        <v>20</v>
      </c>
      <c r="L312" t="s">
        <v>59</v>
      </c>
      <c r="M312">
        <v>1</v>
      </c>
      <c r="N312">
        <v>50.51</v>
      </c>
      <c r="O312">
        <v>0</v>
      </c>
      <c r="P312">
        <v>21.4</v>
      </c>
      <c r="Q312">
        <v>50.51</v>
      </c>
      <c r="R312">
        <v>21.4</v>
      </c>
      <c r="S312">
        <v>29.11</v>
      </c>
      <c r="T312">
        <v>0.57632152049099195</v>
      </c>
    </row>
    <row r="313" spans="1:20" x14ac:dyDescent="0.3">
      <c r="A313">
        <v>1186</v>
      </c>
      <c r="B313" s="1">
        <v>46080</v>
      </c>
      <c r="C313">
        <f>YEAR(SalesDataTable__2[[#This Row],[Order Date]])</f>
        <v>2026</v>
      </c>
      <c r="D313" s="2" t="str">
        <f>"Q"&amp;ROUNDUP(MONTH(SalesDataTable__2[[#This Row],[Order Date]])/3,0)</f>
        <v>Q1</v>
      </c>
      <c r="E313">
        <f>MONTH(SalesDataTable__2[[#This Row],[Order Date]])</f>
        <v>2</v>
      </c>
      <c r="F313" t="str">
        <f>TEXT(SalesDataTable__2[[#This Row],[Order Date]],"MMM")</f>
        <v>Feb</v>
      </c>
      <c r="G313" t="s">
        <v>22</v>
      </c>
      <c r="H313" t="s">
        <v>23</v>
      </c>
      <c r="I313" t="s">
        <v>66</v>
      </c>
      <c r="J313" t="s">
        <v>65</v>
      </c>
      <c r="K313" t="s">
        <v>36</v>
      </c>
      <c r="L313" t="s">
        <v>56</v>
      </c>
      <c r="M313">
        <v>1</v>
      </c>
      <c r="N313">
        <v>49.73</v>
      </c>
      <c r="O313">
        <v>0</v>
      </c>
      <c r="P313">
        <v>22</v>
      </c>
      <c r="Q313">
        <v>49.73</v>
      </c>
      <c r="R313">
        <v>22</v>
      </c>
      <c r="S313">
        <v>27.729999999999997</v>
      </c>
      <c r="T313">
        <v>0.55761109993967417</v>
      </c>
    </row>
    <row r="314" spans="1:20" x14ac:dyDescent="0.3">
      <c r="A314">
        <v>179</v>
      </c>
      <c r="B314" s="1">
        <v>46084</v>
      </c>
      <c r="C314">
        <f>YEAR(SalesDataTable__2[[#This Row],[Order Date]])</f>
        <v>2026</v>
      </c>
      <c r="D314" s="2" t="str">
        <f>"Q"&amp;ROUNDUP(MONTH(SalesDataTable__2[[#This Row],[Order Date]])/3,0)</f>
        <v>Q1</v>
      </c>
      <c r="E314">
        <f>MONTH(SalesDataTable__2[[#This Row],[Order Date]])</f>
        <v>3</v>
      </c>
      <c r="F314" t="str">
        <f>TEXT(SalesDataTable__2[[#This Row],[Order Date]],"MMM")</f>
        <v>Mar</v>
      </c>
      <c r="G314" t="s">
        <v>42</v>
      </c>
      <c r="H314" t="s">
        <v>60</v>
      </c>
      <c r="I314" t="s">
        <v>66</v>
      </c>
      <c r="J314" t="s">
        <v>64</v>
      </c>
      <c r="K314" t="s">
        <v>20</v>
      </c>
      <c r="L314" t="s">
        <v>44</v>
      </c>
      <c r="M314">
        <v>1</v>
      </c>
      <c r="N314">
        <v>35.369999999999997</v>
      </c>
      <c r="O314">
        <v>0</v>
      </c>
      <c r="P314">
        <v>13.88</v>
      </c>
      <c r="Q314">
        <v>35.369999999999997</v>
      </c>
      <c r="R314">
        <v>13.88</v>
      </c>
      <c r="S314">
        <v>21.489999999999995</v>
      </c>
      <c r="T314">
        <v>0.60757704269154644</v>
      </c>
    </row>
    <row r="315" spans="1:20" x14ac:dyDescent="0.3">
      <c r="A315">
        <v>525</v>
      </c>
      <c r="B315" s="1">
        <v>46084</v>
      </c>
      <c r="C315">
        <f>YEAR(SalesDataTable__2[[#This Row],[Order Date]])</f>
        <v>2026</v>
      </c>
      <c r="D315" s="2" t="str">
        <f>"Q"&amp;ROUNDUP(MONTH(SalesDataTable__2[[#This Row],[Order Date]])/3,0)</f>
        <v>Q1</v>
      </c>
      <c r="E315">
        <f>MONTH(SalesDataTable__2[[#This Row],[Order Date]])</f>
        <v>3</v>
      </c>
      <c r="F315" t="str">
        <f>TEXT(SalesDataTable__2[[#This Row],[Order Date]],"MMM")</f>
        <v>Mar</v>
      </c>
      <c r="G315" t="s">
        <v>16</v>
      </c>
      <c r="H315" t="s">
        <v>26</v>
      </c>
      <c r="I315" t="s">
        <v>66</v>
      </c>
      <c r="J315" t="s">
        <v>64</v>
      </c>
      <c r="K315" t="s">
        <v>24</v>
      </c>
      <c r="L315" t="s">
        <v>50</v>
      </c>
      <c r="M315">
        <v>1</v>
      </c>
      <c r="N315">
        <v>146.37</v>
      </c>
      <c r="O315">
        <v>0</v>
      </c>
      <c r="P315">
        <v>78.3</v>
      </c>
      <c r="Q315">
        <v>146.37</v>
      </c>
      <c r="R315">
        <v>78.3</v>
      </c>
      <c r="S315">
        <v>68.070000000000007</v>
      </c>
      <c r="T315">
        <v>0.46505431440869033</v>
      </c>
    </row>
    <row r="316" spans="1:20" x14ac:dyDescent="0.3">
      <c r="A316">
        <v>4904</v>
      </c>
      <c r="B316" s="1">
        <v>46086</v>
      </c>
      <c r="C316">
        <f>YEAR(SalesDataTable__2[[#This Row],[Order Date]])</f>
        <v>2026</v>
      </c>
      <c r="D316" s="2" t="str">
        <f>"Q"&amp;ROUNDUP(MONTH(SalesDataTable__2[[#This Row],[Order Date]])/3,0)</f>
        <v>Q1</v>
      </c>
      <c r="E316">
        <f>MONTH(SalesDataTable__2[[#This Row],[Order Date]])</f>
        <v>3</v>
      </c>
      <c r="F316" t="str">
        <f>TEXT(SalesDataTable__2[[#This Row],[Order Date]],"MMM")</f>
        <v>Mar</v>
      </c>
      <c r="G316" t="s">
        <v>28</v>
      </c>
      <c r="H316" t="s">
        <v>34</v>
      </c>
      <c r="I316" t="s">
        <v>66</v>
      </c>
      <c r="J316" t="s">
        <v>65</v>
      </c>
      <c r="K316" t="s">
        <v>36</v>
      </c>
      <c r="L316" t="s">
        <v>37</v>
      </c>
      <c r="M316">
        <v>1</v>
      </c>
      <c r="N316">
        <v>41.1</v>
      </c>
      <c r="O316">
        <v>0</v>
      </c>
      <c r="P316">
        <v>16.34</v>
      </c>
      <c r="Q316">
        <v>41.1</v>
      </c>
      <c r="R316">
        <v>16.34</v>
      </c>
      <c r="S316">
        <v>24.76</v>
      </c>
      <c r="T316">
        <v>0.60243309002433088</v>
      </c>
    </row>
    <row r="317" spans="1:20" x14ac:dyDescent="0.3">
      <c r="A317">
        <v>2653</v>
      </c>
      <c r="B317" s="1">
        <v>46089</v>
      </c>
      <c r="C317">
        <f>YEAR(SalesDataTable__2[[#This Row],[Order Date]])</f>
        <v>2026</v>
      </c>
      <c r="D317" s="2" t="str">
        <f>"Q"&amp;ROUNDUP(MONTH(SalesDataTable__2[[#This Row],[Order Date]])/3,0)</f>
        <v>Q1</v>
      </c>
      <c r="E317">
        <f>MONTH(SalesDataTable__2[[#This Row],[Order Date]])</f>
        <v>3</v>
      </c>
      <c r="F317" t="str">
        <f>TEXT(SalesDataTable__2[[#This Row],[Order Date]],"MMM")</f>
        <v>Mar</v>
      </c>
      <c r="G317" t="s">
        <v>28</v>
      </c>
      <c r="H317" t="s">
        <v>48</v>
      </c>
      <c r="I317" t="s">
        <v>66</v>
      </c>
      <c r="J317" t="s">
        <v>64</v>
      </c>
      <c r="K317" t="s">
        <v>24</v>
      </c>
      <c r="L317" t="s">
        <v>27</v>
      </c>
      <c r="M317">
        <v>1</v>
      </c>
      <c r="N317">
        <v>94.38</v>
      </c>
      <c r="O317">
        <v>0</v>
      </c>
      <c r="P317">
        <v>44.78</v>
      </c>
      <c r="Q317">
        <v>94.38</v>
      </c>
      <c r="R317">
        <v>44.78</v>
      </c>
      <c r="S317">
        <v>49.599999999999994</v>
      </c>
      <c r="T317">
        <v>0.52553507098961638</v>
      </c>
    </row>
    <row r="318" spans="1:20" x14ac:dyDescent="0.3">
      <c r="A318">
        <v>4465</v>
      </c>
      <c r="B318" s="1">
        <v>46089</v>
      </c>
      <c r="C318">
        <f>YEAR(SalesDataTable__2[[#This Row],[Order Date]])</f>
        <v>2026</v>
      </c>
      <c r="D318" s="2" t="str">
        <f>"Q"&amp;ROUNDUP(MONTH(SalesDataTable__2[[#This Row],[Order Date]])/3,0)</f>
        <v>Q1</v>
      </c>
      <c r="E318">
        <f>MONTH(SalesDataTable__2[[#This Row],[Order Date]])</f>
        <v>3</v>
      </c>
      <c r="F318" t="str">
        <f>TEXT(SalesDataTable__2[[#This Row],[Order Date]],"MMM")</f>
        <v>Mar</v>
      </c>
      <c r="G318" t="s">
        <v>28</v>
      </c>
      <c r="H318" t="s">
        <v>46</v>
      </c>
      <c r="I318" t="s">
        <v>66</v>
      </c>
      <c r="J318" t="s">
        <v>64</v>
      </c>
      <c r="K318" t="s">
        <v>20</v>
      </c>
      <c r="L318" t="s">
        <v>53</v>
      </c>
      <c r="M318">
        <v>1</v>
      </c>
      <c r="N318">
        <v>121.77</v>
      </c>
      <c r="O318">
        <v>0</v>
      </c>
      <c r="P318">
        <v>67.52</v>
      </c>
      <c r="Q318">
        <v>121.77</v>
      </c>
      <c r="R318">
        <v>67.52</v>
      </c>
      <c r="S318">
        <v>54.25</v>
      </c>
      <c r="T318">
        <v>0.44551203087788455</v>
      </c>
    </row>
    <row r="319" spans="1:20" x14ac:dyDescent="0.3">
      <c r="A319">
        <v>5050</v>
      </c>
      <c r="B319" s="1">
        <v>46090</v>
      </c>
      <c r="C319">
        <f>YEAR(SalesDataTable__2[[#This Row],[Order Date]])</f>
        <v>2026</v>
      </c>
      <c r="D319" s="2" t="str">
        <f>"Q"&amp;ROUNDUP(MONTH(SalesDataTable__2[[#This Row],[Order Date]])/3,0)</f>
        <v>Q1</v>
      </c>
      <c r="E319">
        <f>MONTH(SalesDataTable__2[[#This Row],[Order Date]])</f>
        <v>3</v>
      </c>
      <c r="F319" t="str">
        <f>TEXT(SalesDataTable__2[[#This Row],[Order Date]],"MMM")</f>
        <v>Mar</v>
      </c>
      <c r="G319" t="s">
        <v>16</v>
      </c>
      <c r="H319" t="s">
        <v>52</v>
      </c>
      <c r="I319" t="s">
        <v>66</v>
      </c>
      <c r="J319" t="s">
        <v>64</v>
      </c>
      <c r="K319" t="s">
        <v>31</v>
      </c>
      <c r="L319" t="s">
        <v>51</v>
      </c>
      <c r="M319">
        <v>1</v>
      </c>
      <c r="N319">
        <v>161.04</v>
      </c>
      <c r="O319">
        <v>0</v>
      </c>
      <c r="P319">
        <v>85.83</v>
      </c>
      <c r="Q319">
        <v>161.04</v>
      </c>
      <c r="R319">
        <v>85.83</v>
      </c>
      <c r="S319">
        <v>75.209999999999994</v>
      </c>
      <c r="T319">
        <v>0.46702682563338299</v>
      </c>
    </row>
    <row r="320" spans="1:20" x14ac:dyDescent="0.3">
      <c r="A320">
        <v>2498</v>
      </c>
      <c r="B320" s="1">
        <v>46094</v>
      </c>
      <c r="C320">
        <f>YEAR(SalesDataTable__2[[#This Row],[Order Date]])</f>
        <v>2026</v>
      </c>
      <c r="D320" s="2" t="str">
        <f>"Q"&amp;ROUNDUP(MONTH(SalesDataTable__2[[#This Row],[Order Date]])/3,0)</f>
        <v>Q1</v>
      </c>
      <c r="E320">
        <f>MONTH(SalesDataTable__2[[#This Row],[Order Date]])</f>
        <v>3</v>
      </c>
      <c r="F320" t="str">
        <f>TEXT(SalesDataTable__2[[#This Row],[Order Date]],"MMM")</f>
        <v>Mar</v>
      </c>
      <c r="G320" t="s">
        <v>42</v>
      </c>
      <c r="H320" t="s">
        <v>57</v>
      </c>
      <c r="I320" t="s">
        <v>66</v>
      </c>
      <c r="J320" t="s">
        <v>19</v>
      </c>
      <c r="K320" t="s">
        <v>36</v>
      </c>
      <c r="L320" t="s">
        <v>56</v>
      </c>
      <c r="M320">
        <v>1</v>
      </c>
      <c r="N320">
        <v>50.04</v>
      </c>
      <c r="O320">
        <v>0</v>
      </c>
      <c r="P320">
        <v>22.64</v>
      </c>
      <c r="Q320">
        <v>50.04</v>
      </c>
      <c r="R320">
        <v>22.64</v>
      </c>
      <c r="S320">
        <v>27.4</v>
      </c>
      <c r="T320">
        <v>0.54756195043964828</v>
      </c>
    </row>
    <row r="321" spans="1:20" x14ac:dyDescent="0.3">
      <c r="A321">
        <v>1320</v>
      </c>
      <c r="B321" s="1">
        <v>46097</v>
      </c>
      <c r="C321">
        <f>YEAR(SalesDataTable__2[[#This Row],[Order Date]])</f>
        <v>2026</v>
      </c>
      <c r="D321" s="2" t="str">
        <f>"Q"&amp;ROUNDUP(MONTH(SalesDataTable__2[[#This Row],[Order Date]])/3,0)</f>
        <v>Q1</v>
      </c>
      <c r="E321">
        <f>MONTH(SalesDataTable__2[[#This Row],[Order Date]])</f>
        <v>3</v>
      </c>
      <c r="F321" t="str">
        <f>TEXT(SalesDataTable__2[[#This Row],[Order Date]],"MMM")</f>
        <v>Mar</v>
      </c>
      <c r="G321" t="s">
        <v>42</v>
      </c>
      <c r="H321" t="s">
        <v>57</v>
      </c>
      <c r="I321" t="s">
        <v>66</v>
      </c>
      <c r="J321" t="s">
        <v>65</v>
      </c>
      <c r="K321" t="s">
        <v>38</v>
      </c>
      <c r="L321" t="s">
        <v>39</v>
      </c>
      <c r="M321">
        <v>1</v>
      </c>
      <c r="N321">
        <v>200.05</v>
      </c>
      <c r="O321">
        <v>0</v>
      </c>
      <c r="P321">
        <v>102.69</v>
      </c>
      <c r="Q321">
        <v>200.05</v>
      </c>
      <c r="R321">
        <v>102.69</v>
      </c>
      <c r="S321">
        <v>97.360000000000014</v>
      </c>
      <c r="T321">
        <v>0.48667833041739567</v>
      </c>
    </row>
    <row r="322" spans="1:20" x14ac:dyDescent="0.3">
      <c r="A322">
        <v>4724</v>
      </c>
      <c r="B322" s="1">
        <v>46099</v>
      </c>
      <c r="C322">
        <f>YEAR(SalesDataTable__2[[#This Row],[Order Date]])</f>
        <v>2026</v>
      </c>
      <c r="D322" s="2" t="str">
        <f>"Q"&amp;ROUNDUP(MONTH(SalesDataTable__2[[#This Row],[Order Date]])/3,0)</f>
        <v>Q1</v>
      </c>
      <c r="E322">
        <f>MONTH(SalesDataTable__2[[#This Row],[Order Date]])</f>
        <v>3</v>
      </c>
      <c r="F322" t="str">
        <f>TEXT(SalesDataTable__2[[#This Row],[Order Date]],"MMM")</f>
        <v>Mar</v>
      </c>
      <c r="G322" t="s">
        <v>22</v>
      </c>
      <c r="H322" t="s">
        <v>40</v>
      </c>
      <c r="I322" t="s">
        <v>66</v>
      </c>
      <c r="J322" t="s">
        <v>19</v>
      </c>
      <c r="K322" t="s">
        <v>20</v>
      </c>
      <c r="L322" t="s">
        <v>59</v>
      </c>
      <c r="M322">
        <v>1</v>
      </c>
      <c r="N322">
        <v>51.16</v>
      </c>
      <c r="O322">
        <v>0</v>
      </c>
      <c r="P322">
        <v>22.39</v>
      </c>
      <c r="Q322">
        <v>51.16</v>
      </c>
      <c r="R322">
        <v>22.39</v>
      </c>
      <c r="S322">
        <v>28.769999999999996</v>
      </c>
      <c r="T322">
        <v>0.56235340109460508</v>
      </c>
    </row>
    <row r="323" spans="1:20" x14ac:dyDescent="0.3">
      <c r="A323">
        <v>2762</v>
      </c>
      <c r="B323" s="1">
        <v>46103</v>
      </c>
      <c r="C323">
        <f>YEAR(SalesDataTable__2[[#This Row],[Order Date]])</f>
        <v>2026</v>
      </c>
      <c r="D323" s="2" t="str">
        <f>"Q"&amp;ROUNDUP(MONTH(SalesDataTable__2[[#This Row],[Order Date]])/3,0)</f>
        <v>Q1</v>
      </c>
      <c r="E323">
        <f>MONTH(SalesDataTable__2[[#This Row],[Order Date]])</f>
        <v>3</v>
      </c>
      <c r="F323" t="str">
        <f>TEXT(SalesDataTable__2[[#This Row],[Order Date]],"MMM")</f>
        <v>Mar</v>
      </c>
      <c r="G323" t="s">
        <v>16</v>
      </c>
      <c r="H323" t="s">
        <v>17</v>
      </c>
      <c r="I323" t="s">
        <v>66</v>
      </c>
      <c r="J323" t="s">
        <v>64</v>
      </c>
      <c r="K323" t="s">
        <v>38</v>
      </c>
      <c r="L323" t="s">
        <v>39</v>
      </c>
      <c r="M323">
        <v>1</v>
      </c>
      <c r="N323">
        <v>196.48</v>
      </c>
      <c r="O323">
        <v>0</v>
      </c>
      <c r="P323">
        <v>101.29</v>
      </c>
      <c r="Q323">
        <v>196.48</v>
      </c>
      <c r="R323">
        <v>101.29</v>
      </c>
      <c r="S323">
        <v>95.189999999999984</v>
      </c>
      <c r="T323">
        <v>0.48447679153094458</v>
      </c>
    </row>
    <row r="324" spans="1:20" x14ac:dyDescent="0.3">
      <c r="A324">
        <v>495</v>
      </c>
      <c r="B324" s="1">
        <v>46113</v>
      </c>
      <c r="C324">
        <f>YEAR(SalesDataTable__2[[#This Row],[Order Date]])</f>
        <v>2026</v>
      </c>
      <c r="D324" s="2" t="str">
        <f>"Q"&amp;ROUNDUP(MONTH(SalesDataTable__2[[#This Row],[Order Date]])/3,0)</f>
        <v>Q2</v>
      </c>
      <c r="E324">
        <f>MONTH(SalesDataTable__2[[#This Row],[Order Date]])</f>
        <v>4</v>
      </c>
      <c r="F324" t="str">
        <f>TEXT(SalesDataTable__2[[#This Row],[Order Date]],"MMM")</f>
        <v>Apr</v>
      </c>
      <c r="G324" t="s">
        <v>28</v>
      </c>
      <c r="H324" t="s">
        <v>48</v>
      </c>
      <c r="I324" t="s">
        <v>66</v>
      </c>
      <c r="J324" t="s">
        <v>65</v>
      </c>
      <c r="K324" t="s">
        <v>31</v>
      </c>
      <c r="L324" t="s">
        <v>32</v>
      </c>
      <c r="M324">
        <v>1</v>
      </c>
      <c r="N324">
        <v>134.65</v>
      </c>
      <c r="O324">
        <v>0</v>
      </c>
      <c r="P324">
        <v>68.19</v>
      </c>
      <c r="Q324">
        <v>134.65</v>
      </c>
      <c r="R324">
        <v>68.19</v>
      </c>
      <c r="S324">
        <v>66.460000000000008</v>
      </c>
      <c r="T324">
        <v>0.49357593761604163</v>
      </c>
    </row>
    <row r="325" spans="1:20" x14ac:dyDescent="0.3">
      <c r="A325">
        <v>4074</v>
      </c>
      <c r="B325" s="1">
        <v>46116</v>
      </c>
      <c r="C325">
        <f>YEAR(SalesDataTable__2[[#This Row],[Order Date]])</f>
        <v>2026</v>
      </c>
      <c r="D325" s="2" t="str">
        <f>"Q"&amp;ROUNDUP(MONTH(SalesDataTable__2[[#This Row],[Order Date]])/3,0)</f>
        <v>Q2</v>
      </c>
      <c r="E325">
        <f>MONTH(SalesDataTable__2[[#This Row],[Order Date]])</f>
        <v>4</v>
      </c>
      <c r="F325" t="str">
        <f>TEXT(SalesDataTable__2[[#This Row],[Order Date]],"MMM")</f>
        <v>Apr</v>
      </c>
      <c r="G325" t="s">
        <v>28</v>
      </c>
      <c r="H325" t="s">
        <v>49</v>
      </c>
      <c r="I325" t="s">
        <v>66</v>
      </c>
      <c r="J325" t="s">
        <v>64</v>
      </c>
      <c r="K325" t="s">
        <v>38</v>
      </c>
      <c r="L325" t="s">
        <v>55</v>
      </c>
      <c r="M325">
        <v>1</v>
      </c>
      <c r="N325">
        <v>121.66</v>
      </c>
      <c r="O325">
        <v>0</v>
      </c>
      <c r="P325">
        <v>61.37</v>
      </c>
      <c r="Q325">
        <v>121.66</v>
      </c>
      <c r="R325">
        <v>61.37</v>
      </c>
      <c r="S325">
        <v>60.29</v>
      </c>
      <c r="T325">
        <v>0.49556140062469178</v>
      </c>
    </row>
    <row r="326" spans="1:20" x14ac:dyDescent="0.3">
      <c r="A326">
        <v>2933</v>
      </c>
      <c r="B326" s="1">
        <v>46117</v>
      </c>
      <c r="C326">
        <f>YEAR(SalesDataTable__2[[#This Row],[Order Date]])</f>
        <v>2026</v>
      </c>
      <c r="D326" s="2" t="str">
        <f>"Q"&amp;ROUNDUP(MONTH(SalesDataTable__2[[#This Row],[Order Date]])/3,0)</f>
        <v>Q2</v>
      </c>
      <c r="E326">
        <f>MONTH(SalesDataTable__2[[#This Row],[Order Date]])</f>
        <v>4</v>
      </c>
      <c r="F326" t="str">
        <f>TEXT(SalesDataTable__2[[#This Row],[Order Date]],"MMM")</f>
        <v>Apr</v>
      </c>
      <c r="G326" t="s">
        <v>28</v>
      </c>
      <c r="H326" t="s">
        <v>29</v>
      </c>
      <c r="I326" t="s">
        <v>66</v>
      </c>
      <c r="J326" t="s">
        <v>64</v>
      </c>
      <c r="K326" t="s">
        <v>31</v>
      </c>
      <c r="L326" t="s">
        <v>41</v>
      </c>
      <c r="M326">
        <v>1</v>
      </c>
      <c r="N326">
        <v>35.4</v>
      </c>
      <c r="O326">
        <v>0</v>
      </c>
      <c r="P326">
        <v>13.37</v>
      </c>
      <c r="Q326">
        <v>35.4</v>
      </c>
      <c r="R326">
        <v>13.37</v>
      </c>
      <c r="S326">
        <v>22.03</v>
      </c>
      <c r="T326">
        <v>0.62231638418079105</v>
      </c>
    </row>
    <row r="327" spans="1:20" x14ac:dyDescent="0.3">
      <c r="A327">
        <v>2655</v>
      </c>
      <c r="B327" s="1">
        <v>46119</v>
      </c>
      <c r="C327">
        <f>YEAR(SalesDataTable__2[[#This Row],[Order Date]])</f>
        <v>2026</v>
      </c>
      <c r="D327" s="2" t="str">
        <f>"Q"&amp;ROUNDUP(MONTH(SalesDataTable__2[[#This Row],[Order Date]])/3,0)</f>
        <v>Q2</v>
      </c>
      <c r="E327">
        <f>MONTH(SalesDataTable__2[[#This Row],[Order Date]])</f>
        <v>4</v>
      </c>
      <c r="F327" t="str">
        <f>TEXT(SalesDataTable__2[[#This Row],[Order Date]],"MMM")</f>
        <v>Apr</v>
      </c>
      <c r="G327" t="s">
        <v>16</v>
      </c>
      <c r="H327" t="s">
        <v>52</v>
      </c>
      <c r="I327" t="s">
        <v>66</v>
      </c>
      <c r="J327" t="s">
        <v>65</v>
      </c>
      <c r="K327" t="s">
        <v>36</v>
      </c>
      <c r="L327" t="s">
        <v>54</v>
      </c>
      <c r="M327">
        <v>1</v>
      </c>
      <c r="N327">
        <v>101.13</v>
      </c>
      <c r="O327">
        <v>0</v>
      </c>
      <c r="P327">
        <v>50.8</v>
      </c>
      <c r="Q327">
        <v>101.13</v>
      </c>
      <c r="R327">
        <v>50.8</v>
      </c>
      <c r="S327">
        <v>50.33</v>
      </c>
      <c r="T327">
        <v>0.49767625828141998</v>
      </c>
    </row>
    <row r="328" spans="1:20" x14ac:dyDescent="0.3">
      <c r="A328">
        <v>2944</v>
      </c>
      <c r="B328" s="1">
        <v>46119</v>
      </c>
      <c r="C328">
        <f>YEAR(SalesDataTable__2[[#This Row],[Order Date]])</f>
        <v>2026</v>
      </c>
      <c r="D328" s="2" t="str">
        <f>"Q"&amp;ROUNDUP(MONTH(SalesDataTable__2[[#This Row],[Order Date]])/3,0)</f>
        <v>Q2</v>
      </c>
      <c r="E328">
        <f>MONTH(SalesDataTable__2[[#This Row],[Order Date]])</f>
        <v>4</v>
      </c>
      <c r="F328" t="str">
        <f>TEXT(SalesDataTable__2[[#This Row],[Order Date]],"MMM")</f>
        <v>Apr</v>
      </c>
      <c r="G328" t="s">
        <v>28</v>
      </c>
      <c r="H328" t="s">
        <v>48</v>
      </c>
      <c r="I328" t="s">
        <v>66</v>
      </c>
      <c r="J328" t="s">
        <v>19</v>
      </c>
      <c r="K328" t="s">
        <v>20</v>
      </c>
      <c r="L328" t="s">
        <v>59</v>
      </c>
      <c r="M328">
        <v>1</v>
      </c>
      <c r="N328">
        <v>51.36</v>
      </c>
      <c r="O328">
        <v>0</v>
      </c>
      <c r="P328">
        <v>22.21</v>
      </c>
      <c r="Q328">
        <v>51.36</v>
      </c>
      <c r="R328">
        <v>22.21</v>
      </c>
      <c r="S328">
        <v>29.15</v>
      </c>
      <c r="T328">
        <v>0.56756230529595009</v>
      </c>
    </row>
    <row r="329" spans="1:20" x14ac:dyDescent="0.3">
      <c r="A329">
        <v>2996</v>
      </c>
      <c r="B329" s="1">
        <v>46124</v>
      </c>
      <c r="C329">
        <f>YEAR(SalesDataTable__2[[#This Row],[Order Date]])</f>
        <v>2026</v>
      </c>
      <c r="D329" s="2" t="str">
        <f>"Q"&amp;ROUNDUP(MONTH(SalesDataTable__2[[#This Row],[Order Date]])/3,0)</f>
        <v>Q2</v>
      </c>
      <c r="E329">
        <f>MONTH(SalesDataTable__2[[#This Row],[Order Date]])</f>
        <v>4</v>
      </c>
      <c r="F329" t="str">
        <f>TEXT(SalesDataTable__2[[#This Row],[Order Date]],"MMM")</f>
        <v>Apr</v>
      </c>
      <c r="G329" t="s">
        <v>28</v>
      </c>
      <c r="H329" t="s">
        <v>46</v>
      </c>
      <c r="I329" t="s">
        <v>66</v>
      </c>
      <c r="J329" t="s">
        <v>19</v>
      </c>
      <c r="K329" t="s">
        <v>31</v>
      </c>
      <c r="L329" t="s">
        <v>32</v>
      </c>
      <c r="M329">
        <v>1</v>
      </c>
      <c r="N329">
        <v>134.94999999999999</v>
      </c>
      <c r="O329">
        <v>0</v>
      </c>
      <c r="P329">
        <v>67.849999999999994</v>
      </c>
      <c r="Q329">
        <v>134.94999999999999</v>
      </c>
      <c r="R329">
        <v>67.849999999999994</v>
      </c>
      <c r="S329">
        <v>67.099999999999994</v>
      </c>
      <c r="T329">
        <v>0.49722119303445722</v>
      </c>
    </row>
    <row r="330" spans="1:20" x14ac:dyDescent="0.3">
      <c r="A330">
        <v>3301</v>
      </c>
      <c r="B330" s="1">
        <v>46126</v>
      </c>
      <c r="C330">
        <f>YEAR(SalesDataTable__2[[#This Row],[Order Date]])</f>
        <v>2026</v>
      </c>
      <c r="D330" s="2" t="str">
        <f>"Q"&amp;ROUNDUP(MONTH(SalesDataTable__2[[#This Row],[Order Date]])/3,0)</f>
        <v>Q2</v>
      </c>
      <c r="E330">
        <f>MONTH(SalesDataTable__2[[#This Row],[Order Date]])</f>
        <v>4</v>
      </c>
      <c r="F330" t="str">
        <f>TEXT(SalesDataTable__2[[#This Row],[Order Date]],"MMM")</f>
        <v>Apr</v>
      </c>
      <c r="G330" t="s">
        <v>16</v>
      </c>
      <c r="H330" t="s">
        <v>33</v>
      </c>
      <c r="I330" t="s">
        <v>66</v>
      </c>
      <c r="J330" t="s">
        <v>19</v>
      </c>
      <c r="K330" t="s">
        <v>36</v>
      </c>
      <c r="L330" t="s">
        <v>61</v>
      </c>
      <c r="M330">
        <v>1</v>
      </c>
      <c r="N330">
        <v>82.75</v>
      </c>
      <c r="O330">
        <v>0</v>
      </c>
      <c r="P330">
        <v>43.18</v>
      </c>
      <c r="Q330">
        <v>82.75</v>
      </c>
      <c r="R330">
        <v>43.18</v>
      </c>
      <c r="S330">
        <v>39.57</v>
      </c>
      <c r="T330">
        <v>0.47818731117824775</v>
      </c>
    </row>
    <row r="331" spans="1:20" x14ac:dyDescent="0.3">
      <c r="A331">
        <v>4874</v>
      </c>
      <c r="B331" s="1">
        <v>46126</v>
      </c>
      <c r="C331">
        <f>YEAR(SalesDataTable__2[[#This Row],[Order Date]])</f>
        <v>2026</v>
      </c>
      <c r="D331" s="2" t="str">
        <f>"Q"&amp;ROUNDUP(MONTH(SalesDataTable__2[[#This Row],[Order Date]])/3,0)</f>
        <v>Q2</v>
      </c>
      <c r="E331">
        <f>MONTH(SalesDataTable__2[[#This Row],[Order Date]])</f>
        <v>4</v>
      </c>
      <c r="F331" t="str">
        <f>TEXT(SalesDataTable__2[[#This Row],[Order Date]],"MMM")</f>
        <v>Apr</v>
      </c>
      <c r="G331" t="s">
        <v>22</v>
      </c>
      <c r="H331" t="s">
        <v>30</v>
      </c>
      <c r="I331" t="s">
        <v>66</v>
      </c>
      <c r="J331" t="s">
        <v>64</v>
      </c>
      <c r="K331" t="s">
        <v>31</v>
      </c>
      <c r="L331" t="s">
        <v>47</v>
      </c>
      <c r="M331">
        <v>1</v>
      </c>
      <c r="N331">
        <v>46.62</v>
      </c>
      <c r="O331">
        <v>0</v>
      </c>
      <c r="P331">
        <v>18.86</v>
      </c>
      <c r="Q331">
        <v>46.62</v>
      </c>
      <c r="R331">
        <v>18.86</v>
      </c>
      <c r="S331">
        <v>27.759999999999998</v>
      </c>
      <c r="T331">
        <v>0.59545259545259543</v>
      </c>
    </row>
    <row r="332" spans="1:20" x14ac:dyDescent="0.3">
      <c r="A332">
        <v>2839</v>
      </c>
      <c r="B332" s="1">
        <v>46127</v>
      </c>
      <c r="C332">
        <f>YEAR(SalesDataTable__2[[#This Row],[Order Date]])</f>
        <v>2026</v>
      </c>
      <c r="D332" s="2" t="str">
        <f>"Q"&amp;ROUNDUP(MONTH(SalesDataTable__2[[#This Row],[Order Date]])/3,0)</f>
        <v>Q2</v>
      </c>
      <c r="E332">
        <f>MONTH(SalesDataTable__2[[#This Row],[Order Date]])</f>
        <v>4</v>
      </c>
      <c r="F332" t="str">
        <f>TEXT(SalesDataTable__2[[#This Row],[Order Date]],"MMM")</f>
        <v>Apr</v>
      </c>
      <c r="G332" t="s">
        <v>28</v>
      </c>
      <c r="H332" t="s">
        <v>48</v>
      </c>
      <c r="I332" t="s">
        <v>66</v>
      </c>
      <c r="J332" t="s">
        <v>19</v>
      </c>
      <c r="K332" t="s">
        <v>31</v>
      </c>
      <c r="L332" t="s">
        <v>47</v>
      </c>
      <c r="M332">
        <v>1</v>
      </c>
      <c r="N332">
        <v>47</v>
      </c>
      <c r="O332">
        <v>0</v>
      </c>
      <c r="P332">
        <v>18.64</v>
      </c>
      <c r="Q332">
        <v>47</v>
      </c>
      <c r="R332">
        <v>18.64</v>
      </c>
      <c r="S332">
        <v>28.36</v>
      </c>
      <c r="T332">
        <v>0.60340425531914887</v>
      </c>
    </row>
    <row r="333" spans="1:20" x14ac:dyDescent="0.3">
      <c r="A333">
        <v>5042</v>
      </c>
      <c r="B333" s="1">
        <v>46127</v>
      </c>
      <c r="C333">
        <f>YEAR(SalesDataTable__2[[#This Row],[Order Date]])</f>
        <v>2026</v>
      </c>
      <c r="D333" s="2" t="str">
        <f>"Q"&amp;ROUNDUP(MONTH(SalesDataTable__2[[#This Row],[Order Date]])/3,0)</f>
        <v>Q2</v>
      </c>
      <c r="E333">
        <f>MONTH(SalesDataTable__2[[#This Row],[Order Date]])</f>
        <v>4</v>
      </c>
      <c r="F333" t="str">
        <f>TEXT(SalesDataTable__2[[#This Row],[Order Date]],"MMM")</f>
        <v>Apr</v>
      </c>
      <c r="G333" t="s">
        <v>28</v>
      </c>
      <c r="H333" t="s">
        <v>29</v>
      </c>
      <c r="I333" t="s">
        <v>66</v>
      </c>
      <c r="J333" t="s">
        <v>65</v>
      </c>
      <c r="K333" t="s">
        <v>31</v>
      </c>
      <c r="L333" t="s">
        <v>51</v>
      </c>
      <c r="M333">
        <v>1</v>
      </c>
      <c r="N333">
        <v>163.16</v>
      </c>
      <c r="O333">
        <v>0</v>
      </c>
      <c r="P333">
        <v>88.78</v>
      </c>
      <c r="Q333">
        <v>163.16</v>
      </c>
      <c r="R333">
        <v>88.78</v>
      </c>
      <c r="S333">
        <v>74.38</v>
      </c>
      <c r="T333">
        <v>0.45587153714145623</v>
      </c>
    </row>
    <row r="334" spans="1:20" x14ac:dyDescent="0.3">
      <c r="A334">
        <v>2390</v>
      </c>
      <c r="B334" s="1">
        <v>46130</v>
      </c>
      <c r="C334">
        <f>YEAR(SalesDataTable__2[[#This Row],[Order Date]])</f>
        <v>2026</v>
      </c>
      <c r="D334" s="2" t="str">
        <f>"Q"&amp;ROUNDUP(MONTH(SalesDataTable__2[[#This Row],[Order Date]])/3,0)</f>
        <v>Q2</v>
      </c>
      <c r="E334">
        <f>MONTH(SalesDataTable__2[[#This Row],[Order Date]])</f>
        <v>4</v>
      </c>
      <c r="F334" t="str">
        <f>TEXT(SalesDataTable__2[[#This Row],[Order Date]],"MMM")</f>
        <v>Apr</v>
      </c>
      <c r="G334" t="s">
        <v>16</v>
      </c>
      <c r="H334" t="s">
        <v>17</v>
      </c>
      <c r="I334" t="s">
        <v>66</v>
      </c>
      <c r="J334" t="s">
        <v>64</v>
      </c>
      <c r="K334" t="s">
        <v>38</v>
      </c>
      <c r="L334" t="s">
        <v>58</v>
      </c>
      <c r="M334">
        <v>1</v>
      </c>
      <c r="N334">
        <v>80.98</v>
      </c>
      <c r="O334">
        <v>0</v>
      </c>
      <c r="P334">
        <v>40.19</v>
      </c>
      <c r="Q334">
        <v>80.98</v>
      </c>
      <c r="R334">
        <v>40.19</v>
      </c>
      <c r="S334">
        <v>40.790000000000006</v>
      </c>
      <c r="T334">
        <v>0.50370461842430236</v>
      </c>
    </row>
    <row r="335" spans="1:20" x14ac:dyDescent="0.3">
      <c r="A335">
        <v>1284</v>
      </c>
      <c r="B335" s="1">
        <v>46131</v>
      </c>
      <c r="C335">
        <f>YEAR(SalesDataTable__2[[#This Row],[Order Date]])</f>
        <v>2026</v>
      </c>
      <c r="D335" s="2" t="str">
        <f>"Q"&amp;ROUNDUP(MONTH(SalesDataTable__2[[#This Row],[Order Date]])/3,0)</f>
        <v>Q2</v>
      </c>
      <c r="E335">
        <f>MONTH(SalesDataTable__2[[#This Row],[Order Date]])</f>
        <v>4</v>
      </c>
      <c r="F335" t="str">
        <f>TEXT(SalesDataTable__2[[#This Row],[Order Date]],"MMM")</f>
        <v>Apr</v>
      </c>
      <c r="G335" t="s">
        <v>28</v>
      </c>
      <c r="H335" t="s">
        <v>46</v>
      </c>
      <c r="I335" t="s">
        <v>66</v>
      </c>
      <c r="J335" t="s">
        <v>19</v>
      </c>
      <c r="K335" t="s">
        <v>31</v>
      </c>
      <c r="L335" t="s">
        <v>32</v>
      </c>
      <c r="M335">
        <v>1</v>
      </c>
      <c r="N335">
        <v>136.01</v>
      </c>
      <c r="O335">
        <v>0</v>
      </c>
      <c r="P335">
        <v>66.59</v>
      </c>
      <c r="Q335">
        <v>136.01</v>
      </c>
      <c r="R335">
        <v>66.59</v>
      </c>
      <c r="S335">
        <v>69.419999999999987</v>
      </c>
      <c r="T335">
        <v>0.51040364679067707</v>
      </c>
    </row>
    <row r="336" spans="1:20" x14ac:dyDescent="0.3">
      <c r="A336">
        <v>4637</v>
      </c>
      <c r="B336" s="1">
        <v>46136</v>
      </c>
      <c r="C336">
        <f>YEAR(SalesDataTable__2[[#This Row],[Order Date]])</f>
        <v>2026</v>
      </c>
      <c r="D336" s="2" t="str">
        <f>"Q"&amp;ROUNDUP(MONTH(SalesDataTable__2[[#This Row],[Order Date]])/3,0)</f>
        <v>Q2</v>
      </c>
      <c r="E336">
        <f>MONTH(SalesDataTable__2[[#This Row],[Order Date]])</f>
        <v>4</v>
      </c>
      <c r="F336" t="str">
        <f>TEXT(SalesDataTable__2[[#This Row],[Order Date]],"MMM")</f>
        <v>Apr</v>
      </c>
      <c r="G336" t="s">
        <v>16</v>
      </c>
      <c r="H336" t="s">
        <v>52</v>
      </c>
      <c r="I336" t="s">
        <v>66</v>
      </c>
      <c r="J336" t="s">
        <v>19</v>
      </c>
      <c r="K336" t="s">
        <v>31</v>
      </c>
      <c r="L336" t="s">
        <v>32</v>
      </c>
      <c r="M336">
        <v>1</v>
      </c>
      <c r="N336">
        <v>136.07</v>
      </c>
      <c r="O336">
        <v>0</v>
      </c>
      <c r="P336">
        <v>65.17</v>
      </c>
      <c r="Q336">
        <v>136.07</v>
      </c>
      <c r="R336">
        <v>65.17</v>
      </c>
      <c r="S336">
        <v>70.899999999999991</v>
      </c>
      <c r="T336">
        <v>0.52105533916366575</v>
      </c>
    </row>
    <row r="337" spans="1:20" x14ac:dyDescent="0.3">
      <c r="A337">
        <v>356</v>
      </c>
      <c r="B337" s="1">
        <v>46140</v>
      </c>
      <c r="C337">
        <f>YEAR(SalesDataTable__2[[#This Row],[Order Date]])</f>
        <v>2026</v>
      </c>
      <c r="D337" s="2" t="str">
        <f>"Q"&amp;ROUNDUP(MONTH(SalesDataTable__2[[#This Row],[Order Date]])/3,0)</f>
        <v>Q2</v>
      </c>
      <c r="E337">
        <f>MONTH(SalesDataTable__2[[#This Row],[Order Date]])</f>
        <v>4</v>
      </c>
      <c r="F337" t="str">
        <f>TEXT(SalesDataTable__2[[#This Row],[Order Date]],"MMM")</f>
        <v>Apr</v>
      </c>
      <c r="G337" t="s">
        <v>16</v>
      </c>
      <c r="H337" t="s">
        <v>17</v>
      </c>
      <c r="I337" t="s">
        <v>66</v>
      </c>
      <c r="J337" t="s">
        <v>19</v>
      </c>
      <c r="K337" t="s">
        <v>24</v>
      </c>
      <c r="L337" t="s">
        <v>25</v>
      </c>
      <c r="M337">
        <v>1</v>
      </c>
      <c r="N337">
        <v>154.36000000000001</v>
      </c>
      <c r="O337">
        <v>0</v>
      </c>
      <c r="P337">
        <v>77.760000000000005</v>
      </c>
      <c r="Q337">
        <v>154.36000000000001</v>
      </c>
      <c r="R337">
        <v>77.760000000000005</v>
      </c>
      <c r="S337">
        <v>76.600000000000009</v>
      </c>
      <c r="T337">
        <v>0.49624254988338951</v>
      </c>
    </row>
    <row r="338" spans="1:20" x14ac:dyDescent="0.3">
      <c r="A338">
        <v>2657</v>
      </c>
      <c r="B338" s="1">
        <v>46144</v>
      </c>
      <c r="C338">
        <f>YEAR(SalesDataTable__2[[#This Row],[Order Date]])</f>
        <v>2026</v>
      </c>
      <c r="D338" s="2" t="str">
        <f>"Q"&amp;ROUNDUP(MONTH(SalesDataTable__2[[#This Row],[Order Date]])/3,0)</f>
        <v>Q2</v>
      </c>
      <c r="E338">
        <f>MONTH(SalesDataTable__2[[#This Row],[Order Date]])</f>
        <v>5</v>
      </c>
      <c r="F338" t="str">
        <f>TEXT(SalesDataTable__2[[#This Row],[Order Date]],"MMM")</f>
        <v>May</v>
      </c>
      <c r="G338" t="s">
        <v>22</v>
      </c>
      <c r="H338" t="s">
        <v>30</v>
      </c>
      <c r="I338" t="s">
        <v>66</v>
      </c>
      <c r="J338" t="s">
        <v>19</v>
      </c>
      <c r="K338" t="s">
        <v>24</v>
      </c>
      <c r="L338" t="s">
        <v>50</v>
      </c>
      <c r="M338">
        <v>1</v>
      </c>
      <c r="N338">
        <v>145.68</v>
      </c>
      <c r="O338">
        <v>0</v>
      </c>
      <c r="P338">
        <v>77.8</v>
      </c>
      <c r="Q338">
        <v>145.68</v>
      </c>
      <c r="R338">
        <v>77.8</v>
      </c>
      <c r="S338">
        <v>67.88000000000001</v>
      </c>
      <c r="T338">
        <v>0.46595277320153766</v>
      </c>
    </row>
    <row r="339" spans="1:20" x14ac:dyDescent="0.3">
      <c r="A339">
        <v>5070</v>
      </c>
      <c r="B339" s="1">
        <v>46144</v>
      </c>
      <c r="C339">
        <f>YEAR(SalesDataTable__2[[#This Row],[Order Date]])</f>
        <v>2026</v>
      </c>
      <c r="D339" s="2" t="str">
        <f>"Q"&amp;ROUNDUP(MONTH(SalesDataTable__2[[#This Row],[Order Date]])/3,0)</f>
        <v>Q2</v>
      </c>
      <c r="E339">
        <f>MONTH(SalesDataTable__2[[#This Row],[Order Date]])</f>
        <v>5</v>
      </c>
      <c r="F339" t="str">
        <f>TEXT(SalesDataTable__2[[#This Row],[Order Date]],"MMM")</f>
        <v>May</v>
      </c>
      <c r="G339" t="s">
        <v>42</v>
      </c>
      <c r="H339" t="s">
        <v>60</v>
      </c>
      <c r="I339" t="s">
        <v>66</v>
      </c>
      <c r="J339" t="s">
        <v>19</v>
      </c>
      <c r="K339" t="s">
        <v>38</v>
      </c>
      <c r="L339" t="s">
        <v>58</v>
      </c>
      <c r="M339">
        <v>1</v>
      </c>
      <c r="N339">
        <v>80.819999999999993</v>
      </c>
      <c r="O339">
        <v>0</v>
      </c>
      <c r="P339">
        <v>39.950000000000003</v>
      </c>
      <c r="Q339">
        <v>80.819999999999993</v>
      </c>
      <c r="R339">
        <v>39.950000000000003</v>
      </c>
      <c r="S339">
        <v>40.86999999999999</v>
      </c>
      <c r="T339">
        <v>0.50569166048007907</v>
      </c>
    </row>
    <row r="340" spans="1:20" x14ac:dyDescent="0.3">
      <c r="A340">
        <v>4988</v>
      </c>
      <c r="B340" s="1">
        <v>46145</v>
      </c>
      <c r="C340">
        <f>YEAR(SalesDataTable__2[[#This Row],[Order Date]])</f>
        <v>2026</v>
      </c>
      <c r="D340" s="2" t="str">
        <f>"Q"&amp;ROUNDUP(MONTH(SalesDataTable__2[[#This Row],[Order Date]])/3,0)</f>
        <v>Q2</v>
      </c>
      <c r="E340">
        <f>MONTH(SalesDataTable__2[[#This Row],[Order Date]])</f>
        <v>5</v>
      </c>
      <c r="F340" t="str">
        <f>TEXT(SalesDataTable__2[[#This Row],[Order Date]],"MMM")</f>
        <v>May</v>
      </c>
      <c r="G340" t="s">
        <v>42</v>
      </c>
      <c r="H340" t="s">
        <v>63</v>
      </c>
      <c r="I340" t="s">
        <v>66</v>
      </c>
      <c r="J340" t="s">
        <v>19</v>
      </c>
      <c r="K340" t="s">
        <v>20</v>
      </c>
      <c r="L340" t="s">
        <v>53</v>
      </c>
      <c r="M340">
        <v>1</v>
      </c>
      <c r="N340">
        <v>122.28</v>
      </c>
      <c r="O340">
        <v>0</v>
      </c>
      <c r="P340">
        <v>67.28</v>
      </c>
      <c r="Q340">
        <v>122.28</v>
      </c>
      <c r="R340">
        <v>67.28</v>
      </c>
      <c r="S340">
        <v>55</v>
      </c>
      <c r="T340">
        <v>0.44978737324174028</v>
      </c>
    </row>
    <row r="341" spans="1:20" x14ac:dyDescent="0.3">
      <c r="A341">
        <v>2105</v>
      </c>
      <c r="B341" s="1">
        <v>46149</v>
      </c>
      <c r="C341">
        <f>YEAR(SalesDataTable__2[[#This Row],[Order Date]])</f>
        <v>2026</v>
      </c>
      <c r="D341" s="2" t="str">
        <f>"Q"&amp;ROUNDUP(MONTH(SalesDataTable__2[[#This Row],[Order Date]])/3,0)</f>
        <v>Q2</v>
      </c>
      <c r="E341">
        <f>MONTH(SalesDataTable__2[[#This Row],[Order Date]])</f>
        <v>5</v>
      </c>
      <c r="F341" t="str">
        <f>TEXT(SalesDataTable__2[[#This Row],[Order Date]],"MMM")</f>
        <v>May</v>
      </c>
      <c r="G341" t="s">
        <v>28</v>
      </c>
      <c r="H341" t="s">
        <v>48</v>
      </c>
      <c r="I341" t="s">
        <v>66</v>
      </c>
      <c r="J341" t="s">
        <v>19</v>
      </c>
      <c r="K341" t="s">
        <v>38</v>
      </c>
      <c r="L341" t="s">
        <v>58</v>
      </c>
      <c r="M341">
        <v>1</v>
      </c>
      <c r="N341">
        <v>80.3</v>
      </c>
      <c r="O341">
        <v>0</v>
      </c>
      <c r="P341">
        <v>40.020000000000003</v>
      </c>
      <c r="Q341">
        <v>80.3</v>
      </c>
      <c r="R341">
        <v>40.020000000000003</v>
      </c>
      <c r="S341">
        <v>40.279999999999994</v>
      </c>
      <c r="T341">
        <v>0.50161892901618921</v>
      </c>
    </row>
    <row r="342" spans="1:20" x14ac:dyDescent="0.3">
      <c r="A342">
        <v>4706</v>
      </c>
      <c r="B342" s="1">
        <v>46149</v>
      </c>
      <c r="C342">
        <f>YEAR(SalesDataTable__2[[#This Row],[Order Date]])</f>
        <v>2026</v>
      </c>
      <c r="D342" s="2" t="str">
        <f>"Q"&amp;ROUNDUP(MONTH(SalesDataTable__2[[#This Row],[Order Date]])/3,0)</f>
        <v>Q2</v>
      </c>
      <c r="E342">
        <f>MONTH(SalesDataTable__2[[#This Row],[Order Date]])</f>
        <v>5</v>
      </c>
      <c r="F342" t="str">
        <f>TEXT(SalesDataTable__2[[#This Row],[Order Date]],"MMM")</f>
        <v>May</v>
      </c>
      <c r="G342" t="s">
        <v>16</v>
      </c>
      <c r="H342" t="s">
        <v>52</v>
      </c>
      <c r="I342" t="s">
        <v>66</v>
      </c>
      <c r="J342" t="s">
        <v>19</v>
      </c>
      <c r="K342" t="s">
        <v>38</v>
      </c>
      <c r="L342" t="s">
        <v>58</v>
      </c>
      <c r="M342">
        <v>1</v>
      </c>
      <c r="N342">
        <v>79.89</v>
      </c>
      <c r="O342">
        <v>0</v>
      </c>
      <c r="P342">
        <v>39.549999999999997</v>
      </c>
      <c r="Q342">
        <v>79.89</v>
      </c>
      <c r="R342">
        <v>39.549999999999997</v>
      </c>
      <c r="S342">
        <v>40.340000000000003</v>
      </c>
      <c r="T342">
        <v>0.50494429841031419</v>
      </c>
    </row>
    <row r="343" spans="1:20" x14ac:dyDescent="0.3">
      <c r="A343">
        <v>68</v>
      </c>
      <c r="B343" s="1">
        <v>46150</v>
      </c>
      <c r="C343">
        <f>YEAR(SalesDataTable__2[[#This Row],[Order Date]])</f>
        <v>2026</v>
      </c>
      <c r="D343" s="2" t="str">
        <f>"Q"&amp;ROUNDUP(MONTH(SalesDataTable__2[[#This Row],[Order Date]])/3,0)</f>
        <v>Q2</v>
      </c>
      <c r="E343">
        <f>MONTH(SalesDataTable__2[[#This Row],[Order Date]])</f>
        <v>5</v>
      </c>
      <c r="F343" t="str">
        <f>TEXT(SalesDataTable__2[[#This Row],[Order Date]],"MMM")</f>
        <v>May</v>
      </c>
      <c r="G343" t="s">
        <v>16</v>
      </c>
      <c r="H343" t="s">
        <v>26</v>
      </c>
      <c r="I343" t="s">
        <v>66</v>
      </c>
      <c r="J343" t="s">
        <v>19</v>
      </c>
      <c r="K343" t="s">
        <v>20</v>
      </c>
      <c r="L343" t="s">
        <v>21</v>
      </c>
      <c r="M343">
        <v>1</v>
      </c>
      <c r="N343">
        <v>39.5</v>
      </c>
      <c r="O343">
        <v>0</v>
      </c>
      <c r="P343">
        <v>14.68</v>
      </c>
      <c r="Q343">
        <v>39.5</v>
      </c>
      <c r="R343">
        <v>14.68</v>
      </c>
      <c r="S343">
        <v>24.82</v>
      </c>
      <c r="T343">
        <v>0.62835443037974681</v>
      </c>
    </row>
    <row r="344" spans="1:20" x14ac:dyDescent="0.3">
      <c r="A344">
        <v>4029</v>
      </c>
      <c r="B344" s="1">
        <v>46150</v>
      </c>
      <c r="C344">
        <f>YEAR(SalesDataTable__2[[#This Row],[Order Date]])</f>
        <v>2026</v>
      </c>
      <c r="D344" s="2" t="str">
        <f>"Q"&amp;ROUNDUP(MONTH(SalesDataTable__2[[#This Row],[Order Date]])/3,0)</f>
        <v>Q2</v>
      </c>
      <c r="E344">
        <f>MONTH(SalesDataTable__2[[#This Row],[Order Date]])</f>
        <v>5</v>
      </c>
      <c r="F344" t="str">
        <f>TEXT(SalesDataTable__2[[#This Row],[Order Date]],"MMM")</f>
        <v>May</v>
      </c>
      <c r="G344" t="s">
        <v>16</v>
      </c>
      <c r="H344" t="s">
        <v>52</v>
      </c>
      <c r="I344" t="s">
        <v>66</v>
      </c>
      <c r="J344" t="s">
        <v>19</v>
      </c>
      <c r="K344" t="s">
        <v>31</v>
      </c>
      <c r="L344" t="s">
        <v>51</v>
      </c>
      <c r="M344">
        <v>1</v>
      </c>
      <c r="N344">
        <v>161.36000000000001</v>
      </c>
      <c r="O344">
        <v>0</v>
      </c>
      <c r="P344">
        <v>87</v>
      </c>
      <c r="Q344">
        <v>161.36000000000001</v>
      </c>
      <c r="R344">
        <v>87</v>
      </c>
      <c r="S344">
        <v>74.360000000000014</v>
      </c>
      <c r="T344">
        <v>0.46083292017848293</v>
      </c>
    </row>
    <row r="345" spans="1:20" x14ac:dyDescent="0.3">
      <c r="A345">
        <v>4867</v>
      </c>
      <c r="B345" s="1">
        <v>46151</v>
      </c>
      <c r="C345">
        <f>YEAR(SalesDataTable__2[[#This Row],[Order Date]])</f>
        <v>2026</v>
      </c>
      <c r="D345" s="2" t="str">
        <f>"Q"&amp;ROUNDUP(MONTH(SalesDataTable__2[[#This Row],[Order Date]])/3,0)</f>
        <v>Q2</v>
      </c>
      <c r="E345">
        <f>MONTH(SalesDataTable__2[[#This Row],[Order Date]])</f>
        <v>5</v>
      </c>
      <c r="F345" t="str">
        <f>TEXT(SalesDataTable__2[[#This Row],[Order Date]],"MMM")</f>
        <v>May</v>
      </c>
      <c r="G345" t="s">
        <v>28</v>
      </c>
      <c r="H345" t="s">
        <v>29</v>
      </c>
      <c r="I345" t="s">
        <v>66</v>
      </c>
      <c r="J345" t="s">
        <v>64</v>
      </c>
      <c r="K345" t="s">
        <v>36</v>
      </c>
      <c r="L345" t="s">
        <v>61</v>
      </c>
      <c r="M345">
        <v>1</v>
      </c>
      <c r="N345">
        <v>82.86</v>
      </c>
      <c r="O345">
        <v>0</v>
      </c>
      <c r="P345">
        <v>42.67</v>
      </c>
      <c r="Q345">
        <v>82.86</v>
      </c>
      <c r="R345">
        <v>42.67</v>
      </c>
      <c r="S345">
        <v>40.19</v>
      </c>
      <c r="T345">
        <v>0.48503499879314504</v>
      </c>
    </row>
    <row r="346" spans="1:20" x14ac:dyDescent="0.3">
      <c r="A346">
        <v>2128</v>
      </c>
      <c r="B346" s="1">
        <v>46159</v>
      </c>
      <c r="C346">
        <f>YEAR(SalesDataTable__2[[#This Row],[Order Date]])</f>
        <v>2026</v>
      </c>
      <c r="D346" s="2" t="str">
        <f>"Q"&amp;ROUNDUP(MONTH(SalesDataTable__2[[#This Row],[Order Date]])/3,0)</f>
        <v>Q2</v>
      </c>
      <c r="E346">
        <f>MONTH(SalesDataTable__2[[#This Row],[Order Date]])</f>
        <v>5</v>
      </c>
      <c r="F346" t="str">
        <f>TEXT(SalesDataTable__2[[#This Row],[Order Date]],"MMM")</f>
        <v>May</v>
      </c>
      <c r="G346" t="s">
        <v>42</v>
      </c>
      <c r="H346" t="s">
        <v>63</v>
      </c>
      <c r="I346" t="s">
        <v>66</v>
      </c>
      <c r="J346" t="s">
        <v>19</v>
      </c>
      <c r="K346" t="s">
        <v>36</v>
      </c>
      <c r="L346" t="s">
        <v>61</v>
      </c>
      <c r="M346">
        <v>1</v>
      </c>
      <c r="N346">
        <v>81.86</v>
      </c>
      <c r="O346">
        <v>0</v>
      </c>
      <c r="P346">
        <v>43.14</v>
      </c>
      <c r="Q346">
        <v>81.86</v>
      </c>
      <c r="R346">
        <v>43.14</v>
      </c>
      <c r="S346">
        <v>38.72</v>
      </c>
      <c r="T346">
        <v>0.47300268751526997</v>
      </c>
    </row>
    <row r="347" spans="1:20" x14ac:dyDescent="0.3">
      <c r="A347">
        <v>2322</v>
      </c>
      <c r="B347" s="1">
        <v>46159</v>
      </c>
      <c r="C347">
        <f>YEAR(SalesDataTable__2[[#This Row],[Order Date]])</f>
        <v>2026</v>
      </c>
      <c r="D347" s="2" t="str">
        <f>"Q"&amp;ROUNDUP(MONTH(SalesDataTable__2[[#This Row],[Order Date]])/3,0)</f>
        <v>Q2</v>
      </c>
      <c r="E347">
        <f>MONTH(SalesDataTable__2[[#This Row],[Order Date]])</f>
        <v>5</v>
      </c>
      <c r="F347" t="str">
        <f>TEXT(SalesDataTable__2[[#This Row],[Order Date]],"MMM")</f>
        <v>May</v>
      </c>
      <c r="G347" t="s">
        <v>42</v>
      </c>
      <c r="H347" t="s">
        <v>63</v>
      </c>
      <c r="I347" t="s">
        <v>66</v>
      </c>
      <c r="J347" t="s">
        <v>65</v>
      </c>
      <c r="K347" t="s">
        <v>24</v>
      </c>
      <c r="L347" t="s">
        <v>35</v>
      </c>
      <c r="M347">
        <v>1</v>
      </c>
      <c r="N347">
        <v>70.62</v>
      </c>
      <c r="O347">
        <v>0</v>
      </c>
      <c r="P347">
        <v>32.53</v>
      </c>
      <c r="Q347">
        <v>70.62</v>
      </c>
      <c r="R347">
        <v>32.53</v>
      </c>
      <c r="S347">
        <v>38.090000000000003</v>
      </c>
      <c r="T347">
        <v>0.53936561880487111</v>
      </c>
    </row>
    <row r="348" spans="1:20" x14ac:dyDescent="0.3">
      <c r="A348">
        <v>4591</v>
      </c>
      <c r="B348" s="1">
        <v>46161</v>
      </c>
      <c r="C348">
        <f>YEAR(SalesDataTable__2[[#This Row],[Order Date]])</f>
        <v>2026</v>
      </c>
      <c r="D348" s="2" t="str">
        <f>"Q"&amp;ROUNDUP(MONTH(SalesDataTable__2[[#This Row],[Order Date]])/3,0)</f>
        <v>Q2</v>
      </c>
      <c r="E348">
        <f>MONTH(SalesDataTable__2[[#This Row],[Order Date]])</f>
        <v>5</v>
      </c>
      <c r="F348" t="str">
        <f>TEXT(SalesDataTable__2[[#This Row],[Order Date]],"MMM")</f>
        <v>May</v>
      </c>
      <c r="G348" t="s">
        <v>42</v>
      </c>
      <c r="H348" t="s">
        <v>60</v>
      </c>
      <c r="I348" t="s">
        <v>66</v>
      </c>
      <c r="J348" t="s">
        <v>19</v>
      </c>
      <c r="K348" t="s">
        <v>38</v>
      </c>
      <c r="L348" t="s">
        <v>39</v>
      </c>
      <c r="M348">
        <v>1</v>
      </c>
      <c r="N348">
        <v>192.94</v>
      </c>
      <c r="O348">
        <v>0</v>
      </c>
      <c r="P348">
        <v>105.15</v>
      </c>
      <c r="Q348">
        <v>192.94</v>
      </c>
      <c r="R348">
        <v>105.15</v>
      </c>
      <c r="S348">
        <v>87.789999999999992</v>
      </c>
      <c r="T348">
        <v>0.45501192080439512</v>
      </c>
    </row>
    <row r="349" spans="1:20" x14ac:dyDescent="0.3">
      <c r="A349">
        <v>280</v>
      </c>
      <c r="B349" s="1">
        <v>46162</v>
      </c>
      <c r="C349">
        <f>YEAR(SalesDataTable__2[[#This Row],[Order Date]])</f>
        <v>2026</v>
      </c>
      <c r="D349" s="2" t="str">
        <f>"Q"&amp;ROUNDUP(MONTH(SalesDataTable__2[[#This Row],[Order Date]])/3,0)</f>
        <v>Q2</v>
      </c>
      <c r="E349">
        <f>MONTH(SalesDataTable__2[[#This Row],[Order Date]])</f>
        <v>5</v>
      </c>
      <c r="F349" t="str">
        <f>TEXT(SalesDataTable__2[[#This Row],[Order Date]],"MMM")</f>
        <v>May</v>
      </c>
      <c r="G349" t="s">
        <v>16</v>
      </c>
      <c r="H349" t="s">
        <v>17</v>
      </c>
      <c r="I349" t="s">
        <v>66</v>
      </c>
      <c r="J349" t="s">
        <v>65</v>
      </c>
      <c r="K349" t="s">
        <v>31</v>
      </c>
      <c r="L349" t="s">
        <v>51</v>
      </c>
      <c r="M349">
        <v>1</v>
      </c>
      <c r="N349">
        <v>168.56</v>
      </c>
      <c r="O349">
        <v>0</v>
      </c>
      <c r="P349">
        <v>85.46</v>
      </c>
      <c r="Q349">
        <v>168.56</v>
      </c>
      <c r="R349">
        <v>85.46</v>
      </c>
      <c r="S349">
        <v>83.100000000000009</v>
      </c>
      <c r="T349">
        <v>0.49299952539155201</v>
      </c>
    </row>
    <row r="350" spans="1:20" x14ac:dyDescent="0.3">
      <c r="A350">
        <v>2327</v>
      </c>
      <c r="B350" s="1">
        <v>46162</v>
      </c>
      <c r="C350">
        <f>YEAR(SalesDataTable__2[[#This Row],[Order Date]])</f>
        <v>2026</v>
      </c>
      <c r="D350" s="2" t="str">
        <f>"Q"&amp;ROUNDUP(MONTH(SalesDataTable__2[[#This Row],[Order Date]])/3,0)</f>
        <v>Q2</v>
      </c>
      <c r="E350">
        <f>MONTH(SalesDataTable__2[[#This Row],[Order Date]])</f>
        <v>5</v>
      </c>
      <c r="F350" t="str">
        <f>TEXT(SalesDataTable__2[[#This Row],[Order Date]],"MMM")</f>
        <v>May</v>
      </c>
      <c r="G350" t="s">
        <v>42</v>
      </c>
      <c r="H350" t="s">
        <v>45</v>
      </c>
      <c r="I350" t="s">
        <v>66</v>
      </c>
      <c r="J350" t="s">
        <v>64</v>
      </c>
      <c r="K350" t="s">
        <v>24</v>
      </c>
      <c r="L350" t="s">
        <v>35</v>
      </c>
      <c r="M350">
        <v>1</v>
      </c>
      <c r="N350">
        <v>73.150000000000006</v>
      </c>
      <c r="O350">
        <v>0</v>
      </c>
      <c r="P350">
        <v>32.950000000000003</v>
      </c>
      <c r="Q350">
        <v>73.150000000000006</v>
      </c>
      <c r="R350">
        <v>32.950000000000003</v>
      </c>
      <c r="S350">
        <v>40.200000000000003</v>
      </c>
      <c r="T350">
        <v>0.54955570745044424</v>
      </c>
    </row>
    <row r="351" spans="1:20" x14ac:dyDescent="0.3">
      <c r="A351">
        <v>4143</v>
      </c>
      <c r="B351" s="1">
        <v>46165</v>
      </c>
      <c r="C351">
        <f>YEAR(SalesDataTable__2[[#This Row],[Order Date]])</f>
        <v>2026</v>
      </c>
      <c r="D351" s="2" t="str">
        <f>"Q"&amp;ROUNDUP(MONTH(SalesDataTable__2[[#This Row],[Order Date]])/3,0)</f>
        <v>Q2</v>
      </c>
      <c r="E351">
        <f>MONTH(SalesDataTable__2[[#This Row],[Order Date]])</f>
        <v>5</v>
      </c>
      <c r="F351" t="str">
        <f>TEXT(SalesDataTable__2[[#This Row],[Order Date]],"MMM")</f>
        <v>May</v>
      </c>
      <c r="G351" t="s">
        <v>42</v>
      </c>
      <c r="H351" t="s">
        <v>60</v>
      </c>
      <c r="I351" t="s">
        <v>66</v>
      </c>
      <c r="J351" t="s">
        <v>64</v>
      </c>
      <c r="K351" t="s">
        <v>31</v>
      </c>
      <c r="L351" t="s">
        <v>32</v>
      </c>
      <c r="M351">
        <v>1</v>
      </c>
      <c r="N351">
        <v>130.80000000000001</v>
      </c>
      <c r="O351">
        <v>0</v>
      </c>
      <c r="P351">
        <v>68.7</v>
      </c>
      <c r="Q351">
        <v>130.80000000000001</v>
      </c>
      <c r="R351">
        <v>68.7</v>
      </c>
      <c r="S351">
        <v>62.100000000000009</v>
      </c>
      <c r="T351">
        <v>0.4747706422018349</v>
      </c>
    </row>
    <row r="352" spans="1:20" x14ac:dyDescent="0.3">
      <c r="A352">
        <v>4230</v>
      </c>
      <c r="B352" s="1">
        <v>46169</v>
      </c>
      <c r="C352">
        <f>YEAR(SalesDataTable__2[[#This Row],[Order Date]])</f>
        <v>2026</v>
      </c>
      <c r="D352" s="2" t="str">
        <f>"Q"&amp;ROUNDUP(MONTH(SalesDataTable__2[[#This Row],[Order Date]])/3,0)</f>
        <v>Q2</v>
      </c>
      <c r="E352">
        <f>MONTH(SalesDataTable__2[[#This Row],[Order Date]])</f>
        <v>5</v>
      </c>
      <c r="F352" t="str">
        <f>TEXT(SalesDataTable__2[[#This Row],[Order Date]],"MMM")</f>
        <v>May</v>
      </c>
      <c r="G352" t="s">
        <v>22</v>
      </c>
      <c r="H352" t="s">
        <v>30</v>
      </c>
      <c r="I352" t="s">
        <v>66</v>
      </c>
      <c r="J352" t="s">
        <v>19</v>
      </c>
      <c r="K352" t="s">
        <v>36</v>
      </c>
      <c r="L352" t="s">
        <v>61</v>
      </c>
      <c r="M352">
        <v>1</v>
      </c>
      <c r="N352">
        <v>83.3</v>
      </c>
      <c r="O352">
        <v>0</v>
      </c>
      <c r="P352">
        <v>41.93</v>
      </c>
      <c r="Q352">
        <v>83.3</v>
      </c>
      <c r="R352">
        <v>41.93</v>
      </c>
      <c r="S352">
        <v>41.37</v>
      </c>
      <c r="T352">
        <v>0.49663865546218489</v>
      </c>
    </row>
    <row r="353" spans="1:20" x14ac:dyDescent="0.3">
      <c r="A353">
        <v>1625</v>
      </c>
      <c r="B353" s="1">
        <v>46173</v>
      </c>
      <c r="C353">
        <f>YEAR(SalesDataTable__2[[#This Row],[Order Date]])</f>
        <v>2026</v>
      </c>
      <c r="D353" s="2" t="str">
        <f>"Q"&amp;ROUNDUP(MONTH(SalesDataTable__2[[#This Row],[Order Date]])/3,0)</f>
        <v>Q2</v>
      </c>
      <c r="E353">
        <f>MONTH(SalesDataTable__2[[#This Row],[Order Date]])</f>
        <v>5</v>
      </c>
      <c r="F353" t="str">
        <f>TEXT(SalesDataTable__2[[#This Row],[Order Date]],"MMM")</f>
        <v>May</v>
      </c>
      <c r="G353" t="s">
        <v>42</v>
      </c>
      <c r="H353" t="s">
        <v>43</v>
      </c>
      <c r="I353" t="s">
        <v>66</v>
      </c>
      <c r="J353" t="s">
        <v>64</v>
      </c>
      <c r="K353" t="s">
        <v>24</v>
      </c>
      <c r="L353" t="s">
        <v>25</v>
      </c>
      <c r="M353">
        <v>1</v>
      </c>
      <c r="N353">
        <v>155.81</v>
      </c>
      <c r="O353">
        <v>0</v>
      </c>
      <c r="P353">
        <v>80.31</v>
      </c>
      <c r="Q353">
        <v>155.81</v>
      </c>
      <c r="R353">
        <v>80.31</v>
      </c>
      <c r="S353">
        <v>75.5</v>
      </c>
      <c r="T353">
        <v>0.48456453372697517</v>
      </c>
    </row>
    <row r="354" spans="1:20" x14ac:dyDescent="0.3">
      <c r="A354">
        <v>4234</v>
      </c>
      <c r="B354" s="1">
        <v>46173</v>
      </c>
      <c r="C354">
        <f>YEAR(SalesDataTable__2[[#This Row],[Order Date]])</f>
        <v>2026</v>
      </c>
      <c r="D354" s="2" t="str">
        <f>"Q"&amp;ROUNDUP(MONTH(SalesDataTable__2[[#This Row],[Order Date]])/3,0)</f>
        <v>Q2</v>
      </c>
      <c r="E354">
        <f>MONTH(SalesDataTable__2[[#This Row],[Order Date]])</f>
        <v>5</v>
      </c>
      <c r="F354" t="str">
        <f>TEXT(SalesDataTable__2[[#This Row],[Order Date]],"MMM")</f>
        <v>May</v>
      </c>
      <c r="G354" t="s">
        <v>16</v>
      </c>
      <c r="H354" t="s">
        <v>17</v>
      </c>
      <c r="I354" t="s">
        <v>66</v>
      </c>
      <c r="J354" t="s">
        <v>19</v>
      </c>
      <c r="K354" t="s">
        <v>38</v>
      </c>
      <c r="L354" t="s">
        <v>55</v>
      </c>
      <c r="M354">
        <v>1</v>
      </c>
      <c r="N354">
        <v>120.75</v>
      </c>
      <c r="O354">
        <v>0</v>
      </c>
      <c r="P354">
        <v>61.21</v>
      </c>
      <c r="Q354">
        <v>120.75</v>
      </c>
      <c r="R354">
        <v>61.21</v>
      </c>
      <c r="S354">
        <v>59.54</v>
      </c>
      <c r="T354">
        <v>0.49308488612836437</v>
      </c>
    </row>
    <row r="355" spans="1:20" x14ac:dyDescent="0.3">
      <c r="A355">
        <v>3230</v>
      </c>
      <c r="B355" s="1">
        <v>46174</v>
      </c>
      <c r="C355">
        <f>YEAR(SalesDataTable__2[[#This Row],[Order Date]])</f>
        <v>2026</v>
      </c>
      <c r="D355" s="2" t="str">
        <f>"Q"&amp;ROUNDUP(MONTH(SalesDataTable__2[[#This Row],[Order Date]])/3,0)</f>
        <v>Q2</v>
      </c>
      <c r="E355">
        <f>MONTH(SalesDataTable__2[[#This Row],[Order Date]])</f>
        <v>6</v>
      </c>
      <c r="F355" t="str">
        <f>TEXT(SalesDataTable__2[[#This Row],[Order Date]],"MMM")</f>
        <v>Jun</v>
      </c>
      <c r="G355" t="s">
        <v>42</v>
      </c>
      <c r="H355" t="s">
        <v>60</v>
      </c>
      <c r="I355" t="s">
        <v>66</v>
      </c>
      <c r="J355" t="s">
        <v>64</v>
      </c>
      <c r="K355" t="s">
        <v>20</v>
      </c>
      <c r="L355" t="s">
        <v>53</v>
      </c>
      <c r="M355">
        <v>1</v>
      </c>
      <c r="N355">
        <v>124.17</v>
      </c>
      <c r="O355">
        <v>0</v>
      </c>
      <c r="P355">
        <v>71.040000000000006</v>
      </c>
      <c r="Q355">
        <v>124.17</v>
      </c>
      <c r="R355">
        <v>71.040000000000006</v>
      </c>
      <c r="S355">
        <v>53.129999999999995</v>
      </c>
      <c r="T355">
        <v>0.4278811307079004</v>
      </c>
    </row>
    <row r="356" spans="1:20" x14ac:dyDescent="0.3">
      <c r="A356">
        <v>1762</v>
      </c>
      <c r="B356" s="1">
        <v>46175</v>
      </c>
      <c r="C356">
        <f>YEAR(SalesDataTable__2[[#This Row],[Order Date]])</f>
        <v>2026</v>
      </c>
      <c r="D356" s="2" t="str">
        <f>"Q"&amp;ROUNDUP(MONTH(SalesDataTable__2[[#This Row],[Order Date]])/3,0)</f>
        <v>Q2</v>
      </c>
      <c r="E356">
        <f>MONTH(SalesDataTable__2[[#This Row],[Order Date]])</f>
        <v>6</v>
      </c>
      <c r="F356" t="str">
        <f>TEXT(SalesDataTable__2[[#This Row],[Order Date]],"MMM")</f>
        <v>Jun</v>
      </c>
      <c r="G356" t="s">
        <v>16</v>
      </c>
      <c r="H356" t="s">
        <v>52</v>
      </c>
      <c r="I356" t="s">
        <v>66</v>
      </c>
      <c r="J356" t="s">
        <v>65</v>
      </c>
      <c r="K356" t="s">
        <v>20</v>
      </c>
      <c r="L356" t="s">
        <v>21</v>
      </c>
      <c r="M356">
        <v>1</v>
      </c>
      <c r="N356">
        <v>40.549999999999997</v>
      </c>
      <c r="O356">
        <v>0</v>
      </c>
      <c r="P356">
        <v>15.16</v>
      </c>
      <c r="Q356">
        <v>40.549999999999997</v>
      </c>
      <c r="R356">
        <v>15.16</v>
      </c>
      <c r="S356">
        <v>25.389999999999997</v>
      </c>
      <c r="T356">
        <v>0.62614056720098643</v>
      </c>
    </row>
    <row r="357" spans="1:20" x14ac:dyDescent="0.3">
      <c r="A357">
        <v>815</v>
      </c>
      <c r="B357" s="1">
        <v>46179</v>
      </c>
      <c r="C357">
        <f>YEAR(SalesDataTable__2[[#This Row],[Order Date]])</f>
        <v>2026</v>
      </c>
      <c r="D357" s="2" t="str">
        <f>"Q"&amp;ROUNDUP(MONTH(SalesDataTable__2[[#This Row],[Order Date]])/3,0)</f>
        <v>Q2</v>
      </c>
      <c r="E357">
        <f>MONTH(SalesDataTable__2[[#This Row],[Order Date]])</f>
        <v>6</v>
      </c>
      <c r="F357" t="str">
        <f>TEXT(SalesDataTable__2[[#This Row],[Order Date]],"MMM")</f>
        <v>Jun</v>
      </c>
      <c r="G357" t="s">
        <v>22</v>
      </c>
      <c r="H357" t="s">
        <v>30</v>
      </c>
      <c r="I357" t="s">
        <v>66</v>
      </c>
      <c r="J357" t="s">
        <v>19</v>
      </c>
      <c r="K357" t="s">
        <v>20</v>
      </c>
      <c r="L357" t="s">
        <v>21</v>
      </c>
      <c r="M357">
        <v>1</v>
      </c>
      <c r="N357">
        <v>39.61</v>
      </c>
      <c r="O357">
        <v>0</v>
      </c>
      <c r="P357">
        <v>14.75</v>
      </c>
      <c r="Q357">
        <v>39.61</v>
      </c>
      <c r="R357">
        <v>14.75</v>
      </c>
      <c r="S357">
        <v>24.86</v>
      </c>
      <c r="T357">
        <v>0.62761928805857103</v>
      </c>
    </row>
    <row r="358" spans="1:20" x14ac:dyDescent="0.3">
      <c r="A358">
        <v>1140</v>
      </c>
      <c r="B358" s="1">
        <v>46179</v>
      </c>
      <c r="C358">
        <f>YEAR(SalesDataTable__2[[#This Row],[Order Date]])</f>
        <v>2026</v>
      </c>
      <c r="D358" s="2" t="str">
        <f>"Q"&amp;ROUNDUP(MONTH(SalesDataTable__2[[#This Row],[Order Date]])/3,0)</f>
        <v>Q2</v>
      </c>
      <c r="E358">
        <f>MONTH(SalesDataTable__2[[#This Row],[Order Date]])</f>
        <v>6</v>
      </c>
      <c r="F358" t="str">
        <f>TEXT(SalesDataTable__2[[#This Row],[Order Date]],"MMM")</f>
        <v>Jun</v>
      </c>
      <c r="G358" t="s">
        <v>28</v>
      </c>
      <c r="H358" t="s">
        <v>49</v>
      </c>
      <c r="I358" t="s">
        <v>66</v>
      </c>
      <c r="J358" t="s">
        <v>64</v>
      </c>
      <c r="K358" t="s">
        <v>24</v>
      </c>
      <c r="L358" t="s">
        <v>35</v>
      </c>
      <c r="M358">
        <v>1</v>
      </c>
      <c r="N358">
        <v>70.86</v>
      </c>
      <c r="O358">
        <v>0</v>
      </c>
      <c r="P358">
        <v>31.47</v>
      </c>
      <c r="Q358">
        <v>70.86</v>
      </c>
      <c r="R358">
        <v>31.47</v>
      </c>
      <c r="S358">
        <v>39.39</v>
      </c>
      <c r="T358">
        <v>0.55588484335309063</v>
      </c>
    </row>
    <row r="359" spans="1:20" x14ac:dyDescent="0.3">
      <c r="A359">
        <v>3278</v>
      </c>
      <c r="B359" s="1">
        <v>46179</v>
      </c>
      <c r="C359">
        <f>YEAR(SalesDataTable__2[[#This Row],[Order Date]])</f>
        <v>2026</v>
      </c>
      <c r="D359" s="2" t="str">
        <f>"Q"&amp;ROUNDUP(MONTH(SalesDataTable__2[[#This Row],[Order Date]])/3,0)</f>
        <v>Q2</v>
      </c>
      <c r="E359">
        <f>MONTH(SalesDataTable__2[[#This Row],[Order Date]])</f>
        <v>6</v>
      </c>
      <c r="F359" t="str">
        <f>TEXT(SalesDataTable__2[[#This Row],[Order Date]],"MMM")</f>
        <v>Jun</v>
      </c>
      <c r="G359" t="s">
        <v>28</v>
      </c>
      <c r="H359" t="s">
        <v>46</v>
      </c>
      <c r="I359" t="s">
        <v>66</v>
      </c>
      <c r="J359" t="s">
        <v>64</v>
      </c>
      <c r="K359" t="s">
        <v>36</v>
      </c>
      <c r="L359" t="s">
        <v>54</v>
      </c>
      <c r="M359">
        <v>1</v>
      </c>
      <c r="N359">
        <v>101.85</v>
      </c>
      <c r="O359">
        <v>0</v>
      </c>
      <c r="P359">
        <v>51.59</v>
      </c>
      <c r="Q359">
        <v>101.85</v>
      </c>
      <c r="R359">
        <v>51.59</v>
      </c>
      <c r="S359">
        <v>50.259999999999991</v>
      </c>
      <c r="T359">
        <v>0.49347079037800679</v>
      </c>
    </row>
    <row r="360" spans="1:20" x14ac:dyDescent="0.3">
      <c r="A360">
        <v>4413</v>
      </c>
      <c r="B360" s="1">
        <v>46180</v>
      </c>
      <c r="C360">
        <f>YEAR(SalesDataTable__2[[#This Row],[Order Date]])</f>
        <v>2026</v>
      </c>
      <c r="D360" s="2" t="str">
        <f>"Q"&amp;ROUNDUP(MONTH(SalesDataTable__2[[#This Row],[Order Date]])/3,0)</f>
        <v>Q2</v>
      </c>
      <c r="E360">
        <f>MONTH(SalesDataTable__2[[#This Row],[Order Date]])</f>
        <v>6</v>
      </c>
      <c r="F360" t="str">
        <f>TEXT(SalesDataTable__2[[#This Row],[Order Date]],"MMM")</f>
        <v>Jun</v>
      </c>
      <c r="G360" t="s">
        <v>22</v>
      </c>
      <c r="H360" t="s">
        <v>30</v>
      </c>
      <c r="I360" t="s">
        <v>66</v>
      </c>
      <c r="J360" t="s">
        <v>19</v>
      </c>
      <c r="K360" t="s">
        <v>38</v>
      </c>
      <c r="L360" t="s">
        <v>39</v>
      </c>
      <c r="M360">
        <v>1</v>
      </c>
      <c r="N360">
        <v>194.73</v>
      </c>
      <c r="O360">
        <v>0</v>
      </c>
      <c r="P360">
        <v>101.91</v>
      </c>
      <c r="Q360">
        <v>194.73</v>
      </c>
      <c r="R360">
        <v>101.91</v>
      </c>
      <c r="S360">
        <v>92.82</v>
      </c>
      <c r="T360">
        <v>0.47665999075643195</v>
      </c>
    </row>
    <row r="361" spans="1:20" x14ac:dyDescent="0.3">
      <c r="A361">
        <v>2159</v>
      </c>
      <c r="B361" s="1">
        <v>46181</v>
      </c>
      <c r="C361">
        <f>YEAR(SalesDataTable__2[[#This Row],[Order Date]])</f>
        <v>2026</v>
      </c>
      <c r="D361" s="2" t="str">
        <f>"Q"&amp;ROUNDUP(MONTH(SalesDataTable__2[[#This Row],[Order Date]])/3,0)</f>
        <v>Q2</v>
      </c>
      <c r="E361">
        <f>MONTH(SalesDataTable__2[[#This Row],[Order Date]])</f>
        <v>6</v>
      </c>
      <c r="F361" t="str">
        <f>TEXT(SalesDataTable__2[[#This Row],[Order Date]],"MMM")</f>
        <v>Jun</v>
      </c>
      <c r="G361" t="s">
        <v>42</v>
      </c>
      <c r="H361" t="s">
        <v>63</v>
      </c>
      <c r="I361" t="s">
        <v>66</v>
      </c>
      <c r="J361" t="s">
        <v>19</v>
      </c>
      <c r="K361" t="s">
        <v>24</v>
      </c>
      <c r="L361" t="s">
        <v>25</v>
      </c>
      <c r="M361">
        <v>1</v>
      </c>
      <c r="N361">
        <v>157.04</v>
      </c>
      <c r="O361">
        <v>0</v>
      </c>
      <c r="P361">
        <v>77.540000000000006</v>
      </c>
      <c r="Q361">
        <v>157.04</v>
      </c>
      <c r="R361">
        <v>77.540000000000006</v>
      </c>
      <c r="S361">
        <v>79.499999999999986</v>
      </c>
      <c r="T361">
        <v>0.5062404482934284</v>
      </c>
    </row>
    <row r="362" spans="1:20" x14ac:dyDescent="0.3">
      <c r="A362">
        <v>938</v>
      </c>
      <c r="B362" s="1">
        <v>46183</v>
      </c>
      <c r="C362">
        <f>YEAR(SalesDataTable__2[[#This Row],[Order Date]])</f>
        <v>2026</v>
      </c>
      <c r="D362" s="2" t="str">
        <f>"Q"&amp;ROUNDUP(MONTH(SalesDataTable__2[[#This Row],[Order Date]])/3,0)</f>
        <v>Q2</v>
      </c>
      <c r="E362">
        <f>MONTH(SalesDataTable__2[[#This Row],[Order Date]])</f>
        <v>6</v>
      </c>
      <c r="F362" t="str">
        <f>TEXT(SalesDataTable__2[[#This Row],[Order Date]],"MMM")</f>
        <v>Jun</v>
      </c>
      <c r="G362" t="s">
        <v>16</v>
      </c>
      <c r="H362" t="s">
        <v>52</v>
      </c>
      <c r="I362" t="s">
        <v>66</v>
      </c>
      <c r="J362" t="s">
        <v>65</v>
      </c>
      <c r="K362" t="s">
        <v>20</v>
      </c>
      <c r="L362" t="s">
        <v>59</v>
      </c>
      <c r="M362">
        <v>1</v>
      </c>
      <c r="N362">
        <v>51.09</v>
      </c>
      <c r="O362">
        <v>0</v>
      </c>
      <c r="P362">
        <v>22.4</v>
      </c>
      <c r="Q362">
        <v>51.09</v>
      </c>
      <c r="R362">
        <v>22.4</v>
      </c>
      <c r="S362">
        <v>28.690000000000005</v>
      </c>
      <c r="T362">
        <v>0.56155803484047762</v>
      </c>
    </row>
    <row r="363" spans="1:20" x14ac:dyDescent="0.3">
      <c r="A363">
        <v>763</v>
      </c>
      <c r="B363" s="1">
        <v>46184</v>
      </c>
      <c r="C363">
        <f>YEAR(SalesDataTable__2[[#This Row],[Order Date]])</f>
        <v>2026</v>
      </c>
      <c r="D363" s="2" t="str">
        <f>"Q"&amp;ROUNDUP(MONTH(SalesDataTable__2[[#This Row],[Order Date]])/3,0)</f>
        <v>Q2</v>
      </c>
      <c r="E363">
        <f>MONTH(SalesDataTable__2[[#This Row],[Order Date]])</f>
        <v>6</v>
      </c>
      <c r="F363" t="str">
        <f>TEXT(SalesDataTable__2[[#This Row],[Order Date]],"MMM")</f>
        <v>Jun</v>
      </c>
      <c r="G363" t="s">
        <v>16</v>
      </c>
      <c r="H363" t="s">
        <v>52</v>
      </c>
      <c r="I363" t="s">
        <v>66</v>
      </c>
      <c r="J363" t="s">
        <v>19</v>
      </c>
      <c r="K363" t="s">
        <v>24</v>
      </c>
      <c r="L363" t="s">
        <v>25</v>
      </c>
      <c r="M363">
        <v>1</v>
      </c>
      <c r="N363">
        <v>154.09</v>
      </c>
      <c r="O363">
        <v>0</v>
      </c>
      <c r="P363">
        <v>77.37</v>
      </c>
      <c r="Q363">
        <v>154.09</v>
      </c>
      <c r="R363">
        <v>77.37</v>
      </c>
      <c r="S363">
        <v>76.72</v>
      </c>
      <c r="T363">
        <v>0.49789084301382308</v>
      </c>
    </row>
    <row r="364" spans="1:20" x14ac:dyDescent="0.3">
      <c r="A364">
        <v>190</v>
      </c>
      <c r="B364" s="1">
        <v>46185</v>
      </c>
      <c r="C364">
        <f>YEAR(SalesDataTable__2[[#This Row],[Order Date]])</f>
        <v>2026</v>
      </c>
      <c r="D364" s="2" t="str">
        <f>"Q"&amp;ROUNDUP(MONTH(SalesDataTable__2[[#This Row],[Order Date]])/3,0)</f>
        <v>Q2</v>
      </c>
      <c r="E364">
        <f>MONTH(SalesDataTable__2[[#This Row],[Order Date]])</f>
        <v>6</v>
      </c>
      <c r="F364" t="str">
        <f>TEXT(SalesDataTable__2[[#This Row],[Order Date]],"MMM")</f>
        <v>Jun</v>
      </c>
      <c r="G364" t="s">
        <v>22</v>
      </c>
      <c r="H364" t="s">
        <v>30</v>
      </c>
      <c r="I364" t="s">
        <v>66</v>
      </c>
      <c r="J364" t="s">
        <v>65</v>
      </c>
      <c r="K364" t="s">
        <v>31</v>
      </c>
      <c r="L364" t="s">
        <v>47</v>
      </c>
      <c r="M364">
        <v>1</v>
      </c>
      <c r="N364">
        <v>45.99</v>
      </c>
      <c r="O364">
        <v>0</v>
      </c>
      <c r="P364">
        <v>18.579999999999998</v>
      </c>
      <c r="Q364">
        <v>45.99</v>
      </c>
      <c r="R364">
        <v>18.579999999999998</v>
      </c>
      <c r="S364">
        <v>27.410000000000004</v>
      </c>
      <c r="T364">
        <v>0.59599913024570561</v>
      </c>
    </row>
    <row r="365" spans="1:20" x14ac:dyDescent="0.3">
      <c r="A365">
        <v>4353</v>
      </c>
      <c r="B365" s="1">
        <v>46185</v>
      </c>
      <c r="C365">
        <f>YEAR(SalesDataTable__2[[#This Row],[Order Date]])</f>
        <v>2026</v>
      </c>
      <c r="D365" s="2" t="str">
        <f>"Q"&amp;ROUNDUP(MONTH(SalesDataTable__2[[#This Row],[Order Date]])/3,0)</f>
        <v>Q2</v>
      </c>
      <c r="E365">
        <f>MONTH(SalesDataTable__2[[#This Row],[Order Date]])</f>
        <v>6</v>
      </c>
      <c r="F365" t="str">
        <f>TEXT(SalesDataTable__2[[#This Row],[Order Date]],"MMM")</f>
        <v>Jun</v>
      </c>
      <c r="G365" t="s">
        <v>28</v>
      </c>
      <c r="H365" t="s">
        <v>29</v>
      </c>
      <c r="I365" t="s">
        <v>66</v>
      </c>
      <c r="J365" t="s">
        <v>19</v>
      </c>
      <c r="K365" t="s">
        <v>31</v>
      </c>
      <c r="L365" t="s">
        <v>41</v>
      </c>
      <c r="M365">
        <v>1</v>
      </c>
      <c r="N365">
        <v>36.65</v>
      </c>
      <c r="O365">
        <v>0</v>
      </c>
      <c r="P365">
        <v>13.97</v>
      </c>
      <c r="Q365">
        <v>36.65</v>
      </c>
      <c r="R365">
        <v>13.97</v>
      </c>
      <c r="S365">
        <v>22.68</v>
      </c>
      <c r="T365">
        <v>0.61882673942701227</v>
      </c>
    </row>
    <row r="366" spans="1:20" x14ac:dyDescent="0.3">
      <c r="A366">
        <v>736</v>
      </c>
      <c r="B366" s="1">
        <v>46186</v>
      </c>
      <c r="C366">
        <f>YEAR(SalesDataTable__2[[#This Row],[Order Date]])</f>
        <v>2026</v>
      </c>
      <c r="D366" s="2" t="str">
        <f>"Q"&amp;ROUNDUP(MONTH(SalesDataTable__2[[#This Row],[Order Date]])/3,0)</f>
        <v>Q2</v>
      </c>
      <c r="E366">
        <f>MONTH(SalesDataTable__2[[#This Row],[Order Date]])</f>
        <v>6</v>
      </c>
      <c r="F366" t="str">
        <f>TEXT(SalesDataTable__2[[#This Row],[Order Date]],"MMM")</f>
        <v>Jun</v>
      </c>
      <c r="G366" t="s">
        <v>16</v>
      </c>
      <c r="H366" t="s">
        <v>52</v>
      </c>
      <c r="I366" t="s">
        <v>66</v>
      </c>
      <c r="J366" t="s">
        <v>65</v>
      </c>
      <c r="K366" t="s">
        <v>24</v>
      </c>
      <c r="L366" t="s">
        <v>25</v>
      </c>
      <c r="M366">
        <v>1</v>
      </c>
      <c r="N366">
        <v>152.78</v>
      </c>
      <c r="O366">
        <v>0</v>
      </c>
      <c r="P366">
        <v>78.540000000000006</v>
      </c>
      <c r="Q366">
        <v>152.78</v>
      </c>
      <c r="R366">
        <v>78.540000000000006</v>
      </c>
      <c r="S366">
        <v>74.239999999999995</v>
      </c>
      <c r="T366">
        <v>0.48592747741851022</v>
      </c>
    </row>
    <row r="367" spans="1:20" x14ac:dyDescent="0.3">
      <c r="A367">
        <v>4713</v>
      </c>
      <c r="B367" s="1">
        <v>46186</v>
      </c>
      <c r="C367">
        <f>YEAR(SalesDataTable__2[[#This Row],[Order Date]])</f>
        <v>2026</v>
      </c>
      <c r="D367" s="2" t="str">
        <f>"Q"&amp;ROUNDUP(MONTH(SalesDataTable__2[[#This Row],[Order Date]])/3,0)</f>
        <v>Q2</v>
      </c>
      <c r="E367">
        <f>MONTH(SalesDataTable__2[[#This Row],[Order Date]])</f>
        <v>6</v>
      </c>
      <c r="F367" t="str">
        <f>TEXT(SalesDataTable__2[[#This Row],[Order Date]],"MMM")</f>
        <v>Jun</v>
      </c>
      <c r="G367" t="s">
        <v>16</v>
      </c>
      <c r="H367" t="s">
        <v>52</v>
      </c>
      <c r="I367" t="s">
        <v>66</v>
      </c>
      <c r="J367" t="s">
        <v>65</v>
      </c>
      <c r="K367" t="s">
        <v>20</v>
      </c>
      <c r="L367" t="s">
        <v>44</v>
      </c>
      <c r="M367">
        <v>1</v>
      </c>
      <c r="N367">
        <v>35.78</v>
      </c>
      <c r="O367">
        <v>0</v>
      </c>
      <c r="P367">
        <v>14</v>
      </c>
      <c r="Q367">
        <v>35.78</v>
      </c>
      <c r="R367">
        <v>14</v>
      </c>
      <c r="S367">
        <v>21.78</v>
      </c>
      <c r="T367">
        <v>0.60871995528228062</v>
      </c>
    </row>
    <row r="368" spans="1:20" x14ac:dyDescent="0.3">
      <c r="A368">
        <v>1507</v>
      </c>
      <c r="B368" s="1">
        <v>46187</v>
      </c>
      <c r="C368">
        <f>YEAR(SalesDataTable__2[[#This Row],[Order Date]])</f>
        <v>2026</v>
      </c>
      <c r="D368" s="2" t="str">
        <f>"Q"&amp;ROUNDUP(MONTH(SalesDataTable__2[[#This Row],[Order Date]])/3,0)</f>
        <v>Q2</v>
      </c>
      <c r="E368">
        <f>MONTH(SalesDataTable__2[[#This Row],[Order Date]])</f>
        <v>6</v>
      </c>
      <c r="F368" t="str">
        <f>TEXT(SalesDataTable__2[[#This Row],[Order Date]],"MMM")</f>
        <v>Jun</v>
      </c>
      <c r="G368" t="s">
        <v>22</v>
      </c>
      <c r="H368" t="s">
        <v>40</v>
      </c>
      <c r="I368" t="s">
        <v>66</v>
      </c>
      <c r="J368" t="s">
        <v>64</v>
      </c>
      <c r="K368" t="s">
        <v>31</v>
      </c>
      <c r="L368" t="s">
        <v>51</v>
      </c>
      <c r="M368">
        <v>1</v>
      </c>
      <c r="N368">
        <v>162.51</v>
      </c>
      <c r="O368">
        <v>0</v>
      </c>
      <c r="P368">
        <v>88.29</v>
      </c>
      <c r="Q368">
        <v>162.51</v>
      </c>
      <c r="R368">
        <v>88.29</v>
      </c>
      <c r="S368">
        <v>74.219999999999985</v>
      </c>
      <c r="T368">
        <v>0.45671035628576695</v>
      </c>
    </row>
    <row r="369" spans="1:20" x14ac:dyDescent="0.3">
      <c r="A369">
        <v>3766</v>
      </c>
      <c r="B369" s="1">
        <v>46195</v>
      </c>
      <c r="C369">
        <f>YEAR(SalesDataTable__2[[#This Row],[Order Date]])</f>
        <v>2026</v>
      </c>
      <c r="D369" s="2" t="str">
        <f>"Q"&amp;ROUNDUP(MONTH(SalesDataTable__2[[#This Row],[Order Date]])/3,0)</f>
        <v>Q2</v>
      </c>
      <c r="E369">
        <f>MONTH(SalesDataTable__2[[#This Row],[Order Date]])</f>
        <v>6</v>
      </c>
      <c r="F369" t="str">
        <f>TEXT(SalesDataTable__2[[#This Row],[Order Date]],"MMM")</f>
        <v>Jun</v>
      </c>
      <c r="G369" t="s">
        <v>16</v>
      </c>
      <c r="H369" t="s">
        <v>17</v>
      </c>
      <c r="I369" t="s">
        <v>66</v>
      </c>
      <c r="J369" t="s">
        <v>64</v>
      </c>
      <c r="K369" t="s">
        <v>24</v>
      </c>
      <c r="L369" t="s">
        <v>27</v>
      </c>
      <c r="M369">
        <v>1</v>
      </c>
      <c r="N369">
        <v>93.78</v>
      </c>
      <c r="O369">
        <v>0</v>
      </c>
      <c r="P369">
        <v>46.62</v>
      </c>
      <c r="Q369">
        <v>93.78</v>
      </c>
      <c r="R369">
        <v>46.62</v>
      </c>
      <c r="S369">
        <v>47.160000000000004</v>
      </c>
      <c r="T369">
        <v>0.50287907869481774</v>
      </c>
    </row>
    <row r="370" spans="1:20" x14ac:dyDescent="0.3">
      <c r="A370">
        <v>4561</v>
      </c>
      <c r="B370" s="1">
        <v>46196</v>
      </c>
      <c r="C370">
        <f>YEAR(SalesDataTable__2[[#This Row],[Order Date]])</f>
        <v>2026</v>
      </c>
      <c r="D370" s="2" t="str">
        <f>"Q"&amp;ROUNDUP(MONTH(SalesDataTable__2[[#This Row],[Order Date]])/3,0)</f>
        <v>Q2</v>
      </c>
      <c r="E370">
        <f>MONTH(SalesDataTable__2[[#This Row],[Order Date]])</f>
        <v>6</v>
      </c>
      <c r="F370" t="str">
        <f>TEXT(SalesDataTable__2[[#This Row],[Order Date]],"MMM")</f>
        <v>Jun</v>
      </c>
      <c r="G370" t="s">
        <v>22</v>
      </c>
      <c r="H370" t="s">
        <v>30</v>
      </c>
      <c r="I370" t="s">
        <v>66</v>
      </c>
      <c r="J370" t="s">
        <v>64</v>
      </c>
      <c r="K370" t="s">
        <v>24</v>
      </c>
      <c r="L370" t="s">
        <v>25</v>
      </c>
      <c r="M370">
        <v>1</v>
      </c>
      <c r="N370">
        <v>157.91</v>
      </c>
      <c r="O370">
        <v>0</v>
      </c>
      <c r="P370">
        <v>77.12</v>
      </c>
      <c r="Q370">
        <v>157.91</v>
      </c>
      <c r="R370">
        <v>77.12</v>
      </c>
      <c r="S370">
        <v>80.789999999999992</v>
      </c>
      <c r="T370">
        <v>0.51162054334747642</v>
      </c>
    </row>
    <row r="371" spans="1:20" x14ac:dyDescent="0.3">
      <c r="A371">
        <v>2874</v>
      </c>
      <c r="B371" s="1">
        <v>46200</v>
      </c>
      <c r="C371">
        <f>YEAR(SalesDataTable__2[[#This Row],[Order Date]])</f>
        <v>2026</v>
      </c>
      <c r="D371" s="2" t="str">
        <f>"Q"&amp;ROUNDUP(MONTH(SalesDataTable__2[[#This Row],[Order Date]])/3,0)</f>
        <v>Q2</v>
      </c>
      <c r="E371">
        <f>MONTH(SalesDataTable__2[[#This Row],[Order Date]])</f>
        <v>6</v>
      </c>
      <c r="F371" t="str">
        <f>TEXT(SalesDataTable__2[[#This Row],[Order Date]],"MMM")</f>
        <v>Jun</v>
      </c>
      <c r="G371" t="s">
        <v>28</v>
      </c>
      <c r="H371" t="s">
        <v>46</v>
      </c>
      <c r="I371" t="s">
        <v>66</v>
      </c>
      <c r="J371" t="s">
        <v>19</v>
      </c>
      <c r="K371" t="s">
        <v>36</v>
      </c>
      <c r="L371" t="s">
        <v>37</v>
      </c>
      <c r="M371">
        <v>1</v>
      </c>
      <c r="N371">
        <v>40.26</v>
      </c>
      <c r="O371">
        <v>0</v>
      </c>
      <c r="P371">
        <v>16.62</v>
      </c>
      <c r="Q371">
        <v>40.26</v>
      </c>
      <c r="R371">
        <v>16.62</v>
      </c>
      <c r="S371">
        <v>23.639999999999997</v>
      </c>
      <c r="T371">
        <v>0.58718330849478384</v>
      </c>
    </row>
    <row r="372" spans="1:20" x14ac:dyDescent="0.3">
      <c r="A372">
        <v>5041</v>
      </c>
      <c r="B372" s="1">
        <v>46200</v>
      </c>
      <c r="C372">
        <f>YEAR(SalesDataTable__2[[#This Row],[Order Date]])</f>
        <v>2026</v>
      </c>
      <c r="D372" s="2" t="str">
        <f>"Q"&amp;ROUNDUP(MONTH(SalesDataTable__2[[#This Row],[Order Date]])/3,0)</f>
        <v>Q2</v>
      </c>
      <c r="E372">
        <f>MONTH(SalesDataTable__2[[#This Row],[Order Date]])</f>
        <v>6</v>
      </c>
      <c r="F372" t="str">
        <f>TEXT(SalesDataTable__2[[#This Row],[Order Date]],"MMM")</f>
        <v>Jun</v>
      </c>
      <c r="G372" t="s">
        <v>22</v>
      </c>
      <c r="H372" t="s">
        <v>40</v>
      </c>
      <c r="I372" t="s">
        <v>66</v>
      </c>
      <c r="J372" t="s">
        <v>19</v>
      </c>
      <c r="K372" t="s">
        <v>38</v>
      </c>
      <c r="L372" t="s">
        <v>55</v>
      </c>
      <c r="M372">
        <v>1</v>
      </c>
      <c r="N372">
        <v>126.12</v>
      </c>
      <c r="O372">
        <v>0</v>
      </c>
      <c r="P372">
        <v>62.18</v>
      </c>
      <c r="Q372">
        <v>126.12</v>
      </c>
      <c r="R372">
        <v>62.18</v>
      </c>
      <c r="S372">
        <v>63.940000000000005</v>
      </c>
      <c r="T372">
        <v>0.50697748176339996</v>
      </c>
    </row>
    <row r="373" spans="1:20" x14ac:dyDescent="0.3">
      <c r="A373">
        <v>3688</v>
      </c>
      <c r="B373" s="1">
        <v>46201</v>
      </c>
      <c r="C373">
        <f>YEAR(SalesDataTable__2[[#This Row],[Order Date]])</f>
        <v>2026</v>
      </c>
      <c r="D373" s="2" t="str">
        <f>"Q"&amp;ROUNDUP(MONTH(SalesDataTable__2[[#This Row],[Order Date]])/3,0)</f>
        <v>Q2</v>
      </c>
      <c r="E373">
        <f>MONTH(SalesDataTable__2[[#This Row],[Order Date]])</f>
        <v>6</v>
      </c>
      <c r="F373" t="str">
        <f>TEXT(SalesDataTable__2[[#This Row],[Order Date]],"MMM")</f>
        <v>Jun</v>
      </c>
      <c r="G373" t="s">
        <v>42</v>
      </c>
      <c r="H373" t="s">
        <v>60</v>
      </c>
      <c r="I373" t="s">
        <v>66</v>
      </c>
      <c r="J373" t="s">
        <v>19</v>
      </c>
      <c r="K373" t="s">
        <v>20</v>
      </c>
      <c r="L373" t="s">
        <v>21</v>
      </c>
      <c r="M373">
        <v>1</v>
      </c>
      <c r="N373">
        <v>40.94</v>
      </c>
      <c r="O373">
        <v>0</v>
      </c>
      <c r="P373">
        <v>14.47</v>
      </c>
      <c r="Q373">
        <v>40.94</v>
      </c>
      <c r="R373">
        <v>14.47</v>
      </c>
      <c r="S373">
        <v>26.47</v>
      </c>
      <c r="T373">
        <v>0.64655593551538837</v>
      </c>
    </row>
    <row r="374" spans="1:20" x14ac:dyDescent="0.3">
      <c r="A374">
        <v>45</v>
      </c>
      <c r="B374" s="1">
        <v>46203</v>
      </c>
      <c r="C374">
        <f>YEAR(SalesDataTable__2[[#This Row],[Order Date]])</f>
        <v>2026</v>
      </c>
      <c r="D374" s="2" t="str">
        <f>"Q"&amp;ROUNDUP(MONTH(SalesDataTable__2[[#This Row],[Order Date]])/3,0)</f>
        <v>Q2</v>
      </c>
      <c r="E374">
        <f>MONTH(SalesDataTable__2[[#This Row],[Order Date]])</f>
        <v>6</v>
      </c>
      <c r="F374" t="str">
        <f>TEXT(SalesDataTable__2[[#This Row],[Order Date]],"MMM")</f>
        <v>Jun</v>
      </c>
      <c r="G374" t="s">
        <v>42</v>
      </c>
      <c r="H374" t="s">
        <v>43</v>
      </c>
      <c r="I374" t="s">
        <v>66</v>
      </c>
      <c r="J374" t="s">
        <v>19</v>
      </c>
      <c r="K374" t="s">
        <v>24</v>
      </c>
      <c r="L374" t="s">
        <v>27</v>
      </c>
      <c r="M374">
        <v>1</v>
      </c>
      <c r="N374">
        <v>94</v>
      </c>
      <c r="O374">
        <v>0</v>
      </c>
      <c r="P374">
        <v>45.62</v>
      </c>
      <c r="Q374">
        <v>94</v>
      </c>
      <c r="R374">
        <v>45.62</v>
      </c>
      <c r="S374">
        <v>48.38</v>
      </c>
      <c r="T374">
        <v>0.51468085106382977</v>
      </c>
    </row>
    <row r="375" spans="1:20" x14ac:dyDescent="0.3">
      <c r="A375">
        <v>5158</v>
      </c>
      <c r="B375" s="1">
        <v>46203</v>
      </c>
      <c r="C375">
        <f>YEAR(SalesDataTable__2[[#This Row],[Order Date]])</f>
        <v>2026</v>
      </c>
      <c r="D375" s="2" t="str">
        <f>"Q"&amp;ROUNDUP(MONTH(SalesDataTable__2[[#This Row],[Order Date]])/3,0)</f>
        <v>Q2</v>
      </c>
      <c r="E375">
        <f>MONTH(SalesDataTable__2[[#This Row],[Order Date]])</f>
        <v>6</v>
      </c>
      <c r="F375" t="str">
        <f>TEXT(SalesDataTable__2[[#This Row],[Order Date]],"MMM")</f>
        <v>Jun</v>
      </c>
      <c r="G375" t="s">
        <v>28</v>
      </c>
      <c r="H375" t="s">
        <v>29</v>
      </c>
      <c r="I375" t="s">
        <v>66</v>
      </c>
      <c r="J375" t="s">
        <v>19</v>
      </c>
      <c r="K375" t="s">
        <v>24</v>
      </c>
      <c r="L375" t="s">
        <v>25</v>
      </c>
      <c r="M375">
        <v>1</v>
      </c>
      <c r="N375">
        <v>156.11000000000001</v>
      </c>
      <c r="O375">
        <v>0</v>
      </c>
      <c r="P375">
        <v>79.52</v>
      </c>
      <c r="Q375">
        <v>156.11000000000001</v>
      </c>
      <c r="R375">
        <v>79.52</v>
      </c>
      <c r="S375">
        <v>76.590000000000018</v>
      </c>
      <c r="T375">
        <v>0.49061559157004681</v>
      </c>
    </row>
    <row r="376" spans="1:20" x14ac:dyDescent="0.3">
      <c r="A376">
        <v>727</v>
      </c>
      <c r="B376" s="1">
        <v>46206</v>
      </c>
      <c r="C376">
        <f>YEAR(SalesDataTable__2[[#This Row],[Order Date]])</f>
        <v>2026</v>
      </c>
      <c r="D376" s="2" t="str">
        <f>"Q"&amp;ROUNDUP(MONTH(SalesDataTable__2[[#This Row],[Order Date]])/3,0)</f>
        <v>Q3</v>
      </c>
      <c r="E376">
        <f>MONTH(SalesDataTable__2[[#This Row],[Order Date]])</f>
        <v>7</v>
      </c>
      <c r="F376" t="str">
        <f>TEXT(SalesDataTable__2[[#This Row],[Order Date]],"MMM")</f>
        <v>Jul</v>
      </c>
      <c r="G376" t="s">
        <v>16</v>
      </c>
      <c r="H376" t="s">
        <v>33</v>
      </c>
      <c r="I376" t="s">
        <v>66</v>
      </c>
      <c r="J376" t="s">
        <v>19</v>
      </c>
      <c r="K376" t="s">
        <v>20</v>
      </c>
      <c r="L376" t="s">
        <v>44</v>
      </c>
      <c r="M376">
        <v>1</v>
      </c>
      <c r="N376">
        <v>36.01</v>
      </c>
      <c r="O376">
        <v>0</v>
      </c>
      <c r="P376">
        <v>14.11</v>
      </c>
      <c r="Q376">
        <v>36.01</v>
      </c>
      <c r="R376">
        <v>14.11</v>
      </c>
      <c r="S376">
        <v>21.9</v>
      </c>
      <c r="T376">
        <v>0.60816439877811723</v>
      </c>
    </row>
    <row r="377" spans="1:20" x14ac:dyDescent="0.3">
      <c r="A377">
        <v>1310</v>
      </c>
      <c r="B377" s="1">
        <v>46207</v>
      </c>
      <c r="C377">
        <f>YEAR(SalesDataTable__2[[#This Row],[Order Date]])</f>
        <v>2026</v>
      </c>
      <c r="D377" s="2" t="str">
        <f>"Q"&amp;ROUNDUP(MONTH(SalesDataTable__2[[#This Row],[Order Date]])/3,0)</f>
        <v>Q3</v>
      </c>
      <c r="E377">
        <f>MONTH(SalesDataTable__2[[#This Row],[Order Date]])</f>
        <v>7</v>
      </c>
      <c r="F377" t="str">
        <f>TEXT(SalesDataTable__2[[#This Row],[Order Date]],"MMM")</f>
        <v>Jul</v>
      </c>
      <c r="G377" t="s">
        <v>42</v>
      </c>
      <c r="H377" t="s">
        <v>63</v>
      </c>
      <c r="I377" t="s">
        <v>66</v>
      </c>
      <c r="J377" t="s">
        <v>19</v>
      </c>
      <c r="K377" t="s">
        <v>36</v>
      </c>
      <c r="L377" t="s">
        <v>54</v>
      </c>
      <c r="M377">
        <v>1</v>
      </c>
      <c r="N377">
        <v>103.58</v>
      </c>
      <c r="O377">
        <v>0</v>
      </c>
      <c r="P377">
        <v>51.94</v>
      </c>
      <c r="Q377">
        <v>103.58</v>
      </c>
      <c r="R377">
        <v>51.94</v>
      </c>
      <c r="S377">
        <v>51.64</v>
      </c>
      <c r="T377">
        <v>0.49855184398532537</v>
      </c>
    </row>
    <row r="378" spans="1:20" x14ac:dyDescent="0.3">
      <c r="A378">
        <v>4869</v>
      </c>
      <c r="B378" s="1">
        <v>46207</v>
      </c>
      <c r="C378">
        <f>YEAR(SalesDataTable__2[[#This Row],[Order Date]])</f>
        <v>2026</v>
      </c>
      <c r="D378" s="2" t="str">
        <f>"Q"&amp;ROUNDUP(MONTH(SalesDataTable__2[[#This Row],[Order Date]])/3,0)</f>
        <v>Q3</v>
      </c>
      <c r="E378">
        <f>MONTH(SalesDataTable__2[[#This Row],[Order Date]])</f>
        <v>7</v>
      </c>
      <c r="F378" t="str">
        <f>TEXT(SalesDataTable__2[[#This Row],[Order Date]],"MMM")</f>
        <v>Jul</v>
      </c>
      <c r="G378" t="s">
        <v>22</v>
      </c>
      <c r="H378" t="s">
        <v>40</v>
      </c>
      <c r="I378" t="s">
        <v>66</v>
      </c>
      <c r="J378" t="s">
        <v>64</v>
      </c>
      <c r="K378" t="s">
        <v>38</v>
      </c>
      <c r="L378" t="s">
        <v>39</v>
      </c>
      <c r="M378">
        <v>1</v>
      </c>
      <c r="N378">
        <v>200.22</v>
      </c>
      <c r="O378">
        <v>0</v>
      </c>
      <c r="P378">
        <v>104.38</v>
      </c>
      <c r="Q378">
        <v>200.22</v>
      </c>
      <c r="R378">
        <v>104.38</v>
      </c>
      <c r="S378">
        <v>95.84</v>
      </c>
      <c r="T378">
        <v>0.47867345919488563</v>
      </c>
    </row>
    <row r="379" spans="1:20" x14ac:dyDescent="0.3">
      <c r="A379">
        <v>1839</v>
      </c>
      <c r="B379" s="1">
        <v>46209</v>
      </c>
      <c r="C379">
        <f>YEAR(SalesDataTable__2[[#This Row],[Order Date]])</f>
        <v>2026</v>
      </c>
      <c r="D379" s="2" t="str">
        <f>"Q"&amp;ROUNDUP(MONTH(SalesDataTable__2[[#This Row],[Order Date]])/3,0)</f>
        <v>Q3</v>
      </c>
      <c r="E379">
        <f>MONTH(SalesDataTable__2[[#This Row],[Order Date]])</f>
        <v>7</v>
      </c>
      <c r="F379" t="str">
        <f>TEXT(SalesDataTable__2[[#This Row],[Order Date]],"MMM")</f>
        <v>Jul</v>
      </c>
      <c r="G379" t="s">
        <v>16</v>
      </c>
      <c r="H379" t="s">
        <v>17</v>
      </c>
      <c r="I379" t="s">
        <v>66</v>
      </c>
      <c r="J379" t="s">
        <v>64</v>
      </c>
      <c r="K379" t="s">
        <v>20</v>
      </c>
      <c r="L379" t="s">
        <v>21</v>
      </c>
      <c r="M379">
        <v>1</v>
      </c>
      <c r="N379">
        <v>41.37</v>
      </c>
      <c r="O379">
        <v>0</v>
      </c>
      <c r="P379">
        <v>15.12</v>
      </c>
      <c r="Q379">
        <v>41.37</v>
      </c>
      <c r="R379">
        <v>15.12</v>
      </c>
      <c r="S379">
        <v>26.25</v>
      </c>
      <c r="T379">
        <v>0.63451776649746194</v>
      </c>
    </row>
    <row r="380" spans="1:20" x14ac:dyDescent="0.3">
      <c r="A380">
        <v>1302</v>
      </c>
      <c r="B380" s="1">
        <v>46212</v>
      </c>
      <c r="C380">
        <f>YEAR(SalesDataTable__2[[#This Row],[Order Date]])</f>
        <v>2026</v>
      </c>
      <c r="D380" s="2" t="str">
        <f>"Q"&amp;ROUNDUP(MONTH(SalesDataTable__2[[#This Row],[Order Date]])/3,0)</f>
        <v>Q3</v>
      </c>
      <c r="E380">
        <f>MONTH(SalesDataTable__2[[#This Row],[Order Date]])</f>
        <v>7</v>
      </c>
      <c r="F380" t="str">
        <f>TEXT(SalesDataTable__2[[#This Row],[Order Date]],"MMM")</f>
        <v>Jul</v>
      </c>
      <c r="G380" t="s">
        <v>28</v>
      </c>
      <c r="H380" t="s">
        <v>48</v>
      </c>
      <c r="I380" t="s">
        <v>66</v>
      </c>
      <c r="J380" t="s">
        <v>64</v>
      </c>
      <c r="K380" t="s">
        <v>31</v>
      </c>
      <c r="L380" t="s">
        <v>47</v>
      </c>
      <c r="M380">
        <v>1</v>
      </c>
      <c r="N380">
        <v>46.87</v>
      </c>
      <c r="O380">
        <v>0</v>
      </c>
      <c r="P380">
        <v>18.649999999999999</v>
      </c>
      <c r="Q380">
        <v>46.87</v>
      </c>
      <c r="R380">
        <v>18.649999999999999</v>
      </c>
      <c r="S380">
        <v>28.22</v>
      </c>
      <c r="T380">
        <v>0.60209088969490077</v>
      </c>
    </row>
    <row r="381" spans="1:20" x14ac:dyDescent="0.3">
      <c r="A381">
        <v>758</v>
      </c>
      <c r="B381" s="1">
        <v>46213</v>
      </c>
      <c r="C381">
        <f>YEAR(SalesDataTable__2[[#This Row],[Order Date]])</f>
        <v>2026</v>
      </c>
      <c r="D381" s="2" t="str">
        <f>"Q"&amp;ROUNDUP(MONTH(SalesDataTable__2[[#This Row],[Order Date]])/3,0)</f>
        <v>Q3</v>
      </c>
      <c r="E381">
        <f>MONTH(SalesDataTable__2[[#This Row],[Order Date]])</f>
        <v>7</v>
      </c>
      <c r="F381" t="str">
        <f>TEXT(SalesDataTable__2[[#This Row],[Order Date]],"MMM")</f>
        <v>Jul</v>
      </c>
      <c r="G381" t="s">
        <v>22</v>
      </c>
      <c r="H381" t="s">
        <v>30</v>
      </c>
      <c r="I381" t="s">
        <v>66</v>
      </c>
      <c r="J381" t="s">
        <v>19</v>
      </c>
      <c r="K381" t="s">
        <v>36</v>
      </c>
      <c r="L381" t="s">
        <v>56</v>
      </c>
      <c r="M381">
        <v>1</v>
      </c>
      <c r="N381">
        <v>50.78</v>
      </c>
      <c r="O381">
        <v>0</v>
      </c>
      <c r="P381">
        <v>22.29</v>
      </c>
      <c r="Q381">
        <v>50.78</v>
      </c>
      <c r="R381">
        <v>22.29</v>
      </c>
      <c r="S381">
        <v>28.490000000000002</v>
      </c>
      <c r="T381">
        <v>0.56104765655769995</v>
      </c>
    </row>
    <row r="382" spans="1:20" x14ac:dyDescent="0.3">
      <c r="A382">
        <v>3670</v>
      </c>
      <c r="B382" s="1">
        <v>46215</v>
      </c>
      <c r="C382">
        <f>YEAR(SalesDataTable__2[[#This Row],[Order Date]])</f>
        <v>2026</v>
      </c>
      <c r="D382" s="2" t="str">
        <f>"Q"&amp;ROUNDUP(MONTH(SalesDataTable__2[[#This Row],[Order Date]])/3,0)</f>
        <v>Q3</v>
      </c>
      <c r="E382">
        <f>MONTH(SalesDataTable__2[[#This Row],[Order Date]])</f>
        <v>7</v>
      </c>
      <c r="F382" t="str">
        <f>TEXT(SalesDataTable__2[[#This Row],[Order Date]],"MMM")</f>
        <v>Jul</v>
      </c>
      <c r="G382" t="s">
        <v>22</v>
      </c>
      <c r="H382" t="s">
        <v>30</v>
      </c>
      <c r="I382" t="s">
        <v>66</v>
      </c>
      <c r="J382" t="s">
        <v>19</v>
      </c>
      <c r="K382" t="s">
        <v>31</v>
      </c>
      <c r="L382" t="s">
        <v>47</v>
      </c>
      <c r="M382">
        <v>1</v>
      </c>
      <c r="N382">
        <v>45.43</v>
      </c>
      <c r="O382">
        <v>0</v>
      </c>
      <c r="P382">
        <v>18.66</v>
      </c>
      <c r="Q382">
        <v>45.43</v>
      </c>
      <c r="R382">
        <v>18.66</v>
      </c>
      <c r="S382">
        <v>26.77</v>
      </c>
      <c r="T382">
        <v>0.58925819942769098</v>
      </c>
    </row>
    <row r="383" spans="1:20" x14ac:dyDescent="0.3">
      <c r="A383">
        <v>884</v>
      </c>
      <c r="B383" s="1">
        <v>46216</v>
      </c>
      <c r="C383">
        <f>YEAR(SalesDataTable__2[[#This Row],[Order Date]])</f>
        <v>2026</v>
      </c>
      <c r="D383" s="2" t="str">
        <f>"Q"&amp;ROUNDUP(MONTH(SalesDataTable__2[[#This Row],[Order Date]])/3,0)</f>
        <v>Q3</v>
      </c>
      <c r="E383">
        <f>MONTH(SalesDataTable__2[[#This Row],[Order Date]])</f>
        <v>7</v>
      </c>
      <c r="F383" t="str">
        <f>TEXT(SalesDataTable__2[[#This Row],[Order Date]],"MMM")</f>
        <v>Jul</v>
      </c>
      <c r="G383" t="s">
        <v>16</v>
      </c>
      <c r="H383" t="s">
        <v>52</v>
      </c>
      <c r="I383" t="s">
        <v>66</v>
      </c>
      <c r="J383" t="s">
        <v>64</v>
      </c>
      <c r="K383" t="s">
        <v>36</v>
      </c>
      <c r="L383" t="s">
        <v>54</v>
      </c>
      <c r="M383">
        <v>1</v>
      </c>
      <c r="N383">
        <v>103.61</v>
      </c>
      <c r="O383">
        <v>0</v>
      </c>
      <c r="P383">
        <v>51.84</v>
      </c>
      <c r="Q383">
        <v>103.61</v>
      </c>
      <c r="R383">
        <v>51.84</v>
      </c>
      <c r="S383">
        <v>51.769999999999996</v>
      </c>
      <c r="T383">
        <v>0.49966219476884466</v>
      </c>
    </row>
    <row r="384" spans="1:20" x14ac:dyDescent="0.3">
      <c r="A384">
        <v>2147</v>
      </c>
      <c r="B384" s="1">
        <v>46216</v>
      </c>
      <c r="C384">
        <f>YEAR(SalesDataTable__2[[#This Row],[Order Date]])</f>
        <v>2026</v>
      </c>
      <c r="D384" s="2" t="str">
        <f>"Q"&amp;ROUNDUP(MONTH(SalesDataTable__2[[#This Row],[Order Date]])/3,0)</f>
        <v>Q3</v>
      </c>
      <c r="E384">
        <f>MONTH(SalesDataTable__2[[#This Row],[Order Date]])</f>
        <v>7</v>
      </c>
      <c r="F384" t="str">
        <f>TEXT(SalesDataTable__2[[#This Row],[Order Date]],"MMM")</f>
        <v>Jul</v>
      </c>
      <c r="G384" t="s">
        <v>28</v>
      </c>
      <c r="H384" t="s">
        <v>48</v>
      </c>
      <c r="I384" t="s">
        <v>66</v>
      </c>
      <c r="J384" t="s">
        <v>19</v>
      </c>
      <c r="K384" t="s">
        <v>31</v>
      </c>
      <c r="L384" t="s">
        <v>32</v>
      </c>
      <c r="M384">
        <v>1</v>
      </c>
      <c r="N384">
        <v>131.91999999999999</v>
      </c>
      <c r="O384">
        <v>0</v>
      </c>
      <c r="P384">
        <v>66.19</v>
      </c>
      <c r="Q384">
        <v>131.91999999999999</v>
      </c>
      <c r="R384">
        <v>66.19</v>
      </c>
      <c r="S384">
        <v>65.72999999999999</v>
      </c>
      <c r="T384">
        <v>0.49825651910248631</v>
      </c>
    </row>
    <row r="385" spans="1:20" x14ac:dyDescent="0.3">
      <c r="A385">
        <v>1144</v>
      </c>
      <c r="B385" s="1">
        <v>46217</v>
      </c>
      <c r="C385">
        <f>YEAR(SalesDataTable__2[[#This Row],[Order Date]])</f>
        <v>2026</v>
      </c>
      <c r="D385" s="2" t="str">
        <f>"Q"&amp;ROUNDUP(MONTH(SalesDataTable__2[[#This Row],[Order Date]])/3,0)</f>
        <v>Q3</v>
      </c>
      <c r="E385">
        <f>MONTH(SalesDataTable__2[[#This Row],[Order Date]])</f>
        <v>7</v>
      </c>
      <c r="F385" t="str">
        <f>TEXT(SalesDataTable__2[[#This Row],[Order Date]],"MMM")</f>
        <v>Jul</v>
      </c>
      <c r="G385" t="s">
        <v>42</v>
      </c>
      <c r="H385" t="s">
        <v>43</v>
      </c>
      <c r="I385" t="s">
        <v>66</v>
      </c>
      <c r="J385" t="s">
        <v>19</v>
      </c>
      <c r="K385" t="s">
        <v>38</v>
      </c>
      <c r="L385" t="s">
        <v>58</v>
      </c>
      <c r="M385">
        <v>1</v>
      </c>
      <c r="N385">
        <v>83.74</v>
      </c>
      <c r="O385">
        <v>0</v>
      </c>
      <c r="P385">
        <v>38.96</v>
      </c>
      <c r="Q385">
        <v>83.74</v>
      </c>
      <c r="R385">
        <v>38.96</v>
      </c>
      <c r="S385">
        <v>44.779999999999994</v>
      </c>
      <c r="T385">
        <v>0.53475041796035339</v>
      </c>
    </row>
    <row r="386" spans="1:20" x14ac:dyDescent="0.3">
      <c r="A386">
        <v>4424</v>
      </c>
      <c r="B386" s="1">
        <v>46218</v>
      </c>
      <c r="C386">
        <f>YEAR(SalesDataTable__2[[#This Row],[Order Date]])</f>
        <v>2026</v>
      </c>
      <c r="D386" s="2" t="str">
        <f>"Q"&amp;ROUNDUP(MONTH(SalesDataTable__2[[#This Row],[Order Date]])/3,0)</f>
        <v>Q3</v>
      </c>
      <c r="E386">
        <f>MONTH(SalesDataTable__2[[#This Row],[Order Date]])</f>
        <v>7</v>
      </c>
      <c r="F386" t="str">
        <f>TEXT(SalesDataTable__2[[#This Row],[Order Date]],"MMM")</f>
        <v>Jul</v>
      </c>
      <c r="G386" t="s">
        <v>42</v>
      </c>
      <c r="H386" t="s">
        <v>43</v>
      </c>
      <c r="I386" t="s">
        <v>66</v>
      </c>
      <c r="J386" t="s">
        <v>65</v>
      </c>
      <c r="K386" t="s">
        <v>24</v>
      </c>
      <c r="L386" t="s">
        <v>27</v>
      </c>
      <c r="M386">
        <v>1</v>
      </c>
      <c r="N386">
        <v>92.54</v>
      </c>
      <c r="O386">
        <v>0</v>
      </c>
      <c r="P386">
        <v>44.48</v>
      </c>
      <c r="Q386">
        <v>92.54</v>
      </c>
      <c r="R386">
        <v>44.48</v>
      </c>
      <c r="S386">
        <v>48.060000000000009</v>
      </c>
      <c r="T386">
        <v>0.51934298681651181</v>
      </c>
    </row>
    <row r="387" spans="1:20" x14ac:dyDescent="0.3">
      <c r="A387">
        <v>4732</v>
      </c>
      <c r="B387" s="1">
        <v>46218</v>
      </c>
      <c r="C387">
        <f>YEAR(SalesDataTable__2[[#This Row],[Order Date]])</f>
        <v>2026</v>
      </c>
      <c r="D387" s="2" t="str">
        <f>"Q"&amp;ROUNDUP(MONTH(SalesDataTable__2[[#This Row],[Order Date]])/3,0)</f>
        <v>Q3</v>
      </c>
      <c r="E387">
        <f>MONTH(SalesDataTable__2[[#This Row],[Order Date]])</f>
        <v>7</v>
      </c>
      <c r="F387" t="str">
        <f>TEXT(SalesDataTable__2[[#This Row],[Order Date]],"MMM")</f>
        <v>Jul</v>
      </c>
      <c r="G387" t="s">
        <v>28</v>
      </c>
      <c r="H387" t="s">
        <v>48</v>
      </c>
      <c r="I387" t="s">
        <v>66</v>
      </c>
      <c r="J387" t="s">
        <v>19</v>
      </c>
      <c r="K387" t="s">
        <v>31</v>
      </c>
      <c r="L387" t="s">
        <v>47</v>
      </c>
      <c r="M387">
        <v>1</v>
      </c>
      <c r="N387">
        <v>46.53</v>
      </c>
      <c r="O387">
        <v>0</v>
      </c>
      <c r="P387">
        <v>18.829999999999998</v>
      </c>
      <c r="Q387">
        <v>46.53</v>
      </c>
      <c r="R387">
        <v>18.829999999999998</v>
      </c>
      <c r="S387">
        <v>27.700000000000003</v>
      </c>
      <c r="T387">
        <v>0.59531485063399958</v>
      </c>
    </row>
    <row r="388" spans="1:20" x14ac:dyDescent="0.3">
      <c r="A388">
        <v>4858</v>
      </c>
      <c r="B388" s="1">
        <v>46219</v>
      </c>
      <c r="C388">
        <f>YEAR(SalesDataTable__2[[#This Row],[Order Date]])</f>
        <v>2026</v>
      </c>
      <c r="D388" s="2" t="str">
        <f>"Q"&amp;ROUNDUP(MONTH(SalesDataTable__2[[#This Row],[Order Date]])/3,0)</f>
        <v>Q3</v>
      </c>
      <c r="E388">
        <f>MONTH(SalesDataTable__2[[#This Row],[Order Date]])</f>
        <v>7</v>
      </c>
      <c r="F388" t="str">
        <f>TEXT(SalesDataTable__2[[#This Row],[Order Date]],"MMM")</f>
        <v>Jul</v>
      </c>
      <c r="G388" t="s">
        <v>28</v>
      </c>
      <c r="H388" t="s">
        <v>46</v>
      </c>
      <c r="I388" t="s">
        <v>66</v>
      </c>
      <c r="J388" t="s">
        <v>64</v>
      </c>
      <c r="K388" t="s">
        <v>31</v>
      </c>
      <c r="L388" t="s">
        <v>41</v>
      </c>
      <c r="M388">
        <v>1</v>
      </c>
      <c r="N388">
        <v>35.5</v>
      </c>
      <c r="O388">
        <v>0</v>
      </c>
      <c r="P388">
        <v>13.26</v>
      </c>
      <c r="Q388">
        <v>35.5</v>
      </c>
      <c r="R388">
        <v>13.26</v>
      </c>
      <c r="S388">
        <v>22.240000000000002</v>
      </c>
      <c r="T388">
        <v>0.62647887323943663</v>
      </c>
    </row>
    <row r="389" spans="1:20" x14ac:dyDescent="0.3">
      <c r="A389">
        <v>2130</v>
      </c>
      <c r="B389" s="1">
        <v>46223</v>
      </c>
      <c r="C389">
        <f>YEAR(SalesDataTable__2[[#This Row],[Order Date]])</f>
        <v>2026</v>
      </c>
      <c r="D389" s="2" t="str">
        <f>"Q"&amp;ROUNDUP(MONTH(SalesDataTable__2[[#This Row],[Order Date]])/3,0)</f>
        <v>Q3</v>
      </c>
      <c r="E389">
        <f>MONTH(SalesDataTable__2[[#This Row],[Order Date]])</f>
        <v>7</v>
      </c>
      <c r="F389" t="str">
        <f>TEXT(SalesDataTable__2[[#This Row],[Order Date]],"MMM")</f>
        <v>Jul</v>
      </c>
      <c r="G389" t="s">
        <v>28</v>
      </c>
      <c r="H389" t="s">
        <v>48</v>
      </c>
      <c r="I389" t="s">
        <v>66</v>
      </c>
      <c r="J389" t="s">
        <v>64</v>
      </c>
      <c r="K389" t="s">
        <v>24</v>
      </c>
      <c r="L389" t="s">
        <v>50</v>
      </c>
      <c r="M389">
        <v>1</v>
      </c>
      <c r="N389">
        <v>145.21</v>
      </c>
      <c r="O389">
        <v>0</v>
      </c>
      <c r="P389">
        <v>80.52</v>
      </c>
      <c r="Q389">
        <v>145.21</v>
      </c>
      <c r="R389">
        <v>80.52</v>
      </c>
      <c r="S389">
        <v>64.690000000000012</v>
      </c>
      <c r="T389">
        <v>0.44549273466014744</v>
      </c>
    </row>
    <row r="390" spans="1:20" x14ac:dyDescent="0.3">
      <c r="A390">
        <v>536</v>
      </c>
      <c r="B390" s="1">
        <v>46225</v>
      </c>
      <c r="C390">
        <f>YEAR(SalesDataTable__2[[#This Row],[Order Date]])</f>
        <v>2026</v>
      </c>
      <c r="D390" s="2" t="str">
        <f>"Q"&amp;ROUNDUP(MONTH(SalesDataTable__2[[#This Row],[Order Date]])/3,0)</f>
        <v>Q3</v>
      </c>
      <c r="E390">
        <f>MONTH(SalesDataTable__2[[#This Row],[Order Date]])</f>
        <v>7</v>
      </c>
      <c r="F390" t="str">
        <f>TEXT(SalesDataTable__2[[#This Row],[Order Date]],"MMM")</f>
        <v>Jul</v>
      </c>
      <c r="G390" t="s">
        <v>16</v>
      </c>
      <c r="H390" t="s">
        <v>52</v>
      </c>
      <c r="I390" t="s">
        <v>66</v>
      </c>
      <c r="J390" t="s">
        <v>65</v>
      </c>
      <c r="K390" t="s">
        <v>20</v>
      </c>
      <c r="L390" t="s">
        <v>21</v>
      </c>
      <c r="M390">
        <v>1</v>
      </c>
      <c r="N390">
        <v>40.67</v>
      </c>
      <c r="O390">
        <v>0</v>
      </c>
      <c r="P390">
        <v>14.28</v>
      </c>
      <c r="Q390">
        <v>40.67</v>
      </c>
      <c r="R390">
        <v>14.28</v>
      </c>
      <c r="S390">
        <v>26.39</v>
      </c>
      <c r="T390">
        <v>0.64888123924268504</v>
      </c>
    </row>
    <row r="391" spans="1:20" x14ac:dyDescent="0.3">
      <c r="A391">
        <v>4337</v>
      </c>
      <c r="B391" s="1">
        <v>46225</v>
      </c>
      <c r="C391">
        <f>YEAR(SalesDataTable__2[[#This Row],[Order Date]])</f>
        <v>2026</v>
      </c>
      <c r="D391" s="2" t="str">
        <f>"Q"&amp;ROUNDUP(MONTH(SalesDataTable__2[[#This Row],[Order Date]])/3,0)</f>
        <v>Q3</v>
      </c>
      <c r="E391">
        <f>MONTH(SalesDataTable__2[[#This Row],[Order Date]])</f>
        <v>7</v>
      </c>
      <c r="F391" t="str">
        <f>TEXT(SalesDataTable__2[[#This Row],[Order Date]],"MMM")</f>
        <v>Jul</v>
      </c>
      <c r="G391" t="s">
        <v>28</v>
      </c>
      <c r="H391" t="s">
        <v>48</v>
      </c>
      <c r="I391" t="s">
        <v>66</v>
      </c>
      <c r="J391" t="s">
        <v>19</v>
      </c>
      <c r="K391" t="s">
        <v>31</v>
      </c>
      <c r="L391" t="s">
        <v>47</v>
      </c>
      <c r="M391">
        <v>1</v>
      </c>
      <c r="N391">
        <v>47.62</v>
      </c>
      <c r="O391">
        <v>0</v>
      </c>
      <c r="P391">
        <v>17.82</v>
      </c>
      <c r="Q391">
        <v>47.62</v>
      </c>
      <c r="R391">
        <v>17.82</v>
      </c>
      <c r="S391">
        <v>29.799999999999997</v>
      </c>
      <c r="T391">
        <v>0.62578748425031494</v>
      </c>
    </row>
    <row r="392" spans="1:20" x14ac:dyDescent="0.3">
      <c r="A392">
        <v>81</v>
      </c>
      <c r="B392" s="1">
        <v>46226</v>
      </c>
      <c r="C392">
        <f>YEAR(SalesDataTable__2[[#This Row],[Order Date]])</f>
        <v>2026</v>
      </c>
      <c r="D392" s="2" t="str">
        <f>"Q"&amp;ROUNDUP(MONTH(SalesDataTable__2[[#This Row],[Order Date]])/3,0)</f>
        <v>Q3</v>
      </c>
      <c r="E392">
        <f>MONTH(SalesDataTable__2[[#This Row],[Order Date]])</f>
        <v>7</v>
      </c>
      <c r="F392" t="str">
        <f>TEXT(SalesDataTable__2[[#This Row],[Order Date]],"MMM")</f>
        <v>Jul</v>
      </c>
      <c r="G392" t="s">
        <v>16</v>
      </c>
      <c r="H392" t="s">
        <v>17</v>
      </c>
      <c r="I392" t="s">
        <v>66</v>
      </c>
      <c r="J392" t="s">
        <v>64</v>
      </c>
      <c r="K392" t="s">
        <v>20</v>
      </c>
      <c r="L392" t="s">
        <v>59</v>
      </c>
      <c r="M392">
        <v>1</v>
      </c>
      <c r="N392">
        <v>51.82</v>
      </c>
      <c r="O392">
        <v>0</v>
      </c>
      <c r="P392">
        <v>21.43</v>
      </c>
      <c r="Q392">
        <v>51.82</v>
      </c>
      <c r="R392">
        <v>21.43</v>
      </c>
      <c r="S392">
        <v>30.39</v>
      </c>
      <c r="T392">
        <v>0.58645310690852959</v>
      </c>
    </row>
    <row r="393" spans="1:20" x14ac:dyDescent="0.3">
      <c r="A393">
        <v>2467</v>
      </c>
      <c r="B393" s="1">
        <v>46228</v>
      </c>
      <c r="C393">
        <f>YEAR(SalesDataTable__2[[#This Row],[Order Date]])</f>
        <v>2026</v>
      </c>
      <c r="D393" s="2" t="str">
        <f>"Q"&amp;ROUNDUP(MONTH(SalesDataTable__2[[#This Row],[Order Date]])/3,0)</f>
        <v>Q3</v>
      </c>
      <c r="E393">
        <f>MONTH(SalesDataTable__2[[#This Row],[Order Date]])</f>
        <v>7</v>
      </c>
      <c r="F393" t="str">
        <f>TEXT(SalesDataTable__2[[#This Row],[Order Date]],"MMM")</f>
        <v>Jul</v>
      </c>
      <c r="G393" t="s">
        <v>16</v>
      </c>
      <c r="H393" t="s">
        <v>33</v>
      </c>
      <c r="I393" t="s">
        <v>66</v>
      </c>
      <c r="J393" t="s">
        <v>64</v>
      </c>
      <c r="K393" t="s">
        <v>36</v>
      </c>
      <c r="L393" t="s">
        <v>56</v>
      </c>
      <c r="M393">
        <v>1</v>
      </c>
      <c r="N393">
        <v>49.5</v>
      </c>
      <c r="O393">
        <v>0</v>
      </c>
      <c r="P393">
        <v>21.83</v>
      </c>
      <c r="Q393">
        <v>49.5</v>
      </c>
      <c r="R393">
        <v>21.83</v>
      </c>
      <c r="S393">
        <v>27.67</v>
      </c>
      <c r="T393">
        <v>0.55898989898989904</v>
      </c>
    </row>
    <row r="394" spans="1:20" x14ac:dyDescent="0.3">
      <c r="A394">
        <v>1223</v>
      </c>
      <c r="B394" s="1">
        <v>46229</v>
      </c>
      <c r="C394">
        <f>YEAR(SalesDataTable__2[[#This Row],[Order Date]])</f>
        <v>2026</v>
      </c>
      <c r="D394" s="2" t="str">
        <f>"Q"&amp;ROUNDUP(MONTH(SalesDataTable__2[[#This Row],[Order Date]])/3,0)</f>
        <v>Q3</v>
      </c>
      <c r="E394">
        <f>MONTH(SalesDataTable__2[[#This Row],[Order Date]])</f>
        <v>7</v>
      </c>
      <c r="F394" t="str">
        <f>TEXT(SalesDataTable__2[[#This Row],[Order Date]],"MMM")</f>
        <v>Jul</v>
      </c>
      <c r="G394" t="s">
        <v>28</v>
      </c>
      <c r="H394" t="s">
        <v>46</v>
      </c>
      <c r="I394" t="s">
        <v>66</v>
      </c>
      <c r="J394" t="s">
        <v>19</v>
      </c>
      <c r="K394" t="s">
        <v>24</v>
      </c>
      <c r="L394" t="s">
        <v>50</v>
      </c>
      <c r="M394">
        <v>1</v>
      </c>
      <c r="N394">
        <v>140.44</v>
      </c>
      <c r="O394">
        <v>0</v>
      </c>
      <c r="P394">
        <v>77.08</v>
      </c>
      <c r="Q394">
        <v>140.44</v>
      </c>
      <c r="R394">
        <v>77.08</v>
      </c>
      <c r="S394">
        <v>63.36</v>
      </c>
      <c r="T394">
        <v>0.45115351751637711</v>
      </c>
    </row>
    <row r="395" spans="1:20" x14ac:dyDescent="0.3">
      <c r="A395">
        <v>2003</v>
      </c>
      <c r="B395" s="1">
        <v>46230</v>
      </c>
      <c r="C395">
        <f>YEAR(SalesDataTable__2[[#This Row],[Order Date]])</f>
        <v>2026</v>
      </c>
      <c r="D395" s="2" t="str">
        <f>"Q"&amp;ROUNDUP(MONTH(SalesDataTable__2[[#This Row],[Order Date]])/3,0)</f>
        <v>Q3</v>
      </c>
      <c r="E395">
        <f>MONTH(SalesDataTable__2[[#This Row],[Order Date]])</f>
        <v>7</v>
      </c>
      <c r="F395" t="str">
        <f>TEXT(SalesDataTable__2[[#This Row],[Order Date]],"MMM")</f>
        <v>Jul</v>
      </c>
      <c r="G395" t="s">
        <v>42</v>
      </c>
      <c r="H395" t="s">
        <v>45</v>
      </c>
      <c r="I395" t="s">
        <v>66</v>
      </c>
      <c r="J395" t="s">
        <v>64</v>
      </c>
      <c r="K395" t="s">
        <v>31</v>
      </c>
      <c r="L395" t="s">
        <v>41</v>
      </c>
      <c r="M395">
        <v>1</v>
      </c>
      <c r="N395">
        <v>36.14</v>
      </c>
      <c r="O395">
        <v>0</v>
      </c>
      <c r="P395">
        <v>13.52</v>
      </c>
      <c r="Q395">
        <v>36.14</v>
      </c>
      <c r="R395">
        <v>13.52</v>
      </c>
      <c r="S395">
        <v>22.62</v>
      </c>
      <c r="T395">
        <v>0.62589928057553956</v>
      </c>
    </row>
    <row r="396" spans="1:20" x14ac:dyDescent="0.3">
      <c r="A396">
        <v>2059</v>
      </c>
      <c r="B396" s="1">
        <v>46235</v>
      </c>
      <c r="C396">
        <f>YEAR(SalesDataTable__2[[#This Row],[Order Date]])</f>
        <v>2026</v>
      </c>
      <c r="D396" s="2" t="str">
        <f>"Q"&amp;ROUNDUP(MONTH(SalesDataTable__2[[#This Row],[Order Date]])/3,0)</f>
        <v>Q3</v>
      </c>
      <c r="E396">
        <f>MONTH(SalesDataTable__2[[#This Row],[Order Date]])</f>
        <v>8</v>
      </c>
      <c r="F396" t="str">
        <f>TEXT(SalesDataTable__2[[#This Row],[Order Date]],"MMM")</f>
        <v>Aug</v>
      </c>
      <c r="G396" t="s">
        <v>42</v>
      </c>
      <c r="H396" t="s">
        <v>43</v>
      </c>
      <c r="I396" t="s">
        <v>66</v>
      </c>
      <c r="J396" t="s">
        <v>19</v>
      </c>
      <c r="K396" t="s">
        <v>36</v>
      </c>
      <c r="L396" t="s">
        <v>56</v>
      </c>
      <c r="M396">
        <v>1</v>
      </c>
      <c r="N396">
        <v>50.98</v>
      </c>
      <c r="O396">
        <v>0</v>
      </c>
      <c r="P396">
        <v>22.92</v>
      </c>
      <c r="Q396">
        <v>50.98</v>
      </c>
      <c r="R396">
        <v>22.92</v>
      </c>
      <c r="S396">
        <v>28.059999999999995</v>
      </c>
      <c r="T396">
        <v>0.55041192624558644</v>
      </c>
    </row>
    <row r="397" spans="1:20" x14ac:dyDescent="0.3">
      <c r="A397">
        <v>2156</v>
      </c>
      <c r="B397" s="1">
        <v>46237</v>
      </c>
      <c r="C397">
        <f>YEAR(SalesDataTable__2[[#This Row],[Order Date]])</f>
        <v>2026</v>
      </c>
      <c r="D397" s="2" t="str">
        <f>"Q"&amp;ROUNDUP(MONTH(SalesDataTable__2[[#This Row],[Order Date]])/3,0)</f>
        <v>Q3</v>
      </c>
      <c r="E397">
        <f>MONTH(SalesDataTable__2[[#This Row],[Order Date]])</f>
        <v>8</v>
      </c>
      <c r="F397" t="str">
        <f>TEXT(SalesDataTable__2[[#This Row],[Order Date]],"MMM")</f>
        <v>Aug</v>
      </c>
      <c r="G397" t="s">
        <v>22</v>
      </c>
      <c r="H397" t="s">
        <v>30</v>
      </c>
      <c r="I397" t="s">
        <v>66</v>
      </c>
      <c r="J397" t="s">
        <v>64</v>
      </c>
      <c r="K397" t="s">
        <v>31</v>
      </c>
      <c r="L397" t="s">
        <v>51</v>
      </c>
      <c r="M397">
        <v>1</v>
      </c>
      <c r="N397">
        <v>162.78</v>
      </c>
      <c r="O397">
        <v>0</v>
      </c>
      <c r="P397">
        <v>85.08</v>
      </c>
      <c r="Q397">
        <v>162.78</v>
      </c>
      <c r="R397">
        <v>85.08</v>
      </c>
      <c r="S397">
        <v>77.7</v>
      </c>
      <c r="T397">
        <v>0.47733136748986366</v>
      </c>
    </row>
    <row r="398" spans="1:20" x14ac:dyDescent="0.3">
      <c r="A398">
        <v>2596</v>
      </c>
      <c r="B398" s="1">
        <v>46240</v>
      </c>
      <c r="C398">
        <f>YEAR(SalesDataTable__2[[#This Row],[Order Date]])</f>
        <v>2026</v>
      </c>
      <c r="D398" s="2" t="str">
        <f>"Q"&amp;ROUNDUP(MONTH(SalesDataTable__2[[#This Row],[Order Date]])/3,0)</f>
        <v>Q3</v>
      </c>
      <c r="E398">
        <f>MONTH(SalesDataTable__2[[#This Row],[Order Date]])</f>
        <v>8</v>
      </c>
      <c r="F398" t="str">
        <f>TEXT(SalesDataTable__2[[#This Row],[Order Date]],"MMM")</f>
        <v>Aug</v>
      </c>
      <c r="G398" t="s">
        <v>42</v>
      </c>
      <c r="H398" t="s">
        <v>57</v>
      </c>
      <c r="I398" t="s">
        <v>66</v>
      </c>
      <c r="J398" t="s">
        <v>64</v>
      </c>
      <c r="K398" t="s">
        <v>38</v>
      </c>
      <c r="L398" t="s">
        <v>58</v>
      </c>
      <c r="M398">
        <v>1</v>
      </c>
      <c r="N398">
        <v>82.82</v>
      </c>
      <c r="O398">
        <v>0</v>
      </c>
      <c r="P398">
        <v>38.83</v>
      </c>
      <c r="Q398">
        <v>82.82</v>
      </c>
      <c r="R398">
        <v>38.83</v>
      </c>
      <c r="S398">
        <v>43.989999999999995</v>
      </c>
      <c r="T398">
        <v>0.53115189567737264</v>
      </c>
    </row>
    <row r="399" spans="1:20" x14ac:dyDescent="0.3">
      <c r="A399">
        <v>1266</v>
      </c>
      <c r="B399" s="1">
        <v>46241</v>
      </c>
      <c r="C399">
        <f>YEAR(SalesDataTable__2[[#This Row],[Order Date]])</f>
        <v>2026</v>
      </c>
      <c r="D399" s="2" t="str">
        <f>"Q"&amp;ROUNDUP(MONTH(SalesDataTable__2[[#This Row],[Order Date]])/3,0)</f>
        <v>Q3</v>
      </c>
      <c r="E399">
        <f>MONTH(SalesDataTable__2[[#This Row],[Order Date]])</f>
        <v>8</v>
      </c>
      <c r="F399" t="str">
        <f>TEXT(SalesDataTable__2[[#This Row],[Order Date]],"MMM")</f>
        <v>Aug</v>
      </c>
      <c r="G399" t="s">
        <v>22</v>
      </c>
      <c r="H399" t="s">
        <v>40</v>
      </c>
      <c r="I399" t="s">
        <v>66</v>
      </c>
      <c r="J399" t="s">
        <v>64</v>
      </c>
      <c r="K399" t="s">
        <v>20</v>
      </c>
      <c r="L399" t="s">
        <v>44</v>
      </c>
      <c r="M399">
        <v>1</v>
      </c>
      <c r="N399">
        <v>36.630000000000003</v>
      </c>
      <c r="O399">
        <v>0</v>
      </c>
      <c r="P399">
        <v>13.7</v>
      </c>
      <c r="Q399">
        <v>36.630000000000003</v>
      </c>
      <c r="R399">
        <v>13.7</v>
      </c>
      <c r="S399">
        <v>22.930000000000003</v>
      </c>
      <c r="T399">
        <v>0.62598962598962604</v>
      </c>
    </row>
    <row r="400" spans="1:20" x14ac:dyDescent="0.3">
      <c r="A400">
        <v>2579</v>
      </c>
      <c r="B400" s="1">
        <v>46242</v>
      </c>
      <c r="C400">
        <f>YEAR(SalesDataTable__2[[#This Row],[Order Date]])</f>
        <v>2026</v>
      </c>
      <c r="D400" s="2" t="str">
        <f>"Q"&amp;ROUNDUP(MONTH(SalesDataTable__2[[#This Row],[Order Date]])/3,0)</f>
        <v>Q3</v>
      </c>
      <c r="E400">
        <f>MONTH(SalesDataTable__2[[#This Row],[Order Date]])</f>
        <v>8</v>
      </c>
      <c r="F400" t="str">
        <f>TEXT(SalesDataTable__2[[#This Row],[Order Date]],"MMM")</f>
        <v>Aug</v>
      </c>
      <c r="G400" t="s">
        <v>16</v>
      </c>
      <c r="H400" t="s">
        <v>17</v>
      </c>
      <c r="I400" t="s">
        <v>66</v>
      </c>
      <c r="J400" t="s">
        <v>64</v>
      </c>
      <c r="K400" t="s">
        <v>38</v>
      </c>
      <c r="L400" t="s">
        <v>58</v>
      </c>
      <c r="M400">
        <v>1</v>
      </c>
      <c r="N400">
        <v>81.22</v>
      </c>
      <c r="O400">
        <v>0</v>
      </c>
      <c r="P400">
        <v>39.18</v>
      </c>
      <c r="Q400">
        <v>81.22</v>
      </c>
      <c r="R400">
        <v>39.18</v>
      </c>
      <c r="S400">
        <v>42.04</v>
      </c>
      <c r="T400">
        <v>0.51760650086185667</v>
      </c>
    </row>
    <row r="401" spans="1:20" x14ac:dyDescent="0.3">
      <c r="A401">
        <v>4778</v>
      </c>
      <c r="B401" s="1">
        <v>46242</v>
      </c>
      <c r="C401">
        <f>YEAR(SalesDataTable__2[[#This Row],[Order Date]])</f>
        <v>2026</v>
      </c>
      <c r="D401" s="2" t="str">
        <f>"Q"&amp;ROUNDUP(MONTH(SalesDataTable__2[[#This Row],[Order Date]])/3,0)</f>
        <v>Q3</v>
      </c>
      <c r="E401">
        <f>MONTH(SalesDataTable__2[[#This Row],[Order Date]])</f>
        <v>8</v>
      </c>
      <c r="F401" t="str">
        <f>TEXT(SalesDataTable__2[[#This Row],[Order Date]],"MMM")</f>
        <v>Aug</v>
      </c>
      <c r="G401" t="s">
        <v>28</v>
      </c>
      <c r="H401" t="s">
        <v>46</v>
      </c>
      <c r="I401" t="s">
        <v>66</v>
      </c>
      <c r="J401" t="s">
        <v>19</v>
      </c>
      <c r="K401" t="s">
        <v>24</v>
      </c>
      <c r="L401" t="s">
        <v>25</v>
      </c>
      <c r="M401">
        <v>1</v>
      </c>
      <c r="N401">
        <v>152.72</v>
      </c>
      <c r="O401">
        <v>0</v>
      </c>
      <c r="P401">
        <v>77.73</v>
      </c>
      <c r="Q401">
        <v>152.72</v>
      </c>
      <c r="R401">
        <v>77.73</v>
      </c>
      <c r="S401">
        <v>74.989999999999995</v>
      </c>
      <c r="T401">
        <v>0.4910293347302252</v>
      </c>
    </row>
    <row r="402" spans="1:20" x14ac:dyDescent="0.3">
      <c r="A402">
        <v>1468</v>
      </c>
      <c r="B402" s="1">
        <v>46243</v>
      </c>
      <c r="C402">
        <f>YEAR(SalesDataTable__2[[#This Row],[Order Date]])</f>
        <v>2026</v>
      </c>
      <c r="D402" s="2" t="str">
        <f>"Q"&amp;ROUNDUP(MONTH(SalesDataTable__2[[#This Row],[Order Date]])/3,0)</f>
        <v>Q3</v>
      </c>
      <c r="E402">
        <f>MONTH(SalesDataTable__2[[#This Row],[Order Date]])</f>
        <v>8</v>
      </c>
      <c r="F402" t="str">
        <f>TEXT(SalesDataTable__2[[#This Row],[Order Date]],"MMM")</f>
        <v>Aug</v>
      </c>
      <c r="G402" t="s">
        <v>28</v>
      </c>
      <c r="H402" t="s">
        <v>34</v>
      </c>
      <c r="I402" t="s">
        <v>66</v>
      </c>
      <c r="J402" t="s">
        <v>64</v>
      </c>
      <c r="K402" t="s">
        <v>36</v>
      </c>
      <c r="L402" t="s">
        <v>56</v>
      </c>
      <c r="M402">
        <v>1</v>
      </c>
      <c r="N402">
        <v>51.75</v>
      </c>
      <c r="O402">
        <v>0</v>
      </c>
      <c r="P402">
        <v>22.36</v>
      </c>
      <c r="Q402">
        <v>51.75</v>
      </c>
      <c r="R402">
        <v>22.36</v>
      </c>
      <c r="S402">
        <v>29.39</v>
      </c>
      <c r="T402">
        <v>0.56792270531400968</v>
      </c>
    </row>
    <row r="403" spans="1:20" x14ac:dyDescent="0.3">
      <c r="A403">
        <v>925</v>
      </c>
      <c r="B403" s="1">
        <v>46244</v>
      </c>
      <c r="C403">
        <f>YEAR(SalesDataTable__2[[#This Row],[Order Date]])</f>
        <v>2026</v>
      </c>
      <c r="D403" s="2" t="str">
        <f>"Q"&amp;ROUNDUP(MONTH(SalesDataTable__2[[#This Row],[Order Date]])/3,0)</f>
        <v>Q3</v>
      </c>
      <c r="E403">
        <f>MONTH(SalesDataTable__2[[#This Row],[Order Date]])</f>
        <v>8</v>
      </c>
      <c r="F403" t="str">
        <f>TEXT(SalesDataTable__2[[#This Row],[Order Date]],"MMM")</f>
        <v>Aug</v>
      </c>
      <c r="G403" t="s">
        <v>22</v>
      </c>
      <c r="H403" t="s">
        <v>30</v>
      </c>
      <c r="I403" t="s">
        <v>66</v>
      </c>
      <c r="J403" t="s">
        <v>64</v>
      </c>
      <c r="K403" t="s">
        <v>38</v>
      </c>
      <c r="L403" t="s">
        <v>39</v>
      </c>
      <c r="M403">
        <v>1</v>
      </c>
      <c r="N403">
        <v>196.39</v>
      </c>
      <c r="O403">
        <v>0</v>
      </c>
      <c r="P403">
        <v>102.92</v>
      </c>
      <c r="Q403">
        <v>196.39</v>
      </c>
      <c r="R403">
        <v>102.92</v>
      </c>
      <c r="S403">
        <v>93.469999999999985</v>
      </c>
      <c r="T403">
        <v>0.47594073017974436</v>
      </c>
    </row>
    <row r="404" spans="1:20" x14ac:dyDescent="0.3">
      <c r="A404">
        <v>415</v>
      </c>
      <c r="B404" s="1">
        <v>46245</v>
      </c>
      <c r="C404">
        <f>YEAR(SalesDataTable__2[[#This Row],[Order Date]])</f>
        <v>2026</v>
      </c>
      <c r="D404" s="2" t="str">
        <f>"Q"&amp;ROUNDUP(MONTH(SalesDataTable__2[[#This Row],[Order Date]])/3,0)</f>
        <v>Q3</v>
      </c>
      <c r="E404">
        <f>MONTH(SalesDataTable__2[[#This Row],[Order Date]])</f>
        <v>8</v>
      </c>
      <c r="F404" t="str">
        <f>TEXT(SalesDataTable__2[[#This Row],[Order Date]],"MMM")</f>
        <v>Aug</v>
      </c>
      <c r="G404" t="s">
        <v>22</v>
      </c>
      <c r="H404" t="s">
        <v>23</v>
      </c>
      <c r="I404" t="s">
        <v>66</v>
      </c>
      <c r="J404" t="s">
        <v>64</v>
      </c>
      <c r="K404" t="s">
        <v>24</v>
      </c>
      <c r="L404" t="s">
        <v>35</v>
      </c>
      <c r="M404">
        <v>1</v>
      </c>
      <c r="N404">
        <v>72.650000000000006</v>
      </c>
      <c r="O404">
        <v>0</v>
      </c>
      <c r="P404">
        <v>31.72</v>
      </c>
      <c r="Q404">
        <v>72.650000000000006</v>
      </c>
      <c r="R404">
        <v>31.72</v>
      </c>
      <c r="S404">
        <v>40.930000000000007</v>
      </c>
      <c r="T404">
        <v>0.56338609772883697</v>
      </c>
    </row>
    <row r="405" spans="1:20" x14ac:dyDescent="0.3">
      <c r="A405">
        <v>2281</v>
      </c>
      <c r="B405" s="1">
        <v>46248</v>
      </c>
      <c r="C405">
        <f>YEAR(SalesDataTable__2[[#This Row],[Order Date]])</f>
        <v>2026</v>
      </c>
      <c r="D405" s="2" t="str">
        <f>"Q"&amp;ROUNDUP(MONTH(SalesDataTable__2[[#This Row],[Order Date]])/3,0)</f>
        <v>Q3</v>
      </c>
      <c r="E405">
        <f>MONTH(SalesDataTable__2[[#This Row],[Order Date]])</f>
        <v>8</v>
      </c>
      <c r="F405" t="str">
        <f>TEXT(SalesDataTable__2[[#This Row],[Order Date]],"MMM")</f>
        <v>Aug</v>
      </c>
      <c r="G405" t="s">
        <v>28</v>
      </c>
      <c r="H405" t="s">
        <v>34</v>
      </c>
      <c r="I405" t="s">
        <v>66</v>
      </c>
      <c r="J405" t="s">
        <v>64</v>
      </c>
      <c r="K405" t="s">
        <v>24</v>
      </c>
      <c r="L405" t="s">
        <v>35</v>
      </c>
      <c r="M405">
        <v>1</v>
      </c>
      <c r="N405">
        <v>70.91</v>
      </c>
      <c r="O405">
        <v>0</v>
      </c>
      <c r="P405">
        <v>33.11</v>
      </c>
      <c r="Q405">
        <v>70.91</v>
      </c>
      <c r="R405">
        <v>33.11</v>
      </c>
      <c r="S405">
        <v>37.799999999999997</v>
      </c>
      <c r="T405">
        <v>0.53307008884501483</v>
      </c>
    </row>
    <row r="406" spans="1:20" x14ac:dyDescent="0.3">
      <c r="A406">
        <v>3200</v>
      </c>
      <c r="B406" s="1">
        <v>46248</v>
      </c>
      <c r="C406">
        <f>YEAR(SalesDataTable__2[[#This Row],[Order Date]])</f>
        <v>2026</v>
      </c>
      <c r="D406" s="2" t="str">
        <f>"Q"&amp;ROUNDUP(MONTH(SalesDataTable__2[[#This Row],[Order Date]])/3,0)</f>
        <v>Q3</v>
      </c>
      <c r="E406">
        <f>MONTH(SalesDataTable__2[[#This Row],[Order Date]])</f>
        <v>8</v>
      </c>
      <c r="F406" t="str">
        <f>TEXT(SalesDataTable__2[[#This Row],[Order Date]],"MMM")</f>
        <v>Aug</v>
      </c>
      <c r="G406" t="s">
        <v>16</v>
      </c>
      <c r="H406" t="s">
        <v>17</v>
      </c>
      <c r="I406" t="s">
        <v>66</v>
      </c>
      <c r="J406" t="s">
        <v>19</v>
      </c>
      <c r="K406" t="s">
        <v>24</v>
      </c>
      <c r="L406" t="s">
        <v>25</v>
      </c>
      <c r="M406">
        <v>1</v>
      </c>
      <c r="N406">
        <v>152.97</v>
      </c>
      <c r="O406">
        <v>0</v>
      </c>
      <c r="P406">
        <v>79.66</v>
      </c>
      <c r="Q406">
        <v>152.97</v>
      </c>
      <c r="R406">
        <v>79.66</v>
      </c>
      <c r="S406">
        <v>73.31</v>
      </c>
      <c r="T406">
        <v>0.47924429626724196</v>
      </c>
    </row>
    <row r="407" spans="1:20" x14ac:dyDescent="0.3">
      <c r="A407">
        <v>4850</v>
      </c>
      <c r="B407" s="1">
        <v>46249</v>
      </c>
      <c r="C407">
        <f>YEAR(SalesDataTable__2[[#This Row],[Order Date]])</f>
        <v>2026</v>
      </c>
      <c r="D407" s="2" t="str">
        <f>"Q"&amp;ROUNDUP(MONTH(SalesDataTable__2[[#This Row],[Order Date]])/3,0)</f>
        <v>Q3</v>
      </c>
      <c r="E407">
        <f>MONTH(SalesDataTable__2[[#This Row],[Order Date]])</f>
        <v>8</v>
      </c>
      <c r="F407" t="str">
        <f>TEXT(SalesDataTable__2[[#This Row],[Order Date]],"MMM")</f>
        <v>Aug</v>
      </c>
      <c r="G407" t="s">
        <v>28</v>
      </c>
      <c r="H407" t="s">
        <v>49</v>
      </c>
      <c r="I407" t="s">
        <v>66</v>
      </c>
      <c r="J407" t="s">
        <v>65</v>
      </c>
      <c r="K407" t="s">
        <v>38</v>
      </c>
      <c r="L407" t="s">
        <v>39</v>
      </c>
      <c r="M407">
        <v>1</v>
      </c>
      <c r="N407">
        <v>192.82</v>
      </c>
      <c r="O407">
        <v>0</v>
      </c>
      <c r="P407">
        <v>104.98</v>
      </c>
      <c r="Q407">
        <v>192.82</v>
      </c>
      <c r="R407">
        <v>104.98</v>
      </c>
      <c r="S407">
        <v>87.839999999999989</v>
      </c>
      <c r="T407">
        <v>0.45555440307022088</v>
      </c>
    </row>
    <row r="408" spans="1:20" x14ac:dyDescent="0.3">
      <c r="A408">
        <v>1543</v>
      </c>
      <c r="B408" s="1">
        <v>46254</v>
      </c>
      <c r="C408">
        <f>YEAR(SalesDataTable__2[[#This Row],[Order Date]])</f>
        <v>2026</v>
      </c>
      <c r="D408" s="2" t="str">
        <f>"Q"&amp;ROUNDUP(MONTH(SalesDataTable__2[[#This Row],[Order Date]])/3,0)</f>
        <v>Q3</v>
      </c>
      <c r="E408">
        <f>MONTH(SalesDataTable__2[[#This Row],[Order Date]])</f>
        <v>8</v>
      </c>
      <c r="F408" t="str">
        <f>TEXT(SalesDataTable__2[[#This Row],[Order Date]],"MMM")</f>
        <v>Aug</v>
      </c>
      <c r="G408" t="s">
        <v>16</v>
      </c>
      <c r="H408" t="s">
        <v>26</v>
      </c>
      <c r="I408" t="s">
        <v>66</v>
      </c>
      <c r="J408" t="s">
        <v>64</v>
      </c>
      <c r="K408" t="s">
        <v>24</v>
      </c>
      <c r="L408" t="s">
        <v>25</v>
      </c>
      <c r="M408">
        <v>1</v>
      </c>
      <c r="N408">
        <v>155.83000000000001</v>
      </c>
      <c r="O408">
        <v>0</v>
      </c>
      <c r="P408">
        <v>77.260000000000005</v>
      </c>
      <c r="Q408">
        <v>155.83000000000001</v>
      </c>
      <c r="R408">
        <v>77.260000000000005</v>
      </c>
      <c r="S408">
        <v>78.570000000000007</v>
      </c>
      <c r="T408">
        <v>0.50420329846627732</v>
      </c>
    </row>
    <row r="409" spans="1:20" x14ac:dyDescent="0.3">
      <c r="A409">
        <v>1446</v>
      </c>
      <c r="B409" s="1">
        <v>46255</v>
      </c>
      <c r="C409">
        <f>YEAR(SalesDataTable__2[[#This Row],[Order Date]])</f>
        <v>2026</v>
      </c>
      <c r="D409" s="2" t="str">
        <f>"Q"&amp;ROUNDUP(MONTH(SalesDataTable__2[[#This Row],[Order Date]])/3,0)</f>
        <v>Q3</v>
      </c>
      <c r="E409">
        <f>MONTH(SalesDataTable__2[[#This Row],[Order Date]])</f>
        <v>8</v>
      </c>
      <c r="F409" t="str">
        <f>TEXT(SalesDataTable__2[[#This Row],[Order Date]],"MMM")</f>
        <v>Aug</v>
      </c>
      <c r="G409" t="s">
        <v>16</v>
      </c>
      <c r="H409" t="s">
        <v>52</v>
      </c>
      <c r="I409" t="s">
        <v>66</v>
      </c>
      <c r="J409" t="s">
        <v>64</v>
      </c>
      <c r="K409" t="s">
        <v>38</v>
      </c>
      <c r="L409" t="s">
        <v>39</v>
      </c>
      <c r="M409">
        <v>1</v>
      </c>
      <c r="N409">
        <v>195.15</v>
      </c>
      <c r="O409">
        <v>0</v>
      </c>
      <c r="P409">
        <v>101.99</v>
      </c>
      <c r="Q409">
        <v>195.15</v>
      </c>
      <c r="R409">
        <v>101.99</v>
      </c>
      <c r="S409">
        <v>93.160000000000011</v>
      </c>
      <c r="T409">
        <v>0.47737637714578535</v>
      </c>
    </row>
    <row r="410" spans="1:20" x14ac:dyDescent="0.3">
      <c r="A410">
        <v>2978</v>
      </c>
      <c r="B410" s="1">
        <v>46255</v>
      </c>
      <c r="C410">
        <f>YEAR(SalesDataTable__2[[#This Row],[Order Date]])</f>
        <v>2026</v>
      </c>
      <c r="D410" s="2" t="str">
        <f>"Q"&amp;ROUNDUP(MONTH(SalesDataTable__2[[#This Row],[Order Date]])/3,0)</f>
        <v>Q3</v>
      </c>
      <c r="E410">
        <f>MONTH(SalesDataTable__2[[#This Row],[Order Date]])</f>
        <v>8</v>
      </c>
      <c r="F410" t="str">
        <f>TEXT(SalesDataTable__2[[#This Row],[Order Date]],"MMM")</f>
        <v>Aug</v>
      </c>
      <c r="G410" t="s">
        <v>42</v>
      </c>
      <c r="H410" t="s">
        <v>63</v>
      </c>
      <c r="I410" t="s">
        <v>66</v>
      </c>
      <c r="J410" t="s">
        <v>19</v>
      </c>
      <c r="K410" t="s">
        <v>36</v>
      </c>
      <c r="L410" t="s">
        <v>61</v>
      </c>
      <c r="M410">
        <v>1</v>
      </c>
      <c r="N410">
        <v>80.7</v>
      </c>
      <c r="O410">
        <v>0</v>
      </c>
      <c r="P410">
        <v>41.98</v>
      </c>
      <c r="Q410">
        <v>80.7</v>
      </c>
      <c r="R410">
        <v>41.98</v>
      </c>
      <c r="S410">
        <v>38.720000000000006</v>
      </c>
      <c r="T410">
        <v>0.47980173482032223</v>
      </c>
    </row>
    <row r="411" spans="1:20" x14ac:dyDescent="0.3">
      <c r="A411">
        <v>1083</v>
      </c>
      <c r="B411" s="1">
        <v>46257</v>
      </c>
      <c r="C411">
        <f>YEAR(SalesDataTable__2[[#This Row],[Order Date]])</f>
        <v>2026</v>
      </c>
      <c r="D411" s="2" t="str">
        <f>"Q"&amp;ROUNDUP(MONTH(SalesDataTable__2[[#This Row],[Order Date]])/3,0)</f>
        <v>Q3</v>
      </c>
      <c r="E411">
        <f>MONTH(SalesDataTable__2[[#This Row],[Order Date]])</f>
        <v>8</v>
      </c>
      <c r="F411" t="str">
        <f>TEXT(SalesDataTable__2[[#This Row],[Order Date]],"MMM")</f>
        <v>Aug</v>
      </c>
      <c r="G411" t="s">
        <v>22</v>
      </c>
      <c r="H411" t="s">
        <v>40</v>
      </c>
      <c r="I411" t="s">
        <v>66</v>
      </c>
      <c r="J411" t="s">
        <v>19</v>
      </c>
      <c r="K411" t="s">
        <v>36</v>
      </c>
      <c r="L411" t="s">
        <v>37</v>
      </c>
      <c r="M411">
        <v>1</v>
      </c>
      <c r="N411">
        <v>39.590000000000003</v>
      </c>
      <c r="O411">
        <v>0</v>
      </c>
      <c r="P411">
        <v>16.899999999999999</v>
      </c>
      <c r="Q411">
        <v>39.590000000000003</v>
      </c>
      <c r="R411">
        <v>16.899999999999999</v>
      </c>
      <c r="S411">
        <v>22.690000000000005</v>
      </c>
      <c r="T411">
        <v>0.57312452639555456</v>
      </c>
    </row>
    <row r="412" spans="1:20" x14ac:dyDescent="0.3">
      <c r="A412">
        <v>496</v>
      </c>
      <c r="B412" s="1">
        <v>46262</v>
      </c>
      <c r="C412">
        <f>YEAR(SalesDataTable__2[[#This Row],[Order Date]])</f>
        <v>2026</v>
      </c>
      <c r="D412" s="2" t="str">
        <f>"Q"&amp;ROUNDUP(MONTH(SalesDataTable__2[[#This Row],[Order Date]])/3,0)</f>
        <v>Q3</v>
      </c>
      <c r="E412">
        <f>MONTH(SalesDataTable__2[[#This Row],[Order Date]])</f>
        <v>8</v>
      </c>
      <c r="F412" t="str">
        <f>TEXT(SalesDataTable__2[[#This Row],[Order Date]],"MMM")</f>
        <v>Aug</v>
      </c>
      <c r="G412" t="s">
        <v>22</v>
      </c>
      <c r="H412" t="s">
        <v>40</v>
      </c>
      <c r="I412" t="s">
        <v>66</v>
      </c>
      <c r="J412" t="s">
        <v>64</v>
      </c>
      <c r="K412" t="s">
        <v>20</v>
      </c>
      <c r="L412" t="s">
        <v>44</v>
      </c>
      <c r="M412">
        <v>1</v>
      </c>
      <c r="N412">
        <v>37.020000000000003</v>
      </c>
      <c r="O412">
        <v>0</v>
      </c>
      <c r="P412">
        <v>13.64</v>
      </c>
      <c r="Q412">
        <v>37.020000000000003</v>
      </c>
      <c r="R412">
        <v>13.64</v>
      </c>
      <c r="S412">
        <v>23.380000000000003</v>
      </c>
      <c r="T412">
        <v>0.63155051323608857</v>
      </c>
    </row>
    <row r="413" spans="1:20" x14ac:dyDescent="0.3">
      <c r="A413">
        <v>223</v>
      </c>
      <c r="B413" s="1">
        <v>46263</v>
      </c>
      <c r="C413">
        <f>YEAR(SalesDataTable__2[[#This Row],[Order Date]])</f>
        <v>2026</v>
      </c>
      <c r="D413" s="2" t="str">
        <f>"Q"&amp;ROUNDUP(MONTH(SalesDataTable__2[[#This Row],[Order Date]])/3,0)</f>
        <v>Q3</v>
      </c>
      <c r="E413">
        <f>MONTH(SalesDataTable__2[[#This Row],[Order Date]])</f>
        <v>8</v>
      </c>
      <c r="F413" t="str">
        <f>TEXT(SalesDataTable__2[[#This Row],[Order Date]],"MMM")</f>
        <v>Aug</v>
      </c>
      <c r="G413" t="s">
        <v>42</v>
      </c>
      <c r="H413" t="s">
        <v>43</v>
      </c>
      <c r="I413" t="s">
        <v>66</v>
      </c>
      <c r="J413" t="s">
        <v>64</v>
      </c>
      <c r="K413" t="s">
        <v>20</v>
      </c>
      <c r="L413" t="s">
        <v>59</v>
      </c>
      <c r="M413">
        <v>1</v>
      </c>
      <c r="N413">
        <v>49.79</v>
      </c>
      <c r="O413">
        <v>0</v>
      </c>
      <c r="P413">
        <v>21.43</v>
      </c>
      <c r="Q413">
        <v>49.79</v>
      </c>
      <c r="R413">
        <v>21.43</v>
      </c>
      <c r="S413">
        <v>28.36</v>
      </c>
      <c r="T413">
        <v>0.56959228760795344</v>
      </c>
    </row>
    <row r="414" spans="1:20" x14ac:dyDescent="0.3">
      <c r="A414">
        <v>3768</v>
      </c>
      <c r="B414" s="1">
        <v>46264</v>
      </c>
      <c r="C414">
        <f>YEAR(SalesDataTable__2[[#This Row],[Order Date]])</f>
        <v>2026</v>
      </c>
      <c r="D414" s="2" t="str">
        <f>"Q"&amp;ROUNDUP(MONTH(SalesDataTable__2[[#This Row],[Order Date]])/3,0)</f>
        <v>Q3</v>
      </c>
      <c r="E414">
        <f>MONTH(SalesDataTable__2[[#This Row],[Order Date]])</f>
        <v>8</v>
      </c>
      <c r="F414" t="str">
        <f>TEXT(SalesDataTable__2[[#This Row],[Order Date]],"MMM")</f>
        <v>Aug</v>
      </c>
      <c r="G414" t="s">
        <v>42</v>
      </c>
      <c r="H414" t="s">
        <v>57</v>
      </c>
      <c r="I414" t="s">
        <v>66</v>
      </c>
      <c r="J414" t="s">
        <v>19</v>
      </c>
      <c r="K414" t="s">
        <v>24</v>
      </c>
      <c r="L414" t="s">
        <v>50</v>
      </c>
      <c r="M414">
        <v>1</v>
      </c>
      <c r="N414">
        <v>143.38</v>
      </c>
      <c r="O414">
        <v>0</v>
      </c>
      <c r="P414">
        <v>78.37</v>
      </c>
      <c r="Q414">
        <v>143.38</v>
      </c>
      <c r="R414">
        <v>78.37</v>
      </c>
      <c r="S414">
        <v>65.009999999999991</v>
      </c>
      <c r="T414">
        <v>0.45341051750592826</v>
      </c>
    </row>
    <row r="415" spans="1:20" x14ac:dyDescent="0.3">
      <c r="A415">
        <v>3163</v>
      </c>
      <c r="B415" s="1">
        <v>46265</v>
      </c>
      <c r="C415">
        <f>YEAR(SalesDataTable__2[[#This Row],[Order Date]])</f>
        <v>2026</v>
      </c>
      <c r="D415" s="2" t="str">
        <f>"Q"&amp;ROUNDUP(MONTH(SalesDataTable__2[[#This Row],[Order Date]])/3,0)</f>
        <v>Q3</v>
      </c>
      <c r="E415">
        <f>MONTH(SalesDataTable__2[[#This Row],[Order Date]])</f>
        <v>8</v>
      </c>
      <c r="F415" t="str">
        <f>TEXT(SalesDataTable__2[[#This Row],[Order Date]],"MMM")</f>
        <v>Aug</v>
      </c>
      <c r="G415" t="s">
        <v>22</v>
      </c>
      <c r="H415" t="s">
        <v>40</v>
      </c>
      <c r="I415" t="s">
        <v>66</v>
      </c>
      <c r="J415" t="s">
        <v>65</v>
      </c>
      <c r="K415" t="s">
        <v>24</v>
      </c>
      <c r="L415" t="s">
        <v>35</v>
      </c>
      <c r="M415">
        <v>1</v>
      </c>
      <c r="N415">
        <v>69.959999999999994</v>
      </c>
      <c r="O415">
        <v>0</v>
      </c>
      <c r="P415">
        <v>32.340000000000003</v>
      </c>
      <c r="Q415">
        <v>69.959999999999994</v>
      </c>
      <c r="R415">
        <v>32.340000000000003</v>
      </c>
      <c r="S415">
        <v>37.61999999999999</v>
      </c>
      <c r="T415">
        <v>0.53773584905660365</v>
      </c>
    </row>
    <row r="416" spans="1:20" x14ac:dyDescent="0.3">
      <c r="A416">
        <v>1818</v>
      </c>
      <c r="B416" s="1">
        <v>46271</v>
      </c>
      <c r="C416">
        <f>YEAR(SalesDataTable__2[[#This Row],[Order Date]])</f>
        <v>2026</v>
      </c>
      <c r="D416" s="2" t="str">
        <f>"Q"&amp;ROUNDUP(MONTH(SalesDataTable__2[[#This Row],[Order Date]])/3,0)</f>
        <v>Q3</v>
      </c>
      <c r="E416">
        <f>MONTH(SalesDataTable__2[[#This Row],[Order Date]])</f>
        <v>9</v>
      </c>
      <c r="F416" t="str">
        <f>TEXT(SalesDataTable__2[[#This Row],[Order Date]],"MMM")</f>
        <v>Sep</v>
      </c>
      <c r="G416" t="s">
        <v>28</v>
      </c>
      <c r="H416" t="s">
        <v>46</v>
      </c>
      <c r="I416" t="s">
        <v>66</v>
      </c>
      <c r="J416" t="s">
        <v>19</v>
      </c>
      <c r="K416" t="s">
        <v>31</v>
      </c>
      <c r="L416" t="s">
        <v>51</v>
      </c>
      <c r="M416">
        <v>1</v>
      </c>
      <c r="N416">
        <v>161.03</v>
      </c>
      <c r="O416">
        <v>0</v>
      </c>
      <c r="P416">
        <v>89.86</v>
      </c>
      <c r="Q416">
        <v>161.03</v>
      </c>
      <c r="R416">
        <v>89.86</v>
      </c>
      <c r="S416">
        <v>71.17</v>
      </c>
      <c r="T416">
        <v>0.44196733527914056</v>
      </c>
    </row>
    <row r="417" spans="1:20" x14ac:dyDescent="0.3">
      <c r="A417">
        <v>3187</v>
      </c>
      <c r="B417" s="1">
        <v>46271</v>
      </c>
      <c r="C417">
        <f>YEAR(SalesDataTable__2[[#This Row],[Order Date]])</f>
        <v>2026</v>
      </c>
      <c r="D417" s="2" t="str">
        <f>"Q"&amp;ROUNDUP(MONTH(SalesDataTable__2[[#This Row],[Order Date]])/3,0)</f>
        <v>Q3</v>
      </c>
      <c r="E417">
        <f>MONTH(SalesDataTable__2[[#This Row],[Order Date]])</f>
        <v>9</v>
      </c>
      <c r="F417" t="str">
        <f>TEXT(SalesDataTable__2[[#This Row],[Order Date]],"MMM")</f>
        <v>Sep</v>
      </c>
      <c r="G417" t="s">
        <v>16</v>
      </c>
      <c r="H417" t="s">
        <v>26</v>
      </c>
      <c r="I417" t="s">
        <v>66</v>
      </c>
      <c r="J417" t="s">
        <v>64</v>
      </c>
      <c r="K417" t="s">
        <v>24</v>
      </c>
      <c r="L417" t="s">
        <v>35</v>
      </c>
      <c r="M417">
        <v>1</v>
      </c>
      <c r="N417">
        <v>71.680000000000007</v>
      </c>
      <c r="O417">
        <v>0</v>
      </c>
      <c r="P417">
        <v>31.87</v>
      </c>
      <c r="Q417">
        <v>71.680000000000007</v>
      </c>
      <c r="R417">
        <v>31.87</v>
      </c>
      <c r="S417">
        <v>39.81</v>
      </c>
      <c r="T417">
        <v>0.5553850446428571</v>
      </c>
    </row>
    <row r="418" spans="1:20" x14ac:dyDescent="0.3">
      <c r="A418">
        <v>58</v>
      </c>
      <c r="B418" s="1">
        <v>46273</v>
      </c>
      <c r="C418">
        <f>YEAR(SalesDataTable__2[[#This Row],[Order Date]])</f>
        <v>2026</v>
      </c>
      <c r="D418" s="2" t="str">
        <f>"Q"&amp;ROUNDUP(MONTH(SalesDataTable__2[[#This Row],[Order Date]])/3,0)</f>
        <v>Q3</v>
      </c>
      <c r="E418">
        <f>MONTH(SalesDataTable__2[[#This Row],[Order Date]])</f>
        <v>9</v>
      </c>
      <c r="F418" t="str">
        <f>TEXT(SalesDataTable__2[[#This Row],[Order Date]],"MMM")</f>
        <v>Sep</v>
      </c>
      <c r="G418" t="s">
        <v>22</v>
      </c>
      <c r="H418" t="s">
        <v>30</v>
      </c>
      <c r="I418" t="s">
        <v>66</v>
      </c>
      <c r="J418" t="s">
        <v>64</v>
      </c>
      <c r="K418" t="s">
        <v>24</v>
      </c>
      <c r="L418" t="s">
        <v>35</v>
      </c>
      <c r="M418">
        <v>1</v>
      </c>
      <c r="N418">
        <v>71.7</v>
      </c>
      <c r="O418">
        <v>0</v>
      </c>
      <c r="P418">
        <v>32</v>
      </c>
      <c r="Q418">
        <v>71.7</v>
      </c>
      <c r="R418">
        <v>32</v>
      </c>
      <c r="S418">
        <v>39.700000000000003</v>
      </c>
      <c r="T418">
        <v>0.55369595536959559</v>
      </c>
    </row>
    <row r="419" spans="1:20" x14ac:dyDescent="0.3">
      <c r="A419">
        <v>44</v>
      </c>
      <c r="B419" s="1">
        <v>46275</v>
      </c>
      <c r="C419">
        <f>YEAR(SalesDataTable__2[[#This Row],[Order Date]])</f>
        <v>2026</v>
      </c>
      <c r="D419" s="2" t="str">
        <f>"Q"&amp;ROUNDUP(MONTH(SalesDataTable__2[[#This Row],[Order Date]])/3,0)</f>
        <v>Q3</v>
      </c>
      <c r="E419">
        <f>MONTH(SalesDataTable__2[[#This Row],[Order Date]])</f>
        <v>9</v>
      </c>
      <c r="F419" t="str">
        <f>TEXT(SalesDataTable__2[[#This Row],[Order Date]],"MMM")</f>
        <v>Sep</v>
      </c>
      <c r="G419" t="s">
        <v>42</v>
      </c>
      <c r="H419" t="s">
        <v>63</v>
      </c>
      <c r="I419" t="s">
        <v>66</v>
      </c>
      <c r="J419" t="s">
        <v>19</v>
      </c>
      <c r="K419" t="s">
        <v>36</v>
      </c>
      <c r="L419" t="s">
        <v>37</v>
      </c>
      <c r="M419">
        <v>1</v>
      </c>
      <c r="N419">
        <v>40.1</v>
      </c>
      <c r="O419">
        <v>0</v>
      </c>
      <c r="P419">
        <v>16.920000000000002</v>
      </c>
      <c r="Q419">
        <v>40.1</v>
      </c>
      <c r="R419">
        <v>16.920000000000002</v>
      </c>
      <c r="S419">
        <v>23.18</v>
      </c>
      <c r="T419">
        <v>0.57805486284289276</v>
      </c>
    </row>
    <row r="420" spans="1:20" x14ac:dyDescent="0.3">
      <c r="A420">
        <v>1375</v>
      </c>
      <c r="B420" s="1">
        <v>46278</v>
      </c>
      <c r="C420">
        <f>YEAR(SalesDataTable__2[[#This Row],[Order Date]])</f>
        <v>2026</v>
      </c>
      <c r="D420" s="2" t="str">
        <f>"Q"&amp;ROUNDUP(MONTH(SalesDataTable__2[[#This Row],[Order Date]])/3,0)</f>
        <v>Q3</v>
      </c>
      <c r="E420">
        <f>MONTH(SalesDataTable__2[[#This Row],[Order Date]])</f>
        <v>9</v>
      </c>
      <c r="F420" t="str">
        <f>TEXT(SalesDataTable__2[[#This Row],[Order Date]],"MMM")</f>
        <v>Sep</v>
      </c>
      <c r="G420" t="s">
        <v>28</v>
      </c>
      <c r="H420" t="s">
        <v>46</v>
      </c>
      <c r="I420" t="s">
        <v>66</v>
      </c>
      <c r="J420" t="s">
        <v>64</v>
      </c>
      <c r="K420" t="s">
        <v>31</v>
      </c>
      <c r="L420" t="s">
        <v>41</v>
      </c>
      <c r="M420">
        <v>1</v>
      </c>
      <c r="N420">
        <v>35.86</v>
      </c>
      <c r="O420">
        <v>0</v>
      </c>
      <c r="P420">
        <v>13.33</v>
      </c>
      <c r="Q420">
        <v>35.86</v>
      </c>
      <c r="R420">
        <v>13.33</v>
      </c>
      <c r="S420">
        <v>22.53</v>
      </c>
      <c r="T420">
        <v>0.62827663134411604</v>
      </c>
    </row>
    <row r="421" spans="1:20" x14ac:dyDescent="0.3">
      <c r="A421">
        <v>3399</v>
      </c>
      <c r="B421" s="1">
        <v>46284</v>
      </c>
      <c r="C421">
        <f>YEAR(SalesDataTable__2[[#This Row],[Order Date]])</f>
        <v>2026</v>
      </c>
      <c r="D421" s="2" t="str">
        <f>"Q"&amp;ROUNDUP(MONTH(SalesDataTable__2[[#This Row],[Order Date]])/3,0)</f>
        <v>Q3</v>
      </c>
      <c r="E421">
        <f>MONTH(SalesDataTable__2[[#This Row],[Order Date]])</f>
        <v>9</v>
      </c>
      <c r="F421" t="str">
        <f>TEXT(SalesDataTable__2[[#This Row],[Order Date]],"MMM")</f>
        <v>Sep</v>
      </c>
      <c r="G421" t="s">
        <v>28</v>
      </c>
      <c r="H421" t="s">
        <v>46</v>
      </c>
      <c r="I421" t="s">
        <v>66</v>
      </c>
      <c r="J421" t="s">
        <v>64</v>
      </c>
      <c r="K421" t="s">
        <v>36</v>
      </c>
      <c r="L421" t="s">
        <v>56</v>
      </c>
      <c r="M421">
        <v>1</v>
      </c>
      <c r="N421">
        <v>50.18</v>
      </c>
      <c r="O421">
        <v>0</v>
      </c>
      <c r="P421">
        <v>22.92</v>
      </c>
      <c r="Q421">
        <v>50.18</v>
      </c>
      <c r="R421">
        <v>22.92</v>
      </c>
      <c r="S421">
        <v>27.259999999999998</v>
      </c>
      <c r="T421">
        <v>0.54324432044639293</v>
      </c>
    </row>
    <row r="422" spans="1:20" x14ac:dyDescent="0.3">
      <c r="A422">
        <v>437</v>
      </c>
      <c r="B422" s="1">
        <v>46293</v>
      </c>
      <c r="C422">
        <f>YEAR(SalesDataTable__2[[#This Row],[Order Date]])</f>
        <v>2026</v>
      </c>
      <c r="D422" s="2" t="str">
        <f>"Q"&amp;ROUNDUP(MONTH(SalesDataTable__2[[#This Row],[Order Date]])/3,0)</f>
        <v>Q3</v>
      </c>
      <c r="E422">
        <f>MONTH(SalesDataTable__2[[#This Row],[Order Date]])</f>
        <v>9</v>
      </c>
      <c r="F422" t="str">
        <f>TEXT(SalesDataTable__2[[#This Row],[Order Date]],"MMM")</f>
        <v>Sep</v>
      </c>
      <c r="G422" t="s">
        <v>28</v>
      </c>
      <c r="H422" t="s">
        <v>49</v>
      </c>
      <c r="I422" t="s">
        <v>66</v>
      </c>
      <c r="J422" t="s">
        <v>19</v>
      </c>
      <c r="K422" t="s">
        <v>31</v>
      </c>
      <c r="L422" t="s">
        <v>51</v>
      </c>
      <c r="M422">
        <v>1</v>
      </c>
      <c r="N422">
        <v>164.7</v>
      </c>
      <c r="O422">
        <v>0</v>
      </c>
      <c r="P422">
        <v>86.02</v>
      </c>
      <c r="Q422">
        <v>164.7</v>
      </c>
      <c r="R422">
        <v>86.02</v>
      </c>
      <c r="S422">
        <v>78.679999999999993</v>
      </c>
      <c r="T422">
        <v>0.47771706132361869</v>
      </c>
    </row>
    <row r="423" spans="1:20" x14ac:dyDescent="0.3">
      <c r="A423">
        <v>2247</v>
      </c>
      <c r="B423" s="1">
        <v>46295</v>
      </c>
      <c r="C423">
        <f>YEAR(SalesDataTable__2[[#This Row],[Order Date]])</f>
        <v>2026</v>
      </c>
      <c r="D423" s="2" t="str">
        <f>"Q"&amp;ROUNDUP(MONTH(SalesDataTable__2[[#This Row],[Order Date]])/3,0)</f>
        <v>Q3</v>
      </c>
      <c r="E423">
        <f>MONTH(SalesDataTable__2[[#This Row],[Order Date]])</f>
        <v>9</v>
      </c>
      <c r="F423" t="str">
        <f>TEXT(SalesDataTable__2[[#This Row],[Order Date]],"MMM")</f>
        <v>Sep</v>
      </c>
      <c r="G423" t="s">
        <v>28</v>
      </c>
      <c r="H423" t="s">
        <v>29</v>
      </c>
      <c r="I423" t="s">
        <v>66</v>
      </c>
      <c r="J423" t="s">
        <v>65</v>
      </c>
      <c r="K423" t="s">
        <v>31</v>
      </c>
      <c r="L423" t="s">
        <v>51</v>
      </c>
      <c r="M423">
        <v>1</v>
      </c>
      <c r="N423">
        <v>163.13999999999999</v>
      </c>
      <c r="O423">
        <v>0</v>
      </c>
      <c r="P423">
        <v>87.53</v>
      </c>
      <c r="Q423">
        <v>163.13999999999999</v>
      </c>
      <c r="R423">
        <v>87.53</v>
      </c>
      <c r="S423">
        <v>75.609999999999985</v>
      </c>
      <c r="T423">
        <v>0.4634669608924849</v>
      </c>
    </row>
    <row r="424" spans="1:20" x14ac:dyDescent="0.3">
      <c r="A424">
        <v>3119</v>
      </c>
      <c r="B424" s="1">
        <v>46295</v>
      </c>
      <c r="C424">
        <f>YEAR(SalesDataTable__2[[#This Row],[Order Date]])</f>
        <v>2026</v>
      </c>
      <c r="D424" s="2" t="str">
        <f>"Q"&amp;ROUNDUP(MONTH(SalesDataTable__2[[#This Row],[Order Date]])/3,0)</f>
        <v>Q3</v>
      </c>
      <c r="E424">
        <f>MONTH(SalesDataTable__2[[#This Row],[Order Date]])</f>
        <v>9</v>
      </c>
      <c r="F424" t="str">
        <f>TEXT(SalesDataTable__2[[#This Row],[Order Date]],"MMM")</f>
        <v>Sep</v>
      </c>
      <c r="G424" t="s">
        <v>16</v>
      </c>
      <c r="H424" t="s">
        <v>33</v>
      </c>
      <c r="I424" t="s">
        <v>66</v>
      </c>
      <c r="J424" t="s">
        <v>64</v>
      </c>
      <c r="K424" t="s">
        <v>24</v>
      </c>
      <c r="L424" t="s">
        <v>35</v>
      </c>
      <c r="M424">
        <v>1</v>
      </c>
      <c r="N424">
        <v>70.91</v>
      </c>
      <c r="O424">
        <v>0</v>
      </c>
      <c r="P424">
        <v>31.73</v>
      </c>
      <c r="Q424">
        <v>70.91</v>
      </c>
      <c r="R424">
        <v>31.73</v>
      </c>
      <c r="S424">
        <v>39.179999999999993</v>
      </c>
      <c r="T424">
        <v>0.55253137780284856</v>
      </c>
    </row>
    <row r="425" spans="1:20" x14ac:dyDescent="0.3">
      <c r="A425">
        <v>1292</v>
      </c>
      <c r="B425" s="1">
        <v>46296</v>
      </c>
      <c r="C425">
        <f>YEAR(SalesDataTable__2[[#This Row],[Order Date]])</f>
        <v>2026</v>
      </c>
      <c r="D425" s="2" t="str">
        <f>"Q"&amp;ROUNDUP(MONTH(SalesDataTable__2[[#This Row],[Order Date]])/3,0)</f>
        <v>Q4</v>
      </c>
      <c r="E425">
        <f>MONTH(SalesDataTable__2[[#This Row],[Order Date]])</f>
        <v>10</v>
      </c>
      <c r="F425" t="str">
        <f>TEXT(SalesDataTable__2[[#This Row],[Order Date]],"MMM")</f>
        <v>Oct</v>
      </c>
      <c r="G425" t="s">
        <v>22</v>
      </c>
      <c r="H425" t="s">
        <v>23</v>
      </c>
      <c r="I425" t="s">
        <v>66</v>
      </c>
      <c r="J425" t="s">
        <v>19</v>
      </c>
      <c r="K425" t="s">
        <v>38</v>
      </c>
      <c r="L425" t="s">
        <v>58</v>
      </c>
      <c r="M425">
        <v>1</v>
      </c>
      <c r="N425">
        <v>79.81</v>
      </c>
      <c r="O425">
        <v>0</v>
      </c>
      <c r="P425">
        <v>39.08</v>
      </c>
      <c r="Q425">
        <v>79.81</v>
      </c>
      <c r="R425">
        <v>39.08</v>
      </c>
      <c r="S425">
        <v>40.730000000000004</v>
      </c>
      <c r="T425">
        <v>0.5103370504949255</v>
      </c>
    </row>
    <row r="426" spans="1:20" x14ac:dyDescent="0.3">
      <c r="A426">
        <v>4705</v>
      </c>
      <c r="B426" s="1">
        <v>46300</v>
      </c>
      <c r="C426">
        <f>YEAR(SalesDataTable__2[[#This Row],[Order Date]])</f>
        <v>2026</v>
      </c>
      <c r="D426" s="2" t="str">
        <f>"Q"&amp;ROUNDUP(MONTH(SalesDataTable__2[[#This Row],[Order Date]])/3,0)</f>
        <v>Q4</v>
      </c>
      <c r="E426">
        <f>MONTH(SalesDataTable__2[[#This Row],[Order Date]])</f>
        <v>10</v>
      </c>
      <c r="F426" t="str">
        <f>TEXT(SalesDataTable__2[[#This Row],[Order Date]],"MMM")</f>
        <v>Oct</v>
      </c>
      <c r="G426" t="s">
        <v>22</v>
      </c>
      <c r="H426" t="s">
        <v>30</v>
      </c>
      <c r="I426" t="s">
        <v>66</v>
      </c>
      <c r="J426" t="s">
        <v>64</v>
      </c>
      <c r="K426" t="s">
        <v>38</v>
      </c>
      <c r="L426" t="s">
        <v>55</v>
      </c>
      <c r="M426">
        <v>1</v>
      </c>
      <c r="N426">
        <v>125.88</v>
      </c>
      <c r="O426">
        <v>0</v>
      </c>
      <c r="P426">
        <v>62.46</v>
      </c>
      <c r="Q426">
        <v>125.88</v>
      </c>
      <c r="R426">
        <v>62.46</v>
      </c>
      <c r="S426">
        <v>63.419999999999995</v>
      </c>
      <c r="T426">
        <v>0.50381315538608196</v>
      </c>
    </row>
    <row r="427" spans="1:20" x14ac:dyDescent="0.3">
      <c r="A427">
        <v>2471</v>
      </c>
      <c r="B427" s="1">
        <v>46303</v>
      </c>
      <c r="C427">
        <f>YEAR(SalesDataTable__2[[#This Row],[Order Date]])</f>
        <v>2026</v>
      </c>
      <c r="D427" s="2" t="str">
        <f>"Q"&amp;ROUNDUP(MONTH(SalesDataTable__2[[#This Row],[Order Date]])/3,0)</f>
        <v>Q4</v>
      </c>
      <c r="E427">
        <f>MONTH(SalesDataTable__2[[#This Row],[Order Date]])</f>
        <v>10</v>
      </c>
      <c r="F427" t="str">
        <f>TEXT(SalesDataTable__2[[#This Row],[Order Date]],"MMM")</f>
        <v>Oct</v>
      </c>
      <c r="G427" t="s">
        <v>16</v>
      </c>
      <c r="H427" t="s">
        <v>52</v>
      </c>
      <c r="I427" t="s">
        <v>66</v>
      </c>
      <c r="J427" t="s">
        <v>19</v>
      </c>
      <c r="K427" t="s">
        <v>20</v>
      </c>
      <c r="L427" t="s">
        <v>21</v>
      </c>
      <c r="M427">
        <v>1</v>
      </c>
      <c r="N427">
        <v>39.79</v>
      </c>
      <c r="O427">
        <v>0</v>
      </c>
      <c r="P427">
        <v>14.76</v>
      </c>
      <c r="Q427">
        <v>39.79</v>
      </c>
      <c r="R427">
        <v>14.76</v>
      </c>
      <c r="S427">
        <v>25.03</v>
      </c>
      <c r="T427">
        <v>0.62905252576024129</v>
      </c>
    </row>
    <row r="428" spans="1:20" x14ac:dyDescent="0.3">
      <c r="A428">
        <v>670</v>
      </c>
      <c r="B428" s="1">
        <v>46304</v>
      </c>
      <c r="C428">
        <f>YEAR(SalesDataTable__2[[#This Row],[Order Date]])</f>
        <v>2026</v>
      </c>
      <c r="D428" s="2" t="str">
        <f>"Q"&amp;ROUNDUP(MONTH(SalesDataTable__2[[#This Row],[Order Date]])/3,0)</f>
        <v>Q4</v>
      </c>
      <c r="E428">
        <f>MONTH(SalesDataTable__2[[#This Row],[Order Date]])</f>
        <v>10</v>
      </c>
      <c r="F428" t="str">
        <f>TEXT(SalesDataTable__2[[#This Row],[Order Date]],"MMM")</f>
        <v>Oct</v>
      </c>
      <c r="G428" t="s">
        <v>28</v>
      </c>
      <c r="H428" t="s">
        <v>48</v>
      </c>
      <c r="I428" t="s">
        <v>66</v>
      </c>
      <c r="J428" t="s">
        <v>64</v>
      </c>
      <c r="K428" t="s">
        <v>24</v>
      </c>
      <c r="L428" t="s">
        <v>27</v>
      </c>
      <c r="M428">
        <v>1</v>
      </c>
      <c r="N428">
        <v>92.59</v>
      </c>
      <c r="O428">
        <v>0</v>
      </c>
      <c r="P428">
        <v>44.46</v>
      </c>
      <c r="Q428">
        <v>92.59</v>
      </c>
      <c r="R428">
        <v>44.46</v>
      </c>
      <c r="S428">
        <v>48.13</v>
      </c>
      <c r="T428">
        <v>0.51981855491953777</v>
      </c>
    </row>
    <row r="429" spans="1:20" x14ac:dyDescent="0.3">
      <c r="A429">
        <v>4477</v>
      </c>
      <c r="B429" s="1">
        <v>46305</v>
      </c>
      <c r="C429">
        <f>YEAR(SalesDataTable__2[[#This Row],[Order Date]])</f>
        <v>2026</v>
      </c>
      <c r="D429" s="2" t="str">
        <f>"Q"&amp;ROUNDUP(MONTH(SalesDataTable__2[[#This Row],[Order Date]])/3,0)</f>
        <v>Q4</v>
      </c>
      <c r="E429">
        <f>MONTH(SalesDataTable__2[[#This Row],[Order Date]])</f>
        <v>10</v>
      </c>
      <c r="F429" t="str">
        <f>TEXT(SalesDataTable__2[[#This Row],[Order Date]],"MMM")</f>
        <v>Oct</v>
      </c>
      <c r="G429" t="s">
        <v>42</v>
      </c>
      <c r="H429" t="s">
        <v>45</v>
      </c>
      <c r="I429" t="s">
        <v>66</v>
      </c>
      <c r="J429" t="s">
        <v>19</v>
      </c>
      <c r="K429" t="s">
        <v>31</v>
      </c>
      <c r="L429" t="s">
        <v>47</v>
      </c>
      <c r="M429">
        <v>1</v>
      </c>
      <c r="N429">
        <v>46.01</v>
      </c>
      <c r="O429">
        <v>0</v>
      </c>
      <c r="P429">
        <v>18.239999999999998</v>
      </c>
      <c r="Q429">
        <v>46.01</v>
      </c>
      <c r="R429">
        <v>18.239999999999998</v>
      </c>
      <c r="S429">
        <v>27.77</v>
      </c>
      <c r="T429">
        <v>0.6035644425124973</v>
      </c>
    </row>
    <row r="430" spans="1:20" x14ac:dyDescent="0.3">
      <c r="A430">
        <v>2088</v>
      </c>
      <c r="B430" s="1">
        <v>46309</v>
      </c>
      <c r="C430">
        <f>YEAR(SalesDataTable__2[[#This Row],[Order Date]])</f>
        <v>2026</v>
      </c>
      <c r="D430" s="2" t="str">
        <f>"Q"&amp;ROUNDUP(MONTH(SalesDataTable__2[[#This Row],[Order Date]])/3,0)</f>
        <v>Q4</v>
      </c>
      <c r="E430">
        <f>MONTH(SalesDataTable__2[[#This Row],[Order Date]])</f>
        <v>10</v>
      </c>
      <c r="F430" t="str">
        <f>TEXT(SalesDataTable__2[[#This Row],[Order Date]],"MMM")</f>
        <v>Oct</v>
      </c>
      <c r="G430" t="s">
        <v>16</v>
      </c>
      <c r="H430" t="s">
        <v>33</v>
      </c>
      <c r="I430" t="s">
        <v>66</v>
      </c>
      <c r="J430" t="s">
        <v>64</v>
      </c>
      <c r="K430" t="s">
        <v>24</v>
      </c>
      <c r="L430" t="s">
        <v>50</v>
      </c>
      <c r="M430">
        <v>1</v>
      </c>
      <c r="N430">
        <v>141.77000000000001</v>
      </c>
      <c r="O430">
        <v>0</v>
      </c>
      <c r="P430">
        <v>78.48</v>
      </c>
      <c r="Q430">
        <v>141.77000000000001</v>
      </c>
      <c r="R430">
        <v>78.48</v>
      </c>
      <c r="S430">
        <v>63.290000000000006</v>
      </c>
      <c r="T430">
        <v>0.44642731184312623</v>
      </c>
    </row>
    <row r="431" spans="1:20" x14ac:dyDescent="0.3">
      <c r="A431">
        <v>4304</v>
      </c>
      <c r="B431" s="1">
        <v>46312</v>
      </c>
      <c r="C431">
        <f>YEAR(SalesDataTable__2[[#This Row],[Order Date]])</f>
        <v>2026</v>
      </c>
      <c r="D431" s="2" t="str">
        <f>"Q"&amp;ROUNDUP(MONTH(SalesDataTable__2[[#This Row],[Order Date]])/3,0)</f>
        <v>Q4</v>
      </c>
      <c r="E431">
        <f>MONTH(SalesDataTable__2[[#This Row],[Order Date]])</f>
        <v>10</v>
      </c>
      <c r="F431" t="str">
        <f>TEXT(SalesDataTable__2[[#This Row],[Order Date]],"MMM")</f>
        <v>Oct</v>
      </c>
      <c r="G431" t="s">
        <v>28</v>
      </c>
      <c r="H431" t="s">
        <v>48</v>
      </c>
      <c r="I431" t="s">
        <v>66</v>
      </c>
      <c r="J431" t="s">
        <v>19</v>
      </c>
      <c r="K431" t="s">
        <v>20</v>
      </c>
      <c r="L431" t="s">
        <v>21</v>
      </c>
      <c r="M431">
        <v>1</v>
      </c>
      <c r="N431">
        <v>40.67</v>
      </c>
      <c r="O431">
        <v>0</v>
      </c>
      <c r="P431">
        <v>15.09</v>
      </c>
      <c r="Q431">
        <v>40.67</v>
      </c>
      <c r="R431">
        <v>15.09</v>
      </c>
      <c r="S431">
        <v>25.580000000000002</v>
      </c>
      <c r="T431">
        <v>0.62896483894762722</v>
      </c>
    </row>
    <row r="432" spans="1:20" x14ac:dyDescent="0.3">
      <c r="A432">
        <v>3631</v>
      </c>
      <c r="B432" s="1">
        <v>46318</v>
      </c>
      <c r="C432">
        <f>YEAR(SalesDataTable__2[[#This Row],[Order Date]])</f>
        <v>2026</v>
      </c>
      <c r="D432" s="2" t="str">
        <f>"Q"&amp;ROUNDUP(MONTH(SalesDataTable__2[[#This Row],[Order Date]])/3,0)</f>
        <v>Q4</v>
      </c>
      <c r="E432">
        <f>MONTH(SalesDataTable__2[[#This Row],[Order Date]])</f>
        <v>10</v>
      </c>
      <c r="F432" t="str">
        <f>TEXT(SalesDataTable__2[[#This Row],[Order Date]],"MMM")</f>
        <v>Oct</v>
      </c>
      <c r="G432" t="s">
        <v>16</v>
      </c>
      <c r="H432" t="s">
        <v>26</v>
      </c>
      <c r="I432" t="s">
        <v>66</v>
      </c>
      <c r="J432" t="s">
        <v>64</v>
      </c>
      <c r="K432" t="s">
        <v>20</v>
      </c>
      <c r="L432" t="s">
        <v>53</v>
      </c>
      <c r="M432">
        <v>1</v>
      </c>
      <c r="N432">
        <v>123.6</v>
      </c>
      <c r="O432">
        <v>0</v>
      </c>
      <c r="P432">
        <v>67.3</v>
      </c>
      <c r="Q432">
        <v>123.6</v>
      </c>
      <c r="R432">
        <v>67.3</v>
      </c>
      <c r="S432">
        <v>56.3</v>
      </c>
      <c r="T432">
        <v>0.45550161812297735</v>
      </c>
    </row>
    <row r="433" spans="1:20" x14ac:dyDescent="0.3">
      <c r="A433">
        <v>439</v>
      </c>
      <c r="B433" s="1">
        <v>46319</v>
      </c>
      <c r="C433">
        <f>YEAR(SalesDataTable__2[[#This Row],[Order Date]])</f>
        <v>2026</v>
      </c>
      <c r="D433" s="2" t="str">
        <f>"Q"&amp;ROUNDUP(MONTH(SalesDataTable__2[[#This Row],[Order Date]])/3,0)</f>
        <v>Q4</v>
      </c>
      <c r="E433">
        <f>MONTH(SalesDataTable__2[[#This Row],[Order Date]])</f>
        <v>10</v>
      </c>
      <c r="F433" t="str">
        <f>TEXT(SalesDataTable__2[[#This Row],[Order Date]],"MMM")</f>
        <v>Oct</v>
      </c>
      <c r="G433" t="s">
        <v>42</v>
      </c>
      <c r="H433" t="s">
        <v>45</v>
      </c>
      <c r="I433" t="s">
        <v>66</v>
      </c>
      <c r="J433" t="s">
        <v>19</v>
      </c>
      <c r="K433" t="s">
        <v>31</v>
      </c>
      <c r="L433" t="s">
        <v>41</v>
      </c>
      <c r="M433">
        <v>1</v>
      </c>
      <c r="N433">
        <v>36.76</v>
      </c>
      <c r="O433">
        <v>0</v>
      </c>
      <c r="P433">
        <v>13.18</v>
      </c>
      <c r="Q433">
        <v>36.76</v>
      </c>
      <c r="R433">
        <v>13.18</v>
      </c>
      <c r="S433">
        <v>23.58</v>
      </c>
      <c r="T433">
        <v>0.64145810663764957</v>
      </c>
    </row>
    <row r="434" spans="1:20" x14ac:dyDescent="0.3">
      <c r="A434">
        <v>3608</v>
      </c>
      <c r="B434" s="1">
        <v>46328</v>
      </c>
      <c r="C434">
        <f>YEAR(SalesDataTable__2[[#This Row],[Order Date]])</f>
        <v>2026</v>
      </c>
      <c r="D434" s="2" t="str">
        <f>"Q"&amp;ROUNDUP(MONTH(SalesDataTable__2[[#This Row],[Order Date]])/3,0)</f>
        <v>Q4</v>
      </c>
      <c r="E434">
        <f>MONTH(SalesDataTable__2[[#This Row],[Order Date]])</f>
        <v>11</v>
      </c>
      <c r="F434" t="str">
        <f>TEXT(SalesDataTable__2[[#This Row],[Order Date]],"MMM")</f>
        <v>Nov</v>
      </c>
      <c r="G434" t="s">
        <v>16</v>
      </c>
      <c r="H434" t="s">
        <v>17</v>
      </c>
      <c r="I434" t="s">
        <v>66</v>
      </c>
      <c r="J434" t="s">
        <v>19</v>
      </c>
      <c r="K434" t="s">
        <v>24</v>
      </c>
      <c r="L434" t="s">
        <v>27</v>
      </c>
      <c r="M434">
        <v>1</v>
      </c>
      <c r="N434">
        <v>91.35</v>
      </c>
      <c r="O434">
        <v>0</v>
      </c>
      <c r="P434">
        <v>45.5</v>
      </c>
      <c r="Q434">
        <v>91.35</v>
      </c>
      <c r="R434">
        <v>45.5</v>
      </c>
      <c r="S434">
        <v>45.849999999999994</v>
      </c>
      <c r="T434">
        <v>0.50191570881226055</v>
      </c>
    </row>
    <row r="435" spans="1:20" x14ac:dyDescent="0.3">
      <c r="A435">
        <v>4326</v>
      </c>
      <c r="B435" s="1">
        <v>46331</v>
      </c>
      <c r="C435">
        <f>YEAR(SalesDataTable__2[[#This Row],[Order Date]])</f>
        <v>2026</v>
      </c>
      <c r="D435" s="2" t="str">
        <f>"Q"&amp;ROUNDUP(MONTH(SalesDataTable__2[[#This Row],[Order Date]])/3,0)</f>
        <v>Q4</v>
      </c>
      <c r="E435">
        <f>MONTH(SalesDataTable__2[[#This Row],[Order Date]])</f>
        <v>11</v>
      </c>
      <c r="F435" t="str">
        <f>TEXT(SalesDataTable__2[[#This Row],[Order Date]],"MMM")</f>
        <v>Nov</v>
      </c>
      <c r="G435" t="s">
        <v>42</v>
      </c>
      <c r="H435" t="s">
        <v>45</v>
      </c>
      <c r="I435" t="s">
        <v>66</v>
      </c>
      <c r="J435" t="s">
        <v>64</v>
      </c>
      <c r="K435" t="s">
        <v>31</v>
      </c>
      <c r="L435" t="s">
        <v>41</v>
      </c>
      <c r="M435">
        <v>1</v>
      </c>
      <c r="N435">
        <v>35.630000000000003</v>
      </c>
      <c r="O435">
        <v>0</v>
      </c>
      <c r="P435">
        <v>13.47</v>
      </c>
      <c r="Q435">
        <v>35.630000000000003</v>
      </c>
      <c r="R435">
        <v>13.47</v>
      </c>
      <c r="S435">
        <v>22.160000000000004</v>
      </c>
      <c r="T435">
        <v>0.62194779680044909</v>
      </c>
    </row>
    <row r="436" spans="1:20" x14ac:dyDescent="0.3">
      <c r="A436">
        <v>181</v>
      </c>
      <c r="B436" s="1">
        <v>46333</v>
      </c>
      <c r="C436">
        <f>YEAR(SalesDataTable__2[[#This Row],[Order Date]])</f>
        <v>2026</v>
      </c>
      <c r="D436" s="2" t="str">
        <f>"Q"&amp;ROUNDUP(MONTH(SalesDataTable__2[[#This Row],[Order Date]])/3,0)</f>
        <v>Q4</v>
      </c>
      <c r="E436">
        <f>MONTH(SalesDataTable__2[[#This Row],[Order Date]])</f>
        <v>11</v>
      </c>
      <c r="F436" t="str">
        <f>TEXT(SalesDataTable__2[[#This Row],[Order Date]],"MMM")</f>
        <v>Nov</v>
      </c>
      <c r="G436" t="s">
        <v>28</v>
      </c>
      <c r="H436" t="s">
        <v>49</v>
      </c>
      <c r="I436" t="s">
        <v>66</v>
      </c>
      <c r="J436" t="s">
        <v>64</v>
      </c>
      <c r="K436" t="s">
        <v>31</v>
      </c>
      <c r="L436" t="s">
        <v>41</v>
      </c>
      <c r="M436">
        <v>1</v>
      </c>
      <c r="N436">
        <v>35.58</v>
      </c>
      <c r="O436">
        <v>0</v>
      </c>
      <c r="P436">
        <v>13.4</v>
      </c>
      <c r="Q436">
        <v>35.58</v>
      </c>
      <c r="R436">
        <v>13.4</v>
      </c>
      <c r="S436">
        <v>22.18</v>
      </c>
      <c r="T436">
        <v>0.62338392355255767</v>
      </c>
    </row>
    <row r="437" spans="1:20" x14ac:dyDescent="0.3">
      <c r="A437">
        <v>4550</v>
      </c>
      <c r="B437" s="1">
        <v>46335</v>
      </c>
      <c r="C437">
        <f>YEAR(SalesDataTable__2[[#This Row],[Order Date]])</f>
        <v>2026</v>
      </c>
      <c r="D437" s="2" t="str">
        <f>"Q"&amp;ROUNDUP(MONTH(SalesDataTable__2[[#This Row],[Order Date]])/3,0)</f>
        <v>Q4</v>
      </c>
      <c r="E437">
        <f>MONTH(SalesDataTable__2[[#This Row],[Order Date]])</f>
        <v>11</v>
      </c>
      <c r="F437" t="str">
        <f>TEXT(SalesDataTable__2[[#This Row],[Order Date]],"MMM")</f>
        <v>Nov</v>
      </c>
      <c r="G437" t="s">
        <v>42</v>
      </c>
      <c r="H437" t="s">
        <v>63</v>
      </c>
      <c r="I437" t="s">
        <v>66</v>
      </c>
      <c r="J437" t="s">
        <v>64</v>
      </c>
      <c r="K437" t="s">
        <v>20</v>
      </c>
      <c r="L437" t="s">
        <v>44</v>
      </c>
      <c r="M437">
        <v>1</v>
      </c>
      <c r="N437">
        <v>35.36</v>
      </c>
      <c r="O437">
        <v>0</v>
      </c>
      <c r="P437">
        <v>13.74</v>
      </c>
      <c r="Q437">
        <v>35.36</v>
      </c>
      <c r="R437">
        <v>13.74</v>
      </c>
      <c r="S437">
        <v>21.619999999999997</v>
      </c>
      <c r="T437">
        <v>0.61142533936651577</v>
      </c>
    </row>
    <row r="438" spans="1:20" x14ac:dyDescent="0.3">
      <c r="A438">
        <v>2575</v>
      </c>
      <c r="B438" s="1">
        <v>46350</v>
      </c>
      <c r="C438">
        <f>YEAR(SalesDataTable__2[[#This Row],[Order Date]])</f>
        <v>2026</v>
      </c>
      <c r="D438" s="2" t="str">
        <f>"Q"&amp;ROUNDUP(MONTH(SalesDataTable__2[[#This Row],[Order Date]])/3,0)</f>
        <v>Q4</v>
      </c>
      <c r="E438">
        <f>MONTH(SalesDataTable__2[[#This Row],[Order Date]])</f>
        <v>11</v>
      </c>
      <c r="F438" t="str">
        <f>TEXT(SalesDataTable__2[[#This Row],[Order Date]],"MMM")</f>
        <v>Nov</v>
      </c>
      <c r="G438" t="s">
        <v>42</v>
      </c>
      <c r="H438" t="s">
        <v>63</v>
      </c>
      <c r="I438" t="s">
        <v>66</v>
      </c>
      <c r="J438" t="s">
        <v>64</v>
      </c>
      <c r="K438" t="s">
        <v>20</v>
      </c>
      <c r="L438" t="s">
        <v>21</v>
      </c>
      <c r="M438">
        <v>1</v>
      </c>
      <c r="N438">
        <v>39.42</v>
      </c>
      <c r="O438">
        <v>0</v>
      </c>
      <c r="P438">
        <v>14.63</v>
      </c>
      <c r="Q438">
        <v>39.42</v>
      </c>
      <c r="R438">
        <v>14.63</v>
      </c>
      <c r="S438">
        <v>24.79</v>
      </c>
      <c r="T438">
        <v>0.62886859462201927</v>
      </c>
    </row>
    <row r="439" spans="1:20" x14ac:dyDescent="0.3">
      <c r="A439">
        <v>4721</v>
      </c>
      <c r="B439" s="1">
        <v>46350</v>
      </c>
      <c r="C439">
        <f>YEAR(SalesDataTable__2[[#This Row],[Order Date]])</f>
        <v>2026</v>
      </c>
      <c r="D439" s="2" t="str">
        <f>"Q"&amp;ROUNDUP(MONTH(SalesDataTable__2[[#This Row],[Order Date]])/3,0)</f>
        <v>Q4</v>
      </c>
      <c r="E439">
        <f>MONTH(SalesDataTable__2[[#This Row],[Order Date]])</f>
        <v>11</v>
      </c>
      <c r="F439" t="str">
        <f>TEXT(SalesDataTable__2[[#This Row],[Order Date]],"MMM")</f>
        <v>Nov</v>
      </c>
      <c r="G439" t="s">
        <v>42</v>
      </c>
      <c r="H439" t="s">
        <v>60</v>
      </c>
      <c r="I439" t="s">
        <v>66</v>
      </c>
      <c r="J439" t="s">
        <v>19</v>
      </c>
      <c r="K439" t="s">
        <v>36</v>
      </c>
      <c r="L439" t="s">
        <v>37</v>
      </c>
      <c r="M439">
        <v>1</v>
      </c>
      <c r="N439">
        <v>39.85</v>
      </c>
      <c r="O439">
        <v>0</v>
      </c>
      <c r="P439">
        <v>16.3</v>
      </c>
      <c r="Q439">
        <v>39.85</v>
      </c>
      <c r="R439">
        <v>16.3</v>
      </c>
      <c r="S439">
        <v>23.55</v>
      </c>
      <c r="T439">
        <v>0.59096612296110418</v>
      </c>
    </row>
    <row r="440" spans="1:20" x14ac:dyDescent="0.3">
      <c r="A440">
        <v>197</v>
      </c>
      <c r="B440" s="1">
        <v>46353</v>
      </c>
      <c r="C440">
        <f>YEAR(SalesDataTable__2[[#This Row],[Order Date]])</f>
        <v>2026</v>
      </c>
      <c r="D440" s="2" t="str">
        <f>"Q"&amp;ROUNDUP(MONTH(SalesDataTable__2[[#This Row],[Order Date]])/3,0)</f>
        <v>Q4</v>
      </c>
      <c r="E440">
        <f>MONTH(SalesDataTable__2[[#This Row],[Order Date]])</f>
        <v>11</v>
      </c>
      <c r="F440" t="str">
        <f>TEXT(SalesDataTable__2[[#This Row],[Order Date]],"MMM")</f>
        <v>Nov</v>
      </c>
      <c r="G440" t="s">
        <v>16</v>
      </c>
      <c r="H440" t="s">
        <v>33</v>
      </c>
      <c r="I440" t="s">
        <v>66</v>
      </c>
      <c r="J440" t="s">
        <v>19</v>
      </c>
      <c r="K440" t="s">
        <v>38</v>
      </c>
      <c r="L440" t="s">
        <v>39</v>
      </c>
      <c r="M440">
        <v>1</v>
      </c>
      <c r="N440">
        <v>195.32</v>
      </c>
      <c r="O440">
        <v>0</v>
      </c>
      <c r="P440">
        <v>103.21</v>
      </c>
      <c r="Q440">
        <v>195.32</v>
      </c>
      <c r="R440">
        <v>103.21</v>
      </c>
      <c r="S440">
        <v>92.11</v>
      </c>
      <c r="T440">
        <v>0.47158509113250052</v>
      </c>
    </row>
    <row r="441" spans="1:20" x14ac:dyDescent="0.3">
      <c r="A441">
        <v>2747</v>
      </c>
      <c r="B441" s="1">
        <v>46356</v>
      </c>
      <c r="C441">
        <f>YEAR(SalesDataTable__2[[#This Row],[Order Date]])</f>
        <v>2026</v>
      </c>
      <c r="D441" s="2" t="str">
        <f>"Q"&amp;ROUNDUP(MONTH(SalesDataTable__2[[#This Row],[Order Date]])/3,0)</f>
        <v>Q4</v>
      </c>
      <c r="E441">
        <f>MONTH(SalesDataTable__2[[#This Row],[Order Date]])</f>
        <v>11</v>
      </c>
      <c r="F441" t="str">
        <f>TEXT(SalesDataTable__2[[#This Row],[Order Date]],"MMM")</f>
        <v>Nov</v>
      </c>
      <c r="G441" t="s">
        <v>22</v>
      </c>
      <c r="H441" t="s">
        <v>40</v>
      </c>
      <c r="I441" t="s">
        <v>66</v>
      </c>
      <c r="J441" t="s">
        <v>64</v>
      </c>
      <c r="K441" t="s">
        <v>38</v>
      </c>
      <c r="L441" t="s">
        <v>39</v>
      </c>
      <c r="M441">
        <v>1</v>
      </c>
      <c r="N441">
        <v>194.73</v>
      </c>
      <c r="O441">
        <v>0</v>
      </c>
      <c r="P441">
        <v>104.48</v>
      </c>
      <c r="Q441">
        <v>194.73</v>
      </c>
      <c r="R441">
        <v>104.48</v>
      </c>
      <c r="S441">
        <v>90.249999999999986</v>
      </c>
      <c r="T441">
        <v>0.46346222975401835</v>
      </c>
    </row>
    <row r="442" spans="1:20" x14ac:dyDescent="0.3">
      <c r="A442">
        <v>4498</v>
      </c>
      <c r="B442" s="1">
        <v>46359</v>
      </c>
      <c r="C442">
        <f>YEAR(SalesDataTable__2[[#This Row],[Order Date]])</f>
        <v>2026</v>
      </c>
      <c r="D442" s="2" t="str">
        <f>"Q"&amp;ROUNDUP(MONTH(SalesDataTable__2[[#This Row],[Order Date]])/3,0)</f>
        <v>Q4</v>
      </c>
      <c r="E442">
        <f>MONTH(SalesDataTable__2[[#This Row],[Order Date]])</f>
        <v>12</v>
      </c>
      <c r="F442" t="str">
        <f>TEXT(SalesDataTable__2[[#This Row],[Order Date]],"MMM")</f>
        <v>Dec</v>
      </c>
      <c r="G442" t="s">
        <v>16</v>
      </c>
      <c r="H442" t="s">
        <v>26</v>
      </c>
      <c r="I442" t="s">
        <v>66</v>
      </c>
      <c r="J442" t="s">
        <v>19</v>
      </c>
      <c r="K442" t="s">
        <v>38</v>
      </c>
      <c r="L442" t="s">
        <v>55</v>
      </c>
      <c r="M442">
        <v>1</v>
      </c>
      <c r="N442">
        <v>124.93</v>
      </c>
      <c r="O442">
        <v>0</v>
      </c>
      <c r="P442">
        <v>59.41</v>
      </c>
      <c r="Q442">
        <v>124.93</v>
      </c>
      <c r="R442">
        <v>59.41</v>
      </c>
      <c r="S442">
        <v>65.52000000000001</v>
      </c>
      <c r="T442">
        <v>0.52445369406867848</v>
      </c>
    </row>
    <row r="443" spans="1:20" x14ac:dyDescent="0.3">
      <c r="A443">
        <v>4880</v>
      </c>
      <c r="B443" s="1">
        <v>46364</v>
      </c>
      <c r="C443">
        <f>YEAR(SalesDataTable__2[[#This Row],[Order Date]])</f>
        <v>2026</v>
      </c>
      <c r="D443" s="2" t="str">
        <f>"Q"&amp;ROUNDUP(MONTH(SalesDataTable__2[[#This Row],[Order Date]])/3,0)</f>
        <v>Q4</v>
      </c>
      <c r="E443">
        <f>MONTH(SalesDataTable__2[[#This Row],[Order Date]])</f>
        <v>12</v>
      </c>
      <c r="F443" t="str">
        <f>TEXT(SalesDataTable__2[[#This Row],[Order Date]],"MMM")</f>
        <v>Dec</v>
      </c>
      <c r="G443" t="s">
        <v>16</v>
      </c>
      <c r="H443" t="s">
        <v>52</v>
      </c>
      <c r="I443" t="s">
        <v>66</v>
      </c>
      <c r="J443" t="s">
        <v>19</v>
      </c>
      <c r="K443" t="s">
        <v>36</v>
      </c>
      <c r="L443" t="s">
        <v>37</v>
      </c>
      <c r="M443">
        <v>1</v>
      </c>
      <c r="N443">
        <v>41.07</v>
      </c>
      <c r="O443">
        <v>0</v>
      </c>
      <c r="P443">
        <v>16.600000000000001</v>
      </c>
      <c r="Q443">
        <v>41.07</v>
      </c>
      <c r="R443">
        <v>16.600000000000001</v>
      </c>
      <c r="S443">
        <v>24.47</v>
      </c>
      <c r="T443">
        <v>0.59581202824446067</v>
      </c>
    </row>
    <row r="444" spans="1:20" x14ac:dyDescent="0.3">
      <c r="A444">
        <v>5188</v>
      </c>
      <c r="B444" s="1">
        <v>46025</v>
      </c>
      <c r="C444">
        <f>YEAR(SalesDataTable__2[[#This Row],[Order Date]])</f>
        <v>2026</v>
      </c>
      <c r="D444" s="2" t="str">
        <f>"Q"&amp;ROUNDUP(MONTH(SalesDataTable__2[[#This Row],[Order Date]])/3,0)</f>
        <v>Q1</v>
      </c>
      <c r="E444">
        <f>MONTH(SalesDataTable__2[[#This Row],[Order Date]])</f>
        <v>1</v>
      </c>
      <c r="F444" t="str">
        <f>TEXT(SalesDataTable__2[[#This Row],[Order Date]],"MMM")</f>
        <v>Jan</v>
      </c>
      <c r="G444" t="s">
        <v>28</v>
      </c>
      <c r="H444" t="s">
        <v>29</v>
      </c>
      <c r="I444" t="s">
        <v>67</v>
      </c>
      <c r="J444" t="s">
        <v>64</v>
      </c>
      <c r="K444" t="s">
        <v>36</v>
      </c>
      <c r="L444" t="s">
        <v>56</v>
      </c>
      <c r="M444">
        <v>1</v>
      </c>
      <c r="N444">
        <v>49.71</v>
      </c>
      <c r="O444">
        <v>0</v>
      </c>
      <c r="P444">
        <v>23.15</v>
      </c>
      <c r="Q444">
        <v>49.71</v>
      </c>
      <c r="R444">
        <v>23.15</v>
      </c>
      <c r="S444">
        <v>26.560000000000002</v>
      </c>
      <c r="T444">
        <v>0.53429893381613358</v>
      </c>
    </row>
    <row r="445" spans="1:20" x14ac:dyDescent="0.3">
      <c r="A445">
        <v>3068</v>
      </c>
      <c r="B445" s="1">
        <v>46034</v>
      </c>
      <c r="C445">
        <f>YEAR(SalesDataTable__2[[#This Row],[Order Date]])</f>
        <v>2026</v>
      </c>
      <c r="D445" s="2" t="str">
        <f>"Q"&amp;ROUNDUP(MONTH(SalesDataTable__2[[#This Row],[Order Date]])/3,0)</f>
        <v>Q1</v>
      </c>
      <c r="E445">
        <f>MONTH(SalesDataTable__2[[#This Row],[Order Date]])</f>
        <v>1</v>
      </c>
      <c r="F445" t="str">
        <f>TEXT(SalesDataTable__2[[#This Row],[Order Date]],"MMM")</f>
        <v>Jan</v>
      </c>
      <c r="G445" t="s">
        <v>42</v>
      </c>
      <c r="H445" t="s">
        <v>43</v>
      </c>
      <c r="I445" t="s">
        <v>67</v>
      </c>
      <c r="J445" t="s">
        <v>19</v>
      </c>
      <c r="K445" t="s">
        <v>20</v>
      </c>
      <c r="L445" t="s">
        <v>44</v>
      </c>
      <c r="M445">
        <v>1</v>
      </c>
      <c r="N445">
        <v>36.43</v>
      </c>
      <c r="O445">
        <v>0</v>
      </c>
      <c r="P445">
        <v>14.33</v>
      </c>
      <c r="Q445">
        <v>36.43</v>
      </c>
      <c r="R445">
        <v>14.33</v>
      </c>
      <c r="S445">
        <v>22.1</v>
      </c>
      <c r="T445">
        <v>0.60664287674993145</v>
      </c>
    </row>
    <row r="446" spans="1:20" x14ac:dyDescent="0.3">
      <c r="A446">
        <v>3736</v>
      </c>
      <c r="B446" s="1">
        <v>46037</v>
      </c>
      <c r="C446">
        <f>YEAR(SalesDataTable__2[[#This Row],[Order Date]])</f>
        <v>2026</v>
      </c>
      <c r="D446" s="2" t="str">
        <f>"Q"&amp;ROUNDUP(MONTH(SalesDataTable__2[[#This Row],[Order Date]])/3,0)</f>
        <v>Q1</v>
      </c>
      <c r="E446">
        <f>MONTH(SalesDataTable__2[[#This Row],[Order Date]])</f>
        <v>1</v>
      </c>
      <c r="F446" t="str">
        <f>TEXT(SalesDataTable__2[[#This Row],[Order Date]],"MMM")</f>
        <v>Jan</v>
      </c>
      <c r="G446" t="s">
        <v>28</v>
      </c>
      <c r="H446" t="s">
        <v>49</v>
      </c>
      <c r="I446" t="s">
        <v>67</v>
      </c>
      <c r="J446" t="s">
        <v>19</v>
      </c>
      <c r="K446" t="s">
        <v>20</v>
      </c>
      <c r="L446" t="s">
        <v>21</v>
      </c>
      <c r="M446">
        <v>1</v>
      </c>
      <c r="N446">
        <v>40.72</v>
      </c>
      <c r="O446">
        <v>0</v>
      </c>
      <c r="P446">
        <v>14.94</v>
      </c>
      <c r="Q446">
        <v>40.72</v>
      </c>
      <c r="R446">
        <v>14.94</v>
      </c>
      <c r="S446">
        <v>25.78</v>
      </c>
      <c r="T446">
        <v>0.6331041257367388</v>
      </c>
    </row>
    <row r="447" spans="1:20" x14ac:dyDescent="0.3">
      <c r="A447">
        <v>4648</v>
      </c>
      <c r="B447" s="1">
        <v>46039</v>
      </c>
      <c r="C447">
        <f>YEAR(SalesDataTable__2[[#This Row],[Order Date]])</f>
        <v>2026</v>
      </c>
      <c r="D447" s="2" t="str">
        <f>"Q"&amp;ROUNDUP(MONTH(SalesDataTable__2[[#This Row],[Order Date]])/3,0)</f>
        <v>Q1</v>
      </c>
      <c r="E447">
        <f>MONTH(SalesDataTable__2[[#This Row],[Order Date]])</f>
        <v>1</v>
      </c>
      <c r="F447" t="str">
        <f>TEXT(SalesDataTable__2[[#This Row],[Order Date]],"MMM")</f>
        <v>Jan</v>
      </c>
      <c r="G447" t="s">
        <v>28</v>
      </c>
      <c r="H447" t="s">
        <v>48</v>
      </c>
      <c r="I447" t="s">
        <v>67</v>
      </c>
      <c r="J447" t="s">
        <v>19</v>
      </c>
      <c r="K447" t="s">
        <v>38</v>
      </c>
      <c r="L447" t="s">
        <v>39</v>
      </c>
      <c r="M447">
        <v>1</v>
      </c>
      <c r="N447">
        <v>199.02</v>
      </c>
      <c r="O447">
        <v>0</v>
      </c>
      <c r="P447">
        <v>106.49</v>
      </c>
      <c r="Q447">
        <v>199.02</v>
      </c>
      <c r="R447">
        <v>106.49</v>
      </c>
      <c r="S447">
        <v>92.530000000000015</v>
      </c>
      <c r="T447">
        <v>0.46492814792483173</v>
      </c>
    </row>
    <row r="448" spans="1:20" x14ac:dyDescent="0.3">
      <c r="A448">
        <v>3330</v>
      </c>
      <c r="B448" s="1">
        <v>46040</v>
      </c>
      <c r="C448">
        <f>YEAR(SalesDataTable__2[[#This Row],[Order Date]])</f>
        <v>2026</v>
      </c>
      <c r="D448" s="2" t="str">
        <f>"Q"&amp;ROUNDUP(MONTH(SalesDataTable__2[[#This Row],[Order Date]])/3,0)</f>
        <v>Q1</v>
      </c>
      <c r="E448">
        <f>MONTH(SalesDataTable__2[[#This Row],[Order Date]])</f>
        <v>1</v>
      </c>
      <c r="F448" t="str">
        <f>TEXT(SalesDataTable__2[[#This Row],[Order Date]],"MMM")</f>
        <v>Jan</v>
      </c>
      <c r="G448" t="s">
        <v>16</v>
      </c>
      <c r="H448" t="s">
        <v>52</v>
      </c>
      <c r="I448" t="s">
        <v>67</v>
      </c>
      <c r="J448" t="s">
        <v>19</v>
      </c>
      <c r="K448" t="s">
        <v>36</v>
      </c>
      <c r="L448" t="s">
        <v>54</v>
      </c>
      <c r="M448">
        <v>1</v>
      </c>
      <c r="N448">
        <v>104.36</v>
      </c>
      <c r="O448">
        <v>0</v>
      </c>
      <c r="P448">
        <v>51.63</v>
      </c>
      <c r="Q448">
        <v>104.36</v>
      </c>
      <c r="R448">
        <v>51.63</v>
      </c>
      <c r="S448">
        <v>52.73</v>
      </c>
      <c r="T448">
        <v>0.50527021847451126</v>
      </c>
    </row>
    <row r="449" spans="1:20" x14ac:dyDescent="0.3">
      <c r="A449">
        <v>631</v>
      </c>
      <c r="B449" s="1">
        <v>46042</v>
      </c>
      <c r="C449">
        <f>YEAR(SalesDataTable__2[[#This Row],[Order Date]])</f>
        <v>2026</v>
      </c>
      <c r="D449" s="2" t="str">
        <f>"Q"&amp;ROUNDUP(MONTH(SalesDataTable__2[[#This Row],[Order Date]])/3,0)</f>
        <v>Q1</v>
      </c>
      <c r="E449">
        <f>MONTH(SalesDataTable__2[[#This Row],[Order Date]])</f>
        <v>1</v>
      </c>
      <c r="F449" t="str">
        <f>TEXT(SalesDataTable__2[[#This Row],[Order Date]],"MMM")</f>
        <v>Jan</v>
      </c>
      <c r="G449" t="s">
        <v>16</v>
      </c>
      <c r="H449" t="s">
        <v>17</v>
      </c>
      <c r="I449" t="s">
        <v>67</v>
      </c>
      <c r="J449" t="s">
        <v>64</v>
      </c>
      <c r="K449" t="s">
        <v>31</v>
      </c>
      <c r="L449" t="s">
        <v>51</v>
      </c>
      <c r="M449">
        <v>1</v>
      </c>
      <c r="N449">
        <v>165.42</v>
      </c>
      <c r="O449">
        <v>0</v>
      </c>
      <c r="P449">
        <v>85.69</v>
      </c>
      <c r="Q449">
        <v>165.42</v>
      </c>
      <c r="R449">
        <v>85.69</v>
      </c>
      <c r="S449">
        <v>79.72999999999999</v>
      </c>
      <c r="T449">
        <v>0.48198524966751299</v>
      </c>
    </row>
    <row r="450" spans="1:20" x14ac:dyDescent="0.3">
      <c r="A450">
        <v>1654</v>
      </c>
      <c r="B450" s="1">
        <v>46050</v>
      </c>
      <c r="C450">
        <f>YEAR(SalesDataTable__2[[#This Row],[Order Date]])</f>
        <v>2026</v>
      </c>
      <c r="D450" s="2" t="str">
        <f>"Q"&amp;ROUNDUP(MONTH(SalesDataTable__2[[#This Row],[Order Date]])/3,0)</f>
        <v>Q1</v>
      </c>
      <c r="E450">
        <f>MONTH(SalesDataTable__2[[#This Row],[Order Date]])</f>
        <v>1</v>
      </c>
      <c r="F450" t="str">
        <f>TEXT(SalesDataTable__2[[#This Row],[Order Date]],"MMM")</f>
        <v>Jan</v>
      </c>
      <c r="G450" t="s">
        <v>28</v>
      </c>
      <c r="H450" t="s">
        <v>29</v>
      </c>
      <c r="I450" t="s">
        <v>67</v>
      </c>
      <c r="J450" t="s">
        <v>65</v>
      </c>
      <c r="K450" t="s">
        <v>24</v>
      </c>
      <c r="L450" t="s">
        <v>35</v>
      </c>
      <c r="M450">
        <v>1</v>
      </c>
      <c r="N450">
        <v>70.41</v>
      </c>
      <c r="O450">
        <v>0</v>
      </c>
      <c r="P450">
        <v>32.74</v>
      </c>
      <c r="Q450">
        <v>70.41</v>
      </c>
      <c r="R450">
        <v>32.74</v>
      </c>
      <c r="S450">
        <v>37.669999999999995</v>
      </c>
      <c r="T450">
        <v>0.53500923164323244</v>
      </c>
    </row>
    <row r="451" spans="1:20" x14ac:dyDescent="0.3">
      <c r="A451">
        <v>2014</v>
      </c>
      <c r="B451" s="1">
        <v>46055</v>
      </c>
      <c r="C451">
        <f>YEAR(SalesDataTable__2[[#This Row],[Order Date]])</f>
        <v>2026</v>
      </c>
      <c r="D451" s="2" t="str">
        <f>"Q"&amp;ROUNDUP(MONTH(SalesDataTable__2[[#This Row],[Order Date]])/3,0)</f>
        <v>Q1</v>
      </c>
      <c r="E451">
        <f>MONTH(SalesDataTable__2[[#This Row],[Order Date]])</f>
        <v>2</v>
      </c>
      <c r="F451" t="str">
        <f>TEXT(SalesDataTable__2[[#This Row],[Order Date]],"MMM")</f>
        <v>Feb</v>
      </c>
      <c r="G451" t="s">
        <v>28</v>
      </c>
      <c r="H451" t="s">
        <v>34</v>
      </c>
      <c r="I451" t="s">
        <v>67</v>
      </c>
      <c r="J451" t="s">
        <v>19</v>
      </c>
      <c r="K451" t="s">
        <v>38</v>
      </c>
      <c r="L451" t="s">
        <v>55</v>
      </c>
      <c r="M451">
        <v>1</v>
      </c>
      <c r="N451">
        <v>123.95</v>
      </c>
      <c r="O451">
        <v>0</v>
      </c>
      <c r="P451">
        <v>61.32</v>
      </c>
      <c r="Q451">
        <v>123.95</v>
      </c>
      <c r="R451">
        <v>61.32</v>
      </c>
      <c r="S451">
        <v>62.63</v>
      </c>
      <c r="T451">
        <v>0.50528438886647842</v>
      </c>
    </row>
    <row r="452" spans="1:20" x14ac:dyDescent="0.3">
      <c r="A452">
        <v>2929</v>
      </c>
      <c r="B452" s="1">
        <v>46055</v>
      </c>
      <c r="C452">
        <f>YEAR(SalesDataTable__2[[#This Row],[Order Date]])</f>
        <v>2026</v>
      </c>
      <c r="D452" s="2" t="str">
        <f>"Q"&amp;ROUNDUP(MONTH(SalesDataTable__2[[#This Row],[Order Date]])/3,0)</f>
        <v>Q1</v>
      </c>
      <c r="E452">
        <f>MONTH(SalesDataTable__2[[#This Row],[Order Date]])</f>
        <v>2</v>
      </c>
      <c r="F452" t="str">
        <f>TEXT(SalesDataTable__2[[#This Row],[Order Date]],"MMM")</f>
        <v>Feb</v>
      </c>
      <c r="G452" t="s">
        <v>28</v>
      </c>
      <c r="H452" t="s">
        <v>46</v>
      </c>
      <c r="I452" t="s">
        <v>67</v>
      </c>
      <c r="J452" t="s">
        <v>64</v>
      </c>
      <c r="K452" t="s">
        <v>24</v>
      </c>
      <c r="L452" t="s">
        <v>27</v>
      </c>
      <c r="M452">
        <v>1</v>
      </c>
      <c r="N452">
        <v>93.78</v>
      </c>
      <c r="O452">
        <v>0</v>
      </c>
      <c r="P452">
        <v>44.21</v>
      </c>
      <c r="Q452">
        <v>93.78</v>
      </c>
      <c r="R452">
        <v>44.21</v>
      </c>
      <c r="S452">
        <v>49.57</v>
      </c>
      <c r="T452">
        <v>0.52857752185967155</v>
      </c>
    </row>
    <row r="453" spans="1:20" x14ac:dyDescent="0.3">
      <c r="A453">
        <v>4588</v>
      </c>
      <c r="B453" s="1">
        <v>46067</v>
      </c>
      <c r="C453">
        <f>YEAR(SalesDataTable__2[[#This Row],[Order Date]])</f>
        <v>2026</v>
      </c>
      <c r="D453" s="2" t="str">
        <f>"Q"&amp;ROUNDUP(MONTH(SalesDataTable__2[[#This Row],[Order Date]])/3,0)</f>
        <v>Q1</v>
      </c>
      <c r="E453">
        <f>MONTH(SalesDataTable__2[[#This Row],[Order Date]])</f>
        <v>2</v>
      </c>
      <c r="F453" t="str">
        <f>TEXT(SalesDataTable__2[[#This Row],[Order Date]],"MMM")</f>
        <v>Feb</v>
      </c>
      <c r="G453" t="s">
        <v>22</v>
      </c>
      <c r="H453" t="s">
        <v>30</v>
      </c>
      <c r="I453" t="s">
        <v>67</v>
      </c>
      <c r="J453" t="s">
        <v>19</v>
      </c>
      <c r="K453" t="s">
        <v>38</v>
      </c>
      <c r="L453" t="s">
        <v>58</v>
      </c>
      <c r="M453">
        <v>1</v>
      </c>
      <c r="N453">
        <v>80.680000000000007</v>
      </c>
      <c r="O453">
        <v>0</v>
      </c>
      <c r="P453">
        <v>39.630000000000003</v>
      </c>
      <c r="Q453">
        <v>80.680000000000007</v>
      </c>
      <c r="R453">
        <v>39.630000000000003</v>
      </c>
      <c r="S453">
        <v>41.050000000000004</v>
      </c>
      <c r="T453">
        <v>0.50880019831432821</v>
      </c>
    </row>
    <row r="454" spans="1:20" x14ac:dyDescent="0.3">
      <c r="A454">
        <v>2753</v>
      </c>
      <c r="B454" s="1">
        <v>46069</v>
      </c>
      <c r="C454">
        <f>YEAR(SalesDataTable__2[[#This Row],[Order Date]])</f>
        <v>2026</v>
      </c>
      <c r="D454" s="2" t="str">
        <f>"Q"&amp;ROUNDUP(MONTH(SalesDataTable__2[[#This Row],[Order Date]])/3,0)</f>
        <v>Q1</v>
      </c>
      <c r="E454">
        <f>MONTH(SalesDataTable__2[[#This Row],[Order Date]])</f>
        <v>2</v>
      </c>
      <c r="F454" t="str">
        <f>TEXT(SalesDataTable__2[[#This Row],[Order Date]],"MMM")</f>
        <v>Feb</v>
      </c>
      <c r="G454" t="s">
        <v>16</v>
      </c>
      <c r="H454" t="s">
        <v>33</v>
      </c>
      <c r="I454" t="s">
        <v>67</v>
      </c>
      <c r="J454" t="s">
        <v>64</v>
      </c>
      <c r="K454" t="s">
        <v>24</v>
      </c>
      <c r="L454" t="s">
        <v>50</v>
      </c>
      <c r="M454">
        <v>1</v>
      </c>
      <c r="N454">
        <v>140.47</v>
      </c>
      <c r="O454">
        <v>0</v>
      </c>
      <c r="P454">
        <v>79.66</v>
      </c>
      <c r="Q454">
        <v>140.47</v>
      </c>
      <c r="R454">
        <v>79.66</v>
      </c>
      <c r="S454">
        <v>60.81</v>
      </c>
      <c r="T454">
        <v>0.43290382288033036</v>
      </c>
    </row>
    <row r="455" spans="1:20" x14ac:dyDescent="0.3">
      <c r="A455">
        <v>940</v>
      </c>
      <c r="B455" s="1">
        <v>46073</v>
      </c>
      <c r="C455">
        <f>YEAR(SalesDataTable__2[[#This Row],[Order Date]])</f>
        <v>2026</v>
      </c>
      <c r="D455" s="2" t="str">
        <f>"Q"&amp;ROUNDUP(MONTH(SalesDataTable__2[[#This Row],[Order Date]])/3,0)</f>
        <v>Q1</v>
      </c>
      <c r="E455">
        <f>MONTH(SalesDataTable__2[[#This Row],[Order Date]])</f>
        <v>2</v>
      </c>
      <c r="F455" t="str">
        <f>TEXT(SalesDataTable__2[[#This Row],[Order Date]],"MMM")</f>
        <v>Feb</v>
      </c>
      <c r="G455" t="s">
        <v>42</v>
      </c>
      <c r="H455" t="s">
        <v>57</v>
      </c>
      <c r="I455" t="s">
        <v>67</v>
      </c>
      <c r="J455" t="s">
        <v>64</v>
      </c>
      <c r="K455" t="s">
        <v>20</v>
      </c>
      <c r="L455" t="s">
        <v>59</v>
      </c>
      <c r="M455">
        <v>1</v>
      </c>
      <c r="N455">
        <v>51.73</v>
      </c>
      <c r="O455">
        <v>0</v>
      </c>
      <c r="P455">
        <v>21.83</v>
      </c>
      <c r="Q455">
        <v>51.73</v>
      </c>
      <c r="R455">
        <v>21.83</v>
      </c>
      <c r="S455">
        <v>29.9</v>
      </c>
      <c r="T455">
        <v>0.57800115986854828</v>
      </c>
    </row>
    <row r="456" spans="1:20" x14ac:dyDescent="0.3">
      <c r="A456">
        <v>287</v>
      </c>
      <c r="B456" s="1">
        <v>46077</v>
      </c>
      <c r="C456">
        <f>YEAR(SalesDataTable__2[[#This Row],[Order Date]])</f>
        <v>2026</v>
      </c>
      <c r="D456" s="2" t="str">
        <f>"Q"&amp;ROUNDUP(MONTH(SalesDataTable__2[[#This Row],[Order Date]])/3,0)</f>
        <v>Q1</v>
      </c>
      <c r="E456">
        <f>MONTH(SalesDataTable__2[[#This Row],[Order Date]])</f>
        <v>2</v>
      </c>
      <c r="F456" t="str">
        <f>TEXT(SalesDataTable__2[[#This Row],[Order Date]],"MMM")</f>
        <v>Feb</v>
      </c>
      <c r="G456" t="s">
        <v>28</v>
      </c>
      <c r="H456" t="s">
        <v>29</v>
      </c>
      <c r="I456" t="s">
        <v>67</v>
      </c>
      <c r="J456" t="s">
        <v>19</v>
      </c>
      <c r="K456" t="s">
        <v>31</v>
      </c>
      <c r="L456" t="s">
        <v>51</v>
      </c>
      <c r="M456">
        <v>1</v>
      </c>
      <c r="N456">
        <v>164.6</v>
      </c>
      <c r="O456">
        <v>0</v>
      </c>
      <c r="P456">
        <v>85.07</v>
      </c>
      <c r="Q456">
        <v>164.6</v>
      </c>
      <c r="R456">
        <v>85.07</v>
      </c>
      <c r="S456">
        <v>79.53</v>
      </c>
      <c r="T456">
        <v>0.48317132442284327</v>
      </c>
    </row>
    <row r="457" spans="1:20" x14ac:dyDescent="0.3">
      <c r="A457">
        <v>2558</v>
      </c>
      <c r="B457" s="1">
        <v>46082</v>
      </c>
      <c r="C457">
        <f>YEAR(SalesDataTable__2[[#This Row],[Order Date]])</f>
        <v>2026</v>
      </c>
      <c r="D457" s="2" t="str">
        <f>"Q"&amp;ROUNDUP(MONTH(SalesDataTable__2[[#This Row],[Order Date]])/3,0)</f>
        <v>Q1</v>
      </c>
      <c r="E457">
        <f>MONTH(SalesDataTable__2[[#This Row],[Order Date]])</f>
        <v>3</v>
      </c>
      <c r="F457" t="str">
        <f>TEXT(SalesDataTable__2[[#This Row],[Order Date]],"MMM")</f>
        <v>Mar</v>
      </c>
      <c r="G457" t="s">
        <v>22</v>
      </c>
      <c r="H457" t="s">
        <v>40</v>
      </c>
      <c r="I457" t="s">
        <v>67</v>
      </c>
      <c r="J457" t="s">
        <v>19</v>
      </c>
      <c r="K457" t="s">
        <v>20</v>
      </c>
      <c r="L457" t="s">
        <v>44</v>
      </c>
      <c r="M457">
        <v>1</v>
      </c>
      <c r="N457">
        <v>36.67</v>
      </c>
      <c r="O457">
        <v>0</v>
      </c>
      <c r="P457">
        <v>13.97</v>
      </c>
      <c r="Q457">
        <v>36.67</v>
      </c>
      <c r="R457">
        <v>13.97</v>
      </c>
      <c r="S457">
        <v>22.700000000000003</v>
      </c>
      <c r="T457">
        <v>0.61903463321516228</v>
      </c>
    </row>
    <row r="458" spans="1:20" x14ac:dyDescent="0.3">
      <c r="A458">
        <v>4505</v>
      </c>
      <c r="B458" s="1">
        <v>46088</v>
      </c>
      <c r="C458">
        <f>YEAR(SalesDataTable__2[[#This Row],[Order Date]])</f>
        <v>2026</v>
      </c>
      <c r="D458" s="2" t="str">
        <f>"Q"&amp;ROUNDUP(MONTH(SalesDataTable__2[[#This Row],[Order Date]])/3,0)</f>
        <v>Q1</v>
      </c>
      <c r="E458">
        <f>MONTH(SalesDataTable__2[[#This Row],[Order Date]])</f>
        <v>3</v>
      </c>
      <c r="F458" t="str">
        <f>TEXT(SalesDataTable__2[[#This Row],[Order Date]],"MMM")</f>
        <v>Mar</v>
      </c>
      <c r="G458" t="s">
        <v>28</v>
      </c>
      <c r="H458" t="s">
        <v>48</v>
      </c>
      <c r="I458" t="s">
        <v>67</v>
      </c>
      <c r="J458" t="s">
        <v>19</v>
      </c>
      <c r="K458" t="s">
        <v>20</v>
      </c>
      <c r="L458" t="s">
        <v>21</v>
      </c>
      <c r="M458">
        <v>1</v>
      </c>
      <c r="N458">
        <v>39.96</v>
      </c>
      <c r="O458">
        <v>0</v>
      </c>
      <c r="P458">
        <v>14.5</v>
      </c>
      <c r="Q458">
        <v>39.96</v>
      </c>
      <c r="R458">
        <v>14.5</v>
      </c>
      <c r="S458">
        <v>25.46</v>
      </c>
      <c r="T458">
        <v>0.63713713713713716</v>
      </c>
    </row>
    <row r="459" spans="1:20" x14ac:dyDescent="0.3">
      <c r="A459">
        <v>4059</v>
      </c>
      <c r="B459" s="1">
        <v>46102</v>
      </c>
      <c r="C459">
        <f>YEAR(SalesDataTable__2[[#This Row],[Order Date]])</f>
        <v>2026</v>
      </c>
      <c r="D459" s="2" t="str">
        <f>"Q"&amp;ROUNDUP(MONTH(SalesDataTable__2[[#This Row],[Order Date]])/3,0)</f>
        <v>Q1</v>
      </c>
      <c r="E459">
        <f>MONTH(SalesDataTable__2[[#This Row],[Order Date]])</f>
        <v>3</v>
      </c>
      <c r="F459" t="str">
        <f>TEXT(SalesDataTable__2[[#This Row],[Order Date]],"MMM")</f>
        <v>Mar</v>
      </c>
      <c r="G459" t="s">
        <v>16</v>
      </c>
      <c r="H459" t="s">
        <v>52</v>
      </c>
      <c r="I459" t="s">
        <v>67</v>
      </c>
      <c r="J459" t="s">
        <v>19</v>
      </c>
      <c r="K459" t="s">
        <v>38</v>
      </c>
      <c r="L459" t="s">
        <v>58</v>
      </c>
      <c r="M459">
        <v>1</v>
      </c>
      <c r="N459">
        <v>83.62</v>
      </c>
      <c r="O459">
        <v>0</v>
      </c>
      <c r="P459">
        <v>39.15</v>
      </c>
      <c r="Q459">
        <v>83.62</v>
      </c>
      <c r="R459">
        <v>39.15</v>
      </c>
      <c r="S459">
        <v>44.470000000000006</v>
      </c>
      <c r="T459">
        <v>0.53181057163358048</v>
      </c>
    </row>
    <row r="460" spans="1:20" x14ac:dyDescent="0.3">
      <c r="A460">
        <v>4090</v>
      </c>
      <c r="B460" s="1">
        <v>46103</v>
      </c>
      <c r="C460">
        <f>YEAR(SalesDataTable__2[[#This Row],[Order Date]])</f>
        <v>2026</v>
      </c>
      <c r="D460" s="2" t="str">
        <f>"Q"&amp;ROUNDUP(MONTH(SalesDataTable__2[[#This Row],[Order Date]])/3,0)</f>
        <v>Q1</v>
      </c>
      <c r="E460">
        <f>MONTH(SalesDataTable__2[[#This Row],[Order Date]])</f>
        <v>3</v>
      </c>
      <c r="F460" t="str">
        <f>TEXT(SalesDataTable__2[[#This Row],[Order Date]],"MMM")</f>
        <v>Mar</v>
      </c>
      <c r="G460" t="s">
        <v>28</v>
      </c>
      <c r="H460" t="s">
        <v>34</v>
      </c>
      <c r="I460" t="s">
        <v>67</v>
      </c>
      <c r="J460" t="s">
        <v>65</v>
      </c>
      <c r="K460" t="s">
        <v>31</v>
      </c>
      <c r="L460" t="s">
        <v>41</v>
      </c>
      <c r="M460">
        <v>1</v>
      </c>
      <c r="N460">
        <v>36.520000000000003</v>
      </c>
      <c r="O460">
        <v>0</v>
      </c>
      <c r="P460">
        <v>13.96</v>
      </c>
      <c r="Q460">
        <v>36.520000000000003</v>
      </c>
      <c r="R460">
        <v>13.96</v>
      </c>
      <c r="S460">
        <v>22.560000000000002</v>
      </c>
      <c r="T460">
        <v>0.61774370208105145</v>
      </c>
    </row>
    <row r="461" spans="1:20" x14ac:dyDescent="0.3">
      <c r="A461">
        <v>1590</v>
      </c>
      <c r="B461" s="1">
        <v>46104</v>
      </c>
      <c r="C461">
        <f>YEAR(SalesDataTable__2[[#This Row],[Order Date]])</f>
        <v>2026</v>
      </c>
      <c r="D461" s="2" t="str">
        <f>"Q"&amp;ROUNDUP(MONTH(SalesDataTable__2[[#This Row],[Order Date]])/3,0)</f>
        <v>Q1</v>
      </c>
      <c r="E461">
        <f>MONTH(SalesDataTable__2[[#This Row],[Order Date]])</f>
        <v>3</v>
      </c>
      <c r="F461" t="str">
        <f>TEXT(SalesDataTable__2[[#This Row],[Order Date]],"MMM")</f>
        <v>Mar</v>
      </c>
      <c r="G461" t="s">
        <v>22</v>
      </c>
      <c r="H461" t="s">
        <v>40</v>
      </c>
      <c r="I461" t="s">
        <v>67</v>
      </c>
      <c r="J461" t="s">
        <v>19</v>
      </c>
      <c r="K461" t="s">
        <v>24</v>
      </c>
      <c r="L461" t="s">
        <v>25</v>
      </c>
      <c r="M461">
        <v>1</v>
      </c>
      <c r="N461">
        <v>153.47</v>
      </c>
      <c r="O461">
        <v>0</v>
      </c>
      <c r="P461">
        <v>78.19</v>
      </c>
      <c r="Q461">
        <v>153.47</v>
      </c>
      <c r="R461">
        <v>78.19</v>
      </c>
      <c r="S461">
        <v>75.28</v>
      </c>
      <c r="T461">
        <v>0.49051931973675639</v>
      </c>
    </row>
    <row r="462" spans="1:20" x14ac:dyDescent="0.3">
      <c r="A462">
        <v>3628</v>
      </c>
      <c r="B462" s="1">
        <v>46104</v>
      </c>
      <c r="C462">
        <f>YEAR(SalesDataTable__2[[#This Row],[Order Date]])</f>
        <v>2026</v>
      </c>
      <c r="D462" s="2" t="str">
        <f>"Q"&amp;ROUNDUP(MONTH(SalesDataTable__2[[#This Row],[Order Date]])/3,0)</f>
        <v>Q1</v>
      </c>
      <c r="E462">
        <f>MONTH(SalesDataTable__2[[#This Row],[Order Date]])</f>
        <v>3</v>
      </c>
      <c r="F462" t="str">
        <f>TEXT(SalesDataTable__2[[#This Row],[Order Date]],"MMM")</f>
        <v>Mar</v>
      </c>
      <c r="G462" t="s">
        <v>28</v>
      </c>
      <c r="H462" t="s">
        <v>46</v>
      </c>
      <c r="I462" t="s">
        <v>67</v>
      </c>
      <c r="J462" t="s">
        <v>19</v>
      </c>
      <c r="K462" t="s">
        <v>31</v>
      </c>
      <c r="L462" t="s">
        <v>47</v>
      </c>
      <c r="M462">
        <v>1</v>
      </c>
      <c r="N462">
        <v>45.84</v>
      </c>
      <c r="O462">
        <v>0</v>
      </c>
      <c r="P462">
        <v>18.079999999999998</v>
      </c>
      <c r="Q462">
        <v>45.84</v>
      </c>
      <c r="R462">
        <v>18.079999999999998</v>
      </c>
      <c r="S462">
        <v>27.760000000000005</v>
      </c>
      <c r="T462">
        <v>0.605584642233857</v>
      </c>
    </row>
    <row r="463" spans="1:20" x14ac:dyDescent="0.3">
      <c r="A463">
        <v>860</v>
      </c>
      <c r="B463" s="1">
        <v>46110</v>
      </c>
      <c r="C463">
        <f>YEAR(SalesDataTable__2[[#This Row],[Order Date]])</f>
        <v>2026</v>
      </c>
      <c r="D463" s="2" t="str">
        <f>"Q"&amp;ROUNDUP(MONTH(SalesDataTable__2[[#This Row],[Order Date]])/3,0)</f>
        <v>Q1</v>
      </c>
      <c r="E463">
        <f>MONTH(SalesDataTable__2[[#This Row],[Order Date]])</f>
        <v>3</v>
      </c>
      <c r="F463" t="str">
        <f>TEXT(SalesDataTable__2[[#This Row],[Order Date]],"MMM")</f>
        <v>Mar</v>
      </c>
      <c r="G463" t="s">
        <v>28</v>
      </c>
      <c r="H463" t="s">
        <v>48</v>
      </c>
      <c r="I463" t="s">
        <v>67</v>
      </c>
      <c r="J463" t="s">
        <v>19</v>
      </c>
      <c r="K463" t="s">
        <v>24</v>
      </c>
      <c r="L463" t="s">
        <v>27</v>
      </c>
      <c r="M463">
        <v>1</v>
      </c>
      <c r="N463">
        <v>90.27</v>
      </c>
      <c r="O463">
        <v>0</v>
      </c>
      <c r="P463">
        <v>46.38</v>
      </c>
      <c r="Q463">
        <v>90.27</v>
      </c>
      <c r="R463">
        <v>46.38</v>
      </c>
      <c r="S463">
        <v>43.889999999999993</v>
      </c>
      <c r="T463">
        <v>0.48620804253904948</v>
      </c>
    </row>
    <row r="464" spans="1:20" x14ac:dyDescent="0.3">
      <c r="A464">
        <v>3669</v>
      </c>
      <c r="B464" s="1">
        <v>46110</v>
      </c>
      <c r="C464">
        <f>YEAR(SalesDataTable__2[[#This Row],[Order Date]])</f>
        <v>2026</v>
      </c>
      <c r="D464" s="2" t="str">
        <f>"Q"&amp;ROUNDUP(MONTH(SalesDataTable__2[[#This Row],[Order Date]])/3,0)</f>
        <v>Q1</v>
      </c>
      <c r="E464">
        <f>MONTH(SalesDataTable__2[[#This Row],[Order Date]])</f>
        <v>3</v>
      </c>
      <c r="F464" t="str">
        <f>TEXT(SalesDataTable__2[[#This Row],[Order Date]],"MMM")</f>
        <v>Mar</v>
      </c>
      <c r="G464" t="s">
        <v>42</v>
      </c>
      <c r="H464" t="s">
        <v>63</v>
      </c>
      <c r="I464" t="s">
        <v>67</v>
      </c>
      <c r="J464" t="s">
        <v>64</v>
      </c>
      <c r="K464" t="s">
        <v>38</v>
      </c>
      <c r="L464" t="s">
        <v>58</v>
      </c>
      <c r="M464">
        <v>1</v>
      </c>
      <c r="N464">
        <v>80.09</v>
      </c>
      <c r="O464">
        <v>0</v>
      </c>
      <c r="P464">
        <v>40.61</v>
      </c>
      <c r="Q464">
        <v>80.09</v>
      </c>
      <c r="R464">
        <v>40.61</v>
      </c>
      <c r="S464">
        <v>39.480000000000004</v>
      </c>
      <c r="T464">
        <v>0.49294543638406796</v>
      </c>
    </row>
    <row r="465" spans="1:20" x14ac:dyDescent="0.3">
      <c r="A465">
        <v>2246</v>
      </c>
      <c r="B465" s="1">
        <v>46114</v>
      </c>
      <c r="C465">
        <f>YEAR(SalesDataTable__2[[#This Row],[Order Date]])</f>
        <v>2026</v>
      </c>
      <c r="D465" s="2" t="str">
        <f>"Q"&amp;ROUNDUP(MONTH(SalesDataTable__2[[#This Row],[Order Date]])/3,0)</f>
        <v>Q2</v>
      </c>
      <c r="E465">
        <f>MONTH(SalesDataTable__2[[#This Row],[Order Date]])</f>
        <v>4</v>
      </c>
      <c r="F465" t="str">
        <f>TEXT(SalesDataTable__2[[#This Row],[Order Date]],"MMM")</f>
        <v>Apr</v>
      </c>
      <c r="G465" t="s">
        <v>28</v>
      </c>
      <c r="H465" t="s">
        <v>46</v>
      </c>
      <c r="I465" t="s">
        <v>67</v>
      </c>
      <c r="J465" t="s">
        <v>64</v>
      </c>
      <c r="K465" t="s">
        <v>36</v>
      </c>
      <c r="L465" t="s">
        <v>56</v>
      </c>
      <c r="M465">
        <v>1</v>
      </c>
      <c r="N465">
        <v>50.17</v>
      </c>
      <c r="O465">
        <v>0</v>
      </c>
      <c r="P465">
        <v>21.95</v>
      </c>
      <c r="Q465">
        <v>50.17</v>
      </c>
      <c r="R465">
        <v>21.95</v>
      </c>
      <c r="S465">
        <v>28.220000000000002</v>
      </c>
      <c r="T465">
        <v>0.56248754235598963</v>
      </c>
    </row>
    <row r="466" spans="1:20" x14ac:dyDescent="0.3">
      <c r="A466">
        <v>2602</v>
      </c>
      <c r="B466" s="1">
        <v>46115</v>
      </c>
      <c r="C466">
        <f>YEAR(SalesDataTable__2[[#This Row],[Order Date]])</f>
        <v>2026</v>
      </c>
      <c r="D466" s="2" t="str">
        <f>"Q"&amp;ROUNDUP(MONTH(SalesDataTable__2[[#This Row],[Order Date]])/3,0)</f>
        <v>Q2</v>
      </c>
      <c r="E466">
        <f>MONTH(SalesDataTable__2[[#This Row],[Order Date]])</f>
        <v>4</v>
      </c>
      <c r="F466" t="str">
        <f>TEXT(SalesDataTable__2[[#This Row],[Order Date]],"MMM")</f>
        <v>Apr</v>
      </c>
      <c r="G466" t="s">
        <v>28</v>
      </c>
      <c r="H466" t="s">
        <v>46</v>
      </c>
      <c r="I466" t="s">
        <v>67</v>
      </c>
      <c r="J466" t="s">
        <v>19</v>
      </c>
      <c r="K466" t="s">
        <v>36</v>
      </c>
      <c r="L466" t="s">
        <v>37</v>
      </c>
      <c r="M466">
        <v>1</v>
      </c>
      <c r="N466">
        <v>40.159999999999997</v>
      </c>
      <c r="O466">
        <v>0</v>
      </c>
      <c r="P466">
        <v>16.77</v>
      </c>
      <c r="Q466">
        <v>40.159999999999997</v>
      </c>
      <c r="R466">
        <v>16.77</v>
      </c>
      <c r="S466">
        <v>23.389999999999997</v>
      </c>
      <c r="T466">
        <v>0.58242031872509958</v>
      </c>
    </row>
    <row r="467" spans="1:20" x14ac:dyDescent="0.3">
      <c r="A467">
        <v>1541</v>
      </c>
      <c r="B467" s="1">
        <v>46122</v>
      </c>
      <c r="C467">
        <f>YEAR(SalesDataTable__2[[#This Row],[Order Date]])</f>
        <v>2026</v>
      </c>
      <c r="D467" s="2" t="str">
        <f>"Q"&amp;ROUNDUP(MONTH(SalesDataTable__2[[#This Row],[Order Date]])/3,0)</f>
        <v>Q2</v>
      </c>
      <c r="E467">
        <f>MONTH(SalesDataTable__2[[#This Row],[Order Date]])</f>
        <v>4</v>
      </c>
      <c r="F467" t="str">
        <f>TEXT(SalesDataTable__2[[#This Row],[Order Date]],"MMM")</f>
        <v>Apr</v>
      </c>
      <c r="G467" t="s">
        <v>22</v>
      </c>
      <c r="H467" t="s">
        <v>40</v>
      </c>
      <c r="I467" t="s">
        <v>67</v>
      </c>
      <c r="J467" t="s">
        <v>64</v>
      </c>
      <c r="K467" t="s">
        <v>38</v>
      </c>
      <c r="L467" t="s">
        <v>58</v>
      </c>
      <c r="M467">
        <v>1</v>
      </c>
      <c r="N467">
        <v>83.44</v>
      </c>
      <c r="O467">
        <v>0</v>
      </c>
      <c r="P467">
        <v>40.299999999999997</v>
      </c>
      <c r="Q467">
        <v>83.44</v>
      </c>
      <c r="R467">
        <v>40.299999999999997</v>
      </c>
      <c r="S467">
        <v>43.14</v>
      </c>
      <c r="T467">
        <v>0.51701821668264625</v>
      </c>
    </row>
    <row r="468" spans="1:20" x14ac:dyDescent="0.3">
      <c r="A468">
        <v>1881</v>
      </c>
      <c r="B468" s="1">
        <v>46122</v>
      </c>
      <c r="C468">
        <f>YEAR(SalesDataTable__2[[#This Row],[Order Date]])</f>
        <v>2026</v>
      </c>
      <c r="D468" s="2" t="str">
        <f>"Q"&amp;ROUNDUP(MONTH(SalesDataTable__2[[#This Row],[Order Date]])/3,0)</f>
        <v>Q2</v>
      </c>
      <c r="E468">
        <f>MONTH(SalesDataTable__2[[#This Row],[Order Date]])</f>
        <v>4</v>
      </c>
      <c r="F468" t="str">
        <f>TEXT(SalesDataTable__2[[#This Row],[Order Date]],"MMM")</f>
        <v>Apr</v>
      </c>
      <c r="G468" t="s">
        <v>16</v>
      </c>
      <c r="H468" t="s">
        <v>26</v>
      </c>
      <c r="I468" t="s">
        <v>67</v>
      </c>
      <c r="J468" t="s">
        <v>19</v>
      </c>
      <c r="K468" t="s">
        <v>20</v>
      </c>
      <c r="L468" t="s">
        <v>59</v>
      </c>
      <c r="M468">
        <v>1</v>
      </c>
      <c r="N468">
        <v>49.61</v>
      </c>
      <c r="O468">
        <v>0</v>
      </c>
      <c r="P468">
        <v>21.92</v>
      </c>
      <c r="Q468">
        <v>49.61</v>
      </c>
      <c r="R468">
        <v>21.92</v>
      </c>
      <c r="S468">
        <v>27.689999999999998</v>
      </c>
      <c r="T468">
        <v>0.55815359806490628</v>
      </c>
    </row>
    <row r="469" spans="1:20" x14ac:dyDescent="0.3">
      <c r="A469">
        <v>4043</v>
      </c>
      <c r="B469" s="1">
        <v>46125</v>
      </c>
      <c r="C469">
        <f>YEAR(SalesDataTable__2[[#This Row],[Order Date]])</f>
        <v>2026</v>
      </c>
      <c r="D469" s="2" t="str">
        <f>"Q"&amp;ROUNDUP(MONTH(SalesDataTable__2[[#This Row],[Order Date]])/3,0)</f>
        <v>Q2</v>
      </c>
      <c r="E469">
        <f>MONTH(SalesDataTable__2[[#This Row],[Order Date]])</f>
        <v>4</v>
      </c>
      <c r="F469" t="str">
        <f>TEXT(SalesDataTable__2[[#This Row],[Order Date]],"MMM")</f>
        <v>Apr</v>
      </c>
      <c r="G469" t="s">
        <v>16</v>
      </c>
      <c r="H469" t="s">
        <v>26</v>
      </c>
      <c r="I469" t="s">
        <v>67</v>
      </c>
      <c r="J469" t="s">
        <v>19</v>
      </c>
      <c r="K469" t="s">
        <v>24</v>
      </c>
      <c r="L469" t="s">
        <v>25</v>
      </c>
      <c r="M469">
        <v>1</v>
      </c>
      <c r="N469">
        <v>155.88999999999999</v>
      </c>
      <c r="O469">
        <v>0</v>
      </c>
      <c r="P469">
        <v>77.260000000000005</v>
      </c>
      <c r="Q469">
        <v>155.88999999999999</v>
      </c>
      <c r="R469">
        <v>77.260000000000005</v>
      </c>
      <c r="S469">
        <v>78.629999999999981</v>
      </c>
      <c r="T469">
        <v>0.50439412406183837</v>
      </c>
    </row>
    <row r="470" spans="1:20" x14ac:dyDescent="0.3">
      <c r="A470">
        <v>4742</v>
      </c>
      <c r="B470" s="1">
        <v>46127</v>
      </c>
      <c r="C470">
        <f>YEAR(SalesDataTable__2[[#This Row],[Order Date]])</f>
        <v>2026</v>
      </c>
      <c r="D470" s="2" t="str">
        <f>"Q"&amp;ROUNDUP(MONTH(SalesDataTable__2[[#This Row],[Order Date]])/3,0)</f>
        <v>Q2</v>
      </c>
      <c r="E470">
        <f>MONTH(SalesDataTable__2[[#This Row],[Order Date]])</f>
        <v>4</v>
      </c>
      <c r="F470" t="str">
        <f>TEXT(SalesDataTable__2[[#This Row],[Order Date]],"MMM")</f>
        <v>Apr</v>
      </c>
      <c r="G470" t="s">
        <v>16</v>
      </c>
      <c r="H470" t="s">
        <v>52</v>
      </c>
      <c r="I470" t="s">
        <v>67</v>
      </c>
      <c r="J470" t="s">
        <v>64</v>
      </c>
      <c r="K470" t="s">
        <v>31</v>
      </c>
      <c r="L470" t="s">
        <v>47</v>
      </c>
      <c r="M470">
        <v>1</v>
      </c>
      <c r="N470">
        <v>46.86</v>
      </c>
      <c r="O470">
        <v>0</v>
      </c>
      <c r="P470">
        <v>18.190000000000001</v>
      </c>
      <c r="Q470">
        <v>46.86</v>
      </c>
      <c r="R470">
        <v>18.190000000000001</v>
      </c>
      <c r="S470">
        <v>28.669999999999998</v>
      </c>
      <c r="T470">
        <v>0.61182244985061884</v>
      </c>
    </row>
    <row r="471" spans="1:20" x14ac:dyDescent="0.3">
      <c r="A471">
        <v>3244</v>
      </c>
      <c r="B471" s="1">
        <v>46129</v>
      </c>
      <c r="C471">
        <f>YEAR(SalesDataTable__2[[#This Row],[Order Date]])</f>
        <v>2026</v>
      </c>
      <c r="D471" s="2" t="str">
        <f>"Q"&amp;ROUNDUP(MONTH(SalesDataTable__2[[#This Row],[Order Date]])/3,0)</f>
        <v>Q2</v>
      </c>
      <c r="E471">
        <f>MONTH(SalesDataTable__2[[#This Row],[Order Date]])</f>
        <v>4</v>
      </c>
      <c r="F471" t="str">
        <f>TEXT(SalesDataTable__2[[#This Row],[Order Date]],"MMM")</f>
        <v>Apr</v>
      </c>
      <c r="G471" t="s">
        <v>28</v>
      </c>
      <c r="H471" t="s">
        <v>34</v>
      </c>
      <c r="I471" t="s">
        <v>67</v>
      </c>
      <c r="J471" t="s">
        <v>64</v>
      </c>
      <c r="K471" t="s">
        <v>31</v>
      </c>
      <c r="L471" t="s">
        <v>32</v>
      </c>
      <c r="M471">
        <v>1</v>
      </c>
      <c r="N471">
        <v>131.62</v>
      </c>
      <c r="O471">
        <v>0</v>
      </c>
      <c r="P471">
        <v>66.95</v>
      </c>
      <c r="Q471">
        <v>131.62</v>
      </c>
      <c r="R471">
        <v>66.95</v>
      </c>
      <c r="S471">
        <v>64.67</v>
      </c>
      <c r="T471">
        <v>0.49133870232487464</v>
      </c>
    </row>
    <row r="472" spans="1:20" x14ac:dyDescent="0.3">
      <c r="A472">
        <v>1538</v>
      </c>
      <c r="B472" s="1">
        <v>46132</v>
      </c>
      <c r="C472">
        <f>YEAR(SalesDataTable__2[[#This Row],[Order Date]])</f>
        <v>2026</v>
      </c>
      <c r="D472" s="2" t="str">
        <f>"Q"&amp;ROUNDUP(MONTH(SalesDataTable__2[[#This Row],[Order Date]])/3,0)</f>
        <v>Q2</v>
      </c>
      <c r="E472">
        <f>MONTH(SalesDataTable__2[[#This Row],[Order Date]])</f>
        <v>4</v>
      </c>
      <c r="F472" t="str">
        <f>TEXT(SalesDataTable__2[[#This Row],[Order Date]],"MMM")</f>
        <v>Apr</v>
      </c>
      <c r="G472" t="s">
        <v>42</v>
      </c>
      <c r="H472" t="s">
        <v>43</v>
      </c>
      <c r="I472" t="s">
        <v>67</v>
      </c>
      <c r="J472" t="s">
        <v>19</v>
      </c>
      <c r="K472" t="s">
        <v>36</v>
      </c>
      <c r="L472" t="s">
        <v>61</v>
      </c>
      <c r="M472">
        <v>1</v>
      </c>
      <c r="N472">
        <v>81.98</v>
      </c>
      <c r="O472">
        <v>0</v>
      </c>
      <c r="P472">
        <v>43.15</v>
      </c>
      <c r="Q472">
        <v>81.98</v>
      </c>
      <c r="R472">
        <v>43.15</v>
      </c>
      <c r="S472">
        <v>38.830000000000005</v>
      </c>
      <c r="T472">
        <v>0.47365211027079779</v>
      </c>
    </row>
    <row r="473" spans="1:20" x14ac:dyDescent="0.3">
      <c r="A473">
        <v>1679</v>
      </c>
      <c r="B473" s="1">
        <v>46132</v>
      </c>
      <c r="C473">
        <f>YEAR(SalesDataTable__2[[#This Row],[Order Date]])</f>
        <v>2026</v>
      </c>
      <c r="D473" s="2" t="str">
        <f>"Q"&amp;ROUNDUP(MONTH(SalesDataTable__2[[#This Row],[Order Date]])/3,0)</f>
        <v>Q2</v>
      </c>
      <c r="E473">
        <f>MONTH(SalesDataTable__2[[#This Row],[Order Date]])</f>
        <v>4</v>
      </c>
      <c r="F473" t="str">
        <f>TEXT(SalesDataTable__2[[#This Row],[Order Date]],"MMM")</f>
        <v>Apr</v>
      </c>
      <c r="G473" t="s">
        <v>16</v>
      </c>
      <c r="H473" t="s">
        <v>52</v>
      </c>
      <c r="I473" t="s">
        <v>67</v>
      </c>
      <c r="J473" t="s">
        <v>64</v>
      </c>
      <c r="K473" t="s">
        <v>31</v>
      </c>
      <c r="L473" t="s">
        <v>47</v>
      </c>
      <c r="M473">
        <v>1</v>
      </c>
      <c r="N473">
        <v>46.71</v>
      </c>
      <c r="O473">
        <v>0</v>
      </c>
      <c r="P473">
        <v>18.18</v>
      </c>
      <c r="Q473">
        <v>46.71</v>
      </c>
      <c r="R473">
        <v>18.18</v>
      </c>
      <c r="S473">
        <v>28.53</v>
      </c>
      <c r="T473">
        <v>0.61078998073217727</v>
      </c>
    </row>
    <row r="474" spans="1:20" x14ac:dyDescent="0.3">
      <c r="A474">
        <v>1708</v>
      </c>
      <c r="B474" s="1">
        <v>46132</v>
      </c>
      <c r="C474">
        <f>YEAR(SalesDataTable__2[[#This Row],[Order Date]])</f>
        <v>2026</v>
      </c>
      <c r="D474" s="2" t="str">
        <f>"Q"&amp;ROUNDUP(MONTH(SalesDataTable__2[[#This Row],[Order Date]])/3,0)</f>
        <v>Q2</v>
      </c>
      <c r="E474">
        <f>MONTH(SalesDataTable__2[[#This Row],[Order Date]])</f>
        <v>4</v>
      </c>
      <c r="F474" t="str">
        <f>TEXT(SalesDataTable__2[[#This Row],[Order Date]],"MMM")</f>
        <v>Apr</v>
      </c>
      <c r="G474" t="s">
        <v>42</v>
      </c>
      <c r="H474" t="s">
        <v>45</v>
      </c>
      <c r="I474" t="s">
        <v>67</v>
      </c>
      <c r="J474" t="s">
        <v>19</v>
      </c>
      <c r="K474" t="s">
        <v>20</v>
      </c>
      <c r="L474" t="s">
        <v>21</v>
      </c>
      <c r="M474">
        <v>1</v>
      </c>
      <c r="N474">
        <v>41.01</v>
      </c>
      <c r="O474">
        <v>0</v>
      </c>
      <c r="P474">
        <v>14.5</v>
      </c>
      <c r="Q474">
        <v>41.01</v>
      </c>
      <c r="R474">
        <v>14.5</v>
      </c>
      <c r="S474">
        <v>26.509999999999998</v>
      </c>
      <c r="T474">
        <v>0.64642770056083876</v>
      </c>
    </row>
    <row r="475" spans="1:20" x14ac:dyDescent="0.3">
      <c r="A475">
        <v>3777</v>
      </c>
      <c r="B475" s="1">
        <v>46135</v>
      </c>
      <c r="C475">
        <f>YEAR(SalesDataTable__2[[#This Row],[Order Date]])</f>
        <v>2026</v>
      </c>
      <c r="D475" s="2" t="str">
        <f>"Q"&amp;ROUNDUP(MONTH(SalesDataTable__2[[#This Row],[Order Date]])/3,0)</f>
        <v>Q2</v>
      </c>
      <c r="E475">
        <f>MONTH(SalesDataTable__2[[#This Row],[Order Date]])</f>
        <v>4</v>
      </c>
      <c r="F475" t="str">
        <f>TEXT(SalesDataTable__2[[#This Row],[Order Date]],"MMM")</f>
        <v>Apr</v>
      </c>
      <c r="G475" t="s">
        <v>16</v>
      </c>
      <c r="H475" t="s">
        <v>33</v>
      </c>
      <c r="I475" t="s">
        <v>67</v>
      </c>
      <c r="J475" t="s">
        <v>65</v>
      </c>
      <c r="K475" t="s">
        <v>24</v>
      </c>
      <c r="L475" t="s">
        <v>27</v>
      </c>
      <c r="M475">
        <v>1</v>
      </c>
      <c r="N475">
        <v>92.74</v>
      </c>
      <c r="O475">
        <v>0</v>
      </c>
      <c r="P475">
        <v>46.1</v>
      </c>
      <c r="Q475">
        <v>92.74</v>
      </c>
      <c r="R475">
        <v>46.1</v>
      </c>
      <c r="S475">
        <v>46.639999999999993</v>
      </c>
      <c r="T475">
        <v>0.50291136510675005</v>
      </c>
    </row>
    <row r="476" spans="1:20" x14ac:dyDescent="0.3">
      <c r="A476">
        <v>4442</v>
      </c>
      <c r="B476" s="1">
        <v>46137</v>
      </c>
      <c r="C476">
        <f>YEAR(SalesDataTable__2[[#This Row],[Order Date]])</f>
        <v>2026</v>
      </c>
      <c r="D476" s="2" t="str">
        <f>"Q"&amp;ROUNDUP(MONTH(SalesDataTable__2[[#This Row],[Order Date]])/3,0)</f>
        <v>Q2</v>
      </c>
      <c r="E476">
        <f>MONTH(SalesDataTable__2[[#This Row],[Order Date]])</f>
        <v>4</v>
      </c>
      <c r="F476" t="str">
        <f>TEXT(SalesDataTable__2[[#This Row],[Order Date]],"MMM")</f>
        <v>Apr</v>
      </c>
      <c r="G476" t="s">
        <v>28</v>
      </c>
      <c r="H476" t="s">
        <v>29</v>
      </c>
      <c r="I476" t="s">
        <v>67</v>
      </c>
      <c r="J476" t="s">
        <v>19</v>
      </c>
      <c r="K476" t="s">
        <v>31</v>
      </c>
      <c r="L476" t="s">
        <v>41</v>
      </c>
      <c r="M476">
        <v>1</v>
      </c>
      <c r="N476">
        <v>36.65</v>
      </c>
      <c r="O476">
        <v>0</v>
      </c>
      <c r="P476">
        <v>13.28</v>
      </c>
      <c r="Q476">
        <v>36.65</v>
      </c>
      <c r="R476">
        <v>13.28</v>
      </c>
      <c r="S476">
        <v>23.369999999999997</v>
      </c>
      <c r="T476">
        <v>0.63765347885402446</v>
      </c>
    </row>
    <row r="477" spans="1:20" x14ac:dyDescent="0.3">
      <c r="A477">
        <v>1099</v>
      </c>
      <c r="B477" s="1">
        <v>46139</v>
      </c>
      <c r="C477">
        <f>YEAR(SalesDataTable__2[[#This Row],[Order Date]])</f>
        <v>2026</v>
      </c>
      <c r="D477" s="2" t="str">
        <f>"Q"&amp;ROUNDUP(MONTH(SalesDataTable__2[[#This Row],[Order Date]])/3,0)</f>
        <v>Q2</v>
      </c>
      <c r="E477">
        <f>MONTH(SalesDataTable__2[[#This Row],[Order Date]])</f>
        <v>4</v>
      </c>
      <c r="F477" t="str">
        <f>TEXT(SalesDataTable__2[[#This Row],[Order Date]],"MMM")</f>
        <v>Apr</v>
      </c>
      <c r="G477" t="s">
        <v>16</v>
      </c>
      <c r="H477" t="s">
        <v>33</v>
      </c>
      <c r="I477" t="s">
        <v>67</v>
      </c>
      <c r="J477" t="s">
        <v>19</v>
      </c>
      <c r="K477" t="s">
        <v>24</v>
      </c>
      <c r="L477" t="s">
        <v>35</v>
      </c>
      <c r="M477">
        <v>1</v>
      </c>
      <c r="N477">
        <v>70.2</v>
      </c>
      <c r="O477">
        <v>0</v>
      </c>
      <c r="P477">
        <v>32.06</v>
      </c>
      <c r="Q477">
        <v>70.2</v>
      </c>
      <c r="R477">
        <v>32.06</v>
      </c>
      <c r="S477">
        <v>38.14</v>
      </c>
      <c r="T477">
        <v>0.5433048433048433</v>
      </c>
    </row>
    <row r="478" spans="1:20" x14ac:dyDescent="0.3">
      <c r="A478">
        <v>785</v>
      </c>
      <c r="B478" s="1">
        <v>46140</v>
      </c>
      <c r="C478">
        <f>YEAR(SalesDataTable__2[[#This Row],[Order Date]])</f>
        <v>2026</v>
      </c>
      <c r="D478" s="2" t="str">
        <f>"Q"&amp;ROUNDUP(MONTH(SalesDataTable__2[[#This Row],[Order Date]])/3,0)</f>
        <v>Q2</v>
      </c>
      <c r="E478">
        <f>MONTH(SalesDataTable__2[[#This Row],[Order Date]])</f>
        <v>4</v>
      </c>
      <c r="F478" t="str">
        <f>TEXT(SalesDataTable__2[[#This Row],[Order Date]],"MMM")</f>
        <v>Apr</v>
      </c>
      <c r="G478" t="s">
        <v>22</v>
      </c>
      <c r="H478" t="s">
        <v>23</v>
      </c>
      <c r="I478" t="s">
        <v>67</v>
      </c>
      <c r="J478" t="s">
        <v>19</v>
      </c>
      <c r="K478" t="s">
        <v>24</v>
      </c>
      <c r="L478" t="s">
        <v>25</v>
      </c>
      <c r="M478">
        <v>1</v>
      </c>
      <c r="N478">
        <v>155.68</v>
      </c>
      <c r="O478">
        <v>0</v>
      </c>
      <c r="P478">
        <v>77.97</v>
      </c>
      <c r="Q478">
        <v>155.68</v>
      </c>
      <c r="R478">
        <v>77.97</v>
      </c>
      <c r="S478">
        <v>77.710000000000008</v>
      </c>
      <c r="T478">
        <v>0.49916495375128472</v>
      </c>
    </row>
    <row r="479" spans="1:20" x14ac:dyDescent="0.3">
      <c r="A479">
        <v>4140</v>
      </c>
      <c r="B479" s="1">
        <v>46141</v>
      </c>
      <c r="C479">
        <f>YEAR(SalesDataTable__2[[#This Row],[Order Date]])</f>
        <v>2026</v>
      </c>
      <c r="D479" s="2" t="str">
        <f>"Q"&amp;ROUNDUP(MONTH(SalesDataTable__2[[#This Row],[Order Date]])/3,0)</f>
        <v>Q2</v>
      </c>
      <c r="E479">
        <f>MONTH(SalesDataTable__2[[#This Row],[Order Date]])</f>
        <v>4</v>
      </c>
      <c r="F479" t="str">
        <f>TEXT(SalesDataTable__2[[#This Row],[Order Date]],"MMM")</f>
        <v>Apr</v>
      </c>
      <c r="G479" t="s">
        <v>16</v>
      </c>
      <c r="H479" t="s">
        <v>26</v>
      </c>
      <c r="I479" t="s">
        <v>67</v>
      </c>
      <c r="J479" t="s">
        <v>19</v>
      </c>
      <c r="K479" t="s">
        <v>20</v>
      </c>
      <c r="L479" t="s">
        <v>53</v>
      </c>
      <c r="M479">
        <v>1</v>
      </c>
      <c r="N479">
        <v>125.25</v>
      </c>
      <c r="O479">
        <v>0</v>
      </c>
      <c r="P479">
        <v>70.88</v>
      </c>
      <c r="Q479">
        <v>125.25</v>
      </c>
      <c r="R479">
        <v>70.88</v>
      </c>
      <c r="S479">
        <v>54.370000000000005</v>
      </c>
      <c r="T479">
        <v>0.43409181636726552</v>
      </c>
    </row>
    <row r="480" spans="1:20" x14ac:dyDescent="0.3">
      <c r="A480">
        <v>4650</v>
      </c>
      <c r="B480" s="1">
        <v>46141</v>
      </c>
      <c r="C480">
        <f>YEAR(SalesDataTable__2[[#This Row],[Order Date]])</f>
        <v>2026</v>
      </c>
      <c r="D480" s="2" t="str">
        <f>"Q"&amp;ROUNDUP(MONTH(SalesDataTable__2[[#This Row],[Order Date]])/3,0)</f>
        <v>Q2</v>
      </c>
      <c r="E480">
        <f>MONTH(SalesDataTable__2[[#This Row],[Order Date]])</f>
        <v>4</v>
      </c>
      <c r="F480" t="str">
        <f>TEXT(SalesDataTable__2[[#This Row],[Order Date]],"MMM")</f>
        <v>Apr</v>
      </c>
      <c r="G480" t="s">
        <v>28</v>
      </c>
      <c r="H480" t="s">
        <v>29</v>
      </c>
      <c r="I480" t="s">
        <v>67</v>
      </c>
      <c r="J480" t="s">
        <v>65</v>
      </c>
      <c r="K480" t="s">
        <v>20</v>
      </c>
      <c r="L480" t="s">
        <v>21</v>
      </c>
      <c r="M480">
        <v>1</v>
      </c>
      <c r="N480">
        <v>40.04</v>
      </c>
      <c r="O480">
        <v>0</v>
      </c>
      <c r="P480">
        <v>14.72</v>
      </c>
      <c r="Q480">
        <v>40.04</v>
      </c>
      <c r="R480">
        <v>14.72</v>
      </c>
      <c r="S480">
        <v>25.32</v>
      </c>
      <c r="T480">
        <v>0.63236763236763238</v>
      </c>
    </row>
    <row r="481" spans="1:20" x14ac:dyDescent="0.3">
      <c r="A481">
        <v>829</v>
      </c>
      <c r="B481" s="1">
        <v>46149</v>
      </c>
      <c r="C481">
        <f>YEAR(SalesDataTable__2[[#This Row],[Order Date]])</f>
        <v>2026</v>
      </c>
      <c r="D481" s="2" t="str">
        <f>"Q"&amp;ROUNDUP(MONTH(SalesDataTable__2[[#This Row],[Order Date]])/3,0)</f>
        <v>Q2</v>
      </c>
      <c r="E481">
        <f>MONTH(SalesDataTable__2[[#This Row],[Order Date]])</f>
        <v>5</v>
      </c>
      <c r="F481" t="str">
        <f>TEXT(SalesDataTable__2[[#This Row],[Order Date]],"MMM")</f>
        <v>May</v>
      </c>
      <c r="G481" t="s">
        <v>42</v>
      </c>
      <c r="H481" t="s">
        <v>60</v>
      </c>
      <c r="I481" t="s">
        <v>67</v>
      </c>
      <c r="J481" t="s">
        <v>19</v>
      </c>
      <c r="K481" t="s">
        <v>20</v>
      </c>
      <c r="L481" t="s">
        <v>21</v>
      </c>
      <c r="M481">
        <v>1</v>
      </c>
      <c r="N481">
        <v>39.42</v>
      </c>
      <c r="O481">
        <v>0</v>
      </c>
      <c r="P481">
        <v>14.86</v>
      </c>
      <c r="Q481">
        <v>39.42</v>
      </c>
      <c r="R481">
        <v>14.86</v>
      </c>
      <c r="S481">
        <v>24.560000000000002</v>
      </c>
      <c r="T481">
        <v>0.62303399289700667</v>
      </c>
    </row>
    <row r="482" spans="1:20" x14ac:dyDescent="0.3">
      <c r="A482">
        <v>4886</v>
      </c>
      <c r="B482" s="1">
        <v>46150</v>
      </c>
      <c r="C482">
        <f>YEAR(SalesDataTable__2[[#This Row],[Order Date]])</f>
        <v>2026</v>
      </c>
      <c r="D482" s="2" t="str">
        <f>"Q"&amp;ROUNDUP(MONTH(SalesDataTable__2[[#This Row],[Order Date]])/3,0)</f>
        <v>Q2</v>
      </c>
      <c r="E482">
        <f>MONTH(SalesDataTable__2[[#This Row],[Order Date]])</f>
        <v>5</v>
      </c>
      <c r="F482" t="str">
        <f>TEXT(SalesDataTable__2[[#This Row],[Order Date]],"MMM")</f>
        <v>May</v>
      </c>
      <c r="G482" t="s">
        <v>16</v>
      </c>
      <c r="H482" t="s">
        <v>17</v>
      </c>
      <c r="I482" t="s">
        <v>67</v>
      </c>
      <c r="J482" t="s">
        <v>64</v>
      </c>
      <c r="K482" t="s">
        <v>24</v>
      </c>
      <c r="L482" t="s">
        <v>50</v>
      </c>
      <c r="M482">
        <v>1</v>
      </c>
      <c r="N482">
        <v>146.29</v>
      </c>
      <c r="O482">
        <v>0</v>
      </c>
      <c r="P482">
        <v>81.16</v>
      </c>
      <c r="Q482">
        <v>146.29</v>
      </c>
      <c r="R482">
        <v>81.16</v>
      </c>
      <c r="S482">
        <v>65.13</v>
      </c>
      <c r="T482">
        <v>0.44521156606740037</v>
      </c>
    </row>
    <row r="483" spans="1:20" x14ac:dyDescent="0.3">
      <c r="A483">
        <v>3022</v>
      </c>
      <c r="B483" s="1">
        <v>46160</v>
      </c>
      <c r="C483">
        <f>YEAR(SalesDataTable__2[[#This Row],[Order Date]])</f>
        <v>2026</v>
      </c>
      <c r="D483" s="2" t="str">
        <f>"Q"&amp;ROUNDUP(MONTH(SalesDataTable__2[[#This Row],[Order Date]])/3,0)</f>
        <v>Q2</v>
      </c>
      <c r="E483">
        <f>MONTH(SalesDataTable__2[[#This Row],[Order Date]])</f>
        <v>5</v>
      </c>
      <c r="F483" t="str">
        <f>TEXT(SalesDataTable__2[[#This Row],[Order Date]],"MMM")</f>
        <v>May</v>
      </c>
      <c r="G483" t="s">
        <v>16</v>
      </c>
      <c r="H483" t="s">
        <v>17</v>
      </c>
      <c r="I483" t="s">
        <v>67</v>
      </c>
      <c r="J483" t="s">
        <v>19</v>
      </c>
      <c r="K483" t="s">
        <v>31</v>
      </c>
      <c r="L483" t="s">
        <v>41</v>
      </c>
      <c r="M483">
        <v>1</v>
      </c>
      <c r="N483">
        <v>36.72</v>
      </c>
      <c r="O483">
        <v>0</v>
      </c>
      <c r="P483">
        <v>13.67</v>
      </c>
      <c r="Q483">
        <v>36.72</v>
      </c>
      <c r="R483">
        <v>13.67</v>
      </c>
      <c r="S483">
        <v>23.049999999999997</v>
      </c>
      <c r="T483">
        <v>0.62772331154684091</v>
      </c>
    </row>
    <row r="484" spans="1:20" x14ac:dyDescent="0.3">
      <c r="A484">
        <v>4328</v>
      </c>
      <c r="B484" s="1">
        <v>46161</v>
      </c>
      <c r="C484">
        <f>YEAR(SalesDataTable__2[[#This Row],[Order Date]])</f>
        <v>2026</v>
      </c>
      <c r="D484" s="2" t="str">
        <f>"Q"&amp;ROUNDUP(MONTH(SalesDataTable__2[[#This Row],[Order Date]])/3,0)</f>
        <v>Q2</v>
      </c>
      <c r="E484">
        <f>MONTH(SalesDataTable__2[[#This Row],[Order Date]])</f>
        <v>5</v>
      </c>
      <c r="F484" t="str">
        <f>TEXT(SalesDataTable__2[[#This Row],[Order Date]],"MMM")</f>
        <v>May</v>
      </c>
      <c r="G484" t="s">
        <v>42</v>
      </c>
      <c r="H484" t="s">
        <v>45</v>
      </c>
      <c r="I484" t="s">
        <v>67</v>
      </c>
      <c r="J484" t="s">
        <v>19</v>
      </c>
      <c r="K484" t="s">
        <v>24</v>
      </c>
      <c r="L484" t="s">
        <v>50</v>
      </c>
      <c r="M484">
        <v>1</v>
      </c>
      <c r="N484">
        <v>143.52000000000001</v>
      </c>
      <c r="O484">
        <v>0</v>
      </c>
      <c r="P484">
        <v>81.040000000000006</v>
      </c>
      <c r="Q484">
        <v>143.52000000000001</v>
      </c>
      <c r="R484">
        <v>81.040000000000006</v>
      </c>
      <c r="S484">
        <v>62.480000000000004</v>
      </c>
      <c r="T484">
        <v>0.435340022296544</v>
      </c>
    </row>
    <row r="485" spans="1:20" x14ac:dyDescent="0.3">
      <c r="A485">
        <v>4504</v>
      </c>
      <c r="B485" s="1">
        <v>46165</v>
      </c>
      <c r="C485">
        <f>YEAR(SalesDataTable__2[[#This Row],[Order Date]])</f>
        <v>2026</v>
      </c>
      <c r="D485" s="2" t="str">
        <f>"Q"&amp;ROUNDUP(MONTH(SalesDataTable__2[[#This Row],[Order Date]])/3,0)</f>
        <v>Q2</v>
      </c>
      <c r="E485">
        <f>MONTH(SalesDataTable__2[[#This Row],[Order Date]])</f>
        <v>5</v>
      </c>
      <c r="F485" t="str">
        <f>TEXT(SalesDataTable__2[[#This Row],[Order Date]],"MMM")</f>
        <v>May</v>
      </c>
      <c r="G485" t="s">
        <v>22</v>
      </c>
      <c r="H485" t="s">
        <v>23</v>
      </c>
      <c r="I485" t="s">
        <v>67</v>
      </c>
      <c r="J485" t="s">
        <v>64</v>
      </c>
      <c r="K485" t="s">
        <v>24</v>
      </c>
      <c r="L485" t="s">
        <v>25</v>
      </c>
      <c r="M485">
        <v>1</v>
      </c>
      <c r="N485">
        <v>153.88999999999999</v>
      </c>
      <c r="O485">
        <v>0</v>
      </c>
      <c r="P485">
        <v>79.64</v>
      </c>
      <c r="Q485">
        <v>153.88999999999999</v>
      </c>
      <c r="R485">
        <v>79.64</v>
      </c>
      <c r="S485">
        <v>74.249999999999986</v>
      </c>
      <c r="T485">
        <v>0.4824874910650464</v>
      </c>
    </row>
    <row r="486" spans="1:20" x14ac:dyDescent="0.3">
      <c r="A486">
        <v>3862</v>
      </c>
      <c r="B486" s="1">
        <v>46170</v>
      </c>
      <c r="C486">
        <f>YEAR(SalesDataTable__2[[#This Row],[Order Date]])</f>
        <v>2026</v>
      </c>
      <c r="D486" s="2" t="str">
        <f>"Q"&amp;ROUNDUP(MONTH(SalesDataTable__2[[#This Row],[Order Date]])/3,0)</f>
        <v>Q2</v>
      </c>
      <c r="E486">
        <f>MONTH(SalesDataTable__2[[#This Row],[Order Date]])</f>
        <v>5</v>
      </c>
      <c r="F486" t="str">
        <f>TEXT(SalesDataTable__2[[#This Row],[Order Date]],"MMM")</f>
        <v>May</v>
      </c>
      <c r="G486" t="s">
        <v>16</v>
      </c>
      <c r="H486" t="s">
        <v>52</v>
      </c>
      <c r="I486" t="s">
        <v>67</v>
      </c>
      <c r="J486" t="s">
        <v>19</v>
      </c>
      <c r="K486" t="s">
        <v>20</v>
      </c>
      <c r="L486" t="s">
        <v>53</v>
      </c>
      <c r="M486">
        <v>1</v>
      </c>
      <c r="N486">
        <v>123.91</v>
      </c>
      <c r="O486">
        <v>0</v>
      </c>
      <c r="P486">
        <v>68.89</v>
      </c>
      <c r="Q486">
        <v>123.91</v>
      </c>
      <c r="R486">
        <v>68.89</v>
      </c>
      <c r="S486">
        <v>55.019999999999996</v>
      </c>
      <c r="T486">
        <v>0.44403195867968687</v>
      </c>
    </row>
    <row r="487" spans="1:20" x14ac:dyDescent="0.3">
      <c r="A487">
        <v>4281</v>
      </c>
      <c r="B487" s="1">
        <v>46170</v>
      </c>
      <c r="C487">
        <f>YEAR(SalesDataTable__2[[#This Row],[Order Date]])</f>
        <v>2026</v>
      </c>
      <c r="D487" s="2" t="str">
        <f>"Q"&amp;ROUNDUP(MONTH(SalesDataTable__2[[#This Row],[Order Date]])/3,0)</f>
        <v>Q2</v>
      </c>
      <c r="E487">
        <f>MONTH(SalesDataTable__2[[#This Row],[Order Date]])</f>
        <v>5</v>
      </c>
      <c r="F487" t="str">
        <f>TEXT(SalesDataTable__2[[#This Row],[Order Date]],"MMM")</f>
        <v>May</v>
      </c>
      <c r="G487" t="s">
        <v>42</v>
      </c>
      <c r="H487" t="s">
        <v>43</v>
      </c>
      <c r="I487" t="s">
        <v>67</v>
      </c>
      <c r="J487" t="s">
        <v>19</v>
      </c>
      <c r="K487" t="s">
        <v>36</v>
      </c>
      <c r="L487" t="s">
        <v>56</v>
      </c>
      <c r="M487">
        <v>1</v>
      </c>
      <c r="N487">
        <v>50.64</v>
      </c>
      <c r="O487">
        <v>0</v>
      </c>
      <c r="P487">
        <v>22.97</v>
      </c>
      <c r="Q487">
        <v>50.64</v>
      </c>
      <c r="R487">
        <v>22.97</v>
      </c>
      <c r="S487">
        <v>27.67</v>
      </c>
      <c r="T487">
        <v>0.54640600315955767</v>
      </c>
    </row>
    <row r="488" spans="1:20" x14ac:dyDescent="0.3">
      <c r="A488">
        <v>454</v>
      </c>
      <c r="B488" s="1">
        <v>46172</v>
      </c>
      <c r="C488">
        <f>YEAR(SalesDataTable__2[[#This Row],[Order Date]])</f>
        <v>2026</v>
      </c>
      <c r="D488" s="2" t="str">
        <f>"Q"&amp;ROUNDUP(MONTH(SalesDataTable__2[[#This Row],[Order Date]])/3,0)</f>
        <v>Q2</v>
      </c>
      <c r="E488">
        <f>MONTH(SalesDataTable__2[[#This Row],[Order Date]])</f>
        <v>5</v>
      </c>
      <c r="F488" t="str">
        <f>TEXT(SalesDataTable__2[[#This Row],[Order Date]],"MMM")</f>
        <v>May</v>
      </c>
      <c r="G488" t="s">
        <v>42</v>
      </c>
      <c r="H488" t="s">
        <v>63</v>
      </c>
      <c r="I488" t="s">
        <v>67</v>
      </c>
      <c r="J488" t="s">
        <v>64</v>
      </c>
      <c r="K488" t="s">
        <v>38</v>
      </c>
      <c r="L488" t="s">
        <v>55</v>
      </c>
      <c r="M488">
        <v>1</v>
      </c>
      <c r="N488">
        <v>120.8</v>
      </c>
      <c r="O488">
        <v>0</v>
      </c>
      <c r="P488">
        <v>61.4</v>
      </c>
      <c r="Q488">
        <v>120.8</v>
      </c>
      <c r="R488">
        <v>61.4</v>
      </c>
      <c r="S488">
        <v>59.4</v>
      </c>
      <c r="T488">
        <v>0.49172185430463577</v>
      </c>
    </row>
    <row r="489" spans="1:20" x14ac:dyDescent="0.3">
      <c r="A489">
        <v>3138</v>
      </c>
      <c r="B489" s="1">
        <v>46172</v>
      </c>
      <c r="C489">
        <f>YEAR(SalesDataTable__2[[#This Row],[Order Date]])</f>
        <v>2026</v>
      </c>
      <c r="D489" s="2" t="str">
        <f>"Q"&amp;ROUNDUP(MONTH(SalesDataTable__2[[#This Row],[Order Date]])/3,0)</f>
        <v>Q2</v>
      </c>
      <c r="E489">
        <f>MONTH(SalesDataTable__2[[#This Row],[Order Date]])</f>
        <v>5</v>
      </c>
      <c r="F489" t="str">
        <f>TEXT(SalesDataTable__2[[#This Row],[Order Date]],"MMM")</f>
        <v>May</v>
      </c>
      <c r="G489" t="s">
        <v>42</v>
      </c>
      <c r="H489" t="s">
        <v>43</v>
      </c>
      <c r="I489" t="s">
        <v>67</v>
      </c>
      <c r="J489" t="s">
        <v>64</v>
      </c>
      <c r="K489" t="s">
        <v>24</v>
      </c>
      <c r="L489" t="s">
        <v>25</v>
      </c>
      <c r="M489">
        <v>1</v>
      </c>
      <c r="N489">
        <v>154.85</v>
      </c>
      <c r="O489">
        <v>0</v>
      </c>
      <c r="P489">
        <v>80.17</v>
      </c>
      <c r="Q489">
        <v>154.85</v>
      </c>
      <c r="R489">
        <v>80.17</v>
      </c>
      <c r="S489">
        <v>74.679999999999993</v>
      </c>
      <c r="T489">
        <v>0.48227316758153049</v>
      </c>
    </row>
    <row r="490" spans="1:20" x14ac:dyDescent="0.3">
      <c r="A490">
        <v>1208</v>
      </c>
      <c r="B490" s="1">
        <v>46173</v>
      </c>
      <c r="C490">
        <f>YEAR(SalesDataTable__2[[#This Row],[Order Date]])</f>
        <v>2026</v>
      </c>
      <c r="D490" s="2" t="str">
        <f>"Q"&amp;ROUNDUP(MONTH(SalesDataTable__2[[#This Row],[Order Date]])/3,0)</f>
        <v>Q2</v>
      </c>
      <c r="E490">
        <f>MONTH(SalesDataTable__2[[#This Row],[Order Date]])</f>
        <v>5</v>
      </c>
      <c r="F490" t="str">
        <f>TEXT(SalesDataTable__2[[#This Row],[Order Date]],"MMM")</f>
        <v>May</v>
      </c>
      <c r="G490" t="s">
        <v>16</v>
      </c>
      <c r="H490" t="s">
        <v>17</v>
      </c>
      <c r="I490" t="s">
        <v>67</v>
      </c>
      <c r="J490" t="s">
        <v>19</v>
      </c>
      <c r="K490" t="s">
        <v>36</v>
      </c>
      <c r="L490" t="s">
        <v>54</v>
      </c>
      <c r="M490">
        <v>1</v>
      </c>
      <c r="N490">
        <v>102.24</v>
      </c>
      <c r="O490">
        <v>0</v>
      </c>
      <c r="P490">
        <v>50.75</v>
      </c>
      <c r="Q490">
        <v>102.24</v>
      </c>
      <c r="R490">
        <v>50.75</v>
      </c>
      <c r="S490">
        <v>51.489999999999995</v>
      </c>
      <c r="T490">
        <v>0.50361893583724571</v>
      </c>
    </row>
    <row r="491" spans="1:20" x14ac:dyDescent="0.3">
      <c r="A491">
        <v>3283</v>
      </c>
      <c r="B491" s="1">
        <v>46177</v>
      </c>
      <c r="C491">
        <f>YEAR(SalesDataTable__2[[#This Row],[Order Date]])</f>
        <v>2026</v>
      </c>
      <c r="D491" s="2" t="str">
        <f>"Q"&amp;ROUNDUP(MONTH(SalesDataTable__2[[#This Row],[Order Date]])/3,0)</f>
        <v>Q2</v>
      </c>
      <c r="E491">
        <f>MONTH(SalesDataTable__2[[#This Row],[Order Date]])</f>
        <v>6</v>
      </c>
      <c r="F491" t="str">
        <f>TEXT(SalesDataTable__2[[#This Row],[Order Date]],"MMM")</f>
        <v>Jun</v>
      </c>
      <c r="G491" t="s">
        <v>28</v>
      </c>
      <c r="H491" t="s">
        <v>46</v>
      </c>
      <c r="I491" t="s">
        <v>67</v>
      </c>
      <c r="J491" t="s">
        <v>64</v>
      </c>
      <c r="K491" t="s">
        <v>20</v>
      </c>
      <c r="L491" t="s">
        <v>53</v>
      </c>
      <c r="M491">
        <v>1</v>
      </c>
      <c r="N491">
        <v>122.55</v>
      </c>
      <c r="O491">
        <v>0</v>
      </c>
      <c r="P491">
        <v>68.97</v>
      </c>
      <c r="Q491">
        <v>122.55</v>
      </c>
      <c r="R491">
        <v>68.97</v>
      </c>
      <c r="S491">
        <v>53.58</v>
      </c>
      <c r="T491">
        <v>0.43720930232558142</v>
      </c>
    </row>
    <row r="492" spans="1:20" x14ac:dyDescent="0.3">
      <c r="A492">
        <v>2718</v>
      </c>
      <c r="B492" s="1">
        <v>46178</v>
      </c>
      <c r="C492">
        <f>YEAR(SalesDataTable__2[[#This Row],[Order Date]])</f>
        <v>2026</v>
      </c>
      <c r="D492" s="2" t="str">
        <f>"Q"&amp;ROUNDUP(MONTH(SalesDataTable__2[[#This Row],[Order Date]])/3,0)</f>
        <v>Q2</v>
      </c>
      <c r="E492">
        <f>MONTH(SalesDataTable__2[[#This Row],[Order Date]])</f>
        <v>6</v>
      </c>
      <c r="F492" t="str">
        <f>TEXT(SalesDataTable__2[[#This Row],[Order Date]],"MMM")</f>
        <v>Jun</v>
      </c>
      <c r="G492" t="s">
        <v>22</v>
      </c>
      <c r="H492" t="s">
        <v>30</v>
      </c>
      <c r="I492" t="s">
        <v>67</v>
      </c>
      <c r="J492" t="s">
        <v>64</v>
      </c>
      <c r="K492" t="s">
        <v>36</v>
      </c>
      <c r="L492" t="s">
        <v>61</v>
      </c>
      <c r="M492">
        <v>1</v>
      </c>
      <c r="N492">
        <v>80.19</v>
      </c>
      <c r="O492">
        <v>0</v>
      </c>
      <c r="P492">
        <v>42.18</v>
      </c>
      <c r="Q492">
        <v>80.19</v>
      </c>
      <c r="R492">
        <v>42.18</v>
      </c>
      <c r="S492">
        <v>38.01</v>
      </c>
      <c r="T492">
        <v>0.47399925177702956</v>
      </c>
    </row>
    <row r="493" spans="1:20" x14ac:dyDescent="0.3">
      <c r="A493">
        <v>2316</v>
      </c>
      <c r="B493" s="1">
        <v>46182</v>
      </c>
      <c r="C493">
        <f>YEAR(SalesDataTable__2[[#This Row],[Order Date]])</f>
        <v>2026</v>
      </c>
      <c r="D493" s="2" t="str">
        <f>"Q"&amp;ROUNDUP(MONTH(SalesDataTable__2[[#This Row],[Order Date]])/3,0)</f>
        <v>Q2</v>
      </c>
      <c r="E493">
        <f>MONTH(SalesDataTable__2[[#This Row],[Order Date]])</f>
        <v>6</v>
      </c>
      <c r="F493" t="str">
        <f>TEXT(SalesDataTable__2[[#This Row],[Order Date]],"MMM")</f>
        <v>Jun</v>
      </c>
      <c r="G493" t="s">
        <v>28</v>
      </c>
      <c r="H493" t="s">
        <v>34</v>
      </c>
      <c r="I493" t="s">
        <v>67</v>
      </c>
      <c r="J493" t="s">
        <v>19</v>
      </c>
      <c r="K493" t="s">
        <v>20</v>
      </c>
      <c r="L493" t="s">
        <v>44</v>
      </c>
      <c r="M493">
        <v>1</v>
      </c>
      <c r="N493">
        <v>35.619999999999997</v>
      </c>
      <c r="O493">
        <v>0</v>
      </c>
      <c r="P493">
        <v>14.05</v>
      </c>
      <c r="Q493">
        <v>35.619999999999997</v>
      </c>
      <c r="R493">
        <v>14.05</v>
      </c>
      <c r="S493">
        <v>21.569999999999997</v>
      </c>
      <c r="T493">
        <v>0.60555867490174053</v>
      </c>
    </row>
    <row r="494" spans="1:20" x14ac:dyDescent="0.3">
      <c r="A494">
        <v>4303</v>
      </c>
      <c r="B494" s="1">
        <v>46183</v>
      </c>
      <c r="C494">
        <f>YEAR(SalesDataTable__2[[#This Row],[Order Date]])</f>
        <v>2026</v>
      </c>
      <c r="D494" s="2" t="str">
        <f>"Q"&amp;ROUNDUP(MONTH(SalesDataTable__2[[#This Row],[Order Date]])/3,0)</f>
        <v>Q2</v>
      </c>
      <c r="E494">
        <f>MONTH(SalesDataTable__2[[#This Row],[Order Date]])</f>
        <v>6</v>
      </c>
      <c r="F494" t="str">
        <f>TEXT(SalesDataTable__2[[#This Row],[Order Date]],"MMM")</f>
        <v>Jun</v>
      </c>
      <c r="G494" t="s">
        <v>42</v>
      </c>
      <c r="H494" t="s">
        <v>63</v>
      </c>
      <c r="I494" t="s">
        <v>67</v>
      </c>
      <c r="J494" t="s">
        <v>64</v>
      </c>
      <c r="K494" t="s">
        <v>31</v>
      </c>
      <c r="L494" t="s">
        <v>47</v>
      </c>
      <c r="M494">
        <v>1</v>
      </c>
      <c r="N494">
        <v>45.59</v>
      </c>
      <c r="O494">
        <v>0</v>
      </c>
      <c r="P494">
        <v>18.57</v>
      </c>
      <c r="Q494">
        <v>45.59</v>
      </c>
      <c r="R494">
        <v>18.57</v>
      </c>
      <c r="S494">
        <v>27.020000000000003</v>
      </c>
      <c r="T494">
        <v>0.59267383198069756</v>
      </c>
    </row>
    <row r="495" spans="1:20" x14ac:dyDescent="0.3">
      <c r="A495">
        <v>2990</v>
      </c>
      <c r="B495" s="1">
        <v>46184</v>
      </c>
      <c r="C495">
        <f>YEAR(SalesDataTable__2[[#This Row],[Order Date]])</f>
        <v>2026</v>
      </c>
      <c r="D495" s="2" t="str">
        <f>"Q"&amp;ROUNDUP(MONTH(SalesDataTable__2[[#This Row],[Order Date]])/3,0)</f>
        <v>Q2</v>
      </c>
      <c r="E495">
        <f>MONTH(SalesDataTable__2[[#This Row],[Order Date]])</f>
        <v>6</v>
      </c>
      <c r="F495" t="str">
        <f>TEXT(SalesDataTable__2[[#This Row],[Order Date]],"MMM")</f>
        <v>Jun</v>
      </c>
      <c r="G495" t="s">
        <v>28</v>
      </c>
      <c r="H495" t="s">
        <v>29</v>
      </c>
      <c r="I495" t="s">
        <v>67</v>
      </c>
      <c r="J495" t="s">
        <v>64</v>
      </c>
      <c r="K495" t="s">
        <v>24</v>
      </c>
      <c r="L495" t="s">
        <v>50</v>
      </c>
      <c r="M495">
        <v>1</v>
      </c>
      <c r="N495">
        <v>146.66</v>
      </c>
      <c r="O495">
        <v>0</v>
      </c>
      <c r="P495">
        <v>78.709999999999994</v>
      </c>
      <c r="Q495">
        <v>146.66</v>
      </c>
      <c r="R495">
        <v>78.709999999999994</v>
      </c>
      <c r="S495">
        <v>67.95</v>
      </c>
      <c r="T495">
        <v>0.4633165143870176</v>
      </c>
    </row>
    <row r="496" spans="1:20" x14ac:dyDescent="0.3">
      <c r="A496">
        <v>63</v>
      </c>
      <c r="B496" s="1">
        <v>46185</v>
      </c>
      <c r="C496">
        <f>YEAR(SalesDataTable__2[[#This Row],[Order Date]])</f>
        <v>2026</v>
      </c>
      <c r="D496" s="2" t="str">
        <f>"Q"&amp;ROUNDUP(MONTH(SalesDataTable__2[[#This Row],[Order Date]])/3,0)</f>
        <v>Q2</v>
      </c>
      <c r="E496">
        <f>MONTH(SalesDataTable__2[[#This Row],[Order Date]])</f>
        <v>6</v>
      </c>
      <c r="F496" t="str">
        <f>TEXT(SalesDataTable__2[[#This Row],[Order Date]],"MMM")</f>
        <v>Jun</v>
      </c>
      <c r="G496" t="s">
        <v>28</v>
      </c>
      <c r="H496" t="s">
        <v>49</v>
      </c>
      <c r="I496" t="s">
        <v>67</v>
      </c>
      <c r="J496" t="s">
        <v>64</v>
      </c>
      <c r="K496" t="s">
        <v>31</v>
      </c>
      <c r="L496" t="s">
        <v>51</v>
      </c>
      <c r="M496">
        <v>1</v>
      </c>
      <c r="N496">
        <v>166.91</v>
      </c>
      <c r="O496">
        <v>0</v>
      </c>
      <c r="P496">
        <v>85.58</v>
      </c>
      <c r="Q496">
        <v>166.91</v>
      </c>
      <c r="R496">
        <v>85.58</v>
      </c>
      <c r="S496">
        <v>81.33</v>
      </c>
      <c r="T496">
        <v>0.48726858786172189</v>
      </c>
    </row>
    <row r="497" spans="1:20" x14ac:dyDescent="0.3">
      <c r="A497">
        <v>2588</v>
      </c>
      <c r="B497" s="1">
        <v>46187</v>
      </c>
      <c r="C497">
        <f>YEAR(SalesDataTable__2[[#This Row],[Order Date]])</f>
        <v>2026</v>
      </c>
      <c r="D497" s="2" t="str">
        <f>"Q"&amp;ROUNDUP(MONTH(SalesDataTable__2[[#This Row],[Order Date]])/3,0)</f>
        <v>Q2</v>
      </c>
      <c r="E497">
        <f>MONTH(SalesDataTable__2[[#This Row],[Order Date]])</f>
        <v>6</v>
      </c>
      <c r="F497" t="str">
        <f>TEXT(SalesDataTable__2[[#This Row],[Order Date]],"MMM")</f>
        <v>Jun</v>
      </c>
      <c r="G497" t="s">
        <v>16</v>
      </c>
      <c r="H497" t="s">
        <v>17</v>
      </c>
      <c r="I497" t="s">
        <v>67</v>
      </c>
      <c r="J497" t="s">
        <v>64</v>
      </c>
      <c r="K497" t="s">
        <v>24</v>
      </c>
      <c r="L497" t="s">
        <v>27</v>
      </c>
      <c r="M497">
        <v>1</v>
      </c>
      <c r="N497">
        <v>90.28</v>
      </c>
      <c r="O497">
        <v>0</v>
      </c>
      <c r="P497">
        <v>46.04</v>
      </c>
      <c r="Q497">
        <v>90.28</v>
      </c>
      <c r="R497">
        <v>46.04</v>
      </c>
      <c r="S497">
        <v>44.24</v>
      </c>
      <c r="T497">
        <v>0.4900310146211786</v>
      </c>
    </row>
    <row r="498" spans="1:20" x14ac:dyDescent="0.3">
      <c r="A498">
        <v>512</v>
      </c>
      <c r="B498" s="1">
        <v>46190</v>
      </c>
      <c r="C498">
        <f>YEAR(SalesDataTable__2[[#This Row],[Order Date]])</f>
        <v>2026</v>
      </c>
      <c r="D498" s="2" t="str">
        <f>"Q"&amp;ROUNDUP(MONTH(SalesDataTable__2[[#This Row],[Order Date]])/3,0)</f>
        <v>Q2</v>
      </c>
      <c r="E498">
        <f>MONTH(SalesDataTable__2[[#This Row],[Order Date]])</f>
        <v>6</v>
      </c>
      <c r="F498" t="str">
        <f>TEXT(SalesDataTable__2[[#This Row],[Order Date]],"MMM")</f>
        <v>Jun</v>
      </c>
      <c r="G498" t="s">
        <v>28</v>
      </c>
      <c r="H498" t="s">
        <v>46</v>
      </c>
      <c r="I498" t="s">
        <v>67</v>
      </c>
      <c r="J498" t="s">
        <v>64</v>
      </c>
      <c r="K498" t="s">
        <v>38</v>
      </c>
      <c r="L498" t="s">
        <v>39</v>
      </c>
      <c r="M498">
        <v>1</v>
      </c>
      <c r="N498">
        <v>192.42</v>
      </c>
      <c r="O498">
        <v>0</v>
      </c>
      <c r="P498">
        <v>103.31</v>
      </c>
      <c r="Q498">
        <v>192.42</v>
      </c>
      <c r="R498">
        <v>103.31</v>
      </c>
      <c r="S498">
        <v>89.109999999999985</v>
      </c>
      <c r="T498">
        <v>0.46310154869556175</v>
      </c>
    </row>
    <row r="499" spans="1:20" x14ac:dyDescent="0.3">
      <c r="A499">
        <v>4339</v>
      </c>
      <c r="B499" s="1">
        <v>46194</v>
      </c>
      <c r="C499">
        <f>YEAR(SalesDataTable__2[[#This Row],[Order Date]])</f>
        <v>2026</v>
      </c>
      <c r="D499" s="2" t="str">
        <f>"Q"&amp;ROUNDUP(MONTH(SalesDataTable__2[[#This Row],[Order Date]])/3,0)</f>
        <v>Q2</v>
      </c>
      <c r="E499">
        <f>MONTH(SalesDataTable__2[[#This Row],[Order Date]])</f>
        <v>6</v>
      </c>
      <c r="F499" t="str">
        <f>TEXT(SalesDataTable__2[[#This Row],[Order Date]],"MMM")</f>
        <v>Jun</v>
      </c>
      <c r="G499" t="s">
        <v>42</v>
      </c>
      <c r="H499" t="s">
        <v>60</v>
      </c>
      <c r="I499" t="s">
        <v>67</v>
      </c>
      <c r="J499" t="s">
        <v>64</v>
      </c>
      <c r="K499" t="s">
        <v>31</v>
      </c>
      <c r="L499" t="s">
        <v>32</v>
      </c>
      <c r="M499">
        <v>1</v>
      </c>
      <c r="N499">
        <v>132.49</v>
      </c>
      <c r="O499">
        <v>0</v>
      </c>
      <c r="P499">
        <v>67.09</v>
      </c>
      <c r="Q499">
        <v>132.49</v>
      </c>
      <c r="R499">
        <v>67.09</v>
      </c>
      <c r="S499">
        <v>65.400000000000006</v>
      </c>
      <c r="T499">
        <v>0.49362216016303118</v>
      </c>
    </row>
    <row r="500" spans="1:20" x14ac:dyDescent="0.3">
      <c r="A500">
        <v>4078</v>
      </c>
      <c r="B500" s="1">
        <v>46195</v>
      </c>
      <c r="C500">
        <f>YEAR(SalesDataTable__2[[#This Row],[Order Date]])</f>
        <v>2026</v>
      </c>
      <c r="D500" s="2" t="str">
        <f>"Q"&amp;ROUNDUP(MONTH(SalesDataTable__2[[#This Row],[Order Date]])/3,0)</f>
        <v>Q2</v>
      </c>
      <c r="E500">
        <f>MONTH(SalesDataTable__2[[#This Row],[Order Date]])</f>
        <v>6</v>
      </c>
      <c r="F500" t="str">
        <f>TEXT(SalesDataTable__2[[#This Row],[Order Date]],"MMM")</f>
        <v>Jun</v>
      </c>
      <c r="G500" t="s">
        <v>42</v>
      </c>
      <c r="H500" t="s">
        <v>45</v>
      </c>
      <c r="I500" t="s">
        <v>67</v>
      </c>
      <c r="J500" t="s">
        <v>64</v>
      </c>
      <c r="K500" t="s">
        <v>24</v>
      </c>
      <c r="L500" t="s">
        <v>50</v>
      </c>
      <c r="M500">
        <v>1</v>
      </c>
      <c r="N500">
        <v>145.65</v>
      </c>
      <c r="O500">
        <v>0</v>
      </c>
      <c r="P500">
        <v>79.87</v>
      </c>
      <c r="Q500">
        <v>145.65</v>
      </c>
      <c r="R500">
        <v>79.87</v>
      </c>
      <c r="S500">
        <v>65.78</v>
      </c>
      <c r="T500">
        <v>0.45163062135255749</v>
      </c>
    </row>
    <row r="501" spans="1:20" x14ac:dyDescent="0.3">
      <c r="A501">
        <v>1570</v>
      </c>
      <c r="B501" s="1">
        <v>46196</v>
      </c>
      <c r="C501">
        <f>YEAR(SalesDataTable__2[[#This Row],[Order Date]])</f>
        <v>2026</v>
      </c>
      <c r="D501" s="2" t="str">
        <f>"Q"&amp;ROUNDUP(MONTH(SalesDataTable__2[[#This Row],[Order Date]])/3,0)</f>
        <v>Q2</v>
      </c>
      <c r="E501">
        <f>MONTH(SalesDataTable__2[[#This Row],[Order Date]])</f>
        <v>6</v>
      </c>
      <c r="F501" t="str">
        <f>TEXT(SalesDataTable__2[[#This Row],[Order Date]],"MMM")</f>
        <v>Jun</v>
      </c>
      <c r="G501" t="s">
        <v>16</v>
      </c>
      <c r="H501" t="s">
        <v>52</v>
      </c>
      <c r="I501" t="s">
        <v>67</v>
      </c>
      <c r="J501" t="s">
        <v>64</v>
      </c>
      <c r="K501" t="s">
        <v>38</v>
      </c>
      <c r="L501" t="s">
        <v>62</v>
      </c>
      <c r="M501">
        <v>1</v>
      </c>
      <c r="N501">
        <v>335.05</v>
      </c>
      <c r="O501">
        <v>0</v>
      </c>
      <c r="P501">
        <v>191.67</v>
      </c>
      <c r="Q501">
        <v>335.05</v>
      </c>
      <c r="R501">
        <v>191.67</v>
      </c>
      <c r="S501">
        <v>143.38000000000002</v>
      </c>
      <c r="T501">
        <v>0.42793612893597976</v>
      </c>
    </row>
    <row r="502" spans="1:20" x14ac:dyDescent="0.3">
      <c r="A502">
        <v>3120</v>
      </c>
      <c r="B502" s="1">
        <v>46198</v>
      </c>
      <c r="C502">
        <f>YEAR(SalesDataTable__2[[#This Row],[Order Date]])</f>
        <v>2026</v>
      </c>
      <c r="D502" s="2" t="str">
        <f>"Q"&amp;ROUNDUP(MONTH(SalesDataTable__2[[#This Row],[Order Date]])/3,0)</f>
        <v>Q2</v>
      </c>
      <c r="E502">
        <f>MONTH(SalesDataTable__2[[#This Row],[Order Date]])</f>
        <v>6</v>
      </c>
      <c r="F502" t="str">
        <f>TEXT(SalesDataTable__2[[#This Row],[Order Date]],"MMM")</f>
        <v>Jun</v>
      </c>
      <c r="G502" t="s">
        <v>42</v>
      </c>
      <c r="H502" t="s">
        <v>45</v>
      </c>
      <c r="I502" t="s">
        <v>67</v>
      </c>
      <c r="J502" t="s">
        <v>64</v>
      </c>
      <c r="K502" t="s">
        <v>20</v>
      </c>
      <c r="L502" t="s">
        <v>59</v>
      </c>
      <c r="M502">
        <v>1</v>
      </c>
      <c r="N502">
        <v>50.33</v>
      </c>
      <c r="O502">
        <v>0</v>
      </c>
      <c r="P502">
        <v>21.66</v>
      </c>
      <c r="Q502">
        <v>50.33</v>
      </c>
      <c r="R502">
        <v>21.66</v>
      </c>
      <c r="S502">
        <v>28.669999999999998</v>
      </c>
      <c r="T502">
        <v>0.56964037353467112</v>
      </c>
    </row>
    <row r="503" spans="1:20" x14ac:dyDescent="0.3">
      <c r="A503">
        <v>312</v>
      </c>
      <c r="B503" s="1">
        <v>46201</v>
      </c>
      <c r="C503">
        <f>YEAR(SalesDataTable__2[[#This Row],[Order Date]])</f>
        <v>2026</v>
      </c>
      <c r="D503" s="2" t="str">
        <f>"Q"&amp;ROUNDUP(MONTH(SalesDataTable__2[[#This Row],[Order Date]])/3,0)</f>
        <v>Q2</v>
      </c>
      <c r="E503">
        <f>MONTH(SalesDataTable__2[[#This Row],[Order Date]])</f>
        <v>6</v>
      </c>
      <c r="F503" t="str">
        <f>TEXT(SalesDataTable__2[[#This Row],[Order Date]],"MMM")</f>
        <v>Jun</v>
      </c>
      <c r="G503" t="s">
        <v>16</v>
      </c>
      <c r="H503" t="s">
        <v>26</v>
      </c>
      <c r="I503" t="s">
        <v>67</v>
      </c>
      <c r="J503" t="s">
        <v>64</v>
      </c>
      <c r="K503" t="s">
        <v>20</v>
      </c>
      <c r="L503" t="s">
        <v>44</v>
      </c>
      <c r="M503">
        <v>1</v>
      </c>
      <c r="N503">
        <v>36</v>
      </c>
      <c r="O503">
        <v>0</v>
      </c>
      <c r="P503">
        <v>13.95</v>
      </c>
      <c r="Q503">
        <v>36</v>
      </c>
      <c r="R503">
        <v>13.95</v>
      </c>
      <c r="S503">
        <v>22.05</v>
      </c>
      <c r="T503">
        <v>0.61250000000000004</v>
      </c>
    </row>
    <row r="504" spans="1:20" x14ac:dyDescent="0.3">
      <c r="A504">
        <v>1050</v>
      </c>
      <c r="B504" s="1">
        <v>46201</v>
      </c>
      <c r="C504">
        <f>YEAR(SalesDataTable__2[[#This Row],[Order Date]])</f>
        <v>2026</v>
      </c>
      <c r="D504" s="2" t="str">
        <f>"Q"&amp;ROUNDUP(MONTH(SalesDataTable__2[[#This Row],[Order Date]])/3,0)</f>
        <v>Q2</v>
      </c>
      <c r="E504">
        <f>MONTH(SalesDataTable__2[[#This Row],[Order Date]])</f>
        <v>6</v>
      </c>
      <c r="F504" t="str">
        <f>TEXT(SalesDataTable__2[[#This Row],[Order Date]],"MMM")</f>
        <v>Jun</v>
      </c>
      <c r="G504" t="s">
        <v>16</v>
      </c>
      <c r="H504" t="s">
        <v>17</v>
      </c>
      <c r="I504" t="s">
        <v>67</v>
      </c>
      <c r="J504" t="s">
        <v>19</v>
      </c>
      <c r="K504" t="s">
        <v>24</v>
      </c>
      <c r="L504" t="s">
        <v>35</v>
      </c>
      <c r="M504">
        <v>1</v>
      </c>
      <c r="N504">
        <v>70.58</v>
      </c>
      <c r="O504">
        <v>0</v>
      </c>
      <c r="P504">
        <v>32.78</v>
      </c>
      <c r="Q504">
        <v>70.58</v>
      </c>
      <c r="R504">
        <v>32.78</v>
      </c>
      <c r="S504">
        <v>37.799999999999997</v>
      </c>
      <c r="T504">
        <v>0.53556248228960046</v>
      </c>
    </row>
    <row r="505" spans="1:20" x14ac:dyDescent="0.3">
      <c r="A505">
        <v>659</v>
      </c>
      <c r="B505" s="1">
        <v>46208</v>
      </c>
      <c r="C505">
        <f>YEAR(SalesDataTable__2[[#This Row],[Order Date]])</f>
        <v>2026</v>
      </c>
      <c r="D505" s="2" t="str">
        <f>"Q"&amp;ROUNDUP(MONTH(SalesDataTable__2[[#This Row],[Order Date]])/3,0)</f>
        <v>Q3</v>
      </c>
      <c r="E505">
        <f>MONTH(SalesDataTable__2[[#This Row],[Order Date]])</f>
        <v>7</v>
      </c>
      <c r="F505" t="str">
        <f>TEXT(SalesDataTable__2[[#This Row],[Order Date]],"MMM")</f>
        <v>Jul</v>
      </c>
      <c r="G505" t="s">
        <v>16</v>
      </c>
      <c r="H505" t="s">
        <v>52</v>
      </c>
      <c r="I505" t="s">
        <v>67</v>
      </c>
      <c r="J505" t="s">
        <v>65</v>
      </c>
      <c r="K505" t="s">
        <v>36</v>
      </c>
      <c r="L505" t="s">
        <v>37</v>
      </c>
      <c r="M505">
        <v>1</v>
      </c>
      <c r="N505">
        <v>41.18</v>
      </c>
      <c r="O505">
        <v>0</v>
      </c>
      <c r="P505">
        <v>16.25</v>
      </c>
      <c r="Q505">
        <v>41.18</v>
      </c>
      <c r="R505">
        <v>16.25</v>
      </c>
      <c r="S505">
        <v>24.93</v>
      </c>
      <c r="T505">
        <v>0.6053909664885867</v>
      </c>
    </row>
    <row r="506" spans="1:20" x14ac:dyDescent="0.3">
      <c r="A506">
        <v>2465</v>
      </c>
      <c r="B506" s="1">
        <v>46209</v>
      </c>
      <c r="C506">
        <f>YEAR(SalesDataTable__2[[#This Row],[Order Date]])</f>
        <v>2026</v>
      </c>
      <c r="D506" s="2" t="str">
        <f>"Q"&amp;ROUNDUP(MONTH(SalesDataTable__2[[#This Row],[Order Date]])/3,0)</f>
        <v>Q3</v>
      </c>
      <c r="E506">
        <f>MONTH(SalesDataTable__2[[#This Row],[Order Date]])</f>
        <v>7</v>
      </c>
      <c r="F506" t="str">
        <f>TEXT(SalesDataTable__2[[#This Row],[Order Date]],"MMM")</f>
        <v>Jul</v>
      </c>
      <c r="G506" t="s">
        <v>28</v>
      </c>
      <c r="H506" t="s">
        <v>49</v>
      </c>
      <c r="I506" t="s">
        <v>67</v>
      </c>
      <c r="J506" t="s">
        <v>19</v>
      </c>
      <c r="K506" t="s">
        <v>24</v>
      </c>
      <c r="L506" t="s">
        <v>50</v>
      </c>
      <c r="M506">
        <v>1</v>
      </c>
      <c r="N506">
        <v>142.04</v>
      </c>
      <c r="O506">
        <v>0</v>
      </c>
      <c r="P506">
        <v>81.67</v>
      </c>
      <c r="Q506">
        <v>142.04</v>
      </c>
      <c r="R506">
        <v>81.67</v>
      </c>
      <c r="S506">
        <v>60.36999999999999</v>
      </c>
      <c r="T506">
        <v>0.4250211208110391</v>
      </c>
    </row>
    <row r="507" spans="1:20" x14ac:dyDescent="0.3">
      <c r="A507">
        <v>2883</v>
      </c>
      <c r="B507" s="1">
        <v>46217</v>
      </c>
      <c r="C507">
        <f>YEAR(SalesDataTable__2[[#This Row],[Order Date]])</f>
        <v>2026</v>
      </c>
      <c r="D507" s="2" t="str">
        <f>"Q"&amp;ROUNDUP(MONTH(SalesDataTable__2[[#This Row],[Order Date]])/3,0)</f>
        <v>Q3</v>
      </c>
      <c r="E507">
        <f>MONTH(SalesDataTable__2[[#This Row],[Order Date]])</f>
        <v>7</v>
      </c>
      <c r="F507" t="str">
        <f>TEXT(SalesDataTable__2[[#This Row],[Order Date]],"MMM")</f>
        <v>Jul</v>
      </c>
      <c r="G507" t="s">
        <v>42</v>
      </c>
      <c r="H507" t="s">
        <v>63</v>
      </c>
      <c r="I507" t="s">
        <v>67</v>
      </c>
      <c r="J507" t="s">
        <v>19</v>
      </c>
      <c r="K507" t="s">
        <v>31</v>
      </c>
      <c r="L507" t="s">
        <v>41</v>
      </c>
      <c r="M507">
        <v>1</v>
      </c>
      <c r="N507">
        <v>36.799999999999997</v>
      </c>
      <c r="O507">
        <v>0</v>
      </c>
      <c r="P507">
        <v>13.91</v>
      </c>
      <c r="Q507">
        <v>36.799999999999997</v>
      </c>
      <c r="R507">
        <v>13.91</v>
      </c>
      <c r="S507">
        <v>22.889999999999997</v>
      </c>
      <c r="T507">
        <v>0.62201086956521734</v>
      </c>
    </row>
    <row r="508" spans="1:20" x14ac:dyDescent="0.3">
      <c r="A508">
        <v>543</v>
      </c>
      <c r="B508" s="1">
        <v>46219</v>
      </c>
      <c r="C508">
        <f>YEAR(SalesDataTable__2[[#This Row],[Order Date]])</f>
        <v>2026</v>
      </c>
      <c r="D508" s="2" t="str">
        <f>"Q"&amp;ROUNDUP(MONTH(SalesDataTable__2[[#This Row],[Order Date]])/3,0)</f>
        <v>Q3</v>
      </c>
      <c r="E508">
        <f>MONTH(SalesDataTable__2[[#This Row],[Order Date]])</f>
        <v>7</v>
      </c>
      <c r="F508" t="str">
        <f>TEXT(SalesDataTable__2[[#This Row],[Order Date]],"MMM")</f>
        <v>Jul</v>
      </c>
      <c r="G508" t="s">
        <v>28</v>
      </c>
      <c r="H508" t="s">
        <v>48</v>
      </c>
      <c r="I508" t="s">
        <v>67</v>
      </c>
      <c r="J508" t="s">
        <v>64</v>
      </c>
      <c r="K508" t="s">
        <v>36</v>
      </c>
      <c r="L508" t="s">
        <v>61</v>
      </c>
      <c r="M508">
        <v>1</v>
      </c>
      <c r="N508">
        <v>83.03</v>
      </c>
      <c r="O508">
        <v>0</v>
      </c>
      <c r="P508">
        <v>42.41</v>
      </c>
      <c r="Q508">
        <v>83.03</v>
      </c>
      <c r="R508">
        <v>42.41</v>
      </c>
      <c r="S508">
        <v>40.620000000000005</v>
      </c>
      <c r="T508">
        <v>0.48922076357942917</v>
      </c>
    </row>
    <row r="509" spans="1:20" x14ac:dyDescent="0.3">
      <c r="A509">
        <v>2902</v>
      </c>
      <c r="B509" s="1">
        <v>46219</v>
      </c>
      <c r="C509">
        <f>YEAR(SalesDataTable__2[[#This Row],[Order Date]])</f>
        <v>2026</v>
      </c>
      <c r="D509" s="2" t="str">
        <f>"Q"&amp;ROUNDUP(MONTH(SalesDataTable__2[[#This Row],[Order Date]])/3,0)</f>
        <v>Q3</v>
      </c>
      <c r="E509">
        <f>MONTH(SalesDataTable__2[[#This Row],[Order Date]])</f>
        <v>7</v>
      </c>
      <c r="F509" t="str">
        <f>TEXT(SalesDataTable__2[[#This Row],[Order Date]],"MMM")</f>
        <v>Jul</v>
      </c>
      <c r="G509" t="s">
        <v>28</v>
      </c>
      <c r="H509" t="s">
        <v>46</v>
      </c>
      <c r="I509" t="s">
        <v>67</v>
      </c>
      <c r="J509" t="s">
        <v>65</v>
      </c>
      <c r="K509" t="s">
        <v>20</v>
      </c>
      <c r="L509" t="s">
        <v>44</v>
      </c>
      <c r="M509">
        <v>1</v>
      </c>
      <c r="N509">
        <v>35.799999999999997</v>
      </c>
      <c r="O509">
        <v>0</v>
      </c>
      <c r="P509">
        <v>14.05</v>
      </c>
      <c r="Q509">
        <v>35.799999999999997</v>
      </c>
      <c r="R509">
        <v>14.05</v>
      </c>
      <c r="S509">
        <v>21.749999999999996</v>
      </c>
      <c r="T509">
        <v>0.60754189944134074</v>
      </c>
    </row>
    <row r="510" spans="1:20" x14ac:dyDescent="0.3">
      <c r="A510">
        <v>1745</v>
      </c>
      <c r="B510" s="1">
        <v>46224</v>
      </c>
      <c r="C510">
        <f>YEAR(SalesDataTable__2[[#This Row],[Order Date]])</f>
        <v>2026</v>
      </c>
      <c r="D510" s="2" t="str">
        <f>"Q"&amp;ROUNDUP(MONTH(SalesDataTable__2[[#This Row],[Order Date]])/3,0)</f>
        <v>Q3</v>
      </c>
      <c r="E510">
        <f>MONTH(SalesDataTable__2[[#This Row],[Order Date]])</f>
        <v>7</v>
      </c>
      <c r="F510" t="str">
        <f>TEXT(SalesDataTable__2[[#This Row],[Order Date]],"MMM")</f>
        <v>Jul</v>
      </c>
      <c r="G510" t="s">
        <v>28</v>
      </c>
      <c r="H510" t="s">
        <v>29</v>
      </c>
      <c r="I510" t="s">
        <v>67</v>
      </c>
      <c r="J510" t="s">
        <v>19</v>
      </c>
      <c r="K510" t="s">
        <v>24</v>
      </c>
      <c r="L510" t="s">
        <v>27</v>
      </c>
      <c r="M510">
        <v>1</v>
      </c>
      <c r="N510">
        <v>91.45</v>
      </c>
      <c r="O510">
        <v>0</v>
      </c>
      <c r="P510">
        <v>44.16</v>
      </c>
      <c r="Q510">
        <v>91.45</v>
      </c>
      <c r="R510">
        <v>44.16</v>
      </c>
      <c r="S510">
        <v>47.290000000000006</v>
      </c>
      <c r="T510">
        <v>0.51711317659923461</v>
      </c>
    </row>
    <row r="511" spans="1:20" x14ac:dyDescent="0.3">
      <c r="A511">
        <v>3646</v>
      </c>
      <c r="B511" s="1">
        <v>46224</v>
      </c>
      <c r="C511">
        <f>YEAR(SalesDataTable__2[[#This Row],[Order Date]])</f>
        <v>2026</v>
      </c>
      <c r="D511" s="2" t="str">
        <f>"Q"&amp;ROUNDUP(MONTH(SalesDataTable__2[[#This Row],[Order Date]])/3,0)</f>
        <v>Q3</v>
      </c>
      <c r="E511">
        <f>MONTH(SalesDataTable__2[[#This Row],[Order Date]])</f>
        <v>7</v>
      </c>
      <c r="F511" t="str">
        <f>TEXT(SalesDataTable__2[[#This Row],[Order Date]],"MMM")</f>
        <v>Jul</v>
      </c>
      <c r="G511" t="s">
        <v>42</v>
      </c>
      <c r="H511" t="s">
        <v>43</v>
      </c>
      <c r="I511" t="s">
        <v>67</v>
      </c>
      <c r="J511" t="s">
        <v>64</v>
      </c>
      <c r="K511" t="s">
        <v>24</v>
      </c>
      <c r="L511" t="s">
        <v>50</v>
      </c>
      <c r="M511">
        <v>1</v>
      </c>
      <c r="N511">
        <v>143.69</v>
      </c>
      <c r="O511">
        <v>0</v>
      </c>
      <c r="P511">
        <v>80.87</v>
      </c>
      <c r="Q511">
        <v>143.69</v>
      </c>
      <c r="R511">
        <v>80.87</v>
      </c>
      <c r="S511">
        <v>62.819999999999993</v>
      </c>
      <c r="T511">
        <v>0.43719117544714309</v>
      </c>
    </row>
    <row r="512" spans="1:20" x14ac:dyDescent="0.3">
      <c r="A512">
        <v>1270</v>
      </c>
      <c r="B512" s="1">
        <v>46226</v>
      </c>
      <c r="C512">
        <f>YEAR(SalesDataTable__2[[#This Row],[Order Date]])</f>
        <v>2026</v>
      </c>
      <c r="D512" s="2" t="str">
        <f>"Q"&amp;ROUNDUP(MONTH(SalesDataTable__2[[#This Row],[Order Date]])/3,0)</f>
        <v>Q3</v>
      </c>
      <c r="E512">
        <f>MONTH(SalesDataTable__2[[#This Row],[Order Date]])</f>
        <v>7</v>
      </c>
      <c r="F512" t="str">
        <f>TEXT(SalesDataTable__2[[#This Row],[Order Date]],"MMM")</f>
        <v>Jul</v>
      </c>
      <c r="G512" t="s">
        <v>28</v>
      </c>
      <c r="H512" t="s">
        <v>46</v>
      </c>
      <c r="I512" t="s">
        <v>67</v>
      </c>
      <c r="J512" t="s">
        <v>64</v>
      </c>
      <c r="K512" t="s">
        <v>24</v>
      </c>
      <c r="L512" t="s">
        <v>27</v>
      </c>
      <c r="M512">
        <v>1</v>
      </c>
      <c r="N512">
        <v>94.04</v>
      </c>
      <c r="O512">
        <v>0</v>
      </c>
      <c r="P512">
        <v>44.88</v>
      </c>
      <c r="Q512">
        <v>94.04</v>
      </c>
      <c r="R512">
        <v>44.88</v>
      </c>
      <c r="S512">
        <v>49.160000000000004</v>
      </c>
      <c r="T512">
        <v>0.52275627392598889</v>
      </c>
    </row>
    <row r="513" spans="1:20" x14ac:dyDescent="0.3">
      <c r="A513">
        <v>2838</v>
      </c>
      <c r="B513" s="1">
        <v>46226</v>
      </c>
      <c r="C513">
        <f>YEAR(SalesDataTable__2[[#This Row],[Order Date]])</f>
        <v>2026</v>
      </c>
      <c r="D513" s="2" t="str">
        <f>"Q"&amp;ROUNDUP(MONTH(SalesDataTable__2[[#This Row],[Order Date]])/3,0)</f>
        <v>Q3</v>
      </c>
      <c r="E513">
        <f>MONTH(SalesDataTable__2[[#This Row],[Order Date]])</f>
        <v>7</v>
      </c>
      <c r="F513" t="str">
        <f>TEXT(SalesDataTable__2[[#This Row],[Order Date]],"MMM")</f>
        <v>Jul</v>
      </c>
      <c r="G513" t="s">
        <v>16</v>
      </c>
      <c r="H513" t="s">
        <v>52</v>
      </c>
      <c r="I513" t="s">
        <v>67</v>
      </c>
      <c r="J513" t="s">
        <v>19</v>
      </c>
      <c r="K513" t="s">
        <v>24</v>
      </c>
      <c r="L513" t="s">
        <v>35</v>
      </c>
      <c r="M513">
        <v>1</v>
      </c>
      <c r="N513">
        <v>69.75</v>
      </c>
      <c r="O513">
        <v>0</v>
      </c>
      <c r="P513">
        <v>33.299999999999997</v>
      </c>
      <c r="Q513">
        <v>69.75</v>
      </c>
      <c r="R513">
        <v>33.299999999999997</v>
      </c>
      <c r="S513">
        <v>36.450000000000003</v>
      </c>
      <c r="T513">
        <v>0.52258064516129032</v>
      </c>
    </row>
    <row r="514" spans="1:20" x14ac:dyDescent="0.3">
      <c r="A514">
        <v>3714</v>
      </c>
      <c r="B514" s="1">
        <v>46228</v>
      </c>
      <c r="C514">
        <f>YEAR(SalesDataTable__2[[#This Row],[Order Date]])</f>
        <v>2026</v>
      </c>
      <c r="D514" s="2" t="str">
        <f>"Q"&amp;ROUNDUP(MONTH(SalesDataTable__2[[#This Row],[Order Date]])/3,0)</f>
        <v>Q3</v>
      </c>
      <c r="E514">
        <f>MONTH(SalesDataTable__2[[#This Row],[Order Date]])</f>
        <v>7</v>
      </c>
      <c r="F514" t="str">
        <f>TEXT(SalesDataTable__2[[#This Row],[Order Date]],"MMM")</f>
        <v>Jul</v>
      </c>
      <c r="G514" t="s">
        <v>42</v>
      </c>
      <c r="H514" t="s">
        <v>43</v>
      </c>
      <c r="I514" t="s">
        <v>67</v>
      </c>
      <c r="J514" t="s">
        <v>64</v>
      </c>
      <c r="K514" t="s">
        <v>31</v>
      </c>
      <c r="L514" t="s">
        <v>41</v>
      </c>
      <c r="M514">
        <v>1</v>
      </c>
      <c r="N514">
        <v>36.909999999999997</v>
      </c>
      <c r="O514">
        <v>0</v>
      </c>
      <c r="P514">
        <v>13.56</v>
      </c>
      <c r="Q514">
        <v>36.909999999999997</v>
      </c>
      <c r="R514">
        <v>13.56</v>
      </c>
      <c r="S514">
        <v>23.349999999999994</v>
      </c>
      <c r="T514">
        <v>0.63261988620969922</v>
      </c>
    </row>
    <row r="515" spans="1:20" x14ac:dyDescent="0.3">
      <c r="A515">
        <v>820</v>
      </c>
      <c r="B515" s="1">
        <v>46230</v>
      </c>
      <c r="C515">
        <f>YEAR(SalesDataTable__2[[#This Row],[Order Date]])</f>
        <v>2026</v>
      </c>
      <c r="D515" s="2" t="str">
        <f>"Q"&amp;ROUNDUP(MONTH(SalesDataTable__2[[#This Row],[Order Date]])/3,0)</f>
        <v>Q3</v>
      </c>
      <c r="E515">
        <f>MONTH(SalesDataTable__2[[#This Row],[Order Date]])</f>
        <v>7</v>
      </c>
      <c r="F515" t="str">
        <f>TEXT(SalesDataTable__2[[#This Row],[Order Date]],"MMM")</f>
        <v>Jul</v>
      </c>
      <c r="G515" t="s">
        <v>16</v>
      </c>
      <c r="H515" t="s">
        <v>26</v>
      </c>
      <c r="I515" t="s">
        <v>67</v>
      </c>
      <c r="J515" t="s">
        <v>64</v>
      </c>
      <c r="K515" t="s">
        <v>20</v>
      </c>
      <c r="L515" t="s">
        <v>21</v>
      </c>
      <c r="M515">
        <v>1</v>
      </c>
      <c r="N515">
        <v>40.24</v>
      </c>
      <c r="O515">
        <v>0</v>
      </c>
      <c r="P515">
        <v>15.05</v>
      </c>
      <c r="Q515">
        <v>40.24</v>
      </c>
      <c r="R515">
        <v>15.05</v>
      </c>
      <c r="S515">
        <v>25.19</v>
      </c>
      <c r="T515">
        <v>0.62599403578528823</v>
      </c>
    </row>
    <row r="516" spans="1:20" x14ac:dyDescent="0.3">
      <c r="A516">
        <v>2266</v>
      </c>
      <c r="B516" s="1">
        <v>46231</v>
      </c>
      <c r="C516">
        <f>YEAR(SalesDataTable__2[[#This Row],[Order Date]])</f>
        <v>2026</v>
      </c>
      <c r="D516" s="2" t="str">
        <f>"Q"&amp;ROUNDUP(MONTH(SalesDataTable__2[[#This Row],[Order Date]])/3,0)</f>
        <v>Q3</v>
      </c>
      <c r="E516">
        <f>MONTH(SalesDataTable__2[[#This Row],[Order Date]])</f>
        <v>7</v>
      </c>
      <c r="F516" t="str">
        <f>TEXT(SalesDataTable__2[[#This Row],[Order Date]],"MMM")</f>
        <v>Jul</v>
      </c>
      <c r="G516" t="s">
        <v>28</v>
      </c>
      <c r="H516" t="s">
        <v>34</v>
      </c>
      <c r="I516" t="s">
        <v>67</v>
      </c>
      <c r="J516" t="s">
        <v>65</v>
      </c>
      <c r="K516" t="s">
        <v>38</v>
      </c>
      <c r="L516" t="s">
        <v>58</v>
      </c>
      <c r="M516">
        <v>1</v>
      </c>
      <c r="N516">
        <v>83.05</v>
      </c>
      <c r="O516">
        <v>0</v>
      </c>
      <c r="P516">
        <v>38.86</v>
      </c>
      <c r="Q516">
        <v>83.05</v>
      </c>
      <c r="R516">
        <v>38.86</v>
      </c>
      <c r="S516">
        <v>44.19</v>
      </c>
      <c r="T516">
        <v>0.53208910295003009</v>
      </c>
    </row>
    <row r="517" spans="1:20" x14ac:dyDescent="0.3">
      <c r="A517">
        <v>1145</v>
      </c>
      <c r="B517" s="1">
        <v>46238</v>
      </c>
      <c r="C517">
        <f>YEAR(SalesDataTable__2[[#This Row],[Order Date]])</f>
        <v>2026</v>
      </c>
      <c r="D517" s="2" t="str">
        <f>"Q"&amp;ROUNDUP(MONTH(SalesDataTable__2[[#This Row],[Order Date]])/3,0)</f>
        <v>Q3</v>
      </c>
      <c r="E517">
        <f>MONTH(SalesDataTable__2[[#This Row],[Order Date]])</f>
        <v>8</v>
      </c>
      <c r="F517" t="str">
        <f>TEXT(SalesDataTable__2[[#This Row],[Order Date]],"MMM")</f>
        <v>Aug</v>
      </c>
      <c r="G517" t="s">
        <v>42</v>
      </c>
      <c r="H517" t="s">
        <v>60</v>
      </c>
      <c r="I517" t="s">
        <v>67</v>
      </c>
      <c r="J517" t="s">
        <v>19</v>
      </c>
      <c r="K517" t="s">
        <v>38</v>
      </c>
      <c r="L517" t="s">
        <v>39</v>
      </c>
      <c r="M517">
        <v>1</v>
      </c>
      <c r="N517">
        <v>197.26</v>
      </c>
      <c r="O517">
        <v>0</v>
      </c>
      <c r="P517">
        <v>104.09</v>
      </c>
      <c r="Q517">
        <v>197.26</v>
      </c>
      <c r="R517">
        <v>104.09</v>
      </c>
      <c r="S517">
        <v>93.169999999999987</v>
      </c>
      <c r="T517">
        <v>0.47232079488999285</v>
      </c>
    </row>
    <row r="518" spans="1:20" x14ac:dyDescent="0.3">
      <c r="A518">
        <v>1289</v>
      </c>
      <c r="B518" s="1">
        <v>46238</v>
      </c>
      <c r="C518">
        <f>YEAR(SalesDataTable__2[[#This Row],[Order Date]])</f>
        <v>2026</v>
      </c>
      <c r="D518" s="2" t="str">
        <f>"Q"&amp;ROUNDUP(MONTH(SalesDataTable__2[[#This Row],[Order Date]])/3,0)</f>
        <v>Q3</v>
      </c>
      <c r="E518">
        <f>MONTH(SalesDataTable__2[[#This Row],[Order Date]])</f>
        <v>8</v>
      </c>
      <c r="F518" t="str">
        <f>TEXT(SalesDataTable__2[[#This Row],[Order Date]],"MMM")</f>
        <v>Aug</v>
      </c>
      <c r="G518" t="s">
        <v>42</v>
      </c>
      <c r="H518" t="s">
        <v>60</v>
      </c>
      <c r="I518" t="s">
        <v>67</v>
      </c>
      <c r="J518" t="s">
        <v>19</v>
      </c>
      <c r="K518" t="s">
        <v>24</v>
      </c>
      <c r="L518" t="s">
        <v>35</v>
      </c>
      <c r="M518">
        <v>1</v>
      </c>
      <c r="N518">
        <v>70.56</v>
      </c>
      <c r="O518">
        <v>0</v>
      </c>
      <c r="P518">
        <v>32.11</v>
      </c>
      <c r="Q518">
        <v>70.56</v>
      </c>
      <c r="R518">
        <v>32.11</v>
      </c>
      <c r="S518">
        <v>38.450000000000003</v>
      </c>
      <c r="T518">
        <v>0.54492630385487528</v>
      </c>
    </row>
    <row r="519" spans="1:20" x14ac:dyDescent="0.3">
      <c r="A519">
        <v>4734</v>
      </c>
      <c r="B519" s="1">
        <v>46239</v>
      </c>
      <c r="C519">
        <f>YEAR(SalesDataTable__2[[#This Row],[Order Date]])</f>
        <v>2026</v>
      </c>
      <c r="D519" s="2" t="str">
        <f>"Q"&amp;ROUNDUP(MONTH(SalesDataTable__2[[#This Row],[Order Date]])/3,0)</f>
        <v>Q3</v>
      </c>
      <c r="E519">
        <f>MONTH(SalesDataTable__2[[#This Row],[Order Date]])</f>
        <v>8</v>
      </c>
      <c r="F519" t="str">
        <f>TEXT(SalesDataTable__2[[#This Row],[Order Date]],"MMM")</f>
        <v>Aug</v>
      </c>
      <c r="G519" t="s">
        <v>28</v>
      </c>
      <c r="H519" t="s">
        <v>46</v>
      </c>
      <c r="I519" t="s">
        <v>67</v>
      </c>
      <c r="J519" t="s">
        <v>64</v>
      </c>
      <c r="K519" t="s">
        <v>24</v>
      </c>
      <c r="L519" t="s">
        <v>50</v>
      </c>
      <c r="M519">
        <v>1</v>
      </c>
      <c r="N519">
        <v>146.55000000000001</v>
      </c>
      <c r="O519">
        <v>0</v>
      </c>
      <c r="P519">
        <v>78.8</v>
      </c>
      <c r="Q519">
        <v>146.55000000000001</v>
      </c>
      <c r="R519">
        <v>78.8</v>
      </c>
      <c r="S519">
        <v>67.750000000000014</v>
      </c>
      <c r="T519">
        <v>0.46229955646537024</v>
      </c>
    </row>
    <row r="520" spans="1:20" x14ac:dyDescent="0.3">
      <c r="A520">
        <v>4641</v>
      </c>
      <c r="B520" s="1">
        <v>46242</v>
      </c>
      <c r="C520">
        <f>YEAR(SalesDataTable__2[[#This Row],[Order Date]])</f>
        <v>2026</v>
      </c>
      <c r="D520" s="2" t="str">
        <f>"Q"&amp;ROUNDUP(MONTH(SalesDataTable__2[[#This Row],[Order Date]])/3,0)</f>
        <v>Q3</v>
      </c>
      <c r="E520">
        <f>MONTH(SalesDataTable__2[[#This Row],[Order Date]])</f>
        <v>8</v>
      </c>
      <c r="F520" t="str">
        <f>TEXT(SalesDataTable__2[[#This Row],[Order Date]],"MMM")</f>
        <v>Aug</v>
      </c>
      <c r="G520" t="s">
        <v>16</v>
      </c>
      <c r="H520" t="s">
        <v>17</v>
      </c>
      <c r="I520" t="s">
        <v>67</v>
      </c>
      <c r="J520" t="s">
        <v>19</v>
      </c>
      <c r="K520" t="s">
        <v>24</v>
      </c>
      <c r="L520" t="s">
        <v>25</v>
      </c>
      <c r="M520">
        <v>1</v>
      </c>
      <c r="N520">
        <v>156.55000000000001</v>
      </c>
      <c r="O520">
        <v>0</v>
      </c>
      <c r="P520">
        <v>80.430000000000007</v>
      </c>
      <c r="Q520">
        <v>156.55000000000001</v>
      </c>
      <c r="R520">
        <v>80.430000000000007</v>
      </c>
      <c r="S520">
        <v>76.12</v>
      </c>
      <c r="T520">
        <v>0.48623442989460236</v>
      </c>
    </row>
    <row r="521" spans="1:20" x14ac:dyDescent="0.3">
      <c r="A521">
        <v>245</v>
      </c>
      <c r="B521" s="1">
        <v>46246</v>
      </c>
      <c r="C521">
        <f>YEAR(SalesDataTable__2[[#This Row],[Order Date]])</f>
        <v>2026</v>
      </c>
      <c r="D521" s="2" t="str">
        <f>"Q"&amp;ROUNDUP(MONTH(SalesDataTable__2[[#This Row],[Order Date]])/3,0)</f>
        <v>Q3</v>
      </c>
      <c r="E521">
        <f>MONTH(SalesDataTable__2[[#This Row],[Order Date]])</f>
        <v>8</v>
      </c>
      <c r="F521" t="str">
        <f>TEXT(SalesDataTable__2[[#This Row],[Order Date]],"MMM")</f>
        <v>Aug</v>
      </c>
      <c r="G521" t="s">
        <v>16</v>
      </c>
      <c r="H521" t="s">
        <v>52</v>
      </c>
      <c r="I521" t="s">
        <v>67</v>
      </c>
      <c r="J521" t="s">
        <v>64</v>
      </c>
      <c r="K521" t="s">
        <v>24</v>
      </c>
      <c r="L521" t="s">
        <v>50</v>
      </c>
      <c r="M521">
        <v>1</v>
      </c>
      <c r="N521">
        <v>142.84</v>
      </c>
      <c r="O521">
        <v>0</v>
      </c>
      <c r="P521">
        <v>77.7</v>
      </c>
      <c r="Q521">
        <v>142.84</v>
      </c>
      <c r="R521">
        <v>77.7</v>
      </c>
      <c r="S521">
        <v>65.14</v>
      </c>
      <c r="T521">
        <v>0.4560347241669</v>
      </c>
    </row>
    <row r="522" spans="1:20" x14ac:dyDescent="0.3">
      <c r="A522">
        <v>3870</v>
      </c>
      <c r="B522" s="1">
        <v>46254</v>
      </c>
      <c r="C522">
        <f>YEAR(SalesDataTable__2[[#This Row],[Order Date]])</f>
        <v>2026</v>
      </c>
      <c r="D522" s="2" t="str">
        <f>"Q"&amp;ROUNDUP(MONTH(SalesDataTable__2[[#This Row],[Order Date]])/3,0)</f>
        <v>Q3</v>
      </c>
      <c r="E522">
        <f>MONTH(SalesDataTable__2[[#This Row],[Order Date]])</f>
        <v>8</v>
      </c>
      <c r="F522" t="str">
        <f>TEXT(SalesDataTable__2[[#This Row],[Order Date]],"MMM")</f>
        <v>Aug</v>
      </c>
      <c r="G522" t="s">
        <v>42</v>
      </c>
      <c r="H522" t="s">
        <v>45</v>
      </c>
      <c r="I522" t="s">
        <v>67</v>
      </c>
      <c r="J522" t="s">
        <v>64</v>
      </c>
      <c r="K522" t="s">
        <v>24</v>
      </c>
      <c r="L522" t="s">
        <v>25</v>
      </c>
      <c r="M522">
        <v>1</v>
      </c>
      <c r="N522">
        <v>157.84</v>
      </c>
      <c r="O522">
        <v>0</v>
      </c>
      <c r="P522">
        <v>77.87</v>
      </c>
      <c r="Q522">
        <v>157.84</v>
      </c>
      <c r="R522">
        <v>77.87</v>
      </c>
      <c r="S522">
        <v>79.97</v>
      </c>
      <c r="T522">
        <v>0.50665230613279266</v>
      </c>
    </row>
    <row r="523" spans="1:20" x14ac:dyDescent="0.3">
      <c r="A523">
        <v>1524</v>
      </c>
      <c r="B523" s="1">
        <v>46255</v>
      </c>
      <c r="C523">
        <f>YEAR(SalesDataTable__2[[#This Row],[Order Date]])</f>
        <v>2026</v>
      </c>
      <c r="D523" s="2" t="str">
        <f>"Q"&amp;ROUNDUP(MONTH(SalesDataTable__2[[#This Row],[Order Date]])/3,0)</f>
        <v>Q3</v>
      </c>
      <c r="E523">
        <f>MONTH(SalesDataTable__2[[#This Row],[Order Date]])</f>
        <v>8</v>
      </c>
      <c r="F523" t="str">
        <f>TEXT(SalesDataTable__2[[#This Row],[Order Date]],"MMM")</f>
        <v>Aug</v>
      </c>
      <c r="G523" t="s">
        <v>28</v>
      </c>
      <c r="H523" t="s">
        <v>29</v>
      </c>
      <c r="I523" t="s">
        <v>67</v>
      </c>
      <c r="J523" t="s">
        <v>19</v>
      </c>
      <c r="K523" t="s">
        <v>36</v>
      </c>
      <c r="L523" t="s">
        <v>61</v>
      </c>
      <c r="M523">
        <v>1</v>
      </c>
      <c r="N523">
        <v>81.569999999999993</v>
      </c>
      <c r="O523">
        <v>0</v>
      </c>
      <c r="P523">
        <v>43.79</v>
      </c>
      <c r="Q523">
        <v>81.569999999999993</v>
      </c>
      <c r="R523">
        <v>43.79</v>
      </c>
      <c r="S523">
        <v>37.779999999999994</v>
      </c>
      <c r="T523">
        <v>0.4631604756650729</v>
      </c>
    </row>
    <row r="524" spans="1:20" x14ac:dyDescent="0.3">
      <c r="A524">
        <v>1868</v>
      </c>
      <c r="B524" s="1">
        <v>46259</v>
      </c>
      <c r="C524">
        <f>YEAR(SalesDataTable__2[[#This Row],[Order Date]])</f>
        <v>2026</v>
      </c>
      <c r="D524" s="2" t="str">
        <f>"Q"&amp;ROUNDUP(MONTH(SalesDataTable__2[[#This Row],[Order Date]])/3,0)</f>
        <v>Q3</v>
      </c>
      <c r="E524">
        <f>MONTH(SalesDataTable__2[[#This Row],[Order Date]])</f>
        <v>8</v>
      </c>
      <c r="F524" t="str">
        <f>TEXT(SalesDataTable__2[[#This Row],[Order Date]],"MMM")</f>
        <v>Aug</v>
      </c>
      <c r="G524" t="s">
        <v>16</v>
      </c>
      <c r="H524" t="s">
        <v>17</v>
      </c>
      <c r="I524" t="s">
        <v>67</v>
      </c>
      <c r="J524" t="s">
        <v>64</v>
      </c>
      <c r="K524" t="s">
        <v>24</v>
      </c>
      <c r="L524" t="s">
        <v>50</v>
      </c>
      <c r="M524">
        <v>1</v>
      </c>
      <c r="N524">
        <v>145.02000000000001</v>
      </c>
      <c r="O524">
        <v>0</v>
      </c>
      <c r="P524">
        <v>78.959999999999994</v>
      </c>
      <c r="Q524">
        <v>145.02000000000001</v>
      </c>
      <c r="R524">
        <v>78.959999999999994</v>
      </c>
      <c r="S524">
        <v>66.060000000000016</v>
      </c>
      <c r="T524">
        <v>0.4555233760860572</v>
      </c>
    </row>
    <row r="525" spans="1:20" x14ac:dyDescent="0.3">
      <c r="A525">
        <v>3987</v>
      </c>
      <c r="B525" s="1">
        <v>46264</v>
      </c>
      <c r="C525">
        <f>YEAR(SalesDataTable__2[[#This Row],[Order Date]])</f>
        <v>2026</v>
      </c>
      <c r="D525" s="2" t="str">
        <f>"Q"&amp;ROUNDUP(MONTH(SalesDataTable__2[[#This Row],[Order Date]])/3,0)</f>
        <v>Q3</v>
      </c>
      <c r="E525">
        <f>MONTH(SalesDataTable__2[[#This Row],[Order Date]])</f>
        <v>8</v>
      </c>
      <c r="F525" t="str">
        <f>TEXT(SalesDataTable__2[[#This Row],[Order Date]],"MMM")</f>
        <v>Aug</v>
      </c>
      <c r="G525" t="s">
        <v>28</v>
      </c>
      <c r="H525" t="s">
        <v>46</v>
      </c>
      <c r="I525" t="s">
        <v>67</v>
      </c>
      <c r="J525" t="s">
        <v>65</v>
      </c>
      <c r="K525" t="s">
        <v>24</v>
      </c>
      <c r="L525" t="s">
        <v>50</v>
      </c>
      <c r="M525">
        <v>1</v>
      </c>
      <c r="N525">
        <v>144.54</v>
      </c>
      <c r="O525">
        <v>0</v>
      </c>
      <c r="P525">
        <v>78.77</v>
      </c>
      <c r="Q525">
        <v>144.54</v>
      </c>
      <c r="R525">
        <v>78.77</v>
      </c>
      <c r="S525">
        <v>65.77</v>
      </c>
      <c r="T525">
        <v>0.45502974955029751</v>
      </c>
    </row>
    <row r="526" spans="1:20" x14ac:dyDescent="0.3">
      <c r="A526">
        <v>1642</v>
      </c>
      <c r="B526" s="1">
        <v>46265</v>
      </c>
      <c r="C526">
        <f>YEAR(SalesDataTable__2[[#This Row],[Order Date]])</f>
        <v>2026</v>
      </c>
      <c r="D526" s="2" t="str">
        <f>"Q"&amp;ROUNDUP(MONTH(SalesDataTable__2[[#This Row],[Order Date]])/3,0)</f>
        <v>Q3</v>
      </c>
      <c r="E526">
        <f>MONTH(SalesDataTable__2[[#This Row],[Order Date]])</f>
        <v>8</v>
      </c>
      <c r="F526" t="str">
        <f>TEXT(SalesDataTable__2[[#This Row],[Order Date]],"MMM")</f>
        <v>Aug</v>
      </c>
      <c r="G526" t="s">
        <v>16</v>
      </c>
      <c r="H526" t="s">
        <v>17</v>
      </c>
      <c r="I526" t="s">
        <v>67</v>
      </c>
      <c r="J526" t="s">
        <v>19</v>
      </c>
      <c r="K526" t="s">
        <v>20</v>
      </c>
      <c r="L526" t="s">
        <v>21</v>
      </c>
      <c r="M526">
        <v>1</v>
      </c>
      <c r="N526">
        <v>40.770000000000003</v>
      </c>
      <c r="O526">
        <v>0</v>
      </c>
      <c r="P526">
        <v>15.13</v>
      </c>
      <c r="Q526">
        <v>40.770000000000003</v>
      </c>
      <c r="R526">
        <v>15.13</v>
      </c>
      <c r="S526">
        <v>25.64</v>
      </c>
      <c r="T526">
        <v>0.62889379445670834</v>
      </c>
    </row>
    <row r="527" spans="1:20" x14ac:dyDescent="0.3">
      <c r="A527">
        <v>3288</v>
      </c>
      <c r="B527" s="1">
        <v>46266</v>
      </c>
      <c r="C527">
        <f>YEAR(SalesDataTable__2[[#This Row],[Order Date]])</f>
        <v>2026</v>
      </c>
      <c r="D527" s="2" t="str">
        <f>"Q"&amp;ROUNDUP(MONTH(SalesDataTable__2[[#This Row],[Order Date]])/3,0)</f>
        <v>Q3</v>
      </c>
      <c r="E527">
        <f>MONTH(SalesDataTable__2[[#This Row],[Order Date]])</f>
        <v>9</v>
      </c>
      <c r="F527" t="str">
        <f>TEXT(SalesDataTable__2[[#This Row],[Order Date]],"MMM")</f>
        <v>Sep</v>
      </c>
      <c r="G527" t="s">
        <v>16</v>
      </c>
      <c r="H527" t="s">
        <v>26</v>
      </c>
      <c r="I527" t="s">
        <v>67</v>
      </c>
      <c r="J527" t="s">
        <v>65</v>
      </c>
      <c r="K527" t="s">
        <v>24</v>
      </c>
      <c r="L527" t="s">
        <v>35</v>
      </c>
      <c r="M527">
        <v>1</v>
      </c>
      <c r="N527">
        <v>72.81</v>
      </c>
      <c r="O527">
        <v>0</v>
      </c>
      <c r="P527">
        <v>32.299999999999997</v>
      </c>
      <c r="Q527">
        <v>72.81</v>
      </c>
      <c r="R527">
        <v>32.299999999999997</v>
      </c>
      <c r="S527">
        <v>40.510000000000005</v>
      </c>
      <c r="T527">
        <v>0.55637961818431536</v>
      </c>
    </row>
    <row r="528" spans="1:20" x14ac:dyDescent="0.3">
      <c r="A528">
        <v>2428</v>
      </c>
      <c r="B528" s="1">
        <v>46267</v>
      </c>
      <c r="C528">
        <f>YEAR(SalesDataTable__2[[#This Row],[Order Date]])</f>
        <v>2026</v>
      </c>
      <c r="D528" s="2" t="str">
        <f>"Q"&amp;ROUNDUP(MONTH(SalesDataTable__2[[#This Row],[Order Date]])/3,0)</f>
        <v>Q3</v>
      </c>
      <c r="E528">
        <f>MONTH(SalesDataTable__2[[#This Row],[Order Date]])</f>
        <v>9</v>
      </c>
      <c r="F528" t="str">
        <f>TEXT(SalesDataTable__2[[#This Row],[Order Date]],"MMM")</f>
        <v>Sep</v>
      </c>
      <c r="G528" t="s">
        <v>28</v>
      </c>
      <c r="H528" t="s">
        <v>29</v>
      </c>
      <c r="I528" t="s">
        <v>67</v>
      </c>
      <c r="J528" t="s">
        <v>19</v>
      </c>
      <c r="K528" t="s">
        <v>31</v>
      </c>
      <c r="L528" t="s">
        <v>41</v>
      </c>
      <c r="M528">
        <v>1</v>
      </c>
      <c r="N528">
        <v>36.69</v>
      </c>
      <c r="O528">
        <v>0</v>
      </c>
      <c r="P528">
        <v>13.92</v>
      </c>
      <c r="Q528">
        <v>36.69</v>
      </c>
      <c r="R528">
        <v>13.92</v>
      </c>
      <c r="S528">
        <v>22.769999999999996</v>
      </c>
      <c r="T528">
        <v>0.6206050695012264</v>
      </c>
    </row>
    <row r="529" spans="1:20" x14ac:dyDescent="0.3">
      <c r="A529">
        <v>3679</v>
      </c>
      <c r="B529" s="1">
        <v>46272</v>
      </c>
      <c r="C529">
        <f>YEAR(SalesDataTable__2[[#This Row],[Order Date]])</f>
        <v>2026</v>
      </c>
      <c r="D529" s="2" t="str">
        <f>"Q"&amp;ROUNDUP(MONTH(SalesDataTable__2[[#This Row],[Order Date]])/3,0)</f>
        <v>Q3</v>
      </c>
      <c r="E529">
        <f>MONTH(SalesDataTable__2[[#This Row],[Order Date]])</f>
        <v>9</v>
      </c>
      <c r="F529" t="str">
        <f>TEXT(SalesDataTable__2[[#This Row],[Order Date]],"MMM")</f>
        <v>Sep</v>
      </c>
      <c r="G529" t="s">
        <v>28</v>
      </c>
      <c r="H529" t="s">
        <v>46</v>
      </c>
      <c r="I529" t="s">
        <v>67</v>
      </c>
      <c r="J529" t="s">
        <v>19</v>
      </c>
      <c r="K529" t="s">
        <v>24</v>
      </c>
      <c r="L529" t="s">
        <v>50</v>
      </c>
      <c r="M529">
        <v>1</v>
      </c>
      <c r="N529">
        <v>147.36000000000001</v>
      </c>
      <c r="O529">
        <v>0</v>
      </c>
      <c r="P529">
        <v>81.599999999999994</v>
      </c>
      <c r="Q529">
        <v>147.36000000000001</v>
      </c>
      <c r="R529">
        <v>81.599999999999994</v>
      </c>
      <c r="S529">
        <v>65.760000000000019</v>
      </c>
      <c r="T529">
        <v>0.44625407166123787</v>
      </c>
    </row>
    <row r="530" spans="1:20" x14ac:dyDescent="0.3">
      <c r="A530">
        <v>3369</v>
      </c>
      <c r="B530" s="1">
        <v>46280</v>
      </c>
      <c r="C530">
        <f>YEAR(SalesDataTable__2[[#This Row],[Order Date]])</f>
        <v>2026</v>
      </c>
      <c r="D530" s="2" t="str">
        <f>"Q"&amp;ROUNDUP(MONTH(SalesDataTable__2[[#This Row],[Order Date]])/3,0)</f>
        <v>Q3</v>
      </c>
      <c r="E530">
        <f>MONTH(SalesDataTable__2[[#This Row],[Order Date]])</f>
        <v>9</v>
      </c>
      <c r="F530" t="str">
        <f>TEXT(SalesDataTable__2[[#This Row],[Order Date]],"MMM")</f>
        <v>Sep</v>
      </c>
      <c r="G530" t="s">
        <v>28</v>
      </c>
      <c r="H530" t="s">
        <v>46</v>
      </c>
      <c r="I530" t="s">
        <v>67</v>
      </c>
      <c r="J530" t="s">
        <v>19</v>
      </c>
      <c r="K530" t="s">
        <v>31</v>
      </c>
      <c r="L530" t="s">
        <v>47</v>
      </c>
      <c r="M530">
        <v>1</v>
      </c>
      <c r="N530">
        <v>45.59</v>
      </c>
      <c r="O530">
        <v>0</v>
      </c>
      <c r="P530">
        <v>18.28</v>
      </c>
      <c r="Q530">
        <v>45.59</v>
      </c>
      <c r="R530">
        <v>18.28</v>
      </c>
      <c r="S530">
        <v>27.310000000000002</v>
      </c>
      <c r="T530">
        <v>0.59903487606931349</v>
      </c>
    </row>
    <row r="531" spans="1:20" x14ac:dyDescent="0.3">
      <c r="A531">
        <v>2788</v>
      </c>
      <c r="B531" s="1">
        <v>46284</v>
      </c>
      <c r="C531">
        <f>YEAR(SalesDataTable__2[[#This Row],[Order Date]])</f>
        <v>2026</v>
      </c>
      <c r="D531" s="2" t="str">
        <f>"Q"&amp;ROUNDUP(MONTH(SalesDataTable__2[[#This Row],[Order Date]])/3,0)</f>
        <v>Q3</v>
      </c>
      <c r="E531">
        <f>MONTH(SalesDataTable__2[[#This Row],[Order Date]])</f>
        <v>9</v>
      </c>
      <c r="F531" t="str">
        <f>TEXT(SalesDataTable__2[[#This Row],[Order Date]],"MMM")</f>
        <v>Sep</v>
      </c>
      <c r="G531" t="s">
        <v>28</v>
      </c>
      <c r="H531" t="s">
        <v>46</v>
      </c>
      <c r="I531" t="s">
        <v>67</v>
      </c>
      <c r="J531" t="s">
        <v>19</v>
      </c>
      <c r="K531" t="s">
        <v>24</v>
      </c>
      <c r="L531" t="s">
        <v>35</v>
      </c>
      <c r="M531">
        <v>1</v>
      </c>
      <c r="N531">
        <v>70.430000000000007</v>
      </c>
      <c r="O531">
        <v>0</v>
      </c>
      <c r="P531">
        <v>31.51</v>
      </c>
      <c r="Q531">
        <v>70.430000000000007</v>
      </c>
      <c r="R531">
        <v>31.51</v>
      </c>
      <c r="S531">
        <v>38.92</v>
      </c>
      <c r="T531">
        <v>0.55260542382507449</v>
      </c>
    </row>
    <row r="532" spans="1:20" x14ac:dyDescent="0.3">
      <c r="A532">
        <v>4435</v>
      </c>
      <c r="B532" s="1">
        <v>46286</v>
      </c>
      <c r="C532">
        <f>YEAR(SalesDataTable__2[[#This Row],[Order Date]])</f>
        <v>2026</v>
      </c>
      <c r="D532" s="2" t="str">
        <f>"Q"&amp;ROUNDUP(MONTH(SalesDataTable__2[[#This Row],[Order Date]])/3,0)</f>
        <v>Q3</v>
      </c>
      <c r="E532">
        <f>MONTH(SalesDataTable__2[[#This Row],[Order Date]])</f>
        <v>9</v>
      </c>
      <c r="F532" t="str">
        <f>TEXT(SalesDataTable__2[[#This Row],[Order Date]],"MMM")</f>
        <v>Sep</v>
      </c>
      <c r="G532" t="s">
        <v>16</v>
      </c>
      <c r="H532" t="s">
        <v>52</v>
      </c>
      <c r="I532" t="s">
        <v>67</v>
      </c>
      <c r="J532" t="s">
        <v>19</v>
      </c>
      <c r="K532" t="s">
        <v>24</v>
      </c>
      <c r="L532" t="s">
        <v>50</v>
      </c>
      <c r="M532">
        <v>1</v>
      </c>
      <c r="N532">
        <v>146.33000000000001</v>
      </c>
      <c r="O532">
        <v>0</v>
      </c>
      <c r="P532">
        <v>80.05</v>
      </c>
      <c r="Q532">
        <v>146.33000000000001</v>
      </c>
      <c r="R532">
        <v>80.05</v>
      </c>
      <c r="S532">
        <v>66.280000000000015</v>
      </c>
      <c r="T532">
        <v>0.45294881432378875</v>
      </c>
    </row>
    <row r="533" spans="1:20" x14ac:dyDescent="0.3">
      <c r="A533">
        <v>3226</v>
      </c>
      <c r="B533" s="1">
        <v>46289</v>
      </c>
      <c r="C533">
        <f>YEAR(SalesDataTable__2[[#This Row],[Order Date]])</f>
        <v>2026</v>
      </c>
      <c r="D533" s="2" t="str">
        <f>"Q"&amp;ROUNDUP(MONTH(SalesDataTable__2[[#This Row],[Order Date]])/3,0)</f>
        <v>Q3</v>
      </c>
      <c r="E533">
        <f>MONTH(SalesDataTable__2[[#This Row],[Order Date]])</f>
        <v>9</v>
      </c>
      <c r="F533" t="str">
        <f>TEXT(SalesDataTable__2[[#This Row],[Order Date]],"MMM")</f>
        <v>Sep</v>
      </c>
      <c r="G533" t="s">
        <v>16</v>
      </c>
      <c r="H533" t="s">
        <v>52</v>
      </c>
      <c r="I533" t="s">
        <v>67</v>
      </c>
      <c r="J533" t="s">
        <v>64</v>
      </c>
      <c r="K533" t="s">
        <v>38</v>
      </c>
      <c r="L533" t="s">
        <v>62</v>
      </c>
      <c r="M533">
        <v>1</v>
      </c>
      <c r="N533">
        <v>345.48</v>
      </c>
      <c r="O533">
        <v>0</v>
      </c>
      <c r="P533">
        <v>196.31</v>
      </c>
      <c r="Q533">
        <v>345.48</v>
      </c>
      <c r="R533">
        <v>196.31</v>
      </c>
      <c r="S533">
        <v>149.17000000000002</v>
      </c>
      <c r="T533">
        <v>0.43177607965728843</v>
      </c>
    </row>
    <row r="534" spans="1:20" x14ac:dyDescent="0.3">
      <c r="A534">
        <v>4199</v>
      </c>
      <c r="B534" s="1">
        <v>46292</v>
      </c>
      <c r="C534">
        <f>YEAR(SalesDataTable__2[[#This Row],[Order Date]])</f>
        <v>2026</v>
      </c>
      <c r="D534" s="2" t="str">
        <f>"Q"&amp;ROUNDUP(MONTH(SalesDataTable__2[[#This Row],[Order Date]])/3,0)</f>
        <v>Q3</v>
      </c>
      <c r="E534">
        <f>MONTH(SalesDataTable__2[[#This Row],[Order Date]])</f>
        <v>9</v>
      </c>
      <c r="F534" t="str">
        <f>TEXT(SalesDataTable__2[[#This Row],[Order Date]],"MMM")</f>
        <v>Sep</v>
      </c>
      <c r="G534" t="s">
        <v>42</v>
      </c>
      <c r="H534" t="s">
        <v>45</v>
      </c>
      <c r="I534" t="s">
        <v>67</v>
      </c>
      <c r="J534" t="s">
        <v>65</v>
      </c>
      <c r="K534" t="s">
        <v>36</v>
      </c>
      <c r="L534" t="s">
        <v>56</v>
      </c>
      <c r="M534">
        <v>1</v>
      </c>
      <c r="N534">
        <v>50.02</v>
      </c>
      <c r="O534">
        <v>0</v>
      </c>
      <c r="P534">
        <v>22.65</v>
      </c>
      <c r="Q534">
        <v>50.02</v>
      </c>
      <c r="R534">
        <v>22.65</v>
      </c>
      <c r="S534">
        <v>27.370000000000005</v>
      </c>
      <c r="T534">
        <v>0.54718112754898052</v>
      </c>
    </row>
    <row r="535" spans="1:20" x14ac:dyDescent="0.3">
      <c r="A535">
        <v>1151</v>
      </c>
      <c r="B535" s="1">
        <v>46293</v>
      </c>
      <c r="C535">
        <f>YEAR(SalesDataTable__2[[#This Row],[Order Date]])</f>
        <v>2026</v>
      </c>
      <c r="D535" s="2" t="str">
        <f>"Q"&amp;ROUNDUP(MONTH(SalesDataTable__2[[#This Row],[Order Date]])/3,0)</f>
        <v>Q3</v>
      </c>
      <c r="E535">
        <f>MONTH(SalesDataTable__2[[#This Row],[Order Date]])</f>
        <v>9</v>
      </c>
      <c r="F535" t="str">
        <f>TEXT(SalesDataTable__2[[#This Row],[Order Date]],"MMM")</f>
        <v>Sep</v>
      </c>
      <c r="G535" t="s">
        <v>22</v>
      </c>
      <c r="H535" t="s">
        <v>30</v>
      </c>
      <c r="I535" t="s">
        <v>67</v>
      </c>
      <c r="J535" t="s">
        <v>64</v>
      </c>
      <c r="K535" t="s">
        <v>36</v>
      </c>
      <c r="L535" t="s">
        <v>61</v>
      </c>
      <c r="M535">
        <v>1</v>
      </c>
      <c r="N535">
        <v>81.48</v>
      </c>
      <c r="O535">
        <v>0</v>
      </c>
      <c r="P535">
        <v>41.47</v>
      </c>
      <c r="Q535">
        <v>81.48</v>
      </c>
      <c r="R535">
        <v>41.47</v>
      </c>
      <c r="S535">
        <v>40.010000000000005</v>
      </c>
      <c r="T535">
        <v>0.4910407461953854</v>
      </c>
    </row>
    <row r="536" spans="1:20" x14ac:dyDescent="0.3">
      <c r="A536">
        <v>2374</v>
      </c>
      <c r="B536" s="1">
        <v>46299</v>
      </c>
      <c r="C536">
        <f>YEAR(SalesDataTable__2[[#This Row],[Order Date]])</f>
        <v>2026</v>
      </c>
      <c r="D536" s="2" t="str">
        <f>"Q"&amp;ROUNDUP(MONTH(SalesDataTable__2[[#This Row],[Order Date]])/3,0)</f>
        <v>Q4</v>
      </c>
      <c r="E536">
        <f>MONTH(SalesDataTable__2[[#This Row],[Order Date]])</f>
        <v>10</v>
      </c>
      <c r="F536" t="str">
        <f>TEXT(SalesDataTable__2[[#This Row],[Order Date]],"MMM")</f>
        <v>Oct</v>
      </c>
      <c r="G536" t="s">
        <v>16</v>
      </c>
      <c r="H536" t="s">
        <v>52</v>
      </c>
      <c r="I536" t="s">
        <v>67</v>
      </c>
      <c r="J536" t="s">
        <v>64</v>
      </c>
      <c r="K536" t="s">
        <v>24</v>
      </c>
      <c r="L536" t="s">
        <v>35</v>
      </c>
      <c r="M536">
        <v>1</v>
      </c>
      <c r="N536">
        <v>70.400000000000006</v>
      </c>
      <c r="O536">
        <v>0</v>
      </c>
      <c r="P536">
        <v>32.43</v>
      </c>
      <c r="Q536">
        <v>70.400000000000006</v>
      </c>
      <c r="R536">
        <v>32.43</v>
      </c>
      <c r="S536">
        <v>37.970000000000006</v>
      </c>
      <c r="T536">
        <v>0.53934659090909098</v>
      </c>
    </row>
    <row r="537" spans="1:20" x14ac:dyDescent="0.3">
      <c r="A537">
        <v>2082</v>
      </c>
      <c r="B537" s="1">
        <v>46310</v>
      </c>
      <c r="C537">
        <f>YEAR(SalesDataTable__2[[#This Row],[Order Date]])</f>
        <v>2026</v>
      </c>
      <c r="D537" s="2" t="str">
        <f>"Q"&amp;ROUNDUP(MONTH(SalesDataTable__2[[#This Row],[Order Date]])/3,0)</f>
        <v>Q4</v>
      </c>
      <c r="E537">
        <f>MONTH(SalesDataTable__2[[#This Row],[Order Date]])</f>
        <v>10</v>
      </c>
      <c r="F537" t="str">
        <f>TEXT(SalesDataTable__2[[#This Row],[Order Date]],"MMM")</f>
        <v>Oct</v>
      </c>
      <c r="G537" t="s">
        <v>28</v>
      </c>
      <c r="H537" t="s">
        <v>29</v>
      </c>
      <c r="I537" t="s">
        <v>67</v>
      </c>
      <c r="J537" t="s">
        <v>19</v>
      </c>
      <c r="K537" t="s">
        <v>24</v>
      </c>
      <c r="L537" t="s">
        <v>27</v>
      </c>
      <c r="M537">
        <v>1</v>
      </c>
      <c r="N537">
        <v>91.99</v>
      </c>
      <c r="O537">
        <v>0</v>
      </c>
      <c r="P537">
        <v>44.86</v>
      </c>
      <c r="Q537">
        <v>91.99</v>
      </c>
      <c r="R537">
        <v>44.86</v>
      </c>
      <c r="S537">
        <v>47.129999999999995</v>
      </c>
      <c r="T537">
        <v>0.51233829764104788</v>
      </c>
    </row>
    <row r="538" spans="1:20" x14ac:dyDescent="0.3">
      <c r="A538">
        <v>1793</v>
      </c>
      <c r="B538" s="1">
        <v>46314</v>
      </c>
      <c r="C538">
        <f>YEAR(SalesDataTable__2[[#This Row],[Order Date]])</f>
        <v>2026</v>
      </c>
      <c r="D538" s="2" t="str">
        <f>"Q"&amp;ROUNDUP(MONTH(SalesDataTable__2[[#This Row],[Order Date]])/3,0)</f>
        <v>Q4</v>
      </c>
      <c r="E538">
        <f>MONTH(SalesDataTable__2[[#This Row],[Order Date]])</f>
        <v>10</v>
      </c>
      <c r="F538" t="str">
        <f>TEXT(SalesDataTable__2[[#This Row],[Order Date]],"MMM")</f>
        <v>Oct</v>
      </c>
      <c r="G538" t="s">
        <v>22</v>
      </c>
      <c r="H538" t="s">
        <v>23</v>
      </c>
      <c r="I538" t="s">
        <v>67</v>
      </c>
      <c r="J538" t="s">
        <v>19</v>
      </c>
      <c r="K538" t="s">
        <v>31</v>
      </c>
      <c r="L538" t="s">
        <v>51</v>
      </c>
      <c r="M538">
        <v>1</v>
      </c>
      <c r="N538">
        <v>164.25</v>
      </c>
      <c r="O538">
        <v>0</v>
      </c>
      <c r="P538">
        <v>86.6</v>
      </c>
      <c r="Q538">
        <v>164.25</v>
      </c>
      <c r="R538">
        <v>86.6</v>
      </c>
      <c r="S538">
        <v>77.650000000000006</v>
      </c>
      <c r="T538">
        <v>0.47275494672754947</v>
      </c>
    </row>
    <row r="539" spans="1:20" x14ac:dyDescent="0.3">
      <c r="A539">
        <v>5024</v>
      </c>
      <c r="B539" s="1">
        <v>46316</v>
      </c>
      <c r="C539">
        <f>YEAR(SalesDataTable__2[[#This Row],[Order Date]])</f>
        <v>2026</v>
      </c>
      <c r="D539" s="2" t="str">
        <f>"Q"&amp;ROUNDUP(MONTH(SalesDataTable__2[[#This Row],[Order Date]])/3,0)</f>
        <v>Q4</v>
      </c>
      <c r="E539">
        <f>MONTH(SalesDataTable__2[[#This Row],[Order Date]])</f>
        <v>10</v>
      </c>
      <c r="F539" t="str">
        <f>TEXT(SalesDataTable__2[[#This Row],[Order Date]],"MMM")</f>
        <v>Oct</v>
      </c>
      <c r="G539" t="s">
        <v>16</v>
      </c>
      <c r="H539" t="s">
        <v>26</v>
      </c>
      <c r="I539" t="s">
        <v>67</v>
      </c>
      <c r="J539" t="s">
        <v>64</v>
      </c>
      <c r="K539" t="s">
        <v>38</v>
      </c>
      <c r="L539" t="s">
        <v>39</v>
      </c>
      <c r="M539">
        <v>1</v>
      </c>
      <c r="N539">
        <v>192.62</v>
      </c>
      <c r="O539">
        <v>0</v>
      </c>
      <c r="P539">
        <v>102.51</v>
      </c>
      <c r="Q539">
        <v>192.62</v>
      </c>
      <c r="R539">
        <v>102.51</v>
      </c>
      <c r="S539">
        <v>90.11</v>
      </c>
      <c r="T539">
        <v>0.46781227286886096</v>
      </c>
    </row>
    <row r="540" spans="1:20" x14ac:dyDescent="0.3">
      <c r="A540">
        <v>1622</v>
      </c>
      <c r="B540" s="1">
        <v>46317</v>
      </c>
      <c r="C540">
        <f>YEAR(SalesDataTable__2[[#This Row],[Order Date]])</f>
        <v>2026</v>
      </c>
      <c r="D540" s="2" t="str">
        <f>"Q"&amp;ROUNDUP(MONTH(SalesDataTable__2[[#This Row],[Order Date]])/3,0)</f>
        <v>Q4</v>
      </c>
      <c r="E540">
        <f>MONTH(SalesDataTable__2[[#This Row],[Order Date]])</f>
        <v>10</v>
      </c>
      <c r="F540" t="str">
        <f>TEXT(SalesDataTable__2[[#This Row],[Order Date]],"MMM")</f>
        <v>Oct</v>
      </c>
      <c r="G540" t="s">
        <v>42</v>
      </c>
      <c r="H540" t="s">
        <v>43</v>
      </c>
      <c r="I540" t="s">
        <v>67</v>
      </c>
      <c r="J540" t="s">
        <v>64</v>
      </c>
      <c r="K540" t="s">
        <v>38</v>
      </c>
      <c r="L540" t="s">
        <v>55</v>
      </c>
      <c r="M540">
        <v>1</v>
      </c>
      <c r="N540">
        <v>123.29</v>
      </c>
      <c r="O540">
        <v>0</v>
      </c>
      <c r="P540">
        <v>59.48</v>
      </c>
      <c r="Q540">
        <v>123.29</v>
      </c>
      <c r="R540">
        <v>59.48</v>
      </c>
      <c r="S540">
        <v>63.810000000000009</v>
      </c>
      <c r="T540">
        <v>0.51756022386243816</v>
      </c>
    </row>
    <row r="541" spans="1:20" x14ac:dyDescent="0.3">
      <c r="A541">
        <v>3116</v>
      </c>
      <c r="B541" s="1">
        <v>46318</v>
      </c>
      <c r="C541">
        <f>YEAR(SalesDataTable__2[[#This Row],[Order Date]])</f>
        <v>2026</v>
      </c>
      <c r="D541" s="2" t="str">
        <f>"Q"&amp;ROUNDUP(MONTH(SalesDataTable__2[[#This Row],[Order Date]])/3,0)</f>
        <v>Q4</v>
      </c>
      <c r="E541">
        <f>MONTH(SalesDataTable__2[[#This Row],[Order Date]])</f>
        <v>10</v>
      </c>
      <c r="F541" t="str">
        <f>TEXT(SalesDataTable__2[[#This Row],[Order Date]],"MMM")</f>
        <v>Oct</v>
      </c>
      <c r="G541" t="s">
        <v>28</v>
      </c>
      <c r="H541" t="s">
        <v>49</v>
      </c>
      <c r="I541" t="s">
        <v>67</v>
      </c>
      <c r="J541" t="s">
        <v>19</v>
      </c>
      <c r="K541" t="s">
        <v>24</v>
      </c>
      <c r="L541" t="s">
        <v>27</v>
      </c>
      <c r="M541">
        <v>1</v>
      </c>
      <c r="N541">
        <v>93.64</v>
      </c>
      <c r="O541">
        <v>0</v>
      </c>
      <c r="P541">
        <v>44.34</v>
      </c>
      <c r="Q541">
        <v>93.64</v>
      </c>
      <c r="R541">
        <v>44.34</v>
      </c>
      <c r="S541">
        <v>49.3</v>
      </c>
      <c r="T541">
        <v>0.52648440837249033</v>
      </c>
    </row>
    <row r="542" spans="1:20" x14ac:dyDescent="0.3">
      <c r="A542">
        <v>1076</v>
      </c>
      <c r="B542" s="1">
        <v>46319</v>
      </c>
      <c r="C542">
        <f>YEAR(SalesDataTable__2[[#This Row],[Order Date]])</f>
        <v>2026</v>
      </c>
      <c r="D542" s="2" t="str">
        <f>"Q"&amp;ROUNDUP(MONTH(SalesDataTable__2[[#This Row],[Order Date]])/3,0)</f>
        <v>Q4</v>
      </c>
      <c r="E542">
        <f>MONTH(SalesDataTable__2[[#This Row],[Order Date]])</f>
        <v>10</v>
      </c>
      <c r="F542" t="str">
        <f>TEXT(SalesDataTable__2[[#This Row],[Order Date]],"MMM")</f>
        <v>Oct</v>
      </c>
      <c r="G542" t="s">
        <v>22</v>
      </c>
      <c r="H542" t="s">
        <v>23</v>
      </c>
      <c r="I542" t="s">
        <v>67</v>
      </c>
      <c r="J542" t="s">
        <v>64</v>
      </c>
      <c r="K542" t="s">
        <v>38</v>
      </c>
      <c r="L542" t="s">
        <v>39</v>
      </c>
      <c r="M542">
        <v>1</v>
      </c>
      <c r="N542">
        <v>195.67</v>
      </c>
      <c r="O542">
        <v>0</v>
      </c>
      <c r="P542">
        <v>105.88</v>
      </c>
      <c r="Q542">
        <v>195.67</v>
      </c>
      <c r="R542">
        <v>105.88</v>
      </c>
      <c r="S542">
        <v>89.789999999999992</v>
      </c>
      <c r="T542">
        <v>0.45888485715745897</v>
      </c>
    </row>
    <row r="543" spans="1:20" x14ac:dyDescent="0.3">
      <c r="A543">
        <v>3274</v>
      </c>
      <c r="B543" s="1">
        <v>46323</v>
      </c>
      <c r="C543">
        <f>YEAR(SalesDataTable__2[[#This Row],[Order Date]])</f>
        <v>2026</v>
      </c>
      <c r="D543" s="2" t="str">
        <f>"Q"&amp;ROUNDUP(MONTH(SalesDataTable__2[[#This Row],[Order Date]])/3,0)</f>
        <v>Q4</v>
      </c>
      <c r="E543">
        <f>MONTH(SalesDataTable__2[[#This Row],[Order Date]])</f>
        <v>10</v>
      </c>
      <c r="F543" t="str">
        <f>TEXT(SalesDataTable__2[[#This Row],[Order Date]],"MMM")</f>
        <v>Oct</v>
      </c>
      <c r="G543" t="s">
        <v>16</v>
      </c>
      <c r="H543" t="s">
        <v>26</v>
      </c>
      <c r="I543" t="s">
        <v>67</v>
      </c>
      <c r="J543" t="s">
        <v>19</v>
      </c>
      <c r="K543" t="s">
        <v>20</v>
      </c>
      <c r="L543" t="s">
        <v>21</v>
      </c>
      <c r="M543">
        <v>1</v>
      </c>
      <c r="N543">
        <v>39.42</v>
      </c>
      <c r="O543">
        <v>0</v>
      </c>
      <c r="P543">
        <v>14.58</v>
      </c>
      <c r="Q543">
        <v>39.42</v>
      </c>
      <c r="R543">
        <v>14.58</v>
      </c>
      <c r="S543">
        <v>24.840000000000003</v>
      </c>
      <c r="T543">
        <v>0.63013698630136994</v>
      </c>
    </row>
    <row r="544" spans="1:20" x14ac:dyDescent="0.3">
      <c r="A544">
        <v>1226</v>
      </c>
      <c r="B544" s="1">
        <v>46324</v>
      </c>
      <c r="C544">
        <f>YEAR(SalesDataTable__2[[#This Row],[Order Date]])</f>
        <v>2026</v>
      </c>
      <c r="D544" s="2" t="str">
        <f>"Q"&amp;ROUNDUP(MONTH(SalesDataTable__2[[#This Row],[Order Date]])/3,0)</f>
        <v>Q4</v>
      </c>
      <c r="E544">
        <f>MONTH(SalesDataTable__2[[#This Row],[Order Date]])</f>
        <v>10</v>
      </c>
      <c r="F544" t="str">
        <f>TEXT(SalesDataTable__2[[#This Row],[Order Date]],"MMM")</f>
        <v>Oct</v>
      </c>
      <c r="G544" t="s">
        <v>22</v>
      </c>
      <c r="H544" t="s">
        <v>30</v>
      </c>
      <c r="I544" t="s">
        <v>67</v>
      </c>
      <c r="J544" t="s">
        <v>64</v>
      </c>
      <c r="K544" t="s">
        <v>31</v>
      </c>
      <c r="L544" t="s">
        <v>41</v>
      </c>
      <c r="M544">
        <v>1</v>
      </c>
      <c r="N544">
        <v>36.58</v>
      </c>
      <c r="O544">
        <v>0</v>
      </c>
      <c r="P544">
        <v>13.5</v>
      </c>
      <c r="Q544">
        <v>36.58</v>
      </c>
      <c r="R544">
        <v>13.5</v>
      </c>
      <c r="S544">
        <v>23.08</v>
      </c>
      <c r="T544">
        <v>0.63094587206123565</v>
      </c>
    </row>
    <row r="545" spans="1:20" x14ac:dyDescent="0.3">
      <c r="A545">
        <v>2532</v>
      </c>
      <c r="B545" s="1">
        <v>46325</v>
      </c>
      <c r="C545">
        <f>YEAR(SalesDataTable__2[[#This Row],[Order Date]])</f>
        <v>2026</v>
      </c>
      <c r="D545" s="2" t="str">
        <f>"Q"&amp;ROUNDUP(MONTH(SalesDataTable__2[[#This Row],[Order Date]])/3,0)</f>
        <v>Q4</v>
      </c>
      <c r="E545">
        <f>MONTH(SalesDataTable__2[[#This Row],[Order Date]])</f>
        <v>10</v>
      </c>
      <c r="F545" t="str">
        <f>TEXT(SalesDataTable__2[[#This Row],[Order Date]],"MMM")</f>
        <v>Oct</v>
      </c>
      <c r="G545" t="s">
        <v>22</v>
      </c>
      <c r="H545" t="s">
        <v>40</v>
      </c>
      <c r="I545" t="s">
        <v>67</v>
      </c>
      <c r="J545" t="s">
        <v>19</v>
      </c>
      <c r="K545" t="s">
        <v>36</v>
      </c>
      <c r="L545" t="s">
        <v>61</v>
      </c>
      <c r="M545">
        <v>1</v>
      </c>
      <c r="N545">
        <v>80.400000000000006</v>
      </c>
      <c r="O545">
        <v>0</v>
      </c>
      <c r="P545">
        <v>43.34</v>
      </c>
      <c r="Q545">
        <v>80.400000000000006</v>
      </c>
      <c r="R545">
        <v>43.34</v>
      </c>
      <c r="S545">
        <v>37.06</v>
      </c>
      <c r="T545">
        <v>0.46094527363184079</v>
      </c>
    </row>
    <row r="546" spans="1:20" x14ac:dyDescent="0.3">
      <c r="A546">
        <v>3739</v>
      </c>
      <c r="B546" s="1">
        <v>46326</v>
      </c>
      <c r="C546">
        <f>YEAR(SalesDataTable__2[[#This Row],[Order Date]])</f>
        <v>2026</v>
      </c>
      <c r="D546" s="2" t="str">
        <f>"Q"&amp;ROUNDUP(MONTH(SalesDataTable__2[[#This Row],[Order Date]])/3,0)</f>
        <v>Q4</v>
      </c>
      <c r="E546">
        <f>MONTH(SalesDataTable__2[[#This Row],[Order Date]])</f>
        <v>10</v>
      </c>
      <c r="F546" t="str">
        <f>TEXT(SalesDataTable__2[[#This Row],[Order Date]],"MMM")</f>
        <v>Oct</v>
      </c>
      <c r="G546" t="s">
        <v>28</v>
      </c>
      <c r="H546" t="s">
        <v>46</v>
      </c>
      <c r="I546" t="s">
        <v>67</v>
      </c>
      <c r="J546" t="s">
        <v>19</v>
      </c>
      <c r="K546" t="s">
        <v>31</v>
      </c>
      <c r="L546" t="s">
        <v>32</v>
      </c>
      <c r="M546">
        <v>1</v>
      </c>
      <c r="N546">
        <v>135.19</v>
      </c>
      <c r="O546">
        <v>0</v>
      </c>
      <c r="P546">
        <v>68.319999999999993</v>
      </c>
      <c r="Q546">
        <v>135.19</v>
      </c>
      <c r="R546">
        <v>68.319999999999993</v>
      </c>
      <c r="S546">
        <v>66.87</v>
      </c>
      <c r="T546">
        <v>0.49463717730601381</v>
      </c>
    </row>
    <row r="547" spans="1:20" x14ac:dyDescent="0.3">
      <c r="A547">
        <v>4049</v>
      </c>
      <c r="B547" s="1">
        <v>46346</v>
      </c>
      <c r="C547">
        <f>YEAR(SalesDataTable__2[[#This Row],[Order Date]])</f>
        <v>2026</v>
      </c>
      <c r="D547" s="2" t="str">
        <f>"Q"&amp;ROUNDUP(MONTH(SalesDataTable__2[[#This Row],[Order Date]])/3,0)</f>
        <v>Q4</v>
      </c>
      <c r="E547">
        <f>MONTH(SalesDataTable__2[[#This Row],[Order Date]])</f>
        <v>11</v>
      </c>
      <c r="F547" t="str">
        <f>TEXT(SalesDataTable__2[[#This Row],[Order Date]],"MMM")</f>
        <v>Nov</v>
      </c>
      <c r="G547" t="s">
        <v>42</v>
      </c>
      <c r="H547" t="s">
        <v>60</v>
      </c>
      <c r="I547" t="s">
        <v>67</v>
      </c>
      <c r="J547" t="s">
        <v>64</v>
      </c>
      <c r="K547" t="s">
        <v>31</v>
      </c>
      <c r="L547" t="s">
        <v>41</v>
      </c>
      <c r="M547">
        <v>1</v>
      </c>
      <c r="N547">
        <v>36.590000000000003</v>
      </c>
      <c r="O547">
        <v>0</v>
      </c>
      <c r="P547">
        <v>13.73</v>
      </c>
      <c r="Q547">
        <v>36.590000000000003</v>
      </c>
      <c r="R547">
        <v>13.73</v>
      </c>
      <c r="S547">
        <v>22.860000000000003</v>
      </c>
      <c r="T547">
        <v>0.62476086362394101</v>
      </c>
    </row>
    <row r="548" spans="1:20" x14ac:dyDescent="0.3">
      <c r="A548">
        <v>2091</v>
      </c>
      <c r="B548" s="1">
        <v>46353</v>
      </c>
      <c r="C548">
        <f>YEAR(SalesDataTable__2[[#This Row],[Order Date]])</f>
        <v>2026</v>
      </c>
      <c r="D548" s="2" t="str">
        <f>"Q"&amp;ROUNDUP(MONTH(SalesDataTable__2[[#This Row],[Order Date]])/3,0)</f>
        <v>Q4</v>
      </c>
      <c r="E548">
        <f>MONTH(SalesDataTable__2[[#This Row],[Order Date]])</f>
        <v>11</v>
      </c>
      <c r="F548" t="str">
        <f>TEXT(SalesDataTable__2[[#This Row],[Order Date]],"MMM")</f>
        <v>Nov</v>
      </c>
      <c r="G548" t="s">
        <v>28</v>
      </c>
      <c r="H548" t="s">
        <v>46</v>
      </c>
      <c r="I548" t="s">
        <v>67</v>
      </c>
      <c r="J548" t="s">
        <v>19</v>
      </c>
      <c r="K548" t="s">
        <v>20</v>
      </c>
      <c r="L548" t="s">
        <v>44</v>
      </c>
      <c r="M548">
        <v>1</v>
      </c>
      <c r="N548">
        <v>35.590000000000003</v>
      </c>
      <c r="O548">
        <v>0</v>
      </c>
      <c r="P548">
        <v>13.57</v>
      </c>
      <c r="Q548">
        <v>35.590000000000003</v>
      </c>
      <c r="R548">
        <v>13.57</v>
      </c>
      <c r="S548">
        <v>22.020000000000003</v>
      </c>
      <c r="T548">
        <v>0.61871312166338865</v>
      </c>
    </row>
    <row r="549" spans="1:20" x14ac:dyDescent="0.3">
      <c r="A549">
        <v>806</v>
      </c>
      <c r="B549" s="1">
        <v>46355</v>
      </c>
      <c r="C549">
        <f>YEAR(SalesDataTable__2[[#This Row],[Order Date]])</f>
        <v>2026</v>
      </c>
      <c r="D549" s="2" t="str">
        <f>"Q"&amp;ROUNDUP(MONTH(SalesDataTable__2[[#This Row],[Order Date]])/3,0)</f>
        <v>Q4</v>
      </c>
      <c r="E549">
        <f>MONTH(SalesDataTable__2[[#This Row],[Order Date]])</f>
        <v>11</v>
      </c>
      <c r="F549" t="str">
        <f>TEXT(SalesDataTable__2[[#This Row],[Order Date]],"MMM")</f>
        <v>Nov</v>
      </c>
      <c r="G549" t="s">
        <v>22</v>
      </c>
      <c r="H549" t="s">
        <v>40</v>
      </c>
      <c r="I549" t="s">
        <v>67</v>
      </c>
      <c r="J549" t="s">
        <v>64</v>
      </c>
      <c r="K549" t="s">
        <v>20</v>
      </c>
      <c r="L549" t="s">
        <v>21</v>
      </c>
      <c r="M549">
        <v>1</v>
      </c>
      <c r="N549">
        <v>39.659999999999997</v>
      </c>
      <c r="O549">
        <v>0</v>
      </c>
      <c r="P549">
        <v>14.76</v>
      </c>
      <c r="Q549">
        <v>39.659999999999997</v>
      </c>
      <c r="R549">
        <v>14.76</v>
      </c>
      <c r="S549">
        <v>24.9</v>
      </c>
      <c r="T549">
        <v>0.62783661119515888</v>
      </c>
    </row>
    <row r="550" spans="1:20" x14ac:dyDescent="0.3">
      <c r="A550">
        <v>3199</v>
      </c>
      <c r="B550" s="1">
        <v>46357</v>
      </c>
      <c r="C550">
        <f>YEAR(SalesDataTable__2[[#This Row],[Order Date]])</f>
        <v>2026</v>
      </c>
      <c r="D550" s="2" t="str">
        <f>"Q"&amp;ROUNDUP(MONTH(SalesDataTable__2[[#This Row],[Order Date]])/3,0)</f>
        <v>Q4</v>
      </c>
      <c r="E550">
        <f>MONTH(SalesDataTable__2[[#This Row],[Order Date]])</f>
        <v>12</v>
      </c>
      <c r="F550" t="str">
        <f>TEXT(SalesDataTable__2[[#This Row],[Order Date]],"MMM")</f>
        <v>Dec</v>
      </c>
      <c r="G550" t="s">
        <v>42</v>
      </c>
      <c r="H550" t="s">
        <v>60</v>
      </c>
      <c r="I550" t="s">
        <v>67</v>
      </c>
      <c r="J550" t="s">
        <v>64</v>
      </c>
      <c r="K550" t="s">
        <v>20</v>
      </c>
      <c r="L550" t="s">
        <v>21</v>
      </c>
      <c r="M550">
        <v>1</v>
      </c>
      <c r="N550">
        <v>41.33</v>
      </c>
      <c r="O550">
        <v>0</v>
      </c>
      <c r="P550">
        <v>15.03</v>
      </c>
      <c r="Q550">
        <v>41.33</v>
      </c>
      <c r="R550">
        <v>15.03</v>
      </c>
      <c r="S550">
        <v>26.299999999999997</v>
      </c>
      <c r="T550">
        <v>0.6363416404548754</v>
      </c>
    </row>
    <row r="551" spans="1:20" x14ac:dyDescent="0.3">
      <c r="A551">
        <v>5127</v>
      </c>
      <c r="B551" s="1">
        <v>46364</v>
      </c>
      <c r="C551">
        <f>YEAR(SalesDataTable__2[[#This Row],[Order Date]])</f>
        <v>2026</v>
      </c>
      <c r="D551" s="2" t="str">
        <f>"Q"&amp;ROUNDUP(MONTH(SalesDataTable__2[[#This Row],[Order Date]])/3,0)</f>
        <v>Q4</v>
      </c>
      <c r="E551">
        <f>MONTH(SalesDataTable__2[[#This Row],[Order Date]])</f>
        <v>12</v>
      </c>
      <c r="F551" t="str">
        <f>TEXT(SalesDataTable__2[[#This Row],[Order Date]],"MMM")</f>
        <v>Dec</v>
      </c>
      <c r="G551" t="s">
        <v>28</v>
      </c>
      <c r="H551" t="s">
        <v>34</v>
      </c>
      <c r="I551" t="s">
        <v>67</v>
      </c>
      <c r="J551" t="s">
        <v>64</v>
      </c>
      <c r="K551" t="s">
        <v>38</v>
      </c>
      <c r="L551" t="s">
        <v>55</v>
      </c>
      <c r="M551">
        <v>1</v>
      </c>
      <c r="N551">
        <v>122.65</v>
      </c>
      <c r="O551">
        <v>0</v>
      </c>
      <c r="P551">
        <v>58.9</v>
      </c>
      <c r="Q551">
        <v>122.65</v>
      </c>
      <c r="R551">
        <v>58.9</v>
      </c>
      <c r="S551">
        <v>63.750000000000007</v>
      </c>
      <c r="T551">
        <v>0.51977170811251527</v>
      </c>
    </row>
    <row r="552" spans="1:20" x14ac:dyDescent="0.3">
      <c r="A552">
        <v>3173</v>
      </c>
      <c r="B552" s="1">
        <v>46384</v>
      </c>
      <c r="C552">
        <f>YEAR(SalesDataTable__2[[#This Row],[Order Date]])</f>
        <v>2026</v>
      </c>
      <c r="D552" s="2" t="str">
        <f>"Q"&amp;ROUNDUP(MONTH(SalesDataTable__2[[#This Row],[Order Date]])/3,0)</f>
        <v>Q4</v>
      </c>
      <c r="E552">
        <f>MONTH(SalesDataTable__2[[#This Row],[Order Date]])</f>
        <v>12</v>
      </c>
      <c r="F552" t="str">
        <f>TEXT(SalesDataTable__2[[#This Row],[Order Date]],"MMM")</f>
        <v>Dec</v>
      </c>
      <c r="G552" t="s">
        <v>28</v>
      </c>
      <c r="H552" t="s">
        <v>46</v>
      </c>
      <c r="I552" t="s">
        <v>67</v>
      </c>
      <c r="J552" t="s">
        <v>64</v>
      </c>
      <c r="K552" t="s">
        <v>36</v>
      </c>
      <c r="L552" t="s">
        <v>37</v>
      </c>
      <c r="M552">
        <v>1</v>
      </c>
      <c r="N552">
        <v>39.69</v>
      </c>
      <c r="O552">
        <v>0</v>
      </c>
      <c r="P552">
        <v>17.09</v>
      </c>
      <c r="Q552">
        <v>39.69</v>
      </c>
      <c r="R552">
        <v>17.09</v>
      </c>
      <c r="S552">
        <v>22.599999999999998</v>
      </c>
      <c r="T552">
        <v>0.56941295036533135</v>
      </c>
    </row>
    <row r="553" spans="1:20" x14ac:dyDescent="0.3">
      <c r="A553">
        <v>2745</v>
      </c>
      <c r="B553" s="1">
        <v>46385</v>
      </c>
      <c r="C553">
        <f>YEAR(SalesDataTable__2[[#This Row],[Order Date]])</f>
        <v>2026</v>
      </c>
      <c r="D553" s="2" t="str">
        <f>"Q"&amp;ROUNDUP(MONTH(SalesDataTable__2[[#This Row],[Order Date]])/3,0)</f>
        <v>Q4</v>
      </c>
      <c r="E553">
        <f>MONTH(SalesDataTable__2[[#This Row],[Order Date]])</f>
        <v>12</v>
      </c>
      <c r="F553" t="str">
        <f>TEXT(SalesDataTable__2[[#This Row],[Order Date]],"MMM")</f>
        <v>Dec</v>
      </c>
      <c r="G553" t="s">
        <v>16</v>
      </c>
      <c r="H553" t="s">
        <v>52</v>
      </c>
      <c r="I553" t="s">
        <v>67</v>
      </c>
      <c r="J553" t="s">
        <v>65</v>
      </c>
      <c r="K553" t="s">
        <v>31</v>
      </c>
      <c r="L553" t="s">
        <v>47</v>
      </c>
      <c r="M553">
        <v>1</v>
      </c>
      <c r="N553">
        <v>46.07</v>
      </c>
      <c r="O553">
        <v>0</v>
      </c>
      <c r="P553">
        <v>18.420000000000002</v>
      </c>
      <c r="Q553">
        <v>46.07</v>
      </c>
      <c r="R553">
        <v>18.420000000000002</v>
      </c>
      <c r="S553">
        <v>27.65</v>
      </c>
      <c r="T553">
        <v>0.60017364879531143</v>
      </c>
    </row>
    <row r="554" spans="1:20" x14ac:dyDescent="0.3">
      <c r="A554">
        <v>4547</v>
      </c>
      <c r="B554" s="1">
        <v>46040</v>
      </c>
      <c r="C554">
        <f>YEAR(SalesDataTable__2[[#This Row],[Order Date]])</f>
        <v>2026</v>
      </c>
      <c r="D554" s="2" t="str">
        <f>"Q"&amp;ROUNDUP(MONTH(SalesDataTable__2[[#This Row],[Order Date]])/3,0)</f>
        <v>Q1</v>
      </c>
      <c r="E554">
        <f>MONTH(SalesDataTable__2[[#This Row],[Order Date]])</f>
        <v>1</v>
      </c>
      <c r="F554" t="str">
        <f>TEXT(SalesDataTable__2[[#This Row],[Order Date]],"MMM")</f>
        <v>Jan</v>
      </c>
      <c r="G554" t="s">
        <v>42</v>
      </c>
      <c r="H554" t="s">
        <v>45</v>
      </c>
      <c r="I554" t="s">
        <v>67</v>
      </c>
      <c r="J554" t="s">
        <v>19</v>
      </c>
      <c r="K554" t="s">
        <v>36</v>
      </c>
      <c r="L554" t="s">
        <v>61</v>
      </c>
      <c r="M554">
        <v>1</v>
      </c>
      <c r="N554">
        <v>83.52</v>
      </c>
      <c r="O554">
        <v>0.05</v>
      </c>
      <c r="P554">
        <v>42.97</v>
      </c>
      <c r="Q554">
        <v>79.343999999999994</v>
      </c>
      <c r="R554">
        <v>42.97</v>
      </c>
      <c r="S554">
        <v>36.373999999999995</v>
      </c>
      <c r="T554">
        <v>0.45843416011292598</v>
      </c>
    </row>
    <row r="555" spans="1:20" x14ac:dyDescent="0.3">
      <c r="A555">
        <v>347</v>
      </c>
      <c r="B555" s="1">
        <v>46044</v>
      </c>
      <c r="C555">
        <f>YEAR(SalesDataTable__2[[#This Row],[Order Date]])</f>
        <v>2026</v>
      </c>
      <c r="D555" s="2" t="str">
        <f>"Q"&amp;ROUNDUP(MONTH(SalesDataTable__2[[#This Row],[Order Date]])/3,0)</f>
        <v>Q1</v>
      </c>
      <c r="E555">
        <f>MONTH(SalesDataTable__2[[#This Row],[Order Date]])</f>
        <v>1</v>
      </c>
      <c r="F555" t="str">
        <f>TEXT(SalesDataTable__2[[#This Row],[Order Date]],"MMM")</f>
        <v>Jan</v>
      </c>
      <c r="G555" t="s">
        <v>16</v>
      </c>
      <c r="H555" t="s">
        <v>33</v>
      </c>
      <c r="I555" t="s">
        <v>67</v>
      </c>
      <c r="J555" t="s">
        <v>19</v>
      </c>
      <c r="K555" t="s">
        <v>38</v>
      </c>
      <c r="L555" t="s">
        <v>39</v>
      </c>
      <c r="M555">
        <v>1</v>
      </c>
      <c r="N555">
        <v>199.42</v>
      </c>
      <c r="O555">
        <v>0.05</v>
      </c>
      <c r="P555">
        <v>101.82</v>
      </c>
      <c r="Q555">
        <v>189.44899999999998</v>
      </c>
      <c r="R555">
        <v>101.82</v>
      </c>
      <c r="S555">
        <v>87.628999999999991</v>
      </c>
      <c r="T555">
        <v>0.46254664843836601</v>
      </c>
    </row>
    <row r="556" spans="1:20" x14ac:dyDescent="0.3">
      <c r="A556">
        <v>4381</v>
      </c>
      <c r="B556" s="1">
        <v>46062</v>
      </c>
      <c r="C556">
        <f>YEAR(SalesDataTable__2[[#This Row],[Order Date]])</f>
        <v>2026</v>
      </c>
      <c r="D556" s="2" t="str">
        <f>"Q"&amp;ROUNDUP(MONTH(SalesDataTable__2[[#This Row],[Order Date]])/3,0)</f>
        <v>Q1</v>
      </c>
      <c r="E556">
        <f>MONTH(SalesDataTable__2[[#This Row],[Order Date]])</f>
        <v>2</v>
      </c>
      <c r="F556" t="str">
        <f>TEXT(SalesDataTable__2[[#This Row],[Order Date]],"MMM")</f>
        <v>Feb</v>
      </c>
      <c r="G556" t="s">
        <v>28</v>
      </c>
      <c r="H556" t="s">
        <v>46</v>
      </c>
      <c r="I556" t="s">
        <v>67</v>
      </c>
      <c r="J556" t="s">
        <v>64</v>
      </c>
      <c r="K556" t="s">
        <v>38</v>
      </c>
      <c r="L556" t="s">
        <v>39</v>
      </c>
      <c r="M556">
        <v>1</v>
      </c>
      <c r="N556">
        <v>194.32</v>
      </c>
      <c r="O556">
        <v>0.05</v>
      </c>
      <c r="P556">
        <v>102.52</v>
      </c>
      <c r="Q556">
        <v>184.60399999999998</v>
      </c>
      <c r="R556">
        <v>102.52</v>
      </c>
      <c r="S556">
        <v>82.083999999999989</v>
      </c>
      <c r="T556">
        <v>0.44464908669367942</v>
      </c>
    </row>
    <row r="557" spans="1:20" x14ac:dyDescent="0.3">
      <c r="A557">
        <v>3952</v>
      </c>
      <c r="B557" s="1">
        <v>46063</v>
      </c>
      <c r="C557">
        <f>YEAR(SalesDataTable__2[[#This Row],[Order Date]])</f>
        <v>2026</v>
      </c>
      <c r="D557" s="2" t="str">
        <f>"Q"&amp;ROUNDUP(MONTH(SalesDataTable__2[[#This Row],[Order Date]])/3,0)</f>
        <v>Q1</v>
      </c>
      <c r="E557">
        <f>MONTH(SalesDataTable__2[[#This Row],[Order Date]])</f>
        <v>2</v>
      </c>
      <c r="F557" t="str">
        <f>TEXT(SalesDataTable__2[[#This Row],[Order Date]],"MMM")</f>
        <v>Feb</v>
      </c>
      <c r="G557" t="s">
        <v>16</v>
      </c>
      <c r="H557" t="s">
        <v>17</v>
      </c>
      <c r="I557" t="s">
        <v>67</v>
      </c>
      <c r="J557" t="s">
        <v>19</v>
      </c>
      <c r="K557" t="s">
        <v>36</v>
      </c>
      <c r="L557" t="s">
        <v>61</v>
      </c>
      <c r="M557">
        <v>1</v>
      </c>
      <c r="N557">
        <v>81.44</v>
      </c>
      <c r="O557">
        <v>0.05</v>
      </c>
      <c r="P557">
        <v>43.9</v>
      </c>
      <c r="Q557">
        <v>77.367999999999995</v>
      </c>
      <c r="R557">
        <v>43.9</v>
      </c>
      <c r="S557">
        <v>33.467999999999996</v>
      </c>
      <c r="T557">
        <v>0.43258194602419603</v>
      </c>
    </row>
    <row r="558" spans="1:20" x14ac:dyDescent="0.3">
      <c r="A558">
        <v>4260</v>
      </c>
      <c r="B558" s="1">
        <v>46063</v>
      </c>
      <c r="C558">
        <f>YEAR(SalesDataTable__2[[#This Row],[Order Date]])</f>
        <v>2026</v>
      </c>
      <c r="D558" s="2" t="str">
        <f>"Q"&amp;ROUNDUP(MONTH(SalesDataTable__2[[#This Row],[Order Date]])/3,0)</f>
        <v>Q1</v>
      </c>
      <c r="E558">
        <f>MONTH(SalesDataTable__2[[#This Row],[Order Date]])</f>
        <v>2</v>
      </c>
      <c r="F558" t="str">
        <f>TEXT(SalesDataTable__2[[#This Row],[Order Date]],"MMM")</f>
        <v>Feb</v>
      </c>
      <c r="G558" t="s">
        <v>42</v>
      </c>
      <c r="H558" t="s">
        <v>60</v>
      </c>
      <c r="I558" t="s">
        <v>67</v>
      </c>
      <c r="J558" t="s">
        <v>64</v>
      </c>
      <c r="K558" t="s">
        <v>31</v>
      </c>
      <c r="L558" t="s">
        <v>32</v>
      </c>
      <c r="M558">
        <v>1</v>
      </c>
      <c r="N558">
        <v>131.24</v>
      </c>
      <c r="O558">
        <v>0.05</v>
      </c>
      <c r="P558">
        <v>66.14</v>
      </c>
      <c r="Q558">
        <v>124.678</v>
      </c>
      <c r="R558">
        <v>66.14</v>
      </c>
      <c r="S558">
        <v>58.537999999999997</v>
      </c>
      <c r="T558">
        <v>0.46951346669019395</v>
      </c>
    </row>
    <row r="559" spans="1:20" x14ac:dyDescent="0.3">
      <c r="A559">
        <v>4649</v>
      </c>
      <c r="B559" s="1">
        <v>46064</v>
      </c>
      <c r="C559">
        <f>YEAR(SalesDataTable__2[[#This Row],[Order Date]])</f>
        <v>2026</v>
      </c>
      <c r="D559" s="2" t="str">
        <f>"Q"&amp;ROUNDUP(MONTH(SalesDataTable__2[[#This Row],[Order Date]])/3,0)</f>
        <v>Q1</v>
      </c>
      <c r="E559">
        <f>MONTH(SalesDataTable__2[[#This Row],[Order Date]])</f>
        <v>2</v>
      </c>
      <c r="F559" t="str">
        <f>TEXT(SalesDataTable__2[[#This Row],[Order Date]],"MMM")</f>
        <v>Feb</v>
      </c>
      <c r="G559" t="s">
        <v>28</v>
      </c>
      <c r="H559" t="s">
        <v>49</v>
      </c>
      <c r="I559" t="s">
        <v>67</v>
      </c>
      <c r="J559" t="s">
        <v>64</v>
      </c>
      <c r="K559" t="s">
        <v>36</v>
      </c>
      <c r="L559" t="s">
        <v>61</v>
      </c>
      <c r="M559">
        <v>1</v>
      </c>
      <c r="N559">
        <v>81.819999999999993</v>
      </c>
      <c r="O559">
        <v>0.05</v>
      </c>
      <c r="P559">
        <v>43.83</v>
      </c>
      <c r="Q559">
        <v>77.728999999999985</v>
      </c>
      <c r="R559">
        <v>43.83</v>
      </c>
      <c r="S559">
        <v>33.898999999999987</v>
      </c>
      <c r="T559">
        <v>0.43611779387358635</v>
      </c>
    </row>
    <row r="560" spans="1:20" x14ac:dyDescent="0.3">
      <c r="A560">
        <v>2170</v>
      </c>
      <c r="B560" s="1">
        <v>46075</v>
      </c>
      <c r="C560">
        <f>YEAR(SalesDataTable__2[[#This Row],[Order Date]])</f>
        <v>2026</v>
      </c>
      <c r="D560" s="2" t="str">
        <f>"Q"&amp;ROUNDUP(MONTH(SalesDataTable__2[[#This Row],[Order Date]])/3,0)</f>
        <v>Q1</v>
      </c>
      <c r="E560">
        <f>MONTH(SalesDataTable__2[[#This Row],[Order Date]])</f>
        <v>2</v>
      </c>
      <c r="F560" t="str">
        <f>TEXT(SalesDataTable__2[[#This Row],[Order Date]],"MMM")</f>
        <v>Feb</v>
      </c>
      <c r="G560" t="s">
        <v>28</v>
      </c>
      <c r="H560" t="s">
        <v>34</v>
      </c>
      <c r="I560" t="s">
        <v>67</v>
      </c>
      <c r="J560" t="s">
        <v>64</v>
      </c>
      <c r="K560" t="s">
        <v>36</v>
      </c>
      <c r="L560" t="s">
        <v>54</v>
      </c>
      <c r="M560">
        <v>1</v>
      </c>
      <c r="N560">
        <v>101.19</v>
      </c>
      <c r="O560">
        <v>0.05</v>
      </c>
      <c r="P560">
        <v>49.14</v>
      </c>
      <c r="Q560">
        <v>96.130499999999998</v>
      </c>
      <c r="R560">
        <v>49.14</v>
      </c>
      <c r="S560">
        <v>46.990499999999997</v>
      </c>
      <c r="T560">
        <v>0.48881988546819166</v>
      </c>
    </row>
    <row r="561" spans="1:20" x14ac:dyDescent="0.3">
      <c r="A561">
        <v>587</v>
      </c>
      <c r="B561" s="1">
        <v>46076</v>
      </c>
      <c r="C561">
        <f>YEAR(SalesDataTable__2[[#This Row],[Order Date]])</f>
        <v>2026</v>
      </c>
      <c r="D561" s="2" t="str">
        <f>"Q"&amp;ROUNDUP(MONTH(SalesDataTable__2[[#This Row],[Order Date]])/3,0)</f>
        <v>Q1</v>
      </c>
      <c r="E561">
        <f>MONTH(SalesDataTable__2[[#This Row],[Order Date]])</f>
        <v>2</v>
      </c>
      <c r="F561" t="str">
        <f>TEXT(SalesDataTable__2[[#This Row],[Order Date]],"MMM")</f>
        <v>Feb</v>
      </c>
      <c r="G561" t="s">
        <v>16</v>
      </c>
      <c r="H561" t="s">
        <v>26</v>
      </c>
      <c r="I561" t="s">
        <v>67</v>
      </c>
      <c r="J561" t="s">
        <v>65</v>
      </c>
      <c r="K561" t="s">
        <v>31</v>
      </c>
      <c r="L561" t="s">
        <v>51</v>
      </c>
      <c r="M561">
        <v>1</v>
      </c>
      <c r="N561">
        <v>166.13</v>
      </c>
      <c r="O561">
        <v>0.05</v>
      </c>
      <c r="P561">
        <v>85.7</v>
      </c>
      <c r="Q561">
        <v>157.8235</v>
      </c>
      <c r="R561">
        <v>85.7</v>
      </c>
      <c r="S561">
        <v>72.123499999999993</v>
      </c>
      <c r="T561">
        <v>0.45698834457479398</v>
      </c>
    </row>
    <row r="562" spans="1:20" x14ac:dyDescent="0.3">
      <c r="A562">
        <v>4095</v>
      </c>
      <c r="B562" s="1">
        <v>46090</v>
      </c>
      <c r="C562">
        <f>YEAR(SalesDataTable__2[[#This Row],[Order Date]])</f>
        <v>2026</v>
      </c>
      <c r="D562" s="2" t="str">
        <f>"Q"&amp;ROUNDUP(MONTH(SalesDataTable__2[[#This Row],[Order Date]])/3,0)</f>
        <v>Q1</v>
      </c>
      <c r="E562">
        <f>MONTH(SalesDataTable__2[[#This Row],[Order Date]])</f>
        <v>3</v>
      </c>
      <c r="F562" t="str">
        <f>TEXT(SalesDataTable__2[[#This Row],[Order Date]],"MMM")</f>
        <v>Mar</v>
      </c>
      <c r="G562" t="s">
        <v>28</v>
      </c>
      <c r="H562" t="s">
        <v>29</v>
      </c>
      <c r="I562" t="s">
        <v>67</v>
      </c>
      <c r="J562" t="s">
        <v>19</v>
      </c>
      <c r="K562" t="s">
        <v>24</v>
      </c>
      <c r="L562" t="s">
        <v>35</v>
      </c>
      <c r="M562">
        <v>1</v>
      </c>
      <c r="N562">
        <v>72.87</v>
      </c>
      <c r="O562">
        <v>0.05</v>
      </c>
      <c r="P562">
        <v>32</v>
      </c>
      <c r="Q562">
        <v>69.226500000000001</v>
      </c>
      <c r="R562">
        <v>32</v>
      </c>
      <c r="S562">
        <v>37.226500000000001</v>
      </c>
      <c r="T562">
        <v>0.53774927231623726</v>
      </c>
    </row>
    <row r="563" spans="1:20" x14ac:dyDescent="0.3">
      <c r="A563">
        <v>1097</v>
      </c>
      <c r="B563" s="1">
        <v>46093</v>
      </c>
      <c r="C563">
        <f>YEAR(SalesDataTable__2[[#This Row],[Order Date]])</f>
        <v>2026</v>
      </c>
      <c r="D563" s="2" t="str">
        <f>"Q"&amp;ROUNDUP(MONTH(SalesDataTable__2[[#This Row],[Order Date]])/3,0)</f>
        <v>Q1</v>
      </c>
      <c r="E563">
        <f>MONTH(SalesDataTable__2[[#This Row],[Order Date]])</f>
        <v>3</v>
      </c>
      <c r="F563" t="str">
        <f>TEXT(SalesDataTable__2[[#This Row],[Order Date]],"MMM")</f>
        <v>Mar</v>
      </c>
      <c r="G563" t="s">
        <v>42</v>
      </c>
      <c r="H563" t="s">
        <v>43</v>
      </c>
      <c r="I563" t="s">
        <v>67</v>
      </c>
      <c r="J563" t="s">
        <v>19</v>
      </c>
      <c r="K563" t="s">
        <v>36</v>
      </c>
      <c r="L563" t="s">
        <v>37</v>
      </c>
      <c r="M563">
        <v>1</v>
      </c>
      <c r="N563">
        <v>41.24</v>
      </c>
      <c r="O563">
        <v>0.05</v>
      </c>
      <c r="P563">
        <v>16.64</v>
      </c>
      <c r="Q563">
        <v>39.177999999999997</v>
      </c>
      <c r="R563">
        <v>16.64</v>
      </c>
      <c r="S563">
        <v>22.537999999999997</v>
      </c>
      <c r="T563">
        <v>0.57527183623462141</v>
      </c>
    </row>
    <row r="564" spans="1:20" x14ac:dyDescent="0.3">
      <c r="A564">
        <v>839</v>
      </c>
      <c r="B564" s="1">
        <v>46102</v>
      </c>
      <c r="C564">
        <f>YEAR(SalesDataTable__2[[#This Row],[Order Date]])</f>
        <v>2026</v>
      </c>
      <c r="D564" s="2" t="str">
        <f>"Q"&amp;ROUNDUP(MONTH(SalesDataTable__2[[#This Row],[Order Date]])/3,0)</f>
        <v>Q1</v>
      </c>
      <c r="E564">
        <f>MONTH(SalesDataTable__2[[#This Row],[Order Date]])</f>
        <v>3</v>
      </c>
      <c r="F564" t="str">
        <f>TEXT(SalesDataTable__2[[#This Row],[Order Date]],"MMM")</f>
        <v>Mar</v>
      </c>
      <c r="G564" t="s">
        <v>28</v>
      </c>
      <c r="H564" t="s">
        <v>46</v>
      </c>
      <c r="I564" t="s">
        <v>67</v>
      </c>
      <c r="J564" t="s">
        <v>19</v>
      </c>
      <c r="K564" t="s">
        <v>36</v>
      </c>
      <c r="L564" t="s">
        <v>37</v>
      </c>
      <c r="M564">
        <v>1</v>
      </c>
      <c r="N564">
        <v>40.5</v>
      </c>
      <c r="O564">
        <v>0.05</v>
      </c>
      <c r="P564">
        <v>17.16</v>
      </c>
      <c r="Q564">
        <v>38.475000000000001</v>
      </c>
      <c r="R564">
        <v>17.16</v>
      </c>
      <c r="S564">
        <v>21.315000000000001</v>
      </c>
      <c r="T564">
        <v>0.55399610136452238</v>
      </c>
    </row>
    <row r="565" spans="1:20" x14ac:dyDescent="0.3">
      <c r="A565">
        <v>1672</v>
      </c>
      <c r="B565" s="1">
        <v>46103</v>
      </c>
      <c r="C565">
        <f>YEAR(SalesDataTable__2[[#This Row],[Order Date]])</f>
        <v>2026</v>
      </c>
      <c r="D565" s="2" t="str">
        <f>"Q"&amp;ROUNDUP(MONTH(SalesDataTable__2[[#This Row],[Order Date]])/3,0)</f>
        <v>Q1</v>
      </c>
      <c r="E565">
        <f>MONTH(SalesDataTable__2[[#This Row],[Order Date]])</f>
        <v>3</v>
      </c>
      <c r="F565" t="str">
        <f>TEXT(SalesDataTable__2[[#This Row],[Order Date]],"MMM")</f>
        <v>Mar</v>
      </c>
      <c r="G565" t="s">
        <v>42</v>
      </c>
      <c r="H565" t="s">
        <v>45</v>
      </c>
      <c r="I565" t="s">
        <v>67</v>
      </c>
      <c r="J565" t="s">
        <v>64</v>
      </c>
      <c r="K565" t="s">
        <v>31</v>
      </c>
      <c r="L565" t="s">
        <v>47</v>
      </c>
      <c r="M565">
        <v>1</v>
      </c>
      <c r="N565">
        <v>47.1</v>
      </c>
      <c r="O565">
        <v>0.05</v>
      </c>
      <c r="P565">
        <v>18.48</v>
      </c>
      <c r="Q565">
        <v>44.744999999999997</v>
      </c>
      <c r="R565">
        <v>18.48</v>
      </c>
      <c r="S565">
        <v>26.264999999999997</v>
      </c>
      <c r="T565">
        <v>0.58699296010727453</v>
      </c>
    </row>
    <row r="566" spans="1:20" x14ac:dyDescent="0.3">
      <c r="A566">
        <v>1476</v>
      </c>
      <c r="B566" s="1">
        <v>46107</v>
      </c>
      <c r="C566">
        <f>YEAR(SalesDataTable__2[[#This Row],[Order Date]])</f>
        <v>2026</v>
      </c>
      <c r="D566" s="2" t="str">
        <f>"Q"&amp;ROUNDUP(MONTH(SalesDataTable__2[[#This Row],[Order Date]])/3,0)</f>
        <v>Q1</v>
      </c>
      <c r="E566">
        <f>MONTH(SalesDataTable__2[[#This Row],[Order Date]])</f>
        <v>3</v>
      </c>
      <c r="F566" t="str">
        <f>TEXT(SalesDataTable__2[[#This Row],[Order Date]],"MMM")</f>
        <v>Mar</v>
      </c>
      <c r="G566" t="s">
        <v>28</v>
      </c>
      <c r="H566" t="s">
        <v>46</v>
      </c>
      <c r="I566" t="s">
        <v>67</v>
      </c>
      <c r="J566" t="s">
        <v>19</v>
      </c>
      <c r="K566" t="s">
        <v>31</v>
      </c>
      <c r="L566" t="s">
        <v>41</v>
      </c>
      <c r="M566">
        <v>1</v>
      </c>
      <c r="N566">
        <v>35.700000000000003</v>
      </c>
      <c r="O566">
        <v>0.05</v>
      </c>
      <c r="P566">
        <v>13.91</v>
      </c>
      <c r="Q566">
        <v>33.914999999999999</v>
      </c>
      <c r="R566">
        <v>13.91</v>
      </c>
      <c r="S566">
        <v>20.004999999999999</v>
      </c>
      <c r="T566">
        <v>0.58985699542975079</v>
      </c>
    </row>
    <row r="567" spans="1:20" x14ac:dyDescent="0.3">
      <c r="A567">
        <v>1700</v>
      </c>
      <c r="B567" s="1">
        <v>46110</v>
      </c>
      <c r="C567">
        <f>YEAR(SalesDataTable__2[[#This Row],[Order Date]])</f>
        <v>2026</v>
      </c>
      <c r="D567" s="2" t="str">
        <f>"Q"&amp;ROUNDUP(MONTH(SalesDataTable__2[[#This Row],[Order Date]])/3,0)</f>
        <v>Q1</v>
      </c>
      <c r="E567">
        <f>MONTH(SalesDataTable__2[[#This Row],[Order Date]])</f>
        <v>3</v>
      </c>
      <c r="F567" t="str">
        <f>TEXT(SalesDataTable__2[[#This Row],[Order Date]],"MMM")</f>
        <v>Mar</v>
      </c>
      <c r="G567" t="s">
        <v>28</v>
      </c>
      <c r="H567" t="s">
        <v>46</v>
      </c>
      <c r="I567" t="s">
        <v>67</v>
      </c>
      <c r="J567" t="s">
        <v>19</v>
      </c>
      <c r="K567" t="s">
        <v>31</v>
      </c>
      <c r="L567" t="s">
        <v>51</v>
      </c>
      <c r="M567">
        <v>1</v>
      </c>
      <c r="N567">
        <v>167.27</v>
      </c>
      <c r="O567">
        <v>0.05</v>
      </c>
      <c r="P567">
        <v>88.19</v>
      </c>
      <c r="Q567">
        <v>158.90649999999999</v>
      </c>
      <c r="R567">
        <v>88.19</v>
      </c>
      <c r="S567">
        <v>70.716499999999996</v>
      </c>
      <c r="T567">
        <v>0.44501955552478972</v>
      </c>
    </row>
    <row r="568" spans="1:20" x14ac:dyDescent="0.3">
      <c r="A568">
        <v>1496</v>
      </c>
      <c r="B568" s="1">
        <v>46133</v>
      </c>
      <c r="C568">
        <f>YEAR(SalesDataTable__2[[#This Row],[Order Date]])</f>
        <v>2026</v>
      </c>
      <c r="D568" s="2" t="str">
        <f>"Q"&amp;ROUNDUP(MONTH(SalesDataTable__2[[#This Row],[Order Date]])/3,0)</f>
        <v>Q2</v>
      </c>
      <c r="E568">
        <f>MONTH(SalesDataTable__2[[#This Row],[Order Date]])</f>
        <v>4</v>
      </c>
      <c r="F568" t="str">
        <f>TEXT(SalesDataTable__2[[#This Row],[Order Date]],"MMM")</f>
        <v>Apr</v>
      </c>
      <c r="G568" t="s">
        <v>22</v>
      </c>
      <c r="H568" t="s">
        <v>30</v>
      </c>
      <c r="I568" t="s">
        <v>67</v>
      </c>
      <c r="J568" t="s">
        <v>64</v>
      </c>
      <c r="K568" t="s">
        <v>24</v>
      </c>
      <c r="L568" t="s">
        <v>35</v>
      </c>
      <c r="M568">
        <v>1</v>
      </c>
      <c r="N568">
        <v>71.23</v>
      </c>
      <c r="O568">
        <v>0.05</v>
      </c>
      <c r="P568">
        <v>33.28</v>
      </c>
      <c r="Q568">
        <v>67.668499999999995</v>
      </c>
      <c r="R568">
        <v>33.28</v>
      </c>
      <c r="S568">
        <v>34.388499999999993</v>
      </c>
      <c r="T568">
        <v>0.50819066478494423</v>
      </c>
    </row>
    <row r="569" spans="1:20" x14ac:dyDescent="0.3">
      <c r="A569">
        <v>4761</v>
      </c>
      <c r="B569" s="1">
        <v>46134</v>
      </c>
      <c r="C569">
        <f>YEAR(SalesDataTable__2[[#This Row],[Order Date]])</f>
        <v>2026</v>
      </c>
      <c r="D569" s="2" t="str">
        <f>"Q"&amp;ROUNDUP(MONTH(SalesDataTable__2[[#This Row],[Order Date]])/3,0)</f>
        <v>Q2</v>
      </c>
      <c r="E569">
        <f>MONTH(SalesDataTable__2[[#This Row],[Order Date]])</f>
        <v>4</v>
      </c>
      <c r="F569" t="str">
        <f>TEXT(SalesDataTable__2[[#This Row],[Order Date]],"MMM")</f>
        <v>Apr</v>
      </c>
      <c r="G569" t="s">
        <v>22</v>
      </c>
      <c r="H569" t="s">
        <v>30</v>
      </c>
      <c r="I569" t="s">
        <v>67</v>
      </c>
      <c r="J569" t="s">
        <v>19</v>
      </c>
      <c r="K569" t="s">
        <v>24</v>
      </c>
      <c r="L569" t="s">
        <v>50</v>
      </c>
      <c r="M569">
        <v>1</v>
      </c>
      <c r="N569">
        <v>141.99</v>
      </c>
      <c r="O569">
        <v>0.05</v>
      </c>
      <c r="P569">
        <v>79.7</v>
      </c>
      <c r="Q569">
        <v>134.8905</v>
      </c>
      <c r="R569">
        <v>79.7</v>
      </c>
      <c r="S569">
        <v>55.1905</v>
      </c>
      <c r="T569">
        <v>0.40915038494186023</v>
      </c>
    </row>
    <row r="570" spans="1:20" x14ac:dyDescent="0.3">
      <c r="A570">
        <v>2832</v>
      </c>
      <c r="B570" s="1">
        <v>46135</v>
      </c>
      <c r="C570">
        <f>YEAR(SalesDataTable__2[[#This Row],[Order Date]])</f>
        <v>2026</v>
      </c>
      <c r="D570" s="2" t="str">
        <f>"Q"&amp;ROUNDUP(MONTH(SalesDataTable__2[[#This Row],[Order Date]])/3,0)</f>
        <v>Q2</v>
      </c>
      <c r="E570">
        <f>MONTH(SalesDataTable__2[[#This Row],[Order Date]])</f>
        <v>4</v>
      </c>
      <c r="F570" t="str">
        <f>TEXT(SalesDataTable__2[[#This Row],[Order Date]],"MMM")</f>
        <v>Apr</v>
      </c>
      <c r="G570" t="s">
        <v>16</v>
      </c>
      <c r="H570" t="s">
        <v>17</v>
      </c>
      <c r="I570" t="s">
        <v>67</v>
      </c>
      <c r="J570" t="s">
        <v>64</v>
      </c>
      <c r="K570" t="s">
        <v>20</v>
      </c>
      <c r="L570" t="s">
        <v>21</v>
      </c>
      <c r="M570">
        <v>1</v>
      </c>
      <c r="N570">
        <v>39.89</v>
      </c>
      <c r="O570">
        <v>0.05</v>
      </c>
      <c r="P570">
        <v>15.06</v>
      </c>
      <c r="Q570">
        <v>37.895499999999998</v>
      </c>
      <c r="R570">
        <v>15.06</v>
      </c>
      <c r="S570">
        <v>22.835499999999996</v>
      </c>
      <c r="T570">
        <v>0.60259133670224685</v>
      </c>
    </row>
    <row r="571" spans="1:20" x14ac:dyDescent="0.3">
      <c r="A571">
        <v>3969</v>
      </c>
      <c r="B571" s="1">
        <v>46137</v>
      </c>
      <c r="C571">
        <f>YEAR(SalesDataTable__2[[#This Row],[Order Date]])</f>
        <v>2026</v>
      </c>
      <c r="D571" s="2" t="str">
        <f>"Q"&amp;ROUNDUP(MONTH(SalesDataTable__2[[#This Row],[Order Date]])/3,0)</f>
        <v>Q2</v>
      </c>
      <c r="E571">
        <f>MONTH(SalesDataTable__2[[#This Row],[Order Date]])</f>
        <v>4</v>
      </c>
      <c r="F571" t="str">
        <f>TEXT(SalesDataTable__2[[#This Row],[Order Date]],"MMM")</f>
        <v>Apr</v>
      </c>
      <c r="G571" t="s">
        <v>16</v>
      </c>
      <c r="H571" t="s">
        <v>17</v>
      </c>
      <c r="I571" t="s">
        <v>67</v>
      </c>
      <c r="J571" t="s">
        <v>64</v>
      </c>
      <c r="K571" t="s">
        <v>24</v>
      </c>
      <c r="L571" t="s">
        <v>27</v>
      </c>
      <c r="M571">
        <v>1</v>
      </c>
      <c r="N571">
        <v>92.91</v>
      </c>
      <c r="O571">
        <v>0.05</v>
      </c>
      <c r="P571">
        <v>46</v>
      </c>
      <c r="Q571">
        <v>88.264499999999998</v>
      </c>
      <c r="R571">
        <v>46</v>
      </c>
      <c r="S571">
        <v>42.264499999999998</v>
      </c>
      <c r="T571">
        <v>0.4788391709010984</v>
      </c>
    </row>
    <row r="572" spans="1:20" x14ac:dyDescent="0.3">
      <c r="A572">
        <v>2196</v>
      </c>
      <c r="B572" s="1">
        <v>46153</v>
      </c>
      <c r="C572">
        <f>YEAR(SalesDataTable__2[[#This Row],[Order Date]])</f>
        <v>2026</v>
      </c>
      <c r="D572" s="2" t="str">
        <f>"Q"&amp;ROUNDUP(MONTH(SalesDataTable__2[[#This Row],[Order Date]])/3,0)</f>
        <v>Q2</v>
      </c>
      <c r="E572">
        <f>MONTH(SalesDataTable__2[[#This Row],[Order Date]])</f>
        <v>5</v>
      </c>
      <c r="F572" t="str">
        <f>TEXT(SalesDataTable__2[[#This Row],[Order Date]],"MMM")</f>
        <v>May</v>
      </c>
      <c r="G572" t="s">
        <v>16</v>
      </c>
      <c r="H572" t="s">
        <v>33</v>
      </c>
      <c r="I572" t="s">
        <v>67</v>
      </c>
      <c r="J572" t="s">
        <v>64</v>
      </c>
      <c r="K572" t="s">
        <v>36</v>
      </c>
      <c r="L572" t="s">
        <v>61</v>
      </c>
      <c r="M572">
        <v>1</v>
      </c>
      <c r="N572">
        <v>83.23</v>
      </c>
      <c r="O572">
        <v>0.05</v>
      </c>
      <c r="P572">
        <v>43.82</v>
      </c>
      <c r="Q572">
        <v>79.0685</v>
      </c>
      <c r="R572">
        <v>43.82</v>
      </c>
      <c r="S572">
        <v>35.2485</v>
      </c>
      <c r="T572">
        <v>0.44579699880483376</v>
      </c>
    </row>
    <row r="573" spans="1:20" x14ac:dyDescent="0.3">
      <c r="A573">
        <v>3516</v>
      </c>
      <c r="B573" s="1">
        <v>46153</v>
      </c>
      <c r="C573">
        <f>YEAR(SalesDataTable__2[[#This Row],[Order Date]])</f>
        <v>2026</v>
      </c>
      <c r="D573" s="2" t="str">
        <f>"Q"&amp;ROUNDUP(MONTH(SalesDataTable__2[[#This Row],[Order Date]])/3,0)</f>
        <v>Q2</v>
      </c>
      <c r="E573">
        <f>MONTH(SalesDataTable__2[[#This Row],[Order Date]])</f>
        <v>5</v>
      </c>
      <c r="F573" t="str">
        <f>TEXT(SalesDataTable__2[[#This Row],[Order Date]],"MMM")</f>
        <v>May</v>
      </c>
      <c r="G573" t="s">
        <v>16</v>
      </c>
      <c r="H573" t="s">
        <v>26</v>
      </c>
      <c r="I573" t="s">
        <v>67</v>
      </c>
      <c r="J573" t="s">
        <v>64</v>
      </c>
      <c r="K573" t="s">
        <v>38</v>
      </c>
      <c r="L573" t="s">
        <v>55</v>
      </c>
      <c r="M573">
        <v>1</v>
      </c>
      <c r="N573">
        <v>125.3</v>
      </c>
      <c r="O573">
        <v>0.05</v>
      </c>
      <c r="P573">
        <v>59.62</v>
      </c>
      <c r="Q573">
        <v>119.035</v>
      </c>
      <c r="R573">
        <v>59.62</v>
      </c>
      <c r="S573">
        <v>59.414999999999999</v>
      </c>
      <c r="T573">
        <v>0.49913890872432476</v>
      </c>
    </row>
    <row r="574" spans="1:20" x14ac:dyDescent="0.3">
      <c r="A574">
        <v>1039</v>
      </c>
      <c r="B574" s="1">
        <v>46171</v>
      </c>
      <c r="C574">
        <f>YEAR(SalesDataTable__2[[#This Row],[Order Date]])</f>
        <v>2026</v>
      </c>
      <c r="D574" s="2" t="str">
        <f>"Q"&amp;ROUNDUP(MONTH(SalesDataTable__2[[#This Row],[Order Date]])/3,0)</f>
        <v>Q2</v>
      </c>
      <c r="E574">
        <f>MONTH(SalesDataTable__2[[#This Row],[Order Date]])</f>
        <v>5</v>
      </c>
      <c r="F574" t="str">
        <f>TEXT(SalesDataTable__2[[#This Row],[Order Date]],"MMM")</f>
        <v>May</v>
      </c>
      <c r="G574" t="s">
        <v>28</v>
      </c>
      <c r="H574" t="s">
        <v>34</v>
      </c>
      <c r="I574" t="s">
        <v>67</v>
      </c>
      <c r="J574" t="s">
        <v>19</v>
      </c>
      <c r="K574" t="s">
        <v>36</v>
      </c>
      <c r="L574" t="s">
        <v>37</v>
      </c>
      <c r="M574">
        <v>1</v>
      </c>
      <c r="N574">
        <v>41.27</v>
      </c>
      <c r="O574">
        <v>0.05</v>
      </c>
      <c r="P574">
        <v>17.149999999999999</v>
      </c>
      <c r="Q574">
        <v>39.206499999999998</v>
      </c>
      <c r="R574">
        <v>17.149999999999999</v>
      </c>
      <c r="S574">
        <v>22.0565</v>
      </c>
      <c r="T574">
        <v>0.56257253261576523</v>
      </c>
    </row>
    <row r="575" spans="1:20" x14ac:dyDescent="0.3">
      <c r="A575">
        <v>5107</v>
      </c>
      <c r="B575" s="1">
        <v>46171</v>
      </c>
      <c r="C575">
        <f>YEAR(SalesDataTable__2[[#This Row],[Order Date]])</f>
        <v>2026</v>
      </c>
      <c r="D575" s="2" t="str">
        <f>"Q"&amp;ROUNDUP(MONTH(SalesDataTable__2[[#This Row],[Order Date]])/3,0)</f>
        <v>Q2</v>
      </c>
      <c r="E575">
        <f>MONTH(SalesDataTable__2[[#This Row],[Order Date]])</f>
        <v>5</v>
      </c>
      <c r="F575" t="str">
        <f>TEXT(SalesDataTable__2[[#This Row],[Order Date]],"MMM")</f>
        <v>May</v>
      </c>
      <c r="G575" t="s">
        <v>28</v>
      </c>
      <c r="H575" t="s">
        <v>29</v>
      </c>
      <c r="I575" t="s">
        <v>67</v>
      </c>
      <c r="J575" t="s">
        <v>64</v>
      </c>
      <c r="K575" t="s">
        <v>24</v>
      </c>
      <c r="L575" t="s">
        <v>25</v>
      </c>
      <c r="M575">
        <v>1</v>
      </c>
      <c r="N575">
        <v>154.07</v>
      </c>
      <c r="O575">
        <v>0.05</v>
      </c>
      <c r="P575">
        <v>78.400000000000006</v>
      </c>
      <c r="Q575">
        <v>146.36649999999997</v>
      </c>
      <c r="R575">
        <v>78.400000000000006</v>
      </c>
      <c r="S575">
        <v>67.966499999999968</v>
      </c>
      <c r="T575">
        <v>0.46435830603314271</v>
      </c>
    </row>
    <row r="576" spans="1:20" x14ac:dyDescent="0.3">
      <c r="A576">
        <v>3414</v>
      </c>
      <c r="B576" s="1">
        <v>46191</v>
      </c>
      <c r="C576">
        <f>YEAR(SalesDataTable__2[[#This Row],[Order Date]])</f>
        <v>2026</v>
      </c>
      <c r="D576" s="2" t="str">
        <f>"Q"&amp;ROUNDUP(MONTH(SalesDataTable__2[[#This Row],[Order Date]])/3,0)</f>
        <v>Q2</v>
      </c>
      <c r="E576">
        <f>MONTH(SalesDataTable__2[[#This Row],[Order Date]])</f>
        <v>6</v>
      </c>
      <c r="F576" t="str">
        <f>TEXT(SalesDataTable__2[[#This Row],[Order Date]],"MMM")</f>
        <v>Jun</v>
      </c>
      <c r="G576" t="s">
        <v>22</v>
      </c>
      <c r="H576" t="s">
        <v>40</v>
      </c>
      <c r="I576" t="s">
        <v>67</v>
      </c>
      <c r="J576" t="s">
        <v>64</v>
      </c>
      <c r="K576" t="s">
        <v>36</v>
      </c>
      <c r="L576" t="s">
        <v>56</v>
      </c>
      <c r="M576">
        <v>1</v>
      </c>
      <c r="N576">
        <v>51.23</v>
      </c>
      <c r="O576">
        <v>0.05</v>
      </c>
      <c r="P576">
        <v>23.12</v>
      </c>
      <c r="Q576">
        <v>48.668499999999995</v>
      </c>
      <c r="R576">
        <v>23.12</v>
      </c>
      <c r="S576">
        <v>25.548499999999994</v>
      </c>
      <c r="T576">
        <v>0.5249494025909982</v>
      </c>
    </row>
    <row r="577" spans="1:20" x14ac:dyDescent="0.3">
      <c r="A577">
        <v>4217</v>
      </c>
      <c r="B577" s="1">
        <v>46191</v>
      </c>
      <c r="C577">
        <f>YEAR(SalesDataTable__2[[#This Row],[Order Date]])</f>
        <v>2026</v>
      </c>
      <c r="D577" s="2" t="str">
        <f>"Q"&amp;ROUNDUP(MONTH(SalesDataTable__2[[#This Row],[Order Date]])/3,0)</f>
        <v>Q2</v>
      </c>
      <c r="E577">
        <f>MONTH(SalesDataTable__2[[#This Row],[Order Date]])</f>
        <v>6</v>
      </c>
      <c r="F577" t="str">
        <f>TEXT(SalesDataTable__2[[#This Row],[Order Date]],"MMM")</f>
        <v>Jun</v>
      </c>
      <c r="G577" t="s">
        <v>28</v>
      </c>
      <c r="H577" t="s">
        <v>46</v>
      </c>
      <c r="I577" t="s">
        <v>67</v>
      </c>
      <c r="J577" t="s">
        <v>19</v>
      </c>
      <c r="K577" t="s">
        <v>20</v>
      </c>
      <c r="L577" t="s">
        <v>21</v>
      </c>
      <c r="M577">
        <v>1</v>
      </c>
      <c r="N577">
        <v>39.74</v>
      </c>
      <c r="O577">
        <v>0.05</v>
      </c>
      <c r="P577">
        <v>14.39</v>
      </c>
      <c r="Q577">
        <v>37.753</v>
      </c>
      <c r="R577">
        <v>14.39</v>
      </c>
      <c r="S577">
        <v>23.363</v>
      </c>
      <c r="T577">
        <v>0.6188382380208195</v>
      </c>
    </row>
    <row r="578" spans="1:20" x14ac:dyDescent="0.3">
      <c r="A578">
        <v>3909</v>
      </c>
      <c r="B578" s="1">
        <v>46192</v>
      </c>
      <c r="C578">
        <f>YEAR(SalesDataTable__2[[#This Row],[Order Date]])</f>
        <v>2026</v>
      </c>
      <c r="D578" s="2" t="str">
        <f>"Q"&amp;ROUNDUP(MONTH(SalesDataTable__2[[#This Row],[Order Date]])/3,0)</f>
        <v>Q2</v>
      </c>
      <c r="E578">
        <f>MONTH(SalesDataTable__2[[#This Row],[Order Date]])</f>
        <v>6</v>
      </c>
      <c r="F578" t="str">
        <f>TEXT(SalesDataTable__2[[#This Row],[Order Date]],"MMM")</f>
        <v>Jun</v>
      </c>
      <c r="G578" t="s">
        <v>28</v>
      </c>
      <c r="H578" t="s">
        <v>49</v>
      </c>
      <c r="I578" t="s">
        <v>67</v>
      </c>
      <c r="J578" t="s">
        <v>64</v>
      </c>
      <c r="K578" t="s">
        <v>24</v>
      </c>
      <c r="L578" t="s">
        <v>25</v>
      </c>
      <c r="M578">
        <v>1</v>
      </c>
      <c r="N578">
        <v>156.05000000000001</v>
      </c>
      <c r="O578">
        <v>0.05</v>
      </c>
      <c r="P578">
        <v>81.28</v>
      </c>
      <c r="Q578">
        <v>148.2475</v>
      </c>
      <c r="R578">
        <v>81.28</v>
      </c>
      <c r="S578">
        <v>66.967500000000001</v>
      </c>
      <c r="T578">
        <v>0.45172768512116562</v>
      </c>
    </row>
    <row r="579" spans="1:20" x14ac:dyDescent="0.3">
      <c r="A579">
        <v>540</v>
      </c>
      <c r="B579" s="1">
        <v>46193</v>
      </c>
      <c r="C579">
        <f>YEAR(SalesDataTable__2[[#This Row],[Order Date]])</f>
        <v>2026</v>
      </c>
      <c r="D579" s="2" t="str">
        <f>"Q"&amp;ROUNDUP(MONTH(SalesDataTable__2[[#This Row],[Order Date]])/3,0)</f>
        <v>Q2</v>
      </c>
      <c r="E579">
        <f>MONTH(SalesDataTable__2[[#This Row],[Order Date]])</f>
        <v>6</v>
      </c>
      <c r="F579" t="str">
        <f>TEXT(SalesDataTable__2[[#This Row],[Order Date]],"MMM")</f>
        <v>Jun</v>
      </c>
      <c r="G579" t="s">
        <v>22</v>
      </c>
      <c r="H579" t="s">
        <v>23</v>
      </c>
      <c r="I579" t="s">
        <v>67</v>
      </c>
      <c r="J579" t="s">
        <v>64</v>
      </c>
      <c r="K579" t="s">
        <v>24</v>
      </c>
      <c r="L579" t="s">
        <v>25</v>
      </c>
      <c r="M579">
        <v>1</v>
      </c>
      <c r="N579">
        <v>151.46</v>
      </c>
      <c r="O579">
        <v>0.05</v>
      </c>
      <c r="P579">
        <v>77.98</v>
      </c>
      <c r="Q579">
        <v>143.887</v>
      </c>
      <c r="R579">
        <v>77.98</v>
      </c>
      <c r="S579">
        <v>65.906999999999996</v>
      </c>
      <c r="T579">
        <v>0.45804693961233467</v>
      </c>
    </row>
    <row r="580" spans="1:20" x14ac:dyDescent="0.3">
      <c r="A580">
        <v>4233</v>
      </c>
      <c r="B580" s="1">
        <v>46205</v>
      </c>
      <c r="C580">
        <f>YEAR(SalesDataTable__2[[#This Row],[Order Date]])</f>
        <v>2026</v>
      </c>
      <c r="D580" s="2" t="str">
        <f>"Q"&amp;ROUNDUP(MONTH(SalesDataTable__2[[#This Row],[Order Date]])/3,0)</f>
        <v>Q3</v>
      </c>
      <c r="E580">
        <f>MONTH(SalesDataTable__2[[#This Row],[Order Date]])</f>
        <v>7</v>
      </c>
      <c r="F580" t="str">
        <f>TEXT(SalesDataTable__2[[#This Row],[Order Date]],"MMM")</f>
        <v>Jul</v>
      </c>
      <c r="G580" t="s">
        <v>28</v>
      </c>
      <c r="H580" t="s">
        <v>29</v>
      </c>
      <c r="I580" t="s">
        <v>67</v>
      </c>
      <c r="J580" t="s">
        <v>19</v>
      </c>
      <c r="K580" t="s">
        <v>24</v>
      </c>
      <c r="L580" t="s">
        <v>50</v>
      </c>
      <c r="M580">
        <v>1</v>
      </c>
      <c r="N580">
        <v>142.38</v>
      </c>
      <c r="O580">
        <v>0.05</v>
      </c>
      <c r="P580">
        <v>77.17</v>
      </c>
      <c r="Q580">
        <v>135.261</v>
      </c>
      <c r="R580">
        <v>77.17</v>
      </c>
      <c r="S580">
        <v>58.090999999999994</v>
      </c>
      <c r="T580">
        <v>0.42947338848596417</v>
      </c>
    </row>
    <row r="581" spans="1:20" x14ac:dyDescent="0.3">
      <c r="A581">
        <v>3711</v>
      </c>
      <c r="B581" s="1">
        <v>46208</v>
      </c>
      <c r="C581">
        <f>YEAR(SalesDataTable__2[[#This Row],[Order Date]])</f>
        <v>2026</v>
      </c>
      <c r="D581" s="2" t="str">
        <f>"Q"&amp;ROUNDUP(MONTH(SalesDataTable__2[[#This Row],[Order Date]])/3,0)</f>
        <v>Q3</v>
      </c>
      <c r="E581">
        <f>MONTH(SalesDataTable__2[[#This Row],[Order Date]])</f>
        <v>7</v>
      </c>
      <c r="F581" t="str">
        <f>TEXT(SalesDataTable__2[[#This Row],[Order Date]],"MMM")</f>
        <v>Jul</v>
      </c>
      <c r="G581" t="s">
        <v>16</v>
      </c>
      <c r="H581" t="s">
        <v>33</v>
      </c>
      <c r="I581" t="s">
        <v>67</v>
      </c>
      <c r="J581" t="s">
        <v>19</v>
      </c>
      <c r="K581" t="s">
        <v>24</v>
      </c>
      <c r="L581" t="s">
        <v>50</v>
      </c>
      <c r="M581">
        <v>1</v>
      </c>
      <c r="N581">
        <v>145.37</v>
      </c>
      <c r="O581">
        <v>0.05</v>
      </c>
      <c r="P581">
        <v>81.02</v>
      </c>
      <c r="Q581">
        <v>138.10149999999999</v>
      </c>
      <c r="R581">
        <v>81.02</v>
      </c>
      <c r="S581">
        <v>57.081499999999991</v>
      </c>
      <c r="T581">
        <v>0.41333005072356199</v>
      </c>
    </row>
    <row r="582" spans="1:20" x14ac:dyDescent="0.3">
      <c r="A582">
        <v>3102</v>
      </c>
      <c r="B582" s="1">
        <v>46221</v>
      </c>
      <c r="C582">
        <f>YEAR(SalesDataTable__2[[#This Row],[Order Date]])</f>
        <v>2026</v>
      </c>
      <c r="D582" s="2" t="str">
        <f>"Q"&amp;ROUNDUP(MONTH(SalesDataTable__2[[#This Row],[Order Date]])/3,0)</f>
        <v>Q3</v>
      </c>
      <c r="E582">
        <f>MONTH(SalesDataTable__2[[#This Row],[Order Date]])</f>
        <v>7</v>
      </c>
      <c r="F582" t="str">
        <f>TEXT(SalesDataTable__2[[#This Row],[Order Date]],"MMM")</f>
        <v>Jul</v>
      </c>
      <c r="G582" t="s">
        <v>16</v>
      </c>
      <c r="H582" t="s">
        <v>52</v>
      </c>
      <c r="I582" t="s">
        <v>67</v>
      </c>
      <c r="J582" t="s">
        <v>64</v>
      </c>
      <c r="K582" t="s">
        <v>24</v>
      </c>
      <c r="L582" t="s">
        <v>27</v>
      </c>
      <c r="M582">
        <v>1</v>
      </c>
      <c r="N582">
        <v>90.02</v>
      </c>
      <c r="O582">
        <v>0.05</v>
      </c>
      <c r="P582">
        <v>45.83</v>
      </c>
      <c r="Q582">
        <v>85.518999999999991</v>
      </c>
      <c r="R582">
        <v>45.83</v>
      </c>
      <c r="S582">
        <v>39.688999999999993</v>
      </c>
      <c r="T582">
        <v>0.46409569803201622</v>
      </c>
    </row>
    <row r="583" spans="1:20" x14ac:dyDescent="0.3">
      <c r="A583">
        <v>1467</v>
      </c>
      <c r="B583" s="1">
        <v>46224</v>
      </c>
      <c r="C583">
        <f>YEAR(SalesDataTable__2[[#This Row],[Order Date]])</f>
        <v>2026</v>
      </c>
      <c r="D583" s="2" t="str">
        <f>"Q"&amp;ROUNDUP(MONTH(SalesDataTable__2[[#This Row],[Order Date]])/3,0)</f>
        <v>Q3</v>
      </c>
      <c r="E583">
        <f>MONTH(SalesDataTable__2[[#This Row],[Order Date]])</f>
        <v>7</v>
      </c>
      <c r="F583" t="str">
        <f>TEXT(SalesDataTable__2[[#This Row],[Order Date]],"MMM")</f>
        <v>Jul</v>
      </c>
      <c r="G583" t="s">
        <v>28</v>
      </c>
      <c r="H583" t="s">
        <v>48</v>
      </c>
      <c r="I583" t="s">
        <v>67</v>
      </c>
      <c r="J583" t="s">
        <v>19</v>
      </c>
      <c r="K583" t="s">
        <v>20</v>
      </c>
      <c r="L583" t="s">
        <v>59</v>
      </c>
      <c r="M583">
        <v>1</v>
      </c>
      <c r="N583">
        <v>50.59</v>
      </c>
      <c r="O583">
        <v>0.05</v>
      </c>
      <c r="P583">
        <v>22.04</v>
      </c>
      <c r="Q583">
        <v>48.060499999999998</v>
      </c>
      <c r="R583">
        <v>22.04</v>
      </c>
      <c r="S583">
        <v>26.020499999999998</v>
      </c>
      <c r="T583">
        <v>0.54141134611583319</v>
      </c>
    </row>
    <row r="584" spans="1:20" x14ac:dyDescent="0.3">
      <c r="A584">
        <v>315</v>
      </c>
      <c r="B584" s="1">
        <v>46228</v>
      </c>
      <c r="C584">
        <f>YEAR(SalesDataTable__2[[#This Row],[Order Date]])</f>
        <v>2026</v>
      </c>
      <c r="D584" s="2" t="str">
        <f>"Q"&amp;ROUNDUP(MONTH(SalesDataTable__2[[#This Row],[Order Date]])/3,0)</f>
        <v>Q3</v>
      </c>
      <c r="E584">
        <f>MONTH(SalesDataTable__2[[#This Row],[Order Date]])</f>
        <v>7</v>
      </c>
      <c r="F584" t="str">
        <f>TEXT(SalesDataTable__2[[#This Row],[Order Date]],"MMM")</f>
        <v>Jul</v>
      </c>
      <c r="G584" t="s">
        <v>42</v>
      </c>
      <c r="H584" t="s">
        <v>57</v>
      </c>
      <c r="I584" t="s">
        <v>67</v>
      </c>
      <c r="J584" t="s">
        <v>19</v>
      </c>
      <c r="K584" t="s">
        <v>36</v>
      </c>
      <c r="L584" t="s">
        <v>61</v>
      </c>
      <c r="M584">
        <v>1</v>
      </c>
      <c r="N584">
        <v>81.13</v>
      </c>
      <c r="O584">
        <v>0.05</v>
      </c>
      <c r="P584">
        <v>42.41</v>
      </c>
      <c r="Q584">
        <v>77.073499999999996</v>
      </c>
      <c r="R584">
        <v>42.41</v>
      </c>
      <c r="S584">
        <v>34.663499999999999</v>
      </c>
      <c r="T584">
        <v>0.44974602165465433</v>
      </c>
    </row>
    <row r="585" spans="1:20" x14ac:dyDescent="0.3">
      <c r="A585">
        <v>3045</v>
      </c>
      <c r="B585" s="1">
        <v>46240</v>
      </c>
      <c r="C585">
        <f>YEAR(SalesDataTable__2[[#This Row],[Order Date]])</f>
        <v>2026</v>
      </c>
      <c r="D585" s="2" t="str">
        <f>"Q"&amp;ROUNDUP(MONTH(SalesDataTable__2[[#This Row],[Order Date]])/3,0)</f>
        <v>Q3</v>
      </c>
      <c r="E585">
        <f>MONTH(SalesDataTable__2[[#This Row],[Order Date]])</f>
        <v>8</v>
      </c>
      <c r="F585" t="str">
        <f>TEXT(SalesDataTable__2[[#This Row],[Order Date]],"MMM")</f>
        <v>Aug</v>
      </c>
      <c r="G585" t="s">
        <v>42</v>
      </c>
      <c r="H585" t="s">
        <v>60</v>
      </c>
      <c r="I585" t="s">
        <v>67</v>
      </c>
      <c r="J585" t="s">
        <v>65</v>
      </c>
      <c r="K585" t="s">
        <v>31</v>
      </c>
      <c r="L585" t="s">
        <v>47</v>
      </c>
      <c r="M585">
        <v>1</v>
      </c>
      <c r="N585">
        <v>47.19</v>
      </c>
      <c r="O585">
        <v>0.05</v>
      </c>
      <c r="P585">
        <v>18.11</v>
      </c>
      <c r="Q585">
        <v>44.830499999999994</v>
      </c>
      <c r="R585">
        <v>18.11</v>
      </c>
      <c r="S585">
        <v>26.720499999999994</v>
      </c>
      <c r="T585">
        <v>0.59603395010093574</v>
      </c>
    </row>
    <row r="586" spans="1:20" x14ac:dyDescent="0.3">
      <c r="A586">
        <v>5168</v>
      </c>
      <c r="B586" s="1">
        <v>46245</v>
      </c>
      <c r="C586">
        <f>YEAR(SalesDataTable__2[[#This Row],[Order Date]])</f>
        <v>2026</v>
      </c>
      <c r="D586" s="2" t="str">
        <f>"Q"&amp;ROUNDUP(MONTH(SalesDataTable__2[[#This Row],[Order Date]])/3,0)</f>
        <v>Q3</v>
      </c>
      <c r="E586">
        <f>MONTH(SalesDataTable__2[[#This Row],[Order Date]])</f>
        <v>8</v>
      </c>
      <c r="F586" t="str">
        <f>TEXT(SalesDataTable__2[[#This Row],[Order Date]],"MMM")</f>
        <v>Aug</v>
      </c>
      <c r="G586" t="s">
        <v>22</v>
      </c>
      <c r="H586" t="s">
        <v>40</v>
      </c>
      <c r="I586" t="s">
        <v>67</v>
      </c>
      <c r="J586" t="s">
        <v>65</v>
      </c>
      <c r="K586" t="s">
        <v>20</v>
      </c>
      <c r="L586" t="s">
        <v>53</v>
      </c>
      <c r="M586">
        <v>1</v>
      </c>
      <c r="N586">
        <v>122.52</v>
      </c>
      <c r="O586">
        <v>0.05</v>
      </c>
      <c r="P586">
        <v>69.66</v>
      </c>
      <c r="Q586">
        <v>116.39399999999999</v>
      </c>
      <c r="R586">
        <v>69.66</v>
      </c>
      <c r="S586">
        <v>46.733999999999995</v>
      </c>
      <c r="T586">
        <v>0.40151554203824935</v>
      </c>
    </row>
    <row r="587" spans="1:20" x14ac:dyDescent="0.3">
      <c r="A587">
        <v>1854</v>
      </c>
      <c r="B587" s="1">
        <v>46253</v>
      </c>
      <c r="C587">
        <f>YEAR(SalesDataTable__2[[#This Row],[Order Date]])</f>
        <v>2026</v>
      </c>
      <c r="D587" s="2" t="str">
        <f>"Q"&amp;ROUNDUP(MONTH(SalesDataTable__2[[#This Row],[Order Date]])/3,0)</f>
        <v>Q3</v>
      </c>
      <c r="E587">
        <f>MONTH(SalesDataTable__2[[#This Row],[Order Date]])</f>
        <v>8</v>
      </c>
      <c r="F587" t="str">
        <f>TEXT(SalesDataTable__2[[#This Row],[Order Date]],"MMM")</f>
        <v>Aug</v>
      </c>
      <c r="G587" t="s">
        <v>28</v>
      </c>
      <c r="H587" t="s">
        <v>48</v>
      </c>
      <c r="I587" t="s">
        <v>67</v>
      </c>
      <c r="J587" t="s">
        <v>65</v>
      </c>
      <c r="K587" t="s">
        <v>24</v>
      </c>
      <c r="L587" t="s">
        <v>27</v>
      </c>
      <c r="M587">
        <v>1</v>
      </c>
      <c r="N587">
        <v>90.37</v>
      </c>
      <c r="O587">
        <v>0.05</v>
      </c>
      <c r="P587">
        <v>45.89</v>
      </c>
      <c r="Q587">
        <v>85.851500000000001</v>
      </c>
      <c r="R587">
        <v>45.89</v>
      </c>
      <c r="S587">
        <v>39.961500000000001</v>
      </c>
      <c r="T587">
        <v>0.46547235633623174</v>
      </c>
    </row>
    <row r="588" spans="1:20" x14ac:dyDescent="0.3">
      <c r="A588">
        <v>4775</v>
      </c>
      <c r="B588" s="1">
        <v>46253</v>
      </c>
      <c r="C588">
        <f>YEAR(SalesDataTable__2[[#This Row],[Order Date]])</f>
        <v>2026</v>
      </c>
      <c r="D588" s="2" t="str">
        <f>"Q"&amp;ROUNDUP(MONTH(SalesDataTable__2[[#This Row],[Order Date]])/3,0)</f>
        <v>Q3</v>
      </c>
      <c r="E588">
        <f>MONTH(SalesDataTable__2[[#This Row],[Order Date]])</f>
        <v>8</v>
      </c>
      <c r="F588" t="str">
        <f>TEXT(SalesDataTable__2[[#This Row],[Order Date]],"MMM")</f>
        <v>Aug</v>
      </c>
      <c r="G588" t="s">
        <v>42</v>
      </c>
      <c r="H588" t="s">
        <v>63</v>
      </c>
      <c r="I588" t="s">
        <v>67</v>
      </c>
      <c r="J588" t="s">
        <v>64</v>
      </c>
      <c r="K588" t="s">
        <v>36</v>
      </c>
      <c r="L588" t="s">
        <v>54</v>
      </c>
      <c r="M588">
        <v>1</v>
      </c>
      <c r="N588">
        <v>103.92</v>
      </c>
      <c r="O588">
        <v>0.05</v>
      </c>
      <c r="P588">
        <v>50.71</v>
      </c>
      <c r="Q588">
        <v>98.724000000000004</v>
      </c>
      <c r="R588">
        <v>50.71</v>
      </c>
      <c r="S588">
        <v>48.014000000000003</v>
      </c>
      <c r="T588">
        <v>0.48634577205137558</v>
      </c>
    </row>
    <row r="589" spans="1:20" x14ac:dyDescent="0.3">
      <c r="A589">
        <v>4172</v>
      </c>
      <c r="B589" s="1">
        <v>46256</v>
      </c>
      <c r="C589">
        <f>YEAR(SalesDataTable__2[[#This Row],[Order Date]])</f>
        <v>2026</v>
      </c>
      <c r="D589" s="2" t="str">
        <f>"Q"&amp;ROUNDUP(MONTH(SalesDataTable__2[[#This Row],[Order Date]])/3,0)</f>
        <v>Q3</v>
      </c>
      <c r="E589">
        <f>MONTH(SalesDataTable__2[[#This Row],[Order Date]])</f>
        <v>8</v>
      </c>
      <c r="F589" t="str">
        <f>TEXT(SalesDataTable__2[[#This Row],[Order Date]],"MMM")</f>
        <v>Aug</v>
      </c>
      <c r="G589" t="s">
        <v>16</v>
      </c>
      <c r="H589" t="s">
        <v>17</v>
      </c>
      <c r="I589" t="s">
        <v>67</v>
      </c>
      <c r="J589" t="s">
        <v>19</v>
      </c>
      <c r="K589" t="s">
        <v>36</v>
      </c>
      <c r="L589" t="s">
        <v>37</v>
      </c>
      <c r="M589">
        <v>1</v>
      </c>
      <c r="N589">
        <v>40.19</v>
      </c>
      <c r="O589">
        <v>0.05</v>
      </c>
      <c r="P589">
        <v>16.78</v>
      </c>
      <c r="Q589">
        <v>38.180499999999995</v>
      </c>
      <c r="R589">
        <v>16.78</v>
      </c>
      <c r="S589">
        <v>21.400499999999994</v>
      </c>
      <c r="T589">
        <v>0.56050863660769235</v>
      </c>
    </row>
    <row r="590" spans="1:20" x14ac:dyDescent="0.3">
      <c r="A590">
        <v>1632</v>
      </c>
      <c r="B590" s="1">
        <v>46262</v>
      </c>
      <c r="C590">
        <f>YEAR(SalesDataTable__2[[#This Row],[Order Date]])</f>
        <v>2026</v>
      </c>
      <c r="D590" s="2" t="str">
        <f>"Q"&amp;ROUNDUP(MONTH(SalesDataTable__2[[#This Row],[Order Date]])/3,0)</f>
        <v>Q3</v>
      </c>
      <c r="E590">
        <f>MONTH(SalesDataTable__2[[#This Row],[Order Date]])</f>
        <v>8</v>
      </c>
      <c r="F590" t="str">
        <f>TEXT(SalesDataTable__2[[#This Row],[Order Date]],"MMM")</f>
        <v>Aug</v>
      </c>
      <c r="G590" t="s">
        <v>16</v>
      </c>
      <c r="H590" t="s">
        <v>26</v>
      </c>
      <c r="I590" t="s">
        <v>67</v>
      </c>
      <c r="J590" t="s">
        <v>19</v>
      </c>
      <c r="K590" t="s">
        <v>31</v>
      </c>
      <c r="L590" t="s">
        <v>41</v>
      </c>
      <c r="M590">
        <v>1</v>
      </c>
      <c r="N590">
        <v>35.700000000000003</v>
      </c>
      <c r="O590">
        <v>0.05</v>
      </c>
      <c r="P590">
        <v>13.45</v>
      </c>
      <c r="Q590">
        <v>33.914999999999999</v>
      </c>
      <c r="R590">
        <v>13.45</v>
      </c>
      <c r="S590">
        <v>20.465</v>
      </c>
      <c r="T590">
        <v>0.60342031549461894</v>
      </c>
    </row>
    <row r="591" spans="1:20" x14ac:dyDescent="0.3">
      <c r="A591">
        <v>2146</v>
      </c>
      <c r="B591" s="1">
        <v>46265</v>
      </c>
      <c r="C591">
        <f>YEAR(SalesDataTable__2[[#This Row],[Order Date]])</f>
        <v>2026</v>
      </c>
      <c r="D591" s="2" t="str">
        <f>"Q"&amp;ROUNDUP(MONTH(SalesDataTable__2[[#This Row],[Order Date]])/3,0)</f>
        <v>Q3</v>
      </c>
      <c r="E591">
        <f>MONTH(SalesDataTable__2[[#This Row],[Order Date]])</f>
        <v>8</v>
      </c>
      <c r="F591" t="str">
        <f>TEXT(SalesDataTable__2[[#This Row],[Order Date]],"MMM")</f>
        <v>Aug</v>
      </c>
      <c r="G591" t="s">
        <v>22</v>
      </c>
      <c r="H591" t="s">
        <v>30</v>
      </c>
      <c r="I591" t="s">
        <v>67</v>
      </c>
      <c r="J591" t="s">
        <v>19</v>
      </c>
      <c r="K591" t="s">
        <v>20</v>
      </c>
      <c r="L591" t="s">
        <v>44</v>
      </c>
      <c r="M591">
        <v>1</v>
      </c>
      <c r="N591">
        <v>35.47</v>
      </c>
      <c r="O591">
        <v>0.05</v>
      </c>
      <c r="P591">
        <v>14.1</v>
      </c>
      <c r="Q591">
        <v>33.6965</v>
      </c>
      <c r="R591">
        <v>14.1</v>
      </c>
      <c r="S591">
        <v>19.596499999999999</v>
      </c>
      <c r="T591">
        <v>0.58155891561438122</v>
      </c>
    </row>
    <row r="592" spans="1:20" x14ac:dyDescent="0.3">
      <c r="A592">
        <v>2370</v>
      </c>
      <c r="B592" s="1">
        <v>46271</v>
      </c>
      <c r="C592">
        <f>YEAR(SalesDataTable__2[[#This Row],[Order Date]])</f>
        <v>2026</v>
      </c>
      <c r="D592" s="2" t="str">
        <f>"Q"&amp;ROUNDUP(MONTH(SalesDataTable__2[[#This Row],[Order Date]])/3,0)</f>
        <v>Q3</v>
      </c>
      <c r="E592">
        <f>MONTH(SalesDataTable__2[[#This Row],[Order Date]])</f>
        <v>9</v>
      </c>
      <c r="F592" t="str">
        <f>TEXT(SalesDataTable__2[[#This Row],[Order Date]],"MMM")</f>
        <v>Sep</v>
      </c>
      <c r="G592" t="s">
        <v>16</v>
      </c>
      <c r="H592" t="s">
        <v>33</v>
      </c>
      <c r="I592" t="s">
        <v>67</v>
      </c>
      <c r="J592" t="s">
        <v>19</v>
      </c>
      <c r="K592" t="s">
        <v>20</v>
      </c>
      <c r="L592" t="s">
        <v>44</v>
      </c>
      <c r="M592">
        <v>1</v>
      </c>
      <c r="N592">
        <v>35.68</v>
      </c>
      <c r="O592">
        <v>0.05</v>
      </c>
      <c r="P592">
        <v>13.76</v>
      </c>
      <c r="Q592">
        <v>33.896000000000001</v>
      </c>
      <c r="R592">
        <v>13.76</v>
      </c>
      <c r="S592">
        <v>20.136000000000003</v>
      </c>
      <c r="T592">
        <v>0.59405239556289835</v>
      </c>
    </row>
    <row r="593" spans="1:20" x14ac:dyDescent="0.3">
      <c r="A593">
        <v>2045</v>
      </c>
      <c r="B593" s="1">
        <v>46274</v>
      </c>
      <c r="C593">
        <f>YEAR(SalesDataTable__2[[#This Row],[Order Date]])</f>
        <v>2026</v>
      </c>
      <c r="D593" s="2" t="str">
        <f>"Q"&amp;ROUNDUP(MONTH(SalesDataTable__2[[#This Row],[Order Date]])/3,0)</f>
        <v>Q3</v>
      </c>
      <c r="E593">
        <f>MONTH(SalesDataTable__2[[#This Row],[Order Date]])</f>
        <v>9</v>
      </c>
      <c r="F593" t="str">
        <f>TEXT(SalesDataTable__2[[#This Row],[Order Date]],"MMM")</f>
        <v>Sep</v>
      </c>
      <c r="G593" t="s">
        <v>28</v>
      </c>
      <c r="H593" t="s">
        <v>49</v>
      </c>
      <c r="I593" t="s">
        <v>67</v>
      </c>
      <c r="J593" t="s">
        <v>64</v>
      </c>
      <c r="K593" t="s">
        <v>31</v>
      </c>
      <c r="L593" t="s">
        <v>41</v>
      </c>
      <c r="M593">
        <v>1</v>
      </c>
      <c r="N593">
        <v>35.68</v>
      </c>
      <c r="O593">
        <v>0.05</v>
      </c>
      <c r="P593">
        <v>13.37</v>
      </c>
      <c r="Q593">
        <v>33.896000000000001</v>
      </c>
      <c r="R593">
        <v>13.37</v>
      </c>
      <c r="S593">
        <v>20.526000000000003</v>
      </c>
      <c r="T593">
        <v>0.60555817795610112</v>
      </c>
    </row>
    <row r="594" spans="1:20" x14ac:dyDescent="0.3">
      <c r="A594">
        <v>2648</v>
      </c>
      <c r="B594" s="1">
        <v>46282</v>
      </c>
      <c r="C594">
        <f>YEAR(SalesDataTable__2[[#This Row],[Order Date]])</f>
        <v>2026</v>
      </c>
      <c r="D594" s="2" t="str">
        <f>"Q"&amp;ROUNDUP(MONTH(SalesDataTable__2[[#This Row],[Order Date]])/3,0)</f>
        <v>Q3</v>
      </c>
      <c r="E594">
        <f>MONTH(SalesDataTable__2[[#This Row],[Order Date]])</f>
        <v>9</v>
      </c>
      <c r="F594" t="str">
        <f>TEXT(SalesDataTable__2[[#This Row],[Order Date]],"MMM")</f>
        <v>Sep</v>
      </c>
      <c r="G594" t="s">
        <v>42</v>
      </c>
      <c r="H594" t="s">
        <v>60</v>
      </c>
      <c r="I594" t="s">
        <v>67</v>
      </c>
      <c r="J594" t="s">
        <v>19</v>
      </c>
      <c r="K594" t="s">
        <v>20</v>
      </c>
      <c r="L594" t="s">
        <v>59</v>
      </c>
      <c r="M594">
        <v>1</v>
      </c>
      <c r="N594">
        <v>50.47</v>
      </c>
      <c r="O594">
        <v>0.05</v>
      </c>
      <c r="P594">
        <v>22.27</v>
      </c>
      <c r="Q594">
        <v>47.946499999999993</v>
      </c>
      <c r="R594">
        <v>22.27</v>
      </c>
      <c r="S594">
        <v>25.676499999999994</v>
      </c>
      <c r="T594">
        <v>0.53552396942425406</v>
      </c>
    </row>
    <row r="595" spans="1:20" x14ac:dyDescent="0.3">
      <c r="A595">
        <v>3993</v>
      </c>
      <c r="B595" s="1">
        <v>46283</v>
      </c>
      <c r="C595">
        <f>YEAR(SalesDataTable__2[[#This Row],[Order Date]])</f>
        <v>2026</v>
      </c>
      <c r="D595" s="2" t="str">
        <f>"Q"&amp;ROUNDUP(MONTH(SalesDataTable__2[[#This Row],[Order Date]])/3,0)</f>
        <v>Q3</v>
      </c>
      <c r="E595">
        <f>MONTH(SalesDataTable__2[[#This Row],[Order Date]])</f>
        <v>9</v>
      </c>
      <c r="F595" t="str">
        <f>TEXT(SalesDataTable__2[[#This Row],[Order Date]],"MMM")</f>
        <v>Sep</v>
      </c>
      <c r="G595" t="s">
        <v>28</v>
      </c>
      <c r="H595" t="s">
        <v>46</v>
      </c>
      <c r="I595" t="s">
        <v>67</v>
      </c>
      <c r="J595" t="s">
        <v>64</v>
      </c>
      <c r="K595" t="s">
        <v>24</v>
      </c>
      <c r="L595" t="s">
        <v>25</v>
      </c>
      <c r="M595">
        <v>1</v>
      </c>
      <c r="N595">
        <v>153.68</v>
      </c>
      <c r="O595">
        <v>0.05</v>
      </c>
      <c r="P595">
        <v>77.42</v>
      </c>
      <c r="Q595">
        <v>145.99600000000001</v>
      </c>
      <c r="R595">
        <v>77.42</v>
      </c>
      <c r="S595">
        <v>68.576000000000008</v>
      </c>
      <c r="T595">
        <v>0.46971149894517661</v>
      </c>
    </row>
    <row r="596" spans="1:20" x14ac:dyDescent="0.3">
      <c r="A596">
        <v>1361</v>
      </c>
      <c r="B596" s="1">
        <v>46284</v>
      </c>
      <c r="C596">
        <f>YEAR(SalesDataTable__2[[#This Row],[Order Date]])</f>
        <v>2026</v>
      </c>
      <c r="D596" s="2" t="str">
        <f>"Q"&amp;ROUNDUP(MONTH(SalesDataTable__2[[#This Row],[Order Date]])/3,0)</f>
        <v>Q3</v>
      </c>
      <c r="E596">
        <f>MONTH(SalesDataTable__2[[#This Row],[Order Date]])</f>
        <v>9</v>
      </c>
      <c r="F596" t="str">
        <f>TEXT(SalesDataTable__2[[#This Row],[Order Date]],"MMM")</f>
        <v>Sep</v>
      </c>
      <c r="G596" t="s">
        <v>28</v>
      </c>
      <c r="H596" t="s">
        <v>29</v>
      </c>
      <c r="I596" t="s">
        <v>67</v>
      </c>
      <c r="J596" t="s">
        <v>19</v>
      </c>
      <c r="K596" t="s">
        <v>36</v>
      </c>
      <c r="L596" t="s">
        <v>37</v>
      </c>
      <c r="M596">
        <v>1</v>
      </c>
      <c r="N596">
        <v>40.700000000000003</v>
      </c>
      <c r="O596">
        <v>0.05</v>
      </c>
      <c r="P596">
        <v>16.43</v>
      </c>
      <c r="Q596">
        <v>38.664999999999999</v>
      </c>
      <c r="R596">
        <v>16.43</v>
      </c>
      <c r="S596">
        <v>22.234999999999999</v>
      </c>
      <c r="T596">
        <v>0.57506789085736454</v>
      </c>
    </row>
    <row r="597" spans="1:20" x14ac:dyDescent="0.3">
      <c r="A597">
        <v>95</v>
      </c>
      <c r="B597" s="1">
        <v>46291</v>
      </c>
      <c r="C597">
        <f>YEAR(SalesDataTable__2[[#This Row],[Order Date]])</f>
        <v>2026</v>
      </c>
      <c r="D597" s="2" t="str">
        <f>"Q"&amp;ROUNDUP(MONTH(SalesDataTable__2[[#This Row],[Order Date]])/3,0)</f>
        <v>Q3</v>
      </c>
      <c r="E597">
        <f>MONTH(SalesDataTable__2[[#This Row],[Order Date]])</f>
        <v>9</v>
      </c>
      <c r="F597" t="str">
        <f>TEXT(SalesDataTable__2[[#This Row],[Order Date]],"MMM")</f>
        <v>Sep</v>
      </c>
      <c r="G597" t="s">
        <v>22</v>
      </c>
      <c r="H597" t="s">
        <v>30</v>
      </c>
      <c r="I597" t="s">
        <v>67</v>
      </c>
      <c r="J597" t="s">
        <v>64</v>
      </c>
      <c r="K597" t="s">
        <v>24</v>
      </c>
      <c r="L597" t="s">
        <v>35</v>
      </c>
      <c r="M597">
        <v>1</v>
      </c>
      <c r="N597">
        <v>73.06</v>
      </c>
      <c r="O597">
        <v>0.05</v>
      </c>
      <c r="P597">
        <v>31.42</v>
      </c>
      <c r="Q597">
        <v>69.406999999999996</v>
      </c>
      <c r="R597">
        <v>31.42</v>
      </c>
      <c r="S597">
        <v>37.986999999999995</v>
      </c>
      <c r="T597">
        <v>0.54730790842422228</v>
      </c>
    </row>
    <row r="598" spans="1:20" x14ac:dyDescent="0.3">
      <c r="A598">
        <v>790</v>
      </c>
      <c r="B598" s="1">
        <v>46293</v>
      </c>
      <c r="C598">
        <f>YEAR(SalesDataTable__2[[#This Row],[Order Date]])</f>
        <v>2026</v>
      </c>
      <c r="D598" s="2" t="str">
        <f>"Q"&amp;ROUNDUP(MONTH(SalesDataTable__2[[#This Row],[Order Date]])/3,0)</f>
        <v>Q3</v>
      </c>
      <c r="E598">
        <f>MONTH(SalesDataTable__2[[#This Row],[Order Date]])</f>
        <v>9</v>
      </c>
      <c r="F598" t="str">
        <f>TEXT(SalesDataTable__2[[#This Row],[Order Date]],"MMM")</f>
        <v>Sep</v>
      </c>
      <c r="G598" t="s">
        <v>16</v>
      </c>
      <c r="H598" t="s">
        <v>26</v>
      </c>
      <c r="I598" t="s">
        <v>67</v>
      </c>
      <c r="J598" t="s">
        <v>19</v>
      </c>
      <c r="K598" t="s">
        <v>38</v>
      </c>
      <c r="L598" t="s">
        <v>39</v>
      </c>
      <c r="M598">
        <v>1</v>
      </c>
      <c r="N598">
        <v>199.09</v>
      </c>
      <c r="O598">
        <v>0.05</v>
      </c>
      <c r="P598">
        <v>106.57</v>
      </c>
      <c r="Q598">
        <v>189.13550000000001</v>
      </c>
      <c r="R598">
        <v>106.57</v>
      </c>
      <c r="S598">
        <v>82.565500000000014</v>
      </c>
      <c r="T598">
        <v>0.43654152710622812</v>
      </c>
    </row>
    <row r="599" spans="1:20" x14ac:dyDescent="0.3">
      <c r="A599">
        <v>922</v>
      </c>
      <c r="B599" s="1">
        <v>46294</v>
      </c>
      <c r="C599">
        <f>YEAR(SalesDataTable__2[[#This Row],[Order Date]])</f>
        <v>2026</v>
      </c>
      <c r="D599" s="2" t="str">
        <f>"Q"&amp;ROUNDUP(MONTH(SalesDataTable__2[[#This Row],[Order Date]])/3,0)</f>
        <v>Q3</v>
      </c>
      <c r="E599">
        <f>MONTH(SalesDataTable__2[[#This Row],[Order Date]])</f>
        <v>9</v>
      </c>
      <c r="F599" t="str">
        <f>TEXT(SalesDataTable__2[[#This Row],[Order Date]],"MMM")</f>
        <v>Sep</v>
      </c>
      <c r="G599" t="s">
        <v>16</v>
      </c>
      <c r="H599" t="s">
        <v>17</v>
      </c>
      <c r="I599" t="s">
        <v>67</v>
      </c>
      <c r="J599" t="s">
        <v>65</v>
      </c>
      <c r="K599" t="s">
        <v>24</v>
      </c>
      <c r="L599" t="s">
        <v>50</v>
      </c>
      <c r="M599">
        <v>1</v>
      </c>
      <c r="N599">
        <v>145.62</v>
      </c>
      <c r="O599">
        <v>0.05</v>
      </c>
      <c r="P599">
        <v>80.25</v>
      </c>
      <c r="Q599">
        <v>138.339</v>
      </c>
      <c r="R599">
        <v>80.25</v>
      </c>
      <c r="S599">
        <v>58.088999999999999</v>
      </c>
      <c r="T599">
        <v>0.41990328107041397</v>
      </c>
    </row>
    <row r="600" spans="1:20" x14ac:dyDescent="0.3">
      <c r="A600">
        <v>4347</v>
      </c>
      <c r="B600" s="1">
        <v>46295</v>
      </c>
      <c r="C600">
        <f>YEAR(SalesDataTable__2[[#This Row],[Order Date]])</f>
        <v>2026</v>
      </c>
      <c r="D600" s="2" t="str">
        <f>"Q"&amp;ROUNDUP(MONTH(SalesDataTable__2[[#This Row],[Order Date]])/3,0)</f>
        <v>Q3</v>
      </c>
      <c r="E600">
        <f>MONTH(SalesDataTable__2[[#This Row],[Order Date]])</f>
        <v>9</v>
      </c>
      <c r="F600" t="str">
        <f>TEXT(SalesDataTable__2[[#This Row],[Order Date]],"MMM")</f>
        <v>Sep</v>
      </c>
      <c r="G600" t="s">
        <v>16</v>
      </c>
      <c r="H600" t="s">
        <v>52</v>
      </c>
      <c r="I600" t="s">
        <v>67</v>
      </c>
      <c r="J600" t="s">
        <v>19</v>
      </c>
      <c r="K600" t="s">
        <v>36</v>
      </c>
      <c r="L600" t="s">
        <v>61</v>
      </c>
      <c r="M600">
        <v>1</v>
      </c>
      <c r="N600">
        <v>81.06</v>
      </c>
      <c r="O600">
        <v>0.05</v>
      </c>
      <c r="P600">
        <v>43.54</v>
      </c>
      <c r="Q600">
        <v>77.007000000000005</v>
      </c>
      <c r="R600">
        <v>43.54</v>
      </c>
      <c r="S600">
        <v>33.467000000000006</v>
      </c>
      <c r="T600">
        <v>0.434596854831379</v>
      </c>
    </row>
    <row r="601" spans="1:20" x14ac:dyDescent="0.3">
      <c r="A601">
        <v>1415</v>
      </c>
      <c r="B601" s="1">
        <v>46299</v>
      </c>
      <c r="C601">
        <f>YEAR(SalesDataTable__2[[#This Row],[Order Date]])</f>
        <v>2026</v>
      </c>
      <c r="D601" s="2" t="str">
        <f>"Q"&amp;ROUNDUP(MONTH(SalesDataTable__2[[#This Row],[Order Date]])/3,0)</f>
        <v>Q4</v>
      </c>
      <c r="E601">
        <f>MONTH(SalesDataTable__2[[#This Row],[Order Date]])</f>
        <v>10</v>
      </c>
      <c r="F601" t="str">
        <f>TEXT(SalesDataTable__2[[#This Row],[Order Date]],"MMM")</f>
        <v>Oct</v>
      </c>
      <c r="G601" t="s">
        <v>28</v>
      </c>
      <c r="H601" t="s">
        <v>34</v>
      </c>
      <c r="I601" t="s">
        <v>67</v>
      </c>
      <c r="J601" t="s">
        <v>64</v>
      </c>
      <c r="K601" t="s">
        <v>31</v>
      </c>
      <c r="L601" t="s">
        <v>51</v>
      </c>
      <c r="M601">
        <v>1</v>
      </c>
      <c r="N601">
        <v>161.07</v>
      </c>
      <c r="O601">
        <v>0.05</v>
      </c>
      <c r="P601">
        <v>89.81</v>
      </c>
      <c r="Q601">
        <v>153.01649999999998</v>
      </c>
      <c r="R601">
        <v>89.81</v>
      </c>
      <c r="S601">
        <v>63.206499999999977</v>
      </c>
      <c r="T601">
        <v>0.41306983233834249</v>
      </c>
    </row>
    <row r="602" spans="1:20" x14ac:dyDescent="0.3">
      <c r="A602">
        <v>4336</v>
      </c>
      <c r="B602" s="1">
        <v>46300</v>
      </c>
      <c r="C602">
        <f>YEAR(SalesDataTable__2[[#This Row],[Order Date]])</f>
        <v>2026</v>
      </c>
      <c r="D602" s="2" t="str">
        <f>"Q"&amp;ROUNDUP(MONTH(SalesDataTable__2[[#This Row],[Order Date]])/3,0)</f>
        <v>Q4</v>
      </c>
      <c r="E602">
        <f>MONTH(SalesDataTable__2[[#This Row],[Order Date]])</f>
        <v>10</v>
      </c>
      <c r="F602" t="str">
        <f>TEXT(SalesDataTable__2[[#This Row],[Order Date]],"MMM")</f>
        <v>Oct</v>
      </c>
      <c r="G602" t="s">
        <v>22</v>
      </c>
      <c r="H602" t="s">
        <v>40</v>
      </c>
      <c r="I602" t="s">
        <v>67</v>
      </c>
      <c r="J602" t="s">
        <v>64</v>
      </c>
      <c r="K602" t="s">
        <v>24</v>
      </c>
      <c r="L602" t="s">
        <v>50</v>
      </c>
      <c r="M602">
        <v>1</v>
      </c>
      <c r="N602">
        <v>143.16999999999999</v>
      </c>
      <c r="O602">
        <v>0.05</v>
      </c>
      <c r="P602">
        <v>81.290000000000006</v>
      </c>
      <c r="Q602">
        <v>136.01149999999998</v>
      </c>
      <c r="R602">
        <v>81.290000000000006</v>
      </c>
      <c r="S602">
        <v>54.721499999999978</v>
      </c>
      <c r="T602">
        <v>0.40232995004098904</v>
      </c>
    </row>
    <row r="603" spans="1:20" x14ac:dyDescent="0.3">
      <c r="A603">
        <v>4275</v>
      </c>
      <c r="B603" s="1">
        <v>46302</v>
      </c>
      <c r="C603">
        <f>YEAR(SalesDataTable__2[[#This Row],[Order Date]])</f>
        <v>2026</v>
      </c>
      <c r="D603" s="2" t="str">
        <f>"Q"&amp;ROUNDUP(MONTH(SalesDataTable__2[[#This Row],[Order Date]])/3,0)</f>
        <v>Q4</v>
      </c>
      <c r="E603">
        <f>MONTH(SalesDataTable__2[[#This Row],[Order Date]])</f>
        <v>10</v>
      </c>
      <c r="F603" t="str">
        <f>TEXT(SalesDataTable__2[[#This Row],[Order Date]],"MMM")</f>
        <v>Oct</v>
      </c>
      <c r="G603" t="s">
        <v>16</v>
      </c>
      <c r="H603" t="s">
        <v>26</v>
      </c>
      <c r="I603" t="s">
        <v>67</v>
      </c>
      <c r="J603" t="s">
        <v>64</v>
      </c>
      <c r="K603" t="s">
        <v>36</v>
      </c>
      <c r="L603" t="s">
        <v>56</v>
      </c>
      <c r="M603">
        <v>1</v>
      </c>
      <c r="N603">
        <v>49.56</v>
      </c>
      <c r="O603">
        <v>0.05</v>
      </c>
      <c r="P603">
        <v>22.88</v>
      </c>
      <c r="Q603">
        <v>47.082000000000001</v>
      </c>
      <c r="R603">
        <v>22.88</v>
      </c>
      <c r="S603">
        <v>24.202000000000002</v>
      </c>
      <c r="T603">
        <v>0.51403933562720361</v>
      </c>
    </row>
    <row r="604" spans="1:20" x14ac:dyDescent="0.3">
      <c r="A604">
        <v>2177</v>
      </c>
      <c r="B604" s="1">
        <v>46310</v>
      </c>
      <c r="C604">
        <f>YEAR(SalesDataTable__2[[#This Row],[Order Date]])</f>
        <v>2026</v>
      </c>
      <c r="D604" s="2" t="str">
        <f>"Q"&amp;ROUNDUP(MONTH(SalesDataTable__2[[#This Row],[Order Date]])/3,0)</f>
        <v>Q4</v>
      </c>
      <c r="E604">
        <f>MONTH(SalesDataTable__2[[#This Row],[Order Date]])</f>
        <v>10</v>
      </c>
      <c r="F604" t="str">
        <f>TEXT(SalesDataTable__2[[#This Row],[Order Date]],"MMM")</f>
        <v>Oct</v>
      </c>
      <c r="G604" t="s">
        <v>22</v>
      </c>
      <c r="H604" t="s">
        <v>40</v>
      </c>
      <c r="I604" t="s">
        <v>67</v>
      </c>
      <c r="J604" t="s">
        <v>64</v>
      </c>
      <c r="K604" t="s">
        <v>36</v>
      </c>
      <c r="L604" t="s">
        <v>61</v>
      </c>
      <c r="M604">
        <v>1</v>
      </c>
      <c r="N604">
        <v>79.78</v>
      </c>
      <c r="O604">
        <v>0.05</v>
      </c>
      <c r="P604">
        <v>41.59</v>
      </c>
      <c r="Q604">
        <v>75.790999999999997</v>
      </c>
      <c r="R604">
        <v>41.59</v>
      </c>
      <c r="S604">
        <v>34.200999999999993</v>
      </c>
      <c r="T604">
        <v>0.45125410668812915</v>
      </c>
    </row>
    <row r="605" spans="1:20" x14ac:dyDescent="0.3">
      <c r="A605">
        <v>1018</v>
      </c>
      <c r="B605" s="1">
        <v>46312</v>
      </c>
      <c r="C605">
        <f>YEAR(SalesDataTable__2[[#This Row],[Order Date]])</f>
        <v>2026</v>
      </c>
      <c r="D605" s="2" t="str">
        <f>"Q"&amp;ROUNDUP(MONTH(SalesDataTable__2[[#This Row],[Order Date]])/3,0)</f>
        <v>Q4</v>
      </c>
      <c r="E605">
        <f>MONTH(SalesDataTable__2[[#This Row],[Order Date]])</f>
        <v>10</v>
      </c>
      <c r="F605" t="str">
        <f>TEXT(SalesDataTable__2[[#This Row],[Order Date]],"MMM")</f>
        <v>Oct</v>
      </c>
      <c r="G605" t="s">
        <v>16</v>
      </c>
      <c r="H605" t="s">
        <v>52</v>
      </c>
      <c r="I605" t="s">
        <v>67</v>
      </c>
      <c r="J605" t="s">
        <v>64</v>
      </c>
      <c r="K605" t="s">
        <v>31</v>
      </c>
      <c r="L605" t="s">
        <v>47</v>
      </c>
      <c r="M605">
        <v>1</v>
      </c>
      <c r="N605">
        <v>46.36</v>
      </c>
      <c r="O605">
        <v>0.05</v>
      </c>
      <c r="P605">
        <v>18.399999999999999</v>
      </c>
      <c r="Q605">
        <v>44.041999999999994</v>
      </c>
      <c r="R605">
        <v>18.399999999999999</v>
      </c>
      <c r="S605">
        <v>25.641999999999996</v>
      </c>
      <c r="T605">
        <v>0.58221697470596245</v>
      </c>
    </row>
    <row r="606" spans="1:20" x14ac:dyDescent="0.3">
      <c r="A606">
        <v>4968</v>
      </c>
      <c r="B606" s="1">
        <v>46313</v>
      </c>
      <c r="C606">
        <f>YEAR(SalesDataTable__2[[#This Row],[Order Date]])</f>
        <v>2026</v>
      </c>
      <c r="D606" s="2" t="str">
        <f>"Q"&amp;ROUNDUP(MONTH(SalesDataTable__2[[#This Row],[Order Date]])/3,0)</f>
        <v>Q4</v>
      </c>
      <c r="E606">
        <f>MONTH(SalesDataTable__2[[#This Row],[Order Date]])</f>
        <v>10</v>
      </c>
      <c r="F606" t="str">
        <f>TEXT(SalesDataTable__2[[#This Row],[Order Date]],"MMM")</f>
        <v>Oct</v>
      </c>
      <c r="G606" t="s">
        <v>42</v>
      </c>
      <c r="H606" t="s">
        <v>57</v>
      </c>
      <c r="I606" t="s">
        <v>67</v>
      </c>
      <c r="J606" t="s">
        <v>19</v>
      </c>
      <c r="K606" t="s">
        <v>31</v>
      </c>
      <c r="L606" t="s">
        <v>41</v>
      </c>
      <c r="M606">
        <v>1</v>
      </c>
      <c r="N606">
        <v>35.549999999999997</v>
      </c>
      <c r="O606">
        <v>0.05</v>
      </c>
      <c r="P606">
        <v>13.44</v>
      </c>
      <c r="Q606">
        <v>33.772499999999994</v>
      </c>
      <c r="R606">
        <v>13.44</v>
      </c>
      <c r="S606">
        <v>20.332499999999996</v>
      </c>
      <c r="T606">
        <v>0.60204308238951809</v>
      </c>
    </row>
    <row r="607" spans="1:20" x14ac:dyDescent="0.3">
      <c r="A607">
        <v>2199</v>
      </c>
      <c r="B607" s="1">
        <v>46320</v>
      </c>
      <c r="C607">
        <f>YEAR(SalesDataTable__2[[#This Row],[Order Date]])</f>
        <v>2026</v>
      </c>
      <c r="D607" s="2" t="str">
        <f>"Q"&amp;ROUNDUP(MONTH(SalesDataTable__2[[#This Row],[Order Date]])/3,0)</f>
        <v>Q4</v>
      </c>
      <c r="E607">
        <f>MONTH(SalesDataTable__2[[#This Row],[Order Date]])</f>
        <v>10</v>
      </c>
      <c r="F607" t="str">
        <f>TEXT(SalesDataTable__2[[#This Row],[Order Date]],"MMM")</f>
        <v>Oct</v>
      </c>
      <c r="G607" t="s">
        <v>28</v>
      </c>
      <c r="H607" t="s">
        <v>46</v>
      </c>
      <c r="I607" t="s">
        <v>67</v>
      </c>
      <c r="J607" t="s">
        <v>64</v>
      </c>
      <c r="K607" t="s">
        <v>31</v>
      </c>
      <c r="L607" t="s">
        <v>32</v>
      </c>
      <c r="M607">
        <v>1</v>
      </c>
      <c r="N607">
        <v>132.63</v>
      </c>
      <c r="O607">
        <v>0.05</v>
      </c>
      <c r="P607">
        <v>67.489999999999995</v>
      </c>
      <c r="Q607">
        <v>125.99849999999999</v>
      </c>
      <c r="R607">
        <v>67.489999999999995</v>
      </c>
      <c r="S607">
        <v>58.508499999999998</v>
      </c>
      <c r="T607">
        <v>0.46435870268296847</v>
      </c>
    </row>
    <row r="608" spans="1:20" x14ac:dyDescent="0.3">
      <c r="A608">
        <v>266</v>
      </c>
      <c r="B608" s="1">
        <v>46332</v>
      </c>
      <c r="C608">
        <f>YEAR(SalesDataTable__2[[#This Row],[Order Date]])</f>
        <v>2026</v>
      </c>
      <c r="D608" s="2" t="str">
        <f>"Q"&amp;ROUNDUP(MONTH(SalesDataTable__2[[#This Row],[Order Date]])/3,0)</f>
        <v>Q4</v>
      </c>
      <c r="E608">
        <f>MONTH(SalesDataTable__2[[#This Row],[Order Date]])</f>
        <v>11</v>
      </c>
      <c r="F608" t="str">
        <f>TEXT(SalesDataTable__2[[#This Row],[Order Date]],"MMM")</f>
        <v>Nov</v>
      </c>
      <c r="G608" t="s">
        <v>28</v>
      </c>
      <c r="H608" t="s">
        <v>49</v>
      </c>
      <c r="I608" t="s">
        <v>67</v>
      </c>
      <c r="J608" t="s">
        <v>65</v>
      </c>
      <c r="K608" t="s">
        <v>24</v>
      </c>
      <c r="L608" t="s">
        <v>27</v>
      </c>
      <c r="M608">
        <v>1</v>
      </c>
      <c r="N608">
        <v>93.48</v>
      </c>
      <c r="O608">
        <v>0.05</v>
      </c>
      <c r="P608">
        <v>46.34</v>
      </c>
      <c r="Q608">
        <v>88.805999999999997</v>
      </c>
      <c r="R608">
        <v>46.34</v>
      </c>
      <c r="S608">
        <v>42.465999999999994</v>
      </c>
      <c r="T608">
        <v>0.47818841069297113</v>
      </c>
    </row>
    <row r="609" spans="1:20" x14ac:dyDescent="0.3">
      <c r="A609">
        <v>3620</v>
      </c>
      <c r="B609" s="1">
        <v>46332</v>
      </c>
      <c r="C609">
        <f>YEAR(SalesDataTable__2[[#This Row],[Order Date]])</f>
        <v>2026</v>
      </c>
      <c r="D609" s="2" t="str">
        <f>"Q"&amp;ROUNDUP(MONTH(SalesDataTable__2[[#This Row],[Order Date]])/3,0)</f>
        <v>Q4</v>
      </c>
      <c r="E609">
        <f>MONTH(SalesDataTable__2[[#This Row],[Order Date]])</f>
        <v>11</v>
      </c>
      <c r="F609" t="str">
        <f>TEXT(SalesDataTable__2[[#This Row],[Order Date]],"MMM")</f>
        <v>Nov</v>
      </c>
      <c r="G609" t="s">
        <v>28</v>
      </c>
      <c r="H609" t="s">
        <v>46</v>
      </c>
      <c r="I609" t="s">
        <v>67</v>
      </c>
      <c r="J609" t="s">
        <v>19</v>
      </c>
      <c r="K609" t="s">
        <v>24</v>
      </c>
      <c r="L609" t="s">
        <v>50</v>
      </c>
      <c r="M609">
        <v>1</v>
      </c>
      <c r="N609">
        <v>142</v>
      </c>
      <c r="O609">
        <v>0.05</v>
      </c>
      <c r="P609">
        <v>81.099999999999994</v>
      </c>
      <c r="Q609">
        <v>134.9</v>
      </c>
      <c r="R609">
        <v>81.099999999999994</v>
      </c>
      <c r="S609">
        <v>53.800000000000011</v>
      </c>
      <c r="T609">
        <v>0.39881393624907346</v>
      </c>
    </row>
    <row r="610" spans="1:20" x14ac:dyDescent="0.3">
      <c r="A610">
        <v>1934</v>
      </c>
      <c r="B610" s="1">
        <v>46335</v>
      </c>
      <c r="C610">
        <f>YEAR(SalesDataTable__2[[#This Row],[Order Date]])</f>
        <v>2026</v>
      </c>
      <c r="D610" s="2" t="str">
        <f>"Q"&amp;ROUNDUP(MONTH(SalesDataTable__2[[#This Row],[Order Date]])/3,0)</f>
        <v>Q4</v>
      </c>
      <c r="E610">
        <f>MONTH(SalesDataTable__2[[#This Row],[Order Date]])</f>
        <v>11</v>
      </c>
      <c r="F610" t="str">
        <f>TEXT(SalesDataTable__2[[#This Row],[Order Date]],"MMM")</f>
        <v>Nov</v>
      </c>
      <c r="G610" t="s">
        <v>16</v>
      </c>
      <c r="H610" t="s">
        <v>52</v>
      </c>
      <c r="I610" t="s">
        <v>67</v>
      </c>
      <c r="J610" t="s">
        <v>65</v>
      </c>
      <c r="K610" t="s">
        <v>36</v>
      </c>
      <c r="L610" t="s">
        <v>56</v>
      </c>
      <c r="M610">
        <v>1</v>
      </c>
      <c r="N610">
        <v>50.55</v>
      </c>
      <c r="O610">
        <v>0.05</v>
      </c>
      <c r="P610">
        <v>22.09</v>
      </c>
      <c r="Q610">
        <v>48.022499999999994</v>
      </c>
      <c r="R610">
        <v>22.09</v>
      </c>
      <c r="S610">
        <v>25.932499999999994</v>
      </c>
      <c r="T610">
        <v>0.54000728825029931</v>
      </c>
    </row>
    <row r="611" spans="1:20" x14ac:dyDescent="0.3">
      <c r="A611">
        <v>2437</v>
      </c>
      <c r="B611" s="1">
        <v>46335</v>
      </c>
      <c r="C611">
        <f>YEAR(SalesDataTable__2[[#This Row],[Order Date]])</f>
        <v>2026</v>
      </c>
      <c r="D611" s="2" t="str">
        <f>"Q"&amp;ROUNDUP(MONTH(SalesDataTable__2[[#This Row],[Order Date]])/3,0)</f>
        <v>Q4</v>
      </c>
      <c r="E611">
        <f>MONTH(SalesDataTable__2[[#This Row],[Order Date]])</f>
        <v>11</v>
      </c>
      <c r="F611" t="str">
        <f>TEXT(SalesDataTable__2[[#This Row],[Order Date]],"MMM")</f>
        <v>Nov</v>
      </c>
      <c r="G611" t="s">
        <v>16</v>
      </c>
      <c r="H611" t="s">
        <v>33</v>
      </c>
      <c r="I611" t="s">
        <v>67</v>
      </c>
      <c r="J611" t="s">
        <v>65</v>
      </c>
      <c r="K611" t="s">
        <v>24</v>
      </c>
      <c r="L611" t="s">
        <v>35</v>
      </c>
      <c r="M611">
        <v>1</v>
      </c>
      <c r="N611">
        <v>70.3</v>
      </c>
      <c r="O611">
        <v>0.05</v>
      </c>
      <c r="P611">
        <v>33.31</v>
      </c>
      <c r="Q611">
        <v>66.784999999999997</v>
      </c>
      <c r="R611">
        <v>33.31</v>
      </c>
      <c r="S611">
        <v>33.474999999999994</v>
      </c>
      <c r="T611">
        <v>0.50123530732949007</v>
      </c>
    </row>
    <row r="612" spans="1:20" x14ac:dyDescent="0.3">
      <c r="A612">
        <v>1295</v>
      </c>
      <c r="B612" s="1">
        <v>46339</v>
      </c>
      <c r="C612">
        <f>YEAR(SalesDataTable__2[[#This Row],[Order Date]])</f>
        <v>2026</v>
      </c>
      <c r="D612" s="2" t="str">
        <f>"Q"&amp;ROUNDUP(MONTH(SalesDataTable__2[[#This Row],[Order Date]])/3,0)</f>
        <v>Q4</v>
      </c>
      <c r="E612">
        <f>MONTH(SalesDataTable__2[[#This Row],[Order Date]])</f>
        <v>11</v>
      </c>
      <c r="F612" t="str">
        <f>TEXT(SalesDataTable__2[[#This Row],[Order Date]],"MMM")</f>
        <v>Nov</v>
      </c>
      <c r="G612" t="s">
        <v>28</v>
      </c>
      <c r="H612" t="s">
        <v>34</v>
      </c>
      <c r="I612" t="s">
        <v>67</v>
      </c>
      <c r="J612" t="s">
        <v>19</v>
      </c>
      <c r="K612" t="s">
        <v>24</v>
      </c>
      <c r="L612" t="s">
        <v>25</v>
      </c>
      <c r="M612">
        <v>1</v>
      </c>
      <c r="N612">
        <v>155.44999999999999</v>
      </c>
      <c r="O612">
        <v>0.05</v>
      </c>
      <c r="P612">
        <v>77.25</v>
      </c>
      <c r="Q612">
        <v>147.67749999999998</v>
      </c>
      <c r="R612">
        <v>77.25</v>
      </c>
      <c r="S612">
        <v>70.427499999999981</v>
      </c>
      <c r="T612">
        <v>0.47690067884410281</v>
      </c>
    </row>
    <row r="613" spans="1:20" x14ac:dyDescent="0.3">
      <c r="A613">
        <v>2221</v>
      </c>
      <c r="B613" s="1">
        <v>46343</v>
      </c>
      <c r="C613">
        <f>YEAR(SalesDataTable__2[[#This Row],[Order Date]])</f>
        <v>2026</v>
      </c>
      <c r="D613" s="2" t="str">
        <f>"Q"&amp;ROUNDUP(MONTH(SalesDataTable__2[[#This Row],[Order Date]])/3,0)</f>
        <v>Q4</v>
      </c>
      <c r="E613">
        <f>MONTH(SalesDataTable__2[[#This Row],[Order Date]])</f>
        <v>11</v>
      </c>
      <c r="F613" t="str">
        <f>TEXT(SalesDataTable__2[[#This Row],[Order Date]],"MMM")</f>
        <v>Nov</v>
      </c>
      <c r="G613" t="s">
        <v>28</v>
      </c>
      <c r="H613" t="s">
        <v>46</v>
      </c>
      <c r="I613" t="s">
        <v>67</v>
      </c>
      <c r="J613" t="s">
        <v>64</v>
      </c>
      <c r="K613" t="s">
        <v>36</v>
      </c>
      <c r="L613" t="s">
        <v>37</v>
      </c>
      <c r="M613">
        <v>1</v>
      </c>
      <c r="N613">
        <v>39.81</v>
      </c>
      <c r="O613">
        <v>0.05</v>
      </c>
      <c r="P613">
        <v>16.25</v>
      </c>
      <c r="Q613">
        <v>37.819499999999998</v>
      </c>
      <c r="R613">
        <v>16.25</v>
      </c>
      <c r="S613">
        <v>21.569499999999998</v>
      </c>
      <c r="T613">
        <v>0.57032747656632155</v>
      </c>
    </row>
    <row r="614" spans="1:20" x14ac:dyDescent="0.3">
      <c r="A614">
        <v>554</v>
      </c>
      <c r="B614" s="1">
        <v>46344</v>
      </c>
      <c r="C614">
        <f>YEAR(SalesDataTable__2[[#This Row],[Order Date]])</f>
        <v>2026</v>
      </c>
      <c r="D614" s="2" t="str">
        <f>"Q"&amp;ROUNDUP(MONTH(SalesDataTable__2[[#This Row],[Order Date]])/3,0)</f>
        <v>Q4</v>
      </c>
      <c r="E614">
        <f>MONTH(SalesDataTable__2[[#This Row],[Order Date]])</f>
        <v>11</v>
      </c>
      <c r="F614" t="str">
        <f>TEXT(SalesDataTable__2[[#This Row],[Order Date]],"MMM")</f>
        <v>Nov</v>
      </c>
      <c r="G614" t="s">
        <v>42</v>
      </c>
      <c r="H614" t="s">
        <v>45</v>
      </c>
      <c r="I614" t="s">
        <v>67</v>
      </c>
      <c r="J614" t="s">
        <v>65</v>
      </c>
      <c r="K614" t="s">
        <v>20</v>
      </c>
      <c r="L614" t="s">
        <v>44</v>
      </c>
      <c r="M614">
        <v>1</v>
      </c>
      <c r="N614">
        <v>36.380000000000003</v>
      </c>
      <c r="O614">
        <v>0.05</v>
      </c>
      <c r="P614">
        <v>14.06</v>
      </c>
      <c r="Q614">
        <v>34.561</v>
      </c>
      <c r="R614">
        <v>14.06</v>
      </c>
      <c r="S614">
        <v>20.500999999999998</v>
      </c>
      <c r="T614">
        <v>0.59318306761957118</v>
      </c>
    </row>
    <row r="615" spans="1:20" x14ac:dyDescent="0.3">
      <c r="A615">
        <v>4667</v>
      </c>
      <c r="B615" s="1">
        <v>46352</v>
      </c>
      <c r="C615">
        <f>YEAR(SalesDataTable__2[[#This Row],[Order Date]])</f>
        <v>2026</v>
      </c>
      <c r="D615" s="2" t="str">
        <f>"Q"&amp;ROUNDUP(MONTH(SalesDataTable__2[[#This Row],[Order Date]])/3,0)</f>
        <v>Q4</v>
      </c>
      <c r="E615">
        <f>MONTH(SalesDataTable__2[[#This Row],[Order Date]])</f>
        <v>11</v>
      </c>
      <c r="F615" t="str">
        <f>TEXT(SalesDataTable__2[[#This Row],[Order Date]],"MMM")</f>
        <v>Nov</v>
      </c>
      <c r="G615" t="s">
        <v>28</v>
      </c>
      <c r="H615" t="s">
        <v>48</v>
      </c>
      <c r="I615" t="s">
        <v>67</v>
      </c>
      <c r="J615" t="s">
        <v>65</v>
      </c>
      <c r="K615" t="s">
        <v>31</v>
      </c>
      <c r="L615" t="s">
        <v>41</v>
      </c>
      <c r="M615">
        <v>1</v>
      </c>
      <c r="N615">
        <v>35.89</v>
      </c>
      <c r="O615">
        <v>0.05</v>
      </c>
      <c r="P615">
        <v>13.53</v>
      </c>
      <c r="Q615">
        <v>34.095500000000001</v>
      </c>
      <c r="R615">
        <v>13.53</v>
      </c>
      <c r="S615">
        <v>20.5655</v>
      </c>
      <c r="T615">
        <v>0.60317343931017287</v>
      </c>
    </row>
    <row r="616" spans="1:20" x14ac:dyDescent="0.3">
      <c r="A616">
        <v>2160</v>
      </c>
      <c r="B616" s="1">
        <v>46363</v>
      </c>
      <c r="C616">
        <f>YEAR(SalesDataTable__2[[#This Row],[Order Date]])</f>
        <v>2026</v>
      </c>
      <c r="D616" s="2" t="str">
        <f>"Q"&amp;ROUNDUP(MONTH(SalesDataTable__2[[#This Row],[Order Date]])/3,0)</f>
        <v>Q4</v>
      </c>
      <c r="E616">
        <f>MONTH(SalesDataTable__2[[#This Row],[Order Date]])</f>
        <v>12</v>
      </c>
      <c r="F616" t="str">
        <f>TEXT(SalesDataTable__2[[#This Row],[Order Date]],"MMM")</f>
        <v>Dec</v>
      </c>
      <c r="G616" t="s">
        <v>22</v>
      </c>
      <c r="H616" t="s">
        <v>40</v>
      </c>
      <c r="I616" t="s">
        <v>67</v>
      </c>
      <c r="J616" t="s">
        <v>64</v>
      </c>
      <c r="K616" t="s">
        <v>31</v>
      </c>
      <c r="L616" t="s">
        <v>41</v>
      </c>
      <c r="M616">
        <v>1</v>
      </c>
      <c r="N616">
        <v>35.53</v>
      </c>
      <c r="O616">
        <v>0.05</v>
      </c>
      <c r="P616">
        <v>13.28</v>
      </c>
      <c r="Q616">
        <v>33.753500000000003</v>
      </c>
      <c r="R616">
        <v>13.28</v>
      </c>
      <c r="S616">
        <v>20.473500000000001</v>
      </c>
      <c r="T616">
        <v>0.6065593197742456</v>
      </c>
    </row>
    <row r="617" spans="1:20" x14ac:dyDescent="0.3">
      <c r="A617">
        <v>1740</v>
      </c>
      <c r="B617" s="1">
        <v>46364</v>
      </c>
      <c r="C617">
        <f>YEAR(SalesDataTable__2[[#This Row],[Order Date]])</f>
        <v>2026</v>
      </c>
      <c r="D617" s="2" t="str">
        <f>"Q"&amp;ROUNDUP(MONTH(SalesDataTable__2[[#This Row],[Order Date]])/3,0)</f>
        <v>Q4</v>
      </c>
      <c r="E617">
        <f>MONTH(SalesDataTable__2[[#This Row],[Order Date]])</f>
        <v>12</v>
      </c>
      <c r="F617" t="str">
        <f>TEXT(SalesDataTable__2[[#This Row],[Order Date]],"MMM")</f>
        <v>Dec</v>
      </c>
      <c r="G617" t="s">
        <v>42</v>
      </c>
      <c r="H617" t="s">
        <v>63</v>
      </c>
      <c r="I617" t="s">
        <v>67</v>
      </c>
      <c r="J617" t="s">
        <v>64</v>
      </c>
      <c r="K617" t="s">
        <v>31</v>
      </c>
      <c r="L617" t="s">
        <v>51</v>
      </c>
      <c r="M617">
        <v>1</v>
      </c>
      <c r="N617">
        <v>165.29</v>
      </c>
      <c r="O617">
        <v>0.05</v>
      </c>
      <c r="P617">
        <v>89.92</v>
      </c>
      <c r="Q617">
        <v>157.02549999999999</v>
      </c>
      <c r="R617">
        <v>89.92</v>
      </c>
      <c r="S617">
        <v>67.105499999999992</v>
      </c>
      <c r="T617">
        <v>0.42735415585366704</v>
      </c>
    </row>
    <row r="618" spans="1:20" x14ac:dyDescent="0.3">
      <c r="A618">
        <v>1863</v>
      </c>
      <c r="B618" s="1">
        <v>46366</v>
      </c>
      <c r="C618">
        <f>YEAR(SalesDataTable__2[[#This Row],[Order Date]])</f>
        <v>2026</v>
      </c>
      <c r="D618" s="2" t="str">
        <f>"Q"&amp;ROUNDUP(MONTH(SalesDataTable__2[[#This Row],[Order Date]])/3,0)</f>
        <v>Q4</v>
      </c>
      <c r="E618">
        <f>MONTH(SalesDataTable__2[[#This Row],[Order Date]])</f>
        <v>12</v>
      </c>
      <c r="F618" t="str">
        <f>TEXT(SalesDataTable__2[[#This Row],[Order Date]],"MMM")</f>
        <v>Dec</v>
      </c>
      <c r="G618" t="s">
        <v>16</v>
      </c>
      <c r="H618" t="s">
        <v>26</v>
      </c>
      <c r="I618" t="s">
        <v>67</v>
      </c>
      <c r="J618" t="s">
        <v>64</v>
      </c>
      <c r="K618" t="s">
        <v>36</v>
      </c>
      <c r="L618" t="s">
        <v>54</v>
      </c>
      <c r="M618">
        <v>1</v>
      </c>
      <c r="N618">
        <v>101.18</v>
      </c>
      <c r="O618">
        <v>0.05</v>
      </c>
      <c r="P618">
        <v>49.12</v>
      </c>
      <c r="Q618">
        <v>96.120999999999995</v>
      </c>
      <c r="R618">
        <v>49.12</v>
      </c>
      <c r="S618">
        <v>47.000999999999998</v>
      </c>
      <c r="T618">
        <v>0.48897743469169069</v>
      </c>
    </row>
    <row r="619" spans="1:20" x14ac:dyDescent="0.3">
      <c r="A619">
        <v>1373</v>
      </c>
      <c r="B619" s="1">
        <v>46377</v>
      </c>
      <c r="C619">
        <f>YEAR(SalesDataTable__2[[#This Row],[Order Date]])</f>
        <v>2026</v>
      </c>
      <c r="D619" s="2" t="str">
        <f>"Q"&amp;ROUNDUP(MONTH(SalesDataTable__2[[#This Row],[Order Date]])/3,0)</f>
        <v>Q4</v>
      </c>
      <c r="E619">
        <f>MONTH(SalesDataTable__2[[#This Row],[Order Date]])</f>
        <v>12</v>
      </c>
      <c r="F619" t="str">
        <f>TEXT(SalesDataTable__2[[#This Row],[Order Date]],"MMM")</f>
        <v>Dec</v>
      </c>
      <c r="G619" t="s">
        <v>28</v>
      </c>
      <c r="H619" t="s">
        <v>49</v>
      </c>
      <c r="I619" t="s">
        <v>67</v>
      </c>
      <c r="J619" t="s">
        <v>64</v>
      </c>
      <c r="K619" t="s">
        <v>38</v>
      </c>
      <c r="L619" t="s">
        <v>58</v>
      </c>
      <c r="M619">
        <v>1</v>
      </c>
      <c r="N619">
        <v>80.92</v>
      </c>
      <c r="O619">
        <v>0.05</v>
      </c>
      <c r="P619">
        <v>40.14</v>
      </c>
      <c r="Q619">
        <v>76.873999999999995</v>
      </c>
      <c r="R619">
        <v>40.14</v>
      </c>
      <c r="S619">
        <v>36.733999999999995</v>
      </c>
      <c r="T619">
        <v>0.47784686630069978</v>
      </c>
    </row>
    <row r="620" spans="1:20" x14ac:dyDescent="0.3">
      <c r="A620">
        <v>4042</v>
      </c>
      <c r="B620" s="1">
        <v>46377</v>
      </c>
      <c r="C620">
        <f>YEAR(SalesDataTable__2[[#This Row],[Order Date]])</f>
        <v>2026</v>
      </c>
      <c r="D620" s="2" t="str">
        <f>"Q"&amp;ROUNDUP(MONTH(SalesDataTable__2[[#This Row],[Order Date]])/3,0)</f>
        <v>Q4</v>
      </c>
      <c r="E620">
        <f>MONTH(SalesDataTable__2[[#This Row],[Order Date]])</f>
        <v>12</v>
      </c>
      <c r="F620" t="str">
        <f>TEXT(SalesDataTable__2[[#This Row],[Order Date]],"MMM")</f>
        <v>Dec</v>
      </c>
      <c r="G620" t="s">
        <v>22</v>
      </c>
      <c r="H620" t="s">
        <v>23</v>
      </c>
      <c r="I620" t="s">
        <v>67</v>
      </c>
      <c r="J620" t="s">
        <v>64</v>
      </c>
      <c r="K620" t="s">
        <v>31</v>
      </c>
      <c r="L620" t="s">
        <v>47</v>
      </c>
      <c r="M620">
        <v>1</v>
      </c>
      <c r="N620">
        <v>45.94</v>
      </c>
      <c r="O620">
        <v>0.05</v>
      </c>
      <c r="P620">
        <v>18.100000000000001</v>
      </c>
      <c r="Q620">
        <v>43.642999999999994</v>
      </c>
      <c r="R620">
        <v>18.100000000000001</v>
      </c>
      <c r="S620">
        <v>25.542999999999992</v>
      </c>
      <c r="T620">
        <v>0.58527140664024002</v>
      </c>
    </row>
    <row r="621" spans="1:20" x14ac:dyDescent="0.3">
      <c r="A621">
        <v>676</v>
      </c>
      <c r="B621" s="1">
        <v>46378</v>
      </c>
      <c r="C621">
        <f>YEAR(SalesDataTable__2[[#This Row],[Order Date]])</f>
        <v>2026</v>
      </c>
      <c r="D621" s="2" t="str">
        <f>"Q"&amp;ROUNDUP(MONTH(SalesDataTable__2[[#This Row],[Order Date]])/3,0)</f>
        <v>Q4</v>
      </c>
      <c r="E621">
        <f>MONTH(SalesDataTable__2[[#This Row],[Order Date]])</f>
        <v>12</v>
      </c>
      <c r="F621" t="str">
        <f>TEXT(SalesDataTable__2[[#This Row],[Order Date]],"MMM")</f>
        <v>Dec</v>
      </c>
      <c r="G621" t="s">
        <v>42</v>
      </c>
      <c r="H621" t="s">
        <v>57</v>
      </c>
      <c r="I621" t="s">
        <v>67</v>
      </c>
      <c r="J621" t="s">
        <v>64</v>
      </c>
      <c r="K621" t="s">
        <v>38</v>
      </c>
      <c r="L621" t="s">
        <v>39</v>
      </c>
      <c r="M621">
        <v>1</v>
      </c>
      <c r="N621">
        <v>195.63</v>
      </c>
      <c r="O621">
        <v>0.05</v>
      </c>
      <c r="P621">
        <v>102.13</v>
      </c>
      <c r="Q621">
        <v>185.84849999999997</v>
      </c>
      <c r="R621">
        <v>102.13</v>
      </c>
      <c r="S621">
        <v>83.718499999999977</v>
      </c>
      <c r="T621">
        <v>0.45046637449320276</v>
      </c>
    </row>
    <row r="622" spans="1:20" x14ac:dyDescent="0.3">
      <c r="A622">
        <v>1237</v>
      </c>
      <c r="B622" s="1">
        <v>46026</v>
      </c>
      <c r="C622">
        <f>YEAR(SalesDataTable__2[[#This Row],[Order Date]])</f>
        <v>2026</v>
      </c>
      <c r="D622" s="2" t="str">
        <f>"Q"&amp;ROUNDUP(MONTH(SalesDataTable__2[[#This Row],[Order Date]])/3,0)</f>
        <v>Q1</v>
      </c>
      <c r="E622">
        <f>MONTH(SalesDataTable__2[[#This Row],[Order Date]])</f>
        <v>1</v>
      </c>
      <c r="F622" t="str">
        <f>TEXT(SalesDataTable__2[[#This Row],[Order Date]],"MMM")</f>
        <v>Jan</v>
      </c>
      <c r="G622" t="s">
        <v>16</v>
      </c>
      <c r="H622" t="s">
        <v>26</v>
      </c>
      <c r="I622" t="s">
        <v>66</v>
      </c>
      <c r="J622" t="s">
        <v>65</v>
      </c>
      <c r="K622" t="s">
        <v>31</v>
      </c>
      <c r="L622" t="s">
        <v>47</v>
      </c>
      <c r="M622">
        <v>1</v>
      </c>
      <c r="N622">
        <v>46.99</v>
      </c>
      <c r="O622">
        <v>0.05</v>
      </c>
      <c r="P622">
        <v>18.11</v>
      </c>
      <c r="Q622">
        <v>44.640500000000003</v>
      </c>
      <c r="R622">
        <v>18.11</v>
      </c>
      <c r="S622">
        <v>26.530500000000004</v>
      </c>
      <c r="T622">
        <v>0.59431457980981395</v>
      </c>
    </row>
    <row r="623" spans="1:20" x14ac:dyDescent="0.3">
      <c r="A623">
        <v>1040</v>
      </c>
      <c r="B623" s="1">
        <v>46038</v>
      </c>
      <c r="C623">
        <f>YEAR(SalesDataTable__2[[#This Row],[Order Date]])</f>
        <v>2026</v>
      </c>
      <c r="D623" s="2" t="str">
        <f>"Q"&amp;ROUNDUP(MONTH(SalesDataTable__2[[#This Row],[Order Date]])/3,0)</f>
        <v>Q1</v>
      </c>
      <c r="E623">
        <f>MONTH(SalesDataTable__2[[#This Row],[Order Date]])</f>
        <v>1</v>
      </c>
      <c r="F623" t="str">
        <f>TEXT(SalesDataTable__2[[#This Row],[Order Date]],"MMM")</f>
        <v>Jan</v>
      </c>
      <c r="G623" t="s">
        <v>22</v>
      </c>
      <c r="H623" t="s">
        <v>30</v>
      </c>
      <c r="I623" t="s">
        <v>66</v>
      </c>
      <c r="J623" t="s">
        <v>19</v>
      </c>
      <c r="K623" t="s">
        <v>31</v>
      </c>
      <c r="L623" t="s">
        <v>41</v>
      </c>
      <c r="M623">
        <v>1</v>
      </c>
      <c r="N623">
        <v>35.93</v>
      </c>
      <c r="O623">
        <v>0.05</v>
      </c>
      <c r="P623">
        <v>13.33</v>
      </c>
      <c r="Q623">
        <v>34.133499999999998</v>
      </c>
      <c r="R623">
        <v>13.33</v>
      </c>
      <c r="S623">
        <v>20.8035</v>
      </c>
      <c r="T623">
        <v>0.60947456311248482</v>
      </c>
    </row>
    <row r="624" spans="1:20" x14ac:dyDescent="0.3">
      <c r="A624">
        <v>3219</v>
      </c>
      <c r="B624" s="1">
        <v>46038</v>
      </c>
      <c r="C624">
        <f>YEAR(SalesDataTable__2[[#This Row],[Order Date]])</f>
        <v>2026</v>
      </c>
      <c r="D624" s="2" t="str">
        <f>"Q"&amp;ROUNDUP(MONTH(SalesDataTable__2[[#This Row],[Order Date]])/3,0)</f>
        <v>Q1</v>
      </c>
      <c r="E624">
        <f>MONTH(SalesDataTable__2[[#This Row],[Order Date]])</f>
        <v>1</v>
      </c>
      <c r="F624" t="str">
        <f>TEXT(SalesDataTable__2[[#This Row],[Order Date]],"MMM")</f>
        <v>Jan</v>
      </c>
      <c r="G624" t="s">
        <v>28</v>
      </c>
      <c r="H624" t="s">
        <v>34</v>
      </c>
      <c r="I624" t="s">
        <v>66</v>
      </c>
      <c r="J624" t="s">
        <v>64</v>
      </c>
      <c r="K624" t="s">
        <v>24</v>
      </c>
      <c r="L624" t="s">
        <v>27</v>
      </c>
      <c r="M624">
        <v>1</v>
      </c>
      <c r="N624">
        <v>92.6</v>
      </c>
      <c r="O624">
        <v>0.05</v>
      </c>
      <c r="P624">
        <v>44.15</v>
      </c>
      <c r="Q624">
        <v>87.969999999999985</v>
      </c>
      <c r="R624">
        <v>44.15</v>
      </c>
      <c r="S624">
        <v>43.819999999999986</v>
      </c>
      <c r="T624">
        <v>0.4981243605774695</v>
      </c>
    </row>
    <row r="625" spans="1:20" x14ac:dyDescent="0.3">
      <c r="A625">
        <v>4277</v>
      </c>
      <c r="B625" s="1">
        <v>46039</v>
      </c>
      <c r="C625">
        <f>YEAR(SalesDataTable__2[[#This Row],[Order Date]])</f>
        <v>2026</v>
      </c>
      <c r="D625" s="2" t="str">
        <f>"Q"&amp;ROUNDUP(MONTH(SalesDataTable__2[[#This Row],[Order Date]])/3,0)</f>
        <v>Q1</v>
      </c>
      <c r="E625">
        <f>MONTH(SalesDataTable__2[[#This Row],[Order Date]])</f>
        <v>1</v>
      </c>
      <c r="F625" t="str">
        <f>TEXT(SalesDataTable__2[[#This Row],[Order Date]],"MMM")</f>
        <v>Jan</v>
      </c>
      <c r="G625" t="s">
        <v>28</v>
      </c>
      <c r="H625" t="s">
        <v>34</v>
      </c>
      <c r="I625" t="s">
        <v>66</v>
      </c>
      <c r="J625" t="s">
        <v>64</v>
      </c>
      <c r="K625" t="s">
        <v>20</v>
      </c>
      <c r="L625" t="s">
        <v>59</v>
      </c>
      <c r="M625">
        <v>1</v>
      </c>
      <c r="N625">
        <v>50.52</v>
      </c>
      <c r="O625">
        <v>0.05</v>
      </c>
      <c r="P625">
        <v>22.37</v>
      </c>
      <c r="Q625">
        <v>47.994</v>
      </c>
      <c r="R625">
        <v>22.37</v>
      </c>
      <c r="S625">
        <v>25.623999999999999</v>
      </c>
      <c r="T625">
        <v>0.5339000708421886</v>
      </c>
    </row>
    <row r="626" spans="1:20" x14ac:dyDescent="0.3">
      <c r="A626">
        <v>2910</v>
      </c>
      <c r="B626" s="1">
        <v>46041</v>
      </c>
      <c r="C626">
        <f>YEAR(SalesDataTable__2[[#This Row],[Order Date]])</f>
        <v>2026</v>
      </c>
      <c r="D626" s="2" t="str">
        <f>"Q"&amp;ROUNDUP(MONTH(SalesDataTable__2[[#This Row],[Order Date]])/3,0)</f>
        <v>Q1</v>
      </c>
      <c r="E626">
        <f>MONTH(SalesDataTable__2[[#This Row],[Order Date]])</f>
        <v>1</v>
      </c>
      <c r="F626" t="str">
        <f>TEXT(SalesDataTable__2[[#This Row],[Order Date]],"MMM")</f>
        <v>Jan</v>
      </c>
      <c r="G626" t="s">
        <v>16</v>
      </c>
      <c r="H626" t="s">
        <v>52</v>
      </c>
      <c r="I626" t="s">
        <v>66</v>
      </c>
      <c r="J626" t="s">
        <v>64</v>
      </c>
      <c r="K626" t="s">
        <v>36</v>
      </c>
      <c r="L626" t="s">
        <v>54</v>
      </c>
      <c r="M626">
        <v>1</v>
      </c>
      <c r="N626">
        <v>104.83</v>
      </c>
      <c r="O626">
        <v>0.05</v>
      </c>
      <c r="P626">
        <v>51.06</v>
      </c>
      <c r="Q626">
        <v>99.588499999999996</v>
      </c>
      <c r="R626">
        <v>51.06</v>
      </c>
      <c r="S626">
        <v>48.528499999999994</v>
      </c>
      <c r="T626">
        <v>0.48729019916958277</v>
      </c>
    </row>
    <row r="627" spans="1:20" x14ac:dyDescent="0.3">
      <c r="A627">
        <v>3694</v>
      </c>
      <c r="B627" s="1">
        <v>46041</v>
      </c>
      <c r="C627">
        <f>YEAR(SalesDataTable__2[[#This Row],[Order Date]])</f>
        <v>2026</v>
      </c>
      <c r="D627" s="2" t="str">
        <f>"Q"&amp;ROUNDUP(MONTH(SalesDataTable__2[[#This Row],[Order Date]])/3,0)</f>
        <v>Q1</v>
      </c>
      <c r="E627">
        <f>MONTH(SalesDataTable__2[[#This Row],[Order Date]])</f>
        <v>1</v>
      </c>
      <c r="F627" t="str">
        <f>TEXT(SalesDataTable__2[[#This Row],[Order Date]],"MMM")</f>
        <v>Jan</v>
      </c>
      <c r="G627" t="s">
        <v>22</v>
      </c>
      <c r="H627" t="s">
        <v>30</v>
      </c>
      <c r="I627" t="s">
        <v>66</v>
      </c>
      <c r="J627" t="s">
        <v>64</v>
      </c>
      <c r="K627" t="s">
        <v>31</v>
      </c>
      <c r="L627" t="s">
        <v>41</v>
      </c>
      <c r="M627">
        <v>1</v>
      </c>
      <c r="N627">
        <v>35.46</v>
      </c>
      <c r="O627">
        <v>0.05</v>
      </c>
      <c r="P627">
        <v>13.81</v>
      </c>
      <c r="Q627">
        <v>33.686999999999998</v>
      </c>
      <c r="R627">
        <v>13.81</v>
      </c>
      <c r="S627">
        <v>19.876999999999995</v>
      </c>
      <c r="T627">
        <v>0.59004957401965141</v>
      </c>
    </row>
    <row r="628" spans="1:20" x14ac:dyDescent="0.3">
      <c r="A628">
        <v>2784</v>
      </c>
      <c r="B628" s="1">
        <v>46045</v>
      </c>
      <c r="C628">
        <f>YEAR(SalesDataTable__2[[#This Row],[Order Date]])</f>
        <v>2026</v>
      </c>
      <c r="D628" s="2" t="str">
        <f>"Q"&amp;ROUNDUP(MONTH(SalesDataTable__2[[#This Row],[Order Date]])/3,0)</f>
        <v>Q1</v>
      </c>
      <c r="E628">
        <f>MONTH(SalesDataTable__2[[#This Row],[Order Date]])</f>
        <v>1</v>
      </c>
      <c r="F628" t="str">
        <f>TEXT(SalesDataTable__2[[#This Row],[Order Date]],"MMM")</f>
        <v>Jan</v>
      </c>
      <c r="G628" t="s">
        <v>22</v>
      </c>
      <c r="H628" t="s">
        <v>40</v>
      </c>
      <c r="I628" t="s">
        <v>66</v>
      </c>
      <c r="J628" t="s">
        <v>19</v>
      </c>
      <c r="K628" t="s">
        <v>36</v>
      </c>
      <c r="L628" t="s">
        <v>61</v>
      </c>
      <c r="M628">
        <v>1</v>
      </c>
      <c r="N628">
        <v>80.11</v>
      </c>
      <c r="O628">
        <v>0.05</v>
      </c>
      <c r="P628">
        <v>43.54</v>
      </c>
      <c r="Q628">
        <v>76.104500000000002</v>
      </c>
      <c r="R628">
        <v>43.54</v>
      </c>
      <c r="S628">
        <v>32.564500000000002</v>
      </c>
      <c r="T628">
        <v>0.42789191177919839</v>
      </c>
    </row>
    <row r="629" spans="1:20" x14ac:dyDescent="0.3">
      <c r="A629">
        <v>3820</v>
      </c>
      <c r="B629" s="1">
        <v>46045</v>
      </c>
      <c r="C629">
        <f>YEAR(SalesDataTable__2[[#This Row],[Order Date]])</f>
        <v>2026</v>
      </c>
      <c r="D629" s="2" t="str">
        <f>"Q"&amp;ROUNDUP(MONTH(SalesDataTable__2[[#This Row],[Order Date]])/3,0)</f>
        <v>Q1</v>
      </c>
      <c r="E629">
        <f>MONTH(SalesDataTable__2[[#This Row],[Order Date]])</f>
        <v>1</v>
      </c>
      <c r="F629" t="str">
        <f>TEXT(SalesDataTable__2[[#This Row],[Order Date]],"MMM")</f>
        <v>Jan</v>
      </c>
      <c r="G629" t="s">
        <v>16</v>
      </c>
      <c r="H629" t="s">
        <v>52</v>
      </c>
      <c r="I629" t="s">
        <v>66</v>
      </c>
      <c r="J629" t="s">
        <v>19</v>
      </c>
      <c r="K629" t="s">
        <v>38</v>
      </c>
      <c r="L629" t="s">
        <v>58</v>
      </c>
      <c r="M629">
        <v>1</v>
      </c>
      <c r="N629">
        <v>82.6</v>
      </c>
      <c r="O629">
        <v>0.05</v>
      </c>
      <c r="P629">
        <v>38.299999999999997</v>
      </c>
      <c r="Q629">
        <v>78.469999999999985</v>
      </c>
      <c r="R629">
        <v>38.299999999999997</v>
      </c>
      <c r="S629">
        <v>40.169999999999987</v>
      </c>
      <c r="T629">
        <v>0.51191538167452522</v>
      </c>
    </row>
    <row r="630" spans="1:20" x14ac:dyDescent="0.3">
      <c r="A630">
        <v>230</v>
      </c>
      <c r="B630" s="1">
        <v>46048</v>
      </c>
      <c r="C630">
        <f>YEAR(SalesDataTable__2[[#This Row],[Order Date]])</f>
        <v>2026</v>
      </c>
      <c r="D630" s="2" t="str">
        <f>"Q"&amp;ROUNDUP(MONTH(SalesDataTable__2[[#This Row],[Order Date]])/3,0)</f>
        <v>Q1</v>
      </c>
      <c r="E630">
        <f>MONTH(SalesDataTable__2[[#This Row],[Order Date]])</f>
        <v>1</v>
      </c>
      <c r="F630" t="str">
        <f>TEXT(SalesDataTable__2[[#This Row],[Order Date]],"MMM")</f>
        <v>Jan</v>
      </c>
      <c r="G630" t="s">
        <v>42</v>
      </c>
      <c r="H630" t="s">
        <v>63</v>
      </c>
      <c r="I630" t="s">
        <v>66</v>
      </c>
      <c r="J630" t="s">
        <v>64</v>
      </c>
      <c r="K630" t="s">
        <v>36</v>
      </c>
      <c r="L630" t="s">
        <v>54</v>
      </c>
      <c r="M630">
        <v>1</v>
      </c>
      <c r="N630">
        <v>100.01</v>
      </c>
      <c r="O630">
        <v>0.05</v>
      </c>
      <c r="P630">
        <v>49.41</v>
      </c>
      <c r="Q630">
        <v>95.009500000000003</v>
      </c>
      <c r="R630">
        <v>49.41</v>
      </c>
      <c r="S630">
        <v>45.599500000000006</v>
      </c>
      <c r="T630">
        <v>0.47994674216788852</v>
      </c>
    </row>
    <row r="631" spans="1:20" x14ac:dyDescent="0.3">
      <c r="A631">
        <v>1798</v>
      </c>
      <c r="B631" s="1">
        <v>46049</v>
      </c>
      <c r="C631">
        <f>YEAR(SalesDataTable__2[[#This Row],[Order Date]])</f>
        <v>2026</v>
      </c>
      <c r="D631" s="2" t="str">
        <f>"Q"&amp;ROUNDUP(MONTH(SalesDataTable__2[[#This Row],[Order Date]])/3,0)</f>
        <v>Q1</v>
      </c>
      <c r="E631">
        <f>MONTH(SalesDataTable__2[[#This Row],[Order Date]])</f>
        <v>1</v>
      </c>
      <c r="F631" t="str">
        <f>TEXT(SalesDataTable__2[[#This Row],[Order Date]],"MMM")</f>
        <v>Jan</v>
      </c>
      <c r="G631" t="s">
        <v>16</v>
      </c>
      <c r="H631" t="s">
        <v>17</v>
      </c>
      <c r="I631" t="s">
        <v>66</v>
      </c>
      <c r="J631" t="s">
        <v>64</v>
      </c>
      <c r="K631" t="s">
        <v>24</v>
      </c>
      <c r="L631" t="s">
        <v>35</v>
      </c>
      <c r="M631">
        <v>1</v>
      </c>
      <c r="N631">
        <v>71.41</v>
      </c>
      <c r="O631">
        <v>0.05</v>
      </c>
      <c r="P631">
        <v>32.28</v>
      </c>
      <c r="Q631">
        <v>67.839499999999987</v>
      </c>
      <c r="R631">
        <v>32.28</v>
      </c>
      <c r="S631">
        <v>35.559499999999986</v>
      </c>
      <c r="T631">
        <v>0.52417102130764515</v>
      </c>
    </row>
    <row r="632" spans="1:20" x14ac:dyDescent="0.3">
      <c r="A632">
        <v>3496</v>
      </c>
      <c r="B632" s="1">
        <v>46053</v>
      </c>
      <c r="C632">
        <f>YEAR(SalesDataTable__2[[#This Row],[Order Date]])</f>
        <v>2026</v>
      </c>
      <c r="D632" s="2" t="str">
        <f>"Q"&amp;ROUNDUP(MONTH(SalesDataTable__2[[#This Row],[Order Date]])/3,0)</f>
        <v>Q1</v>
      </c>
      <c r="E632">
        <f>MONTH(SalesDataTable__2[[#This Row],[Order Date]])</f>
        <v>1</v>
      </c>
      <c r="F632" t="str">
        <f>TEXT(SalesDataTable__2[[#This Row],[Order Date]],"MMM")</f>
        <v>Jan</v>
      </c>
      <c r="G632" t="s">
        <v>22</v>
      </c>
      <c r="H632" t="s">
        <v>30</v>
      </c>
      <c r="I632" t="s">
        <v>66</v>
      </c>
      <c r="J632" t="s">
        <v>64</v>
      </c>
      <c r="K632" t="s">
        <v>20</v>
      </c>
      <c r="L632" t="s">
        <v>44</v>
      </c>
      <c r="M632">
        <v>1</v>
      </c>
      <c r="N632">
        <v>35.82</v>
      </c>
      <c r="O632">
        <v>0.05</v>
      </c>
      <c r="P632">
        <v>14.32</v>
      </c>
      <c r="Q632">
        <v>34.028999999999996</v>
      </c>
      <c r="R632">
        <v>14.32</v>
      </c>
      <c r="S632">
        <v>19.708999999999996</v>
      </c>
      <c r="T632">
        <v>0.57918246201769075</v>
      </c>
    </row>
    <row r="633" spans="1:20" x14ac:dyDescent="0.3">
      <c r="A633">
        <v>1778</v>
      </c>
      <c r="B633" s="1">
        <v>46054</v>
      </c>
      <c r="C633">
        <f>YEAR(SalesDataTable__2[[#This Row],[Order Date]])</f>
        <v>2026</v>
      </c>
      <c r="D633" s="2" t="str">
        <f>"Q"&amp;ROUNDUP(MONTH(SalesDataTable__2[[#This Row],[Order Date]])/3,0)</f>
        <v>Q1</v>
      </c>
      <c r="E633">
        <f>MONTH(SalesDataTable__2[[#This Row],[Order Date]])</f>
        <v>2</v>
      </c>
      <c r="F633" t="str">
        <f>TEXT(SalesDataTable__2[[#This Row],[Order Date]],"MMM")</f>
        <v>Feb</v>
      </c>
      <c r="G633" t="s">
        <v>16</v>
      </c>
      <c r="H633" t="s">
        <v>26</v>
      </c>
      <c r="I633" t="s">
        <v>66</v>
      </c>
      <c r="J633" t="s">
        <v>64</v>
      </c>
      <c r="K633" t="s">
        <v>24</v>
      </c>
      <c r="L633" t="s">
        <v>50</v>
      </c>
      <c r="M633">
        <v>1</v>
      </c>
      <c r="N633">
        <v>142.03</v>
      </c>
      <c r="O633">
        <v>0.05</v>
      </c>
      <c r="P633">
        <v>77.069999999999993</v>
      </c>
      <c r="Q633">
        <v>134.92849999999999</v>
      </c>
      <c r="R633">
        <v>77.069999999999993</v>
      </c>
      <c r="S633">
        <v>57.858499999999992</v>
      </c>
      <c r="T633">
        <v>0.42880859121682963</v>
      </c>
    </row>
    <row r="634" spans="1:20" x14ac:dyDescent="0.3">
      <c r="A634">
        <v>5149</v>
      </c>
      <c r="B634" s="1">
        <v>46096</v>
      </c>
      <c r="C634">
        <f>YEAR(SalesDataTable__2[[#This Row],[Order Date]])</f>
        <v>2026</v>
      </c>
      <c r="D634" s="2" t="str">
        <f>"Q"&amp;ROUNDUP(MONTH(SalesDataTable__2[[#This Row],[Order Date]])/3,0)</f>
        <v>Q1</v>
      </c>
      <c r="E634">
        <f>MONTH(SalesDataTable__2[[#This Row],[Order Date]])</f>
        <v>3</v>
      </c>
      <c r="F634" t="str">
        <f>TEXT(SalesDataTable__2[[#This Row],[Order Date]],"MMM")</f>
        <v>Mar</v>
      </c>
      <c r="G634" t="s">
        <v>28</v>
      </c>
      <c r="H634" t="s">
        <v>46</v>
      </c>
      <c r="I634" t="s">
        <v>66</v>
      </c>
      <c r="J634" t="s">
        <v>19</v>
      </c>
      <c r="K634" t="s">
        <v>31</v>
      </c>
      <c r="L634" t="s">
        <v>41</v>
      </c>
      <c r="M634">
        <v>1</v>
      </c>
      <c r="N634">
        <v>35.340000000000003</v>
      </c>
      <c r="O634">
        <v>0.05</v>
      </c>
      <c r="P634">
        <v>13.37</v>
      </c>
      <c r="Q634">
        <v>33.573</v>
      </c>
      <c r="R634">
        <v>13.37</v>
      </c>
      <c r="S634">
        <v>20.203000000000003</v>
      </c>
      <c r="T634">
        <v>0.60176332171685587</v>
      </c>
    </row>
    <row r="635" spans="1:20" x14ac:dyDescent="0.3">
      <c r="A635">
        <v>2145</v>
      </c>
      <c r="B635" s="1">
        <v>46107</v>
      </c>
      <c r="C635">
        <f>YEAR(SalesDataTable__2[[#This Row],[Order Date]])</f>
        <v>2026</v>
      </c>
      <c r="D635" s="2" t="str">
        <f>"Q"&amp;ROUNDUP(MONTH(SalesDataTable__2[[#This Row],[Order Date]])/3,0)</f>
        <v>Q1</v>
      </c>
      <c r="E635">
        <f>MONTH(SalesDataTable__2[[#This Row],[Order Date]])</f>
        <v>3</v>
      </c>
      <c r="F635" t="str">
        <f>TEXT(SalesDataTable__2[[#This Row],[Order Date]],"MMM")</f>
        <v>Mar</v>
      </c>
      <c r="G635" t="s">
        <v>16</v>
      </c>
      <c r="H635" t="s">
        <v>17</v>
      </c>
      <c r="I635" t="s">
        <v>66</v>
      </c>
      <c r="J635" t="s">
        <v>64</v>
      </c>
      <c r="K635" t="s">
        <v>36</v>
      </c>
      <c r="L635" t="s">
        <v>37</v>
      </c>
      <c r="M635">
        <v>1</v>
      </c>
      <c r="N635">
        <v>39.53</v>
      </c>
      <c r="O635">
        <v>0.05</v>
      </c>
      <c r="P635">
        <v>17.170000000000002</v>
      </c>
      <c r="Q635">
        <v>37.5535</v>
      </c>
      <c r="R635">
        <v>17.170000000000002</v>
      </c>
      <c r="S635">
        <v>20.383499999999998</v>
      </c>
      <c r="T635">
        <v>0.54278562584046752</v>
      </c>
    </row>
    <row r="636" spans="1:20" x14ac:dyDescent="0.3">
      <c r="A636">
        <v>441</v>
      </c>
      <c r="B636" s="1">
        <v>46109</v>
      </c>
      <c r="C636">
        <f>YEAR(SalesDataTable__2[[#This Row],[Order Date]])</f>
        <v>2026</v>
      </c>
      <c r="D636" s="2" t="str">
        <f>"Q"&amp;ROUNDUP(MONTH(SalesDataTable__2[[#This Row],[Order Date]])/3,0)</f>
        <v>Q1</v>
      </c>
      <c r="E636">
        <f>MONTH(SalesDataTable__2[[#This Row],[Order Date]])</f>
        <v>3</v>
      </c>
      <c r="F636" t="str">
        <f>TEXT(SalesDataTable__2[[#This Row],[Order Date]],"MMM")</f>
        <v>Mar</v>
      </c>
      <c r="G636" t="s">
        <v>22</v>
      </c>
      <c r="H636" t="s">
        <v>40</v>
      </c>
      <c r="I636" t="s">
        <v>66</v>
      </c>
      <c r="J636" t="s">
        <v>19</v>
      </c>
      <c r="K636" t="s">
        <v>20</v>
      </c>
      <c r="L636" t="s">
        <v>59</v>
      </c>
      <c r="M636">
        <v>1</v>
      </c>
      <c r="N636">
        <v>51.02</v>
      </c>
      <c r="O636">
        <v>0.05</v>
      </c>
      <c r="P636">
        <v>21.94</v>
      </c>
      <c r="Q636">
        <v>48.469000000000001</v>
      </c>
      <c r="R636">
        <v>21.94</v>
      </c>
      <c r="S636">
        <v>26.529</v>
      </c>
      <c r="T636">
        <v>0.54733953661102974</v>
      </c>
    </row>
    <row r="637" spans="1:20" x14ac:dyDescent="0.3">
      <c r="A637">
        <v>1383</v>
      </c>
      <c r="B637" s="1">
        <v>46116</v>
      </c>
      <c r="C637">
        <f>YEAR(SalesDataTable__2[[#This Row],[Order Date]])</f>
        <v>2026</v>
      </c>
      <c r="D637" s="2" t="str">
        <f>"Q"&amp;ROUNDUP(MONTH(SalesDataTable__2[[#This Row],[Order Date]])/3,0)</f>
        <v>Q2</v>
      </c>
      <c r="E637">
        <f>MONTH(SalesDataTable__2[[#This Row],[Order Date]])</f>
        <v>4</v>
      </c>
      <c r="F637" t="str">
        <f>TEXT(SalesDataTable__2[[#This Row],[Order Date]],"MMM")</f>
        <v>Apr</v>
      </c>
      <c r="G637" t="s">
        <v>16</v>
      </c>
      <c r="H637" t="s">
        <v>33</v>
      </c>
      <c r="I637" t="s">
        <v>66</v>
      </c>
      <c r="J637" t="s">
        <v>64</v>
      </c>
      <c r="K637" t="s">
        <v>36</v>
      </c>
      <c r="L637" t="s">
        <v>56</v>
      </c>
      <c r="M637">
        <v>1</v>
      </c>
      <c r="N637">
        <v>50.7</v>
      </c>
      <c r="O637">
        <v>0.05</v>
      </c>
      <c r="P637">
        <v>21.85</v>
      </c>
      <c r="Q637">
        <v>48.164999999999999</v>
      </c>
      <c r="R637">
        <v>21.85</v>
      </c>
      <c r="S637">
        <v>26.314999999999998</v>
      </c>
      <c r="T637">
        <v>0.54635108481262329</v>
      </c>
    </row>
    <row r="638" spans="1:20" x14ac:dyDescent="0.3">
      <c r="A638">
        <v>2911</v>
      </c>
      <c r="B638" s="1">
        <v>46123</v>
      </c>
      <c r="C638">
        <f>YEAR(SalesDataTable__2[[#This Row],[Order Date]])</f>
        <v>2026</v>
      </c>
      <c r="D638" s="2" t="str">
        <f>"Q"&amp;ROUNDUP(MONTH(SalesDataTable__2[[#This Row],[Order Date]])/3,0)</f>
        <v>Q2</v>
      </c>
      <c r="E638">
        <f>MONTH(SalesDataTable__2[[#This Row],[Order Date]])</f>
        <v>4</v>
      </c>
      <c r="F638" t="str">
        <f>TEXT(SalesDataTable__2[[#This Row],[Order Date]],"MMM")</f>
        <v>Apr</v>
      </c>
      <c r="G638" t="s">
        <v>42</v>
      </c>
      <c r="H638" t="s">
        <v>43</v>
      </c>
      <c r="I638" t="s">
        <v>66</v>
      </c>
      <c r="J638" t="s">
        <v>19</v>
      </c>
      <c r="K638" t="s">
        <v>36</v>
      </c>
      <c r="L638" t="s">
        <v>56</v>
      </c>
      <c r="M638">
        <v>1</v>
      </c>
      <c r="N638">
        <v>50.86</v>
      </c>
      <c r="O638">
        <v>0.05</v>
      </c>
      <c r="P638">
        <v>22.1</v>
      </c>
      <c r="Q638">
        <v>48.317</v>
      </c>
      <c r="R638">
        <v>22.1</v>
      </c>
      <c r="S638">
        <v>26.216999999999999</v>
      </c>
      <c r="T638">
        <v>0.54260405240391574</v>
      </c>
    </row>
    <row r="639" spans="1:20" x14ac:dyDescent="0.3">
      <c r="A639">
        <v>2024</v>
      </c>
      <c r="B639" s="1">
        <v>46134</v>
      </c>
      <c r="C639">
        <f>YEAR(SalesDataTable__2[[#This Row],[Order Date]])</f>
        <v>2026</v>
      </c>
      <c r="D639" s="2" t="str">
        <f>"Q"&amp;ROUNDUP(MONTH(SalesDataTable__2[[#This Row],[Order Date]])/3,0)</f>
        <v>Q2</v>
      </c>
      <c r="E639">
        <f>MONTH(SalesDataTable__2[[#This Row],[Order Date]])</f>
        <v>4</v>
      </c>
      <c r="F639" t="str">
        <f>TEXT(SalesDataTable__2[[#This Row],[Order Date]],"MMM")</f>
        <v>Apr</v>
      </c>
      <c r="G639" t="s">
        <v>28</v>
      </c>
      <c r="H639" t="s">
        <v>29</v>
      </c>
      <c r="I639" t="s">
        <v>66</v>
      </c>
      <c r="J639" t="s">
        <v>19</v>
      </c>
      <c r="K639" t="s">
        <v>38</v>
      </c>
      <c r="L639" t="s">
        <v>58</v>
      </c>
      <c r="M639">
        <v>1</v>
      </c>
      <c r="N639">
        <v>81.73</v>
      </c>
      <c r="O639">
        <v>0.05</v>
      </c>
      <c r="P639">
        <v>39.979999999999997</v>
      </c>
      <c r="Q639">
        <v>77.643500000000003</v>
      </c>
      <c r="R639">
        <v>39.979999999999997</v>
      </c>
      <c r="S639">
        <v>37.663500000000006</v>
      </c>
      <c r="T639">
        <v>0.48508246021882068</v>
      </c>
    </row>
    <row r="640" spans="1:20" x14ac:dyDescent="0.3">
      <c r="A640">
        <v>3980</v>
      </c>
      <c r="B640" s="1">
        <v>46134</v>
      </c>
      <c r="C640">
        <f>YEAR(SalesDataTable__2[[#This Row],[Order Date]])</f>
        <v>2026</v>
      </c>
      <c r="D640" s="2" t="str">
        <f>"Q"&amp;ROUNDUP(MONTH(SalesDataTable__2[[#This Row],[Order Date]])/3,0)</f>
        <v>Q2</v>
      </c>
      <c r="E640">
        <f>MONTH(SalesDataTable__2[[#This Row],[Order Date]])</f>
        <v>4</v>
      </c>
      <c r="F640" t="str">
        <f>TEXT(SalesDataTable__2[[#This Row],[Order Date]],"MMM")</f>
        <v>Apr</v>
      </c>
      <c r="G640" t="s">
        <v>16</v>
      </c>
      <c r="H640" t="s">
        <v>33</v>
      </c>
      <c r="I640" t="s">
        <v>66</v>
      </c>
      <c r="J640" t="s">
        <v>19</v>
      </c>
      <c r="K640" t="s">
        <v>24</v>
      </c>
      <c r="L640" t="s">
        <v>50</v>
      </c>
      <c r="M640">
        <v>1</v>
      </c>
      <c r="N640">
        <v>142.53</v>
      </c>
      <c r="O640">
        <v>0.05</v>
      </c>
      <c r="P640">
        <v>77.77</v>
      </c>
      <c r="Q640">
        <v>135.40350000000001</v>
      </c>
      <c r="R640">
        <v>77.77</v>
      </c>
      <c r="S640">
        <v>57.633500000000012</v>
      </c>
      <c r="T640">
        <v>0.4256426163282338</v>
      </c>
    </row>
    <row r="641" spans="1:20" x14ac:dyDescent="0.3">
      <c r="A641">
        <v>4396</v>
      </c>
      <c r="B641" s="1">
        <v>46140</v>
      </c>
      <c r="C641">
        <f>YEAR(SalesDataTable__2[[#This Row],[Order Date]])</f>
        <v>2026</v>
      </c>
      <c r="D641" s="2" t="str">
        <f>"Q"&amp;ROUNDUP(MONTH(SalesDataTable__2[[#This Row],[Order Date]])/3,0)</f>
        <v>Q2</v>
      </c>
      <c r="E641">
        <f>MONTH(SalesDataTable__2[[#This Row],[Order Date]])</f>
        <v>4</v>
      </c>
      <c r="F641" t="str">
        <f>TEXT(SalesDataTable__2[[#This Row],[Order Date]],"MMM")</f>
        <v>Apr</v>
      </c>
      <c r="G641" t="s">
        <v>22</v>
      </c>
      <c r="H641" t="s">
        <v>40</v>
      </c>
      <c r="I641" t="s">
        <v>66</v>
      </c>
      <c r="J641" t="s">
        <v>64</v>
      </c>
      <c r="K641" t="s">
        <v>20</v>
      </c>
      <c r="L641" t="s">
        <v>59</v>
      </c>
      <c r="M641">
        <v>1</v>
      </c>
      <c r="N641">
        <v>50.56</v>
      </c>
      <c r="O641">
        <v>0.05</v>
      </c>
      <c r="P641">
        <v>22.06</v>
      </c>
      <c r="Q641">
        <v>48.031999999999996</v>
      </c>
      <c r="R641">
        <v>22.06</v>
      </c>
      <c r="S641">
        <v>25.971999999999998</v>
      </c>
      <c r="T641">
        <v>0.54072285143237842</v>
      </c>
    </row>
    <row r="642" spans="1:20" x14ac:dyDescent="0.3">
      <c r="A642">
        <v>2542</v>
      </c>
      <c r="B642" s="1">
        <v>46145</v>
      </c>
      <c r="C642">
        <f>YEAR(SalesDataTable__2[[#This Row],[Order Date]])</f>
        <v>2026</v>
      </c>
      <c r="D642" s="2" t="str">
        <f>"Q"&amp;ROUNDUP(MONTH(SalesDataTable__2[[#This Row],[Order Date]])/3,0)</f>
        <v>Q2</v>
      </c>
      <c r="E642">
        <f>MONTH(SalesDataTable__2[[#This Row],[Order Date]])</f>
        <v>5</v>
      </c>
      <c r="F642" t="str">
        <f>TEXT(SalesDataTable__2[[#This Row],[Order Date]],"MMM")</f>
        <v>May</v>
      </c>
      <c r="G642" t="s">
        <v>16</v>
      </c>
      <c r="H642" t="s">
        <v>17</v>
      </c>
      <c r="I642" t="s">
        <v>66</v>
      </c>
      <c r="J642" t="s">
        <v>19</v>
      </c>
      <c r="K642" t="s">
        <v>31</v>
      </c>
      <c r="L642" t="s">
        <v>32</v>
      </c>
      <c r="M642">
        <v>1</v>
      </c>
      <c r="N642">
        <v>131.13</v>
      </c>
      <c r="O642">
        <v>0.05</v>
      </c>
      <c r="P642">
        <v>67.010000000000005</v>
      </c>
      <c r="Q642">
        <v>124.5735</v>
      </c>
      <c r="R642">
        <v>67.010000000000005</v>
      </c>
      <c r="S642">
        <v>57.563499999999991</v>
      </c>
      <c r="T642">
        <v>0.46208463276700096</v>
      </c>
    </row>
    <row r="643" spans="1:20" x14ac:dyDescent="0.3">
      <c r="A643">
        <v>4364</v>
      </c>
      <c r="B643" s="1">
        <v>46167</v>
      </c>
      <c r="C643">
        <f>YEAR(SalesDataTable__2[[#This Row],[Order Date]])</f>
        <v>2026</v>
      </c>
      <c r="D643" s="2" t="str">
        <f>"Q"&amp;ROUNDUP(MONTH(SalesDataTable__2[[#This Row],[Order Date]])/3,0)</f>
        <v>Q2</v>
      </c>
      <c r="E643">
        <f>MONTH(SalesDataTable__2[[#This Row],[Order Date]])</f>
        <v>5</v>
      </c>
      <c r="F643" t="str">
        <f>TEXT(SalesDataTable__2[[#This Row],[Order Date]],"MMM")</f>
        <v>May</v>
      </c>
      <c r="G643" t="s">
        <v>22</v>
      </c>
      <c r="H643" t="s">
        <v>40</v>
      </c>
      <c r="I643" t="s">
        <v>66</v>
      </c>
      <c r="J643" t="s">
        <v>64</v>
      </c>
      <c r="K643" t="s">
        <v>20</v>
      </c>
      <c r="L643" t="s">
        <v>21</v>
      </c>
      <c r="M643">
        <v>1</v>
      </c>
      <c r="N643">
        <v>41</v>
      </c>
      <c r="O643">
        <v>0.05</v>
      </c>
      <c r="P643">
        <v>14.51</v>
      </c>
      <c r="Q643">
        <v>38.949999999999996</v>
      </c>
      <c r="R643">
        <v>14.51</v>
      </c>
      <c r="S643">
        <v>24.439999999999998</v>
      </c>
      <c r="T643">
        <v>0.62747111681643131</v>
      </c>
    </row>
    <row r="644" spans="1:20" x14ac:dyDescent="0.3">
      <c r="A644">
        <v>5021</v>
      </c>
      <c r="B644" s="1">
        <v>46171</v>
      </c>
      <c r="C644">
        <f>YEAR(SalesDataTable__2[[#This Row],[Order Date]])</f>
        <v>2026</v>
      </c>
      <c r="D644" s="2" t="str">
        <f>"Q"&amp;ROUNDUP(MONTH(SalesDataTable__2[[#This Row],[Order Date]])/3,0)</f>
        <v>Q2</v>
      </c>
      <c r="E644">
        <f>MONTH(SalesDataTable__2[[#This Row],[Order Date]])</f>
        <v>5</v>
      </c>
      <c r="F644" t="str">
        <f>TEXT(SalesDataTable__2[[#This Row],[Order Date]],"MMM")</f>
        <v>May</v>
      </c>
      <c r="G644" t="s">
        <v>42</v>
      </c>
      <c r="H644" t="s">
        <v>63</v>
      </c>
      <c r="I644" t="s">
        <v>66</v>
      </c>
      <c r="J644" t="s">
        <v>64</v>
      </c>
      <c r="K644" t="s">
        <v>38</v>
      </c>
      <c r="L644" t="s">
        <v>39</v>
      </c>
      <c r="M644">
        <v>1</v>
      </c>
      <c r="N644">
        <v>191.62</v>
      </c>
      <c r="O644">
        <v>0.05</v>
      </c>
      <c r="P644">
        <v>106.15</v>
      </c>
      <c r="Q644">
        <v>182.03899999999999</v>
      </c>
      <c r="R644">
        <v>106.15</v>
      </c>
      <c r="S644">
        <v>75.888999999999982</v>
      </c>
      <c r="T644">
        <v>0.41688319535923613</v>
      </c>
    </row>
    <row r="645" spans="1:20" x14ac:dyDescent="0.3">
      <c r="A645">
        <v>3415</v>
      </c>
      <c r="B645" s="1">
        <v>46174</v>
      </c>
      <c r="C645">
        <f>YEAR(SalesDataTable__2[[#This Row],[Order Date]])</f>
        <v>2026</v>
      </c>
      <c r="D645" s="2" t="str">
        <f>"Q"&amp;ROUNDUP(MONTH(SalesDataTable__2[[#This Row],[Order Date]])/3,0)</f>
        <v>Q2</v>
      </c>
      <c r="E645">
        <f>MONTH(SalesDataTable__2[[#This Row],[Order Date]])</f>
        <v>6</v>
      </c>
      <c r="F645" t="str">
        <f>TEXT(SalesDataTable__2[[#This Row],[Order Date]],"MMM")</f>
        <v>Jun</v>
      </c>
      <c r="G645" t="s">
        <v>42</v>
      </c>
      <c r="H645" t="s">
        <v>45</v>
      </c>
      <c r="I645" t="s">
        <v>66</v>
      </c>
      <c r="J645" t="s">
        <v>64</v>
      </c>
      <c r="K645" t="s">
        <v>24</v>
      </c>
      <c r="L645" t="s">
        <v>25</v>
      </c>
      <c r="M645">
        <v>1</v>
      </c>
      <c r="N645">
        <v>152.94999999999999</v>
      </c>
      <c r="O645">
        <v>0.05</v>
      </c>
      <c r="P645">
        <v>76.97</v>
      </c>
      <c r="Q645">
        <v>145.30249999999998</v>
      </c>
      <c r="R645">
        <v>76.97</v>
      </c>
      <c r="S645">
        <v>68.332499999999982</v>
      </c>
      <c r="T645">
        <v>0.47027752447480248</v>
      </c>
    </row>
    <row r="646" spans="1:20" x14ac:dyDescent="0.3">
      <c r="A646">
        <v>532</v>
      </c>
      <c r="B646" s="1">
        <v>46183</v>
      </c>
      <c r="C646">
        <f>YEAR(SalesDataTable__2[[#This Row],[Order Date]])</f>
        <v>2026</v>
      </c>
      <c r="D646" s="2" t="str">
        <f>"Q"&amp;ROUNDUP(MONTH(SalesDataTable__2[[#This Row],[Order Date]])/3,0)</f>
        <v>Q2</v>
      </c>
      <c r="E646">
        <f>MONTH(SalesDataTable__2[[#This Row],[Order Date]])</f>
        <v>6</v>
      </c>
      <c r="F646" t="str">
        <f>TEXT(SalesDataTable__2[[#This Row],[Order Date]],"MMM")</f>
        <v>Jun</v>
      </c>
      <c r="G646" t="s">
        <v>42</v>
      </c>
      <c r="H646" t="s">
        <v>63</v>
      </c>
      <c r="I646" t="s">
        <v>66</v>
      </c>
      <c r="J646" t="s">
        <v>64</v>
      </c>
      <c r="K646" t="s">
        <v>24</v>
      </c>
      <c r="L646" t="s">
        <v>50</v>
      </c>
      <c r="M646">
        <v>1</v>
      </c>
      <c r="N646">
        <v>145.34</v>
      </c>
      <c r="O646">
        <v>0.05</v>
      </c>
      <c r="P646">
        <v>77.89</v>
      </c>
      <c r="Q646">
        <v>138.07300000000001</v>
      </c>
      <c r="R646">
        <v>77.89</v>
      </c>
      <c r="S646">
        <v>60.183000000000007</v>
      </c>
      <c r="T646">
        <v>0.43587812244247609</v>
      </c>
    </row>
    <row r="647" spans="1:20" x14ac:dyDescent="0.3">
      <c r="A647">
        <v>3354</v>
      </c>
      <c r="B647" s="1">
        <v>46183</v>
      </c>
      <c r="C647">
        <f>YEAR(SalesDataTable__2[[#This Row],[Order Date]])</f>
        <v>2026</v>
      </c>
      <c r="D647" s="2" t="str">
        <f>"Q"&amp;ROUNDUP(MONTH(SalesDataTable__2[[#This Row],[Order Date]])/3,0)</f>
        <v>Q2</v>
      </c>
      <c r="E647">
        <f>MONTH(SalesDataTable__2[[#This Row],[Order Date]])</f>
        <v>6</v>
      </c>
      <c r="F647" t="str">
        <f>TEXT(SalesDataTable__2[[#This Row],[Order Date]],"MMM")</f>
        <v>Jun</v>
      </c>
      <c r="G647" t="s">
        <v>28</v>
      </c>
      <c r="H647" t="s">
        <v>29</v>
      </c>
      <c r="I647" t="s">
        <v>66</v>
      </c>
      <c r="J647" t="s">
        <v>19</v>
      </c>
      <c r="K647" t="s">
        <v>38</v>
      </c>
      <c r="L647" t="s">
        <v>58</v>
      </c>
      <c r="M647">
        <v>1</v>
      </c>
      <c r="N647">
        <v>82.21</v>
      </c>
      <c r="O647">
        <v>0.05</v>
      </c>
      <c r="P647">
        <v>39.04</v>
      </c>
      <c r="Q647">
        <v>78.099499999999992</v>
      </c>
      <c r="R647">
        <v>39.04</v>
      </c>
      <c r="S647">
        <v>39.059499999999993</v>
      </c>
      <c r="T647">
        <v>0.50012484074802011</v>
      </c>
    </row>
    <row r="648" spans="1:20" x14ac:dyDescent="0.3">
      <c r="A648">
        <v>268</v>
      </c>
      <c r="B648" s="1">
        <v>46185</v>
      </c>
      <c r="C648">
        <f>YEAR(SalesDataTable__2[[#This Row],[Order Date]])</f>
        <v>2026</v>
      </c>
      <c r="D648" s="2" t="str">
        <f>"Q"&amp;ROUNDUP(MONTH(SalesDataTable__2[[#This Row],[Order Date]])/3,0)</f>
        <v>Q2</v>
      </c>
      <c r="E648">
        <f>MONTH(SalesDataTable__2[[#This Row],[Order Date]])</f>
        <v>6</v>
      </c>
      <c r="F648" t="str">
        <f>TEXT(SalesDataTable__2[[#This Row],[Order Date]],"MMM")</f>
        <v>Jun</v>
      </c>
      <c r="G648" t="s">
        <v>16</v>
      </c>
      <c r="H648" t="s">
        <v>52</v>
      </c>
      <c r="I648" t="s">
        <v>66</v>
      </c>
      <c r="J648" t="s">
        <v>65</v>
      </c>
      <c r="K648" t="s">
        <v>20</v>
      </c>
      <c r="L648" t="s">
        <v>44</v>
      </c>
      <c r="M648">
        <v>1</v>
      </c>
      <c r="N648">
        <v>37.01</v>
      </c>
      <c r="O648">
        <v>0.05</v>
      </c>
      <c r="P648">
        <v>14.18</v>
      </c>
      <c r="Q648">
        <v>35.159499999999994</v>
      </c>
      <c r="R648">
        <v>14.18</v>
      </c>
      <c r="S648">
        <v>20.979499999999994</v>
      </c>
      <c r="T648">
        <v>0.59669506107879799</v>
      </c>
    </row>
    <row r="649" spans="1:20" x14ac:dyDescent="0.3">
      <c r="A649">
        <v>1948</v>
      </c>
      <c r="B649" s="1">
        <v>46186</v>
      </c>
      <c r="C649">
        <f>YEAR(SalesDataTable__2[[#This Row],[Order Date]])</f>
        <v>2026</v>
      </c>
      <c r="D649" s="2" t="str">
        <f>"Q"&amp;ROUNDUP(MONTH(SalesDataTable__2[[#This Row],[Order Date]])/3,0)</f>
        <v>Q2</v>
      </c>
      <c r="E649">
        <f>MONTH(SalesDataTable__2[[#This Row],[Order Date]])</f>
        <v>6</v>
      </c>
      <c r="F649" t="str">
        <f>TEXT(SalesDataTable__2[[#This Row],[Order Date]],"MMM")</f>
        <v>Jun</v>
      </c>
      <c r="G649" t="s">
        <v>16</v>
      </c>
      <c r="H649" t="s">
        <v>17</v>
      </c>
      <c r="I649" t="s">
        <v>66</v>
      </c>
      <c r="J649" t="s">
        <v>19</v>
      </c>
      <c r="K649" t="s">
        <v>24</v>
      </c>
      <c r="L649" t="s">
        <v>25</v>
      </c>
      <c r="M649">
        <v>1</v>
      </c>
      <c r="N649">
        <v>157.6</v>
      </c>
      <c r="O649">
        <v>0.05</v>
      </c>
      <c r="P649">
        <v>79.34</v>
      </c>
      <c r="Q649">
        <v>149.72</v>
      </c>
      <c r="R649">
        <v>79.34</v>
      </c>
      <c r="S649">
        <v>70.38</v>
      </c>
      <c r="T649">
        <v>0.47007747795885652</v>
      </c>
    </row>
    <row r="650" spans="1:20" x14ac:dyDescent="0.3">
      <c r="A650">
        <v>3691</v>
      </c>
      <c r="B650" s="1">
        <v>46192</v>
      </c>
      <c r="C650">
        <f>YEAR(SalesDataTable__2[[#This Row],[Order Date]])</f>
        <v>2026</v>
      </c>
      <c r="D650" s="2" t="str">
        <f>"Q"&amp;ROUNDUP(MONTH(SalesDataTable__2[[#This Row],[Order Date]])/3,0)</f>
        <v>Q2</v>
      </c>
      <c r="E650">
        <f>MONTH(SalesDataTable__2[[#This Row],[Order Date]])</f>
        <v>6</v>
      </c>
      <c r="F650" t="str">
        <f>TEXT(SalesDataTable__2[[#This Row],[Order Date]],"MMM")</f>
        <v>Jun</v>
      </c>
      <c r="G650" t="s">
        <v>28</v>
      </c>
      <c r="H650" t="s">
        <v>29</v>
      </c>
      <c r="I650" t="s">
        <v>66</v>
      </c>
      <c r="J650" t="s">
        <v>64</v>
      </c>
      <c r="K650" t="s">
        <v>24</v>
      </c>
      <c r="L650" t="s">
        <v>27</v>
      </c>
      <c r="M650">
        <v>1</v>
      </c>
      <c r="N650">
        <v>93.48</v>
      </c>
      <c r="O650">
        <v>0.05</v>
      </c>
      <c r="P650">
        <v>44.31</v>
      </c>
      <c r="Q650">
        <v>88.805999999999997</v>
      </c>
      <c r="R650">
        <v>44.31</v>
      </c>
      <c r="S650">
        <v>44.495999999999995</v>
      </c>
      <c r="T650">
        <v>0.50104722653874734</v>
      </c>
    </row>
    <row r="651" spans="1:20" x14ac:dyDescent="0.3">
      <c r="A651">
        <v>3223</v>
      </c>
      <c r="B651" s="1">
        <v>46193</v>
      </c>
      <c r="C651">
        <f>YEAR(SalesDataTable__2[[#This Row],[Order Date]])</f>
        <v>2026</v>
      </c>
      <c r="D651" s="2" t="str">
        <f>"Q"&amp;ROUNDUP(MONTH(SalesDataTable__2[[#This Row],[Order Date]])/3,0)</f>
        <v>Q2</v>
      </c>
      <c r="E651">
        <f>MONTH(SalesDataTable__2[[#This Row],[Order Date]])</f>
        <v>6</v>
      </c>
      <c r="F651" t="str">
        <f>TEXT(SalesDataTable__2[[#This Row],[Order Date]],"MMM")</f>
        <v>Jun</v>
      </c>
      <c r="G651" t="s">
        <v>28</v>
      </c>
      <c r="H651" t="s">
        <v>48</v>
      </c>
      <c r="I651" t="s">
        <v>66</v>
      </c>
      <c r="J651" t="s">
        <v>64</v>
      </c>
      <c r="K651" t="s">
        <v>20</v>
      </c>
      <c r="L651" t="s">
        <v>59</v>
      </c>
      <c r="M651">
        <v>1</v>
      </c>
      <c r="N651">
        <v>50.11</v>
      </c>
      <c r="O651">
        <v>0.05</v>
      </c>
      <c r="P651">
        <v>21.38</v>
      </c>
      <c r="Q651">
        <v>47.604499999999994</v>
      </c>
      <c r="R651">
        <v>21.38</v>
      </c>
      <c r="S651">
        <v>26.224499999999995</v>
      </c>
      <c r="T651">
        <v>0.55088279469377888</v>
      </c>
    </row>
    <row r="652" spans="1:20" x14ac:dyDescent="0.3">
      <c r="A652">
        <v>1362</v>
      </c>
      <c r="B652" s="1">
        <v>46195</v>
      </c>
      <c r="C652">
        <f>YEAR(SalesDataTable__2[[#This Row],[Order Date]])</f>
        <v>2026</v>
      </c>
      <c r="D652" s="2" t="str">
        <f>"Q"&amp;ROUNDUP(MONTH(SalesDataTable__2[[#This Row],[Order Date]])/3,0)</f>
        <v>Q2</v>
      </c>
      <c r="E652">
        <f>MONTH(SalesDataTable__2[[#This Row],[Order Date]])</f>
        <v>6</v>
      </c>
      <c r="F652" t="str">
        <f>TEXT(SalesDataTable__2[[#This Row],[Order Date]],"MMM")</f>
        <v>Jun</v>
      </c>
      <c r="G652" t="s">
        <v>28</v>
      </c>
      <c r="H652" t="s">
        <v>49</v>
      </c>
      <c r="I652" t="s">
        <v>66</v>
      </c>
      <c r="J652" t="s">
        <v>19</v>
      </c>
      <c r="K652" t="s">
        <v>20</v>
      </c>
      <c r="L652" t="s">
        <v>44</v>
      </c>
      <c r="M652">
        <v>1</v>
      </c>
      <c r="N652">
        <v>35.409999999999997</v>
      </c>
      <c r="O652">
        <v>0.05</v>
      </c>
      <c r="P652">
        <v>13.9</v>
      </c>
      <c r="Q652">
        <v>33.639499999999998</v>
      </c>
      <c r="R652">
        <v>13.9</v>
      </c>
      <c r="S652">
        <v>19.7395</v>
      </c>
      <c r="T652">
        <v>0.58679528530447833</v>
      </c>
    </row>
    <row r="653" spans="1:20" x14ac:dyDescent="0.3">
      <c r="A653">
        <v>40</v>
      </c>
      <c r="B653" s="1">
        <v>46197</v>
      </c>
      <c r="C653">
        <f>YEAR(SalesDataTable__2[[#This Row],[Order Date]])</f>
        <v>2026</v>
      </c>
      <c r="D653" s="2" t="str">
        <f>"Q"&amp;ROUNDUP(MONTH(SalesDataTable__2[[#This Row],[Order Date]])/3,0)</f>
        <v>Q2</v>
      </c>
      <c r="E653">
        <f>MONTH(SalesDataTable__2[[#This Row],[Order Date]])</f>
        <v>6</v>
      </c>
      <c r="F653" t="str">
        <f>TEXT(SalesDataTable__2[[#This Row],[Order Date]],"MMM")</f>
        <v>Jun</v>
      </c>
      <c r="G653" t="s">
        <v>16</v>
      </c>
      <c r="H653" t="s">
        <v>26</v>
      </c>
      <c r="I653" t="s">
        <v>66</v>
      </c>
      <c r="J653" t="s">
        <v>19</v>
      </c>
      <c r="K653" t="s">
        <v>31</v>
      </c>
      <c r="L653" t="s">
        <v>51</v>
      </c>
      <c r="M653">
        <v>1</v>
      </c>
      <c r="N653">
        <v>167.23</v>
      </c>
      <c r="O653">
        <v>0.05</v>
      </c>
      <c r="P653">
        <v>85.14</v>
      </c>
      <c r="Q653">
        <v>158.86849999999998</v>
      </c>
      <c r="R653">
        <v>85.14</v>
      </c>
      <c r="S653">
        <v>73.728499999999983</v>
      </c>
      <c r="T653">
        <v>0.46408507665144438</v>
      </c>
    </row>
    <row r="654" spans="1:20" x14ac:dyDescent="0.3">
      <c r="A654">
        <v>1089</v>
      </c>
      <c r="B654" s="1">
        <v>46202</v>
      </c>
      <c r="C654">
        <f>YEAR(SalesDataTable__2[[#This Row],[Order Date]])</f>
        <v>2026</v>
      </c>
      <c r="D654" s="2" t="str">
        <f>"Q"&amp;ROUNDUP(MONTH(SalesDataTable__2[[#This Row],[Order Date]])/3,0)</f>
        <v>Q2</v>
      </c>
      <c r="E654">
        <f>MONTH(SalesDataTable__2[[#This Row],[Order Date]])</f>
        <v>6</v>
      </c>
      <c r="F654" t="str">
        <f>TEXT(SalesDataTable__2[[#This Row],[Order Date]],"MMM")</f>
        <v>Jun</v>
      </c>
      <c r="G654" t="s">
        <v>28</v>
      </c>
      <c r="H654" t="s">
        <v>34</v>
      </c>
      <c r="I654" t="s">
        <v>66</v>
      </c>
      <c r="J654" t="s">
        <v>64</v>
      </c>
      <c r="K654" t="s">
        <v>24</v>
      </c>
      <c r="L654" t="s">
        <v>27</v>
      </c>
      <c r="M654">
        <v>1</v>
      </c>
      <c r="N654">
        <v>90.91</v>
      </c>
      <c r="O654">
        <v>0.05</v>
      </c>
      <c r="P654">
        <v>45.9</v>
      </c>
      <c r="Q654">
        <v>86.364499999999992</v>
      </c>
      <c r="R654">
        <v>45.9</v>
      </c>
      <c r="S654">
        <v>40.464499999999994</v>
      </c>
      <c r="T654">
        <v>0.46853163047316893</v>
      </c>
    </row>
    <row r="655" spans="1:20" x14ac:dyDescent="0.3">
      <c r="A655">
        <v>5174</v>
      </c>
      <c r="B655" s="1">
        <v>46205</v>
      </c>
      <c r="C655">
        <f>YEAR(SalesDataTable__2[[#This Row],[Order Date]])</f>
        <v>2026</v>
      </c>
      <c r="D655" s="2" t="str">
        <f>"Q"&amp;ROUNDUP(MONTH(SalesDataTable__2[[#This Row],[Order Date]])/3,0)</f>
        <v>Q3</v>
      </c>
      <c r="E655">
        <f>MONTH(SalesDataTable__2[[#This Row],[Order Date]])</f>
        <v>7</v>
      </c>
      <c r="F655" t="str">
        <f>TEXT(SalesDataTable__2[[#This Row],[Order Date]],"MMM")</f>
        <v>Jul</v>
      </c>
      <c r="G655" t="s">
        <v>28</v>
      </c>
      <c r="H655" t="s">
        <v>34</v>
      </c>
      <c r="I655" t="s">
        <v>66</v>
      </c>
      <c r="J655" t="s">
        <v>19</v>
      </c>
      <c r="K655" t="s">
        <v>31</v>
      </c>
      <c r="L655" t="s">
        <v>47</v>
      </c>
      <c r="M655">
        <v>1</v>
      </c>
      <c r="N655">
        <v>45.92</v>
      </c>
      <c r="O655">
        <v>0.05</v>
      </c>
      <c r="P655">
        <v>17.91</v>
      </c>
      <c r="Q655">
        <v>43.624000000000002</v>
      </c>
      <c r="R655">
        <v>17.91</v>
      </c>
      <c r="S655">
        <v>25.714000000000002</v>
      </c>
      <c r="T655">
        <v>0.58944617641665142</v>
      </c>
    </row>
    <row r="656" spans="1:20" x14ac:dyDescent="0.3">
      <c r="A656">
        <v>838</v>
      </c>
      <c r="B656" s="1">
        <v>46217</v>
      </c>
      <c r="C656">
        <f>YEAR(SalesDataTable__2[[#This Row],[Order Date]])</f>
        <v>2026</v>
      </c>
      <c r="D656" s="2" t="str">
        <f>"Q"&amp;ROUNDUP(MONTH(SalesDataTable__2[[#This Row],[Order Date]])/3,0)</f>
        <v>Q3</v>
      </c>
      <c r="E656">
        <f>MONTH(SalesDataTable__2[[#This Row],[Order Date]])</f>
        <v>7</v>
      </c>
      <c r="F656" t="str">
        <f>TEXT(SalesDataTable__2[[#This Row],[Order Date]],"MMM")</f>
        <v>Jul</v>
      </c>
      <c r="G656" t="s">
        <v>22</v>
      </c>
      <c r="H656" t="s">
        <v>23</v>
      </c>
      <c r="I656" t="s">
        <v>66</v>
      </c>
      <c r="J656" t="s">
        <v>64</v>
      </c>
      <c r="K656" t="s">
        <v>38</v>
      </c>
      <c r="L656" t="s">
        <v>58</v>
      </c>
      <c r="M656">
        <v>1</v>
      </c>
      <c r="N656">
        <v>80.150000000000006</v>
      </c>
      <c r="O656">
        <v>0.05</v>
      </c>
      <c r="P656">
        <v>38.89</v>
      </c>
      <c r="Q656">
        <v>76.142499999999998</v>
      </c>
      <c r="R656">
        <v>38.89</v>
      </c>
      <c r="S656">
        <v>37.252499999999998</v>
      </c>
      <c r="T656">
        <v>0.48924713530551267</v>
      </c>
    </row>
    <row r="657" spans="1:20" x14ac:dyDescent="0.3">
      <c r="A657">
        <v>2226</v>
      </c>
      <c r="B657" s="1">
        <v>46220</v>
      </c>
      <c r="C657">
        <f>YEAR(SalesDataTable__2[[#This Row],[Order Date]])</f>
        <v>2026</v>
      </c>
      <c r="D657" s="2" t="str">
        <f>"Q"&amp;ROUNDUP(MONTH(SalesDataTable__2[[#This Row],[Order Date]])/3,0)</f>
        <v>Q3</v>
      </c>
      <c r="E657">
        <f>MONTH(SalesDataTable__2[[#This Row],[Order Date]])</f>
        <v>7</v>
      </c>
      <c r="F657" t="str">
        <f>TEXT(SalesDataTable__2[[#This Row],[Order Date]],"MMM")</f>
        <v>Jul</v>
      </c>
      <c r="G657" t="s">
        <v>22</v>
      </c>
      <c r="H657" t="s">
        <v>40</v>
      </c>
      <c r="I657" t="s">
        <v>66</v>
      </c>
      <c r="J657" t="s">
        <v>19</v>
      </c>
      <c r="K657" t="s">
        <v>24</v>
      </c>
      <c r="L657" t="s">
        <v>35</v>
      </c>
      <c r="M657">
        <v>1</v>
      </c>
      <c r="N657">
        <v>69.78</v>
      </c>
      <c r="O657">
        <v>0.05</v>
      </c>
      <c r="P657">
        <v>32.83</v>
      </c>
      <c r="Q657">
        <v>66.290999999999997</v>
      </c>
      <c r="R657">
        <v>32.83</v>
      </c>
      <c r="S657">
        <v>33.460999999999999</v>
      </c>
      <c r="T657">
        <v>0.50475931876121949</v>
      </c>
    </row>
    <row r="658" spans="1:20" x14ac:dyDescent="0.3">
      <c r="A658">
        <v>4066</v>
      </c>
      <c r="B658" s="1">
        <v>46229</v>
      </c>
      <c r="C658">
        <f>YEAR(SalesDataTable__2[[#This Row],[Order Date]])</f>
        <v>2026</v>
      </c>
      <c r="D658" s="2" t="str">
        <f>"Q"&amp;ROUNDUP(MONTH(SalesDataTable__2[[#This Row],[Order Date]])/3,0)</f>
        <v>Q3</v>
      </c>
      <c r="E658">
        <f>MONTH(SalesDataTable__2[[#This Row],[Order Date]])</f>
        <v>7</v>
      </c>
      <c r="F658" t="str">
        <f>TEXT(SalesDataTable__2[[#This Row],[Order Date]],"MMM")</f>
        <v>Jul</v>
      </c>
      <c r="G658" t="s">
        <v>16</v>
      </c>
      <c r="H658" t="s">
        <v>26</v>
      </c>
      <c r="I658" t="s">
        <v>66</v>
      </c>
      <c r="J658" t="s">
        <v>19</v>
      </c>
      <c r="K658" t="s">
        <v>20</v>
      </c>
      <c r="L658" t="s">
        <v>44</v>
      </c>
      <c r="M658">
        <v>1</v>
      </c>
      <c r="N658">
        <v>35.479999999999997</v>
      </c>
      <c r="O658">
        <v>0.05</v>
      </c>
      <c r="P658">
        <v>14.15</v>
      </c>
      <c r="Q658">
        <v>33.705999999999996</v>
      </c>
      <c r="R658">
        <v>14.15</v>
      </c>
      <c r="S658">
        <v>19.555999999999997</v>
      </c>
      <c r="T658">
        <v>0.58019343737020113</v>
      </c>
    </row>
    <row r="659" spans="1:20" x14ac:dyDescent="0.3">
      <c r="A659">
        <v>2369</v>
      </c>
      <c r="B659" s="1">
        <v>46242</v>
      </c>
      <c r="C659">
        <f>YEAR(SalesDataTable__2[[#This Row],[Order Date]])</f>
        <v>2026</v>
      </c>
      <c r="D659" s="2" t="str">
        <f>"Q"&amp;ROUNDUP(MONTH(SalesDataTable__2[[#This Row],[Order Date]])/3,0)</f>
        <v>Q3</v>
      </c>
      <c r="E659">
        <f>MONTH(SalesDataTable__2[[#This Row],[Order Date]])</f>
        <v>8</v>
      </c>
      <c r="F659" t="str">
        <f>TEXT(SalesDataTable__2[[#This Row],[Order Date]],"MMM")</f>
        <v>Aug</v>
      </c>
      <c r="G659" t="s">
        <v>16</v>
      </c>
      <c r="H659" t="s">
        <v>17</v>
      </c>
      <c r="I659" t="s">
        <v>66</v>
      </c>
      <c r="J659" t="s">
        <v>19</v>
      </c>
      <c r="K659" t="s">
        <v>38</v>
      </c>
      <c r="L659" t="s">
        <v>55</v>
      </c>
      <c r="M659">
        <v>1</v>
      </c>
      <c r="N659">
        <v>125.95</v>
      </c>
      <c r="O659">
        <v>0.05</v>
      </c>
      <c r="P659">
        <v>61.9</v>
      </c>
      <c r="Q659">
        <v>119.6525</v>
      </c>
      <c r="R659">
        <v>61.9</v>
      </c>
      <c r="S659">
        <v>57.752500000000005</v>
      </c>
      <c r="T659">
        <v>0.48266856104134892</v>
      </c>
    </row>
    <row r="660" spans="1:20" x14ac:dyDescent="0.3">
      <c r="A660">
        <v>3982</v>
      </c>
      <c r="B660" s="1">
        <v>46242</v>
      </c>
      <c r="C660">
        <f>YEAR(SalesDataTable__2[[#This Row],[Order Date]])</f>
        <v>2026</v>
      </c>
      <c r="D660" s="2" t="str">
        <f>"Q"&amp;ROUNDUP(MONTH(SalesDataTable__2[[#This Row],[Order Date]])/3,0)</f>
        <v>Q3</v>
      </c>
      <c r="E660">
        <f>MONTH(SalesDataTable__2[[#This Row],[Order Date]])</f>
        <v>8</v>
      </c>
      <c r="F660" t="str">
        <f>TEXT(SalesDataTable__2[[#This Row],[Order Date]],"MMM")</f>
        <v>Aug</v>
      </c>
      <c r="G660" t="s">
        <v>42</v>
      </c>
      <c r="H660" t="s">
        <v>43</v>
      </c>
      <c r="I660" t="s">
        <v>66</v>
      </c>
      <c r="J660" t="s">
        <v>64</v>
      </c>
      <c r="K660" t="s">
        <v>38</v>
      </c>
      <c r="L660" t="s">
        <v>58</v>
      </c>
      <c r="M660">
        <v>1</v>
      </c>
      <c r="N660">
        <v>79.989999999999995</v>
      </c>
      <c r="O660">
        <v>0.05</v>
      </c>
      <c r="P660">
        <v>40.25</v>
      </c>
      <c r="Q660">
        <v>75.990499999999997</v>
      </c>
      <c r="R660">
        <v>40.25</v>
      </c>
      <c r="S660">
        <v>35.740499999999997</v>
      </c>
      <c r="T660">
        <v>0.47032852790809376</v>
      </c>
    </row>
    <row r="661" spans="1:20" x14ac:dyDescent="0.3">
      <c r="A661">
        <v>390</v>
      </c>
      <c r="B661" s="1">
        <v>46243</v>
      </c>
      <c r="C661">
        <f>YEAR(SalesDataTable__2[[#This Row],[Order Date]])</f>
        <v>2026</v>
      </c>
      <c r="D661" s="2" t="str">
        <f>"Q"&amp;ROUNDUP(MONTH(SalesDataTable__2[[#This Row],[Order Date]])/3,0)</f>
        <v>Q3</v>
      </c>
      <c r="E661">
        <f>MONTH(SalesDataTable__2[[#This Row],[Order Date]])</f>
        <v>8</v>
      </c>
      <c r="F661" t="str">
        <f>TEXT(SalesDataTable__2[[#This Row],[Order Date]],"MMM")</f>
        <v>Aug</v>
      </c>
      <c r="G661" t="s">
        <v>42</v>
      </c>
      <c r="H661" t="s">
        <v>45</v>
      </c>
      <c r="I661" t="s">
        <v>66</v>
      </c>
      <c r="J661" t="s">
        <v>19</v>
      </c>
      <c r="K661" t="s">
        <v>24</v>
      </c>
      <c r="L661" t="s">
        <v>27</v>
      </c>
      <c r="M661">
        <v>1</v>
      </c>
      <c r="N661">
        <v>93.41</v>
      </c>
      <c r="O661">
        <v>0.05</v>
      </c>
      <c r="P661">
        <v>44.7</v>
      </c>
      <c r="Q661">
        <v>88.739499999999992</v>
      </c>
      <c r="R661">
        <v>44.7</v>
      </c>
      <c r="S661">
        <v>44.03949999999999</v>
      </c>
      <c r="T661">
        <v>0.49627843294136198</v>
      </c>
    </row>
    <row r="662" spans="1:20" x14ac:dyDescent="0.3">
      <c r="A662">
        <v>2187</v>
      </c>
      <c r="B662" s="1">
        <v>46244</v>
      </c>
      <c r="C662">
        <f>YEAR(SalesDataTable__2[[#This Row],[Order Date]])</f>
        <v>2026</v>
      </c>
      <c r="D662" s="2" t="str">
        <f>"Q"&amp;ROUNDUP(MONTH(SalesDataTable__2[[#This Row],[Order Date]])/3,0)</f>
        <v>Q3</v>
      </c>
      <c r="E662">
        <f>MONTH(SalesDataTable__2[[#This Row],[Order Date]])</f>
        <v>8</v>
      </c>
      <c r="F662" t="str">
        <f>TEXT(SalesDataTable__2[[#This Row],[Order Date]],"MMM")</f>
        <v>Aug</v>
      </c>
      <c r="G662" t="s">
        <v>42</v>
      </c>
      <c r="H662" t="s">
        <v>43</v>
      </c>
      <c r="I662" t="s">
        <v>66</v>
      </c>
      <c r="J662" t="s">
        <v>19</v>
      </c>
      <c r="K662" t="s">
        <v>31</v>
      </c>
      <c r="L662" t="s">
        <v>47</v>
      </c>
      <c r="M662">
        <v>1</v>
      </c>
      <c r="N662">
        <v>46.32</v>
      </c>
      <c r="O662">
        <v>0.05</v>
      </c>
      <c r="P662">
        <v>18.34</v>
      </c>
      <c r="Q662">
        <v>44.003999999999998</v>
      </c>
      <c r="R662">
        <v>18.34</v>
      </c>
      <c r="S662">
        <v>25.663999999999998</v>
      </c>
      <c r="T662">
        <v>0.58321970729933637</v>
      </c>
    </row>
    <row r="663" spans="1:20" x14ac:dyDescent="0.3">
      <c r="A663">
        <v>3174</v>
      </c>
      <c r="B663" s="1">
        <v>46249</v>
      </c>
      <c r="C663">
        <f>YEAR(SalesDataTable__2[[#This Row],[Order Date]])</f>
        <v>2026</v>
      </c>
      <c r="D663" s="2" t="str">
        <f>"Q"&amp;ROUNDUP(MONTH(SalesDataTable__2[[#This Row],[Order Date]])/3,0)</f>
        <v>Q3</v>
      </c>
      <c r="E663">
        <f>MONTH(SalesDataTable__2[[#This Row],[Order Date]])</f>
        <v>8</v>
      </c>
      <c r="F663" t="str">
        <f>TEXT(SalesDataTable__2[[#This Row],[Order Date]],"MMM")</f>
        <v>Aug</v>
      </c>
      <c r="G663" t="s">
        <v>16</v>
      </c>
      <c r="H663" t="s">
        <v>33</v>
      </c>
      <c r="I663" t="s">
        <v>66</v>
      </c>
      <c r="J663" t="s">
        <v>64</v>
      </c>
      <c r="K663" t="s">
        <v>38</v>
      </c>
      <c r="L663" t="s">
        <v>39</v>
      </c>
      <c r="M663">
        <v>1</v>
      </c>
      <c r="N663">
        <v>192.67</v>
      </c>
      <c r="O663">
        <v>0.05</v>
      </c>
      <c r="P663">
        <v>103.37</v>
      </c>
      <c r="Q663">
        <v>183.03649999999999</v>
      </c>
      <c r="R663">
        <v>103.37</v>
      </c>
      <c r="S663">
        <v>79.666499999999985</v>
      </c>
      <c r="T663">
        <v>0.43524925356417976</v>
      </c>
    </row>
    <row r="664" spans="1:20" x14ac:dyDescent="0.3">
      <c r="A664">
        <v>4895</v>
      </c>
      <c r="B664" s="1">
        <v>46250</v>
      </c>
      <c r="C664">
        <f>YEAR(SalesDataTable__2[[#This Row],[Order Date]])</f>
        <v>2026</v>
      </c>
      <c r="D664" s="2" t="str">
        <f>"Q"&amp;ROUNDUP(MONTH(SalesDataTable__2[[#This Row],[Order Date]])/3,0)</f>
        <v>Q3</v>
      </c>
      <c r="E664">
        <f>MONTH(SalesDataTable__2[[#This Row],[Order Date]])</f>
        <v>8</v>
      </c>
      <c r="F664" t="str">
        <f>TEXT(SalesDataTable__2[[#This Row],[Order Date]],"MMM")</f>
        <v>Aug</v>
      </c>
      <c r="G664" t="s">
        <v>22</v>
      </c>
      <c r="H664" t="s">
        <v>40</v>
      </c>
      <c r="I664" t="s">
        <v>66</v>
      </c>
      <c r="J664" t="s">
        <v>65</v>
      </c>
      <c r="K664" t="s">
        <v>38</v>
      </c>
      <c r="L664" t="s">
        <v>39</v>
      </c>
      <c r="M664">
        <v>1</v>
      </c>
      <c r="N664">
        <v>191.12</v>
      </c>
      <c r="O664">
        <v>0.05</v>
      </c>
      <c r="P664">
        <v>106.14</v>
      </c>
      <c r="Q664">
        <v>181.56399999999999</v>
      </c>
      <c r="R664">
        <v>106.14</v>
      </c>
      <c r="S664">
        <v>75.423999999999992</v>
      </c>
      <c r="T664">
        <v>0.41541274702033443</v>
      </c>
    </row>
    <row r="665" spans="1:20" x14ac:dyDescent="0.3">
      <c r="A665">
        <v>4256</v>
      </c>
      <c r="B665" s="1">
        <v>46251</v>
      </c>
      <c r="C665">
        <f>YEAR(SalesDataTable__2[[#This Row],[Order Date]])</f>
        <v>2026</v>
      </c>
      <c r="D665" s="2" t="str">
        <f>"Q"&amp;ROUNDUP(MONTH(SalesDataTable__2[[#This Row],[Order Date]])/3,0)</f>
        <v>Q3</v>
      </c>
      <c r="E665">
        <f>MONTH(SalesDataTable__2[[#This Row],[Order Date]])</f>
        <v>8</v>
      </c>
      <c r="F665" t="str">
        <f>TEXT(SalesDataTable__2[[#This Row],[Order Date]],"MMM")</f>
        <v>Aug</v>
      </c>
      <c r="G665" t="s">
        <v>28</v>
      </c>
      <c r="H665" t="s">
        <v>46</v>
      </c>
      <c r="I665" t="s">
        <v>66</v>
      </c>
      <c r="J665" t="s">
        <v>19</v>
      </c>
      <c r="K665" t="s">
        <v>31</v>
      </c>
      <c r="L665" t="s">
        <v>47</v>
      </c>
      <c r="M665">
        <v>1</v>
      </c>
      <c r="N665">
        <v>46.44</v>
      </c>
      <c r="O665">
        <v>0.05</v>
      </c>
      <c r="P665">
        <v>18.59</v>
      </c>
      <c r="Q665">
        <v>44.117999999999995</v>
      </c>
      <c r="R665">
        <v>18.59</v>
      </c>
      <c r="S665">
        <v>25.527999999999995</v>
      </c>
      <c r="T665">
        <v>0.57863003762636556</v>
      </c>
    </row>
    <row r="666" spans="1:20" x14ac:dyDescent="0.3">
      <c r="A666">
        <v>1817</v>
      </c>
      <c r="B666" s="1">
        <v>46262</v>
      </c>
      <c r="C666">
        <f>YEAR(SalesDataTable__2[[#This Row],[Order Date]])</f>
        <v>2026</v>
      </c>
      <c r="D666" s="2" t="str">
        <f>"Q"&amp;ROUNDUP(MONTH(SalesDataTable__2[[#This Row],[Order Date]])/3,0)</f>
        <v>Q3</v>
      </c>
      <c r="E666">
        <f>MONTH(SalesDataTable__2[[#This Row],[Order Date]])</f>
        <v>8</v>
      </c>
      <c r="F666" t="str">
        <f>TEXT(SalesDataTable__2[[#This Row],[Order Date]],"MMM")</f>
        <v>Aug</v>
      </c>
      <c r="G666" t="s">
        <v>22</v>
      </c>
      <c r="H666" t="s">
        <v>23</v>
      </c>
      <c r="I666" t="s">
        <v>66</v>
      </c>
      <c r="J666" t="s">
        <v>19</v>
      </c>
      <c r="K666" t="s">
        <v>20</v>
      </c>
      <c r="L666" t="s">
        <v>44</v>
      </c>
      <c r="M666">
        <v>1</v>
      </c>
      <c r="N666">
        <v>36.590000000000003</v>
      </c>
      <c r="O666">
        <v>0.05</v>
      </c>
      <c r="P666">
        <v>14.15</v>
      </c>
      <c r="Q666">
        <v>34.7605</v>
      </c>
      <c r="R666">
        <v>14.15</v>
      </c>
      <c r="S666">
        <v>20.610500000000002</v>
      </c>
      <c r="T666">
        <v>0.59292875534011313</v>
      </c>
    </row>
    <row r="667" spans="1:20" x14ac:dyDescent="0.3">
      <c r="A667">
        <v>1535</v>
      </c>
      <c r="B667" s="1">
        <v>46276</v>
      </c>
      <c r="C667">
        <f>YEAR(SalesDataTable__2[[#This Row],[Order Date]])</f>
        <v>2026</v>
      </c>
      <c r="D667" s="2" t="str">
        <f>"Q"&amp;ROUNDUP(MONTH(SalesDataTable__2[[#This Row],[Order Date]])/3,0)</f>
        <v>Q3</v>
      </c>
      <c r="E667">
        <f>MONTH(SalesDataTable__2[[#This Row],[Order Date]])</f>
        <v>9</v>
      </c>
      <c r="F667" t="str">
        <f>TEXT(SalesDataTable__2[[#This Row],[Order Date]],"MMM")</f>
        <v>Sep</v>
      </c>
      <c r="G667" t="s">
        <v>22</v>
      </c>
      <c r="H667" t="s">
        <v>40</v>
      </c>
      <c r="I667" t="s">
        <v>66</v>
      </c>
      <c r="J667" t="s">
        <v>19</v>
      </c>
      <c r="K667" t="s">
        <v>36</v>
      </c>
      <c r="L667" t="s">
        <v>56</v>
      </c>
      <c r="M667">
        <v>1</v>
      </c>
      <c r="N667">
        <v>51.25</v>
      </c>
      <c r="O667">
        <v>0.05</v>
      </c>
      <c r="P667">
        <v>21.99</v>
      </c>
      <c r="Q667">
        <v>48.6875</v>
      </c>
      <c r="R667">
        <v>21.99</v>
      </c>
      <c r="S667">
        <v>26.697500000000002</v>
      </c>
      <c r="T667">
        <v>0.54834403080872918</v>
      </c>
    </row>
    <row r="668" spans="1:20" x14ac:dyDescent="0.3">
      <c r="A668">
        <v>753</v>
      </c>
      <c r="B668" s="1">
        <v>46279</v>
      </c>
      <c r="C668">
        <f>YEAR(SalesDataTable__2[[#This Row],[Order Date]])</f>
        <v>2026</v>
      </c>
      <c r="D668" s="2" t="str">
        <f>"Q"&amp;ROUNDUP(MONTH(SalesDataTable__2[[#This Row],[Order Date]])/3,0)</f>
        <v>Q3</v>
      </c>
      <c r="E668">
        <f>MONTH(SalesDataTable__2[[#This Row],[Order Date]])</f>
        <v>9</v>
      </c>
      <c r="F668" t="str">
        <f>TEXT(SalesDataTable__2[[#This Row],[Order Date]],"MMM")</f>
        <v>Sep</v>
      </c>
      <c r="G668" t="s">
        <v>16</v>
      </c>
      <c r="H668" t="s">
        <v>33</v>
      </c>
      <c r="I668" t="s">
        <v>66</v>
      </c>
      <c r="J668" t="s">
        <v>64</v>
      </c>
      <c r="K668" t="s">
        <v>31</v>
      </c>
      <c r="L668" t="s">
        <v>47</v>
      </c>
      <c r="M668">
        <v>1</v>
      </c>
      <c r="N668">
        <v>47.55</v>
      </c>
      <c r="O668">
        <v>0.05</v>
      </c>
      <c r="P668">
        <v>18.350000000000001</v>
      </c>
      <c r="Q668">
        <v>45.172499999999992</v>
      </c>
      <c r="R668">
        <v>18.350000000000001</v>
      </c>
      <c r="S668">
        <v>26.822499999999991</v>
      </c>
      <c r="T668">
        <v>0.5937794011843488</v>
      </c>
    </row>
    <row r="669" spans="1:20" x14ac:dyDescent="0.3">
      <c r="A669">
        <v>1214</v>
      </c>
      <c r="B669" s="1">
        <v>46284</v>
      </c>
      <c r="C669">
        <f>YEAR(SalesDataTable__2[[#This Row],[Order Date]])</f>
        <v>2026</v>
      </c>
      <c r="D669" s="2" t="str">
        <f>"Q"&amp;ROUNDUP(MONTH(SalesDataTable__2[[#This Row],[Order Date]])/3,0)</f>
        <v>Q3</v>
      </c>
      <c r="E669">
        <f>MONTH(SalesDataTable__2[[#This Row],[Order Date]])</f>
        <v>9</v>
      </c>
      <c r="F669" t="str">
        <f>TEXT(SalesDataTable__2[[#This Row],[Order Date]],"MMM")</f>
        <v>Sep</v>
      </c>
      <c r="G669" t="s">
        <v>22</v>
      </c>
      <c r="H669" t="s">
        <v>40</v>
      </c>
      <c r="I669" t="s">
        <v>66</v>
      </c>
      <c r="J669" t="s">
        <v>64</v>
      </c>
      <c r="K669" t="s">
        <v>38</v>
      </c>
      <c r="L669" t="s">
        <v>39</v>
      </c>
      <c r="M669">
        <v>1</v>
      </c>
      <c r="N669">
        <v>198.29</v>
      </c>
      <c r="O669">
        <v>0.05</v>
      </c>
      <c r="P669">
        <v>106.24</v>
      </c>
      <c r="Q669">
        <v>188.37549999999999</v>
      </c>
      <c r="R669">
        <v>106.24</v>
      </c>
      <c r="S669">
        <v>82.135499999999993</v>
      </c>
      <c r="T669">
        <v>0.436020076920831</v>
      </c>
    </row>
    <row r="670" spans="1:20" x14ac:dyDescent="0.3">
      <c r="A670">
        <v>210</v>
      </c>
      <c r="B670" s="1">
        <v>46285</v>
      </c>
      <c r="C670">
        <f>YEAR(SalesDataTable__2[[#This Row],[Order Date]])</f>
        <v>2026</v>
      </c>
      <c r="D670" s="2" t="str">
        <f>"Q"&amp;ROUNDUP(MONTH(SalesDataTable__2[[#This Row],[Order Date]])/3,0)</f>
        <v>Q3</v>
      </c>
      <c r="E670">
        <f>MONTH(SalesDataTable__2[[#This Row],[Order Date]])</f>
        <v>9</v>
      </c>
      <c r="F670" t="str">
        <f>TEXT(SalesDataTable__2[[#This Row],[Order Date]],"MMM")</f>
        <v>Sep</v>
      </c>
      <c r="G670" t="s">
        <v>42</v>
      </c>
      <c r="H670" t="s">
        <v>57</v>
      </c>
      <c r="I670" t="s">
        <v>66</v>
      </c>
      <c r="J670" t="s">
        <v>64</v>
      </c>
      <c r="K670" t="s">
        <v>38</v>
      </c>
      <c r="L670" t="s">
        <v>39</v>
      </c>
      <c r="M670">
        <v>1</v>
      </c>
      <c r="N670">
        <v>190.77</v>
      </c>
      <c r="O670">
        <v>0.05</v>
      </c>
      <c r="P670">
        <v>104.69</v>
      </c>
      <c r="Q670">
        <v>181.23150000000001</v>
      </c>
      <c r="R670">
        <v>104.69</v>
      </c>
      <c r="S670">
        <v>76.541500000000013</v>
      </c>
      <c r="T670">
        <v>0.42234103894742364</v>
      </c>
    </row>
    <row r="671" spans="1:20" x14ac:dyDescent="0.3">
      <c r="A671">
        <v>2863</v>
      </c>
      <c r="B671" s="1">
        <v>46293</v>
      </c>
      <c r="C671">
        <f>YEAR(SalesDataTable__2[[#This Row],[Order Date]])</f>
        <v>2026</v>
      </c>
      <c r="D671" s="2" t="str">
        <f>"Q"&amp;ROUNDUP(MONTH(SalesDataTable__2[[#This Row],[Order Date]])/3,0)</f>
        <v>Q3</v>
      </c>
      <c r="E671">
        <f>MONTH(SalesDataTable__2[[#This Row],[Order Date]])</f>
        <v>9</v>
      </c>
      <c r="F671" t="str">
        <f>TEXT(SalesDataTable__2[[#This Row],[Order Date]],"MMM")</f>
        <v>Sep</v>
      </c>
      <c r="G671" t="s">
        <v>42</v>
      </c>
      <c r="H671" t="s">
        <v>43</v>
      </c>
      <c r="I671" t="s">
        <v>66</v>
      </c>
      <c r="J671" t="s">
        <v>19</v>
      </c>
      <c r="K671" t="s">
        <v>31</v>
      </c>
      <c r="L671" t="s">
        <v>32</v>
      </c>
      <c r="M671">
        <v>1</v>
      </c>
      <c r="N671">
        <v>133.85</v>
      </c>
      <c r="O671">
        <v>0.05</v>
      </c>
      <c r="P671">
        <v>66.41</v>
      </c>
      <c r="Q671">
        <v>127.15749999999998</v>
      </c>
      <c r="R671">
        <v>66.41</v>
      </c>
      <c r="S671">
        <v>60.747499999999988</v>
      </c>
      <c r="T671">
        <v>0.47773430588050247</v>
      </c>
    </row>
    <row r="672" spans="1:20" x14ac:dyDescent="0.3">
      <c r="A672">
        <v>1639</v>
      </c>
      <c r="B672" s="1">
        <v>46295</v>
      </c>
      <c r="C672">
        <f>YEAR(SalesDataTable__2[[#This Row],[Order Date]])</f>
        <v>2026</v>
      </c>
      <c r="D672" s="2" t="str">
        <f>"Q"&amp;ROUNDUP(MONTH(SalesDataTable__2[[#This Row],[Order Date]])/3,0)</f>
        <v>Q3</v>
      </c>
      <c r="E672">
        <f>MONTH(SalesDataTable__2[[#This Row],[Order Date]])</f>
        <v>9</v>
      </c>
      <c r="F672" t="str">
        <f>TEXT(SalesDataTable__2[[#This Row],[Order Date]],"MMM")</f>
        <v>Sep</v>
      </c>
      <c r="G672" t="s">
        <v>42</v>
      </c>
      <c r="H672" t="s">
        <v>43</v>
      </c>
      <c r="I672" t="s">
        <v>66</v>
      </c>
      <c r="J672" t="s">
        <v>65</v>
      </c>
      <c r="K672" t="s">
        <v>24</v>
      </c>
      <c r="L672" t="s">
        <v>50</v>
      </c>
      <c r="M672">
        <v>1</v>
      </c>
      <c r="N672">
        <v>140.78</v>
      </c>
      <c r="O672">
        <v>0.05</v>
      </c>
      <c r="P672">
        <v>80.8</v>
      </c>
      <c r="Q672">
        <v>133.74099999999999</v>
      </c>
      <c r="R672">
        <v>80.8</v>
      </c>
      <c r="S672">
        <v>52.940999999999988</v>
      </c>
      <c r="T672">
        <v>0.39584719719457756</v>
      </c>
    </row>
    <row r="673" spans="1:20" x14ac:dyDescent="0.3">
      <c r="A673">
        <v>1306</v>
      </c>
      <c r="B673" s="1">
        <v>46304</v>
      </c>
      <c r="C673">
        <f>YEAR(SalesDataTable__2[[#This Row],[Order Date]])</f>
        <v>2026</v>
      </c>
      <c r="D673" s="2" t="str">
        <f>"Q"&amp;ROUNDUP(MONTH(SalesDataTable__2[[#This Row],[Order Date]])/3,0)</f>
        <v>Q4</v>
      </c>
      <c r="E673">
        <f>MONTH(SalesDataTable__2[[#This Row],[Order Date]])</f>
        <v>10</v>
      </c>
      <c r="F673" t="str">
        <f>TEXT(SalesDataTable__2[[#This Row],[Order Date]],"MMM")</f>
        <v>Oct</v>
      </c>
      <c r="G673" t="s">
        <v>16</v>
      </c>
      <c r="H673" t="s">
        <v>17</v>
      </c>
      <c r="I673" t="s">
        <v>66</v>
      </c>
      <c r="J673" t="s">
        <v>65</v>
      </c>
      <c r="K673" t="s">
        <v>20</v>
      </c>
      <c r="L673" t="s">
        <v>44</v>
      </c>
      <c r="M673">
        <v>1</v>
      </c>
      <c r="N673">
        <v>35.450000000000003</v>
      </c>
      <c r="O673">
        <v>0.05</v>
      </c>
      <c r="P673">
        <v>14.23</v>
      </c>
      <c r="Q673">
        <v>33.677500000000002</v>
      </c>
      <c r="R673">
        <v>14.23</v>
      </c>
      <c r="S673">
        <v>19.447500000000002</v>
      </c>
      <c r="T673">
        <v>0.57746269764679681</v>
      </c>
    </row>
    <row r="674" spans="1:20" x14ac:dyDescent="0.3">
      <c r="A674">
        <v>4479</v>
      </c>
      <c r="B674" s="1">
        <v>46308</v>
      </c>
      <c r="C674">
        <f>YEAR(SalesDataTable__2[[#This Row],[Order Date]])</f>
        <v>2026</v>
      </c>
      <c r="D674" s="2" t="str">
        <f>"Q"&amp;ROUNDUP(MONTH(SalesDataTable__2[[#This Row],[Order Date]])/3,0)</f>
        <v>Q4</v>
      </c>
      <c r="E674">
        <f>MONTH(SalesDataTable__2[[#This Row],[Order Date]])</f>
        <v>10</v>
      </c>
      <c r="F674" t="str">
        <f>TEXT(SalesDataTable__2[[#This Row],[Order Date]],"MMM")</f>
        <v>Oct</v>
      </c>
      <c r="G674" t="s">
        <v>16</v>
      </c>
      <c r="H674" t="s">
        <v>26</v>
      </c>
      <c r="I674" t="s">
        <v>66</v>
      </c>
      <c r="J674" t="s">
        <v>64</v>
      </c>
      <c r="K674" t="s">
        <v>24</v>
      </c>
      <c r="L674" t="s">
        <v>25</v>
      </c>
      <c r="M674">
        <v>1</v>
      </c>
      <c r="N674">
        <v>151.68</v>
      </c>
      <c r="O674">
        <v>0.05</v>
      </c>
      <c r="P674">
        <v>78.98</v>
      </c>
      <c r="Q674">
        <v>144.096</v>
      </c>
      <c r="R674">
        <v>78.98</v>
      </c>
      <c r="S674">
        <v>65.116</v>
      </c>
      <c r="T674">
        <v>0.45189318232289583</v>
      </c>
    </row>
    <row r="675" spans="1:20" x14ac:dyDescent="0.3">
      <c r="A675">
        <v>4815</v>
      </c>
      <c r="B675" s="1">
        <v>46308</v>
      </c>
      <c r="C675">
        <f>YEAR(SalesDataTable__2[[#This Row],[Order Date]])</f>
        <v>2026</v>
      </c>
      <c r="D675" s="2" t="str">
        <f>"Q"&amp;ROUNDUP(MONTH(SalesDataTable__2[[#This Row],[Order Date]])/3,0)</f>
        <v>Q4</v>
      </c>
      <c r="E675">
        <f>MONTH(SalesDataTable__2[[#This Row],[Order Date]])</f>
        <v>10</v>
      </c>
      <c r="F675" t="str">
        <f>TEXT(SalesDataTable__2[[#This Row],[Order Date]],"MMM")</f>
        <v>Oct</v>
      </c>
      <c r="G675" t="s">
        <v>22</v>
      </c>
      <c r="H675" t="s">
        <v>30</v>
      </c>
      <c r="I675" t="s">
        <v>66</v>
      </c>
      <c r="J675" t="s">
        <v>65</v>
      </c>
      <c r="K675" t="s">
        <v>36</v>
      </c>
      <c r="L675" t="s">
        <v>37</v>
      </c>
      <c r="M675">
        <v>1</v>
      </c>
      <c r="N675">
        <v>39.89</v>
      </c>
      <c r="O675">
        <v>0.05</v>
      </c>
      <c r="P675">
        <v>16.91</v>
      </c>
      <c r="Q675">
        <v>37.895499999999998</v>
      </c>
      <c r="R675">
        <v>16.91</v>
      </c>
      <c r="S675">
        <v>20.985499999999998</v>
      </c>
      <c r="T675">
        <v>0.55377287540737019</v>
      </c>
    </row>
    <row r="676" spans="1:20" x14ac:dyDescent="0.3">
      <c r="A676">
        <v>1427</v>
      </c>
      <c r="B676" s="1">
        <v>46317</v>
      </c>
      <c r="C676">
        <f>YEAR(SalesDataTable__2[[#This Row],[Order Date]])</f>
        <v>2026</v>
      </c>
      <c r="D676" s="2" t="str">
        <f>"Q"&amp;ROUNDUP(MONTH(SalesDataTable__2[[#This Row],[Order Date]])/3,0)</f>
        <v>Q4</v>
      </c>
      <c r="E676">
        <f>MONTH(SalesDataTable__2[[#This Row],[Order Date]])</f>
        <v>10</v>
      </c>
      <c r="F676" t="str">
        <f>TEXT(SalesDataTable__2[[#This Row],[Order Date]],"MMM")</f>
        <v>Oct</v>
      </c>
      <c r="G676" t="s">
        <v>16</v>
      </c>
      <c r="H676" t="s">
        <v>33</v>
      </c>
      <c r="I676" t="s">
        <v>66</v>
      </c>
      <c r="J676" t="s">
        <v>19</v>
      </c>
      <c r="K676" t="s">
        <v>31</v>
      </c>
      <c r="L676" t="s">
        <v>47</v>
      </c>
      <c r="M676">
        <v>1</v>
      </c>
      <c r="N676">
        <v>45.97</v>
      </c>
      <c r="O676">
        <v>0.05</v>
      </c>
      <c r="P676">
        <v>18.760000000000002</v>
      </c>
      <c r="Q676">
        <v>43.671499999999995</v>
      </c>
      <c r="R676">
        <v>18.760000000000002</v>
      </c>
      <c r="S676">
        <v>24.911499999999993</v>
      </c>
      <c r="T676">
        <v>0.57042922729926826</v>
      </c>
    </row>
    <row r="677" spans="1:20" x14ac:dyDescent="0.3">
      <c r="A677">
        <v>1430</v>
      </c>
      <c r="B677" s="1">
        <v>46320</v>
      </c>
      <c r="C677">
        <f>YEAR(SalesDataTable__2[[#This Row],[Order Date]])</f>
        <v>2026</v>
      </c>
      <c r="D677" s="2" t="str">
        <f>"Q"&amp;ROUNDUP(MONTH(SalesDataTable__2[[#This Row],[Order Date]])/3,0)</f>
        <v>Q4</v>
      </c>
      <c r="E677">
        <f>MONTH(SalesDataTable__2[[#This Row],[Order Date]])</f>
        <v>10</v>
      </c>
      <c r="F677" t="str">
        <f>TEXT(SalesDataTable__2[[#This Row],[Order Date]],"MMM")</f>
        <v>Oct</v>
      </c>
      <c r="G677" t="s">
        <v>16</v>
      </c>
      <c r="H677" t="s">
        <v>52</v>
      </c>
      <c r="I677" t="s">
        <v>66</v>
      </c>
      <c r="J677" t="s">
        <v>19</v>
      </c>
      <c r="K677" t="s">
        <v>20</v>
      </c>
      <c r="L677" t="s">
        <v>44</v>
      </c>
      <c r="M677">
        <v>1</v>
      </c>
      <c r="N677">
        <v>36.630000000000003</v>
      </c>
      <c r="O677">
        <v>0.05</v>
      </c>
      <c r="P677">
        <v>13.97</v>
      </c>
      <c r="Q677">
        <v>34.798500000000004</v>
      </c>
      <c r="R677">
        <v>13.97</v>
      </c>
      <c r="S677">
        <v>20.828500000000005</v>
      </c>
      <c r="T677">
        <v>0.59854591433538806</v>
      </c>
    </row>
    <row r="678" spans="1:20" x14ac:dyDescent="0.3">
      <c r="A678">
        <v>3501</v>
      </c>
      <c r="B678" s="1">
        <v>46321</v>
      </c>
      <c r="C678">
        <f>YEAR(SalesDataTable__2[[#This Row],[Order Date]])</f>
        <v>2026</v>
      </c>
      <c r="D678" s="2" t="str">
        <f>"Q"&amp;ROUNDUP(MONTH(SalesDataTable__2[[#This Row],[Order Date]])/3,0)</f>
        <v>Q4</v>
      </c>
      <c r="E678">
        <f>MONTH(SalesDataTable__2[[#This Row],[Order Date]])</f>
        <v>10</v>
      </c>
      <c r="F678" t="str">
        <f>TEXT(SalesDataTable__2[[#This Row],[Order Date]],"MMM")</f>
        <v>Oct</v>
      </c>
      <c r="G678" t="s">
        <v>16</v>
      </c>
      <c r="H678" t="s">
        <v>26</v>
      </c>
      <c r="I678" t="s">
        <v>66</v>
      </c>
      <c r="J678" t="s">
        <v>19</v>
      </c>
      <c r="K678" t="s">
        <v>38</v>
      </c>
      <c r="L678" t="s">
        <v>55</v>
      </c>
      <c r="M678">
        <v>1</v>
      </c>
      <c r="N678">
        <v>120.5</v>
      </c>
      <c r="O678">
        <v>0.05</v>
      </c>
      <c r="P678">
        <v>61.71</v>
      </c>
      <c r="Q678">
        <v>114.47499999999999</v>
      </c>
      <c r="R678">
        <v>61.71</v>
      </c>
      <c r="S678">
        <v>52.764999999999993</v>
      </c>
      <c r="T678">
        <v>0.4609303341340904</v>
      </c>
    </row>
    <row r="679" spans="1:20" x14ac:dyDescent="0.3">
      <c r="A679">
        <v>458</v>
      </c>
      <c r="B679" s="1">
        <v>46322</v>
      </c>
      <c r="C679">
        <f>YEAR(SalesDataTable__2[[#This Row],[Order Date]])</f>
        <v>2026</v>
      </c>
      <c r="D679" s="2" t="str">
        <f>"Q"&amp;ROUNDUP(MONTH(SalesDataTable__2[[#This Row],[Order Date]])/3,0)</f>
        <v>Q4</v>
      </c>
      <c r="E679">
        <f>MONTH(SalesDataTable__2[[#This Row],[Order Date]])</f>
        <v>10</v>
      </c>
      <c r="F679" t="str">
        <f>TEXT(SalesDataTable__2[[#This Row],[Order Date]],"MMM")</f>
        <v>Oct</v>
      </c>
      <c r="G679" t="s">
        <v>42</v>
      </c>
      <c r="H679" t="s">
        <v>43</v>
      </c>
      <c r="I679" t="s">
        <v>66</v>
      </c>
      <c r="J679" t="s">
        <v>65</v>
      </c>
      <c r="K679" t="s">
        <v>36</v>
      </c>
      <c r="L679" t="s">
        <v>54</v>
      </c>
      <c r="M679">
        <v>1</v>
      </c>
      <c r="N679">
        <v>102.44</v>
      </c>
      <c r="O679">
        <v>0.05</v>
      </c>
      <c r="P679">
        <v>49.14</v>
      </c>
      <c r="Q679">
        <v>97.317999999999998</v>
      </c>
      <c r="R679">
        <v>49.14</v>
      </c>
      <c r="S679">
        <v>48.177999999999997</v>
      </c>
      <c r="T679">
        <v>0.49505744055570394</v>
      </c>
    </row>
    <row r="680" spans="1:20" x14ac:dyDescent="0.3">
      <c r="A680">
        <v>4699</v>
      </c>
      <c r="B680" s="1">
        <v>46323</v>
      </c>
      <c r="C680">
        <f>YEAR(SalesDataTable__2[[#This Row],[Order Date]])</f>
        <v>2026</v>
      </c>
      <c r="D680" s="2" t="str">
        <f>"Q"&amp;ROUNDUP(MONTH(SalesDataTable__2[[#This Row],[Order Date]])/3,0)</f>
        <v>Q4</v>
      </c>
      <c r="E680">
        <f>MONTH(SalesDataTable__2[[#This Row],[Order Date]])</f>
        <v>10</v>
      </c>
      <c r="F680" t="str">
        <f>TEXT(SalesDataTable__2[[#This Row],[Order Date]],"MMM")</f>
        <v>Oct</v>
      </c>
      <c r="G680" t="s">
        <v>42</v>
      </c>
      <c r="H680" t="s">
        <v>45</v>
      </c>
      <c r="I680" t="s">
        <v>66</v>
      </c>
      <c r="J680" t="s">
        <v>64</v>
      </c>
      <c r="K680" t="s">
        <v>36</v>
      </c>
      <c r="L680" t="s">
        <v>56</v>
      </c>
      <c r="M680">
        <v>1</v>
      </c>
      <c r="N680">
        <v>49.72</v>
      </c>
      <c r="O680">
        <v>0.05</v>
      </c>
      <c r="P680">
        <v>22.5</v>
      </c>
      <c r="Q680">
        <v>47.233999999999995</v>
      </c>
      <c r="R680">
        <v>22.5</v>
      </c>
      <c r="S680">
        <v>24.733999999999995</v>
      </c>
      <c r="T680">
        <v>0.52364821950290041</v>
      </c>
    </row>
    <row r="681" spans="1:20" x14ac:dyDescent="0.3">
      <c r="A681">
        <v>955</v>
      </c>
      <c r="B681" s="1">
        <v>46328</v>
      </c>
      <c r="C681">
        <f>YEAR(SalesDataTable__2[[#This Row],[Order Date]])</f>
        <v>2026</v>
      </c>
      <c r="D681" s="2" t="str">
        <f>"Q"&amp;ROUNDUP(MONTH(SalesDataTable__2[[#This Row],[Order Date]])/3,0)</f>
        <v>Q4</v>
      </c>
      <c r="E681">
        <f>MONTH(SalesDataTable__2[[#This Row],[Order Date]])</f>
        <v>11</v>
      </c>
      <c r="F681" t="str">
        <f>TEXT(SalesDataTable__2[[#This Row],[Order Date]],"MMM")</f>
        <v>Nov</v>
      </c>
      <c r="G681" t="s">
        <v>16</v>
      </c>
      <c r="H681" t="s">
        <v>52</v>
      </c>
      <c r="I681" t="s">
        <v>66</v>
      </c>
      <c r="J681" t="s">
        <v>19</v>
      </c>
      <c r="K681" t="s">
        <v>38</v>
      </c>
      <c r="L681" t="s">
        <v>39</v>
      </c>
      <c r="M681">
        <v>1</v>
      </c>
      <c r="N681">
        <v>198.34</v>
      </c>
      <c r="O681">
        <v>0.05</v>
      </c>
      <c r="P681">
        <v>103.2</v>
      </c>
      <c r="Q681">
        <v>188.423</v>
      </c>
      <c r="R681">
        <v>103.2</v>
      </c>
      <c r="S681">
        <v>85.222999999999999</v>
      </c>
      <c r="T681">
        <v>0.45229616341954004</v>
      </c>
    </row>
    <row r="682" spans="1:20" x14ac:dyDescent="0.3">
      <c r="A682">
        <v>1802</v>
      </c>
      <c r="B682" s="1">
        <v>46330</v>
      </c>
      <c r="C682">
        <f>YEAR(SalesDataTable__2[[#This Row],[Order Date]])</f>
        <v>2026</v>
      </c>
      <c r="D682" s="2" t="str">
        <f>"Q"&amp;ROUNDUP(MONTH(SalesDataTable__2[[#This Row],[Order Date]])/3,0)</f>
        <v>Q4</v>
      </c>
      <c r="E682">
        <f>MONTH(SalesDataTable__2[[#This Row],[Order Date]])</f>
        <v>11</v>
      </c>
      <c r="F682" t="str">
        <f>TEXT(SalesDataTable__2[[#This Row],[Order Date]],"MMM")</f>
        <v>Nov</v>
      </c>
      <c r="G682" t="s">
        <v>42</v>
      </c>
      <c r="H682" t="s">
        <v>60</v>
      </c>
      <c r="I682" t="s">
        <v>66</v>
      </c>
      <c r="J682" t="s">
        <v>65</v>
      </c>
      <c r="K682" t="s">
        <v>31</v>
      </c>
      <c r="L682" t="s">
        <v>41</v>
      </c>
      <c r="M682">
        <v>1</v>
      </c>
      <c r="N682">
        <v>35.94</v>
      </c>
      <c r="O682">
        <v>0.05</v>
      </c>
      <c r="P682">
        <v>13.39</v>
      </c>
      <c r="Q682">
        <v>34.142999999999994</v>
      </c>
      <c r="R682">
        <v>13.39</v>
      </c>
      <c r="S682">
        <v>20.752999999999993</v>
      </c>
      <c r="T682">
        <v>0.60782590867820629</v>
      </c>
    </row>
    <row r="683" spans="1:20" x14ac:dyDescent="0.3">
      <c r="A683">
        <v>4098</v>
      </c>
      <c r="B683" s="1">
        <v>46340</v>
      </c>
      <c r="C683">
        <f>YEAR(SalesDataTable__2[[#This Row],[Order Date]])</f>
        <v>2026</v>
      </c>
      <c r="D683" s="2" t="str">
        <f>"Q"&amp;ROUNDUP(MONTH(SalesDataTable__2[[#This Row],[Order Date]])/3,0)</f>
        <v>Q4</v>
      </c>
      <c r="E683">
        <f>MONTH(SalesDataTable__2[[#This Row],[Order Date]])</f>
        <v>11</v>
      </c>
      <c r="F683" t="str">
        <f>TEXT(SalesDataTable__2[[#This Row],[Order Date]],"MMM")</f>
        <v>Nov</v>
      </c>
      <c r="G683" t="s">
        <v>28</v>
      </c>
      <c r="H683" t="s">
        <v>49</v>
      </c>
      <c r="I683" t="s">
        <v>66</v>
      </c>
      <c r="J683" t="s">
        <v>64</v>
      </c>
      <c r="K683" t="s">
        <v>20</v>
      </c>
      <c r="L683" t="s">
        <v>21</v>
      </c>
      <c r="M683">
        <v>1</v>
      </c>
      <c r="N683">
        <v>41.05</v>
      </c>
      <c r="O683">
        <v>0.05</v>
      </c>
      <c r="P683">
        <v>14.6</v>
      </c>
      <c r="Q683">
        <v>38.997499999999995</v>
      </c>
      <c r="R683">
        <v>14.6</v>
      </c>
      <c r="S683">
        <v>24.397499999999994</v>
      </c>
      <c r="T683">
        <v>0.62561702673248276</v>
      </c>
    </row>
    <row r="684" spans="1:20" x14ac:dyDescent="0.3">
      <c r="A684">
        <v>4722</v>
      </c>
      <c r="B684" s="1">
        <v>46357</v>
      </c>
      <c r="C684">
        <f>YEAR(SalesDataTable__2[[#This Row],[Order Date]])</f>
        <v>2026</v>
      </c>
      <c r="D684" s="2" t="str">
        <f>"Q"&amp;ROUNDUP(MONTH(SalesDataTable__2[[#This Row],[Order Date]])/3,0)</f>
        <v>Q4</v>
      </c>
      <c r="E684">
        <f>MONTH(SalesDataTable__2[[#This Row],[Order Date]])</f>
        <v>12</v>
      </c>
      <c r="F684" t="str">
        <f>TEXT(SalesDataTable__2[[#This Row],[Order Date]],"MMM")</f>
        <v>Dec</v>
      </c>
      <c r="G684" t="s">
        <v>28</v>
      </c>
      <c r="H684" t="s">
        <v>34</v>
      </c>
      <c r="I684" t="s">
        <v>66</v>
      </c>
      <c r="J684" t="s">
        <v>19</v>
      </c>
      <c r="K684" t="s">
        <v>36</v>
      </c>
      <c r="L684" t="s">
        <v>37</v>
      </c>
      <c r="M684">
        <v>1</v>
      </c>
      <c r="N684">
        <v>39.479999999999997</v>
      </c>
      <c r="O684">
        <v>0.05</v>
      </c>
      <c r="P684">
        <v>16.78</v>
      </c>
      <c r="Q684">
        <v>37.505999999999993</v>
      </c>
      <c r="R684">
        <v>16.78</v>
      </c>
      <c r="S684">
        <v>20.725999999999992</v>
      </c>
      <c r="T684">
        <v>0.55260491654668575</v>
      </c>
    </row>
    <row r="685" spans="1:20" x14ac:dyDescent="0.3">
      <c r="A685">
        <v>4366</v>
      </c>
      <c r="B685" s="1">
        <v>46364</v>
      </c>
      <c r="C685">
        <f>YEAR(SalesDataTable__2[[#This Row],[Order Date]])</f>
        <v>2026</v>
      </c>
      <c r="D685" s="2" t="str">
        <f>"Q"&amp;ROUNDUP(MONTH(SalesDataTable__2[[#This Row],[Order Date]])/3,0)</f>
        <v>Q4</v>
      </c>
      <c r="E685">
        <f>MONTH(SalesDataTable__2[[#This Row],[Order Date]])</f>
        <v>12</v>
      </c>
      <c r="F685" t="str">
        <f>TEXT(SalesDataTable__2[[#This Row],[Order Date]],"MMM")</f>
        <v>Dec</v>
      </c>
      <c r="G685" t="s">
        <v>28</v>
      </c>
      <c r="H685" t="s">
        <v>46</v>
      </c>
      <c r="I685" t="s">
        <v>66</v>
      </c>
      <c r="J685" t="s">
        <v>19</v>
      </c>
      <c r="K685" t="s">
        <v>24</v>
      </c>
      <c r="L685" t="s">
        <v>25</v>
      </c>
      <c r="M685">
        <v>1</v>
      </c>
      <c r="N685">
        <v>151.97</v>
      </c>
      <c r="O685">
        <v>0.05</v>
      </c>
      <c r="P685">
        <v>80.239999999999995</v>
      </c>
      <c r="Q685">
        <v>144.3715</v>
      </c>
      <c r="R685">
        <v>80.239999999999995</v>
      </c>
      <c r="S685">
        <v>64.131500000000003</v>
      </c>
      <c r="T685">
        <v>0.44421163456776441</v>
      </c>
    </row>
    <row r="686" spans="1:20" x14ac:dyDescent="0.3">
      <c r="A686">
        <v>4305</v>
      </c>
      <c r="B686" s="1">
        <v>46367</v>
      </c>
      <c r="C686">
        <f>YEAR(SalesDataTable__2[[#This Row],[Order Date]])</f>
        <v>2026</v>
      </c>
      <c r="D686" s="2" t="str">
        <f>"Q"&amp;ROUNDUP(MONTH(SalesDataTable__2[[#This Row],[Order Date]])/3,0)</f>
        <v>Q4</v>
      </c>
      <c r="E686">
        <f>MONTH(SalesDataTable__2[[#This Row],[Order Date]])</f>
        <v>12</v>
      </c>
      <c r="F686" t="str">
        <f>TEXT(SalesDataTable__2[[#This Row],[Order Date]],"MMM")</f>
        <v>Dec</v>
      </c>
      <c r="G686" t="s">
        <v>22</v>
      </c>
      <c r="H686" t="s">
        <v>23</v>
      </c>
      <c r="I686" t="s">
        <v>66</v>
      </c>
      <c r="J686" t="s">
        <v>19</v>
      </c>
      <c r="K686" t="s">
        <v>20</v>
      </c>
      <c r="L686" t="s">
        <v>21</v>
      </c>
      <c r="M686">
        <v>1</v>
      </c>
      <c r="N686">
        <v>41.31</v>
      </c>
      <c r="O686">
        <v>0.05</v>
      </c>
      <c r="P686">
        <v>14.56</v>
      </c>
      <c r="Q686">
        <v>39.244500000000002</v>
      </c>
      <c r="R686">
        <v>14.56</v>
      </c>
      <c r="S686">
        <v>24.6845</v>
      </c>
      <c r="T686">
        <v>0.62899259768884808</v>
      </c>
    </row>
    <row r="687" spans="1:20" x14ac:dyDescent="0.3">
      <c r="A687">
        <v>4037</v>
      </c>
      <c r="B687" s="1">
        <v>46370</v>
      </c>
      <c r="C687">
        <f>YEAR(SalesDataTable__2[[#This Row],[Order Date]])</f>
        <v>2026</v>
      </c>
      <c r="D687" s="2" t="str">
        <f>"Q"&amp;ROUNDUP(MONTH(SalesDataTable__2[[#This Row],[Order Date]])/3,0)</f>
        <v>Q4</v>
      </c>
      <c r="E687">
        <f>MONTH(SalesDataTable__2[[#This Row],[Order Date]])</f>
        <v>12</v>
      </c>
      <c r="F687" t="str">
        <f>TEXT(SalesDataTable__2[[#This Row],[Order Date]],"MMM")</f>
        <v>Dec</v>
      </c>
      <c r="G687" t="s">
        <v>16</v>
      </c>
      <c r="H687" t="s">
        <v>17</v>
      </c>
      <c r="I687" t="s">
        <v>66</v>
      </c>
      <c r="J687" t="s">
        <v>64</v>
      </c>
      <c r="K687" t="s">
        <v>24</v>
      </c>
      <c r="L687" t="s">
        <v>25</v>
      </c>
      <c r="M687">
        <v>1</v>
      </c>
      <c r="N687">
        <v>152.4</v>
      </c>
      <c r="O687">
        <v>0.05</v>
      </c>
      <c r="P687">
        <v>77.98</v>
      </c>
      <c r="Q687">
        <v>144.78</v>
      </c>
      <c r="R687">
        <v>77.98</v>
      </c>
      <c r="S687">
        <v>66.8</v>
      </c>
      <c r="T687">
        <v>0.46138969470921398</v>
      </c>
    </row>
    <row r="688" spans="1:20" x14ac:dyDescent="0.3">
      <c r="A688">
        <v>4748</v>
      </c>
      <c r="B688" s="1">
        <v>46377</v>
      </c>
      <c r="C688">
        <f>YEAR(SalesDataTable__2[[#This Row],[Order Date]])</f>
        <v>2026</v>
      </c>
      <c r="D688" s="2" t="str">
        <f>"Q"&amp;ROUNDUP(MONTH(SalesDataTable__2[[#This Row],[Order Date]])/3,0)</f>
        <v>Q4</v>
      </c>
      <c r="E688">
        <f>MONTH(SalesDataTable__2[[#This Row],[Order Date]])</f>
        <v>12</v>
      </c>
      <c r="F688" t="str">
        <f>TEXT(SalesDataTable__2[[#This Row],[Order Date]],"MMM")</f>
        <v>Dec</v>
      </c>
      <c r="G688" t="s">
        <v>16</v>
      </c>
      <c r="H688" t="s">
        <v>52</v>
      </c>
      <c r="I688" t="s">
        <v>66</v>
      </c>
      <c r="J688" t="s">
        <v>65</v>
      </c>
      <c r="K688" t="s">
        <v>36</v>
      </c>
      <c r="L688" t="s">
        <v>56</v>
      </c>
      <c r="M688">
        <v>1</v>
      </c>
      <c r="N688">
        <v>51.18</v>
      </c>
      <c r="O688">
        <v>0.05</v>
      </c>
      <c r="P688">
        <v>22.98</v>
      </c>
      <c r="Q688">
        <v>48.620999999999995</v>
      </c>
      <c r="R688">
        <v>22.98</v>
      </c>
      <c r="S688">
        <v>25.640999999999995</v>
      </c>
      <c r="T688">
        <v>0.52736471894860237</v>
      </c>
    </row>
    <row r="689" spans="1:20" x14ac:dyDescent="0.3">
      <c r="A689">
        <v>1659</v>
      </c>
      <c r="B689" s="1">
        <v>46382</v>
      </c>
      <c r="C689">
        <f>YEAR(SalesDataTable__2[[#This Row],[Order Date]])</f>
        <v>2026</v>
      </c>
      <c r="D689" s="2" t="str">
        <f>"Q"&amp;ROUNDUP(MONTH(SalesDataTable__2[[#This Row],[Order Date]])/3,0)</f>
        <v>Q4</v>
      </c>
      <c r="E689">
        <f>MONTH(SalesDataTable__2[[#This Row],[Order Date]])</f>
        <v>12</v>
      </c>
      <c r="F689" t="str">
        <f>TEXT(SalesDataTable__2[[#This Row],[Order Date]],"MMM")</f>
        <v>Dec</v>
      </c>
      <c r="G689" t="s">
        <v>22</v>
      </c>
      <c r="H689" t="s">
        <v>40</v>
      </c>
      <c r="I689" t="s">
        <v>66</v>
      </c>
      <c r="J689" t="s">
        <v>19</v>
      </c>
      <c r="K689" t="s">
        <v>31</v>
      </c>
      <c r="L689" t="s">
        <v>32</v>
      </c>
      <c r="M689">
        <v>1</v>
      </c>
      <c r="N689">
        <v>133.56</v>
      </c>
      <c r="O689">
        <v>0.05</v>
      </c>
      <c r="P689">
        <v>68.739999999999995</v>
      </c>
      <c r="Q689">
        <v>126.88199999999999</v>
      </c>
      <c r="R689">
        <v>68.739999999999995</v>
      </c>
      <c r="S689">
        <v>58.141999999999996</v>
      </c>
      <c r="T689">
        <v>0.4582367869358932</v>
      </c>
    </row>
    <row r="690" spans="1:20" x14ac:dyDescent="0.3">
      <c r="A690">
        <v>5134</v>
      </c>
      <c r="B690" s="1">
        <v>46384</v>
      </c>
      <c r="C690">
        <f>YEAR(SalesDataTable__2[[#This Row],[Order Date]])</f>
        <v>2026</v>
      </c>
      <c r="D690" s="2" t="str">
        <f>"Q"&amp;ROUNDUP(MONTH(SalesDataTable__2[[#This Row],[Order Date]])/3,0)</f>
        <v>Q4</v>
      </c>
      <c r="E690">
        <f>MONTH(SalesDataTable__2[[#This Row],[Order Date]])</f>
        <v>12</v>
      </c>
      <c r="F690" t="str">
        <f>TEXT(SalesDataTable__2[[#This Row],[Order Date]],"MMM")</f>
        <v>Dec</v>
      </c>
      <c r="G690" t="s">
        <v>28</v>
      </c>
      <c r="H690" t="s">
        <v>48</v>
      </c>
      <c r="I690" t="s">
        <v>66</v>
      </c>
      <c r="J690" t="s">
        <v>64</v>
      </c>
      <c r="K690" t="s">
        <v>24</v>
      </c>
      <c r="L690" t="s">
        <v>27</v>
      </c>
      <c r="M690">
        <v>1</v>
      </c>
      <c r="N690">
        <v>90.99</v>
      </c>
      <c r="O690">
        <v>0.05</v>
      </c>
      <c r="P690">
        <v>44.78</v>
      </c>
      <c r="Q690">
        <v>86.440499999999986</v>
      </c>
      <c r="R690">
        <v>44.78</v>
      </c>
      <c r="S690">
        <v>41.660499999999985</v>
      </c>
      <c r="T690">
        <v>0.48195579618350187</v>
      </c>
    </row>
    <row r="691" spans="1:20" x14ac:dyDescent="0.3">
      <c r="A691">
        <v>2916</v>
      </c>
      <c r="B691" s="1">
        <v>46386</v>
      </c>
      <c r="C691">
        <f>YEAR(SalesDataTable__2[[#This Row],[Order Date]])</f>
        <v>2026</v>
      </c>
      <c r="D691" s="2" t="str">
        <f>"Q"&amp;ROUNDUP(MONTH(SalesDataTable__2[[#This Row],[Order Date]])/3,0)</f>
        <v>Q4</v>
      </c>
      <c r="E691">
        <f>MONTH(SalesDataTable__2[[#This Row],[Order Date]])</f>
        <v>12</v>
      </c>
      <c r="F691" t="str">
        <f>TEXT(SalesDataTable__2[[#This Row],[Order Date]],"MMM")</f>
        <v>Dec</v>
      </c>
      <c r="G691" t="s">
        <v>28</v>
      </c>
      <c r="H691" t="s">
        <v>29</v>
      </c>
      <c r="I691" t="s">
        <v>66</v>
      </c>
      <c r="J691" t="s">
        <v>19</v>
      </c>
      <c r="K691" t="s">
        <v>31</v>
      </c>
      <c r="L691" t="s">
        <v>41</v>
      </c>
      <c r="M691">
        <v>1</v>
      </c>
      <c r="N691">
        <v>36.64</v>
      </c>
      <c r="O691">
        <v>0.05</v>
      </c>
      <c r="P691">
        <v>13.59</v>
      </c>
      <c r="Q691">
        <v>34.808</v>
      </c>
      <c r="R691">
        <v>13.59</v>
      </c>
      <c r="S691">
        <v>21.218</v>
      </c>
      <c r="T691">
        <v>0.60957251206619167</v>
      </c>
    </row>
    <row r="692" spans="1:20" x14ac:dyDescent="0.3">
      <c r="A692">
        <v>2782</v>
      </c>
      <c r="B692" s="1">
        <v>46031</v>
      </c>
      <c r="C692">
        <f>YEAR(SalesDataTable__2[[#This Row],[Order Date]])</f>
        <v>2026</v>
      </c>
      <c r="D692" s="2" t="str">
        <f>"Q"&amp;ROUNDUP(MONTH(SalesDataTable__2[[#This Row],[Order Date]])/3,0)</f>
        <v>Q1</v>
      </c>
      <c r="E692">
        <f>MONTH(SalesDataTable__2[[#This Row],[Order Date]])</f>
        <v>1</v>
      </c>
      <c r="F692" t="str">
        <f>TEXT(SalesDataTable__2[[#This Row],[Order Date]],"MMM")</f>
        <v>Jan</v>
      </c>
      <c r="G692" t="s">
        <v>16</v>
      </c>
      <c r="H692" t="s">
        <v>33</v>
      </c>
      <c r="I692" t="s">
        <v>18</v>
      </c>
      <c r="J692" t="s">
        <v>19</v>
      </c>
      <c r="K692" t="s">
        <v>24</v>
      </c>
      <c r="L692" t="s">
        <v>25</v>
      </c>
      <c r="M692">
        <v>1</v>
      </c>
      <c r="N692">
        <v>152.75</v>
      </c>
      <c r="O692">
        <v>0.05</v>
      </c>
      <c r="P692">
        <v>79.88</v>
      </c>
      <c r="Q692">
        <v>145.11249999999998</v>
      </c>
      <c r="R692">
        <v>79.88</v>
      </c>
      <c r="S692">
        <v>65.232499999999987</v>
      </c>
      <c r="T692">
        <v>0.44953053665259707</v>
      </c>
    </row>
    <row r="693" spans="1:20" x14ac:dyDescent="0.3">
      <c r="A693">
        <v>672</v>
      </c>
      <c r="B693" s="1">
        <v>46053</v>
      </c>
      <c r="C693">
        <f>YEAR(SalesDataTable__2[[#This Row],[Order Date]])</f>
        <v>2026</v>
      </c>
      <c r="D693" s="2" t="str">
        <f>"Q"&amp;ROUNDUP(MONTH(SalesDataTable__2[[#This Row],[Order Date]])/3,0)</f>
        <v>Q1</v>
      </c>
      <c r="E693">
        <f>MONTH(SalesDataTable__2[[#This Row],[Order Date]])</f>
        <v>1</v>
      </c>
      <c r="F693" t="str">
        <f>TEXT(SalesDataTable__2[[#This Row],[Order Date]],"MMM")</f>
        <v>Jan</v>
      </c>
      <c r="G693" t="s">
        <v>22</v>
      </c>
      <c r="H693" t="s">
        <v>23</v>
      </c>
      <c r="I693" t="s">
        <v>18</v>
      </c>
      <c r="J693" t="s">
        <v>65</v>
      </c>
      <c r="K693" t="s">
        <v>36</v>
      </c>
      <c r="L693" t="s">
        <v>54</v>
      </c>
      <c r="M693">
        <v>1</v>
      </c>
      <c r="N693">
        <v>102.92</v>
      </c>
      <c r="O693">
        <v>0.05</v>
      </c>
      <c r="P693">
        <v>50.92</v>
      </c>
      <c r="Q693">
        <v>97.774000000000001</v>
      </c>
      <c r="R693">
        <v>50.92</v>
      </c>
      <c r="S693">
        <v>46.853999999999999</v>
      </c>
      <c r="T693">
        <v>0.4792071511853867</v>
      </c>
    </row>
    <row r="694" spans="1:20" x14ac:dyDescent="0.3">
      <c r="A694">
        <v>1164</v>
      </c>
      <c r="B694" s="1">
        <v>46053</v>
      </c>
      <c r="C694">
        <f>YEAR(SalesDataTable__2[[#This Row],[Order Date]])</f>
        <v>2026</v>
      </c>
      <c r="D694" s="2" t="str">
        <f>"Q"&amp;ROUNDUP(MONTH(SalesDataTable__2[[#This Row],[Order Date]])/3,0)</f>
        <v>Q1</v>
      </c>
      <c r="E694">
        <f>MONTH(SalesDataTable__2[[#This Row],[Order Date]])</f>
        <v>1</v>
      </c>
      <c r="F694" t="str">
        <f>TEXT(SalesDataTable__2[[#This Row],[Order Date]],"MMM")</f>
        <v>Jan</v>
      </c>
      <c r="G694" t="s">
        <v>22</v>
      </c>
      <c r="H694" t="s">
        <v>30</v>
      </c>
      <c r="I694" t="s">
        <v>18</v>
      </c>
      <c r="J694" t="s">
        <v>19</v>
      </c>
      <c r="K694" t="s">
        <v>36</v>
      </c>
      <c r="L694" t="s">
        <v>61</v>
      </c>
      <c r="M694">
        <v>1</v>
      </c>
      <c r="N694">
        <v>79.989999999999995</v>
      </c>
      <c r="O694">
        <v>0.05</v>
      </c>
      <c r="P694">
        <v>43.02</v>
      </c>
      <c r="Q694">
        <v>75.990499999999997</v>
      </c>
      <c r="R694">
        <v>43.02</v>
      </c>
      <c r="S694">
        <v>32.970499999999994</v>
      </c>
      <c r="T694">
        <v>0.43387660299642711</v>
      </c>
    </row>
    <row r="695" spans="1:20" x14ac:dyDescent="0.3">
      <c r="A695">
        <v>2685</v>
      </c>
      <c r="B695" s="1">
        <v>46058</v>
      </c>
      <c r="C695">
        <f>YEAR(SalesDataTable__2[[#This Row],[Order Date]])</f>
        <v>2026</v>
      </c>
      <c r="D695" s="2" t="str">
        <f>"Q"&amp;ROUNDUP(MONTH(SalesDataTable__2[[#This Row],[Order Date]])/3,0)</f>
        <v>Q1</v>
      </c>
      <c r="E695">
        <f>MONTH(SalesDataTable__2[[#This Row],[Order Date]])</f>
        <v>2</v>
      </c>
      <c r="F695" t="str">
        <f>TEXT(SalesDataTable__2[[#This Row],[Order Date]],"MMM")</f>
        <v>Feb</v>
      </c>
      <c r="G695" t="s">
        <v>28</v>
      </c>
      <c r="H695" t="s">
        <v>48</v>
      </c>
      <c r="I695" t="s">
        <v>18</v>
      </c>
      <c r="J695" t="s">
        <v>19</v>
      </c>
      <c r="K695" t="s">
        <v>24</v>
      </c>
      <c r="L695" t="s">
        <v>35</v>
      </c>
      <c r="M695">
        <v>1</v>
      </c>
      <c r="N695">
        <v>72.78</v>
      </c>
      <c r="O695">
        <v>0.05</v>
      </c>
      <c r="P695">
        <v>33.26</v>
      </c>
      <c r="Q695">
        <v>69.140999999999991</v>
      </c>
      <c r="R695">
        <v>33.26</v>
      </c>
      <c r="S695">
        <v>35.880999999999993</v>
      </c>
      <c r="T695">
        <v>0.51895402149231273</v>
      </c>
    </row>
    <row r="696" spans="1:20" x14ac:dyDescent="0.3">
      <c r="A696">
        <v>902</v>
      </c>
      <c r="B696" s="1">
        <v>46061</v>
      </c>
      <c r="C696">
        <f>YEAR(SalesDataTable__2[[#This Row],[Order Date]])</f>
        <v>2026</v>
      </c>
      <c r="D696" s="2" t="str">
        <f>"Q"&amp;ROUNDUP(MONTH(SalesDataTable__2[[#This Row],[Order Date]])/3,0)</f>
        <v>Q1</v>
      </c>
      <c r="E696">
        <f>MONTH(SalesDataTable__2[[#This Row],[Order Date]])</f>
        <v>2</v>
      </c>
      <c r="F696" t="str">
        <f>TEXT(SalesDataTable__2[[#This Row],[Order Date]],"MMM")</f>
        <v>Feb</v>
      </c>
      <c r="G696" t="s">
        <v>22</v>
      </c>
      <c r="H696" t="s">
        <v>23</v>
      </c>
      <c r="I696" t="s">
        <v>18</v>
      </c>
      <c r="J696" t="s">
        <v>65</v>
      </c>
      <c r="K696" t="s">
        <v>20</v>
      </c>
      <c r="L696" t="s">
        <v>59</v>
      </c>
      <c r="M696">
        <v>1</v>
      </c>
      <c r="N696">
        <v>50.38</v>
      </c>
      <c r="O696">
        <v>0.05</v>
      </c>
      <c r="P696">
        <v>21.95</v>
      </c>
      <c r="Q696">
        <v>47.860999999999997</v>
      </c>
      <c r="R696">
        <v>21.95</v>
      </c>
      <c r="S696">
        <v>25.910999999999998</v>
      </c>
      <c r="T696">
        <v>0.54138024696516995</v>
      </c>
    </row>
    <row r="697" spans="1:20" x14ac:dyDescent="0.3">
      <c r="A697">
        <v>2435</v>
      </c>
      <c r="B697" s="1">
        <v>46072</v>
      </c>
      <c r="C697">
        <f>YEAR(SalesDataTable__2[[#This Row],[Order Date]])</f>
        <v>2026</v>
      </c>
      <c r="D697" s="2" t="str">
        <f>"Q"&amp;ROUNDUP(MONTH(SalesDataTable__2[[#This Row],[Order Date]])/3,0)</f>
        <v>Q1</v>
      </c>
      <c r="E697">
        <f>MONTH(SalesDataTable__2[[#This Row],[Order Date]])</f>
        <v>2</v>
      </c>
      <c r="F697" t="str">
        <f>TEXT(SalesDataTable__2[[#This Row],[Order Date]],"MMM")</f>
        <v>Feb</v>
      </c>
      <c r="G697" t="s">
        <v>42</v>
      </c>
      <c r="H697" t="s">
        <v>57</v>
      </c>
      <c r="I697" t="s">
        <v>18</v>
      </c>
      <c r="J697" t="s">
        <v>19</v>
      </c>
      <c r="K697" t="s">
        <v>36</v>
      </c>
      <c r="L697" t="s">
        <v>37</v>
      </c>
      <c r="M697">
        <v>1</v>
      </c>
      <c r="N697">
        <v>41.01</v>
      </c>
      <c r="O697">
        <v>0.05</v>
      </c>
      <c r="P697">
        <v>16.489999999999998</v>
      </c>
      <c r="Q697">
        <v>38.959499999999998</v>
      </c>
      <c r="R697">
        <v>16.489999999999998</v>
      </c>
      <c r="S697">
        <v>22.4695</v>
      </c>
      <c r="T697">
        <v>0.57673994789460847</v>
      </c>
    </row>
    <row r="698" spans="1:20" x14ac:dyDescent="0.3">
      <c r="A698">
        <v>1457</v>
      </c>
      <c r="B698" s="1">
        <v>46082</v>
      </c>
      <c r="C698">
        <f>YEAR(SalesDataTable__2[[#This Row],[Order Date]])</f>
        <v>2026</v>
      </c>
      <c r="D698" s="2" t="str">
        <f>"Q"&amp;ROUNDUP(MONTH(SalesDataTable__2[[#This Row],[Order Date]])/3,0)</f>
        <v>Q1</v>
      </c>
      <c r="E698">
        <f>MONTH(SalesDataTable__2[[#This Row],[Order Date]])</f>
        <v>3</v>
      </c>
      <c r="F698" t="str">
        <f>TEXT(SalesDataTable__2[[#This Row],[Order Date]],"MMM")</f>
        <v>Mar</v>
      </c>
      <c r="G698" t="s">
        <v>28</v>
      </c>
      <c r="H698" t="s">
        <v>49</v>
      </c>
      <c r="I698" t="s">
        <v>18</v>
      </c>
      <c r="J698" t="s">
        <v>19</v>
      </c>
      <c r="K698" t="s">
        <v>31</v>
      </c>
      <c r="L698" t="s">
        <v>41</v>
      </c>
      <c r="M698">
        <v>1</v>
      </c>
      <c r="N698">
        <v>36.47</v>
      </c>
      <c r="O698">
        <v>0.05</v>
      </c>
      <c r="P698">
        <v>13.21</v>
      </c>
      <c r="Q698">
        <v>34.646499999999996</v>
      </c>
      <c r="R698">
        <v>13.21</v>
      </c>
      <c r="S698">
        <v>21.436499999999995</v>
      </c>
      <c r="T698">
        <v>0.61872050567878423</v>
      </c>
    </row>
    <row r="699" spans="1:20" x14ac:dyDescent="0.3">
      <c r="A699">
        <v>4398</v>
      </c>
      <c r="B699" s="1">
        <v>46082</v>
      </c>
      <c r="C699">
        <f>YEAR(SalesDataTable__2[[#This Row],[Order Date]])</f>
        <v>2026</v>
      </c>
      <c r="D699" s="2" t="str">
        <f>"Q"&amp;ROUNDUP(MONTH(SalesDataTable__2[[#This Row],[Order Date]])/3,0)</f>
        <v>Q1</v>
      </c>
      <c r="E699">
        <f>MONTH(SalesDataTable__2[[#This Row],[Order Date]])</f>
        <v>3</v>
      </c>
      <c r="F699" t="str">
        <f>TEXT(SalesDataTable__2[[#This Row],[Order Date]],"MMM")</f>
        <v>Mar</v>
      </c>
      <c r="G699" t="s">
        <v>16</v>
      </c>
      <c r="H699" t="s">
        <v>26</v>
      </c>
      <c r="I699" t="s">
        <v>18</v>
      </c>
      <c r="J699" t="s">
        <v>19</v>
      </c>
      <c r="K699" t="s">
        <v>38</v>
      </c>
      <c r="L699" t="s">
        <v>55</v>
      </c>
      <c r="M699">
        <v>1</v>
      </c>
      <c r="N699">
        <v>123.99</v>
      </c>
      <c r="O699">
        <v>0.05</v>
      </c>
      <c r="P699">
        <v>61.67</v>
      </c>
      <c r="Q699">
        <v>117.79049999999999</v>
      </c>
      <c r="R699">
        <v>61.67</v>
      </c>
      <c r="S699">
        <v>56.120499999999993</v>
      </c>
      <c r="T699">
        <v>0.47644334644984099</v>
      </c>
    </row>
    <row r="700" spans="1:20" x14ac:dyDescent="0.3">
      <c r="A700">
        <v>4951</v>
      </c>
      <c r="B700" s="1">
        <v>46082</v>
      </c>
      <c r="C700">
        <f>YEAR(SalesDataTable__2[[#This Row],[Order Date]])</f>
        <v>2026</v>
      </c>
      <c r="D700" s="2" t="str">
        <f>"Q"&amp;ROUNDUP(MONTH(SalesDataTable__2[[#This Row],[Order Date]])/3,0)</f>
        <v>Q1</v>
      </c>
      <c r="E700">
        <f>MONTH(SalesDataTable__2[[#This Row],[Order Date]])</f>
        <v>3</v>
      </c>
      <c r="F700" t="str">
        <f>TEXT(SalesDataTable__2[[#This Row],[Order Date]],"MMM")</f>
        <v>Mar</v>
      </c>
      <c r="G700" t="s">
        <v>28</v>
      </c>
      <c r="H700" t="s">
        <v>48</v>
      </c>
      <c r="I700" t="s">
        <v>18</v>
      </c>
      <c r="J700" t="s">
        <v>19</v>
      </c>
      <c r="K700" t="s">
        <v>38</v>
      </c>
      <c r="L700" t="s">
        <v>62</v>
      </c>
      <c r="M700">
        <v>1</v>
      </c>
      <c r="N700">
        <v>344.8</v>
      </c>
      <c r="O700">
        <v>0.05</v>
      </c>
      <c r="P700">
        <v>196.14</v>
      </c>
      <c r="Q700">
        <v>327.56</v>
      </c>
      <c r="R700">
        <v>196.14</v>
      </c>
      <c r="S700">
        <v>131.42000000000002</v>
      </c>
      <c r="T700">
        <v>0.40120893882036884</v>
      </c>
    </row>
    <row r="701" spans="1:20" x14ac:dyDescent="0.3">
      <c r="A701">
        <v>842</v>
      </c>
      <c r="B701" s="1">
        <v>46088</v>
      </c>
      <c r="C701">
        <f>YEAR(SalesDataTable__2[[#This Row],[Order Date]])</f>
        <v>2026</v>
      </c>
      <c r="D701" s="2" t="str">
        <f>"Q"&amp;ROUNDUP(MONTH(SalesDataTable__2[[#This Row],[Order Date]])/3,0)</f>
        <v>Q1</v>
      </c>
      <c r="E701">
        <f>MONTH(SalesDataTable__2[[#This Row],[Order Date]])</f>
        <v>3</v>
      </c>
      <c r="F701" t="str">
        <f>TEXT(SalesDataTable__2[[#This Row],[Order Date]],"MMM")</f>
        <v>Mar</v>
      </c>
      <c r="G701" t="s">
        <v>22</v>
      </c>
      <c r="H701" t="s">
        <v>40</v>
      </c>
      <c r="I701" t="s">
        <v>18</v>
      </c>
      <c r="J701" t="s">
        <v>19</v>
      </c>
      <c r="K701" t="s">
        <v>20</v>
      </c>
      <c r="L701" t="s">
        <v>21</v>
      </c>
      <c r="M701">
        <v>1</v>
      </c>
      <c r="N701">
        <v>40.01</v>
      </c>
      <c r="O701">
        <v>0.05</v>
      </c>
      <c r="P701">
        <v>14.35</v>
      </c>
      <c r="Q701">
        <v>38.009499999999996</v>
      </c>
      <c r="R701">
        <v>14.35</v>
      </c>
      <c r="S701">
        <v>23.659499999999994</v>
      </c>
      <c r="T701">
        <v>0.62246280535129372</v>
      </c>
    </row>
    <row r="702" spans="1:20" x14ac:dyDescent="0.3">
      <c r="A702">
        <v>718</v>
      </c>
      <c r="B702" s="1">
        <v>46090</v>
      </c>
      <c r="C702">
        <f>YEAR(SalesDataTable__2[[#This Row],[Order Date]])</f>
        <v>2026</v>
      </c>
      <c r="D702" s="2" t="str">
        <f>"Q"&amp;ROUNDUP(MONTH(SalesDataTable__2[[#This Row],[Order Date]])/3,0)</f>
        <v>Q1</v>
      </c>
      <c r="E702">
        <f>MONTH(SalesDataTable__2[[#This Row],[Order Date]])</f>
        <v>3</v>
      </c>
      <c r="F702" t="str">
        <f>TEXT(SalesDataTable__2[[#This Row],[Order Date]],"MMM")</f>
        <v>Mar</v>
      </c>
      <c r="G702" t="s">
        <v>28</v>
      </c>
      <c r="H702" t="s">
        <v>46</v>
      </c>
      <c r="I702" t="s">
        <v>18</v>
      </c>
      <c r="J702" t="s">
        <v>19</v>
      </c>
      <c r="K702" t="s">
        <v>20</v>
      </c>
      <c r="L702" t="s">
        <v>21</v>
      </c>
      <c r="M702">
        <v>1</v>
      </c>
      <c r="N702">
        <v>41.15</v>
      </c>
      <c r="O702">
        <v>0.05</v>
      </c>
      <c r="P702">
        <v>14.4</v>
      </c>
      <c r="Q702">
        <v>39.092499999999994</v>
      </c>
      <c r="R702">
        <v>14.4</v>
      </c>
      <c r="S702">
        <v>24.692499999999995</v>
      </c>
      <c r="T702">
        <v>0.63164289825414077</v>
      </c>
    </row>
    <row r="703" spans="1:20" x14ac:dyDescent="0.3">
      <c r="A703">
        <v>4466</v>
      </c>
      <c r="B703" s="1">
        <v>46105</v>
      </c>
      <c r="C703">
        <f>YEAR(SalesDataTable__2[[#This Row],[Order Date]])</f>
        <v>2026</v>
      </c>
      <c r="D703" s="2" t="str">
        <f>"Q"&amp;ROUNDUP(MONTH(SalesDataTable__2[[#This Row],[Order Date]])/3,0)</f>
        <v>Q1</v>
      </c>
      <c r="E703">
        <f>MONTH(SalesDataTable__2[[#This Row],[Order Date]])</f>
        <v>3</v>
      </c>
      <c r="F703" t="str">
        <f>TEXT(SalesDataTable__2[[#This Row],[Order Date]],"MMM")</f>
        <v>Mar</v>
      </c>
      <c r="G703" t="s">
        <v>42</v>
      </c>
      <c r="H703" t="s">
        <v>43</v>
      </c>
      <c r="I703" t="s">
        <v>18</v>
      </c>
      <c r="J703" t="s">
        <v>19</v>
      </c>
      <c r="K703" t="s">
        <v>24</v>
      </c>
      <c r="L703" t="s">
        <v>27</v>
      </c>
      <c r="M703">
        <v>1</v>
      </c>
      <c r="N703">
        <v>91.35</v>
      </c>
      <c r="O703">
        <v>0.05</v>
      </c>
      <c r="P703">
        <v>45.24</v>
      </c>
      <c r="Q703">
        <v>86.782499999999985</v>
      </c>
      <c r="R703">
        <v>45.24</v>
      </c>
      <c r="S703">
        <v>41.542499999999983</v>
      </c>
      <c r="T703">
        <v>0.47869674185463645</v>
      </c>
    </row>
    <row r="704" spans="1:20" x14ac:dyDescent="0.3">
      <c r="A704">
        <v>2800</v>
      </c>
      <c r="B704" s="1">
        <v>46110</v>
      </c>
      <c r="C704">
        <f>YEAR(SalesDataTable__2[[#This Row],[Order Date]])</f>
        <v>2026</v>
      </c>
      <c r="D704" s="2" t="str">
        <f>"Q"&amp;ROUNDUP(MONTH(SalesDataTable__2[[#This Row],[Order Date]])/3,0)</f>
        <v>Q1</v>
      </c>
      <c r="E704">
        <f>MONTH(SalesDataTable__2[[#This Row],[Order Date]])</f>
        <v>3</v>
      </c>
      <c r="F704" t="str">
        <f>TEXT(SalesDataTable__2[[#This Row],[Order Date]],"MMM")</f>
        <v>Mar</v>
      </c>
      <c r="G704" t="s">
        <v>28</v>
      </c>
      <c r="H704" t="s">
        <v>34</v>
      </c>
      <c r="I704" t="s">
        <v>18</v>
      </c>
      <c r="J704" t="s">
        <v>19</v>
      </c>
      <c r="K704" t="s">
        <v>36</v>
      </c>
      <c r="L704" t="s">
        <v>56</v>
      </c>
      <c r="M704">
        <v>1</v>
      </c>
      <c r="N704">
        <v>49.81</v>
      </c>
      <c r="O704">
        <v>0.05</v>
      </c>
      <c r="P704">
        <v>23.12</v>
      </c>
      <c r="Q704">
        <v>47.319499999999998</v>
      </c>
      <c r="R704">
        <v>23.12</v>
      </c>
      <c r="S704">
        <v>24.199499999999997</v>
      </c>
      <c r="T704">
        <v>0.51140650260463438</v>
      </c>
    </row>
    <row r="705" spans="1:20" x14ac:dyDescent="0.3">
      <c r="A705">
        <v>2848</v>
      </c>
      <c r="B705" s="1">
        <v>46124</v>
      </c>
      <c r="C705">
        <f>YEAR(SalesDataTable__2[[#This Row],[Order Date]])</f>
        <v>2026</v>
      </c>
      <c r="D705" s="2" t="str">
        <f>"Q"&amp;ROUNDUP(MONTH(SalesDataTable__2[[#This Row],[Order Date]])/3,0)</f>
        <v>Q2</v>
      </c>
      <c r="E705">
        <f>MONTH(SalesDataTable__2[[#This Row],[Order Date]])</f>
        <v>4</v>
      </c>
      <c r="F705" t="str">
        <f>TEXT(SalesDataTable__2[[#This Row],[Order Date]],"MMM")</f>
        <v>Apr</v>
      </c>
      <c r="G705" t="s">
        <v>28</v>
      </c>
      <c r="H705" t="s">
        <v>29</v>
      </c>
      <c r="I705" t="s">
        <v>18</v>
      </c>
      <c r="J705" t="s">
        <v>19</v>
      </c>
      <c r="K705" t="s">
        <v>24</v>
      </c>
      <c r="L705" t="s">
        <v>35</v>
      </c>
      <c r="M705">
        <v>1</v>
      </c>
      <c r="N705">
        <v>71.64</v>
      </c>
      <c r="O705">
        <v>0.05</v>
      </c>
      <c r="P705">
        <v>32.729999999999997</v>
      </c>
      <c r="Q705">
        <v>68.057999999999993</v>
      </c>
      <c r="R705">
        <v>32.729999999999997</v>
      </c>
      <c r="S705">
        <v>35.327999999999996</v>
      </c>
      <c r="T705">
        <v>0.51908666137706072</v>
      </c>
    </row>
    <row r="706" spans="1:20" x14ac:dyDescent="0.3">
      <c r="A706">
        <v>3311</v>
      </c>
      <c r="B706" s="1">
        <v>46128</v>
      </c>
      <c r="C706">
        <f>YEAR(SalesDataTable__2[[#This Row],[Order Date]])</f>
        <v>2026</v>
      </c>
      <c r="D706" s="2" t="str">
        <f>"Q"&amp;ROUNDUP(MONTH(SalesDataTable__2[[#This Row],[Order Date]])/3,0)</f>
        <v>Q2</v>
      </c>
      <c r="E706">
        <f>MONTH(SalesDataTable__2[[#This Row],[Order Date]])</f>
        <v>4</v>
      </c>
      <c r="F706" t="str">
        <f>TEXT(SalesDataTable__2[[#This Row],[Order Date]],"MMM")</f>
        <v>Apr</v>
      </c>
      <c r="G706" t="s">
        <v>28</v>
      </c>
      <c r="H706" t="s">
        <v>34</v>
      </c>
      <c r="I706" t="s">
        <v>18</v>
      </c>
      <c r="J706" t="s">
        <v>19</v>
      </c>
      <c r="K706" t="s">
        <v>31</v>
      </c>
      <c r="L706" t="s">
        <v>47</v>
      </c>
      <c r="M706">
        <v>1</v>
      </c>
      <c r="N706">
        <v>46.68</v>
      </c>
      <c r="O706">
        <v>0.05</v>
      </c>
      <c r="P706">
        <v>18.350000000000001</v>
      </c>
      <c r="Q706">
        <v>44.345999999999997</v>
      </c>
      <c r="R706">
        <v>18.350000000000001</v>
      </c>
      <c r="S706">
        <v>25.995999999999995</v>
      </c>
      <c r="T706">
        <v>0.58620845172056102</v>
      </c>
    </row>
    <row r="707" spans="1:20" x14ac:dyDescent="0.3">
      <c r="A707">
        <v>1303</v>
      </c>
      <c r="B707" s="1">
        <v>46133</v>
      </c>
      <c r="C707">
        <f>YEAR(SalesDataTable__2[[#This Row],[Order Date]])</f>
        <v>2026</v>
      </c>
      <c r="D707" s="2" t="str">
        <f>"Q"&amp;ROUNDUP(MONTH(SalesDataTable__2[[#This Row],[Order Date]])/3,0)</f>
        <v>Q2</v>
      </c>
      <c r="E707">
        <f>MONTH(SalesDataTable__2[[#This Row],[Order Date]])</f>
        <v>4</v>
      </c>
      <c r="F707" t="str">
        <f>TEXT(SalesDataTable__2[[#This Row],[Order Date]],"MMM")</f>
        <v>Apr</v>
      </c>
      <c r="G707" t="s">
        <v>28</v>
      </c>
      <c r="H707" t="s">
        <v>46</v>
      </c>
      <c r="I707" t="s">
        <v>18</v>
      </c>
      <c r="J707" t="s">
        <v>19</v>
      </c>
      <c r="K707" t="s">
        <v>24</v>
      </c>
      <c r="L707" t="s">
        <v>50</v>
      </c>
      <c r="M707">
        <v>1</v>
      </c>
      <c r="N707">
        <v>142.22999999999999</v>
      </c>
      <c r="O707">
        <v>0.05</v>
      </c>
      <c r="P707">
        <v>77.66</v>
      </c>
      <c r="Q707">
        <v>135.11849999999998</v>
      </c>
      <c r="R707">
        <v>77.66</v>
      </c>
      <c r="S707">
        <v>57.458499999999987</v>
      </c>
      <c r="T707">
        <v>0.42524524768999061</v>
      </c>
    </row>
    <row r="708" spans="1:20" x14ac:dyDescent="0.3">
      <c r="A708">
        <v>3237</v>
      </c>
      <c r="B708" s="1">
        <v>46142</v>
      </c>
      <c r="C708">
        <f>YEAR(SalesDataTable__2[[#This Row],[Order Date]])</f>
        <v>2026</v>
      </c>
      <c r="D708" s="2" t="str">
        <f>"Q"&amp;ROUNDUP(MONTH(SalesDataTable__2[[#This Row],[Order Date]])/3,0)</f>
        <v>Q2</v>
      </c>
      <c r="E708">
        <f>MONTH(SalesDataTable__2[[#This Row],[Order Date]])</f>
        <v>4</v>
      </c>
      <c r="F708" t="str">
        <f>TEXT(SalesDataTable__2[[#This Row],[Order Date]],"MMM")</f>
        <v>Apr</v>
      </c>
      <c r="G708" t="s">
        <v>28</v>
      </c>
      <c r="H708" t="s">
        <v>48</v>
      </c>
      <c r="I708" t="s">
        <v>18</v>
      </c>
      <c r="J708" t="s">
        <v>19</v>
      </c>
      <c r="K708" t="s">
        <v>38</v>
      </c>
      <c r="L708" t="s">
        <v>55</v>
      </c>
      <c r="M708">
        <v>1</v>
      </c>
      <c r="N708">
        <v>122.86</v>
      </c>
      <c r="O708">
        <v>0.05</v>
      </c>
      <c r="P708">
        <v>59.22</v>
      </c>
      <c r="Q708">
        <v>116.717</v>
      </c>
      <c r="R708">
        <v>59.22</v>
      </c>
      <c r="S708">
        <v>57.497</v>
      </c>
      <c r="T708">
        <v>0.49261889870370212</v>
      </c>
    </row>
    <row r="709" spans="1:20" x14ac:dyDescent="0.3">
      <c r="A709">
        <v>956</v>
      </c>
      <c r="B709" s="1">
        <v>46145</v>
      </c>
      <c r="C709">
        <f>YEAR(SalesDataTable__2[[#This Row],[Order Date]])</f>
        <v>2026</v>
      </c>
      <c r="D709" s="2" t="str">
        <f>"Q"&amp;ROUNDUP(MONTH(SalesDataTable__2[[#This Row],[Order Date]])/3,0)</f>
        <v>Q2</v>
      </c>
      <c r="E709">
        <f>MONTH(SalesDataTable__2[[#This Row],[Order Date]])</f>
        <v>5</v>
      </c>
      <c r="F709" t="str">
        <f>TEXT(SalesDataTable__2[[#This Row],[Order Date]],"MMM")</f>
        <v>May</v>
      </c>
      <c r="G709" t="s">
        <v>22</v>
      </c>
      <c r="H709" t="s">
        <v>40</v>
      </c>
      <c r="I709" t="s">
        <v>18</v>
      </c>
      <c r="J709" t="s">
        <v>65</v>
      </c>
      <c r="K709" t="s">
        <v>24</v>
      </c>
      <c r="L709" t="s">
        <v>25</v>
      </c>
      <c r="M709">
        <v>1</v>
      </c>
      <c r="N709">
        <v>157.59</v>
      </c>
      <c r="O709">
        <v>0.05</v>
      </c>
      <c r="P709">
        <v>77.599999999999994</v>
      </c>
      <c r="Q709">
        <v>149.7105</v>
      </c>
      <c r="R709">
        <v>77.599999999999994</v>
      </c>
      <c r="S709">
        <v>72.110500000000002</v>
      </c>
      <c r="T709">
        <v>0.48166628259206939</v>
      </c>
    </row>
    <row r="710" spans="1:20" x14ac:dyDescent="0.3">
      <c r="A710">
        <v>3913</v>
      </c>
      <c r="B710" s="1">
        <v>46156</v>
      </c>
      <c r="C710">
        <f>YEAR(SalesDataTable__2[[#This Row],[Order Date]])</f>
        <v>2026</v>
      </c>
      <c r="D710" s="2" t="str">
        <f>"Q"&amp;ROUNDUP(MONTH(SalesDataTable__2[[#This Row],[Order Date]])/3,0)</f>
        <v>Q2</v>
      </c>
      <c r="E710">
        <f>MONTH(SalesDataTable__2[[#This Row],[Order Date]])</f>
        <v>5</v>
      </c>
      <c r="F710" t="str">
        <f>TEXT(SalesDataTable__2[[#This Row],[Order Date]],"MMM")</f>
        <v>May</v>
      </c>
      <c r="G710" t="s">
        <v>28</v>
      </c>
      <c r="H710" t="s">
        <v>46</v>
      </c>
      <c r="I710" t="s">
        <v>18</v>
      </c>
      <c r="J710" t="s">
        <v>19</v>
      </c>
      <c r="K710" t="s">
        <v>36</v>
      </c>
      <c r="L710" t="s">
        <v>56</v>
      </c>
      <c r="M710">
        <v>1</v>
      </c>
      <c r="N710">
        <v>50.34</v>
      </c>
      <c r="O710">
        <v>0.05</v>
      </c>
      <c r="P710">
        <v>22.23</v>
      </c>
      <c r="Q710">
        <v>47.823</v>
      </c>
      <c r="R710">
        <v>22.23</v>
      </c>
      <c r="S710">
        <v>25.593</v>
      </c>
      <c r="T710">
        <v>0.53516090584028608</v>
      </c>
    </row>
    <row r="711" spans="1:20" x14ac:dyDescent="0.3">
      <c r="A711">
        <v>915</v>
      </c>
      <c r="B711" s="1">
        <v>46160</v>
      </c>
      <c r="C711">
        <f>YEAR(SalesDataTable__2[[#This Row],[Order Date]])</f>
        <v>2026</v>
      </c>
      <c r="D711" s="2" t="str">
        <f>"Q"&amp;ROUNDUP(MONTH(SalesDataTable__2[[#This Row],[Order Date]])/3,0)</f>
        <v>Q2</v>
      </c>
      <c r="E711">
        <f>MONTH(SalesDataTable__2[[#This Row],[Order Date]])</f>
        <v>5</v>
      </c>
      <c r="F711" t="str">
        <f>TEXT(SalesDataTable__2[[#This Row],[Order Date]],"MMM")</f>
        <v>May</v>
      </c>
      <c r="G711" t="s">
        <v>16</v>
      </c>
      <c r="H711" t="s">
        <v>17</v>
      </c>
      <c r="I711" t="s">
        <v>18</v>
      </c>
      <c r="J711" t="s">
        <v>19</v>
      </c>
      <c r="K711" t="s">
        <v>24</v>
      </c>
      <c r="L711" t="s">
        <v>25</v>
      </c>
      <c r="M711">
        <v>1</v>
      </c>
      <c r="N711">
        <v>153.61000000000001</v>
      </c>
      <c r="O711">
        <v>0.05</v>
      </c>
      <c r="P711">
        <v>79.94</v>
      </c>
      <c r="Q711">
        <v>145.92950000000002</v>
      </c>
      <c r="R711">
        <v>79.94</v>
      </c>
      <c r="S711">
        <v>65.989500000000021</v>
      </c>
      <c r="T711">
        <v>0.45220123415758989</v>
      </c>
    </row>
    <row r="712" spans="1:20" x14ac:dyDescent="0.3">
      <c r="A712">
        <v>53</v>
      </c>
      <c r="B712" s="1">
        <v>46163</v>
      </c>
      <c r="C712">
        <f>YEAR(SalesDataTable__2[[#This Row],[Order Date]])</f>
        <v>2026</v>
      </c>
      <c r="D712" s="2" t="str">
        <f>"Q"&amp;ROUNDUP(MONTH(SalesDataTable__2[[#This Row],[Order Date]])/3,0)</f>
        <v>Q2</v>
      </c>
      <c r="E712">
        <f>MONTH(SalesDataTable__2[[#This Row],[Order Date]])</f>
        <v>5</v>
      </c>
      <c r="F712" t="str">
        <f>TEXT(SalesDataTable__2[[#This Row],[Order Date]],"MMM")</f>
        <v>May</v>
      </c>
      <c r="G712" t="s">
        <v>16</v>
      </c>
      <c r="H712" t="s">
        <v>52</v>
      </c>
      <c r="I712" t="s">
        <v>18</v>
      </c>
      <c r="J712" t="s">
        <v>65</v>
      </c>
      <c r="K712" t="s">
        <v>31</v>
      </c>
      <c r="L712" t="s">
        <v>32</v>
      </c>
      <c r="M712">
        <v>1</v>
      </c>
      <c r="N712">
        <v>134.28</v>
      </c>
      <c r="O712">
        <v>0.05</v>
      </c>
      <c r="P712">
        <v>65.44</v>
      </c>
      <c r="Q712">
        <v>127.56599999999999</v>
      </c>
      <c r="R712">
        <v>65.44</v>
      </c>
      <c r="S712">
        <v>62.125999999999991</v>
      </c>
      <c r="T712">
        <v>0.487010645469796</v>
      </c>
    </row>
    <row r="713" spans="1:20" x14ac:dyDescent="0.3">
      <c r="A713">
        <v>2395</v>
      </c>
      <c r="B713" s="1">
        <v>46163</v>
      </c>
      <c r="C713">
        <f>YEAR(SalesDataTable__2[[#This Row],[Order Date]])</f>
        <v>2026</v>
      </c>
      <c r="D713" s="2" t="str">
        <f>"Q"&amp;ROUNDUP(MONTH(SalesDataTable__2[[#This Row],[Order Date]])/3,0)</f>
        <v>Q2</v>
      </c>
      <c r="E713">
        <f>MONTH(SalesDataTable__2[[#This Row],[Order Date]])</f>
        <v>5</v>
      </c>
      <c r="F713" t="str">
        <f>TEXT(SalesDataTable__2[[#This Row],[Order Date]],"MMM")</f>
        <v>May</v>
      </c>
      <c r="G713" t="s">
        <v>28</v>
      </c>
      <c r="H713" t="s">
        <v>46</v>
      </c>
      <c r="I713" t="s">
        <v>18</v>
      </c>
      <c r="J713" t="s">
        <v>65</v>
      </c>
      <c r="K713" t="s">
        <v>20</v>
      </c>
      <c r="L713" t="s">
        <v>44</v>
      </c>
      <c r="M713">
        <v>1</v>
      </c>
      <c r="N713">
        <v>36.9</v>
      </c>
      <c r="O713">
        <v>0.05</v>
      </c>
      <c r="P713">
        <v>13.89</v>
      </c>
      <c r="Q713">
        <v>35.055</v>
      </c>
      <c r="R713">
        <v>13.89</v>
      </c>
      <c r="S713">
        <v>21.164999999999999</v>
      </c>
      <c r="T713">
        <v>0.60376551133932388</v>
      </c>
    </row>
    <row r="714" spans="1:20" x14ac:dyDescent="0.3">
      <c r="A714">
        <v>133</v>
      </c>
      <c r="B714" s="1">
        <v>46165</v>
      </c>
      <c r="C714">
        <f>YEAR(SalesDataTable__2[[#This Row],[Order Date]])</f>
        <v>2026</v>
      </c>
      <c r="D714" s="2" t="str">
        <f>"Q"&amp;ROUNDUP(MONTH(SalesDataTable__2[[#This Row],[Order Date]])/3,0)</f>
        <v>Q2</v>
      </c>
      <c r="E714">
        <f>MONTH(SalesDataTable__2[[#This Row],[Order Date]])</f>
        <v>5</v>
      </c>
      <c r="F714" t="str">
        <f>TEXT(SalesDataTable__2[[#This Row],[Order Date]],"MMM")</f>
        <v>May</v>
      </c>
      <c r="G714" t="s">
        <v>28</v>
      </c>
      <c r="H714" t="s">
        <v>49</v>
      </c>
      <c r="I714" t="s">
        <v>18</v>
      </c>
      <c r="J714" t="s">
        <v>19</v>
      </c>
      <c r="K714" t="s">
        <v>31</v>
      </c>
      <c r="L714" t="s">
        <v>41</v>
      </c>
      <c r="M714">
        <v>1</v>
      </c>
      <c r="N714">
        <v>36.57</v>
      </c>
      <c r="O714">
        <v>0.05</v>
      </c>
      <c r="P714">
        <v>13.33</v>
      </c>
      <c r="Q714">
        <v>34.741500000000002</v>
      </c>
      <c r="R714">
        <v>13.33</v>
      </c>
      <c r="S714">
        <v>21.411500000000004</v>
      </c>
      <c r="T714">
        <v>0.61630902522919284</v>
      </c>
    </row>
    <row r="715" spans="1:20" x14ac:dyDescent="0.3">
      <c r="A715">
        <v>3037</v>
      </c>
      <c r="B715" s="1">
        <v>46172</v>
      </c>
      <c r="C715">
        <f>YEAR(SalesDataTable__2[[#This Row],[Order Date]])</f>
        <v>2026</v>
      </c>
      <c r="D715" s="2" t="str">
        <f>"Q"&amp;ROUNDUP(MONTH(SalesDataTable__2[[#This Row],[Order Date]])/3,0)</f>
        <v>Q2</v>
      </c>
      <c r="E715">
        <f>MONTH(SalesDataTable__2[[#This Row],[Order Date]])</f>
        <v>5</v>
      </c>
      <c r="F715" t="str">
        <f>TEXT(SalesDataTable__2[[#This Row],[Order Date]],"MMM")</f>
        <v>May</v>
      </c>
      <c r="G715" t="s">
        <v>28</v>
      </c>
      <c r="H715" t="s">
        <v>29</v>
      </c>
      <c r="I715" t="s">
        <v>18</v>
      </c>
      <c r="J715" t="s">
        <v>65</v>
      </c>
      <c r="K715" t="s">
        <v>31</v>
      </c>
      <c r="L715" t="s">
        <v>47</v>
      </c>
      <c r="M715">
        <v>1</v>
      </c>
      <c r="N715">
        <v>45.8</v>
      </c>
      <c r="O715">
        <v>0.05</v>
      </c>
      <c r="P715">
        <v>17.88</v>
      </c>
      <c r="Q715">
        <v>43.51</v>
      </c>
      <c r="R715">
        <v>17.88</v>
      </c>
      <c r="S715">
        <v>25.63</v>
      </c>
      <c r="T715">
        <v>0.58905998621006661</v>
      </c>
    </row>
    <row r="716" spans="1:20" x14ac:dyDescent="0.3">
      <c r="A716">
        <v>463</v>
      </c>
      <c r="B716" s="1">
        <v>46174</v>
      </c>
      <c r="C716">
        <f>YEAR(SalesDataTable__2[[#This Row],[Order Date]])</f>
        <v>2026</v>
      </c>
      <c r="D716" s="2" t="str">
        <f>"Q"&amp;ROUNDUP(MONTH(SalesDataTable__2[[#This Row],[Order Date]])/3,0)</f>
        <v>Q2</v>
      </c>
      <c r="E716">
        <f>MONTH(SalesDataTable__2[[#This Row],[Order Date]])</f>
        <v>6</v>
      </c>
      <c r="F716" t="str">
        <f>TEXT(SalesDataTable__2[[#This Row],[Order Date]],"MMM")</f>
        <v>Jun</v>
      </c>
      <c r="G716" t="s">
        <v>16</v>
      </c>
      <c r="H716" t="s">
        <v>33</v>
      </c>
      <c r="I716" t="s">
        <v>18</v>
      </c>
      <c r="J716" t="s">
        <v>19</v>
      </c>
      <c r="K716" t="s">
        <v>36</v>
      </c>
      <c r="L716" t="s">
        <v>37</v>
      </c>
      <c r="M716">
        <v>1</v>
      </c>
      <c r="N716">
        <v>40.71</v>
      </c>
      <c r="O716">
        <v>0.05</v>
      </c>
      <c r="P716">
        <v>16.559999999999999</v>
      </c>
      <c r="Q716">
        <v>38.674500000000002</v>
      </c>
      <c r="R716">
        <v>16.559999999999999</v>
      </c>
      <c r="S716">
        <v>22.114500000000003</v>
      </c>
      <c r="T716">
        <v>0.57181088314005357</v>
      </c>
    </row>
    <row r="717" spans="1:20" x14ac:dyDescent="0.3">
      <c r="A717">
        <v>1059</v>
      </c>
      <c r="B717" s="1">
        <v>46184</v>
      </c>
      <c r="C717">
        <f>YEAR(SalesDataTable__2[[#This Row],[Order Date]])</f>
        <v>2026</v>
      </c>
      <c r="D717" s="2" t="str">
        <f>"Q"&amp;ROUNDUP(MONTH(SalesDataTable__2[[#This Row],[Order Date]])/3,0)</f>
        <v>Q2</v>
      </c>
      <c r="E717">
        <f>MONTH(SalesDataTable__2[[#This Row],[Order Date]])</f>
        <v>6</v>
      </c>
      <c r="F717" t="str">
        <f>TEXT(SalesDataTable__2[[#This Row],[Order Date]],"MMM")</f>
        <v>Jun</v>
      </c>
      <c r="G717" t="s">
        <v>22</v>
      </c>
      <c r="H717" t="s">
        <v>30</v>
      </c>
      <c r="I717" t="s">
        <v>18</v>
      </c>
      <c r="J717" t="s">
        <v>19</v>
      </c>
      <c r="K717" t="s">
        <v>36</v>
      </c>
      <c r="L717" t="s">
        <v>61</v>
      </c>
      <c r="M717">
        <v>1</v>
      </c>
      <c r="N717">
        <v>80.64</v>
      </c>
      <c r="O717">
        <v>0.05</v>
      </c>
      <c r="P717">
        <v>43.85</v>
      </c>
      <c r="Q717">
        <v>76.60799999999999</v>
      </c>
      <c r="R717">
        <v>43.85</v>
      </c>
      <c r="S717">
        <v>32.757999999999988</v>
      </c>
      <c r="T717">
        <v>0.42760547201336668</v>
      </c>
    </row>
    <row r="718" spans="1:20" x14ac:dyDescent="0.3">
      <c r="A718">
        <v>1300</v>
      </c>
      <c r="B718" s="1">
        <v>46186</v>
      </c>
      <c r="C718">
        <f>YEAR(SalesDataTable__2[[#This Row],[Order Date]])</f>
        <v>2026</v>
      </c>
      <c r="D718" s="2" t="str">
        <f>"Q"&amp;ROUNDUP(MONTH(SalesDataTable__2[[#This Row],[Order Date]])/3,0)</f>
        <v>Q2</v>
      </c>
      <c r="E718">
        <f>MONTH(SalesDataTable__2[[#This Row],[Order Date]])</f>
        <v>6</v>
      </c>
      <c r="F718" t="str">
        <f>TEXT(SalesDataTable__2[[#This Row],[Order Date]],"MMM")</f>
        <v>Jun</v>
      </c>
      <c r="G718" t="s">
        <v>28</v>
      </c>
      <c r="H718" t="s">
        <v>29</v>
      </c>
      <c r="I718" t="s">
        <v>18</v>
      </c>
      <c r="J718" t="s">
        <v>19</v>
      </c>
      <c r="K718" t="s">
        <v>36</v>
      </c>
      <c r="L718" t="s">
        <v>56</v>
      </c>
      <c r="M718">
        <v>1</v>
      </c>
      <c r="N718">
        <v>49.76</v>
      </c>
      <c r="O718">
        <v>0.05</v>
      </c>
      <c r="P718">
        <v>22.58</v>
      </c>
      <c r="Q718">
        <v>47.271999999999998</v>
      </c>
      <c r="R718">
        <v>22.58</v>
      </c>
      <c r="S718">
        <v>24.692</v>
      </c>
      <c r="T718">
        <v>0.52233880521238796</v>
      </c>
    </row>
    <row r="719" spans="1:20" x14ac:dyDescent="0.3">
      <c r="A719">
        <v>5088</v>
      </c>
      <c r="B719" s="1">
        <v>46187</v>
      </c>
      <c r="C719">
        <f>YEAR(SalesDataTable__2[[#This Row],[Order Date]])</f>
        <v>2026</v>
      </c>
      <c r="D719" s="2" t="str">
        <f>"Q"&amp;ROUNDUP(MONTH(SalesDataTable__2[[#This Row],[Order Date]])/3,0)</f>
        <v>Q2</v>
      </c>
      <c r="E719">
        <f>MONTH(SalesDataTable__2[[#This Row],[Order Date]])</f>
        <v>6</v>
      </c>
      <c r="F719" t="str">
        <f>TEXT(SalesDataTable__2[[#This Row],[Order Date]],"MMM")</f>
        <v>Jun</v>
      </c>
      <c r="G719" t="s">
        <v>28</v>
      </c>
      <c r="H719" t="s">
        <v>46</v>
      </c>
      <c r="I719" t="s">
        <v>18</v>
      </c>
      <c r="J719" t="s">
        <v>19</v>
      </c>
      <c r="K719" t="s">
        <v>31</v>
      </c>
      <c r="L719" t="s">
        <v>51</v>
      </c>
      <c r="M719">
        <v>1</v>
      </c>
      <c r="N719">
        <v>160.99</v>
      </c>
      <c r="O719">
        <v>0.05</v>
      </c>
      <c r="P719">
        <v>89.15</v>
      </c>
      <c r="Q719">
        <v>152.94050000000001</v>
      </c>
      <c r="R719">
        <v>89.15</v>
      </c>
      <c r="S719">
        <v>63.790500000000009</v>
      </c>
      <c r="T719">
        <v>0.41709357560619981</v>
      </c>
    </row>
    <row r="720" spans="1:20" x14ac:dyDescent="0.3">
      <c r="A720">
        <v>952</v>
      </c>
      <c r="B720" s="1">
        <v>46190</v>
      </c>
      <c r="C720">
        <f>YEAR(SalesDataTable__2[[#This Row],[Order Date]])</f>
        <v>2026</v>
      </c>
      <c r="D720" s="2" t="str">
        <f>"Q"&amp;ROUNDUP(MONTH(SalesDataTable__2[[#This Row],[Order Date]])/3,0)</f>
        <v>Q2</v>
      </c>
      <c r="E720">
        <f>MONTH(SalesDataTable__2[[#This Row],[Order Date]])</f>
        <v>6</v>
      </c>
      <c r="F720" t="str">
        <f>TEXT(SalesDataTable__2[[#This Row],[Order Date]],"MMM")</f>
        <v>Jun</v>
      </c>
      <c r="G720" t="s">
        <v>22</v>
      </c>
      <c r="H720" t="s">
        <v>30</v>
      </c>
      <c r="I720" t="s">
        <v>18</v>
      </c>
      <c r="J720" t="s">
        <v>65</v>
      </c>
      <c r="K720" t="s">
        <v>38</v>
      </c>
      <c r="L720" t="s">
        <v>58</v>
      </c>
      <c r="M720">
        <v>1</v>
      </c>
      <c r="N720">
        <v>79.900000000000006</v>
      </c>
      <c r="O720">
        <v>0.05</v>
      </c>
      <c r="P720">
        <v>40.19</v>
      </c>
      <c r="Q720">
        <v>75.905000000000001</v>
      </c>
      <c r="R720">
        <v>40.19</v>
      </c>
      <c r="S720">
        <v>35.715000000000003</v>
      </c>
      <c r="T720">
        <v>0.47052236348066667</v>
      </c>
    </row>
    <row r="721" spans="1:20" x14ac:dyDescent="0.3">
      <c r="A721">
        <v>3366</v>
      </c>
      <c r="B721" s="1">
        <v>46192</v>
      </c>
      <c r="C721">
        <f>YEAR(SalesDataTable__2[[#This Row],[Order Date]])</f>
        <v>2026</v>
      </c>
      <c r="D721" s="2" t="str">
        <f>"Q"&amp;ROUNDUP(MONTH(SalesDataTable__2[[#This Row],[Order Date]])/3,0)</f>
        <v>Q2</v>
      </c>
      <c r="E721">
        <f>MONTH(SalesDataTable__2[[#This Row],[Order Date]])</f>
        <v>6</v>
      </c>
      <c r="F721" t="str">
        <f>TEXT(SalesDataTable__2[[#This Row],[Order Date]],"MMM")</f>
        <v>Jun</v>
      </c>
      <c r="G721" t="s">
        <v>28</v>
      </c>
      <c r="H721" t="s">
        <v>34</v>
      </c>
      <c r="I721" t="s">
        <v>18</v>
      </c>
      <c r="J721" t="s">
        <v>65</v>
      </c>
      <c r="K721" t="s">
        <v>31</v>
      </c>
      <c r="L721" t="s">
        <v>32</v>
      </c>
      <c r="M721">
        <v>1</v>
      </c>
      <c r="N721">
        <v>135.41999999999999</v>
      </c>
      <c r="O721">
        <v>0.05</v>
      </c>
      <c r="P721">
        <v>68.180000000000007</v>
      </c>
      <c r="Q721">
        <v>128.64899999999997</v>
      </c>
      <c r="R721">
        <v>68.180000000000007</v>
      </c>
      <c r="S721">
        <v>60.468999999999966</v>
      </c>
      <c r="T721">
        <v>0.47003085915941811</v>
      </c>
    </row>
    <row r="722" spans="1:20" x14ac:dyDescent="0.3">
      <c r="A722">
        <v>544</v>
      </c>
      <c r="B722" s="1">
        <v>46196</v>
      </c>
      <c r="C722">
        <f>YEAR(SalesDataTable__2[[#This Row],[Order Date]])</f>
        <v>2026</v>
      </c>
      <c r="D722" s="2" t="str">
        <f>"Q"&amp;ROUNDUP(MONTH(SalesDataTable__2[[#This Row],[Order Date]])/3,0)</f>
        <v>Q2</v>
      </c>
      <c r="E722">
        <f>MONTH(SalesDataTable__2[[#This Row],[Order Date]])</f>
        <v>6</v>
      </c>
      <c r="F722" t="str">
        <f>TEXT(SalesDataTable__2[[#This Row],[Order Date]],"MMM")</f>
        <v>Jun</v>
      </c>
      <c r="G722" t="s">
        <v>22</v>
      </c>
      <c r="H722" t="s">
        <v>40</v>
      </c>
      <c r="I722" t="s">
        <v>18</v>
      </c>
      <c r="J722" t="s">
        <v>65</v>
      </c>
      <c r="K722" t="s">
        <v>24</v>
      </c>
      <c r="L722" t="s">
        <v>27</v>
      </c>
      <c r="M722">
        <v>1</v>
      </c>
      <c r="N722">
        <v>90.3</v>
      </c>
      <c r="O722">
        <v>0.05</v>
      </c>
      <c r="P722">
        <v>45.07</v>
      </c>
      <c r="Q722">
        <v>85.784999999999997</v>
      </c>
      <c r="R722">
        <v>45.07</v>
      </c>
      <c r="S722">
        <v>40.714999999999996</v>
      </c>
      <c r="T722">
        <v>0.47461677449437545</v>
      </c>
    </row>
    <row r="723" spans="1:20" x14ac:dyDescent="0.3">
      <c r="A723">
        <v>1932</v>
      </c>
      <c r="B723" s="1">
        <v>46196</v>
      </c>
      <c r="C723">
        <f>YEAR(SalesDataTable__2[[#This Row],[Order Date]])</f>
        <v>2026</v>
      </c>
      <c r="D723" s="2" t="str">
        <f>"Q"&amp;ROUNDUP(MONTH(SalesDataTable__2[[#This Row],[Order Date]])/3,0)</f>
        <v>Q2</v>
      </c>
      <c r="E723">
        <f>MONTH(SalesDataTable__2[[#This Row],[Order Date]])</f>
        <v>6</v>
      </c>
      <c r="F723" t="str">
        <f>TEXT(SalesDataTable__2[[#This Row],[Order Date]],"MMM")</f>
        <v>Jun</v>
      </c>
      <c r="G723" t="s">
        <v>16</v>
      </c>
      <c r="H723" t="s">
        <v>17</v>
      </c>
      <c r="I723" t="s">
        <v>18</v>
      </c>
      <c r="J723" t="s">
        <v>19</v>
      </c>
      <c r="K723" t="s">
        <v>31</v>
      </c>
      <c r="L723" t="s">
        <v>41</v>
      </c>
      <c r="M723">
        <v>1</v>
      </c>
      <c r="N723">
        <v>35.9</v>
      </c>
      <c r="O723">
        <v>0.05</v>
      </c>
      <c r="P723">
        <v>13.81</v>
      </c>
      <c r="Q723">
        <v>34.104999999999997</v>
      </c>
      <c r="R723">
        <v>13.81</v>
      </c>
      <c r="S723">
        <v>20.294999999999995</v>
      </c>
      <c r="T723">
        <v>0.59507403606509301</v>
      </c>
    </row>
    <row r="724" spans="1:20" x14ac:dyDescent="0.3">
      <c r="A724">
        <v>3660</v>
      </c>
      <c r="B724" s="1">
        <v>46197</v>
      </c>
      <c r="C724">
        <f>YEAR(SalesDataTable__2[[#This Row],[Order Date]])</f>
        <v>2026</v>
      </c>
      <c r="D724" s="2" t="str">
        <f>"Q"&amp;ROUNDUP(MONTH(SalesDataTable__2[[#This Row],[Order Date]])/3,0)</f>
        <v>Q2</v>
      </c>
      <c r="E724">
        <f>MONTH(SalesDataTable__2[[#This Row],[Order Date]])</f>
        <v>6</v>
      </c>
      <c r="F724" t="str">
        <f>TEXT(SalesDataTable__2[[#This Row],[Order Date]],"MMM")</f>
        <v>Jun</v>
      </c>
      <c r="G724" t="s">
        <v>42</v>
      </c>
      <c r="H724" t="s">
        <v>57</v>
      </c>
      <c r="I724" t="s">
        <v>18</v>
      </c>
      <c r="J724" t="s">
        <v>19</v>
      </c>
      <c r="K724" t="s">
        <v>36</v>
      </c>
      <c r="L724" t="s">
        <v>61</v>
      </c>
      <c r="M724">
        <v>1</v>
      </c>
      <c r="N724">
        <v>82.7</v>
      </c>
      <c r="O724">
        <v>0.05</v>
      </c>
      <c r="P724">
        <v>42.16</v>
      </c>
      <c r="Q724">
        <v>78.564999999999998</v>
      </c>
      <c r="R724">
        <v>42.16</v>
      </c>
      <c r="S724">
        <v>36.405000000000001</v>
      </c>
      <c r="T724">
        <v>0.46337427607713361</v>
      </c>
    </row>
    <row r="725" spans="1:20" x14ac:dyDescent="0.3">
      <c r="A725">
        <v>2547</v>
      </c>
      <c r="B725" s="1">
        <v>46207</v>
      </c>
      <c r="C725">
        <f>YEAR(SalesDataTable__2[[#This Row],[Order Date]])</f>
        <v>2026</v>
      </c>
      <c r="D725" s="2" t="str">
        <f>"Q"&amp;ROUNDUP(MONTH(SalesDataTable__2[[#This Row],[Order Date]])/3,0)</f>
        <v>Q3</v>
      </c>
      <c r="E725">
        <f>MONTH(SalesDataTable__2[[#This Row],[Order Date]])</f>
        <v>7</v>
      </c>
      <c r="F725" t="str">
        <f>TEXT(SalesDataTable__2[[#This Row],[Order Date]],"MMM")</f>
        <v>Jul</v>
      </c>
      <c r="G725" t="s">
        <v>28</v>
      </c>
      <c r="H725" t="s">
        <v>46</v>
      </c>
      <c r="I725" t="s">
        <v>18</v>
      </c>
      <c r="J725" t="s">
        <v>65</v>
      </c>
      <c r="K725" t="s">
        <v>20</v>
      </c>
      <c r="L725" t="s">
        <v>21</v>
      </c>
      <c r="M725">
        <v>1</v>
      </c>
      <c r="N725">
        <v>40.549999999999997</v>
      </c>
      <c r="O725">
        <v>0.05</v>
      </c>
      <c r="P725">
        <v>14.44</v>
      </c>
      <c r="Q725">
        <v>38.522499999999994</v>
      </c>
      <c r="R725">
        <v>14.44</v>
      </c>
      <c r="S725">
        <v>24.082499999999996</v>
      </c>
      <c r="T725">
        <v>0.62515413070283599</v>
      </c>
    </row>
    <row r="726" spans="1:20" x14ac:dyDescent="0.3">
      <c r="A726">
        <v>2886</v>
      </c>
      <c r="B726" s="1">
        <v>46214</v>
      </c>
      <c r="C726">
        <f>YEAR(SalesDataTable__2[[#This Row],[Order Date]])</f>
        <v>2026</v>
      </c>
      <c r="D726" s="2" t="str">
        <f>"Q"&amp;ROUNDUP(MONTH(SalesDataTable__2[[#This Row],[Order Date]])/3,0)</f>
        <v>Q3</v>
      </c>
      <c r="E726">
        <f>MONTH(SalesDataTable__2[[#This Row],[Order Date]])</f>
        <v>7</v>
      </c>
      <c r="F726" t="str">
        <f>TEXT(SalesDataTable__2[[#This Row],[Order Date]],"MMM")</f>
        <v>Jul</v>
      </c>
      <c r="G726" t="s">
        <v>22</v>
      </c>
      <c r="H726" t="s">
        <v>40</v>
      </c>
      <c r="I726" t="s">
        <v>18</v>
      </c>
      <c r="J726" t="s">
        <v>19</v>
      </c>
      <c r="K726" t="s">
        <v>36</v>
      </c>
      <c r="L726" t="s">
        <v>56</v>
      </c>
      <c r="M726">
        <v>1</v>
      </c>
      <c r="N726">
        <v>50.33</v>
      </c>
      <c r="O726">
        <v>0.05</v>
      </c>
      <c r="P726">
        <v>22.06</v>
      </c>
      <c r="Q726">
        <v>47.813499999999998</v>
      </c>
      <c r="R726">
        <v>22.06</v>
      </c>
      <c r="S726">
        <v>25.753499999999999</v>
      </c>
      <c r="T726">
        <v>0.53862402877848303</v>
      </c>
    </row>
    <row r="727" spans="1:20" x14ac:dyDescent="0.3">
      <c r="A727">
        <v>2939</v>
      </c>
      <c r="B727" s="1">
        <v>46214</v>
      </c>
      <c r="C727">
        <f>YEAR(SalesDataTable__2[[#This Row],[Order Date]])</f>
        <v>2026</v>
      </c>
      <c r="D727" s="2" t="str">
        <f>"Q"&amp;ROUNDUP(MONTH(SalesDataTable__2[[#This Row],[Order Date]])/3,0)</f>
        <v>Q3</v>
      </c>
      <c r="E727">
        <f>MONTH(SalesDataTable__2[[#This Row],[Order Date]])</f>
        <v>7</v>
      </c>
      <c r="F727" t="str">
        <f>TEXT(SalesDataTable__2[[#This Row],[Order Date]],"MMM")</f>
        <v>Jul</v>
      </c>
      <c r="G727" t="s">
        <v>28</v>
      </c>
      <c r="H727" t="s">
        <v>29</v>
      </c>
      <c r="I727" t="s">
        <v>18</v>
      </c>
      <c r="J727" t="s">
        <v>19</v>
      </c>
      <c r="K727" t="s">
        <v>38</v>
      </c>
      <c r="L727" t="s">
        <v>39</v>
      </c>
      <c r="M727">
        <v>1</v>
      </c>
      <c r="N727">
        <v>195.38</v>
      </c>
      <c r="O727">
        <v>0.05</v>
      </c>
      <c r="P727">
        <v>101.67</v>
      </c>
      <c r="Q727">
        <v>185.61099999999999</v>
      </c>
      <c r="R727">
        <v>101.67</v>
      </c>
      <c r="S727">
        <v>83.940999999999988</v>
      </c>
      <c r="T727">
        <v>0.45224151585843508</v>
      </c>
    </row>
    <row r="728" spans="1:20" x14ac:dyDescent="0.3">
      <c r="A728">
        <v>2517</v>
      </c>
      <c r="B728" s="1">
        <v>46216</v>
      </c>
      <c r="C728">
        <f>YEAR(SalesDataTable__2[[#This Row],[Order Date]])</f>
        <v>2026</v>
      </c>
      <c r="D728" s="2" t="str">
        <f>"Q"&amp;ROUNDUP(MONTH(SalesDataTable__2[[#This Row],[Order Date]])/3,0)</f>
        <v>Q3</v>
      </c>
      <c r="E728">
        <f>MONTH(SalesDataTable__2[[#This Row],[Order Date]])</f>
        <v>7</v>
      </c>
      <c r="F728" t="str">
        <f>TEXT(SalesDataTable__2[[#This Row],[Order Date]],"MMM")</f>
        <v>Jul</v>
      </c>
      <c r="G728" t="s">
        <v>28</v>
      </c>
      <c r="H728" t="s">
        <v>29</v>
      </c>
      <c r="I728" t="s">
        <v>18</v>
      </c>
      <c r="J728" t="s">
        <v>19</v>
      </c>
      <c r="K728" t="s">
        <v>31</v>
      </c>
      <c r="L728" t="s">
        <v>41</v>
      </c>
      <c r="M728">
        <v>1</v>
      </c>
      <c r="N728">
        <v>36.479999999999997</v>
      </c>
      <c r="O728">
        <v>0.05</v>
      </c>
      <c r="P728">
        <v>13.22</v>
      </c>
      <c r="Q728">
        <v>34.655999999999999</v>
      </c>
      <c r="R728">
        <v>13.22</v>
      </c>
      <c r="S728">
        <v>21.436</v>
      </c>
      <c r="T728">
        <v>0.61853647276084955</v>
      </c>
    </row>
    <row r="729" spans="1:20" x14ac:dyDescent="0.3">
      <c r="A729">
        <v>1901</v>
      </c>
      <c r="B729" s="1">
        <v>46220</v>
      </c>
      <c r="C729">
        <f>YEAR(SalesDataTable__2[[#This Row],[Order Date]])</f>
        <v>2026</v>
      </c>
      <c r="D729" s="2" t="str">
        <f>"Q"&amp;ROUNDUP(MONTH(SalesDataTable__2[[#This Row],[Order Date]])/3,0)</f>
        <v>Q3</v>
      </c>
      <c r="E729">
        <f>MONTH(SalesDataTable__2[[#This Row],[Order Date]])</f>
        <v>7</v>
      </c>
      <c r="F729" t="str">
        <f>TEXT(SalesDataTable__2[[#This Row],[Order Date]],"MMM")</f>
        <v>Jul</v>
      </c>
      <c r="G729" t="s">
        <v>28</v>
      </c>
      <c r="H729" t="s">
        <v>48</v>
      </c>
      <c r="I729" t="s">
        <v>18</v>
      </c>
      <c r="J729" t="s">
        <v>19</v>
      </c>
      <c r="K729" t="s">
        <v>24</v>
      </c>
      <c r="L729" t="s">
        <v>35</v>
      </c>
      <c r="M729">
        <v>1</v>
      </c>
      <c r="N729">
        <v>70.44</v>
      </c>
      <c r="O729">
        <v>0.05</v>
      </c>
      <c r="P729">
        <v>32.229999999999997</v>
      </c>
      <c r="Q729">
        <v>66.917999999999992</v>
      </c>
      <c r="R729">
        <v>32.229999999999997</v>
      </c>
      <c r="S729">
        <v>34.687999999999995</v>
      </c>
      <c r="T729">
        <v>0.51836576108072563</v>
      </c>
    </row>
    <row r="730" spans="1:20" x14ac:dyDescent="0.3">
      <c r="A730">
        <v>945</v>
      </c>
      <c r="B730" s="1">
        <v>46221</v>
      </c>
      <c r="C730">
        <f>YEAR(SalesDataTable__2[[#This Row],[Order Date]])</f>
        <v>2026</v>
      </c>
      <c r="D730" s="2" t="str">
        <f>"Q"&amp;ROUNDUP(MONTH(SalesDataTable__2[[#This Row],[Order Date]])/3,0)</f>
        <v>Q3</v>
      </c>
      <c r="E730">
        <f>MONTH(SalesDataTable__2[[#This Row],[Order Date]])</f>
        <v>7</v>
      </c>
      <c r="F730" t="str">
        <f>TEXT(SalesDataTable__2[[#This Row],[Order Date]],"MMM")</f>
        <v>Jul</v>
      </c>
      <c r="G730" t="s">
        <v>42</v>
      </c>
      <c r="H730" t="s">
        <v>57</v>
      </c>
      <c r="I730" t="s">
        <v>18</v>
      </c>
      <c r="J730" t="s">
        <v>19</v>
      </c>
      <c r="K730" t="s">
        <v>24</v>
      </c>
      <c r="L730" t="s">
        <v>25</v>
      </c>
      <c r="M730">
        <v>1</v>
      </c>
      <c r="N730">
        <v>154.9</v>
      </c>
      <c r="O730">
        <v>0.05</v>
      </c>
      <c r="P730">
        <v>77.819999999999993</v>
      </c>
      <c r="Q730">
        <v>147.155</v>
      </c>
      <c r="R730">
        <v>77.819999999999993</v>
      </c>
      <c r="S730">
        <v>69.335000000000008</v>
      </c>
      <c r="T730">
        <v>0.47116985491488572</v>
      </c>
    </row>
    <row r="731" spans="1:20" x14ac:dyDescent="0.3">
      <c r="A731">
        <v>613</v>
      </c>
      <c r="B731" s="1">
        <v>46226</v>
      </c>
      <c r="C731">
        <f>YEAR(SalesDataTable__2[[#This Row],[Order Date]])</f>
        <v>2026</v>
      </c>
      <c r="D731" s="2" t="str">
        <f>"Q"&amp;ROUNDUP(MONTH(SalesDataTable__2[[#This Row],[Order Date]])/3,0)</f>
        <v>Q3</v>
      </c>
      <c r="E731">
        <f>MONTH(SalesDataTable__2[[#This Row],[Order Date]])</f>
        <v>7</v>
      </c>
      <c r="F731" t="str">
        <f>TEXT(SalesDataTable__2[[#This Row],[Order Date]],"MMM")</f>
        <v>Jul</v>
      </c>
      <c r="G731" t="s">
        <v>22</v>
      </c>
      <c r="H731" t="s">
        <v>30</v>
      </c>
      <c r="I731" t="s">
        <v>18</v>
      </c>
      <c r="J731" t="s">
        <v>19</v>
      </c>
      <c r="K731" t="s">
        <v>36</v>
      </c>
      <c r="L731" t="s">
        <v>37</v>
      </c>
      <c r="M731">
        <v>1</v>
      </c>
      <c r="N731">
        <v>39.86</v>
      </c>
      <c r="O731">
        <v>0.05</v>
      </c>
      <c r="P731">
        <v>16.989999999999998</v>
      </c>
      <c r="Q731">
        <v>37.866999999999997</v>
      </c>
      <c r="R731">
        <v>16.989999999999998</v>
      </c>
      <c r="S731">
        <v>20.876999999999999</v>
      </c>
      <c r="T731">
        <v>0.55132437214461139</v>
      </c>
    </row>
    <row r="732" spans="1:20" x14ac:dyDescent="0.3">
      <c r="A732">
        <v>702</v>
      </c>
      <c r="B732" s="1">
        <v>46229</v>
      </c>
      <c r="C732">
        <f>YEAR(SalesDataTable__2[[#This Row],[Order Date]])</f>
        <v>2026</v>
      </c>
      <c r="D732" s="2" t="str">
        <f>"Q"&amp;ROUNDUP(MONTH(SalesDataTable__2[[#This Row],[Order Date]])/3,0)</f>
        <v>Q3</v>
      </c>
      <c r="E732">
        <f>MONTH(SalesDataTable__2[[#This Row],[Order Date]])</f>
        <v>7</v>
      </c>
      <c r="F732" t="str">
        <f>TEXT(SalesDataTable__2[[#This Row],[Order Date]],"MMM")</f>
        <v>Jul</v>
      </c>
      <c r="G732" t="s">
        <v>22</v>
      </c>
      <c r="H732" t="s">
        <v>23</v>
      </c>
      <c r="I732" t="s">
        <v>18</v>
      </c>
      <c r="J732" t="s">
        <v>19</v>
      </c>
      <c r="K732" t="s">
        <v>36</v>
      </c>
      <c r="L732" t="s">
        <v>37</v>
      </c>
      <c r="M732">
        <v>1</v>
      </c>
      <c r="N732">
        <v>39.99</v>
      </c>
      <c r="O732">
        <v>0.05</v>
      </c>
      <c r="P732">
        <v>16.739999999999998</v>
      </c>
      <c r="Q732">
        <v>37.990499999999997</v>
      </c>
      <c r="R732">
        <v>16.739999999999998</v>
      </c>
      <c r="S732">
        <v>21.250499999999999</v>
      </c>
      <c r="T732">
        <v>0.55936352509179932</v>
      </c>
    </row>
    <row r="733" spans="1:20" x14ac:dyDescent="0.3">
      <c r="A733">
        <v>4141</v>
      </c>
      <c r="B733" s="1">
        <v>46235</v>
      </c>
      <c r="C733">
        <f>YEAR(SalesDataTable__2[[#This Row],[Order Date]])</f>
        <v>2026</v>
      </c>
      <c r="D733" s="2" t="str">
        <f>"Q"&amp;ROUNDUP(MONTH(SalesDataTable__2[[#This Row],[Order Date]])/3,0)</f>
        <v>Q3</v>
      </c>
      <c r="E733">
        <f>MONTH(SalesDataTable__2[[#This Row],[Order Date]])</f>
        <v>8</v>
      </c>
      <c r="F733" t="str">
        <f>TEXT(SalesDataTable__2[[#This Row],[Order Date]],"MMM")</f>
        <v>Aug</v>
      </c>
      <c r="G733" t="s">
        <v>16</v>
      </c>
      <c r="H733" t="s">
        <v>52</v>
      </c>
      <c r="I733" t="s">
        <v>18</v>
      </c>
      <c r="J733" t="s">
        <v>19</v>
      </c>
      <c r="K733" t="s">
        <v>24</v>
      </c>
      <c r="L733" t="s">
        <v>27</v>
      </c>
      <c r="M733">
        <v>1</v>
      </c>
      <c r="N733">
        <v>91.95</v>
      </c>
      <c r="O733">
        <v>0.05</v>
      </c>
      <c r="P733">
        <v>46.47</v>
      </c>
      <c r="Q733">
        <v>87.352499999999992</v>
      </c>
      <c r="R733">
        <v>46.47</v>
      </c>
      <c r="S733">
        <v>40.882499999999993</v>
      </c>
      <c r="T733">
        <v>0.46801751523997592</v>
      </c>
    </row>
    <row r="734" spans="1:20" x14ac:dyDescent="0.3">
      <c r="A734">
        <v>5161</v>
      </c>
      <c r="B734" s="1">
        <v>46235</v>
      </c>
      <c r="C734">
        <f>YEAR(SalesDataTable__2[[#This Row],[Order Date]])</f>
        <v>2026</v>
      </c>
      <c r="D734" s="2" t="str">
        <f>"Q"&amp;ROUNDUP(MONTH(SalesDataTable__2[[#This Row],[Order Date]])/3,0)</f>
        <v>Q3</v>
      </c>
      <c r="E734">
        <f>MONTH(SalesDataTable__2[[#This Row],[Order Date]])</f>
        <v>8</v>
      </c>
      <c r="F734" t="str">
        <f>TEXT(SalesDataTable__2[[#This Row],[Order Date]],"MMM")</f>
        <v>Aug</v>
      </c>
      <c r="G734" t="s">
        <v>22</v>
      </c>
      <c r="H734" t="s">
        <v>40</v>
      </c>
      <c r="I734" t="s">
        <v>18</v>
      </c>
      <c r="J734" t="s">
        <v>19</v>
      </c>
      <c r="K734" t="s">
        <v>36</v>
      </c>
      <c r="L734" t="s">
        <v>37</v>
      </c>
      <c r="M734">
        <v>1</v>
      </c>
      <c r="N734">
        <v>41.25</v>
      </c>
      <c r="O734">
        <v>0.05</v>
      </c>
      <c r="P734">
        <v>16.98</v>
      </c>
      <c r="Q734">
        <v>39.1875</v>
      </c>
      <c r="R734">
        <v>16.98</v>
      </c>
      <c r="S734">
        <v>22.2075</v>
      </c>
      <c r="T734">
        <v>0.56669856459330148</v>
      </c>
    </row>
    <row r="735" spans="1:20" x14ac:dyDescent="0.3">
      <c r="A735">
        <v>382</v>
      </c>
      <c r="B735" s="1">
        <v>46239</v>
      </c>
      <c r="C735">
        <f>YEAR(SalesDataTable__2[[#This Row],[Order Date]])</f>
        <v>2026</v>
      </c>
      <c r="D735" s="2" t="str">
        <f>"Q"&amp;ROUNDUP(MONTH(SalesDataTable__2[[#This Row],[Order Date]])/3,0)</f>
        <v>Q3</v>
      </c>
      <c r="E735">
        <f>MONTH(SalesDataTable__2[[#This Row],[Order Date]])</f>
        <v>8</v>
      </c>
      <c r="F735" t="str">
        <f>TEXT(SalesDataTable__2[[#This Row],[Order Date]],"MMM")</f>
        <v>Aug</v>
      </c>
      <c r="G735" t="s">
        <v>16</v>
      </c>
      <c r="H735" t="s">
        <v>17</v>
      </c>
      <c r="I735" t="s">
        <v>18</v>
      </c>
      <c r="J735" t="s">
        <v>19</v>
      </c>
      <c r="K735" t="s">
        <v>20</v>
      </c>
      <c r="L735" t="s">
        <v>21</v>
      </c>
      <c r="M735">
        <v>1</v>
      </c>
      <c r="N735">
        <v>40.42</v>
      </c>
      <c r="O735">
        <v>0.05</v>
      </c>
      <c r="P735">
        <v>14.33</v>
      </c>
      <c r="Q735">
        <v>38.399000000000001</v>
      </c>
      <c r="R735">
        <v>14.33</v>
      </c>
      <c r="S735">
        <v>24.069000000000003</v>
      </c>
      <c r="T735">
        <v>0.62681319826037141</v>
      </c>
    </row>
    <row r="736" spans="1:20" x14ac:dyDescent="0.3">
      <c r="A736">
        <v>1011</v>
      </c>
      <c r="B736" s="1">
        <v>46239</v>
      </c>
      <c r="C736">
        <f>YEAR(SalesDataTable__2[[#This Row],[Order Date]])</f>
        <v>2026</v>
      </c>
      <c r="D736" s="2" t="str">
        <f>"Q"&amp;ROUNDUP(MONTH(SalesDataTable__2[[#This Row],[Order Date]])/3,0)</f>
        <v>Q3</v>
      </c>
      <c r="E736">
        <f>MONTH(SalesDataTable__2[[#This Row],[Order Date]])</f>
        <v>8</v>
      </c>
      <c r="F736" t="str">
        <f>TEXT(SalesDataTable__2[[#This Row],[Order Date]],"MMM")</f>
        <v>Aug</v>
      </c>
      <c r="G736" t="s">
        <v>22</v>
      </c>
      <c r="H736" t="s">
        <v>30</v>
      </c>
      <c r="I736" t="s">
        <v>18</v>
      </c>
      <c r="J736" t="s">
        <v>19</v>
      </c>
      <c r="K736" t="s">
        <v>36</v>
      </c>
      <c r="L736" t="s">
        <v>56</v>
      </c>
      <c r="M736">
        <v>1</v>
      </c>
      <c r="N736">
        <v>51.81</v>
      </c>
      <c r="O736">
        <v>0.05</v>
      </c>
      <c r="P736">
        <v>22.28</v>
      </c>
      <c r="Q736">
        <v>49.219499999999996</v>
      </c>
      <c r="R736">
        <v>22.28</v>
      </c>
      <c r="S736">
        <v>26.939499999999995</v>
      </c>
      <c r="T736">
        <v>0.54733388189640275</v>
      </c>
    </row>
    <row r="737" spans="1:20" x14ac:dyDescent="0.3">
      <c r="A737">
        <v>2252</v>
      </c>
      <c r="B737" s="1">
        <v>46239</v>
      </c>
      <c r="C737">
        <f>YEAR(SalesDataTable__2[[#This Row],[Order Date]])</f>
        <v>2026</v>
      </c>
      <c r="D737" s="2" t="str">
        <f>"Q"&amp;ROUNDUP(MONTH(SalesDataTable__2[[#This Row],[Order Date]])/3,0)</f>
        <v>Q3</v>
      </c>
      <c r="E737">
        <f>MONTH(SalesDataTable__2[[#This Row],[Order Date]])</f>
        <v>8</v>
      </c>
      <c r="F737" t="str">
        <f>TEXT(SalesDataTable__2[[#This Row],[Order Date]],"MMM")</f>
        <v>Aug</v>
      </c>
      <c r="G737" t="s">
        <v>28</v>
      </c>
      <c r="H737" t="s">
        <v>34</v>
      </c>
      <c r="I737" t="s">
        <v>18</v>
      </c>
      <c r="J737" t="s">
        <v>19</v>
      </c>
      <c r="K737" t="s">
        <v>36</v>
      </c>
      <c r="L737" t="s">
        <v>56</v>
      </c>
      <c r="M737">
        <v>1</v>
      </c>
      <c r="N737">
        <v>49.68</v>
      </c>
      <c r="O737">
        <v>0.05</v>
      </c>
      <c r="P737">
        <v>22.02</v>
      </c>
      <c r="Q737">
        <v>47.195999999999998</v>
      </c>
      <c r="R737">
        <v>22.02</v>
      </c>
      <c r="S737">
        <v>25.175999999999998</v>
      </c>
      <c r="T737">
        <v>0.53343503686753113</v>
      </c>
    </row>
    <row r="738" spans="1:20" x14ac:dyDescent="0.3">
      <c r="A738">
        <v>2693</v>
      </c>
      <c r="B738" s="1">
        <v>46240</v>
      </c>
      <c r="C738">
        <f>YEAR(SalesDataTable__2[[#This Row],[Order Date]])</f>
        <v>2026</v>
      </c>
      <c r="D738" s="2" t="str">
        <f>"Q"&amp;ROUNDUP(MONTH(SalesDataTable__2[[#This Row],[Order Date]])/3,0)</f>
        <v>Q3</v>
      </c>
      <c r="E738">
        <f>MONTH(SalesDataTable__2[[#This Row],[Order Date]])</f>
        <v>8</v>
      </c>
      <c r="F738" t="str">
        <f>TEXT(SalesDataTable__2[[#This Row],[Order Date]],"MMM")</f>
        <v>Aug</v>
      </c>
      <c r="G738" t="s">
        <v>16</v>
      </c>
      <c r="H738" t="s">
        <v>17</v>
      </c>
      <c r="I738" t="s">
        <v>18</v>
      </c>
      <c r="J738" t="s">
        <v>19</v>
      </c>
      <c r="K738" t="s">
        <v>38</v>
      </c>
      <c r="L738" t="s">
        <v>62</v>
      </c>
      <c r="M738">
        <v>1</v>
      </c>
      <c r="N738">
        <v>335.26</v>
      </c>
      <c r="O738">
        <v>0.05</v>
      </c>
      <c r="P738">
        <v>193.73</v>
      </c>
      <c r="Q738">
        <v>318.49699999999996</v>
      </c>
      <c r="R738">
        <v>193.73</v>
      </c>
      <c r="S738">
        <v>124.76699999999997</v>
      </c>
      <c r="T738">
        <v>0.39173681384754011</v>
      </c>
    </row>
    <row r="739" spans="1:20" x14ac:dyDescent="0.3">
      <c r="A739">
        <v>5132</v>
      </c>
      <c r="B739" s="1">
        <v>46242</v>
      </c>
      <c r="C739">
        <f>YEAR(SalesDataTable__2[[#This Row],[Order Date]])</f>
        <v>2026</v>
      </c>
      <c r="D739" s="2" t="str">
        <f>"Q"&amp;ROUNDUP(MONTH(SalesDataTable__2[[#This Row],[Order Date]])/3,0)</f>
        <v>Q3</v>
      </c>
      <c r="E739">
        <f>MONTH(SalesDataTable__2[[#This Row],[Order Date]])</f>
        <v>8</v>
      </c>
      <c r="F739" t="str">
        <f>TEXT(SalesDataTable__2[[#This Row],[Order Date]],"MMM")</f>
        <v>Aug</v>
      </c>
      <c r="G739" t="s">
        <v>28</v>
      </c>
      <c r="H739" t="s">
        <v>46</v>
      </c>
      <c r="I739" t="s">
        <v>18</v>
      </c>
      <c r="J739" t="s">
        <v>65</v>
      </c>
      <c r="K739" t="s">
        <v>36</v>
      </c>
      <c r="L739" t="s">
        <v>37</v>
      </c>
      <c r="M739">
        <v>1</v>
      </c>
      <c r="N739">
        <v>40.51</v>
      </c>
      <c r="O739">
        <v>0.05</v>
      </c>
      <c r="P739">
        <v>16.29</v>
      </c>
      <c r="Q739">
        <v>38.484499999999997</v>
      </c>
      <c r="R739">
        <v>16.29</v>
      </c>
      <c r="S739">
        <v>22.194499999999998</v>
      </c>
      <c r="T739">
        <v>0.57671270251659756</v>
      </c>
    </row>
    <row r="740" spans="1:20" x14ac:dyDescent="0.3">
      <c r="A740">
        <v>3162</v>
      </c>
      <c r="B740" s="1">
        <v>46248</v>
      </c>
      <c r="C740">
        <f>YEAR(SalesDataTable__2[[#This Row],[Order Date]])</f>
        <v>2026</v>
      </c>
      <c r="D740" s="2" t="str">
        <f>"Q"&amp;ROUNDUP(MONTH(SalesDataTable__2[[#This Row],[Order Date]])/3,0)</f>
        <v>Q3</v>
      </c>
      <c r="E740">
        <f>MONTH(SalesDataTable__2[[#This Row],[Order Date]])</f>
        <v>8</v>
      </c>
      <c r="F740" t="str">
        <f>TEXT(SalesDataTable__2[[#This Row],[Order Date]],"MMM")</f>
        <v>Aug</v>
      </c>
      <c r="G740" t="s">
        <v>28</v>
      </c>
      <c r="H740" t="s">
        <v>49</v>
      </c>
      <c r="I740" t="s">
        <v>18</v>
      </c>
      <c r="J740" t="s">
        <v>19</v>
      </c>
      <c r="K740" t="s">
        <v>24</v>
      </c>
      <c r="L740" t="s">
        <v>50</v>
      </c>
      <c r="M740">
        <v>1</v>
      </c>
      <c r="N740">
        <v>144.96</v>
      </c>
      <c r="O740">
        <v>0.05</v>
      </c>
      <c r="P740">
        <v>77.959999999999994</v>
      </c>
      <c r="Q740">
        <v>137.71199999999999</v>
      </c>
      <c r="R740">
        <v>77.959999999999994</v>
      </c>
      <c r="S740">
        <v>59.751999999999995</v>
      </c>
      <c r="T740">
        <v>0.43389101893807364</v>
      </c>
    </row>
    <row r="741" spans="1:20" x14ac:dyDescent="0.3">
      <c r="A741">
        <v>2613</v>
      </c>
      <c r="B741" s="1">
        <v>46254</v>
      </c>
      <c r="C741">
        <f>YEAR(SalesDataTable__2[[#This Row],[Order Date]])</f>
        <v>2026</v>
      </c>
      <c r="D741" s="2" t="str">
        <f>"Q"&amp;ROUNDUP(MONTH(SalesDataTable__2[[#This Row],[Order Date]])/3,0)</f>
        <v>Q3</v>
      </c>
      <c r="E741">
        <f>MONTH(SalesDataTable__2[[#This Row],[Order Date]])</f>
        <v>8</v>
      </c>
      <c r="F741" t="str">
        <f>TEXT(SalesDataTable__2[[#This Row],[Order Date]],"MMM")</f>
        <v>Aug</v>
      </c>
      <c r="G741" t="s">
        <v>16</v>
      </c>
      <c r="H741" t="s">
        <v>33</v>
      </c>
      <c r="I741" t="s">
        <v>18</v>
      </c>
      <c r="J741" t="s">
        <v>19</v>
      </c>
      <c r="K741" t="s">
        <v>20</v>
      </c>
      <c r="L741" t="s">
        <v>44</v>
      </c>
      <c r="M741">
        <v>1</v>
      </c>
      <c r="N741">
        <v>36.380000000000003</v>
      </c>
      <c r="O741">
        <v>0.05</v>
      </c>
      <c r="P741">
        <v>14.2</v>
      </c>
      <c r="Q741">
        <v>34.561</v>
      </c>
      <c r="R741">
        <v>14.2</v>
      </c>
      <c r="S741">
        <v>20.361000000000001</v>
      </c>
      <c r="T741">
        <v>0.58913225890454557</v>
      </c>
    </row>
    <row r="742" spans="1:20" x14ac:dyDescent="0.3">
      <c r="A742">
        <v>3103</v>
      </c>
      <c r="B742" s="1">
        <v>46254</v>
      </c>
      <c r="C742">
        <f>YEAR(SalesDataTable__2[[#This Row],[Order Date]])</f>
        <v>2026</v>
      </c>
      <c r="D742" s="2" t="str">
        <f>"Q"&amp;ROUNDUP(MONTH(SalesDataTable__2[[#This Row],[Order Date]])/3,0)</f>
        <v>Q3</v>
      </c>
      <c r="E742">
        <f>MONTH(SalesDataTable__2[[#This Row],[Order Date]])</f>
        <v>8</v>
      </c>
      <c r="F742" t="str">
        <f>TEXT(SalesDataTable__2[[#This Row],[Order Date]],"MMM")</f>
        <v>Aug</v>
      </c>
      <c r="G742" t="s">
        <v>16</v>
      </c>
      <c r="H742" t="s">
        <v>17</v>
      </c>
      <c r="I742" t="s">
        <v>18</v>
      </c>
      <c r="J742" t="s">
        <v>19</v>
      </c>
      <c r="K742" t="s">
        <v>24</v>
      </c>
      <c r="L742" t="s">
        <v>50</v>
      </c>
      <c r="M742">
        <v>1</v>
      </c>
      <c r="N742">
        <v>141.97999999999999</v>
      </c>
      <c r="O742">
        <v>0.05</v>
      </c>
      <c r="P742">
        <v>79.510000000000005</v>
      </c>
      <c r="Q742">
        <v>134.88099999999997</v>
      </c>
      <c r="R742">
        <v>79.510000000000005</v>
      </c>
      <c r="S742">
        <v>55.370999999999967</v>
      </c>
      <c r="T742">
        <v>0.41051741905828082</v>
      </c>
    </row>
    <row r="743" spans="1:20" x14ac:dyDescent="0.3">
      <c r="A743">
        <v>3979</v>
      </c>
      <c r="B743" s="1">
        <v>46256</v>
      </c>
      <c r="C743">
        <f>YEAR(SalesDataTable__2[[#This Row],[Order Date]])</f>
        <v>2026</v>
      </c>
      <c r="D743" s="2" t="str">
        <f>"Q"&amp;ROUNDUP(MONTH(SalesDataTable__2[[#This Row],[Order Date]])/3,0)</f>
        <v>Q3</v>
      </c>
      <c r="E743">
        <f>MONTH(SalesDataTable__2[[#This Row],[Order Date]])</f>
        <v>8</v>
      </c>
      <c r="F743" t="str">
        <f>TEXT(SalesDataTable__2[[#This Row],[Order Date]],"MMM")</f>
        <v>Aug</v>
      </c>
      <c r="G743" t="s">
        <v>42</v>
      </c>
      <c r="H743" t="s">
        <v>45</v>
      </c>
      <c r="I743" t="s">
        <v>18</v>
      </c>
      <c r="J743" t="s">
        <v>65</v>
      </c>
      <c r="K743" t="s">
        <v>20</v>
      </c>
      <c r="L743" t="s">
        <v>21</v>
      </c>
      <c r="M743">
        <v>1</v>
      </c>
      <c r="N743">
        <v>40.19</v>
      </c>
      <c r="O743">
        <v>0.05</v>
      </c>
      <c r="P743">
        <v>14.73</v>
      </c>
      <c r="Q743">
        <v>38.180499999999995</v>
      </c>
      <c r="R743">
        <v>14.73</v>
      </c>
      <c r="S743">
        <v>23.450499999999995</v>
      </c>
      <c r="T743">
        <v>0.61420096646193734</v>
      </c>
    </row>
    <row r="744" spans="1:20" x14ac:dyDescent="0.3">
      <c r="A744">
        <v>2723</v>
      </c>
      <c r="B744" s="1">
        <v>46257</v>
      </c>
      <c r="C744">
        <f>YEAR(SalesDataTable__2[[#This Row],[Order Date]])</f>
        <v>2026</v>
      </c>
      <c r="D744" s="2" t="str">
        <f>"Q"&amp;ROUNDUP(MONTH(SalesDataTable__2[[#This Row],[Order Date]])/3,0)</f>
        <v>Q3</v>
      </c>
      <c r="E744">
        <f>MONTH(SalesDataTable__2[[#This Row],[Order Date]])</f>
        <v>8</v>
      </c>
      <c r="F744" t="str">
        <f>TEXT(SalesDataTable__2[[#This Row],[Order Date]],"MMM")</f>
        <v>Aug</v>
      </c>
      <c r="G744" t="s">
        <v>22</v>
      </c>
      <c r="H744" t="s">
        <v>30</v>
      </c>
      <c r="I744" t="s">
        <v>18</v>
      </c>
      <c r="J744" t="s">
        <v>19</v>
      </c>
      <c r="K744" t="s">
        <v>36</v>
      </c>
      <c r="L744" t="s">
        <v>54</v>
      </c>
      <c r="M744">
        <v>1</v>
      </c>
      <c r="N744">
        <v>100.29</v>
      </c>
      <c r="O744">
        <v>0.05</v>
      </c>
      <c r="P744">
        <v>49.82</v>
      </c>
      <c r="Q744">
        <v>95.275500000000008</v>
      </c>
      <c r="R744">
        <v>49.82</v>
      </c>
      <c r="S744">
        <v>45.455500000000008</v>
      </c>
      <c r="T744">
        <v>0.47709537079312103</v>
      </c>
    </row>
    <row r="745" spans="1:20" x14ac:dyDescent="0.3">
      <c r="A745">
        <v>4133</v>
      </c>
      <c r="B745" s="1">
        <v>46258</v>
      </c>
      <c r="C745">
        <f>YEAR(SalesDataTable__2[[#This Row],[Order Date]])</f>
        <v>2026</v>
      </c>
      <c r="D745" s="2" t="str">
        <f>"Q"&amp;ROUNDUP(MONTH(SalesDataTable__2[[#This Row],[Order Date]])/3,0)</f>
        <v>Q3</v>
      </c>
      <c r="E745">
        <f>MONTH(SalesDataTable__2[[#This Row],[Order Date]])</f>
        <v>8</v>
      </c>
      <c r="F745" t="str">
        <f>TEXT(SalesDataTable__2[[#This Row],[Order Date]],"MMM")</f>
        <v>Aug</v>
      </c>
      <c r="G745" t="s">
        <v>16</v>
      </c>
      <c r="H745" t="s">
        <v>33</v>
      </c>
      <c r="I745" t="s">
        <v>18</v>
      </c>
      <c r="J745" t="s">
        <v>19</v>
      </c>
      <c r="K745" t="s">
        <v>38</v>
      </c>
      <c r="L745" t="s">
        <v>39</v>
      </c>
      <c r="M745">
        <v>1</v>
      </c>
      <c r="N745">
        <v>192.67</v>
      </c>
      <c r="O745">
        <v>0.05</v>
      </c>
      <c r="P745">
        <v>101.04</v>
      </c>
      <c r="Q745">
        <v>183.03649999999999</v>
      </c>
      <c r="R745">
        <v>101.04</v>
      </c>
      <c r="S745">
        <v>81.996499999999983</v>
      </c>
      <c r="T745">
        <v>0.44797895501716867</v>
      </c>
    </row>
    <row r="746" spans="1:20" x14ac:dyDescent="0.3">
      <c r="A746">
        <v>4765</v>
      </c>
      <c r="B746" s="1">
        <v>46258</v>
      </c>
      <c r="C746">
        <f>YEAR(SalesDataTable__2[[#This Row],[Order Date]])</f>
        <v>2026</v>
      </c>
      <c r="D746" s="2" t="str">
        <f>"Q"&amp;ROUNDUP(MONTH(SalesDataTable__2[[#This Row],[Order Date]])/3,0)</f>
        <v>Q3</v>
      </c>
      <c r="E746">
        <f>MONTH(SalesDataTable__2[[#This Row],[Order Date]])</f>
        <v>8</v>
      </c>
      <c r="F746" t="str">
        <f>TEXT(SalesDataTable__2[[#This Row],[Order Date]],"MMM")</f>
        <v>Aug</v>
      </c>
      <c r="G746" t="s">
        <v>22</v>
      </c>
      <c r="H746" t="s">
        <v>40</v>
      </c>
      <c r="I746" t="s">
        <v>18</v>
      </c>
      <c r="J746" t="s">
        <v>19</v>
      </c>
      <c r="K746" t="s">
        <v>36</v>
      </c>
      <c r="L746" t="s">
        <v>61</v>
      </c>
      <c r="M746">
        <v>1</v>
      </c>
      <c r="N746">
        <v>80.099999999999994</v>
      </c>
      <c r="O746">
        <v>0.05</v>
      </c>
      <c r="P746">
        <v>43.49</v>
      </c>
      <c r="Q746">
        <v>76.094999999999985</v>
      </c>
      <c r="R746">
        <v>43.49</v>
      </c>
      <c r="S746">
        <v>32.604999999999983</v>
      </c>
      <c r="T746">
        <v>0.42847756094355727</v>
      </c>
    </row>
    <row r="747" spans="1:20" x14ac:dyDescent="0.3">
      <c r="A747">
        <v>4169</v>
      </c>
      <c r="B747" s="1">
        <v>46261</v>
      </c>
      <c r="C747">
        <f>YEAR(SalesDataTable__2[[#This Row],[Order Date]])</f>
        <v>2026</v>
      </c>
      <c r="D747" s="2" t="str">
        <f>"Q"&amp;ROUNDUP(MONTH(SalesDataTable__2[[#This Row],[Order Date]])/3,0)</f>
        <v>Q3</v>
      </c>
      <c r="E747">
        <f>MONTH(SalesDataTable__2[[#This Row],[Order Date]])</f>
        <v>8</v>
      </c>
      <c r="F747" t="str">
        <f>TEXT(SalesDataTable__2[[#This Row],[Order Date]],"MMM")</f>
        <v>Aug</v>
      </c>
      <c r="G747" t="s">
        <v>16</v>
      </c>
      <c r="H747" t="s">
        <v>52</v>
      </c>
      <c r="I747" t="s">
        <v>18</v>
      </c>
      <c r="J747" t="s">
        <v>19</v>
      </c>
      <c r="K747" t="s">
        <v>20</v>
      </c>
      <c r="L747" t="s">
        <v>59</v>
      </c>
      <c r="M747">
        <v>1</v>
      </c>
      <c r="N747">
        <v>50.7</v>
      </c>
      <c r="O747">
        <v>0.05</v>
      </c>
      <c r="P747">
        <v>21.65</v>
      </c>
      <c r="Q747">
        <v>48.164999999999999</v>
      </c>
      <c r="R747">
        <v>21.65</v>
      </c>
      <c r="S747">
        <v>26.515000000000001</v>
      </c>
      <c r="T747">
        <v>0.55050347762898377</v>
      </c>
    </row>
    <row r="748" spans="1:20" x14ac:dyDescent="0.3">
      <c r="A748">
        <v>3026</v>
      </c>
      <c r="B748" s="1">
        <v>46263</v>
      </c>
      <c r="C748">
        <f>YEAR(SalesDataTable__2[[#This Row],[Order Date]])</f>
        <v>2026</v>
      </c>
      <c r="D748" s="2" t="str">
        <f>"Q"&amp;ROUNDUP(MONTH(SalesDataTable__2[[#This Row],[Order Date]])/3,0)</f>
        <v>Q3</v>
      </c>
      <c r="E748">
        <f>MONTH(SalesDataTable__2[[#This Row],[Order Date]])</f>
        <v>8</v>
      </c>
      <c r="F748" t="str">
        <f>TEXT(SalesDataTable__2[[#This Row],[Order Date]],"MMM")</f>
        <v>Aug</v>
      </c>
      <c r="G748" t="s">
        <v>22</v>
      </c>
      <c r="H748" t="s">
        <v>30</v>
      </c>
      <c r="I748" t="s">
        <v>18</v>
      </c>
      <c r="J748" t="s">
        <v>19</v>
      </c>
      <c r="K748" t="s">
        <v>38</v>
      </c>
      <c r="L748" t="s">
        <v>39</v>
      </c>
      <c r="M748">
        <v>1</v>
      </c>
      <c r="N748">
        <v>194.75</v>
      </c>
      <c r="O748">
        <v>0.05</v>
      </c>
      <c r="P748">
        <v>105.94</v>
      </c>
      <c r="Q748">
        <v>185.01249999999999</v>
      </c>
      <c r="R748">
        <v>105.94</v>
      </c>
      <c r="S748">
        <v>79.072499999999991</v>
      </c>
      <c r="T748">
        <v>0.42739004121343149</v>
      </c>
    </row>
    <row r="749" spans="1:20" x14ac:dyDescent="0.3">
      <c r="A749">
        <v>4149</v>
      </c>
      <c r="B749" s="1">
        <v>46269</v>
      </c>
      <c r="C749">
        <f>YEAR(SalesDataTable__2[[#This Row],[Order Date]])</f>
        <v>2026</v>
      </c>
      <c r="D749" s="2" t="str">
        <f>"Q"&amp;ROUNDUP(MONTH(SalesDataTable__2[[#This Row],[Order Date]])/3,0)</f>
        <v>Q3</v>
      </c>
      <c r="E749">
        <f>MONTH(SalesDataTable__2[[#This Row],[Order Date]])</f>
        <v>9</v>
      </c>
      <c r="F749" t="str">
        <f>TEXT(SalesDataTable__2[[#This Row],[Order Date]],"MMM")</f>
        <v>Sep</v>
      </c>
      <c r="G749" t="s">
        <v>16</v>
      </c>
      <c r="H749" t="s">
        <v>17</v>
      </c>
      <c r="I749" t="s">
        <v>18</v>
      </c>
      <c r="J749" t="s">
        <v>19</v>
      </c>
      <c r="K749" t="s">
        <v>20</v>
      </c>
      <c r="L749" t="s">
        <v>21</v>
      </c>
      <c r="M749">
        <v>1</v>
      </c>
      <c r="N749">
        <v>40.51</v>
      </c>
      <c r="O749">
        <v>0.05</v>
      </c>
      <c r="P749">
        <v>14.7</v>
      </c>
      <c r="Q749">
        <v>38.484499999999997</v>
      </c>
      <c r="R749">
        <v>14.7</v>
      </c>
      <c r="S749">
        <v>23.784499999999998</v>
      </c>
      <c r="T749">
        <v>0.6180280372617547</v>
      </c>
    </row>
    <row r="750" spans="1:20" x14ac:dyDescent="0.3">
      <c r="A750">
        <v>2726</v>
      </c>
      <c r="B750" s="1">
        <v>46271</v>
      </c>
      <c r="C750">
        <f>YEAR(SalesDataTable__2[[#This Row],[Order Date]])</f>
        <v>2026</v>
      </c>
      <c r="D750" s="2" t="str">
        <f>"Q"&amp;ROUNDUP(MONTH(SalesDataTable__2[[#This Row],[Order Date]])/3,0)</f>
        <v>Q3</v>
      </c>
      <c r="E750">
        <f>MONTH(SalesDataTable__2[[#This Row],[Order Date]])</f>
        <v>9</v>
      </c>
      <c r="F750" t="str">
        <f>TEXT(SalesDataTable__2[[#This Row],[Order Date]],"MMM")</f>
        <v>Sep</v>
      </c>
      <c r="G750" t="s">
        <v>28</v>
      </c>
      <c r="H750" t="s">
        <v>29</v>
      </c>
      <c r="I750" t="s">
        <v>18</v>
      </c>
      <c r="J750" t="s">
        <v>19</v>
      </c>
      <c r="K750" t="s">
        <v>36</v>
      </c>
      <c r="L750" t="s">
        <v>37</v>
      </c>
      <c r="M750">
        <v>1</v>
      </c>
      <c r="N750">
        <v>39.68</v>
      </c>
      <c r="O750">
        <v>0.05</v>
      </c>
      <c r="P750">
        <v>16.63</v>
      </c>
      <c r="Q750">
        <v>37.695999999999998</v>
      </c>
      <c r="R750">
        <v>16.63</v>
      </c>
      <c r="S750">
        <v>21.065999999999999</v>
      </c>
      <c r="T750">
        <v>0.55883913412563668</v>
      </c>
    </row>
    <row r="751" spans="1:20" x14ac:dyDescent="0.3">
      <c r="A751">
        <v>2831</v>
      </c>
      <c r="B751" s="1">
        <v>46272</v>
      </c>
      <c r="C751">
        <f>YEAR(SalesDataTable__2[[#This Row],[Order Date]])</f>
        <v>2026</v>
      </c>
      <c r="D751" s="2" t="str">
        <f>"Q"&amp;ROUNDUP(MONTH(SalesDataTable__2[[#This Row],[Order Date]])/3,0)</f>
        <v>Q3</v>
      </c>
      <c r="E751">
        <f>MONTH(SalesDataTable__2[[#This Row],[Order Date]])</f>
        <v>9</v>
      </c>
      <c r="F751" t="str">
        <f>TEXT(SalesDataTable__2[[#This Row],[Order Date]],"MMM")</f>
        <v>Sep</v>
      </c>
      <c r="G751" t="s">
        <v>22</v>
      </c>
      <c r="H751" t="s">
        <v>23</v>
      </c>
      <c r="I751" t="s">
        <v>18</v>
      </c>
      <c r="J751" t="s">
        <v>19</v>
      </c>
      <c r="K751" t="s">
        <v>31</v>
      </c>
      <c r="L751" t="s">
        <v>47</v>
      </c>
      <c r="M751">
        <v>1</v>
      </c>
      <c r="N751">
        <v>46.44</v>
      </c>
      <c r="O751">
        <v>0.05</v>
      </c>
      <c r="P751">
        <v>17.88</v>
      </c>
      <c r="Q751">
        <v>44.117999999999995</v>
      </c>
      <c r="R751">
        <v>17.88</v>
      </c>
      <c r="S751">
        <v>26.237999999999996</v>
      </c>
      <c r="T751">
        <v>0.59472324221406225</v>
      </c>
    </row>
    <row r="752" spans="1:20" x14ac:dyDescent="0.3">
      <c r="A752">
        <v>2162</v>
      </c>
      <c r="B752" s="1">
        <v>46276</v>
      </c>
      <c r="C752">
        <f>YEAR(SalesDataTable__2[[#This Row],[Order Date]])</f>
        <v>2026</v>
      </c>
      <c r="D752" s="2" t="str">
        <f>"Q"&amp;ROUNDUP(MONTH(SalesDataTable__2[[#This Row],[Order Date]])/3,0)</f>
        <v>Q3</v>
      </c>
      <c r="E752">
        <f>MONTH(SalesDataTable__2[[#This Row],[Order Date]])</f>
        <v>9</v>
      </c>
      <c r="F752" t="str">
        <f>TEXT(SalesDataTable__2[[#This Row],[Order Date]],"MMM")</f>
        <v>Sep</v>
      </c>
      <c r="G752" t="s">
        <v>28</v>
      </c>
      <c r="H752" t="s">
        <v>49</v>
      </c>
      <c r="I752" t="s">
        <v>18</v>
      </c>
      <c r="J752" t="s">
        <v>19</v>
      </c>
      <c r="K752" t="s">
        <v>31</v>
      </c>
      <c r="L752" t="s">
        <v>32</v>
      </c>
      <c r="M752">
        <v>1</v>
      </c>
      <c r="N752">
        <v>133.31</v>
      </c>
      <c r="O752">
        <v>0.05</v>
      </c>
      <c r="P752">
        <v>67.790000000000006</v>
      </c>
      <c r="Q752">
        <v>126.64449999999999</v>
      </c>
      <c r="R752">
        <v>67.790000000000006</v>
      </c>
      <c r="S752">
        <v>58.854499999999987</v>
      </c>
      <c r="T752">
        <v>0.46472211584395684</v>
      </c>
    </row>
    <row r="753" spans="1:20" x14ac:dyDescent="0.3">
      <c r="A753">
        <v>4606</v>
      </c>
      <c r="B753" s="1">
        <v>46278</v>
      </c>
      <c r="C753">
        <f>YEAR(SalesDataTable__2[[#This Row],[Order Date]])</f>
        <v>2026</v>
      </c>
      <c r="D753" s="2" t="str">
        <f>"Q"&amp;ROUNDUP(MONTH(SalesDataTable__2[[#This Row],[Order Date]])/3,0)</f>
        <v>Q3</v>
      </c>
      <c r="E753">
        <f>MONTH(SalesDataTable__2[[#This Row],[Order Date]])</f>
        <v>9</v>
      </c>
      <c r="F753" t="str">
        <f>TEXT(SalesDataTable__2[[#This Row],[Order Date]],"MMM")</f>
        <v>Sep</v>
      </c>
      <c r="G753" t="s">
        <v>16</v>
      </c>
      <c r="H753" t="s">
        <v>17</v>
      </c>
      <c r="I753" t="s">
        <v>18</v>
      </c>
      <c r="J753" t="s">
        <v>65</v>
      </c>
      <c r="K753" t="s">
        <v>38</v>
      </c>
      <c r="L753" t="s">
        <v>62</v>
      </c>
      <c r="M753">
        <v>1</v>
      </c>
      <c r="N753">
        <v>335.02</v>
      </c>
      <c r="O753">
        <v>0.05</v>
      </c>
      <c r="P753">
        <v>198.44</v>
      </c>
      <c r="Q753">
        <v>318.26899999999995</v>
      </c>
      <c r="R753">
        <v>198.44</v>
      </c>
      <c r="S753">
        <v>119.82899999999995</v>
      </c>
      <c r="T753">
        <v>0.3765022669502841</v>
      </c>
    </row>
    <row r="754" spans="1:20" x14ac:dyDescent="0.3">
      <c r="A754">
        <v>725</v>
      </c>
      <c r="B754" s="1">
        <v>46285</v>
      </c>
      <c r="C754">
        <f>YEAR(SalesDataTable__2[[#This Row],[Order Date]])</f>
        <v>2026</v>
      </c>
      <c r="D754" s="2" t="str">
        <f>"Q"&amp;ROUNDUP(MONTH(SalesDataTable__2[[#This Row],[Order Date]])/3,0)</f>
        <v>Q3</v>
      </c>
      <c r="E754">
        <f>MONTH(SalesDataTable__2[[#This Row],[Order Date]])</f>
        <v>9</v>
      </c>
      <c r="F754" t="str">
        <f>TEXT(SalesDataTable__2[[#This Row],[Order Date]],"MMM")</f>
        <v>Sep</v>
      </c>
      <c r="G754" t="s">
        <v>28</v>
      </c>
      <c r="H754" t="s">
        <v>46</v>
      </c>
      <c r="I754" t="s">
        <v>18</v>
      </c>
      <c r="J754" t="s">
        <v>19</v>
      </c>
      <c r="K754" t="s">
        <v>36</v>
      </c>
      <c r="L754" t="s">
        <v>61</v>
      </c>
      <c r="M754">
        <v>1</v>
      </c>
      <c r="N754">
        <v>82.08</v>
      </c>
      <c r="O754">
        <v>0.05</v>
      </c>
      <c r="P754">
        <v>43.18</v>
      </c>
      <c r="Q754">
        <v>77.975999999999999</v>
      </c>
      <c r="R754">
        <v>43.18</v>
      </c>
      <c r="S754">
        <v>34.795999999999999</v>
      </c>
      <c r="T754">
        <v>0.44623986867754178</v>
      </c>
    </row>
    <row r="755" spans="1:20" x14ac:dyDescent="0.3">
      <c r="A755">
        <v>786</v>
      </c>
      <c r="B755" s="1">
        <v>46307</v>
      </c>
      <c r="C755">
        <f>YEAR(SalesDataTable__2[[#This Row],[Order Date]])</f>
        <v>2026</v>
      </c>
      <c r="D755" s="2" t="str">
        <f>"Q"&amp;ROUNDUP(MONTH(SalesDataTable__2[[#This Row],[Order Date]])/3,0)</f>
        <v>Q4</v>
      </c>
      <c r="E755">
        <f>MONTH(SalesDataTable__2[[#This Row],[Order Date]])</f>
        <v>10</v>
      </c>
      <c r="F755" t="str">
        <f>TEXT(SalesDataTable__2[[#This Row],[Order Date]],"MMM")</f>
        <v>Oct</v>
      </c>
      <c r="G755" t="s">
        <v>42</v>
      </c>
      <c r="H755" t="s">
        <v>57</v>
      </c>
      <c r="I755" t="s">
        <v>18</v>
      </c>
      <c r="J755" t="s">
        <v>19</v>
      </c>
      <c r="K755" t="s">
        <v>20</v>
      </c>
      <c r="L755" t="s">
        <v>44</v>
      </c>
      <c r="M755">
        <v>1</v>
      </c>
      <c r="N755">
        <v>35.39</v>
      </c>
      <c r="O755">
        <v>0.05</v>
      </c>
      <c r="P755">
        <v>13.68</v>
      </c>
      <c r="Q755">
        <v>33.6205</v>
      </c>
      <c r="R755">
        <v>13.68</v>
      </c>
      <c r="S755">
        <v>19.9405</v>
      </c>
      <c r="T755">
        <v>0.59310539700480358</v>
      </c>
    </row>
    <row r="756" spans="1:20" x14ac:dyDescent="0.3">
      <c r="A756">
        <v>1493</v>
      </c>
      <c r="B756" s="1">
        <v>46313</v>
      </c>
      <c r="C756">
        <f>YEAR(SalesDataTable__2[[#This Row],[Order Date]])</f>
        <v>2026</v>
      </c>
      <c r="D756" s="2" t="str">
        <f>"Q"&amp;ROUNDUP(MONTH(SalesDataTable__2[[#This Row],[Order Date]])/3,0)</f>
        <v>Q4</v>
      </c>
      <c r="E756">
        <f>MONTH(SalesDataTable__2[[#This Row],[Order Date]])</f>
        <v>10</v>
      </c>
      <c r="F756" t="str">
        <f>TEXT(SalesDataTable__2[[#This Row],[Order Date]],"MMM")</f>
        <v>Oct</v>
      </c>
      <c r="G756" t="s">
        <v>42</v>
      </c>
      <c r="H756" t="s">
        <v>63</v>
      </c>
      <c r="I756" t="s">
        <v>18</v>
      </c>
      <c r="J756" t="s">
        <v>65</v>
      </c>
      <c r="K756" t="s">
        <v>31</v>
      </c>
      <c r="L756" t="s">
        <v>41</v>
      </c>
      <c r="M756">
        <v>1</v>
      </c>
      <c r="N756">
        <v>36.46</v>
      </c>
      <c r="O756">
        <v>0.05</v>
      </c>
      <c r="P756">
        <v>13.35</v>
      </c>
      <c r="Q756">
        <v>34.637</v>
      </c>
      <c r="R756">
        <v>13.35</v>
      </c>
      <c r="S756">
        <v>21.286999999999999</v>
      </c>
      <c r="T756">
        <v>0.61457401045125148</v>
      </c>
    </row>
    <row r="757" spans="1:20" x14ac:dyDescent="0.3">
      <c r="A757">
        <v>4451</v>
      </c>
      <c r="B757" s="1">
        <v>46317</v>
      </c>
      <c r="C757">
        <f>YEAR(SalesDataTable__2[[#This Row],[Order Date]])</f>
        <v>2026</v>
      </c>
      <c r="D757" s="2" t="str">
        <f>"Q"&amp;ROUNDUP(MONTH(SalesDataTable__2[[#This Row],[Order Date]])/3,0)</f>
        <v>Q4</v>
      </c>
      <c r="E757">
        <f>MONTH(SalesDataTable__2[[#This Row],[Order Date]])</f>
        <v>10</v>
      </c>
      <c r="F757" t="str">
        <f>TEXT(SalesDataTable__2[[#This Row],[Order Date]],"MMM")</f>
        <v>Oct</v>
      </c>
      <c r="G757" t="s">
        <v>16</v>
      </c>
      <c r="H757" t="s">
        <v>26</v>
      </c>
      <c r="I757" t="s">
        <v>18</v>
      </c>
      <c r="J757" t="s">
        <v>19</v>
      </c>
      <c r="K757" t="s">
        <v>36</v>
      </c>
      <c r="L757" t="s">
        <v>37</v>
      </c>
      <c r="M757">
        <v>1</v>
      </c>
      <c r="N757">
        <v>40.47</v>
      </c>
      <c r="O757">
        <v>0.05</v>
      </c>
      <c r="P757">
        <v>16.73</v>
      </c>
      <c r="Q757">
        <v>38.4465</v>
      </c>
      <c r="R757">
        <v>16.73</v>
      </c>
      <c r="S757">
        <v>21.7165</v>
      </c>
      <c r="T757">
        <v>0.5648498562938109</v>
      </c>
    </row>
    <row r="758" spans="1:20" x14ac:dyDescent="0.3">
      <c r="A758">
        <v>4809</v>
      </c>
      <c r="B758" s="1">
        <v>46327</v>
      </c>
      <c r="C758">
        <f>YEAR(SalesDataTable__2[[#This Row],[Order Date]])</f>
        <v>2026</v>
      </c>
      <c r="D758" s="2" t="str">
        <f>"Q"&amp;ROUNDUP(MONTH(SalesDataTable__2[[#This Row],[Order Date]])/3,0)</f>
        <v>Q4</v>
      </c>
      <c r="E758">
        <f>MONTH(SalesDataTable__2[[#This Row],[Order Date]])</f>
        <v>11</v>
      </c>
      <c r="F758" t="str">
        <f>TEXT(SalesDataTable__2[[#This Row],[Order Date]],"MMM")</f>
        <v>Nov</v>
      </c>
      <c r="G758" t="s">
        <v>28</v>
      </c>
      <c r="H758" t="s">
        <v>34</v>
      </c>
      <c r="I758" t="s">
        <v>18</v>
      </c>
      <c r="J758" t="s">
        <v>19</v>
      </c>
      <c r="K758" t="s">
        <v>31</v>
      </c>
      <c r="L758" t="s">
        <v>41</v>
      </c>
      <c r="M758">
        <v>1</v>
      </c>
      <c r="N758">
        <v>36.47</v>
      </c>
      <c r="O758">
        <v>0.05</v>
      </c>
      <c r="P758">
        <v>13.88</v>
      </c>
      <c r="Q758">
        <v>34.646499999999996</v>
      </c>
      <c r="R758">
        <v>13.88</v>
      </c>
      <c r="S758">
        <v>20.766499999999994</v>
      </c>
      <c r="T758">
        <v>0.59938233299178834</v>
      </c>
    </row>
    <row r="759" spans="1:20" x14ac:dyDescent="0.3">
      <c r="A759">
        <v>4309</v>
      </c>
      <c r="B759" s="1">
        <v>46330</v>
      </c>
      <c r="C759">
        <f>YEAR(SalesDataTable__2[[#This Row],[Order Date]])</f>
        <v>2026</v>
      </c>
      <c r="D759" s="2" t="str">
        <f>"Q"&amp;ROUNDUP(MONTH(SalesDataTable__2[[#This Row],[Order Date]])/3,0)</f>
        <v>Q4</v>
      </c>
      <c r="E759">
        <f>MONTH(SalesDataTable__2[[#This Row],[Order Date]])</f>
        <v>11</v>
      </c>
      <c r="F759" t="str">
        <f>TEXT(SalesDataTable__2[[#This Row],[Order Date]],"MMM")</f>
        <v>Nov</v>
      </c>
      <c r="G759" t="s">
        <v>16</v>
      </c>
      <c r="H759" t="s">
        <v>17</v>
      </c>
      <c r="I759" t="s">
        <v>18</v>
      </c>
      <c r="J759" t="s">
        <v>65</v>
      </c>
      <c r="K759" t="s">
        <v>36</v>
      </c>
      <c r="L759" t="s">
        <v>56</v>
      </c>
      <c r="M759">
        <v>1</v>
      </c>
      <c r="N759">
        <v>50.32</v>
      </c>
      <c r="O759">
        <v>0.05</v>
      </c>
      <c r="P759">
        <v>22.46</v>
      </c>
      <c r="Q759">
        <v>47.803999999999995</v>
      </c>
      <c r="R759">
        <v>22.46</v>
      </c>
      <c r="S759">
        <v>25.343999999999994</v>
      </c>
      <c r="T759">
        <v>0.53016483976236295</v>
      </c>
    </row>
    <row r="760" spans="1:20" x14ac:dyDescent="0.3">
      <c r="A760">
        <v>1791</v>
      </c>
      <c r="B760" s="1">
        <v>46340</v>
      </c>
      <c r="C760">
        <f>YEAR(SalesDataTable__2[[#This Row],[Order Date]])</f>
        <v>2026</v>
      </c>
      <c r="D760" s="2" t="str">
        <f>"Q"&amp;ROUNDUP(MONTH(SalesDataTable__2[[#This Row],[Order Date]])/3,0)</f>
        <v>Q4</v>
      </c>
      <c r="E760">
        <f>MONTH(SalesDataTable__2[[#This Row],[Order Date]])</f>
        <v>11</v>
      </c>
      <c r="F760" t="str">
        <f>TEXT(SalesDataTable__2[[#This Row],[Order Date]],"MMM")</f>
        <v>Nov</v>
      </c>
      <c r="G760" t="s">
        <v>42</v>
      </c>
      <c r="H760" t="s">
        <v>43</v>
      </c>
      <c r="I760" t="s">
        <v>18</v>
      </c>
      <c r="J760" t="s">
        <v>65</v>
      </c>
      <c r="K760" t="s">
        <v>20</v>
      </c>
      <c r="L760" t="s">
        <v>53</v>
      </c>
      <c r="M760">
        <v>1</v>
      </c>
      <c r="N760">
        <v>121.86</v>
      </c>
      <c r="O760">
        <v>0.05</v>
      </c>
      <c r="P760">
        <v>69.900000000000006</v>
      </c>
      <c r="Q760">
        <v>115.767</v>
      </c>
      <c r="R760">
        <v>69.900000000000006</v>
      </c>
      <c r="S760">
        <v>45.86699999999999</v>
      </c>
      <c r="T760">
        <v>0.396200989919407</v>
      </c>
    </row>
    <row r="761" spans="1:20" x14ac:dyDescent="0.3">
      <c r="A761">
        <v>3729</v>
      </c>
      <c r="B761" s="1">
        <v>46351</v>
      </c>
      <c r="C761">
        <f>YEAR(SalesDataTable__2[[#This Row],[Order Date]])</f>
        <v>2026</v>
      </c>
      <c r="D761" s="2" t="str">
        <f>"Q"&amp;ROUNDUP(MONTH(SalesDataTable__2[[#This Row],[Order Date]])/3,0)</f>
        <v>Q4</v>
      </c>
      <c r="E761">
        <f>MONTH(SalesDataTable__2[[#This Row],[Order Date]])</f>
        <v>11</v>
      </c>
      <c r="F761" t="str">
        <f>TEXT(SalesDataTable__2[[#This Row],[Order Date]],"MMM")</f>
        <v>Nov</v>
      </c>
      <c r="G761" t="s">
        <v>22</v>
      </c>
      <c r="H761" t="s">
        <v>23</v>
      </c>
      <c r="I761" t="s">
        <v>18</v>
      </c>
      <c r="J761" t="s">
        <v>19</v>
      </c>
      <c r="K761" t="s">
        <v>38</v>
      </c>
      <c r="L761" t="s">
        <v>58</v>
      </c>
      <c r="M761">
        <v>1</v>
      </c>
      <c r="N761">
        <v>81.89</v>
      </c>
      <c r="O761">
        <v>0.05</v>
      </c>
      <c r="P761">
        <v>38.33</v>
      </c>
      <c r="Q761">
        <v>77.79549999999999</v>
      </c>
      <c r="R761">
        <v>38.33</v>
      </c>
      <c r="S761">
        <v>39.465499999999992</v>
      </c>
      <c r="T761">
        <v>0.50729797996028048</v>
      </c>
    </row>
    <row r="762" spans="1:20" x14ac:dyDescent="0.3">
      <c r="A762">
        <v>405</v>
      </c>
      <c r="B762" s="1">
        <v>46352</v>
      </c>
      <c r="C762">
        <f>YEAR(SalesDataTable__2[[#This Row],[Order Date]])</f>
        <v>2026</v>
      </c>
      <c r="D762" s="2" t="str">
        <f>"Q"&amp;ROUNDUP(MONTH(SalesDataTable__2[[#This Row],[Order Date]])/3,0)</f>
        <v>Q4</v>
      </c>
      <c r="E762">
        <f>MONTH(SalesDataTable__2[[#This Row],[Order Date]])</f>
        <v>11</v>
      </c>
      <c r="F762" t="str">
        <f>TEXT(SalesDataTable__2[[#This Row],[Order Date]],"MMM")</f>
        <v>Nov</v>
      </c>
      <c r="G762" t="s">
        <v>16</v>
      </c>
      <c r="H762" t="s">
        <v>17</v>
      </c>
      <c r="I762" t="s">
        <v>18</v>
      </c>
      <c r="J762" t="s">
        <v>19</v>
      </c>
      <c r="K762" t="s">
        <v>24</v>
      </c>
      <c r="L762" t="s">
        <v>50</v>
      </c>
      <c r="M762">
        <v>1</v>
      </c>
      <c r="N762">
        <v>141.61000000000001</v>
      </c>
      <c r="O762">
        <v>0.05</v>
      </c>
      <c r="P762">
        <v>77.7</v>
      </c>
      <c r="Q762">
        <v>134.52950000000001</v>
      </c>
      <c r="R762">
        <v>77.7</v>
      </c>
      <c r="S762">
        <v>56.82950000000001</v>
      </c>
      <c r="T762">
        <v>0.42243151130421214</v>
      </c>
    </row>
    <row r="763" spans="1:20" x14ac:dyDescent="0.3">
      <c r="A763">
        <v>533</v>
      </c>
      <c r="B763" s="1">
        <v>46363</v>
      </c>
      <c r="C763">
        <f>YEAR(SalesDataTable__2[[#This Row],[Order Date]])</f>
        <v>2026</v>
      </c>
      <c r="D763" s="2" t="str">
        <f>"Q"&amp;ROUNDUP(MONTH(SalesDataTable__2[[#This Row],[Order Date]])/3,0)</f>
        <v>Q4</v>
      </c>
      <c r="E763">
        <f>MONTH(SalesDataTable__2[[#This Row],[Order Date]])</f>
        <v>12</v>
      </c>
      <c r="F763" t="str">
        <f>TEXT(SalesDataTable__2[[#This Row],[Order Date]],"MMM")</f>
        <v>Dec</v>
      </c>
      <c r="G763" t="s">
        <v>22</v>
      </c>
      <c r="H763" t="s">
        <v>23</v>
      </c>
      <c r="I763" t="s">
        <v>18</v>
      </c>
      <c r="J763" t="s">
        <v>19</v>
      </c>
      <c r="K763" t="s">
        <v>31</v>
      </c>
      <c r="L763" t="s">
        <v>41</v>
      </c>
      <c r="M763">
        <v>1</v>
      </c>
      <c r="N763">
        <v>35.93</v>
      </c>
      <c r="O763">
        <v>0.05</v>
      </c>
      <c r="P763">
        <v>13.23</v>
      </c>
      <c r="Q763">
        <v>34.133499999999998</v>
      </c>
      <c r="R763">
        <v>13.23</v>
      </c>
      <c r="S763">
        <v>20.903499999999998</v>
      </c>
      <c r="T763">
        <v>0.6124042363074399</v>
      </c>
    </row>
    <row r="764" spans="1:20" x14ac:dyDescent="0.3">
      <c r="A764">
        <v>3649</v>
      </c>
      <c r="B764" s="1">
        <v>46367</v>
      </c>
      <c r="C764">
        <f>YEAR(SalesDataTable__2[[#This Row],[Order Date]])</f>
        <v>2026</v>
      </c>
      <c r="D764" s="2" t="str">
        <f>"Q"&amp;ROUNDUP(MONTH(SalesDataTable__2[[#This Row],[Order Date]])/3,0)</f>
        <v>Q4</v>
      </c>
      <c r="E764">
        <f>MONTH(SalesDataTable__2[[#This Row],[Order Date]])</f>
        <v>12</v>
      </c>
      <c r="F764" t="str">
        <f>TEXT(SalesDataTable__2[[#This Row],[Order Date]],"MMM")</f>
        <v>Dec</v>
      </c>
      <c r="G764" t="s">
        <v>42</v>
      </c>
      <c r="H764" t="s">
        <v>43</v>
      </c>
      <c r="I764" t="s">
        <v>18</v>
      </c>
      <c r="J764" t="s">
        <v>19</v>
      </c>
      <c r="K764" t="s">
        <v>31</v>
      </c>
      <c r="L764" t="s">
        <v>51</v>
      </c>
      <c r="M764">
        <v>1</v>
      </c>
      <c r="N764">
        <v>164.29</v>
      </c>
      <c r="O764">
        <v>0.05</v>
      </c>
      <c r="P764">
        <v>88.66</v>
      </c>
      <c r="Q764">
        <v>156.07549999999998</v>
      </c>
      <c r="R764">
        <v>88.66</v>
      </c>
      <c r="S764">
        <v>67.41549999999998</v>
      </c>
      <c r="T764">
        <v>0.43194159237035917</v>
      </c>
    </row>
    <row r="765" spans="1:20" x14ac:dyDescent="0.3">
      <c r="A765">
        <v>4629</v>
      </c>
      <c r="B765" s="1">
        <v>46370</v>
      </c>
      <c r="C765">
        <f>YEAR(SalesDataTable__2[[#This Row],[Order Date]])</f>
        <v>2026</v>
      </c>
      <c r="D765" s="2" t="str">
        <f>"Q"&amp;ROUNDUP(MONTH(SalesDataTable__2[[#This Row],[Order Date]])/3,0)</f>
        <v>Q4</v>
      </c>
      <c r="E765">
        <f>MONTH(SalesDataTable__2[[#This Row],[Order Date]])</f>
        <v>12</v>
      </c>
      <c r="F765" t="str">
        <f>TEXT(SalesDataTable__2[[#This Row],[Order Date]],"MMM")</f>
        <v>Dec</v>
      </c>
      <c r="G765" t="s">
        <v>42</v>
      </c>
      <c r="H765" t="s">
        <v>43</v>
      </c>
      <c r="I765" t="s">
        <v>18</v>
      </c>
      <c r="J765" t="s">
        <v>19</v>
      </c>
      <c r="K765" t="s">
        <v>31</v>
      </c>
      <c r="L765" t="s">
        <v>41</v>
      </c>
      <c r="M765">
        <v>1</v>
      </c>
      <c r="N765">
        <v>36.17</v>
      </c>
      <c r="O765">
        <v>0.05</v>
      </c>
      <c r="P765">
        <v>13.87</v>
      </c>
      <c r="Q765">
        <v>34.361499999999999</v>
      </c>
      <c r="R765">
        <v>13.87</v>
      </c>
      <c r="S765">
        <v>20.491500000000002</v>
      </c>
      <c r="T765">
        <v>0.59635056676803988</v>
      </c>
    </row>
    <row r="766" spans="1:20" x14ac:dyDescent="0.3">
      <c r="A766">
        <v>3048</v>
      </c>
      <c r="B766" s="1">
        <v>46379</v>
      </c>
      <c r="C766">
        <f>YEAR(SalesDataTable__2[[#This Row],[Order Date]])</f>
        <v>2026</v>
      </c>
      <c r="D766" s="2" t="str">
        <f>"Q"&amp;ROUNDUP(MONTH(SalesDataTable__2[[#This Row],[Order Date]])/3,0)</f>
        <v>Q4</v>
      </c>
      <c r="E766">
        <f>MONTH(SalesDataTable__2[[#This Row],[Order Date]])</f>
        <v>12</v>
      </c>
      <c r="F766" t="str">
        <f>TEXT(SalesDataTable__2[[#This Row],[Order Date]],"MMM")</f>
        <v>Dec</v>
      </c>
      <c r="G766" t="s">
        <v>28</v>
      </c>
      <c r="H766" t="s">
        <v>29</v>
      </c>
      <c r="I766" t="s">
        <v>18</v>
      </c>
      <c r="J766" t="s">
        <v>19</v>
      </c>
      <c r="K766" t="s">
        <v>36</v>
      </c>
      <c r="L766" t="s">
        <v>54</v>
      </c>
      <c r="M766">
        <v>1</v>
      </c>
      <c r="N766">
        <v>102.66</v>
      </c>
      <c r="O766">
        <v>0.05</v>
      </c>
      <c r="P766">
        <v>49.2</v>
      </c>
      <c r="Q766">
        <v>97.526999999999987</v>
      </c>
      <c r="R766">
        <v>49.2</v>
      </c>
      <c r="S766">
        <v>48.326999999999984</v>
      </c>
      <c r="T766">
        <v>0.4955243163431664</v>
      </c>
    </row>
    <row r="767" spans="1:20" x14ac:dyDescent="0.3">
      <c r="A767">
        <v>678</v>
      </c>
      <c r="B767" s="1">
        <v>46380</v>
      </c>
      <c r="C767">
        <f>YEAR(SalesDataTable__2[[#This Row],[Order Date]])</f>
        <v>2026</v>
      </c>
      <c r="D767" s="2" t="str">
        <f>"Q"&amp;ROUNDUP(MONTH(SalesDataTable__2[[#This Row],[Order Date]])/3,0)</f>
        <v>Q4</v>
      </c>
      <c r="E767">
        <f>MONTH(SalesDataTable__2[[#This Row],[Order Date]])</f>
        <v>12</v>
      </c>
      <c r="F767" t="str">
        <f>TEXT(SalesDataTable__2[[#This Row],[Order Date]],"MMM")</f>
        <v>Dec</v>
      </c>
      <c r="G767" t="s">
        <v>28</v>
      </c>
      <c r="H767" t="s">
        <v>34</v>
      </c>
      <c r="I767" t="s">
        <v>18</v>
      </c>
      <c r="J767" t="s">
        <v>65</v>
      </c>
      <c r="K767" t="s">
        <v>24</v>
      </c>
      <c r="L767" t="s">
        <v>50</v>
      </c>
      <c r="M767">
        <v>1</v>
      </c>
      <c r="N767">
        <v>142.15</v>
      </c>
      <c r="O767">
        <v>0.05</v>
      </c>
      <c r="P767">
        <v>80.5</v>
      </c>
      <c r="Q767">
        <v>135.04249999999999</v>
      </c>
      <c r="R767">
        <v>80.5</v>
      </c>
      <c r="S767">
        <v>54.54249999999999</v>
      </c>
      <c r="T767">
        <v>0.40389136753244342</v>
      </c>
    </row>
    <row r="768" spans="1:20" x14ac:dyDescent="0.3">
      <c r="A768">
        <v>4468</v>
      </c>
      <c r="B768" s="1">
        <v>46380</v>
      </c>
      <c r="C768">
        <f>YEAR(SalesDataTable__2[[#This Row],[Order Date]])</f>
        <v>2026</v>
      </c>
      <c r="D768" s="2" t="str">
        <f>"Q"&amp;ROUNDUP(MONTH(SalesDataTable__2[[#This Row],[Order Date]])/3,0)</f>
        <v>Q4</v>
      </c>
      <c r="E768">
        <f>MONTH(SalesDataTable__2[[#This Row],[Order Date]])</f>
        <v>12</v>
      </c>
      <c r="F768" t="str">
        <f>TEXT(SalesDataTable__2[[#This Row],[Order Date]],"MMM")</f>
        <v>Dec</v>
      </c>
      <c r="G768" t="s">
        <v>22</v>
      </c>
      <c r="H768" t="s">
        <v>30</v>
      </c>
      <c r="I768" t="s">
        <v>18</v>
      </c>
      <c r="J768" t="s">
        <v>65</v>
      </c>
      <c r="K768" t="s">
        <v>38</v>
      </c>
      <c r="L768" t="s">
        <v>58</v>
      </c>
      <c r="M768">
        <v>1</v>
      </c>
      <c r="N768">
        <v>80.8</v>
      </c>
      <c r="O768">
        <v>0.05</v>
      </c>
      <c r="P768">
        <v>38.33</v>
      </c>
      <c r="Q768">
        <v>76.759999999999991</v>
      </c>
      <c r="R768">
        <v>38.33</v>
      </c>
      <c r="S768">
        <v>38.429999999999993</v>
      </c>
      <c r="T768">
        <v>0.50065138092756645</v>
      </c>
    </row>
    <row r="769" spans="1:20" x14ac:dyDescent="0.3">
      <c r="A769">
        <v>4789</v>
      </c>
      <c r="B769" s="1">
        <v>46033</v>
      </c>
      <c r="C769">
        <f>YEAR(SalesDataTable__2[[#This Row],[Order Date]])</f>
        <v>2026</v>
      </c>
      <c r="D769" s="2" t="str">
        <f>"Q"&amp;ROUNDUP(MONTH(SalesDataTable__2[[#This Row],[Order Date]])/3,0)</f>
        <v>Q1</v>
      </c>
      <c r="E769">
        <f>MONTH(SalesDataTable__2[[#This Row],[Order Date]])</f>
        <v>1</v>
      </c>
      <c r="F769" t="str">
        <f>TEXT(SalesDataTable__2[[#This Row],[Order Date]],"MMM")</f>
        <v>Jan</v>
      </c>
      <c r="G769" t="s">
        <v>16</v>
      </c>
      <c r="H769" t="s">
        <v>26</v>
      </c>
      <c r="I769" t="s">
        <v>18</v>
      </c>
      <c r="J769" t="s">
        <v>64</v>
      </c>
      <c r="K769" t="s">
        <v>36</v>
      </c>
      <c r="L769" t="s">
        <v>61</v>
      </c>
      <c r="M769">
        <v>1</v>
      </c>
      <c r="N769">
        <v>79.930000000000007</v>
      </c>
      <c r="O769">
        <v>0.05</v>
      </c>
      <c r="P769">
        <v>43.73</v>
      </c>
      <c r="Q769">
        <v>75.933500000000009</v>
      </c>
      <c r="R769">
        <v>43.73</v>
      </c>
      <c r="S769">
        <v>32.203500000000012</v>
      </c>
      <c r="T769">
        <v>0.42410135184075554</v>
      </c>
    </row>
    <row r="770" spans="1:20" x14ac:dyDescent="0.3">
      <c r="A770">
        <v>1113</v>
      </c>
      <c r="B770" s="1">
        <v>46042</v>
      </c>
      <c r="C770">
        <f>YEAR(SalesDataTable__2[[#This Row],[Order Date]])</f>
        <v>2026</v>
      </c>
      <c r="D770" s="2" t="str">
        <f>"Q"&amp;ROUNDUP(MONTH(SalesDataTable__2[[#This Row],[Order Date]])/3,0)</f>
        <v>Q1</v>
      </c>
      <c r="E770">
        <f>MONTH(SalesDataTable__2[[#This Row],[Order Date]])</f>
        <v>1</v>
      </c>
      <c r="F770" t="str">
        <f>TEXT(SalesDataTable__2[[#This Row],[Order Date]],"MMM")</f>
        <v>Jan</v>
      </c>
      <c r="G770" t="s">
        <v>42</v>
      </c>
      <c r="H770" t="s">
        <v>45</v>
      </c>
      <c r="I770" t="s">
        <v>18</v>
      </c>
      <c r="J770" t="s">
        <v>64</v>
      </c>
      <c r="K770" t="s">
        <v>38</v>
      </c>
      <c r="L770" t="s">
        <v>55</v>
      </c>
      <c r="M770">
        <v>1</v>
      </c>
      <c r="N770">
        <v>122.86</v>
      </c>
      <c r="O770">
        <v>0.05</v>
      </c>
      <c r="P770">
        <v>60.36</v>
      </c>
      <c r="Q770">
        <v>116.717</v>
      </c>
      <c r="R770">
        <v>60.36</v>
      </c>
      <c r="S770">
        <v>56.356999999999999</v>
      </c>
      <c r="T770">
        <v>0.48285168398776529</v>
      </c>
    </row>
    <row r="771" spans="1:20" x14ac:dyDescent="0.3">
      <c r="A771">
        <v>3822</v>
      </c>
      <c r="B771" s="1">
        <v>46052</v>
      </c>
      <c r="C771">
        <f>YEAR(SalesDataTable__2[[#This Row],[Order Date]])</f>
        <v>2026</v>
      </c>
      <c r="D771" s="2" t="str">
        <f>"Q"&amp;ROUNDUP(MONTH(SalesDataTable__2[[#This Row],[Order Date]])/3,0)</f>
        <v>Q1</v>
      </c>
      <c r="E771">
        <f>MONTH(SalesDataTable__2[[#This Row],[Order Date]])</f>
        <v>1</v>
      </c>
      <c r="F771" t="str">
        <f>TEXT(SalesDataTable__2[[#This Row],[Order Date]],"MMM")</f>
        <v>Jan</v>
      </c>
      <c r="G771" t="s">
        <v>16</v>
      </c>
      <c r="H771" t="s">
        <v>26</v>
      </c>
      <c r="I771" t="s">
        <v>18</v>
      </c>
      <c r="J771" t="s">
        <v>64</v>
      </c>
      <c r="K771" t="s">
        <v>20</v>
      </c>
      <c r="L771" t="s">
        <v>21</v>
      </c>
      <c r="M771">
        <v>1</v>
      </c>
      <c r="N771">
        <v>39.369999999999997</v>
      </c>
      <c r="O771">
        <v>0.05</v>
      </c>
      <c r="P771">
        <v>14.66</v>
      </c>
      <c r="Q771">
        <v>37.401499999999999</v>
      </c>
      <c r="R771">
        <v>14.66</v>
      </c>
      <c r="S771">
        <v>22.741499999999998</v>
      </c>
      <c r="T771">
        <v>0.60803711081106371</v>
      </c>
    </row>
    <row r="772" spans="1:20" x14ac:dyDescent="0.3">
      <c r="A772">
        <v>1263</v>
      </c>
      <c r="B772" s="1">
        <v>46055</v>
      </c>
      <c r="C772">
        <f>YEAR(SalesDataTable__2[[#This Row],[Order Date]])</f>
        <v>2026</v>
      </c>
      <c r="D772" s="2" t="str">
        <f>"Q"&amp;ROUNDUP(MONTH(SalesDataTable__2[[#This Row],[Order Date]])/3,0)</f>
        <v>Q1</v>
      </c>
      <c r="E772">
        <f>MONTH(SalesDataTable__2[[#This Row],[Order Date]])</f>
        <v>2</v>
      </c>
      <c r="F772" t="str">
        <f>TEXT(SalesDataTable__2[[#This Row],[Order Date]],"MMM")</f>
        <v>Feb</v>
      </c>
      <c r="G772" t="s">
        <v>28</v>
      </c>
      <c r="H772" t="s">
        <v>48</v>
      </c>
      <c r="I772" t="s">
        <v>18</v>
      </c>
      <c r="J772" t="s">
        <v>64</v>
      </c>
      <c r="K772" t="s">
        <v>31</v>
      </c>
      <c r="L772" t="s">
        <v>47</v>
      </c>
      <c r="M772">
        <v>1</v>
      </c>
      <c r="N772">
        <v>45.43</v>
      </c>
      <c r="O772">
        <v>0.05</v>
      </c>
      <c r="P772">
        <v>18.670000000000002</v>
      </c>
      <c r="Q772">
        <v>43.158499999999997</v>
      </c>
      <c r="R772">
        <v>18.670000000000002</v>
      </c>
      <c r="S772">
        <v>24.488499999999995</v>
      </c>
      <c r="T772">
        <v>0.56740850585632019</v>
      </c>
    </row>
    <row r="773" spans="1:20" x14ac:dyDescent="0.3">
      <c r="A773">
        <v>4390</v>
      </c>
      <c r="B773" s="1">
        <v>46073</v>
      </c>
      <c r="C773">
        <f>YEAR(SalesDataTable__2[[#This Row],[Order Date]])</f>
        <v>2026</v>
      </c>
      <c r="D773" s="2" t="str">
        <f>"Q"&amp;ROUNDUP(MONTH(SalesDataTable__2[[#This Row],[Order Date]])/3,0)</f>
        <v>Q1</v>
      </c>
      <c r="E773">
        <f>MONTH(SalesDataTable__2[[#This Row],[Order Date]])</f>
        <v>2</v>
      </c>
      <c r="F773" t="str">
        <f>TEXT(SalesDataTable__2[[#This Row],[Order Date]],"MMM")</f>
        <v>Feb</v>
      </c>
      <c r="G773" t="s">
        <v>42</v>
      </c>
      <c r="H773" t="s">
        <v>60</v>
      </c>
      <c r="I773" t="s">
        <v>18</v>
      </c>
      <c r="J773" t="s">
        <v>64</v>
      </c>
      <c r="K773" t="s">
        <v>36</v>
      </c>
      <c r="L773" t="s">
        <v>61</v>
      </c>
      <c r="M773">
        <v>1</v>
      </c>
      <c r="N773">
        <v>82.86</v>
      </c>
      <c r="O773">
        <v>0.05</v>
      </c>
      <c r="P773">
        <v>42.3</v>
      </c>
      <c r="Q773">
        <v>78.716999999999999</v>
      </c>
      <c r="R773">
        <v>42.3</v>
      </c>
      <c r="S773">
        <v>36.417000000000002</v>
      </c>
      <c r="T773">
        <v>0.46263196005945351</v>
      </c>
    </row>
    <row r="774" spans="1:20" x14ac:dyDescent="0.3">
      <c r="A774">
        <v>4664</v>
      </c>
      <c r="B774" s="1">
        <v>46081</v>
      </c>
      <c r="C774">
        <f>YEAR(SalesDataTable__2[[#This Row],[Order Date]])</f>
        <v>2026</v>
      </c>
      <c r="D774" s="2" t="str">
        <f>"Q"&amp;ROUNDUP(MONTH(SalesDataTable__2[[#This Row],[Order Date]])/3,0)</f>
        <v>Q1</v>
      </c>
      <c r="E774">
        <f>MONTH(SalesDataTable__2[[#This Row],[Order Date]])</f>
        <v>2</v>
      </c>
      <c r="F774" t="str">
        <f>TEXT(SalesDataTable__2[[#This Row],[Order Date]],"MMM")</f>
        <v>Feb</v>
      </c>
      <c r="G774" t="s">
        <v>16</v>
      </c>
      <c r="H774" t="s">
        <v>52</v>
      </c>
      <c r="I774" t="s">
        <v>18</v>
      </c>
      <c r="J774" t="s">
        <v>64</v>
      </c>
      <c r="K774" t="s">
        <v>31</v>
      </c>
      <c r="L774" t="s">
        <v>51</v>
      </c>
      <c r="M774">
        <v>1</v>
      </c>
      <c r="N774">
        <v>163.31</v>
      </c>
      <c r="O774">
        <v>0.05</v>
      </c>
      <c r="P774">
        <v>87.22</v>
      </c>
      <c r="Q774">
        <v>155.14449999999999</v>
      </c>
      <c r="R774">
        <v>87.22</v>
      </c>
      <c r="S774">
        <v>67.924499999999995</v>
      </c>
      <c r="T774">
        <v>0.43781442461705056</v>
      </c>
    </row>
    <row r="775" spans="1:20" x14ac:dyDescent="0.3">
      <c r="A775">
        <v>388</v>
      </c>
      <c r="B775" s="1">
        <v>46086</v>
      </c>
      <c r="C775">
        <f>YEAR(SalesDataTable__2[[#This Row],[Order Date]])</f>
        <v>2026</v>
      </c>
      <c r="D775" s="2" t="str">
        <f>"Q"&amp;ROUNDUP(MONTH(SalesDataTable__2[[#This Row],[Order Date]])/3,0)</f>
        <v>Q1</v>
      </c>
      <c r="E775">
        <f>MONTH(SalesDataTable__2[[#This Row],[Order Date]])</f>
        <v>3</v>
      </c>
      <c r="F775" t="str">
        <f>TEXT(SalesDataTable__2[[#This Row],[Order Date]],"MMM")</f>
        <v>Mar</v>
      </c>
      <c r="G775" t="s">
        <v>16</v>
      </c>
      <c r="H775" t="s">
        <v>17</v>
      </c>
      <c r="I775" t="s">
        <v>18</v>
      </c>
      <c r="J775" t="s">
        <v>64</v>
      </c>
      <c r="K775" t="s">
        <v>20</v>
      </c>
      <c r="L775" t="s">
        <v>44</v>
      </c>
      <c r="M775">
        <v>1</v>
      </c>
      <c r="N775">
        <v>35.61</v>
      </c>
      <c r="O775">
        <v>0.05</v>
      </c>
      <c r="P775">
        <v>13.8</v>
      </c>
      <c r="Q775">
        <v>33.829499999999996</v>
      </c>
      <c r="R775">
        <v>13.8</v>
      </c>
      <c r="S775">
        <v>20.029499999999995</v>
      </c>
      <c r="T775">
        <v>0.59207200815855976</v>
      </c>
    </row>
    <row r="776" spans="1:20" x14ac:dyDescent="0.3">
      <c r="A776">
        <v>2907</v>
      </c>
      <c r="B776" s="1">
        <v>46087</v>
      </c>
      <c r="C776">
        <f>YEAR(SalesDataTable__2[[#This Row],[Order Date]])</f>
        <v>2026</v>
      </c>
      <c r="D776" s="2" t="str">
        <f>"Q"&amp;ROUNDUP(MONTH(SalesDataTable__2[[#This Row],[Order Date]])/3,0)</f>
        <v>Q1</v>
      </c>
      <c r="E776">
        <f>MONTH(SalesDataTable__2[[#This Row],[Order Date]])</f>
        <v>3</v>
      </c>
      <c r="F776" t="str">
        <f>TEXT(SalesDataTable__2[[#This Row],[Order Date]],"MMM")</f>
        <v>Mar</v>
      </c>
      <c r="G776" t="s">
        <v>16</v>
      </c>
      <c r="H776" t="s">
        <v>52</v>
      </c>
      <c r="I776" t="s">
        <v>18</v>
      </c>
      <c r="J776" t="s">
        <v>64</v>
      </c>
      <c r="K776" t="s">
        <v>36</v>
      </c>
      <c r="L776" t="s">
        <v>37</v>
      </c>
      <c r="M776">
        <v>1</v>
      </c>
      <c r="N776">
        <v>40.44</v>
      </c>
      <c r="O776">
        <v>0.05</v>
      </c>
      <c r="P776">
        <v>16.829999999999998</v>
      </c>
      <c r="Q776">
        <v>38.417999999999999</v>
      </c>
      <c r="R776">
        <v>16.829999999999998</v>
      </c>
      <c r="S776">
        <v>21.588000000000001</v>
      </c>
      <c r="T776">
        <v>0.56192409807902555</v>
      </c>
    </row>
    <row r="777" spans="1:20" x14ac:dyDescent="0.3">
      <c r="A777">
        <v>4876</v>
      </c>
      <c r="B777" s="1">
        <v>46091</v>
      </c>
      <c r="C777">
        <f>YEAR(SalesDataTable__2[[#This Row],[Order Date]])</f>
        <v>2026</v>
      </c>
      <c r="D777" s="2" t="str">
        <f>"Q"&amp;ROUNDUP(MONTH(SalesDataTable__2[[#This Row],[Order Date]])/3,0)</f>
        <v>Q1</v>
      </c>
      <c r="E777">
        <f>MONTH(SalesDataTable__2[[#This Row],[Order Date]])</f>
        <v>3</v>
      </c>
      <c r="F777" t="str">
        <f>TEXT(SalesDataTable__2[[#This Row],[Order Date]],"MMM")</f>
        <v>Mar</v>
      </c>
      <c r="G777" t="s">
        <v>16</v>
      </c>
      <c r="H777" t="s">
        <v>33</v>
      </c>
      <c r="I777" t="s">
        <v>18</v>
      </c>
      <c r="J777" t="s">
        <v>64</v>
      </c>
      <c r="K777" t="s">
        <v>36</v>
      </c>
      <c r="L777" t="s">
        <v>37</v>
      </c>
      <c r="M777">
        <v>1</v>
      </c>
      <c r="N777">
        <v>39.659999999999997</v>
      </c>
      <c r="O777">
        <v>0.05</v>
      </c>
      <c r="P777">
        <v>16.93</v>
      </c>
      <c r="Q777">
        <v>37.676999999999992</v>
      </c>
      <c r="R777">
        <v>16.93</v>
      </c>
      <c r="S777">
        <v>20.746999999999993</v>
      </c>
      <c r="T777">
        <v>0.5506542452955383</v>
      </c>
    </row>
    <row r="778" spans="1:20" x14ac:dyDescent="0.3">
      <c r="A778">
        <v>3421</v>
      </c>
      <c r="B778" s="1">
        <v>46095</v>
      </c>
      <c r="C778">
        <f>YEAR(SalesDataTable__2[[#This Row],[Order Date]])</f>
        <v>2026</v>
      </c>
      <c r="D778" s="2" t="str">
        <f>"Q"&amp;ROUNDUP(MONTH(SalesDataTable__2[[#This Row],[Order Date]])/3,0)</f>
        <v>Q1</v>
      </c>
      <c r="E778">
        <f>MONTH(SalesDataTable__2[[#This Row],[Order Date]])</f>
        <v>3</v>
      </c>
      <c r="F778" t="str">
        <f>TEXT(SalesDataTable__2[[#This Row],[Order Date]],"MMM")</f>
        <v>Mar</v>
      </c>
      <c r="G778" t="s">
        <v>16</v>
      </c>
      <c r="H778" t="s">
        <v>17</v>
      </c>
      <c r="I778" t="s">
        <v>18</v>
      </c>
      <c r="J778" t="s">
        <v>64</v>
      </c>
      <c r="K778" t="s">
        <v>31</v>
      </c>
      <c r="L778" t="s">
        <v>41</v>
      </c>
      <c r="M778">
        <v>1</v>
      </c>
      <c r="N778">
        <v>36.520000000000003</v>
      </c>
      <c r="O778">
        <v>0.05</v>
      </c>
      <c r="P778">
        <v>13.23</v>
      </c>
      <c r="Q778">
        <v>34.694000000000003</v>
      </c>
      <c r="R778">
        <v>13.23</v>
      </c>
      <c r="S778">
        <v>21.464000000000002</v>
      </c>
      <c r="T778">
        <v>0.61866605176687617</v>
      </c>
    </row>
    <row r="779" spans="1:20" x14ac:dyDescent="0.3">
      <c r="A779">
        <v>4678</v>
      </c>
      <c r="B779" s="1">
        <v>46103</v>
      </c>
      <c r="C779">
        <f>YEAR(SalesDataTable__2[[#This Row],[Order Date]])</f>
        <v>2026</v>
      </c>
      <c r="D779" s="2" t="str">
        <f>"Q"&amp;ROUNDUP(MONTH(SalesDataTable__2[[#This Row],[Order Date]])/3,0)</f>
        <v>Q1</v>
      </c>
      <c r="E779">
        <f>MONTH(SalesDataTable__2[[#This Row],[Order Date]])</f>
        <v>3</v>
      </c>
      <c r="F779" t="str">
        <f>TEXT(SalesDataTable__2[[#This Row],[Order Date]],"MMM")</f>
        <v>Mar</v>
      </c>
      <c r="G779" t="s">
        <v>22</v>
      </c>
      <c r="H779" t="s">
        <v>30</v>
      </c>
      <c r="I779" t="s">
        <v>18</v>
      </c>
      <c r="J779" t="s">
        <v>64</v>
      </c>
      <c r="K779" t="s">
        <v>38</v>
      </c>
      <c r="L779" t="s">
        <v>58</v>
      </c>
      <c r="M779">
        <v>1</v>
      </c>
      <c r="N779">
        <v>81.209999999999994</v>
      </c>
      <c r="O779">
        <v>0.05</v>
      </c>
      <c r="P779">
        <v>40.44</v>
      </c>
      <c r="Q779">
        <v>77.149499999999989</v>
      </c>
      <c r="R779">
        <v>40.44</v>
      </c>
      <c r="S779">
        <v>36.709499999999991</v>
      </c>
      <c r="T779">
        <v>0.47582291524896464</v>
      </c>
    </row>
    <row r="780" spans="1:20" x14ac:dyDescent="0.3">
      <c r="A780">
        <v>89</v>
      </c>
      <c r="B780" s="1">
        <v>46107</v>
      </c>
      <c r="C780">
        <f>YEAR(SalesDataTable__2[[#This Row],[Order Date]])</f>
        <v>2026</v>
      </c>
      <c r="D780" s="2" t="str">
        <f>"Q"&amp;ROUNDUP(MONTH(SalesDataTable__2[[#This Row],[Order Date]])/3,0)</f>
        <v>Q1</v>
      </c>
      <c r="E780">
        <f>MONTH(SalesDataTable__2[[#This Row],[Order Date]])</f>
        <v>3</v>
      </c>
      <c r="F780" t="str">
        <f>TEXT(SalesDataTable__2[[#This Row],[Order Date]],"MMM")</f>
        <v>Mar</v>
      </c>
      <c r="G780" t="s">
        <v>42</v>
      </c>
      <c r="H780" t="s">
        <v>63</v>
      </c>
      <c r="I780" t="s">
        <v>18</v>
      </c>
      <c r="J780" t="s">
        <v>64</v>
      </c>
      <c r="K780" t="s">
        <v>36</v>
      </c>
      <c r="L780" t="s">
        <v>37</v>
      </c>
      <c r="M780">
        <v>1</v>
      </c>
      <c r="N780">
        <v>40.82</v>
      </c>
      <c r="O780">
        <v>0.05</v>
      </c>
      <c r="P780">
        <v>16.940000000000001</v>
      </c>
      <c r="Q780">
        <v>38.778999999999996</v>
      </c>
      <c r="R780">
        <v>16.940000000000001</v>
      </c>
      <c r="S780">
        <v>21.838999999999995</v>
      </c>
      <c r="T780">
        <v>0.56316563088269411</v>
      </c>
    </row>
    <row r="781" spans="1:20" x14ac:dyDescent="0.3">
      <c r="A781">
        <v>3584</v>
      </c>
      <c r="B781" s="1">
        <v>46110</v>
      </c>
      <c r="C781">
        <f>YEAR(SalesDataTable__2[[#This Row],[Order Date]])</f>
        <v>2026</v>
      </c>
      <c r="D781" s="2" t="str">
        <f>"Q"&amp;ROUNDUP(MONTH(SalesDataTable__2[[#This Row],[Order Date]])/3,0)</f>
        <v>Q1</v>
      </c>
      <c r="E781">
        <f>MONTH(SalesDataTable__2[[#This Row],[Order Date]])</f>
        <v>3</v>
      </c>
      <c r="F781" t="str">
        <f>TEXT(SalesDataTable__2[[#This Row],[Order Date]],"MMM")</f>
        <v>Mar</v>
      </c>
      <c r="G781" t="s">
        <v>22</v>
      </c>
      <c r="H781" t="s">
        <v>30</v>
      </c>
      <c r="I781" t="s">
        <v>18</v>
      </c>
      <c r="J781" t="s">
        <v>64</v>
      </c>
      <c r="K781" t="s">
        <v>31</v>
      </c>
      <c r="L781" t="s">
        <v>41</v>
      </c>
      <c r="M781">
        <v>1</v>
      </c>
      <c r="N781">
        <v>35.700000000000003</v>
      </c>
      <c r="O781">
        <v>0.05</v>
      </c>
      <c r="P781">
        <v>13.85</v>
      </c>
      <c r="Q781">
        <v>33.914999999999999</v>
      </c>
      <c r="R781">
        <v>13.85</v>
      </c>
      <c r="S781">
        <v>20.064999999999998</v>
      </c>
      <c r="T781">
        <v>0.59162612413386406</v>
      </c>
    </row>
    <row r="782" spans="1:20" x14ac:dyDescent="0.3">
      <c r="A782">
        <v>2712</v>
      </c>
      <c r="B782" s="1">
        <v>46125</v>
      </c>
      <c r="C782">
        <f>YEAR(SalesDataTable__2[[#This Row],[Order Date]])</f>
        <v>2026</v>
      </c>
      <c r="D782" s="2" t="str">
        <f>"Q"&amp;ROUNDUP(MONTH(SalesDataTable__2[[#This Row],[Order Date]])/3,0)</f>
        <v>Q2</v>
      </c>
      <c r="E782">
        <f>MONTH(SalesDataTable__2[[#This Row],[Order Date]])</f>
        <v>4</v>
      </c>
      <c r="F782" t="str">
        <f>TEXT(SalesDataTable__2[[#This Row],[Order Date]],"MMM")</f>
        <v>Apr</v>
      </c>
      <c r="G782" t="s">
        <v>42</v>
      </c>
      <c r="H782" t="s">
        <v>45</v>
      </c>
      <c r="I782" t="s">
        <v>18</v>
      </c>
      <c r="J782" t="s">
        <v>64</v>
      </c>
      <c r="K782" t="s">
        <v>20</v>
      </c>
      <c r="L782" t="s">
        <v>44</v>
      </c>
      <c r="M782">
        <v>1</v>
      </c>
      <c r="N782">
        <v>35.69</v>
      </c>
      <c r="O782">
        <v>0.05</v>
      </c>
      <c r="P782">
        <v>13.53</v>
      </c>
      <c r="Q782">
        <v>33.905499999999996</v>
      </c>
      <c r="R782">
        <v>13.53</v>
      </c>
      <c r="S782">
        <v>20.375499999999995</v>
      </c>
      <c r="T782">
        <v>0.60094969842650892</v>
      </c>
    </row>
    <row r="783" spans="1:20" x14ac:dyDescent="0.3">
      <c r="A783">
        <v>2686</v>
      </c>
      <c r="B783" s="1">
        <v>46132</v>
      </c>
      <c r="C783">
        <f>YEAR(SalesDataTable__2[[#This Row],[Order Date]])</f>
        <v>2026</v>
      </c>
      <c r="D783" s="2" t="str">
        <f>"Q"&amp;ROUNDUP(MONTH(SalesDataTable__2[[#This Row],[Order Date]])/3,0)</f>
        <v>Q2</v>
      </c>
      <c r="E783">
        <f>MONTH(SalesDataTable__2[[#This Row],[Order Date]])</f>
        <v>4</v>
      </c>
      <c r="F783" t="str">
        <f>TEXT(SalesDataTable__2[[#This Row],[Order Date]],"MMM")</f>
        <v>Apr</v>
      </c>
      <c r="G783" t="s">
        <v>28</v>
      </c>
      <c r="H783" t="s">
        <v>46</v>
      </c>
      <c r="I783" t="s">
        <v>18</v>
      </c>
      <c r="J783" t="s">
        <v>64</v>
      </c>
      <c r="K783" t="s">
        <v>24</v>
      </c>
      <c r="L783" t="s">
        <v>35</v>
      </c>
      <c r="M783">
        <v>1</v>
      </c>
      <c r="N783">
        <v>70.45</v>
      </c>
      <c r="O783">
        <v>0.05</v>
      </c>
      <c r="P783">
        <v>31.98</v>
      </c>
      <c r="Q783">
        <v>66.927499999999995</v>
      </c>
      <c r="R783">
        <v>31.98</v>
      </c>
      <c r="S783">
        <v>34.947499999999991</v>
      </c>
      <c r="T783">
        <v>0.52216951178514059</v>
      </c>
    </row>
    <row r="784" spans="1:20" x14ac:dyDescent="0.3">
      <c r="A784">
        <v>149</v>
      </c>
      <c r="B784" s="1">
        <v>46137</v>
      </c>
      <c r="C784">
        <f>YEAR(SalesDataTable__2[[#This Row],[Order Date]])</f>
        <v>2026</v>
      </c>
      <c r="D784" s="2" t="str">
        <f>"Q"&amp;ROUNDUP(MONTH(SalesDataTable__2[[#This Row],[Order Date]])/3,0)</f>
        <v>Q2</v>
      </c>
      <c r="E784">
        <f>MONTH(SalesDataTable__2[[#This Row],[Order Date]])</f>
        <v>4</v>
      </c>
      <c r="F784" t="str">
        <f>TEXT(SalesDataTable__2[[#This Row],[Order Date]],"MMM")</f>
        <v>Apr</v>
      </c>
      <c r="G784" t="s">
        <v>28</v>
      </c>
      <c r="H784" t="s">
        <v>46</v>
      </c>
      <c r="I784" t="s">
        <v>18</v>
      </c>
      <c r="J784" t="s">
        <v>64</v>
      </c>
      <c r="K784" t="s">
        <v>31</v>
      </c>
      <c r="L784" t="s">
        <v>41</v>
      </c>
      <c r="M784">
        <v>1</v>
      </c>
      <c r="N784">
        <v>36.020000000000003</v>
      </c>
      <c r="O784">
        <v>0.05</v>
      </c>
      <c r="P784">
        <v>13.72</v>
      </c>
      <c r="Q784">
        <v>34.219000000000001</v>
      </c>
      <c r="R784">
        <v>13.72</v>
      </c>
      <c r="S784">
        <v>20.499000000000002</v>
      </c>
      <c r="T784">
        <v>0.59905315760250155</v>
      </c>
    </row>
    <row r="785" spans="1:20" x14ac:dyDescent="0.3">
      <c r="A785">
        <v>239</v>
      </c>
      <c r="B785" s="1">
        <v>46140</v>
      </c>
      <c r="C785">
        <f>YEAR(SalesDataTable__2[[#This Row],[Order Date]])</f>
        <v>2026</v>
      </c>
      <c r="D785" s="2" t="str">
        <f>"Q"&amp;ROUNDUP(MONTH(SalesDataTable__2[[#This Row],[Order Date]])/3,0)</f>
        <v>Q2</v>
      </c>
      <c r="E785">
        <f>MONTH(SalesDataTable__2[[#This Row],[Order Date]])</f>
        <v>4</v>
      </c>
      <c r="F785" t="str">
        <f>TEXT(SalesDataTable__2[[#This Row],[Order Date]],"MMM")</f>
        <v>Apr</v>
      </c>
      <c r="G785" t="s">
        <v>16</v>
      </c>
      <c r="H785" t="s">
        <v>26</v>
      </c>
      <c r="I785" t="s">
        <v>18</v>
      </c>
      <c r="J785" t="s">
        <v>64</v>
      </c>
      <c r="K785" t="s">
        <v>31</v>
      </c>
      <c r="L785" t="s">
        <v>41</v>
      </c>
      <c r="M785">
        <v>1</v>
      </c>
      <c r="N785">
        <v>35.549999999999997</v>
      </c>
      <c r="O785">
        <v>0.05</v>
      </c>
      <c r="P785">
        <v>13.25</v>
      </c>
      <c r="Q785">
        <v>33.772499999999994</v>
      </c>
      <c r="R785">
        <v>13.25</v>
      </c>
      <c r="S785">
        <v>20.522499999999994</v>
      </c>
      <c r="T785">
        <v>0.60766896143311855</v>
      </c>
    </row>
    <row r="786" spans="1:20" x14ac:dyDescent="0.3">
      <c r="A786">
        <v>2110</v>
      </c>
      <c r="B786" s="1">
        <v>46143</v>
      </c>
      <c r="C786">
        <f>YEAR(SalesDataTable__2[[#This Row],[Order Date]])</f>
        <v>2026</v>
      </c>
      <c r="D786" s="2" t="str">
        <f>"Q"&amp;ROUNDUP(MONTH(SalesDataTable__2[[#This Row],[Order Date]])/3,0)</f>
        <v>Q2</v>
      </c>
      <c r="E786">
        <f>MONTH(SalesDataTable__2[[#This Row],[Order Date]])</f>
        <v>5</v>
      </c>
      <c r="F786" t="str">
        <f>TEXT(SalesDataTable__2[[#This Row],[Order Date]],"MMM")</f>
        <v>May</v>
      </c>
      <c r="G786" t="s">
        <v>22</v>
      </c>
      <c r="H786" t="s">
        <v>40</v>
      </c>
      <c r="I786" t="s">
        <v>18</v>
      </c>
      <c r="J786" t="s">
        <v>64</v>
      </c>
      <c r="K786" t="s">
        <v>31</v>
      </c>
      <c r="L786" t="s">
        <v>51</v>
      </c>
      <c r="M786">
        <v>1</v>
      </c>
      <c r="N786">
        <v>164.49</v>
      </c>
      <c r="O786">
        <v>0.05</v>
      </c>
      <c r="P786">
        <v>87.81</v>
      </c>
      <c r="Q786">
        <v>156.2655</v>
      </c>
      <c r="R786">
        <v>87.81</v>
      </c>
      <c r="S786">
        <v>68.455500000000001</v>
      </c>
      <c r="T786">
        <v>0.43807174328306631</v>
      </c>
    </row>
    <row r="787" spans="1:20" x14ac:dyDescent="0.3">
      <c r="A787">
        <v>2544</v>
      </c>
      <c r="B787" s="1">
        <v>46143</v>
      </c>
      <c r="C787">
        <f>YEAR(SalesDataTable__2[[#This Row],[Order Date]])</f>
        <v>2026</v>
      </c>
      <c r="D787" s="2" t="str">
        <f>"Q"&amp;ROUNDUP(MONTH(SalesDataTable__2[[#This Row],[Order Date]])/3,0)</f>
        <v>Q2</v>
      </c>
      <c r="E787">
        <f>MONTH(SalesDataTable__2[[#This Row],[Order Date]])</f>
        <v>5</v>
      </c>
      <c r="F787" t="str">
        <f>TEXT(SalesDataTable__2[[#This Row],[Order Date]],"MMM")</f>
        <v>May</v>
      </c>
      <c r="G787" t="s">
        <v>16</v>
      </c>
      <c r="H787" t="s">
        <v>33</v>
      </c>
      <c r="I787" t="s">
        <v>18</v>
      </c>
      <c r="J787" t="s">
        <v>64</v>
      </c>
      <c r="K787" t="s">
        <v>24</v>
      </c>
      <c r="L787" t="s">
        <v>35</v>
      </c>
      <c r="M787">
        <v>1</v>
      </c>
      <c r="N787">
        <v>71.87</v>
      </c>
      <c r="O787">
        <v>0.05</v>
      </c>
      <c r="P787">
        <v>31.97</v>
      </c>
      <c r="Q787">
        <v>68.276499999999999</v>
      </c>
      <c r="R787">
        <v>31.97</v>
      </c>
      <c r="S787">
        <v>36.3065</v>
      </c>
      <c r="T787">
        <v>0.53175690025118449</v>
      </c>
    </row>
    <row r="788" spans="1:20" x14ac:dyDescent="0.3">
      <c r="A788">
        <v>4386</v>
      </c>
      <c r="B788" s="1">
        <v>46147</v>
      </c>
      <c r="C788">
        <f>YEAR(SalesDataTable__2[[#This Row],[Order Date]])</f>
        <v>2026</v>
      </c>
      <c r="D788" s="2" t="str">
        <f>"Q"&amp;ROUNDUP(MONTH(SalesDataTable__2[[#This Row],[Order Date]])/3,0)</f>
        <v>Q2</v>
      </c>
      <c r="E788">
        <f>MONTH(SalesDataTable__2[[#This Row],[Order Date]])</f>
        <v>5</v>
      </c>
      <c r="F788" t="str">
        <f>TEXT(SalesDataTable__2[[#This Row],[Order Date]],"MMM")</f>
        <v>May</v>
      </c>
      <c r="G788" t="s">
        <v>22</v>
      </c>
      <c r="H788" t="s">
        <v>40</v>
      </c>
      <c r="I788" t="s">
        <v>18</v>
      </c>
      <c r="J788" t="s">
        <v>64</v>
      </c>
      <c r="K788" t="s">
        <v>24</v>
      </c>
      <c r="L788" t="s">
        <v>35</v>
      </c>
      <c r="M788">
        <v>1</v>
      </c>
      <c r="N788">
        <v>69.819999999999993</v>
      </c>
      <c r="O788">
        <v>0.05</v>
      </c>
      <c r="P788">
        <v>33.29</v>
      </c>
      <c r="Q788">
        <v>66.328999999999994</v>
      </c>
      <c r="R788">
        <v>33.29</v>
      </c>
      <c r="S788">
        <v>33.038999999999994</v>
      </c>
      <c r="T788">
        <v>0.49810791659756665</v>
      </c>
    </row>
    <row r="789" spans="1:20" x14ac:dyDescent="0.3">
      <c r="A789">
        <v>3754</v>
      </c>
      <c r="B789" s="1">
        <v>46150</v>
      </c>
      <c r="C789">
        <f>YEAR(SalesDataTable__2[[#This Row],[Order Date]])</f>
        <v>2026</v>
      </c>
      <c r="D789" s="2" t="str">
        <f>"Q"&amp;ROUNDUP(MONTH(SalesDataTable__2[[#This Row],[Order Date]])/3,0)</f>
        <v>Q2</v>
      </c>
      <c r="E789">
        <f>MONTH(SalesDataTable__2[[#This Row],[Order Date]])</f>
        <v>5</v>
      </c>
      <c r="F789" t="str">
        <f>TEXT(SalesDataTable__2[[#This Row],[Order Date]],"MMM")</f>
        <v>May</v>
      </c>
      <c r="G789" t="s">
        <v>28</v>
      </c>
      <c r="H789" t="s">
        <v>46</v>
      </c>
      <c r="I789" t="s">
        <v>18</v>
      </c>
      <c r="J789" t="s">
        <v>64</v>
      </c>
      <c r="K789" t="s">
        <v>36</v>
      </c>
      <c r="L789" t="s">
        <v>37</v>
      </c>
      <c r="M789">
        <v>1</v>
      </c>
      <c r="N789">
        <v>39.42</v>
      </c>
      <c r="O789">
        <v>0.05</v>
      </c>
      <c r="P789">
        <v>16.77</v>
      </c>
      <c r="Q789">
        <v>37.448999999999998</v>
      </c>
      <c r="R789">
        <v>16.77</v>
      </c>
      <c r="S789">
        <v>20.678999999999998</v>
      </c>
      <c r="T789">
        <v>0.55219097973243614</v>
      </c>
    </row>
    <row r="790" spans="1:20" x14ac:dyDescent="0.3">
      <c r="A790">
        <v>4799</v>
      </c>
      <c r="B790" s="1">
        <v>46153</v>
      </c>
      <c r="C790">
        <f>YEAR(SalesDataTable__2[[#This Row],[Order Date]])</f>
        <v>2026</v>
      </c>
      <c r="D790" s="2" t="str">
        <f>"Q"&amp;ROUNDUP(MONTH(SalesDataTable__2[[#This Row],[Order Date]])/3,0)</f>
        <v>Q2</v>
      </c>
      <c r="E790">
        <f>MONTH(SalesDataTable__2[[#This Row],[Order Date]])</f>
        <v>5</v>
      </c>
      <c r="F790" t="str">
        <f>TEXT(SalesDataTable__2[[#This Row],[Order Date]],"MMM")</f>
        <v>May</v>
      </c>
      <c r="G790" t="s">
        <v>16</v>
      </c>
      <c r="H790" t="s">
        <v>52</v>
      </c>
      <c r="I790" t="s">
        <v>18</v>
      </c>
      <c r="J790" t="s">
        <v>64</v>
      </c>
      <c r="K790" t="s">
        <v>38</v>
      </c>
      <c r="L790" t="s">
        <v>55</v>
      </c>
      <c r="M790">
        <v>1</v>
      </c>
      <c r="N790">
        <v>121.41</v>
      </c>
      <c r="O790">
        <v>0.05</v>
      </c>
      <c r="P790">
        <v>60.75</v>
      </c>
      <c r="Q790">
        <v>115.33949999999999</v>
      </c>
      <c r="R790">
        <v>60.75</v>
      </c>
      <c r="S790">
        <v>54.589499999999987</v>
      </c>
      <c r="T790">
        <v>0.47329405797666879</v>
      </c>
    </row>
    <row r="791" spans="1:20" x14ac:dyDescent="0.3">
      <c r="A791">
        <v>1087</v>
      </c>
      <c r="B791" s="1">
        <v>46156</v>
      </c>
      <c r="C791">
        <f>YEAR(SalesDataTable__2[[#This Row],[Order Date]])</f>
        <v>2026</v>
      </c>
      <c r="D791" s="2" t="str">
        <f>"Q"&amp;ROUNDUP(MONTH(SalesDataTable__2[[#This Row],[Order Date]])/3,0)</f>
        <v>Q2</v>
      </c>
      <c r="E791">
        <f>MONTH(SalesDataTable__2[[#This Row],[Order Date]])</f>
        <v>5</v>
      </c>
      <c r="F791" t="str">
        <f>TEXT(SalesDataTable__2[[#This Row],[Order Date]],"MMM")</f>
        <v>May</v>
      </c>
      <c r="G791" t="s">
        <v>42</v>
      </c>
      <c r="H791" t="s">
        <v>63</v>
      </c>
      <c r="I791" t="s">
        <v>18</v>
      </c>
      <c r="J791" t="s">
        <v>64</v>
      </c>
      <c r="K791" t="s">
        <v>38</v>
      </c>
      <c r="L791" t="s">
        <v>39</v>
      </c>
      <c r="M791">
        <v>1</v>
      </c>
      <c r="N791">
        <v>195.72</v>
      </c>
      <c r="O791">
        <v>0.05</v>
      </c>
      <c r="P791">
        <v>105.73</v>
      </c>
      <c r="Q791">
        <v>185.934</v>
      </c>
      <c r="R791">
        <v>105.73</v>
      </c>
      <c r="S791">
        <v>80.203999999999994</v>
      </c>
      <c r="T791">
        <v>0.43135736336549524</v>
      </c>
    </row>
    <row r="792" spans="1:20" x14ac:dyDescent="0.3">
      <c r="A792">
        <v>1597</v>
      </c>
      <c r="B792" s="1">
        <v>46165</v>
      </c>
      <c r="C792">
        <f>YEAR(SalesDataTable__2[[#This Row],[Order Date]])</f>
        <v>2026</v>
      </c>
      <c r="D792" s="2" t="str">
        <f>"Q"&amp;ROUNDUP(MONTH(SalesDataTable__2[[#This Row],[Order Date]])/3,0)</f>
        <v>Q2</v>
      </c>
      <c r="E792">
        <f>MONTH(SalesDataTable__2[[#This Row],[Order Date]])</f>
        <v>5</v>
      </c>
      <c r="F792" t="str">
        <f>TEXT(SalesDataTable__2[[#This Row],[Order Date]],"MMM")</f>
        <v>May</v>
      </c>
      <c r="G792" t="s">
        <v>16</v>
      </c>
      <c r="H792" t="s">
        <v>17</v>
      </c>
      <c r="I792" t="s">
        <v>18</v>
      </c>
      <c r="J792" t="s">
        <v>64</v>
      </c>
      <c r="K792" t="s">
        <v>31</v>
      </c>
      <c r="L792" t="s">
        <v>32</v>
      </c>
      <c r="M792">
        <v>1</v>
      </c>
      <c r="N792">
        <v>136.66999999999999</v>
      </c>
      <c r="O792">
        <v>0.05</v>
      </c>
      <c r="P792">
        <v>67.099999999999994</v>
      </c>
      <c r="Q792">
        <v>129.83649999999997</v>
      </c>
      <c r="R792">
        <v>67.099999999999994</v>
      </c>
      <c r="S792">
        <v>62.736499999999978</v>
      </c>
      <c r="T792">
        <v>0.48319617364916639</v>
      </c>
    </row>
    <row r="793" spans="1:20" x14ac:dyDescent="0.3">
      <c r="A793">
        <v>4753</v>
      </c>
      <c r="B793" s="1">
        <v>46168</v>
      </c>
      <c r="C793">
        <f>YEAR(SalesDataTable__2[[#This Row],[Order Date]])</f>
        <v>2026</v>
      </c>
      <c r="D793" s="2" t="str">
        <f>"Q"&amp;ROUNDUP(MONTH(SalesDataTable__2[[#This Row],[Order Date]])/3,0)</f>
        <v>Q2</v>
      </c>
      <c r="E793">
        <f>MONTH(SalesDataTable__2[[#This Row],[Order Date]])</f>
        <v>5</v>
      </c>
      <c r="F793" t="str">
        <f>TEXT(SalesDataTable__2[[#This Row],[Order Date]],"MMM")</f>
        <v>May</v>
      </c>
      <c r="G793" t="s">
        <v>16</v>
      </c>
      <c r="H793" t="s">
        <v>17</v>
      </c>
      <c r="I793" t="s">
        <v>18</v>
      </c>
      <c r="J793" t="s">
        <v>64</v>
      </c>
      <c r="K793" t="s">
        <v>20</v>
      </c>
      <c r="L793" t="s">
        <v>44</v>
      </c>
      <c r="M793">
        <v>1</v>
      </c>
      <c r="N793">
        <v>36.659999999999997</v>
      </c>
      <c r="O793">
        <v>0.05</v>
      </c>
      <c r="P793">
        <v>13.51</v>
      </c>
      <c r="Q793">
        <v>34.826999999999998</v>
      </c>
      <c r="R793">
        <v>13.51</v>
      </c>
      <c r="S793">
        <v>21.317</v>
      </c>
      <c r="T793">
        <v>0.61208257960777557</v>
      </c>
    </row>
    <row r="794" spans="1:20" x14ac:dyDescent="0.3">
      <c r="A794">
        <v>942</v>
      </c>
      <c r="B794" s="1">
        <v>46169</v>
      </c>
      <c r="C794">
        <f>YEAR(SalesDataTable__2[[#This Row],[Order Date]])</f>
        <v>2026</v>
      </c>
      <c r="D794" s="2" t="str">
        <f>"Q"&amp;ROUNDUP(MONTH(SalesDataTable__2[[#This Row],[Order Date]])/3,0)</f>
        <v>Q2</v>
      </c>
      <c r="E794">
        <f>MONTH(SalesDataTable__2[[#This Row],[Order Date]])</f>
        <v>5</v>
      </c>
      <c r="F794" t="str">
        <f>TEXT(SalesDataTable__2[[#This Row],[Order Date]],"MMM")</f>
        <v>May</v>
      </c>
      <c r="G794" t="s">
        <v>16</v>
      </c>
      <c r="H794" t="s">
        <v>33</v>
      </c>
      <c r="I794" t="s">
        <v>18</v>
      </c>
      <c r="J794" t="s">
        <v>64</v>
      </c>
      <c r="K794" t="s">
        <v>31</v>
      </c>
      <c r="L794" t="s">
        <v>47</v>
      </c>
      <c r="M794">
        <v>1</v>
      </c>
      <c r="N794">
        <v>46.28</v>
      </c>
      <c r="O794">
        <v>0.05</v>
      </c>
      <c r="P794">
        <v>17.95</v>
      </c>
      <c r="Q794">
        <v>43.966000000000001</v>
      </c>
      <c r="R794">
        <v>17.95</v>
      </c>
      <c r="S794">
        <v>26.016000000000002</v>
      </c>
      <c r="T794">
        <v>0.591729973161079</v>
      </c>
    </row>
    <row r="795" spans="1:20" x14ac:dyDescent="0.3">
      <c r="A795">
        <v>1877</v>
      </c>
      <c r="B795" s="1">
        <v>46173</v>
      </c>
      <c r="C795">
        <f>YEAR(SalesDataTable__2[[#This Row],[Order Date]])</f>
        <v>2026</v>
      </c>
      <c r="D795" s="2" t="str">
        <f>"Q"&amp;ROUNDUP(MONTH(SalesDataTable__2[[#This Row],[Order Date]])/3,0)</f>
        <v>Q2</v>
      </c>
      <c r="E795">
        <f>MONTH(SalesDataTable__2[[#This Row],[Order Date]])</f>
        <v>5</v>
      </c>
      <c r="F795" t="str">
        <f>TEXT(SalesDataTable__2[[#This Row],[Order Date]],"MMM")</f>
        <v>May</v>
      </c>
      <c r="G795" t="s">
        <v>42</v>
      </c>
      <c r="H795" t="s">
        <v>60</v>
      </c>
      <c r="I795" t="s">
        <v>18</v>
      </c>
      <c r="J795" t="s">
        <v>64</v>
      </c>
      <c r="K795" t="s">
        <v>31</v>
      </c>
      <c r="L795" t="s">
        <v>51</v>
      </c>
      <c r="M795">
        <v>1</v>
      </c>
      <c r="N795">
        <v>163.19</v>
      </c>
      <c r="O795">
        <v>0.05</v>
      </c>
      <c r="P795">
        <v>87.95</v>
      </c>
      <c r="Q795">
        <v>155.03049999999999</v>
      </c>
      <c r="R795">
        <v>87.95</v>
      </c>
      <c r="S795">
        <v>67.080499999999986</v>
      </c>
      <c r="T795">
        <v>0.4326922766810401</v>
      </c>
    </row>
    <row r="796" spans="1:20" x14ac:dyDescent="0.3">
      <c r="A796">
        <v>1978</v>
      </c>
      <c r="B796" s="1">
        <v>46173</v>
      </c>
      <c r="C796">
        <f>YEAR(SalesDataTable__2[[#This Row],[Order Date]])</f>
        <v>2026</v>
      </c>
      <c r="D796" s="2" t="str">
        <f>"Q"&amp;ROUNDUP(MONTH(SalesDataTable__2[[#This Row],[Order Date]])/3,0)</f>
        <v>Q2</v>
      </c>
      <c r="E796">
        <f>MONTH(SalesDataTable__2[[#This Row],[Order Date]])</f>
        <v>5</v>
      </c>
      <c r="F796" t="str">
        <f>TEXT(SalesDataTable__2[[#This Row],[Order Date]],"MMM")</f>
        <v>May</v>
      </c>
      <c r="G796" t="s">
        <v>28</v>
      </c>
      <c r="H796" t="s">
        <v>46</v>
      </c>
      <c r="I796" t="s">
        <v>18</v>
      </c>
      <c r="J796" t="s">
        <v>64</v>
      </c>
      <c r="K796" t="s">
        <v>24</v>
      </c>
      <c r="L796" t="s">
        <v>50</v>
      </c>
      <c r="M796">
        <v>1</v>
      </c>
      <c r="N796">
        <v>147.30000000000001</v>
      </c>
      <c r="O796">
        <v>0.05</v>
      </c>
      <c r="P796">
        <v>81.510000000000005</v>
      </c>
      <c r="Q796">
        <v>139.935</v>
      </c>
      <c r="R796">
        <v>81.510000000000005</v>
      </c>
      <c r="S796">
        <v>58.424999999999997</v>
      </c>
      <c r="T796">
        <v>0.41751527494908347</v>
      </c>
    </row>
    <row r="797" spans="1:20" x14ac:dyDescent="0.3">
      <c r="A797">
        <v>653</v>
      </c>
      <c r="B797" s="1">
        <v>46174</v>
      </c>
      <c r="C797">
        <f>YEAR(SalesDataTable__2[[#This Row],[Order Date]])</f>
        <v>2026</v>
      </c>
      <c r="D797" s="2" t="str">
        <f>"Q"&amp;ROUNDUP(MONTH(SalesDataTable__2[[#This Row],[Order Date]])/3,0)</f>
        <v>Q2</v>
      </c>
      <c r="E797">
        <f>MONTH(SalesDataTable__2[[#This Row],[Order Date]])</f>
        <v>6</v>
      </c>
      <c r="F797" t="str">
        <f>TEXT(SalesDataTable__2[[#This Row],[Order Date]],"MMM")</f>
        <v>Jun</v>
      </c>
      <c r="G797" t="s">
        <v>28</v>
      </c>
      <c r="H797" t="s">
        <v>34</v>
      </c>
      <c r="I797" t="s">
        <v>18</v>
      </c>
      <c r="J797" t="s">
        <v>64</v>
      </c>
      <c r="K797" t="s">
        <v>20</v>
      </c>
      <c r="L797" t="s">
        <v>21</v>
      </c>
      <c r="M797">
        <v>1</v>
      </c>
      <c r="N797">
        <v>41.26</v>
      </c>
      <c r="O797">
        <v>0.05</v>
      </c>
      <c r="P797">
        <v>14.32</v>
      </c>
      <c r="Q797">
        <v>39.196999999999996</v>
      </c>
      <c r="R797">
        <v>14.32</v>
      </c>
      <c r="S797">
        <v>24.876999999999995</v>
      </c>
      <c r="T797">
        <v>0.63466591831007468</v>
      </c>
    </row>
    <row r="798" spans="1:20" x14ac:dyDescent="0.3">
      <c r="A798">
        <v>1172</v>
      </c>
      <c r="B798" s="1">
        <v>46175</v>
      </c>
      <c r="C798">
        <f>YEAR(SalesDataTable__2[[#This Row],[Order Date]])</f>
        <v>2026</v>
      </c>
      <c r="D798" s="2" t="str">
        <f>"Q"&amp;ROUNDUP(MONTH(SalesDataTable__2[[#This Row],[Order Date]])/3,0)</f>
        <v>Q2</v>
      </c>
      <c r="E798">
        <f>MONTH(SalesDataTable__2[[#This Row],[Order Date]])</f>
        <v>6</v>
      </c>
      <c r="F798" t="str">
        <f>TEXT(SalesDataTable__2[[#This Row],[Order Date]],"MMM")</f>
        <v>Jun</v>
      </c>
      <c r="G798" t="s">
        <v>22</v>
      </c>
      <c r="H798" t="s">
        <v>40</v>
      </c>
      <c r="I798" t="s">
        <v>18</v>
      </c>
      <c r="J798" t="s">
        <v>64</v>
      </c>
      <c r="K798" t="s">
        <v>24</v>
      </c>
      <c r="L798" t="s">
        <v>25</v>
      </c>
      <c r="M798">
        <v>1</v>
      </c>
      <c r="N798">
        <v>153.43</v>
      </c>
      <c r="O798">
        <v>0.05</v>
      </c>
      <c r="P798">
        <v>78.16</v>
      </c>
      <c r="Q798">
        <v>145.7585</v>
      </c>
      <c r="R798">
        <v>78.16</v>
      </c>
      <c r="S798">
        <v>67.598500000000001</v>
      </c>
      <c r="T798">
        <v>0.46377055197467043</v>
      </c>
    </row>
    <row r="799" spans="1:20" x14ac:dyDescent="0.3">
      <c r="A799">
        <v>3015</v>
      </c>
      <c r="B799" s="1">
        <v>46177</v>
      </c>
      <c r="C799">
        <f>YEAR(SalesDataTable__2[[#This Row],[Order Date]])</f>
        <v>2026</v>
      </c>
      <c r="D799" s="2" t="str">
        <f>"Q"&amp;ROUNDUP(MONTH(SalesDataTable__2[[#This Row],[Order Date]])/3,0)</f>
        <v>Q2</v>
      </c>
      <c r="E799">
        <f>MONTH(SalesDataTable__2[[#This Row],[Order Date]])</f>
        <v>6</v>
      </c>
      <c r="F799" t="str">
        <f>TEXT(SalesDataTable__2[[#This Row],[Order Date]],"MMM")</f>
        <v>Jun</v>
      </c>
      <c r="G799" t="s">
        <v>28</v>
      </c>
      <c r="H799" t="s">
        <v>48</v>
      </c>
      <c r="I799" t="s">
        <v>18</v>
      </c>
      <c r="J799" t="s">
        <v>64</v>
      </c>
      <c r="K799" t="s">
        <v>31</v>
      </c>
      <c r="L799" t="s">
        <v>47</v>
      </c>
      <c r="M799">
        <v>1</v>
      </c>
      <c r="N799">
        <v>45.5</v>
      </c>
      <c r="O799">
        <v>0.05</v>
      </c>
      <c r="P799">
        <v>18.89</v>
      </c>
      <c r="Q799">
        <v>43.225000000000001</v>
      </c>
      <c r="R799">
        <v>18.89</v>
      </c>
      <c r="S799">
        <v>24.335000000000001</v>
      </c>
      <c r="T799">
        <v>0.56298438403701567</v>
      </c>
    </row>
    <row r="800" spans="1:20" x14ac:dyDescent="0.3">
      <c r="A800">
        <v>4989</v>
      </c>
      <c r="B800" s="1">
        <v>46179</v>
      </c>
      <c r="C800">
        <f>YEAR(SalesDataTable__2[[#This Row],[Order Date]])</f>
        <v>2026</v>
      </c>
      <c r="D800" s="2" t="str">
        <f>"Q"&amp;ROUNDUP(MONTH(SalesDataTable__2[[#This Row],[Order Date]])/3,0)</f>
        <v>Q2</v>
      </c>
      <c r="E800">
        <f>MONTH(SalesDataTable__2[[#This Row],[Order Date]])</f>
        <v>6</v>
      </c>
      <c r="F800" t="str">
        <f>TEXT(SalesDataTable__2[[#This Row],[Order Date]],"MMM")</f>
        <v>Jun</v>
      </c>
      <c r="G800" t="s">
        <v>28</v>
      </c>
      <c r="H800" t="s">
        <v>49</v>
      </c>
      <c r="I800" t="s">
        <v>18</v>
      </c>
      <c r="J800" t="s">
        <v>64</v>
      </c>
      <c r="K800" t="s">
        <v>36</v>
      </c>
      <c r="L800" t="s">
        <v>37</v>
      </c>
      <c r="M800">
        <v>1</v>
      </c>
      <c r="N800">
        <v>40.86</v>
      </c>
      <c r="O800">
        <v>0.05</v>
      </c>
      <c r="P800">
        <v>16.899999999999999</v>
      </c>
      <c r="Q800">
        <v>38.817</v>
      </c>
      <c r="R800">
        <v>16.899999999999999</v>
      </c>
      <c r="S800">
        <v>21.917000000000002</v>
      </c>
      <c r="T800">
        <v>0.564623747327202</v>
      </c>
    </row>
    <row r="801" spans="1:20" x14ac:dyDescent="0.3">
      <c r="A801">
        <v>1888</v>
      </c>
      <c r="B801" s="1">
        <v>46185</v>
      </c>
      <c r="C801">
        <f>YEAR(SalesDataTable__2[[#This Row],[Order Date]])</f>
        <v>2026</v>
      </c>
      <c r="D801" s="2" t="str">
        <f>"Q"&amp;ROUNDUP(MONTH(SalesDataTable__2[[#This Row],[Order Date]])/3,0)</f>
        <v>Q2</v>
      </c>
      <c r="E801">
        <f>MONTH(SalesDataTable__2[[#This Row],[Order Date]])</f>
        <v>6</v>
      </c>
      <c r="F801" t="str">
        <f>TEXT(SalesDataTable__2[[#This Row],[Order Date]],"MMM")</f>
        <v>Jun</v>
      </c>
      <c r="G801" t="s">
        <v>28</v>
      </c>
      <c r="H801" t="s">
        <v>46</v>
      </c>
      <c r="I801" t="s">
        <v>18</v>
      </c>
      <c r="J801" t="s">
        <v>64</v>
      </c>
      <c r="K801" t="s">
        <v>31</v>
      </c>
      <c r="L801" t="s">
        <v>47</v>
      </c>
      <c r="M801">
        <v>1</v>
      </c>
      <c r="N801">
        <v>45.97</v>
      </c>
      <c r="O801">
        <v>0.05</v>
      </c>
      <c r="P801">
        <v>18.41</v>
      </c>
      <c r="Q801">
        <v>43.671499999999995</v>
      </c>
      <c r="R801">
        <v>18.41</v>
      </c>
      <c r="S801">
        <v>25.261499999999995</v>
      </c>
      <c r="T801">
        <v>0.57844360738696854</v>
      </c>
    </row>
    <row r="802" spans="1:20" x14ac:dyDescent="0.3">
      <c r="A802">
        <v>2683</v>
      </c>
      <c r="B802" s="1">
        <v>46185</v>
      </c>
      <c r="C802">
        <f>YEAR(SalesDataTable__2[[#This Row],[Order Date]])</f>
        <v>2026</v>
      </c>
      <c r="D802" s="2" t="str">
        <f>"Q"&amp;ROUNDUP(MONTH(SalesDataTable__2[[#This Row],[Order Date]])/3,0)</f>
        <v>Q2</v>
      </c>
      <c r="E802">
        <f>MONTH(SalesDataTable__2[[#This Row],[Order Date]])</f>
        <v>6</v>
      </c>
      <c r="F802" t="str">
        <f>TEXT(SalesDataTable__2[[#This Row],[Order Date]],"MMM")</f>
        <v>Jun</v>
      </c>
      <c r="G802" t="s">
        <v>16</v>
      </c>
      <c r="H802" t="s">
        <v>17</v>
      </c>
      <c r="I802" t="s">
        <v>18</v>
      </c>
      <c r="J802" t="s">
        <v>64</v>
      </c>
      <c r="K802" t="s">
        <v>38</v>
      </c>
      <c r="L802" t="s">
        <v>39</v>
      </c>
      <c r="M802">
        <v>1</v>
      </c>
      <c r="N802">
        <v>198.64</v>
      </c>
      <c r="O802">
        <v>0.05</v>
      </c>
      <c r="P802">
        <v>101.89</v>
      </c>
      <c r="Q802">
        <v>188.70799999999997</v>
      </c>
      <c r="R802">
        <v>101.89</v>
      </c>
      <c r="S802">
        <v>86.817999999999969</v>
      </c>
      <c r="T802">
        <v>0.46006528605040581</v>
      </c>
    </row>
    <row r="803" spans="1:20" x14ac:dyDescent="0.3">
      <c r="A803">
        <v>1450</v>
      </c>
      <c r="B803" s="1">
        <v>46188</v>
      </c>
      <c r="C803">
        <f>YEAR(SalesDataTable__2[[#This Row],[Order Date]])</f>
        <v>2026</v>
      </c>
      <c r="D803" s="2" t="str">
        <f>"Q"&amp;ROUNDUP(MONTH(SalesDataTable__2[[#This Row],[Order Date]])/3,0)</f>
        <v>Q2</v>
      </c>
      <c r="E803">
        <f>MONTH(SalesDataTable__2[[#This Row],[Order Date]])</f>
        <v>6</v>
      </c>
      <c r="F803" t="str">
        <f>TEXT(SalesDataTable__2[[#This Row],[Order Date]],"MMM")</f>
        <v>Jun</v>
      </c>
      <c r="G803" t="s">
        <v>28</v>
      </c>
      <c r="H803" t="s">
        <v>48</v>
      </c>
      <c r="I803" t="s">
        <v>18</v>
      </c>
      <c r="J803" t="s">
        <v>64</v>
      </c>
      <c r="K803" t="s">
        <v>20</v>
      </c>
      <c r="L803" t="s">
        <v>53</v>
      </c>
      <c r="M803">
        <v>1</v>
      </c>
      <c r="N803">
        <v>124.19</v>
      </c>
      <c r="O803">
        <v>0.05</v>
      </c>
      <c r="P803">
        <v>67.209999999999994</v>
      </c>
      <c r="Q803">
        <v>117.98049999999999</v>
      </c>
      <c r="R803">
        <v>67.209999999999994</v>
      </c>
      <c r="S803">
        <v>50.770499999999998</v>
      </c>
      <c r="T803">
        <v>0.43032958836417884</v>
      </c>
    </row>
    <row r="804" spans="1:20" x14ac:dyDescent="0.3">
      <c r="A804">
        <v>141</v>
      </c>
      <c r="B804" s="1">
        <v>46189</v>
      </c>
      <c r="C804">
        <f>YEAR(SalesDataTable__2[[#This Row],[Order Date]])</f>
        <v>2026</v>
      </c>
      <c r="D804" s="2" t="str">
        <f>"Q"&amp;ROUNDUP(MONTH(SalesDataTable__2[[#This Row],[Order Date]])/3,0)</f>
        <v>Q2</v>
      </c>
      <c r="E804">
        <f>MONTH(SalesDataTable__2[[#This Row],[Order Date]])</f>
        <v>6</v>
      </c>
      <c r="F804" t="str">
        <f>TEXT(SalesDataTable__2[[#This Row],[Order Date]],"MMM")</f>
        <v>Jun</v>
      </c>
      <c r="G804" t="s">
        <v>16</v>
      </c>
      <c r="H804" t="s">
        <v>26</v>
      </c>
      <c r="I804" t="s">
        <v>18</v>
      </c>
      <c r="J804" t="s">
        <v>64</v>
      </c>
      <c r="K804" t="s">
        <v>31</v>
      </c>
      <c r="L804" t="s">
        <v>47</v>
      </c>
      <c r="M804">
        <v>1</v>
      </c>
      <c r="N804">
        <v>47.53</v>
      </c>
      <c r="O804">
        <v>0.05</v>
      </c>
      <c r="P804">
        <v>18.5</v>
      </c>
      <c r="Q804">
        <v>45.153500000000001</v>
      </c>
      <c r="R804">
        <v>18.5</v>
      </c>
      <c r="S804">
        <v>26.653500000000001</v>
      </c>
      <c r="T804">
        <v>0.59028646727274736</v>
      </c>
    </row>
    <row r="805" spans="1:20" x14ac:dyDescent="0.3">
      <c r="A805">
        <v>647</v>
      </c>
      <c r="B805" s="1">
        <v>46201</v>
      </c>
      <c r="C805">
        <f>YEAR(SalesDataTable__2[[#This Row],[Order Date]])</f>
        <v>2026</v>
      </c>
      <c r="D805" s="2" t="str">
        <f>"Q"&amp;ROUNDUP(MONTH(SalesDataTable__2[[#This Row],[Order Date]])/3,0)</f>
        <v>Q2</v>
      </c>
      <c r="E805">
        <f>MONTH(SalesDataTable__2[[#This Row],[Order Date]])</f>
        <v>6</v>
      </c>
      <c r="F805" t="str">
        <f>TEXT(SalesDataTable__2[[#This Row],[Order Date]],"MMM")</f>
        <v>Jun</v>
      </c>
      <c r="G805" t="s">
        <v>22</v>
      </c>
      <c r="H805" t="s">
        <v>30</v>
      </c>
      <c r="I805" t="s">
        <v>18</v>
      </c>
      <c r="J805" t="s">
        <v>64</v>
      </c>
      <c r="K805" t="s">
        <v>31</v>
      </c>
      <c r="L805" t="s">
        <v>51</v>
      </c>
      <c r="M805">
        <v>1</v>
      </c>
      <c r="N805">
        <v>162.25</v>
      </c>
      <c r="O805">
        <v>0.05</v>
      </c>
      <c r="P805">
        <v>89.28</v>
      </c>
      <c r="Q805">
        <v>154.13749999999999</v>
      </c>
      <c r="R805">
        <v>89.28</v>
      </c>
      <c r="S805">
        <v>64.857499999999987</v>
      </c>
      <c r="T805">
        <v>0.42077690373854509</v>
      </c>
    </row>
    <row r="806" spans="1:20" x14ac:dyDescent="0.3">
      <c r="A806">
        <v>929</v>
      </c>
      <c r="B806" s="1">
        <v>46202</v>
      </c>
      <c r="C806">
        <f>YEAR(SalesDataTable__2[[#This Row],[Order Date]])</f>
        <v>2026</v>
      </c>
      <c r="D806" s="2" t="str">
        <f>"Q"&amp;ROUNDUP(MONTH(SalesDataTable__2[[#This Row],[Order Date]])/3,0)</f>
        <v>Q2</v>
      </c>
      <c r="E806">
        <f>MONTH(SalesDataTable__2[[#This Row],[Order Date]])</f>
        <v>6</v>
      </c>
      <c r="F806" t="str">
        <f>TEXT(SalesDataTable__2[[#This Row],[Order Date]],"MMM")</f>
        <v>Jun</v>
      </c>
      <c r="G806" t="s">
        <v>22</v>
      </c>
      <c r="H806" t="s">
        <v>30</v>
      </c>
      <c r="I806" t="s">
        <v>18</v>
      </c>
      <c r="J806" t="s">
        <v>64</v>
      </c>
      <c r="K806" t="s">
        <v>20</v>
      </c>
      <c r="L806" t="s">
        <v>21</v>
      </c>
      <c r="M806">
        <v>1</v>
      </c>
      <c r="N806">
        <v>40.299999999999997</v>
      </c>
      <c r="O806">
        <v>0.05</v>
      </c>
      <c r="P806">
        <v>14.79</v>
      </c>
      <c r="Q806">
        <v>38.284999999999997</v>
      </c>
      <c r="R806">
        <v>14.79</v>
      </c>
      <c r="S806">
        <v>23.494999999999997</v>
      </c>
      <c r="T806">
        <v>0.61368682251534545</v>
      </c>
    </row>
    <row r="807" spans="1:20" x14ac:dyDescent="0.3">
      <c r="A807">
        <v>1001</v>
      </c>
      <c r="B807" s="1">
        <v>46210</v>
      </c>
      <c r="C807">
        <f>YEAR(SalesDataTable__2[[#This Row],[Order Date]])</f>
        <v>2026</v>
      </c>
      <c r="D807" s="2" t="str">
        <f>"Q"&amp;ROUNDUP(MONTH(SalesDataTable__2[[#This Row],[Order Date]])/3,0)</f>
        <v>Q3</v>
      </c>
      <c r="E807">
        <f>MONTH(SalesDataTable__2[[#This Row],[Order Date]])</f>
        <v>7</v>
      </c>
      <c r="F807" t="str">
        <f>TEXT(SalesDataTable__2[[#This Row],[Order Date]],"MMM")</f>
        <v>Jul</v>
      </c>
      <c r="G807" t="s">
        <v>22</v>
      </c>
      <c r="H807" t="s">
        <v>23</v>
      </c>
      <c r="I807" t="s">
        <v>18</v>
      </c>
      <c r="J807" t="s">
        <v>64</v>
      </c>
      <c r="K807" t="s">
        <v>38</v>
      </c>
      <c r="L807" t="s">
        <v>39</v>
      </c>
      <c r="M807">
        <v>1</v>
      </c>
      <c r="N807">
        <v>200.48</v>
      </c>
      <c r="O807">
        <v>0.05</v>
      </c>
      <c r="P807">
        <v>104.11</v>
      </c>
      <c r="Q807">
        <v>190.45599999999999</v>
      </c>
      <c r="R807">
        <v>104.11</v>
      </c>
      <c r="S807">
        <v>86.345999999999989</v>
      </c>
      <c r="T807">
        <v>0.45336455664300412</v>
      </c>
    </row>
    <row r="808" spans="1:20" x14ac:dyDescent="0.3">
      <c r="A808">
        <v>3059</v>
      </c>
      <c r="B808" s="1">
        <v>46215</v>
      </c>
      <c r="C808">
        <f>YEAR(SalesDataTable__2[[#This Row],[Order Date]])</f>
        <v>2026</v>
      </c>
      <c r="D808" s="2" t="str">
        <f>"Q"&amp;ROUNDUP(MONTH(SalesDataTable__2[[#This Row],[Order Date]])/3,0)</f>
        <v>Q3</v>
      </c>
      <c r="E808">
        <f>MONTH(SalesDataTable__2[[#This Row],[Order Date]])</f>
        <v>7</v>
      </c>
      <c r="F808" t="str">
        <f>TEXT(SalesDataTable__2[[#This Row],[Order Date]],"MMM")</f>
        <v>Jul</v>
      </c>
      <c r="G808" t="s">
        <v>22</v>
      </c>
      <c r="H808" t="s">
        <v>30</v>
      </c>
      <c r="I808" t="s">
        <v>18</v>
      </c>
      <c r="J808" t="s">
        <v>64</v>
      </c>
      <c r="K808" t="s">
        <v>24</v>
      </c>
      <c r="L808" t="s">
        <v>27</v>
      </c>
      <c r="M808">
        <v>1</v>
      </c>
      <c r="N808">
        <v>93.73</v>
      </c>
      <c r="O808">
        <v>0.05</v>
      </c>
      <c r="P808">
        <v>44.51</v>
      </c>
      <c r="Q808">
        <v>89.043499999999995</v>
      </c>
      <c r="R808">
        <v>44.51</v>
      </c>
      <c r="S808">
        <v>44.533499999999997</v>
      </c>
      <c r="T808">
        <v>0.50013195797559618</v>
      </c>
    </row>
    <row r="809" spans="1:20" x14ac:dyDescent="0.3">
      <c r="A809">
        <v>3004</v>
      </c>
      <c r="B809" s="1">
        <v>46220</v>
      </c>
      <c r="C809">
        <f>YEAR(SalesDataTable__2[[#This Row],[Order Date]])</f>
        <v>2026</v>
      </c>
      <c r="D809" s="2" t="str">
        <f>"Q"&amp;ROUNDUP(MONTH(SalesDataTable__2[[#This Row],[Order Date]])/3,0)</f>
        <v>Q3</v>
      </c>
      <c r="E809">
        <f>MONTH(SalesDataTable__2[[#This Row],[Order Date]])</f>
        <v>7</v>
      </c>
      <c r="F809" t="str">
        <f>TEXT(SalesDataTable__2[[#This Row],[Order Date]],"MMM")</f>
        <v>Jul</v>
      </c>
      <c r="G809" t="s">
        <v>16</v>
      </c>
      <c r="H809" t="s">
        <v>17</v>
      </c>
      <c r="I809" t="s">
        <v>18</v>
      </c>
      <c r="J809" t="s">
        <v>64</v>
      </c>
      <c r="K809" t="s">
        <v>36</v>
      </c>
      <c r="L809" t="s">
        <v>56</v>
      </c>
      <c r="M809">
        <v>1</v>
      </c>
      <c r="N809">
        <v>50.82</v>
      </c>
      <c r="O809">
        <v>0.05</v>
      </c>
      <c r="P809">
        <v>22.36</v>
      </c>
      <c r="Q809">
        <v>48.278999999999996</v>
      </c>
      <c r="R809">
        <v>22.36</v>
      </c>
      <c r="S809">
        <v>25.918999999999997</v>
      </c>
      <c r="T809">
        <v>0.5368586756146565</v>
      </c>
    </row>
    <row r="810" spans="1:20" x14ac:dyDescent="0.3">
      <c r="A810">
        <v>1486</v>
      </c>
      <c r="B810" s="1">
        <v>46222</v>
      </c>
      <c r="C810">
        <f>YEAR(SalesDataTable__2[[#This Row],[Order Date]])</f>
        <v>2026</v>
      </c>
      <c r="D810" s="2" t="str">
        <f>"Q"&amp;ROUNDUP(MONTH(SalesDataTable__2[[#This Row],[Order Date]])/3,0)</f>
        <v>Q3</v>
      </c>
      <c r="E810">
        <f>MONTH(SalesDataTable__2[[#This Row],[Order Date]])</f>
        <v>7</v>
      </c>
      <c r="F810" t="str">
        <f>TEXT(SalesDataTable__2[[#This Row],[Order Date]],"MMM")</f>
        <v>Jul</v>
      </c>
      <c r="G810" t="s">
        <v>16</v>
      </c>
      <c r="H810" t="s">
        <v>17</v>
      </c>
      <c r="I810" t="s">
        <v>18</v>
      </c>
      <c r="J810" t="s">
        <v>64</v>
      </c>
      <c r="K810" t="s">
        <v>36</v>
      </c>
      <c r="L810" t="s">
        <v>54</v>
      </c>
      <c r="M810">
        <v>1</v>
      </c>
      <c r="N810">
        <v>101.7</v>
      </c>
      <c r="O810">
        <v>0.05</v>
      </c>
      <c r="P810">
        <v>49.92</v>
      </c>
      <c r="Q810">
        <v>96.614999999999995</v>
      </c>
      <c r="R810">
        <v>49.92</v>
      </c>
      <c r="S810">
        <v>46.694999999999993</v>
      </c>
      <c r="T810">
        <v>0.48331004502406455</v>
      </c>
    </row>
    <row r="811" spans="1:20" x14ac:dyDescent="0.3">
      <c r="A811">
        <v>5129</v>
      </c>
      <c r="B811" s="1">
        <v>46225</v>
      </c>
      <c r="C811">
        <f>YEAR(SalesDataTable__2[[#This Row],[Order Date]])</f>
        <v>2026</v>
      </c>
      <c r="D811" s="2" t="str">
        <f>"Q"&amp;ROUNDUP(MONTH(SalesDataTable__2[[#This Row],[Order Date]])/3,0)</f>
        <v>Q3</v>
      </c>
      <c r="E811">
        <f>MONTH(SalesDataTable__2[[#This Row],[Order Date]])</f>
        <v>7</v>
      </c>
      <c r="F811" t="str">
        <f>TEXT(SalesDataTable__2[[#This Row],[Order Date]],"MMM")</f>
        <v>Jul</v>
      </c>
      <c r="G811" t="s">
        <v>28</v>
      </c>
      <c r="H811" t="s">
        <v>46</v>
      </c>
      <c r="I811" t="s">
        <v>18</v>
      </c>
      <c r="J811" t="s">
        <v>64</v>
      </c>
      <c r="K811" t="s">
        <v>36</v>
      </c>
      <c r="L811" t="s">
        <v>61</v>
      </c>
      <c r="M811">
        <v>1</v>
      </c>
      <c r="N811">
        <v>80.05</v>
      </c>
      <c r="O811">
        <v>0.05</v>
      </c>
      <c r="P811">
        <v>43.81</v>
      </c>
      <c r="Q811">
        <v>76.047499999999999</v>
      </c>
      <c r="R811">
        <v>43.81</v>
      </c>
      <c r="S811">
        <v>32.237499999999997</v>
      </c>
      <c r="T811">
        <v>0.42391268615010352</v>
      </c>
    </row>
    <row r="812" spans="1:20" x14ac:dyDescent="0.3">
      <c r="A812">
        <v>3338</v>
      </c>
      <c r="B812" s="1">
        <v>46232</v>
      </c>
      <c r="C812">
        <f>YEAR(SalesDataTable__2[[#This Row],[Order Date]])</f>
        <v>2026</v>
      </c>
      <c r="D812" s="2" t="str">
        <f>"Q"&amp;ROUNDUP(MONTH(SalesDataTable__2[[#This Row],[Order Date]])/3,0)</f>
        <v>Q3</v>
      </c>
      <c r="E812">
        <f>MONTH(SalesDataTable__2[[#This Row],[Order Date]])</f>
        <v>7</v>
      </c>
      <c r="F812" t="str">
        <f>TEXT(SalesDataTable__2[[#This Row],[Order Date]],"MMM")</f>
        <v>Jul</v>
      </c>
      <c r="G812" t="s">
        <v>22</v>
      </c>
      <c r="H812" t="s">
        <v>30</v>
      </c>
      <c r="I812" t="s">
        <v>18</v>
      </c>
      <c r="J812" t="s">
        <v>64</v>
      </c>
      <c r="K812" t="s">
        <v>38</v>
      </c>
      <c r="L812" t="s">
        <v>39</v>
      </c>
      <c r="M812">
        <v>1</v>
      </c>
      <c r="N812">
        <v>195.34</v>
      </c>
      <c r="O812">
        <v>0.05</v>
      </c>
      <c r="P812">
        <v>106.6</v>
      </c>
      <c r="Q812">
        <v>185.57300000000001</v>
      </c>
      <c r="R812">
        <v>106.6</v>
      </c>
      <c r="S812">
        <v>78.973000000000013</v>
      </c>
      <c r="T812">
        <v>0.42556298599472991</v>
      </c>
    </row>
    <row r="813" spans="1:20" x14ac:dyDescent="0.3">
      <c r="A813">
        <v>3875</v>
      </c>
      <c r="B813" s="1">
        <v>46233</v>
      </c>
      <c r="C813">
        <f>YEAR(SalesDataTable__2[[#This Row],[Order Date]])</f>
        <v>2026</v>
      </c>
      <c r="D813" s="2" t="str">
        <f>"Q"&amp;ROUNDUP(MONTH(SalesDataTable__2[[#This Row],[Order Date]])/3,0)</f>
        <v>Q3</v>
      </c>
      <c r="E813">
        <f>MONTH(SalesDataTable__2[[#This Row],[Order Date]])</f>
        <v>7</v>
      </c>
      <c r="F813" t="str">
        <f>TEXT(SalesDataTable__2[[#This Row],[Order Date]],"MMM")</f>
        <v>Jul</v>
      </c>
      <c r="G813" t="s">
        <v>16</v>
      </c>
      <c r="H813" t="s">
        <v>17</v>
      </c>
      <c r="I813" t="s">
        <v>18</v>
      </c>
      <c r="J813" t="s">
        <v>64</v>
      </c>
      <c r="K813" t="s">
        <v>36</v>
      </c>
      <c r="L813" t="s">
        <v>54</v>
      </c>
      <c r="M813">
        <v>1</v>
      </c>
      <c r="N813">
        <v>101.73</v>
      </c>
      <c r="O813">
        <v>0.05</v>
      </c>
      <c r="P813">
        <v>51.63</v>
      </c>
      <c r="Q813">
        <v>96.643500000000003</v>
      </c>
      <c r="R813">
        <v>51.63</v>
      </c>
      <c r="S813">
        <v>45.013500000000001</v>
      </c>
      <c r="T813">
        <v>0.46576852038678235</v>
      </c>
    </row>
    <row r="814" spans="1:20" x14ac:dyDescent="0.3">
      <c r="A814">
        <v>2409</v>
      </c>
      <c r="B814" s="1">
        <v>46236</v>
      </c>
      <c r="C814">
        <f>YEAR(SalesDataTable__2[[#This Row],[Order Date]])</f>
        <v>2026</v>
      </c>
      <c r="D814" s="2" t="str">
        <f>"Q"&amp;ROUNDUP(MONTH(SalesDataTable__2[[#This Row],[Order Date]])/3,0)</f>
        <v>Q3</v>
      </c>
      <c r="E814">
        <f>MONTH(SalesDataTable__2[[#This Row],[Order Date]])</f>
        <v>8</v>
      </c>
      <c r="F814" t="str">
        <f>TEXT(SalesDataTable__2[[#This Row],[Order Date]],"MMM")</f>
        <v>Aug</v>
      </c>
      <c r="G814" t="s">
        <v>16</v>
      </c>
      <c r="H814" t="s">
        <v>52</v>
      </c>
      <c r="I814" t="s">
        <v>18</v>
      </c>
      <c r="J814" t="s">
        <v>64</v>
      </c>
      <c r="K814" t="s">
        <v>38</v>
      </c>
      <c r="L814" t="s">
        <v>58</v>
      </c>
      <c r="M814">
        <v>1</v>
      </c>
      <c r="N814">
        <v>83.6</v>
      </c>
      <c r="O814">
        <v>0.05</v>
      </c>
      <c r="P814">
        <v>38.51</v>
      </c>
      <c r="Q814">
        <v>79.419999999999987</v>
      </c>
      <c r="R814">
        <v>38.51</v>
      </c>
      <c r="S814">
        <v>40.909999999999989</v>
      </c>
      <c r="T814">
        <v>0.51510954419541677</v>
      </c>
    </row>
    <row r="815" spans="1:20" x14ac:dyDescent="0.3">
      <c r="A815">
        <v>1915</v>
      </c>
      <c r="B815" s="1">
        <v>46237</v>
      </c>
      <c r="C815">
        <f>YEAR(SalesDataTable__2[[#This Row],[Order Date]])</f>
        <v>2026</v>
      </c>
      <c r="D815" s="2" t="str">
        <f>"Q"&amp;ROUNDUP(MONTH(SalesDataTable__2[[#This Row],[Order Date]])/3,0)</f>
        <v>Q3</v>
      </c>
      <c r="E815">
        <f>MONTH(SalesDataTable__2[[#This Row],[Order Date]])</f>
        <v>8</v>
      </c>
      <c r="F815" t="str">
        <f>TEXT(SalesDataTable__2[[#This Row],[Order Date]],"MMM")</f>
        <v>Aug</v>
      </c>
      <c r="G815" t="s">
        <v>28</v>
      </c>
      <c r="H815" t="s">
        <v>29</v>
      </c>
      <c r="I815" t="s">
        <v>18</v>
      </c>
      <c r="J815" t="s">
        <v>64</v>
      </c>
      <c r="K815" t="s">
        <v>36</v>
      </c>
      <c r="L815" t="s">
        <v>37</v>
      </c>
      <c r="M815">
        <v>1</v>
      </c>
      <c r="N815">
        <v>41.16</v>
      </c>
      <c r="O815">
        <v>0.05</v>
      </c>
      <c r="P815">
        <v>16.66</v>
      </c>
      <c r="Q815">
        <v>39.101999999999997</v>
      </c>
      <c r="R815">
        <v>16.66</v>
      </c>
      <c r="S815">
        <v>22.441999999999997</v>
      </c>
      <c r="T815">
        <v>0.57393483709273174</v>
      </c>
    </row>
    <row r="816" spans="1:20" x14ac:dyDescent="0.3">
      <c r="A816">
        <v>4338</v>
      </c>
      <c r="B816" s="1">
        <v>46238</v>
      </c>
      <c r="C816">
        <f>YEAR(SalesDataTable__2[[#This Row],[Order Date]])</f>
        <v>2026</v>
      </c>
      <c r="D816" s="2" t="str">
        <f>"Q"&amp;ROUNDUP(MONTH(SalesDataTable__2[[#This Row],[Order Date]])/3,0)</f>
        <v>Q3</v>
      </c>
      <c r="E816">
        <f>MONTH(SalesDataTable__2[[#This Row],[Order Date]])</f>
        <v>8</v>
      </c>
      <c r="F816" t="str">
        <f>TEXT(SalesDataTable__2[[#This Row],[Order Date]],"MMM")</f>
        <v>Aug</v>
      </c>
      <c r="G816" t="s">
        <v>42</v>
      </c>
      <c r="H816" t="s">
        <v>60</v>
      </c>
      <c r="I816" t="s">
        <v>18</v>
      </c>
      <c r="J816" t="s">
        <v>64</v>
      </c>
      <c r="K816" t="s">
        <v>38</v>
      </c>
      <c r="L816" t="s">
        <v>62</v>
      </c>
      <c r="M816">
        <v>1</v>
      </c>
      <c r="N816">
        <v>340.66</v>
      </c>
      <c r="O816">
        <v>0.05</v>
      </c>
      <c r="P816">
        <v>194.13</v>
      </c>
      <c r="Q816">
        <v>323.62700000000001</v>
      </c>
      <c r="R816">
        <v>194.13</v>
      </c>
      <c r="S816">
        <v>129.49700000000001</v>
      </c>
      <c r="T816">
        <v>0.40014275693931595</v>
      </c>
    </row>
    <row r="817" spans="1:20" x14ac:dyDescent="0.3">
      <c r="A817">
        <v>813</v>
      </c>
      <c r="B817" s="1">
        <v>46241</v>
      </c>
      <c r="C817">
        <f>YEAR(SalesDataTable__2[[#This Row],[Order Date]])</f>
        <v>2026</v>
      </c>
      <c r="D817" s="2" t="str">
        <f>"Q"&amp;ROUNDUP(MONTH(SalesDataTable__2[[#This Row],[Order Date]])/3,0)</f>
        <v>Q3</v>
      </c>
      <c r="E817">
        <f>MONTH(SalesDataTable__2[[#This Row],[Order Date]])</f>
        <v>8</v>
      </c>
      <c r="F817" t="str">
        <f>TEXT(SalesDataTable__2[[#This Row],[Order Date]],"MMM")</f>
        <v>Aug</v>
      </c>
      <c r="G817" t="s">
        <v>42</v>
      </c>
      <c r="H817" t="s">
        <v>60</v>
      </c>
      <c r="I817" t="s">
        <v>18</v>
      </c>
      <c r="J817" t="s">
        <v>64</v>
      </c>
      <c r="K817" t="s">
        <v>20</v>
      </c>
      <c r="L817" t="s">
        <v>44</v>
      </c>
      <c r="M817">
        <v>1</v>
      </c>
      <c r="N817">
        <v>36.33</v>
      </c>
      <c r="O817">
        <v>0.05</v>
      </c>
      <c r="P817">
        <v>13.78</v>
      </c>
      <c r="Q817">
        <v>34.513499999999993</v>
      </c>
      <c r="R817">
        <v>13.78</v>
      </c>
      <c r="S817">
        <v>20.733499999999992</v>
      </c>
      <c r="T817">
        <v>0.60073594390600771</v>
      </c>
    </row>
    <row r="818" spans="1:20" x14ac:dyDescent="0.3">
      <c r="A818">
        <v>2201</v>
      </c>
      <c r="B818" s="1">
        <v>46241</v>
      </c>
      <c r="C818">
        <f>YEAR(SalesDataTable__2[[#This Row],[Order Date]])</f>
        <v>2026</v>
      </c>
      <c r="D818" s="2" t="str">
        <f>"Q"&amp;ROUNDUP(MONTH(SalesDataTable__2[[#This Row],[Order Date]])/3,0)</f>
        <v>Q3</v>
      </c>
      <c r="E818">
        <f>MONTH(SalesDataTable__2[[#This Row],[Order Date]])</f>
        <v>8</v>
      </c>
      <c r="F818" t="str">
        <f>TEXT(SalesDataTable__2[[#This Row],[Order Date]],"MMM")</f>
        <v>Aug</v>
      </c>
      <c r="G818" t="s">
        <v>28</v>
      </c>
      <c r="H818" t="s">
        <v>49</v>
      </c>
      <c r="I818" t="s">
        <v>18</v>
      </c>
      <c r="J818" t="s">
        <v>64</v>
      </c>
      <c r="K818" t="s">
        <v>24</v>
      </c>
      <c r="L818" t="s">
        <v>50</v>
      </c>
      <c r="M818">
        <v>1</v>
      </c>
      <c r="N818">
        <v>141.38</v>
      </c>
      <c r="O818">
        <v>0.05</v>
      </c>
      <c r="P818">
        <v>77.14</v>
      </c>
      <c r="Q818">
        <v>134.31099999999998</v>
      </c>
      <c r="R818">
        <v>77.14</v>
      </c>
      <c r="S818">
        <v>57.170999999999978</v>
      </c>
      <c r="T818">
        <v>0.42566133823737434</v>
      </c>
    </row>
    <row r="819" spans="1:20" x14ac:dyDescent="0.3">
      <c r="A819">
        <v>4215</v>
      </c>
      <c r="B819" s="1">
        <v>46253</v>
      </c>
      <c r="C819">
        <f>YEAR(SalesDataTable__2[[#This Row],[Order Date]])</f>
        <v>2026</v>
      </c>
      <c r="D819" s="2" t="str">
        <f>"Q"&amp;ROUNDUP(MONTH(SalesDataTable__2[[#This Row],[Order Date]])/3,0)</f>
        <v>Q3</v>
      </c>
      <c r="E819">
        <f>MONTH(SalesDataTable__2[[#This Row],[Order Date]])</f>
        <v>8</v>
      </c>
      <c r="F819" t="str">
        <f>TEXT(SalesDataTable__2[[#This Row],[Order Date]],"MMM")</f>
        <v>Aug</v>
      </c>
      <c r="G819" t="s">
        <v>28</v>
      </c>
      <c r="H819" t="s">
        <v>29</v>
      </c>
      <c r="I819" t="s">
        <v>18</v>
      </c>
      <c r="J819" t="s">
        <v>64</v>
      </c>
      <c r="K819" t="s">
        <v>36</v>
      </c>
      <c r="L819" t="s">
        <v>37</v>
      </c>
      <c r="M819">
        <v>1</v>
      </c>
      <c r="N819">
        <v>40.42</v>
      </c>
      <c r="O819">
        <v>0.05</v>
      </c>
      <c r="P819">
        <v>16.62</v>
      </c>
      <c r="Q819">
        <v>38.399000000000001</v>
      </c>
      <c r="R819">
        <v>16.62</v>
      </c>
      <c r="S819">
        <v>21.779</v>
      </c>
      <c r="T819">
        <v>0.5671762285476184</v>
      </c>
    </row>
    <row r="820" spans="1:20" x14ac:dyDescent="0.3">
      <c r="A820">
        <v>4265</v>
      </c>
      <c r="B820" s="1">
        <v>46256</v>
      </c>
      <c r="C820">
        <f>YEAR(SalesDataTable__2[[#This Row],[Order Date]])</f>
        <v>2026</v>
      </c>
      <c r="D820" s="2" t="str">
        <f>"Q"&amp;ROUNDUP(MONTH(SalesDataTable__2[[#This Row],[Order Date]])/3,0)</f>
        <v>Q3</v>
      </c>
      <c r="E820">
        <f>MONTH(SalesDataTable__2[[#This Row],[Order Date]])</f>
        <v>8</v>
      </c>
      <c r="F820" t="str">
        <f>TEXT(SalesDataTable__2[[#This Row],[Order Date]],"MMM")</f>
        <v>Aug</v>
      </c>
      <c r="G820" t="s">
        <v>42</v>
      </c>
      <c r="H820" t="s">
        <v>60</v>
      </c>
      <c r="I820" t="s">
        <v>18</v>
      </c>
      <c r="J820" t="s">
        <v>64</v>
      </c>
      <c r="K820" t="s">
        <v>36</v>
      </c>
      <c r="L820" t="s">
        <v>37</v>
      </c>
      <c r="M820">
        <v>1</v>
      </c>
      <c r="N820">
        <v>40.98</v>
      </c>
      <c r="O820">
        <v>0.05</v>
      </c>
      <c r="P820">
        <v>16.600000000000001</v>
      </c>
      <c r="Q820">
        <v>38.930999999999997</v>
      </c>
      <c r="R820">
        <v>16.600000000000001</v>
      </c>
      <c r="S820">
        <v>22.330999999999996</v>
      </c>
      <c r="T820">
        <v>0.57360458246641488</v>
      </c>
    </row>
    <row r="821" spans="1:20" x14ac:dyDescent="0.3">
      <c r="A821">
        <v>3700</v>
      </c>
      <c r="B821" s="1">
        <v>46268</v>
      </c>
      <c r="C821">
        <f>YEAR(SalesDataTable__2[[#This Row],[Order Date]])</f>
        <v>2026</v>
      </c>
      <c r="D821" s="2" t="str">
        <f>"Q"&amp;ROUNDUP(MONTH(SalesDataTable__2[[#This Row],[Order Date]])/3,0)</f>
        <v>Q3</v>
      </c>
      <c r="E821">
        <f>MONTH(SalesDataTable__2[[#This Row],[Order Date]])</f>
        <v>9</v>
      </c>
      <c r="F821" t="str">
        <f>TEXT(SalesDataTable__2[[#This Row],[Order Date]],"MMM")</f>
        <v>Sep</v>
      </c>
      <c r="G821" t="s">
        <v>28</v>
      </c>
      <c r="H821" t="s">
        <v>48</v>
      </c>
      <c r="I821" t="s">
        <v>18</v>
      </c>
      <c r="J821" t="s">
        <v>64</v>
      </c>
      <c r="K821" t="s">
        <v>31</v>
      </c>
      <c r="L821" t="s">
        <v>51</v>
      </c>
      <c r="M821">
        <v>1</v>
      </c>
      <c r="N821">
        <v>168.54</v>
      </c>
      <c r="O821">
        <v>0.05</v>
      </c>
      <c r="P821">
        <v>87.82</v>
      </c>
      <c r="Q821">
        <v>160.11299999999997</v>
      </c>
      <c r="R821">
        <v>87.82</v>
      </c>
      <c r="S821">
        <v>72.292999999999978</v>
      </c>
      <c r="T821">
        <v>0.45151236938911887</v>
      </c>
    </row>
    <row r="822" spans="1:20" x14ac:dyDescent="0.3">
      <c r="A822">
        <v>1687</v>
      </c>
      <c r="B822" s="1">
        <v>46276</v>
      </c>
      <c r="C822">
        <f>YEAR(SalesDataTable__2[[#This Row],[Order Date]])</f>
        <v>2026</v>
      </c>
      <c r="D822" s="2" t="str">
        <f>"Q"&amp;ROUNDUP(MONTH(SalesDataTable__2[[#This Row],[Order Date]])/3,0)</f>
        <v>Q3</v>
      </c>
      <c r="E822">
        <f>MONTH(SalesDataTable__2[[#This Row],[Order Date]])</f>
        <v>9</v>
      </c>
      <c r="F822" t="str">
        <f>TEXT(SalesDataTable__2[[#This Row],[Order Date]],"MMM")</f>
        <v>Sep</v>
      </c>
      <c r="G822" t="s">
        <v>42</v>
      </c>
      <c r="H822" t="s">
        <v>60</v>
      </c>
      <c r="I822" t="s">
        <v>18</v>
      </c>
      <c r="J822" t="s">
        <v>64</v>
      </c>
      <c r="K822" t="s">
        <v>20</v>
      </c>
      <c r="L822" t="s">
        <v>59</v>
      </c>
      <c r="M822">
        <v>1</v>
      </c>
      <c r="N822">
        <v>50.78</v>
      </c>
      <c r="O822">
        <v>0.05</v>
      </c>
      <c r="P822">
        <v>22.52</v>
      </c>
      <c r="Q822">
        <v>48.241</v>
      </c>
      <c r="R822">
        <v>22.52</v>
      </c>
      <c r="S822">
        <v>25.721</v>
      </c>
      <c r="T822">
        <v>0.5331771729441761</v>
      </c>
    </row>
    <row r="823" spans="1:20" x14ac:dyDescent="0.3">
      <c r="A823">
        <v>4824</v>
      </c>
      <c r="B823" s="1">
        <v>46283</v>
      </c>
      <c r="C823">
        <f>YEAR(SalesDataTable__2[[#This Row],[Order Date]])</f>
        <v>2026</v>
      </c>
      <c r="D823" s="2" t="str">
        <f>"Q"&amp;ROUNDUP(MONTH(SalesDataTable__2[[#This Row],[Order Date]])/3,0)</f>
        <v>Q3</v>
      </c>
      <c r="E823">
        <f>MONTH(SalesDataTable__2[[#This Row],[Order Date]])</f>
        <v>9</v>
      </c>
      <c r="F823" t="str">
        <f>TEXT(SalesDataTable__2[[#This Row],[Order Date]],"MMM")</f>
        <v>Sep</v>
      </c>
      <c r="G823" t="s">
        <v>16</v>
      </c>
      <c r="H823" t="s">
        <v>17</v>
      </c>
      <c r="I823" t="s">
        <v>18</v>
      </c>
      <c r="J823" t="s">
        <v>64</v>
      </c>
      <c r="K823" t="s">
        <v>20</v>
      </c>
      <c r="L823" t="s">
        <v>44</v>
      </c>
      <c r="M823">
        <v>1</v>
      </c>
      <c r="N823">
        <v>36.729999999999997</v>
      </c>
      <c r="O823">
        <v>0.05</v>
      </c>
      <c r="P823">
        <v>14.11</v>
      </c>
      <c r="Q823">
        <v>34.893499999999996</v>
      </c>
      <c r="R823">
        <v>14.11</v>
      </c>
      <c r="S823">
        <v>20.783499999999997</v>
      </c>
      <c r="T823">
        <v>0.59562669265049362</v>
      </c>
    </row>
    <row r="824" spans="1:20" x14ac:dyDescent="0.3">
      <c r="A824">
        <v>918</v>
      </c>
      <c r="B824" s="1">
        <v>46285</v>
      </c>
      <c r="C824">
        <f>YEAR(SalesDataTable__2[[#This Row],[Order Date]])</f>
        <v>2026</v>
      </c>
      <c r="D824" s="2" t="str">
        <f>"Q"&amp;ROUNDUP(MONTH(SalesDataTable__2[[#This Row],[Order Date]])/3,0)</f>
        <v>Q3</v>
      </c>
      <c r="E824">
        <f>MONTH(SalesDataTable__2[[#This Row],[Order Date]])</f>
        <v>9</v>
      </c>
      <c r="F824" t="str">
        <f>TEXT(SalesDataTable__2[[#This Row],[Order Date]],"MMM")</f>
        <v>Sep</v>
      </c>
      <c r="G824" t="s">
        <v>22</v>
      </c>
      <c r="H824" t="s">
        <v>40</v>
      </c>
      <c r="I824" t="s">
        <v>18</v>
      </c>
      <c r="J824" t="s">
        <v>64</v>
      </c>
      <c r="K824" t="s">
        <v>36</v>
      </c>
      <c r="L824" t="s">
        <v>56</v>
      </c>
      <c r="M824">
        <v>1</v>
      </c>
      <c r="N824">
        <v>50.3</v>
      </c>
      <c r="O824">
        <v>0.05</v>
      </c>
      <c r="P824">
        <v>22.14</v>
      </c>
      <c r="Q824">
        <v>47.784999999999997</v>
      </c>
      <c r="R824">
        <v>22.14</v>
      </c>
      <c r="S824">
        <v>25.644999999999996</v>
      </c>
      <c r="T824">
        <v>0.53667468870984614</v>
      </c>
    </row>
    <row r="825" spans="1:20" x14ac:dyDescent="0.3">
      <c r="A825">
        <v>305</v>
      </c>
      <c r="B825" s="1">
        <v>46287</v>
      </c>
      <c r="C825">
        <f>YEAR(SalesDataTable__2[[#This Row],[Order Date]])</f>
        <v>2026</v>
      </c>
      <c r="D825" s="2" t="str">
        <f>"Q"&amp;ROUNDUP(MONTH(SalesDataTable__2[[#This Row],[Order Date]])/3,0)</f>
        <v>Q3</v>
      </c>
      <c r="E825">
        <f>MONTH(SalesDataTable__2[[#This Row],[Order Date]])</f>
        <v>9</v>
      </c>
      <c r="F825" t="str">
        <f>TEXT(SalesDataTable__2[[#This Row],[Order Date]],"MMM")</f>
        <v>Sep</v>
      </c>
      <c r="G825" t="s">
        <v>16</v>
      </c>
      <c r="H825" t="s">
        <v>17</v>
      </c>
      <c r="I825" t="s">
        <v>18</v>
      </c>
      <c r="J825" t="s">
        <v>64</v>
      </c>
      <c r="K825" t="s">
        <v>31</v>
      </c>
      <c r="L825" t="s">
        <v>32</v>
      </c>
      <c r="M825">
        <v>1</v>
      </c>
      <c r="N825">
        <v>130.69999999999999</v>
      </c>
      <c r="O825">
        <v>0.05</v>
      </c>
      <c r="P825">
        <v>68.23</v>
      </c>
      <c r="Q825">
        <v>124.16499999999998</v>
      </c>
      <c r="R825">
        <v>68.23</v>
      </c>
      <c r="S825">
        <v>55.934999999999974</v>
      </c>
      <c r="T825">
        <v>0.45048926831232622</v>
      </c>
    </row>
    <row r="826" spans="1:20" x14ac:dyDescent="0.3">
      <c r="A826">
        <v>1029</v>
      </c>
      <c r="B826" s="1">
        <v>46287</v>
      </c>
      <c r="C826">
        <f>YEAR(SalesDataTable__2[[#This Row],[Order Date]])</f>
        <v>2026</v>
      </c>
      <c r="D826" s="2" t="str">
        <f>"Q"&amp;ROUNDUP(MONTH(SalesDataTable__2[[#This Row],[Order Date]])/3,0)</f>
        <v>Q3</v>
      </c>
      <c r="E826">
        <f>MONTH(SalesDataTable__2[[#This Row],[Order Date]])</f>
        <v>9</v>
      </c>
      <c r="F826" t="str">
        <f>TEXT(SalesDataTable__2[[#This Row],[Order Date]],"MMM")</f>
        <v>Sep</v>
      </c>
      <c r="G826" t="s">
        <v>28</v>
      </c>
      <c r="H826" t="s">
        <v>29</v>
      </c>
      <c r="I826" t="s">
        <v>18</v>
      </c>
      <c r="J826" t="s">
        <v>64</v>
      </c>
      <c r="K826" t="s">
        <v>31</v>
      </c>
      <c r="L826" t="s">
        <v>32</v>
      </c>
      <c r="M826">
        <v>1</v>
      </c>
      <c r="N826">
        <v>132.36000000000001</v>
      </c>
      <c r="O826">
        <v>0.05</v>
      </c>
      <c r="P826">
        <v>66.63</v>
      </c>
      <c r="Q826">
        <v>125.742</v>
      </c>
      <c r="R826">
        <v>66.63</v>
      </c>
      <c r="S826">
        <v>59.112000000000009</v>
      </c>
      <c r="T826">
        <v>0.47010545402490822</v>
      </c>
    </row>
    <row r="827" spans="1:20" x14ac:dyDescent="0.3">
      <c r="A827">
        <v>4517</v>
      </c>
      <c r="B827" s="1">
        <v>46292</v>
      </c>
      <c r="C827">
        <f>YEAR(SalesDataTable__2[[#This Row],[Order Date]])</f>
        <v>2026</v>
      </c>
      <c r="D827" s="2" t="str">
        <f>"Q"&amp;ROUNDUP(MONTH(SalesDataTable__2[[#This Row],[Order Date]])/3,0)</f>
        <v>Q3</v>
      </c>
      <c r="E827">
        <f>MONTH(SalesDataTable__2[[#This Row],[Order Date]])</f>
        <v>9</v>
      </c>
      <c r="F827" t="str">
        <f>TEXT(SalesDataTable__2[[#This Row],[Order Date]],"MMM")</f>
        <v>Sep</v>
      </c>
      <c r="G827" t="s">
        <v>28</v>
      </c>
      <c r="H827" t="s">
        <v>46</v>
      </c>
      <c r="I827" t="s">
        <v>18</v>
      </c>
      <c r="J827" t="s">
        <v>64</v>
      </c>
      <c r="K827" t="s">
        <v>38</v>
      </c>
      <c r="L827" t="s">
        <v>58</v>
      </c>
      <c r="M827">
        <v>1</v>
      </c>
      <c r="N827">
        <v>83.32</v>
      </c>
      <c r="O827">
        <v>0.05</v>
      </c>
      <c r="P827">
        <v>38.93</v>
      </c>
      <c r="Q827">
        <v>79.153999999999996</v>
      </c>
      <c r="R827">
        <v>38.93</v>
      </c>
      <c r="S827">
        <v>40.223999999999997</v>
      </c>
      <c r="T827">
        <v>0.50817393940925282</v>
      </c>
    </row>
    <row r="828" spans="1:20" x14ac:dyDescent="0.3">
      <c r="A828">
        <v>2267</v>
      </c>
      <c r="B828" s="1">
        <v>46312</v>
      </c>
      <c r="C828">
        <f>YEAR(SalesDataTable__2[[#This Row],[Order Date]])</f>
        <v>2026</v>
      </c>
      <c r="D828" s="2" t="str">
        <f>"Q"&amp;ROUNDUP(MONTH(SalesDataTable__2[[#This Row],[Order Date]])/3,0)</f>
        <v>Q4</v>
      </c>
      <c r="E828">
        <f>MONTH(SalesDataTable__2[[#This Row],[Order Date]])</f>
        <v>10</v>
      </c>
      <c r="F828" t="str">
        <f>TEXT(SalesDataTable__2[[#This Row],[Order Date]],"MMM")</f>
        <v>Oct</v>
      </c>
      <c r="G828" t="s">
        <v>22</v>
      </c>
      <c r="H828" t="s">
        <v>40</v>
      </c>
      <c r="I828" t="s">
        <v>18</v>
      </c>
      <c r="J828" t="s">
        <v>64</v>
      </c>
      <c r="K828" t="s">
        <v>31</v>
      </c>
      <c r="L828" t="s">
        <v>32</v>
      </c>
      <c r="M828">
        <v>1</v>
      </c>
      <c r="N828">
        <v>134.31</v>
      </c>
      <c r="O828">
        <v>0.05</v>
      </c>
      <c r="P828">
        <v>67.239999999999995</v>
      </c>
      <c r="Q828">
        <v>127.5945</v>
      </c>
      <c r="R828">
        <v>67.239999999999995</v>
      </c>
      <c r="S828">
        <v>60.354500000000002</v>
      </c>
      <c r="T828">
        <v>0.47301803761133909</v>
      </c>
    </row>
    <row r="829" spans="1:20" x14ac:dyDescent="0.3">
      <c r="A829">
        <v>1238</v>
      </c>
      <c r="B829" s="1">
        <v>46323</v>
      </c>
      <c r="C829">
        <f>YEAR(SalesDataTable__2[[#This Row],[Order Date]])</f>
        <v>2026</v>
      </c>
      <c r="D829" s="2" t="str">
        <f>"Q"&amp;ROUNDUP(MONTH(SalesDataTable__2[[#This Row],[Order Date]])/3,0)</f>
        <v>Q4</v>
      </c>
      <c r="E829">
        <f>MONTH(SalesDataTable__2[[#This Row],[Order Date]])</f>
        <v>10</v>
      </c>
      <c r="F829" t="str">
        <f>TEXT(SalesDataTable__2[[#This Row],[Order Date]],"MMM")</f>
        <v>Oct</v>
      </c>
      <c r="G829" t="s">
        <v>28</v>
      </c>
      <c r="H829" t="s">
        <v>46</v>
      </c>
      <c r="I829" t="s">
        <v>18</v>
      </c>
      <c r="J829" t="s">
        <v>64</v>
      </c>
      <c r="K829" t="s">
        <v>38</v>
      </c>
      <c r="L829" t="s">
        <v>55</v>
      </c>
      <c r="M829">
        <v>1</v>
      </c>
      <c r="N829">
        <v>125.39</v>
      </c>
      <c r="O829">
        <v>0.05</v>
      </c>
      <c r="P829">
        <v>61.19</v>
      </c>
      <c r="Q829">
        <v>119.12049999999999</v>
      </c>
      <c r="R829">
        <v>61.19</v>
      </c>
      <c r="S829">
        <v>57.930499999999995</v>
      </c>
      <c r="T829">
        <v>0.48631847582909743</v>
      </c>
    </row>
    <row r="830" spans="1:20" x14ac:dyDescent="0.3">
      <c r="A830">
        <v>3477</v>
      </c>
      <c r="B830" s="1">
        <v>46327</v>
      </c>
      <c r="C830">
        <f>YEAR(SalesDataTable__2[[#This Row],[Order Date]])</f>
        <v>2026</v>
      </c>
      <c r="D830" s="2" t="str">
        <f>"Q"&amp;ROUNDUP(MONTH(SalesDataTable__2[[#This Row],[Order Date]])/3,0)</f>
        <v>Q4</v>
      </c>
      <c r="E830">
        <f>MONTH(SalesDataTable__2[[#This Row],[Order Date]])</f>
        <v>11</v>
      </c>
      <c r="F830" t="str">
        <f>TEXT(SalesDataTable__2[[#This Row],[Order Date]],"MMM")</f>
        <v>Nov</v>
      </c>
      <c r="G830" t="s">
        <v>16</v>
      </c>
      <c r="H830" t="s">
        <v>52</v>
      </c>
      <c r="I830" t="s">
        <v>18</v>
      </c>
      <c r="J830" t="s">
        <v>64</v>
      </c>
      <c r="K830" t="s">
        <v>38</v>
      </c>
      <c r="L830" t="s">
        <v>39</v>
      </c>
      <c r="M830">
        <v>1</v>
      </c>
      <c r="N830">
        <v>197.14</v>
      </c>
      <c r="O830">
        <v>0.05</v>
      </c>
      <c r="P830">
        <v>102.87</v>
      </c>
      <c r="Q830">
        <v>187.28299999999999</v>
      </c>
      <c r="R830">
        <v>102.87</v>
      </c>
      <c r="S830">
        <v>84.412999999999982</v>
      </c>
      <c r="T830">
        <v>0.45072430492890431</v>
      </c>
    </row>
    <row r="831" spans="1:20" x14ac:dyDescent="0.3">
      <c r="A831">
        <v>341</v>
      </c>
      <c r="B831" s="1">
        <v>46343</v>
      </c>
      <c r="C831">
        <f>YEAR(SalesDataTable__2[[#This Row],[Order Date]])</f>
        <v>2026</v>
      </c>
      <c r="D831" s="2" t="str">
        <f>"Q"&amp;ROUNDUP(MONTH(SalesDataTable__2[[#This Row],[Order Date]])/3,0)</f>
        <v>Q4</v>
      </c>
      <c r="E831">
        <f>MONTH(SalesDataTable__2[[#This Row],[Order Date]])</f>
        <v>11</v>
      </c>
      <c r="F831" t="str">
        <f>TEXT(SalesDataTable__2[[#This Row],[Order Date]],"MMM")</f>
        <v>Nov</v>
      </c>
      <c r="G831" t="s">
        <v>16</v>
      </c>
      <c r="H831" t="s">
        <v>17</v>
      </c>
      <c r="I831" t="s">
        <v>18</v>
      </c>
      <c r="J831" t="s">
        <v>64</v>
      </c>
      <c r="K831" t="s">
        <v>31</v>
      </c>
      <c r="L831" t="s">
        <v>32</v>
      </c>
      <c r="M831">
        <v>1</v>
      </c>
      <c r="N831">
        <v>132.94999999999999</v>
      </c>
      <c r="O831">
        <v>0.05</v>
      </c>
      <c r="P831">
        <v>65.36</v>
      </c>
      <c r="Q831">
        <v>126.30249999999998</v>
      </c>
      <c r="R831">
        <v>65.36</v>
      </c>
      <c r="S831">
        <v>60.942499999999981</v>
      </c>
      <c r="T831">
        <v>0.48251222264009019</v>
      </c>
    </row>
    <row r="832" spans="1:20" x14ac:dyDescent="0.3">
      <c r="A832">
        <v>1603</v>
      </c>
      <c r="B832" s="1">
        <v>46347</v>
      </c>
      <c r="C832">
        <f>YEAR(SalesDataTable__2[[#This Row],[Order Date]])</f>
        <v>2026</v>
      </c>
      <c r="D832" s="2" t="str">
        <f>"Q"&amp;ROUNDUP(MONTH(SalesDataTable__2[[#This Row],[Order Date]])/3,0)</f>
        <v>Q4</v>
      </c>
      <c r="E832">
        <f>MONTH(SalesDataTable__2[[#This Row],[Order Date]])</f>
        <v>11</v>
      </c>
      <c r="F832" t="str">
        <f>TEXT(SalesDataTable__2[[#This Row],[Order Date]],"MMM")</f>
        <v>Nov</v>
      </c>
      <c r="G832" t="s">
        <v>16</v>
      </c>
      <c r="H832" t="s">
        <v>17</v>
      </c>
      <c r="I832" t="s">
        <v>18</v>
      </c>
      <c r="J832" t="s">
        <v>64</v>
      </c>
      <c r="K832" t="s">
        <v>38</v>
      </c>
      <c r="L832" t="s">
        <v>58</v>
      </c>
      <c r="M832">
        <v>1</v>
      </c>
      <c r="N832">
        <v>83.49</v>
      </c>
      <c r="O832">
        <v>0.05</v>
      </c>
      <c r="P832">
        <v>39.659999999999997</v>
      </c>
      <c r="Q832">
        <v>79.315499999999986</v>
      </c>
      <c r="R832">
        <v>39.659999999999997</v>
      </c>
      <c r="S832">
        <v>39.655499999999989</v>
      </c>
      <c r="T832">
        <v>0.49997163227868446</v>
      </c>
    </row>
    <row r="833" spans="1:20" x14ac:dyDescent="0.3">
      <c r="A833">
        <v>5034</v>
      </c>
      <c r="B833" s="1">
        <v>46351</v>
      </c>
      <c r="C833">
        <f>YEAR(SalesDataTable__2[[#This Row],[Order Date]])</f>
        <v>2026</v>
      </c>
      <c r="D833" s="2" t="str">
        <f>"Q"&amp;ROUNDUP(MONTH(SalesDataTable__2[[#This Row],[Order Date]])/3,0)</f>
        <v>Q4</v>
      </c>
      <c r="E833">
        <f>MONTH(SalesDataTable__2[[#This Row],[Order Date]])</f>
        <v>11</v>
      </c>
      <c r="F833" t="str">
        <f>TEXT(SalesDataTable__2[[#This Row],[Order Date]],"MMM")</f>
        <v>Nov</v>
      </c>
      <c r="G833" t="s">
        <v>28</v>
      </c>
      <c r="H833" t="s">
        <v>48</v>
      </c>
      <c r="I833" t="s">
        <v>18</v>
      </c>
      <c r="J833" t="s">
        <v>64</v>
      </c>
      <c r="K833" t="s">
        <v>24</v>
      </c>
      <c r="L833" t="s">
        <v>50</v>
      </c>
      <c r="M833">
        <v>1</v>
      </c>
      <c r="N833">
        <v>141.63</v>
      </c>
      <c r="O833">
        <v>0.05</v>
      </c>
      <c r="P833">
        <v>77.17</v>
      </c>
      <c r="Q833">
        <v>134.54849999999999</v>
      </c>
      <c r="R833">
        <v>77.17</v>
      </c>
      <c r="S833">
        <v>57.378499999999988</v>
      </c>
      <c r="T833">
        <v>0.42645217152179321</v>
      </c>
    </row>
    <row r="834" spans="1:20" x14ac:dyDescent="0.3">
      <c r="A834">
        <v>343</v>
      </c>
      <c r="B834" s="1">
        <v>46352</v>
      </c>
      <c r="C834">
        <f>YEAR(SalesDataTable__2[[#This Row],[Order Date]])</f>
        <v>2026</v>
      </c>
      <c r="D834" s="2" t="str">
        <f>"Q"&amp;ROUNDUP(MONTH(SalesDataTable__2[[#This Row],[Order Date]])/3,0)</f>
        <v>Q4</v>
      </c>
      <c r="E834">
        <f>MONTH(SalesDataTable__2[[#This Row],[Order Date]])</f>
        <v>11</v>
      </c>
      <c r="F834" t="str">
        <f>TEXT(SalesDataTable__2[[#This Row],[Order Date]],"MMM")</f>
        <v>Nov</v>
      </c>
      <c r="G834" t="s">
        <v>42</v>
      </c>
      <c r="H834" t="s">
        <v>60</v>
      </c>
      <c r="I834" t="s">
        <v>18</v>
      </c>
      <c r="J834" t="s">
        <v>64</v>
      </c>
      <c r="K834" t="s">
        <v>36</v>
      </c>
      <c r="L834" t="s">
        <v>37</v>
      </c>
      <c r="M834">
        <v>1</v>
      </c>
      <c r="N834">
        <v>40.86</v>
      </c>
      <c r="O834">
        <v>0.05</v>
      </c>
      <c r="P834">
        <v>17.14</v>
      </c>
      <c r="Q834">
        <v>38.817</v>
      </c>
      <c r="R834">
        <v>17.14</v>
      </c>
      <c r="S834">
        <v>21.677</v>
      </c>
      <c r="T834">
        <v>0.55844088930107938</v>
      </c>
    </row>
    <row r="835" spans="1:20" x14ac:dyDescent="0.3">
      <c r="A835">
        <v>361</v>
      </c>
      <c r="B835" s="1">
        <v>46353</v>
      </c>
      <c r="C835">
        <f>YEAR(SalesDataTable__2[[#This Row],[Order Date]])</f>
        <v>2026</v>
      </c>
      <c r="D835" s="2" t="str">
        <f>"Q"&amp;ROUNDUP(MONTH(SalesDataTable__2[[#This Row],[Order Date]])/3,0)</f>
        <v>Q4</v>
      </c>
      <c r="E835">
        <f>MONTH(SalesDataTable__2[[#This Row],[Order Date]])</f>
        <v>11</v>
      </c>
      <c r="F835" t="str">
        <f>TEXT(SalesDataTable__2[[#This Row],[Order Date]],"MMM")</f>
        <v>Nov</v>
      </c>
      <c r="G835" t="s">
        <v>28</v>
      </c>
      <c r="H835" t="s">
        <v>29</v>
      </c>
      <c r="I835" t="s">
        <v>18</v>
      </c>
      <c r="J835" t="s">
        <v>64</v>
      </c>
      <c r="K835" t="s">
        <v>31</v>
      </c>
      <c r="L835" t="s">
        <v>41</v>
      </c>
      <c r="M835">
        <v>1</v>
      </c>
      <c r="N835">
        <v>36.36</v>
      </c>
      <c r="O835">
        <v>0.05</v>
      </c>
      <c r="P835">
        <v>13.33</v>
      </c>
      <c r="Q835">
        <v>34.541999999999994</v>
      </c>
      <c r="R835">
        <v>13.33</v>
      </c>
      <c r="S835">
        <v>21.211999999999996</v>
      </c>
      <c r="T835">
        <v>0.61409298824619307</v>
      </c>
    </row>
    <row r="836" spans="1:20" x14ac:dyDescent="0.3">
      <c r="A836">
        <v>4689</v>
      </c>
      <c r="B836" s="1">
        <v>46356</v>
      </c>
      <c r="C836">
        <f>YEAR(SalesDataTable__2[[#This Row],[Order Date]])</f>
        <v>2026</v>
      </c>
      <c r="D836" s="2" t="str">
        <f>"Q"&amp;ROUNDUP(MONTH(SalesDataTable__2[[#This Row],[Order Date]])/3,0)</f>
        <v>Q4</v>
      </c>
      <c r="E836">
        <f>MONTH(SalesDataTable__2[[#This Row],[Order Date]])</f>
        <v>11</v>
      </c>
      <c r="F836" t="str">
        <f>TEXT(SalesDataTable__2[[#This Row],[Order Date]],"MMM")</f>
        <v>Nov</v>
      </c>
      <c r="G836" t="s">
        <v>42</v>
      </c>
      <c r="H836" t="s">
        <v>57</v>
      </c>
      <c r="I836" t="s">
        <v>18</v>
      </c>
      <c r="J836" t="s">
        <v>64</v>
      </c>
      <c r="K836" t="s">
        <v>31</v>
      </c>
      <c r="L836" t="s">
        <v>47</v>
      </c>
      <c r="M836">
        <v>1</v>
      </c>
      <c r="N836">
        <v>46.81</v>
      </c>
      <c r="O836">
        <v>0.05</v>
      </c>
      <c r="P836">
        <v>17.87</v>
      </c>
      <c r="Q836">
        <v>44.469500000000004</v>
      </c>
      <c r="R836">
        <v>17.87</v>
      </c>
      <c r="S836">
        <v>26.599500000000003</v>
      </c>
      <c r="T836">
        <v>0.59815154206815913</v>
      </c>
    </row>
    <row r="837" spans="1:20" x14ac:dyDescent="0.3">
      <c r="A837">
        <v>4546</v>
      </c>
      <c r="B837" s="1">
        <v>46358</v>
      </c>
      <c r="C837">
        <f>YEAR(SalesDataTable__2[[#This Row],[Order Date]])</f>
        <v>2026</v>
      </c>
      <c r="D837" s="2" t="str">
        <f>"Q"&amp;ROUNDUP(MONTH(SalesDataTable__2[[#This Row],[Order Date]])/3,0)</f>
        <v>Q4</v>
      </c>
      <c r="E837">
        <f>MONTH(SalesDataTable__2[[#This Row],[Order Date]])</f>
        <v>12</v>
      </c>
      <c r="F837" t="str">
        <f>TEXT(SalesDataTable__2[[#This Row],[Order Date]],"MMM")</f>
        <v>Dec</v>
      </c>
      <c r="G837" t="s">
        <v>16</v>
      </c>
      <c r="H837" t="s">
        <v>52</v>
      </c>
      <c r="I837" t="s">
        <v>18</v>
      </c>
      <c r="J837" t="s">
        <v>64</v>
      </c>
      <c r="K837" t="s">
        <v>38</v>
      </c>
      <c r="L837" t="s">
        <v>62</v>
      </c>
      <c r="M837">
        <v>1</v>
      </c>
      <c r="N837">
        <v>344.63</v>
      </c>
      <c r="O837">
        <v>0.05</v>
      </c>
      <c r="P837">
        <v>189.22</v>
      </c>
      <c r="Q837">
        <v>327.39849999999996</v>
      </c>
      <c r="R837">
        <v>189.22</v>
      </c>
      <c r="S837">
        <v>138.17849999999996</v>
      </c>
      <c r="T837">
        <v>0.42204988721695419</v>
      </c>
    </row>
    <row r="838" spans="1:20" x14ac:dyDescent="0.3">
      <c r="A838">
        <v>1824</v>
      </c>
      <c r="B838" s="1">
        <v>46361</v>
      </c>
      <c r="C838">
        <f>YEAR(SalesDataTable__2[[#This Row],[Order Date]])</f>
        <v>2026</v>
      </c>
      <c r="D838" s="2" t="str">
        <f>"Q"&amp;ROUNDUP(MONTH(SalesDataTable__2[[#This Row],[Order Date]])/3,0)</f>
        <v>Q4</v>
      </c>
      <c r="E838">
        <f>MONTH(SalesDataTable__2[[#This Row],[Order Date]])</f>
        <v>12</v>
      </c>
      <c r="F838" t="str">
        <f>TEXT(SalesDataTable__2[[#This Row],[Order Date]],"MMM")</f>
        <v>Dec</v>
      </c>
      <c r="G838" t="s">
        <v>28</v>
      </c>
      <c r="H838" t="s">
        <v>49</v>
      </c>
      <c r="I838" t="s">
        <v>18</v>
      </c>
      <c r="J838" t="s">
        <v>64</v>
      </c>
      <c r="K838" t="s">
        <v>31</v>
      </c>
      <c r="L838" t="s">
        <v>51</v>
      </c>
      <c r="M838">
        <v>1</v>
      </c>
      <c r="N838">
        <v>165.1</v>
      </c>
      <c r="O838">
        <v>0.05</v>
      </c>
      <c r="P838">
        <v>85.23</v>
      </c>
      <c r="Q838">
        <v>156.845</v>
      </c>
      <c r="R838">
        <v>85.23</v>
      </c>
      <c r="S838">
        <v>71.614999999999995</v>
      </c>
      <c r="T838">
        <v>0.45659727756702473</v>
      </c>
    </row>
    <row r="839" spans="1:20" x14ac:dyDescent="0.3">
      <c r="A839">
        <v>4055</v>
      </c>
      <c r="B839" s="1">
        <v>46361</v>
      </c>
      <c r="C839">
        <f>YEAR(SalesDataTable__2[[#This Row],[Order Date]])</f>
        <v>2026</v>
      </c>
      <c r="D839" s="2" t="str">
        <f>"Q"&amp;ROUNDUP(MONTH(SalesDataTable__2[[#This Row],[Order Date]])/3,0)</f>
        <v>Q4</v>
      </c>
      <c r="E839">
        <f>MONTH(SalesDataTable__2[[#This Row],[Order Date]])</f>
        <v>12</v>
      </c>
      <c r="F839" t="str">
        <f>TEXT(SalesDataTable__2[[#This Row],[Order Date]],"MMM")</f>
        <v>Dec</v>
      </c>
      <c r="G839" t="s">
        <v>28</v>
      </c>
      <c r="H839" t="s">
        <v>46</v>
      </c>
      <c r="I839" t="s">
        <v>18</v>
      </c>
      <c r="J839" t="s">
        <v>64</v>
      </c>
      <c r="K839" t="s">
        <v>38</v>
      </c>
      <c r="L839" t="s">
        <v>55</v>
      </c>
      <c r="M839">
        <v>1</v>
      </c>
      <c r="N839">
        <v>123.82</v>
      </c>
      <c r="O839">
        <v>0.05</v>
      </c>
      <c r="P839">
        <v>59.19</v>
      </c>
      <c r="Q839">
        <v>117.62899999999999</v>
      </c>
      <c r="R839">
        <v>59.19</v>
      </c>
      <c r="S839">
        <v>58.438999999999993</v>
      </c>
      <c r="T839">
        <v>0.49680775999115862</v>
      </c>
    </row>
    <row r="840" spans="1:20" x14ac:dyDescent="0.3">
      <c r="A840">
        <v>3469</v>
      </c>
      <c r="B840" s="1">
        <v>46372</v>
      </c>
      <c r="C840">
        <f>YEAR(SalesDataTable__2[[#This Row],[Order Date]])</f>
        <v>2026</v>
      </c>
      <c r="D840" s="2" t="str">
        <f>"Q"&amp;ROUNDUP(MONTH(SalesDataTable__2[[#This Row],[Order Date]])/3,0)</f>
        <v>Q4</v>
      </c>
      <c r="E840">
        <f>MONTH(SalesDataTable__2[[#This Row],[Order Date]])</f>
        <v>12</v>
      </c>
      <c r="F840" t="str">
        <f>TEXT(SalesDataTable__2[[#This Row],[Order Date]],"MMM")</f>
        <v>Dec</v>
      </c>
      <c r="G840" t="s">
        <v>22</v>
      </c>
      <c r="H840" t="s">
        <v>23</v>
      </c>
      <c r="I840" t="s">
        <v>18</v>
      </c>
      <c r="J840" t="s">
        <v>64</v>
      </c>
      <c r="K840" t="s">
        <v>24</v>
      </c>
      <c r="L840" t="s">
        <v>25</v>
      </c>
      <c r="M840">
        <v>1</v>
      </c>
      <c r="N840">
        <v>150.88</v>
      </c>
      <c r="O840">
        <v>0.05</v>
      </c>
      <c r="P840">
        <v>81.02</v>
      </c>
      <c r="Q840">
        <v>143.33599999999998</v>
      </c>
      <c r="R840">
        <v>81.02</v>
      </c>
      <c r="S840">
        <v>62.315999999999988</v>
      </c>
      <c r="T840">
        <v>0.43475470223809787</v>
      </c>
    </row>
    <row r="841" spans="1:20" x14ac:dyDescent="0.3">
      <c r="A841">
        <v>349</v>
      </c>
      <c r="B841" s="1">
        <v>46374</v>
      </c>
      <c r="C841">
        <f>YEAR(SalesDataTable__2[[#This Row],[Order Date]])</f>
        <v>2026</v>
      </c>
      <c r="D841" s="2" t="str">
        <f>"Q"&amp;ROUNDUP(MONTH(SalesDataTable__2[[#This Row],[Order Date]])/3,0)</f>
        <v>Q4</v>
      </c>
      <c r="E841">
        <f>MONTH(SalesDataTable__2[[#This Row],[Order Date]])</f>
        <v>12</v>
      </c>
      <c r="F841" t="str">
        <f>TEXT(SalesDataTable__2[[#This Row],[Order Date]],"MMM")</f>
        <v>Dec</v>
      </c>
      <c r="G841" t="s">
        <v>42</v>
      </c>
      <c r="H841" t="s">
        <v>43</v>
      </c>
      <c r="I841" t="s">
        <v>18</v>
      </c>
      <c r="J841" t="s">
        <v>64</v>
      </c>
      <c r="K841" t="s">
        <v>31</v>
      </c>
      <c r="L841" t="s">
        <v>47</v>
      </c>
      <c r="M841">
        <v>1</v>
      </c>
      <c r="N841">
        <v>47.61</v>
      </c>
      <c r="O841">
        <v>0.05</v>
      </c>
      <c r="P841">
        <v>18.18</v>
      </c>
      <c r="Q841">
        <v>45.229499999999994</v>
      </c>
      <c r="R841">
        <v>18.18</v>
      </c>
      <c r="S841">
        <v>27.049499999999995</v>
      </c>
      <c r="T841">
        <v>0.59804994527907662</v>
      </c>
    </row>
    <row r="842" spans="1:20" x14ac:dyDescent="0.3">
      <c r="A842">
        <v>2646</v>
      </c>
      <c r="B842" s="1">
        <v>46377</v>
      </c>
      <c r="C842">
        <f>YEAR(SalesDataTable__2[[#This Row],[Order Date]])</f>
        <v>2026</v>
      </c>
      <c r="D842" s="2" t="str">
        <f>"Q"&amp;ROUNDUP(MONTH(SalesDataTable__2[[#This Row],[Order Date]])/3,0)</f>
        <v>Q4</v>
      </c>
      <c r="E842">
        <f>MONTH(SalesDataTable__2[[#This Row],[Order Date]])</f>
        <v>12</v>
      </c>
      <c r="F842" t="str">
        <f>TEXT(SalesDataTable__2[[#This Row],[Order Date]],"MMM")</f>
        <v>Dec</v>
      </c>
      <c r="G842" t="s">
        <v>28</v>
      </c>
      <c r="H842" t="s">
        <v>49</v>
      </c>
      <c r="I842" t="s">
        <v>18</v>
      </c>
      <c r="J842" t="s">
        <v>64</v>
      </c>
      <c r="K842" t="s">
        <v>20</v>
      </c>
      <c r="L842" t="s">
        <v>44</v>
      </c>
      <c r="M842">
        <v>1</v>
      </c>
      <c r="N842">
        <v>35.799999999999997</v>
      </c>
      <c r="O842">
        <v>0.05</v>
      </c>
      <c r="P842">
        <v>14.12</v>
      </c>
      <c r="Q842">
        <v>34.01</v>
      </c>
      <c r="R842">
        <v>14.12</v>
      </c>
      <c r="S842">
        <v>19.89</v>
      </c>
      <c r="T842">
        <v>0.58482799176712741</v>
      </c>
    </row>
    <row r="843" spans="1:20" x14ac:dyDescent="0.3">
      <c r="A843">
        <v>1234</v>
      </c>
      <c r="B843" s="1">
        <v>46384</v>
      </c>
      <c r="C843">
        <f>YEAR(SalesDataTable__2[[#This Row],[Order Date]])</f>
        <v>2026</v>
      </c>
      <c r="D843" s="2" t="str">
        <f>"Q"&amp;ROUNDUP(MONTH(SalesDataTable__2[[#This Row],[Order Date]])/3,0)</f>
        <v>Q4</v>
      </c>
      <c r="E843">
        <f>MONTH(SalesDataTable__2[[#This Row],[Order Date]])</f>
        <v>12</v>
      </c>
      <c r="F843" t="str">
        <f>TEXT(SalesDataTable__2[[#This Row],[Order Date]],"MMM")</f>
        <v>Dec</v>
      </c>
      <c r="G843" t="s">
        <v>16</v>
      </c>
      <c r="H843" t="s">
        <v>52</v>
      </c>
      <c r="I843" t="s">
        <v>18</v>
      </c>
      <c r="J843" t="s">
        <v>64</v>
      </c>
      <c r="K843" t="s">
        <v>36</v>
      </c>
      <c r="L843" t="s">
        <v>61</v>
      </c>
      <c r="M843">
        <v>1</v>
      </c>
      <c r="N843">
        <v>81.39</v>
      </c>
      <c r="O843">
        <v>0.05</v>
      </c>
      <c r="P843">
        <v>43.54</v>
      </c>
      <c r="Q843">
        <v>77.320499999999996</v>
      </c>
      <c r="R843">
        <v>43.54</v>
      </c>
      <c r="S843">
        <v>33.780499999999996</v>
      </c>
      <c r="T843">
        <v>0.43688931137279247</v>
      </c>
    </row>
    <row r="844" spans="1:20" x14ac:dyDescent="0.3">
      <c r="A844">
        <v>2331</v>
      </c>
      <c r="B844" s="1">
        <v>46027</v>
      </c>
      <c r="C844">
        <f>YEAR(SalesDataTable__2[[#This Row],[Order Date]])</f>
        <v>2026</v>
      </c>
      <c r="D844" s="2" t="str">
        <f>"Q"&amp;ROUNDUP(MONTH(SalesDataTable__2[[#This Row],[Order Date]])/3,0)</f>
        <v>Q1</v>
      </c>
      <c r="E844">
        <f>MONTH(SalesDataTable__2[[#This Row],[Order Date]])</f>
        <v>1</v>
      </c>
      <c r="F844" t="str">
        <f>TEXT(SalesDataTable__2[[#This Row],[Order Date]],"MMM")</f>
        <v>Jan</v>
      </c>
      <c r="G844" t="s">
        <v>16</v>
      </c>
      <c r="H844" t="s">
        <v>17</v>
      </c>
      <c r="I844" t="s">
        <v>18</v>
      </c>
      <c r="J844" t="s">
        <v>19</v>
      </c>
      <c r="K844" t="s">
        <v>36</v>
      </c>
      <c r="L844" t="s">
        <v>54</v>
      </c>
      <c r="M844">
        <v>1</v>
      </c>
      <c r="N844">
        <v>104.23</v>
      </c>
      <c r="O844">
        <v>0.1</v>
      </c>
      <c r="P844">
        <v>51.6</v>
      </c>
      <c r="Q844">
        <v>93.807000000000002</v>
      </c>
      <c r="R844">
        <v>51.6</v>
      </c>
      <c r="S844">
        <v>42.207000000000001</v>
      </c>
      <c r="T844">
        <v>0.44993443986056475</v>
      </c>
    </row>
    <row r="845" spans="1:20" x14ac:dyDescent="0.3">
      <c r="A845">
        <v>3703</v>
      </c>
      <c r="B845" s="1">
        <v>46033</v>
      </c>
      <c r="C845">
        <f>YEAR(SalesDataTable__2[[#This Row],[Order Date]])</f>
        <v>2026</v>
      </c>
      <c r="D845" s="2" t="str">
        <f>"Q"&amp;ROUNDUP(MONTH(SalesDataTable__2[[#This Row],[Order Date]])/3,0)</f>
        <v>Q1</v>
      </c>
      <c r="E845">
        <f>MONTH(SalesDataTable__2[[#This Row],[Order Date]])</f>
        <v>1</v>
      </c>
      <c r="F845" t="str">
        <f>TEXT(SalesDataTable__2[[#This Row],[Order Date]],"MMM")</f>
        <v>Jan</v>
      </c>
      <c r="G845" t="s">
        <v>16</v>
      </c>
      <c r="H845" t="s">
        <v>17</v>
      </c>
      <c r="I845" t="s">
        <v>18</v>
      </c>
      <c r="J845" t="s">
        <v>64</v>
      </c>
      <c r="K845" t="s">
        <v>31</v>
      </c>
      <c r="L845" t="s">
        <v>41</v>
      </c>
      <c r="M845">
        <v>1</v>
      </c>
      <c r="N845">
        <v>35.340000000000003</v>
      </c>
      <c r="O845">
        <v>0.1</v>
      </c>
      <c r="P845">
        <v>13.36</v>
      </c>
      <c r="Q845">
        <v>31.806000000000004</v>
      </c>
      <c r="R845">
        <v>13.36</v>
      </c>
      <c r="S845">
        <v>18.446000000000005</v>
      </c>
      <c r="T845">
        <v>0.5799534678991386</v>
      </c>
    </row>
    <row r="846" spans="1:20" x14ac:dyDescent="0.3">
      <c r="A846">
        <v>1125</v>
      </c>
      <c r="B846" s="1">
        <v>46053</v>
      </c>
      <c r="C846">
        <f>YEAR(SalesDataTable__2[[#This Row],[Order Date]])</f>
        <v>2026</v>
      </c>
      <c r="D846" s="2" t="str">
        <f>"Q"&amp;ROUNDUP(MONTH(SalesDataTable__2[[#This Row],[Order Date]])/3,0)</f>
        <v>Q1</v>
      </c>
      <c r="E846">
        <f>MONTH(SalesDataTable__2[[#This Row],[Order Date]])</f>
        <v>1</v>
      </c>
      <c r="F846" t="str">
        <f>TEXT(SalesDataTable__2[[#This Row],[Order Date]],"MMM")</f>
        <v>Jan</v>
      </c>
      <c r="G846" t="s">
        <v>28</v>
      </c>
      <c r="H846" t="s">
        <v>49</v>
      </c>
      <c r="I846" t="s">
        <v>18</v>
      </c>
      <c r="J846" t="s">
        <v>64</v>
      </c>
      <c r="K846" t="s">
        <v>24</v>
      </c>
      <c r="L846" t="s">
        <v>35</v>
      </c>
      <c r="M846">
        <v>1</v>
      </c>
      <c r="N846">
        <v>72.69</v>
      </c>
      <c r="O846">
        <v>0.1</v>
      </c>
      <c r="P846">
        <v>32.67</v>
      </c>
      <c r="Q846">
        <v>65.421000000000006</v>
      </c>
      <c r="R846">
        <v>32.67</v>
      </c>
      <c r="S846">
        <v>32.751000000000005</v>
      </c>
      <c r="T846">
        <v>0.50061906727197691</v>
      </c>
    </row>
    <row r="847" spans="1:20" x14ac:dyDescent="0.3">
      <c r="A847">
        <v>3855</v>
      </c>
      <c r="B847" s="1">
        <v>46055</v>
      </c>
      <c r="C847">
        <f>YEAR(SalesDataTable__2[[#This Row],[Order Date]])</f>
        <v>2026</v>
      </c>
      <c r="D847" s="2" t="str">
        <f>"Q"&amp;ROUNDUP(MONTH(SalesDataTable__2[[#This Row],[Order Date]])/3,0)</f>
        <v>Q1</v>
      </c>
      <c r="E847">
        <f>MONTH(SalesDataTable__2[[#This Row],[Order Date]])</f>
        <v>2</v>
      </c>
      <c r="F847" t="str">
        <f>TEXT(SalesDataTable__2[[#This Row],[Order Date]],"MMM")</f>
        <v>Feb</v>
      </c>
      <c r="G847" t="s">
        <v>22</v>
      </c>
      <c r="H847" t="s">
        <v>30</v>
      </c>
      <c r="I847" t="s">
        <v>18</v>
      </c>
      <c r="J847" t="s">
        <v>65</v>
      </c>
      <c r="K847" t="s">
        <v>20</v>
      </c>
      <c r="L847" t="s">
        <v>21</v>
      </c>
      <c r="M847">
        <v>1</v>
      </c>
      <c r="N847">
        <v>39.39</v>
      </c>
      <c r="O847">
        <v>0.1</v>
      </c>
      <c r="P847">
        <v>15.09</v>
      </c>
      <c r="Q847">
        <v>35.451000000000001</v>
      </c>
      <c r="R847">
        <v>15.09</v>
      </c>
      <c r="S847">
        <v>20.361000000000001</v>
      </c>
      <c r="T847">
        <v>0.57434204958957435</v>
      </c>
    </row>
    <row r="848" spans="1:20" x14ac:dyDescent="0.3">
      <c r="A848">
        <v>624</v>
      </c>
      <c r="B848" s="1">
        <v>46070</v>
      </c>
      <c r="C848">
        <f>YEAR(SalesDataTable__2[[#This Row],[Order Date]])</f>
        <v>2026</v>
      </c>
      <c r="D848" s="2" t="str">
        <f>"Q"&amp;ROUNDUP(MONTH(SalesDataTable__2[[#This Row],[Order Date]])/3,0)</f>
        <v>Q1</v>
      </c>
      <c r="E848">
        <f>MONTH(SalesDataTable__2[[#This Row],[Order Date]])</f>
        <v>2</v>
      </c>
      <c r="F848" t="str">
        <f>TEXT(SalesDataTable__2[[#This Row],[Order Date]],"MMM")</f>
        <v>Feb</v>
      </c>
      <c r="G848" t="s">
        <v>42</v>
      </c>
      <c r="H848" t="s">
        <v>43</v>
      </c>
      <c r="I848" t="s">
        <v>18</v>
      </c>
      <c r="J848" t="s">
        <v>65</v>
      </c>
      <c r="K848" t="s">
        <v>24</v>
      </c>
      <c r="L848" t="s">
        <v>35</v>
      </c>
      <c r="M848">
        <v>1</v>
      </c>
      <c r="N848">
        <v>70.86</v>
      </c>
      <c r="O848">
        <v>0.1</v>
      </c>
      <c r="P848">
        <v>33.299999999999997</v>
      </c>
      <c r="Q848">
        <v>63.774000000000001</v>
      </c>
      <c r="R848">
        <v>33.299999999999997</v>
      </c>
      <c r="S848">
        <v>30.474000000000004</v>
      </c>
      <c r="T848">
        <v>0.47784363533728486</v>
      </c>
    </row>
    <row r="849" spans="1:20" x14ac:dyDescent="0.3">
      <c r="A849">
        <v>2353</v>
      </c>
      <c r="B849" s="1">
        <v>46070</v>
      </c>
      <c r="C849">
        <f>YEAR(SalesDataTable__2[[#This Row],[Order Date]])</f>
        <v>2026</v>
      </c>
      <c r="D849" s="2" t="str">
        <f>"Q"&amp;ROUNDUP(MONTH(SalesDataTable__2[[#This Row],[Order Date]])/3,0)</f>
        <v>Q1</v>
      </c>
      <c r="E849">
        <f>MONTH(SalesDataTable__2[[#This Row],[Order Date]])</f>
        <v>2</v>
      </c>
      <c r="F849" t="str">
        <f>TEXT(SalesDataTable__2[[#This Row],[Order Date]],"MMM")</f>
        <v>Feb</v>
      </c>
      <c r="G849" t="s">
        <v>28</v>
      </c>
      <c r="H849" t="s">
        <v>46</v>
      </c>
      <c r="I849" t="s">
        <v>18</v>
      </c>
      <c r="J849" t="s">
        <v>64</v>
      </c>
      <c r="K849" t="s">
        <v>38</v>
      </c>
      <c r="L849" t="s">
        <v>62</v>
      </c>
      <c r="M849">
        <v>1</v>
      </c>
      <c r="N849">
        <v>339.52</v>
      </c>
      <c r="O849">
        <v>0.1</v>
      </c>
      <c r="P849">
        <v>191.19</v>
      </c>
      <c r="Q849">
        <v>305.56799999999998</v>
      </c>
      <c r="R849">
        <v>191.19</v>
      </c>
      <c r="S849">
        <v>114.37799999999999</v>
      </c>
      <c r="T849">
        <v>0.3743127552623311</v>
      </c>
    </row>
    <row r="850" spans="1:20" x14ac:dyDescent="0.3">
      <c r="A850">
        <v>1649</v>
      </c>
      <c r="B850" s="1">
        <v>46075</v>
      </c>
      <c r="C850">
        <f>YEAR(SalesDataTable__2[[#This Row],[Order Date]])</f>
        <v>2026</v>
      </c>
      <c r="D850" s="2" t="str">
        <f>"Q"&amp;ROUNDUP(MONTH(SalesDataTable__2[[#This Row],[Order Date]])/3,0)</f>
        <v>Q1</v>
      </c>
      <c r="E850">
        <f>MONTH(SalesDataTable__2[[#This Row],[Order Date]])</f>
        <v>2</v>
      </c>
      <c r="F850" t="str">
        <f>TEXT(SalesDataTable__2[[#This Row],[Order Date]],"MMM")</f>
        <v>Feb</v>
      </c>
      <c r="G850" t="s">
        <v>42</v>
      </c>
      <c r="H850" t="s">
        <v>45</v>
      </c>
      <c r="I850" t="s">
        <v>18</v>
      </c>
      <c r="J850" t="s">
        <v>64</v>
      </c>
      <c r="K850" t="s">
        <v>38</v>
      </c>
      <c r="L850" t="s">
        <v>55</v>
      </c>
      <c r="M850">
        <v>1</v>
      </c>
      <c r="N850">
        <v>124.93</v>
      </c>
      <c r="O850">
        <v>0.1</v>
      </c>
      <c r="P850">
        <v>59.74</v>
      </c>
      <c r="Q850">
        <v>112.43700000000001</v>
      </c>
      <c r="R850">
        <v>59.74</v>
      </c>
      <c r="S850">
        <v>52.69700000000001</v>
      </c>
      <c r="T850">
        <v>0.46868023871145625</v>
      </c>
    </row>
    <row r="851" spans="1:20" x14ac:dyDescent="0.3">
      <c r="A851">
        <v>3666</v>
      </c>
      <c r="B851" s="1">
        <v>46079</v>
      </c>
      <c r="C851">
        <f>YEAR(SalesDataTable__2[[#This Row],[Order Date]])</f>
        <v>2026</v>
      </c>
      <c r="D851" s="2" t="str">
        <f>"Q"&amp;ROUNDUP(MONTH(SalesDataTable__2[[#This Row],[Order Date]])/3,0)</f>
        <v>Q1</v>
      </c>
      <c r="E851">
        <f>MONTH(SalesDataTable__2[[#This Row],[Order Date]])</f>
        <v>2</v>
      </c>
      <c r="F851" t="str">
        <f>TEXT(SalesDataTable__2[[#This Row],[Order Date]],"MMM")</f>
        <v>Feb</v>
      </c>
      <c r="G851" t="s">
        <v>22</v>
      </c>
      <c r="H851" t="s">
        <v>40</v>
      </c>
      <c r="I851" t="s">
        <v>18</v>
      </c>
      <c r="J851" t="s">
        <v>64</v>
      </c>
      <c r="K851" t="s">
        <v>31</v>
      </c>
      <c r="L851" t="s">
        <v>41</v>
      </c>
      <c r="M851">
        <v>1</v>
      </c>
      <c r="N851">
        <v>36.19</v>
      </c>
      <c r="O851">
        <v>0.1</v>
      </c>
      <c r="P851">
        <v>13.62</v>
      </c>
      <c r="Q851">
        <v>32.570999999999998</v>
      </c>
      <c r="R851">
        <v>13.62</v>
      </c>
      <c r="S851">
        <v>18.951000000000001</v>
      </c>
      <c r="T851">
        <v>0.58183660311319896</v>
      </c>
    </row>
    <row r="852" spans="1:20" x14ac:dyDescent="0.3">
      <c r="A852">
        <v>4004</v>
      </c>
      <c r="B852" s="1">
        <v>46084</v>
      </c>
      <c r="C852">
        <f>YEAR(SalesDataTable__2[[#This Row],[Order Date]])</f>
        <v>2026</v>
      </c>
      <c r="D852" s="2" t="str">
        <f>"Q"&amp;ROUNDUP(MONTH(SalesDataTable__2[[#This Row],[Order Date]])/3,0)</f>
        <v>Q1</v>
      </c>
      <c r="E852">
        <f>MONTH(SalesDataTable__2[[#This Row],[Order Date]])</f>
        <v>3</v>
      </c>
      <c r="F852" t="str">
        <f>TEXT(SalesDataTable__2[[#This Row],[Order Date]],"MMM")</f>
        <v>Mar</v>
      </c>
      <c r="G852" t="s">
        <v>42</v>
      </c>
      <c r="H852" t="s">
        <v>45</v>
      </c>
      <c r="I852" t="s">
        <v>18</v>
      </c>
      <c r="J852" t="s">
        <v>19</v>
      </c>
      <c r="K852" t="s">
        <v>31</v>
      </c>
      <c r="L852" t="s">
        <v>47</v>
      </c>
      <c r="M852">
        <v>1</v>
      </c>
      <c r="N852">
        <v>46.46</v>
      </c>
      <c r="O852">
        <v>0.1</v>
      </c>
      <c r="P852">
        <v>17.989999999999998</v>
      </c>
      <c r="Q852">
        <v>41.814</v>
      </c>
      <c r="R852">
        <v>17.989999999999998</v>
      </c>
      <c r="S852">
        <v>23.824000000000002</v>
      </c>
      <c r="T852">
        <v>0.56976132395848289</v>
      </c>
    </row>
    <row r="853" spans="1:20" x14ac:dyDescent="0.3">
      <c r="A853">
        <v>1470</v>
      </c>
      <c r="B853" s="1">
        <v>46087</v>
      </c>
      <c r="C853">
        <f>YEAR(SalesDataTable__2[[#This Row],[Order Date]])</f>
        <v>2026</v>
      </c>
      <c r="D853" s="2" t="str">
        <f>"Q"&amp;ROUNDUP(MONTH(SalesDataTable__2[[#This Row],[Order Date]])/3,0)</f>
        <v>Q1</v>
      </c>
      <c r="E853">
        <f>MONTH(SalesDataTable__2[[#This Row],[Order Date]])</f>
        <v>3</v>
      </c>
      <c r="F853" t="str">
        <f>TEXT(SalesDataTable__2[[#This Row],[Order Date]],"MMM")</f>
        <v>Mar</v>
      </c>
      <c r="G853" t="s">
        <v>42</v>
      </c>
      <c r="H853" t="s">
        <v>43</v>
      </c>
      <c r="I853" t="s">
        <v>18</v>
      </c>
      <c r="J853" t="s">
        <v>64</v>
      </c>
      <c r="K853" t="s">
        <v>36</v>
      </c>
      <c r="L853" t="s">
        <v>61</v>
      </c>
      <c r="M853">
        <v>1</v>
      </c>
      <c r="N853">
        <v>80.349999999999994</v>
      </c>
      <c r="O853">
        <v>0.1</v>
      </c>
      <c r="P853">
        <v>42.43</v>
      </c>
      <c r="Q853">
        <v>72.314999999999998</v>
      </c>
      <c r="R853">
        <v>42.43</v>
      </c>
      <c r="S853">
        <v>29.884999999999998</v>
      </c>
      <c r="T853">
        <v>0.41326142570697638</v>
      </c>
    </row>
    <row r="854" spans="1:20" x14ac:dyDescent="0.3">
      <c r="A854">
        <v>1797</v>
      </c>
      <c r="B854" s="1">
        <v>46090</v>
      </c>
      <c r="C854">
        <f>YEAR(SalesDataTable__2[[#This Row],[Order Date]])</f>
        <v>2026</v>
      </c>
      <c r="D854" s="2" t="str">
        <f>"Q"&amp;ROUNDUP(MONTH(SalesDataTable__2[[#This Row],[Order Date]])/3,0)</f>
        <v>Q1</v>
      </c>
      <c r="E854">
        <f>MONTH(SalesDataTable__2[[#This Row],[Order Date]])</f>
        <v>3</v>
      </c>
      <c r="F854" t="str">
        <f>TEXT(SalesDataTable__2[[#This Row],[Order Date]],"MMM")</f>
        <v>Mar</v>
      </c>
      <c r="G854" t="s">
        <v>28</v>
      </c>
      <c r="H854" t="s">
        <v>46</v>
      </c>
      <c r="I854" t="s">
        <v>18</v>
      </c>
      <c r="J854" t="s">
        <v>65</v>
      </c>
      <c r="K854" t="s">
        <v>36</v>
      </c>
      <c r="L854" t="s">
        <v>54</v>
      </c>
      <c r="M854">
        <v>1</v>
      </c>
      <c r="N854">
        <v>103.74</v>
      </c>
      <c r="O854">
        <v>0.1</v>
      </c>
      <c r="P854">
        <v>51.32</v>
      </c>
      <c r="Q854">
        <v>93.366</v>
      </c>
      <c r="R854">
        <v>51.32</v>
      </c>
      <c r="S854">
        <v>42.045999999999999</v>
      </c>
      <c r="T854">
        <v>0.45033523980892404</v>
      </c>
    </row>
    <row r="855" spans="1:20" x14ac:dyDescent="0.3">
      <c r="A855">
        <v>759</v>
      </c>
      <c r="B855" s="1">
        <v>46093</v>
      </c>
      <c r="C855">
        <f>YEAR(SalesDataTable__2[[#This Row],[Order Date]])</f>
        <v>2026</v>
      </c>
      <c r="D855" s="2" t="str">
        <f>"Q"&amp;ROUNDUP(MONTH(SalesDataTable__2[[#This Row],[Order Date]])/3,0)</f>
        <v>Q1</v>
      </c>
      <c r="E855">
        <f>MONTH(SalesDataTable__2[[#This Row],[Order Date]])</f>
        <v>3</v>
      </c>
      <c r="F855" t="str">
        <f>TEXT(SalesDataTable__2[[#This Row],[Order Date]],"MMM")</f>
        <v>Mar</v>
      </c>
      <c r="G855" t="s">
        <v>28</v>
      </c>
      <c r="H855" t="s">
        <v>46</v>
      </c>
      <c r="I855" t="s">
        <v>18</v>
      </c>
      <c r="J855" t="s">
        <v>19</v>
      </c>
      <c r="K855" t="s">
        <v>20</v>
      </c>
      <c r="L855" t="s">
        <v>59</v>
      </c>
      <c r="M855">
        <v>1</v>
      </c>
      <c r="N855">
        <v>49.79</v>
      </c>
      <c r="O855">
        <v>0.1</v>
      </c>
      <c r="P855">
        <v>22.29</v>
      </c>
      <c r="Q855">
        <v>44.811</v>
      </c>
      <c r="R855">
        <v>22.29</v>
      </c>
      <c r="S855">
        <v>22.521000000000001</v>
      </c>
      <c r="T855">
        <v>0.5025774921336279</v>
      </c>
    </row>
    <row r="856" spans="1:20" x14ac:dyDescent="0.3">
      <c r="A856">
        <v>2952</v>
      </c>
      <c r="B856" s="1">
        <v>46095</v>
      </c>
      <c r="C856">
        <f>YEAR(SalesDataTable__2[[#This Row],[Order Date]])</f>
        <v>2026</v>
      </c>
      <c r="D856" s="2" t="str">
        <f>"Q"&amp;ROUNDUP(MONTH(SalesDataTable__2[[#This Row],[Order Date]])/3,0)</f>
        <v>Q1</v>
      </c>
      <c r="E856">
        <f>MONTH(SalesDataTable__2[[#This Row],[Order Date]])</f>
        <v>3</v>
      </c>
      <c r="F856" t="str">
        <f>TEXT(SalesDataTable__2[[#This Row],[Order Date]],"MMM")</f>
        <v>Mar</v>
      </c>
      <c r="G856" t="s">
        <v>28</v>
      </c>
      <c r="H856" t="s">
        <v>49</v>
      </c>
      <c r="I856" t="s">
        <v>18</v>
      </c>
      <c r="J856" t="s">
        <v>19</v>
      </c>
      <c r="K856" t="s">
        <v>36</v>
      </c>
      <c r="L856" t="s">
        <v>56</v>
      </c>
      <c r="M856">
        <v>1</v>
      </c>
      <c r="N856">
        <v>51.86</v>
      </c>
      <c r="O856">
        <v>0.1</v>
      </c>
      <c r="P856">
        <v>22.34</v>
      </c>
      <c r="Q856">
        <v>46.673999999999999</v>
      </c>
      <c r="R856">
        <v>22.34</v>
      </c>
      <c r="S856">
        <v>24.334</v>
      </c>
      <c r="T856">
        <v>0.52136092899687192</v>
      </c>
    </row>
    <row r="857" spans="1:20" x14ac:dyDescent="0.3">
      <c r="A857">
        <v>2956</v>
      </c>
      <c r="B857" s="1">
        <v>46097</v>
      </c>
      <c r="C857">
        <f>YEAR(SalesDataTable__2[[#This Row],[Order Date]])</f>
        <v>2026</v>
      </c>
      <c r="D857" s="2" t="str">
        <f>"Q"&amp;ROUNDUP(MONTH(SalesDataTable__2[[#This Row],[Order Date]])/3,0)</f>
        <v>Q1</v>
      </c>
      <c r="E857">
        <f>MONTH(SalesDataTable__2[[#This Row],[Order Date]])</f>
        <v>3</v>
      </c>
      <c r="F857" t="str">
        <f>TEXT(SalesDataTable__2[[#This Row],[Order Date]],"MMM")</f>
        <v>Mar</v>
      </c>
      <c r="G857" t="s">
        <v>28</v>
      </c>
      <c r="H857" t="s">
        <v>34</v>
      </c>
      <c r="I857" t="s">
        <v>18</v>
      </c>
      <c r="J857" t="s">
        <v>19</v>
      </c>
      <c r="K857" t="s">
        <v>31</v>
      </c>
      <c r="L857" t="s">
        <v>41</v>
      </c>
      <c r="M857">
        <v>1</v>
      </c>
      <c r="N857">
        <v>37.119999999999997</v>
      </c>
      <c r="O857">
        <v>0.1</v>
      </c>
      <c r="P857">
        <v>13.39</v>
      </c>
      <c r="Q857">
        <v>33.408000000000001</v>
      </c>
      <c r="R857">
        <v>13.39</v>
      </c>
      <c r="S857">
        <v>20.018000000000001</v>
      </c>
      <c r="T857">
        <v>0.59919779693486586</v>
      </c>
    </row>
    <row r="858" spans="1:20" x14ac:dyDescent="0.3">
      <c r="A858">
        <v>4912</v>
      </c>
      <c r="B858" s="1">
        <v>46098</v>
      </c>
      <c r="C858">
        <f>YEAR(SalesDataTable__2[[#This Row],[Order Date]])</f>
        <v>2026</v>
      </c>
      <c r="D858" s="2" t="str">
        <f>"Q"&amp;ROUNDUP(MONTH(SalesDataTable__2[[#This Row],[Order Date]])/3,0)</f>
        <v>Q1</v>
      </c>
      <c r="E858">
        <f>MONTH(SalesDataTable__2[[#This Row],[Order Date]])</f>
        <v>3</v>
      </c>
      <c r="F858" t="str">
        <f>TEXT(SalesDataTable__2[[#This Row],[Order Date]],"MMM")</f>
        <v>Mar</v>
      </c>
      <c r="G858" t="s">
        <v>28</v>
      </c>
      <c r="H858" t="s">
        <v>34</v>
      </c>
      <c r="I858" t="s">
        <v>18</v>
      </c>
      <c r="J858" t="s">
        <v>19</v>
      </c>
      <c r="K858" t="s">
        <v>24</v>
      </c>
      <c r="L858" t="s">
        <v>25</v>
      </c>
      <c r="M858">
        <v>1</v>
      </c>
      <c r="N858">
        <v>152.57</v>
      </c>
      <c r="O858">
        <v>0.1</v>
      </c>
      <c r="P858">
        <v>80.319999999999993</v>
      </c>
      <c r="Q858">
        <v>137.31299999999999</v>
      </c>
      <c r="R858">
        <v>80.319999999999993</v>
      </c>
      <c r="S858">
        <v>56.992999999999995</v>
      </c>
      <c r="T858">
        <v>0.41505902572953762</v>
      </c>
    </row>
    <row r="859" spans="1:20" x14ac:dyDescent="0.3">
      <c r="A859">
        <v>422</v>
      </c>
      <c r="B859" s="1">
        <v>46113</v>
      </c>
      <c r="C859">
        <f>YEAR(SalesDataTable__2[[#This Row],[Order Date]])</f>
        <v>2026</v>
      </c>
      <c r="D859" s="2" t="str">
        <f>"Q"&amp;ROUNDUP(MONTH(SalesDataTable__2[[#This Row],[Order Date]])/3,0)</f>
        <v>Q2</v>
      </c>
      <c r="E859">
        <f>MONTH(SalesDataTable__2[[#This Row],[Order Date]])</f>
        <v>4</v>
      </c>
      <c r="F859" t="str">
        <f>TEXT(SalesDataTable__2[[#This Row],[Order Date]],"MMM")</f>
        <v>Apr</v>
      </c>
      <c r="G859" t="s">
        <v>16</v>
      </c>
      <c r="H859" t="s">
        <v>33</v>
      </c>
      <c r="I859" t="s">
        <v>18</v>
      </c>
      <c r="J859" t="s">
        <v>65</v>
      </c>
      <c r="K859" t="s">
        <v>36</v>
      </c>
      <c r="L859" t="s">
        <v>61</v>
      </c>
      <c r="M859">
        <v>1</v>
      </c>
      <c r="N859">
        <v>81.760000000000005</v>
      </c>
      <c r="O859">
        <v>0.1</v>
      </c>
      <c r="P859">
        <v>42.78</v>
      </c>
      <c r="Q859">
        <v>73.584000000000003</v>
      </c>
      <c r="R859">
        <v>42.78</v>
      </c>
      <c r="S859">
        <v>30.804000000000002</v>
      </c>
      <c r="T859">
        <v>0.4186236138290933</v>
      </c>
    </row>
    <row r="860" spans="1:20" x14ac:dyDescent="0.3">
      <c r="A860">
        <v>3263</v>
      </c>
      <c r="B860" s="1">
        <v>46117</v>
      </c>
      <c r="C860">
        <f>YEAR(SalesDataTable__2[[#This Row],[Order Date]])</f>
        <v>2026</v>
      </c>
      <c r="D860" s="2" t="str">
        <f>"Q"&amp;ROUNDUP(MONTH(SalesDataTable__2[[#This Row],[Order Date]])/3,0)</f>
        <v>Q2</v>
      </c>
      <c r="E860">
        <f>MONTH(SalesDataTable__2[[#This Row],[Order Date]])</f>
        <v>4</v>
      </c>
      <c r="F860" t="str">
        <f>TEXT(SalesDataTable__2[[#This Row],[Order Date]],"MMM")</f>
        <v>Apr</v>
      </c>
      <c r="G860" t="s">
        <v>16</v>
      </c>
      <c r="H860" t="s">
        <v>26</v>
      </c>
      <c r="I860" t="s">
        <v>18</v>
      </c>
      <c r="J860" t="s">
        <v>19</v>
      </c>
      <c r="K860" t="s">
        <v>20</v>
      </c>
      <c r="L860" t="s">
        <v>59</v>
      </c>
      <c r="M860">
        <v>1</v>
      </c>
      <c r="N860">
        <v>51.75</v>
      </c>
      <c r="O860">
        <v>0.1</v>
      </c>
      <c r="P860">
        <v>22.1</v>
      </c>
      <c r="Q860">
        <v>46.575000000000003</v>
      </c>
      <c r="R860">
        <v>22.1</v>
      </c>
      <c r="S860">
        <v>24.475000000000001</v>
      </c>
      <c r="T860">
        <v>0.52549651100375738</v>
      </c>
    </row>
    <row r="861" spans="1:20" x14ac:dyDescent="0.3">
      <c r="A861">
        <v>1975</v>
      </c>
      <c r="B861" s="1">
        <v>46124</v>
      </c>
      <c r="C861">
        <f>YEAR(SalesDataTable__2[[#This Row],[Order Date]])</f>
        <v>2026</v>
      </c>
      <c r="D861" s="2" t="str">
        <f>"Q"&amp;ROUNDUP(MONTH(SalesDataTable__2[[#This Row],[Order Date]])/3,0)</f>
        <v>Q2</v>
      </c>
      <c r="E861">
        <f>MONTH(SalesDataTable__2[[#This Row],[Order Date]])</f>
        <v>4</v>
      </c>
      <c r="F861" t="str">
        <f>TEXT(SalesDataTable__2[[#This Row],[Order Date]],"MMM")</f>
        <v>Apr</v>
      </c>
      <c r="G861" t="s">
        <v>22</v>
      </c>
      <c r="H861" t="s">
        <v>40</v>
      </c>
      <c r="I861" t="s">
        <v>18</v>
      </c>
      <c r="J861" t="s">
        <v>64</v>
      </c>
      <c r="K861" t="s">
        <v>20</v>
      </c>
      <c r="L861" t="s">
        <v>44</v>
      </c>
      <c r="M861">
        <v>1</v>
      </c>
      <c r="N861">
        <v>36.840000000000003</v>
      </c>
      <c r="O861">
        <v>0.1</v>
      </c>
      <c r="P861">
        <v>13.86</v>
      </c>
      <c r="Q861">
        <v>33.156000000000006</v>
      </c>
      <c r="R861">
        <v>13.86</v>
      </c>
      <c r="S861">
        <v>19.296000000000006</v>
      </c>
      <c r="T861">
        <v>0.58197611292073836</v>
      </c>
    </row>
    <row r="862" spans="1:20" x14ac:dyDescent="0.3">
      <c r="A862">
        <v>2427</v>
      </c>
      <c r="B862" s="1">
        <v>46128</v>
      </c>
      <c r="C862">
        <f>YEAR(SalesDataTable__2[[#This Row],[Order Date]])</f>
        <v>2026</v>
      </c>
      <c r="D862" s="2" t="str">
        <f>"Q"&amp;ROUNDUP(MONTH(SalesDataTable__2[[#This Row],[Order Date]])/3,0)</f>
        <v>Q2</v>
      </c>
      <c r="E862">
        <f>MONTH(SalesDataTable__2[[#This Row],[Order Date]])</f>
        <v>4</v>
      </c>
      <c r="F862" t="str">
        <f>TEXT(SalesDataTable__2[[#This Row],[Order Date]],"MMM")</f>
        <v>Apr</v>
      </c>
      <c r="G862" t="s">
        <v>16</v>
      </c>
      <c r="H862" t="s">
        <v>52</v>
      </c>
      <c r="I862" t="s">
        <v>18</v>
      </c>
      <c r="J862" t="s">
        <v>19</v>
      </c>
      <c r="K862" t="s">
        <v>31</v>
      </c>
      <c r="L862" t="s">
        <v>47</v>
      </c>
      <c r="M862">
        <v>1</v>
      </c>
      <c r="N862">
        <v>45.82</v>
      </c>
      <c r="O862">
        <v>0.1</v>
      </c>
      <c r="P862">
        <v>18.48</v>
      </c>
      <c r="Q862">
        <v>41.238</v>
      </c>
      <c r="R862">
        <v>18.48</v>
      </c>
      <c r="S862">
        <v>22.757999999999999</v>
      </c>
      <c r="T862">
        <v>0.55186963480285167</v>
      </c>
    </row>
    <row r="863" spans="1:20" x14ac:dyDescent="0.3">
      <c r="A863">
        <v>4372</v>
      </c>
      <c r="B863" s="1">
        <v>46131</v>
      </c>
      <c r="C863">
        <f>YEAR(SalesDataTable__2[[#This Row],[Order Date]])</f>
        <v>2026</v>
      </c>
      <c r="D863" s="2" t="str">
        <f>"Q"&amp;ROUNDUP(MONTH(SalesDataTable__2[[#This Row],[Order Date]])/3,0)</f>
        <v>Q2</v>
      </c>
      <c r="E863">
        <f>MONTH(SalesDataTable__2[[#This Row],[Order Date]])</f>
        <v>4</v>
      </c>
      <c r="F863" t="str">
        <f>TEXT(SalesDataTable__2[[#This Row],[Order Date]],"MMM")</f>
        <v>Apr</v>
      </c>
      <c r="G863" t="s">
        <v>22</v>
      </c>
      <c r="H863" t="s">
        <v>40</v>
      </c>
      <c r="I863" t="s">
        <v>18</v>
      </c>
      <c r="J863" t="s">
        <v>19</v>
      </c>
      <c r="K863" t="s">
        <v>20</v>
      </c>
      <c r="L863" t="s">
        <v>44</v>
      </c>
      <c r="M863">
        <v>1</v>
      </c>
      <c r="N863">
        <v>37.11</v>
      </c>
      <c r="O863">
        <v>0.1</v>
      </c>
      <c r="P863">
        <v>14.27</v>
      </c>
      <c r="Q863">
        <v>33.399000000000001</v>
      </c>
      <c r="R863">
        <v>14.27</v>
      </c>
      <c r="S863">
        <v>19.129000000000001</v>
      </c>
      <c r="T863">
        <v>0.5727416988532591</v>
      </c>
    </row>
    <row r="864" spans="1:20" x14ac:dyDescent="0.3">
      <c r="A864">
        <v>1333</v>
      </c>
      <c r="B864" s="1">
        <v>46136</v>
      </c>
      <c r="C864">
        <f>YEAR(SalesDataTable__2[[#This Row],[Order Date]])</f>
        <v>2026</v>
      </c>
      <c r="D864" s="2" t="str">
        <f>"Q"&amp;ROUNDUP(MONTH(SalesDataTable__2[[#This Row],[Order Date]])/3,0)</f>
        <v>Q2</v>
      </c>
      <c r="E864">
        <f>MONTH(SalesDataTable__2[[#This Row],[Order Date]])</f>
        <v>4</v>
      </c>
      <c r="F864" t="str">
        <f>TEXT(SalesDataTable__2[[#This Row],[Order Date]],"MMM")</f>
        <v>Apr</v>
      </c>
      <c r="G864" t="s">
        <v>28</v>
      </c>
      <c r="H864" t="s">
        <v>48</v>
      </c>
      <c r="I864" t="s">
        <v>18</v>
      </c>
      <c r="J864" t="s">
        <v>19</v>
      </c>
      <c r="K864" t="s">
        <v>24</v>
      </c>
      <c r="L864" t="s">
        <v>27</v>
      </c>
      <c r="M864">
        <v>1</v>
      </c>
      <c r="N864">
        <v>90.87</v>
      </c>
      <c r="O864">
        <v>0.1</v>
      </c>
      <c r="P864">
        <v>44.4</v>
      </c>
      <c r="Q864">
        <v>81.783000000000001</v>
      </c>
      <c r="R864">
        <v>44.4</v>
      </c>
      <c r="S864">
        <v>37.383000000000003</v>
      </c>
      <c r="T864">
        <v>0.45709988628443565</v>
      </c>
    </row>
    <row r="865" spans="1:20" x14ac:dyDescent="0.3">
      <c r="A865">
        <v>3695</v>
      </c>
      <c r="B865" s="1">
        <v>46142</v>
      </c>
      <c r="C865">
        <f>YEAR(SalesDataTable__2[[#This Row],[Order Date]])</f>
        <v>2026</v>
      </c>
      <c r="D865" s="2" t="str">
        <f>"Q"&amp;ROUNDUP(MONTH(SalesDataTable__2[[#This Row],[Order Date]])/3,0)</f>
        <v>Q2</v>
      </c>
      <c r="E865">
        <f>MONTH(SalesDataTable__2[[#This Row],[Order Date]])</f>
        <v>4</v>
      </c>
      <c r="F865" t="str">
        <f>TEXT(SalesDataTable__2[[#This Row],[Order Date]],"MMM")</f>
        <v>Apr</v>
      </c>
      <c r="G865" t="s">
        <v>42</v>
      </c>
      <c r="H865" t="s">
        <v>43</v>
      </c>
      <c r="I865" t="s">
        <v>18</v>
      </c>
      <c r="J865" t="s">
        <v>19</v>
      </c>
      <c r="K865" t="s">
        <v>36</v>
      </c>
      <c r="L865" t="s">
        <v>37</v>
      </c>
      <c r="M865">
        <v>1</v>
      </c>
      <c r="N865">
        <v>39.44</v>
      </c>
      <c r="O865">
        <v>0.1</v>
      </c>
      <c r="P865">
        <v>16.63</v>
      </c>
      <c r="Q865">
        <v>35.496000000000002</v>
      </c>
      <c r="R865">
        <v>16.63</v>
      </c>
      <c r="S865">
        <v>18.866000000000003</v>
      </c>
      <c r="T865">
        <v>0.53149650664863657</v>
      </c>
    </row>
    <row r="866" spans="1:20" x14ac:dyDescent="0.3">
      <c r="A866">
        <v>5148</v>
      </c>
      <c r="B866" s="1">
        <v>46142</v>
      </c>
      <c r="C866">
        <f>YEAR(SalesDataTable__2[[#This Row],[Order Date]])</f>
        <v>2026</v>
      </c>
      <c r="D866" s="2" t="str">
        <f>"Q"&amp;ROUNDUP(MONTH(SalesDataTable__2[[#This Row],[Order Date]])/3,0)</f>
        <v>Q2</v>
      </c>
      <c r="E866">
        <f>MONTH(SalesDataTable__2[[#This Row],[Order Date]])</f>
        <v>4</v>
      </c>
      <c r="F866" t="str">
        <f>TEXT(SalesDataTable__2[[#This Row],[Order Date]],"MMM")</f>
        <v>Apr</v>
      </c>
      <c r="G866" t="s">
        <v>42</v>
      </c>
      <c r="H866" t="s">
        <v>63</v>
      </c>
      <c r="I866" t="s">
        <v>18</v>
      </c>
      <c r="J866" t="s">
        <v>64</v>
      </c>
      <c r="K866" t="s">
        <v>31</v>
      </c>
      <c r="L866" t="s">
        <v>32</v>
      </c>
      <c r="M866">
        <v>1</v>
      </c>
      <c r="N866">
        <v>130.34</v>
      </c>
      <c r="O866">
        <v>0.1</v>
      </c>
      <c r="P866">
        <v>66.680000000000007</v>
      </c>
      <c r="Q866">
        <v>117.30600000000001</v>
      </c>
      <c r="R866">
        <v>66.680000000000007</v>
      </c>
      <c r="S866">
        <v>50.626000000000005</v>
      </c>
      <c r="T866">
        <v>0.43157212759790631</v>
      </c>
    </row>
    <row r="867" spans="1:20" x14ac:dyDescent="0.3">
      <c r="A867">
        <v>4535</v>
      </c>
      <c r="B867" s="1">
        <v>46145</v>
      </c>
      <c r="C867">
        <f>YEAR(SalesDataTable__2[[#This Row],[Order Date]])</f>
        <v>2026</v>
      </c>
      <c r="D867" s="2" t="str">
        <f>"Q"&amp;ROUNDUP(MONTH(SalesDataTable__2[[#This Row],[Order Date]])/3,0)</f>
        <v>Q2</v>
      </c>
      <c r="E867">
        <f>MONTH(SalesDataTable__2[[#This Row],[Order Date]])</f>
        <v>5</v>
      </c>
      <c r="F867" t="str">
        <f>TEXT(SalesDataTable__2[[#This Row],[Order Date]],"MMM")</f>
        <v>May</v>
      </c>
      <c r="G867" t="s">
        <v>42</v>
      </c>
      <c r="H867" t="s">
        <v>45</v>
      </c>
      <c r="I867" t="s">
        <v>18</v>
      </c>
      <c r="J867" t="s">
        <v>19</v>
      </c>
      <c r="K867" t="s">
        <v>31</v>
      </c>
      <c r="L867" t="s">
        <v>41</v>
      </c>
      <c r="M867">
        <v>1</v>
      </c>
      <c r="N867">
        <v>36.82</v>
      </c>
      <c r="O867">
        <v>0.1</v>
      </c>
      <c r="P867">
        <v>13.4</v>
      </c>
      <c r="Q867">
        <v>33.137999999999998</v>
      </c>
      <c r="R867">
        <v>13.4</v>
      </c>
      <c r="S867">
        <v>19.738</v>
      </c>
      <c r="T867">
        <v>0.5956303941094816</v>
      </c>
    </row>
    <row r="868" spans="1:20" x14ac:dyDescent="0.3">
      <c r="A868">
        <v>3186</v>
      </c>
      <c r="B868" s="1">
        <v>46146</v>
      </c>
      <c r="C868">
        <f>YEAR(SalesDataTable__2[[#This Row],[Order Date]])</f>
        <v>2026</v>
      </c>
      <c r="D868" s="2" t="str">
        <f>"Q"&amp;ROUNDUP(MONTH(SalesDataTable__2[[#This Row],[Order Date]])/3,0)</f>
        <v>Q2</v>
      </c>
      <c r="E868">
        <f>MONTH(SalesDataTable__2[[#This Row],[Order Date]])</f>
        <v>5</v>
      </c>
      <c r="F868" t="str">
        <f>TEXT(SalesDataTable__2[[#This Row],[Order Date]],"MMM")</f>
        <v>May</v>
      </c>
      <c r="G868" t="s">
        <v>28</v>
      </c>
      <c r="H868" t="s">
        <v>29</v>
      </c>
      <c r="I868" t="s">
        <v>18</v>
      </c>
      <c r="J868" t="s">
        <v>19</v>
      </c>
      <c r="K868" t="s">
        <v>24</v>
      </c>
      <c r="L868" t="s">
        <v>50</v>
      </c>
      <c r="M868">
        <v>1</v>
      </c>
      <c r="N868">
        <v>143.66</v>
      </c>
      <c r="O868">
        <v>0.1</v>
      </c>
      <c r="P868">
        <v>79.25</v>
      </c>
      <c r="Q868">
        <v>129.29400000000001</v>
      </c>
      <c r="R868">
        <v>79.25</v>
      </c>
      <c r="S868">
        <v>50.044000000000011</v>
      </c>
      <c r="T868">
        <v>0.38705585719368268</v>
      </c>
    </row>
    <row r="869" spans="1:20" x14ac:dyDescent="0.3">
      <c r="A869">
        <v>3654</v>
      </c>
      <c r="B869" s="1">
        <v>46148</v>
      </c>
      <c r="C869">
        <f>YEAR(SalesDataTable__2[[#This Row],[Order Date]])</f>
        <v>2026</v>
      </c>
      <c r="D869" s="2" t="str">
        <f>"Q"&amp;ROUNDUP(MONTH(SalesDataTable__2[[#This Row],[Order Date]])/3,0)</f>
        <v>Q2</v>
      </c>
      <c r="E869">
        <f>MONTH(SalesDataTable__2[[#This Row],[Order Date]])</f>
        <v>5</v>
      </c>
      <c r="F869" t="str">
        <f>TEXT(SalesDataTable__2[[#This Row],[Order Date]],"MMM")</f>
        <v>May</v>
      </c>
      <c r="G869" t="s">
        <v>42</v>
      </c>
      <c r="H869" t="s">
        <v>63</v>
      </c>
      <c r="I869" t="s">
        <v>18</v>
      </c>
      <c r="J869" t="s">
        <v>65</v>
      </c>
      <c r="K869" t="s">
        <v>36</v>
      </c>
      <c r="L869" t="s">
        <v>56</v>
      </c>
      <c r="M869">
        <v>1</v>
      </c>
      <c r="N869">
        <v>51.44</v>
      </c>
      <c r="O869">
        <v>0.1</v>
      </c>
      <c r="P869">
        <v>22.88</v>
      </c>
      <c r="Q869">
        <v>46.295999999999999</v>
      </c>
      <c r="R869">
        <v>22.88</v>
      </c>
      <c r="S869">
        <v>23.416</v>
      </c>
      <c r="T869">
        <v>0.50578883704855715</v>
      </c>
    </row>
    <row r="870" spans="1:20" x14ac:dyDescent="0.3">
      <c r="A870">
        <v>328</v>
      </c>
      <c r="B870" s="1">
        <v>46151</v>
      </c>
      <c r="C870">
        <f>YEAR(SalesDataTable__2[[#This Row],[Order Date]])</f>
        <v>2026</v>
      </c>
      <c r="D870" s="2" t="str">
        <f>"Q"&amp;ROUNDUP(MONTH(SalesDataTable__2[[#This Row],[Order Date]])/3,0)</f>
        <v>Q2</v>
      </c>
      <c r="E870">
        <f>MONTH(SalesDataTable__2[[#This Row],[Order Date]])</f>
        <v>5</v>
      </c>
      <c r="F870" t="str">
        <f>TEXT(SalesDataTable__2[[#This Row],[Order Date]],"MMM")</f>
        <v>May</v>
      </c>
      <c r="G870" t="s">
        <v>16</v>
      </c>
      <c r="H870" t="s">
        <v>52</v>
      </c>
      <c r="I870" t="s">
        <v>18</v>
      </c>
      <c r="J870" t="s">
        <v>64</v>
      </c>
      <c r="K870" t="s">
        <v>20</v>
      </c>
      <c r="L870" t="s">
        <v>59</v>
      </c>
      <c r="M870">
        <v>1</v>
      </c>
      <c r="N870">
        <v>51.78</v>
      </c>
      <c r="O870">
        <v>0.1</v>
      </c>
      <c r="P870">
        <v>21.63</v>
      </c>
      <c r="Q870">
        <v>46.602000000000004</v>
      </c>
      <c r="R870">
        <v>21.63</v>
      </c>
      <c r="S870">
        <v>24.972000000000005</v>
      </c>
      <c r="T870">
        <v>0.53585683017896235</v>
      </c>
    </row>
    <row r="871" spans="1:20" x14ac:dyDescent="0.3">
      <c r="A871">
        <v>4509</v>
      </c>
      <c r="B871" s="1">
        <v>46151</v>
      </c>
      <c r="C871">
        <f>YEAR(SalesDataTable__2[[#This Row],[Order Date]])</f>
        <v>2026</v>
      </c>
      <c r="D871" s="2" t="str">
        <f>"Q"&amp;ROUNDUP(MONTH(SalesDataTable__2[[#This Row],[Order Date]])/3,0)</f>
        <v>Q2</v>
      </c>
      <c r="E871">
        <f>MONTH(SalesDataTable__2[[#This Row],[Order Date]])</f>
        <v>5</v>
      </c>
      <c r="F871" t="str">
        <f>TEXT(SalesDataTable__2[[#This Row],[Order Date]],"MMM")</f>
        <v>May</v>
      </c>
      <c r="G871" t="s">
        <v>16</v>
      </c>
      <c r="H871" t="s">
        <v>17</v>
      </c>
      <c r="I871" t="s">
        <v>18</v>
      </c>
      <c r="J871" t="s">
        <v>19</v>
      </c>
      <c r="K871" t="s">
        <v>24</v>
      </c>
      <c r="L871" t="s">
        <v>25</v>
      </c>
      <c r="M871">
        <v>1</v>
      </c>
      <c r="N871">
        <v>152.80000000000001</v>
      </c>
      <c r="O871">
        <v>0.1</v>
      </c>
      <c r="P871">
        <v>77.67</v>
      </c>
      <c r="Q871">
        <v>137.52000000000001</v>
      </c>
      <c r="R871">
        <v>77.67</v>
      </c>
      <c r="S871">
        <v>59.850000000000009</v>
      </c>
      <c r="T871">
        <v>0.43520942408376967</v>
      </c>
    </row>
    <row r="872" spans="1:20" x14ac:dyDescent="0.3">
      <c r="A872">
        <v>3570</v>
      </c>
      <c r="B872" s="1">
        <v>46153</v>
      </c>
      <c r="C872">
        <f>YEAR(SalesDataTable__2[[#This Row],[Order Date]])</f>
        <v>2026</v>
      </c>
      <c r="D872" s="2" t="str">
        <f>"Q"&amp;ROUNDUP(MONTH(SalesDataTable__2[[#This Row],[Order Date]])/3,0)</f>
        <v>Q2</v>
      </c>
      <c r="E872">
        <f>MONTH(SalesDataTable__2[[#This Row],[Order Date]])</f>
        <v>5</v>
      </c>
      <c r="F872" t="str">
        <f>TEXT(SalesDataTable__2[[#This Row],[Order Date]],"MMM")</f>
        <v>May</v>
      </c>
      <c r="G872" t="s">
        <v>28</v>
      </c>
      <c r="H872" t="s">
        <v>46</v>
      </c>
      <c r="I872" t="s">
        <v>18</v>
      </c>
      <c r="J872" t="s">
        <v>65</v>
      </c>
      <c r="K872" t="s">
        <v>31</v>
      </c>
      <c r="L872" t="s">
        <v>41</v>
      </c>
      <c r="M872">
        <v>1</v>
      </c>
      <c r="N872">
        <v>36.159999999999997</v>
      </c>
      <c r="O872">
        <v>0.1</v>
      </c>
      <c r="P872">
        <v>13.38</v>
      </c>
      <c r="Q872">
        <v>32.543999999999997</v>
      </c>
      <c r="R872">
        <v>13.38</v>
      </c>
      <c r="S872">
        <v>19.163999999999994</v>
      </c>
      <c r="T872">
        <v>0.58886430678466062</v>
      </c>
    </row>
    <row r="873" spans="1:20" x14ac:dyDescent="0.3">
      <c r="A873">
        <v>1933</v>
      </c>
      <c r="B873" s="1">
        <v>46154</v>
      </c>
      <c r="C873">
        <f>YEAR(SalesDataTable__2[[#This Row],[Order Date]])</f>
        <v>2026</v>
      </c>
      <c r="D873" s="2" t="str">
        <f>"Q"&amp;ROUNDUP(MONTH(SalesDataTable__2[[#This Row],[Order Date]])/3,0)</f>
        <v>Q2</v>
      </c>
      <c r="E873">
        <f>MONTH(SalesDataTable__2[[#This Row],[Order Date]])</f>
        <v>5</v>
      </c>
      <c r="F873" t="str">
        <f>TEXT(SalesDataTable__2[[#This Row],[Order Date]],"MMM")</f>
        <v>May</v>
      </c>
      <c r="G873" t="s">
        <v>16</v>
      </c>
      <c r="H873" t="s">
        <v>52</v>
      </c>
      <c r="I873" t="s">
        <v>18</v>
      </c>
      <c r="J873" t="s">
        <v>64</v>
      </c>
      <c r="K873" t="s">
        <v>31</v>
      </c>
      <c r="L873" t="s">
        <v>41</v>
      </c>
      <c r="M873">
        <v>1</v>
      </c>
      <c r="N873">
        <v>36.950000000000003</v>
      </c>
      <c r="O873">
        <v>0.1</v>
      </c>
      <c r="P873">
        <v>13.26</v>
      </c>
      <c r="Q873">
        <v>33.255000000000003</v>
      </c>
      <c r="R873">
        <v>13.26</v>
      </c>
      <c r="S873">
        <v>19.995000000000005</v>
      </c>
      <c r="T873">
        <v>0.60126296797474077</v>
      </c>
    </row>
    <row r="874" spans="1:20" x14ac:dyDescent="0.3">
      <c r="A874">
        <v>5037</v>
      </c>
      <c r="B874" s="1">
        <v>46157</v>
      </c>
      <c r="C874">
        <f>YEAR(SalesDataTable__2[[#This Row],[Order Date]])</f>
        <v>2026</v>
      </c>
      <c r="D874" s="2" t="str">
        <f>"Q"&amp;ROUNDUP(MONTH(SalesDataTable__2[[#This Row],[Order Date]])/3,0)</f>
        <v>Q2</v>
      </c>
      <c r="E874">
        <f>MONTH(SalesDataTable__2[[#This Row],[Order Date]])</f>
        <v>5</v>
      </c>
      <c r="F874" t="str">
        <f>TEXT(SalesDataTable__2[[#This Row],[Order Date]],"MMM")</f>
        <v>May</v>
      </c>
      <c r="G874" t="s">
        <v>28</v>
      </c>
      <c r="H874" t="s">
        <v>34</v>
      </c>
      <c r="I874" t="s">
        <v>18</v>
      </c>
      <c r="J874" t="s">
        <v>19</v>
      </c>
      <c r="K874" t="s">
        <v>36</v>
      </c>
      <c r="L874" t="s">
        <v>56</v>
      </c>
      <c r="M874">
        <v>1</v>
      </c>
      <c r="N874">
        <v>51.53</v>
      </c>
      <c r="O874">
        <v>0.1</v>
      </c>
      <c r="P874">
        <v>23.06</v>
      </c>
      <c r="Q874">
        <v>46.377000000000002</v>
      </c>
      <c r="R874">
        <v>23.06</v>
      </c>
      <c r="S874">
        <v>23.317000000000004</v>
      </c>
      <c r="T874">
        <v>0.50277076999374692</v>
      </c>
    </row>
    <row r="875" spans="1:20" x14ac:dyDescent="0.3">
      <c r="A875">
        <v>226</v>
      </c>
      <c r="B875" s="1">
        <v>46158</v>
      </c>
      <c r="C875">
        <f>YEAR(SalesDataTable__2[[#This Row],[Order Date]])</f>
        <v>2026</v>
      </c>
      <c r="D875" s="2" t="str">
        <f>"Q"&amp;ROUNDUP(MONTH(SalesDataTable__2[[#This Row],[Order Date]])/3,0)</f>
        <v>Q2</v>
      </c>
      <c r="E875">
        <f>MONTH(SalesDataTable__2[[#This Row],[Order Date]])</f>
        <v>5</v>
      </c>
      <c r="F875" t="str">
        <f>TEXT(SalesDataTable__2[[#This Row],[Order Date]],"MMM")</f>
        <v>May</v>
      </c>
      <c r="G875" t="s">
        <v>42</v>
      </c>
      <c r="H875" t="s">
        <v>63</v>
      </c>
      <c r="I875" t="s">
        <v>18</v>
      </c>
      <c r="J875" t="s">
        <v>19</v>
      </c>
      <c r="K875" t="s">
        <v>31</v>
      </c>
      <c r="L875" t="s">
        <v>51</v>
      </c>
      <c r="M875">
        <v>1</v>
      </c>
      <c r="N875">
        <v>165.99</v>
      </c>
      <c r="O875">
        <v>0.1</v>
      </c>
      <c r="P875">
        <v>89.9</v>
      </c>
      <c r="Q875">
        <v>149.39100000000002</v>
      </c>
      <c r="R875">
        <v>89.9</v>
      </c>
      <c r="S875">
        <v>59.491000000000014</v>
      </c>
      <c r="T875">
        <v>0.3982234538894579</v>
      </c>
    </row>
    <row r="876" spans="1:20" x14ac:dyDescent="0.3">
      <c r="A876">
        <v>4896</v>
      </c>
      <c r="B876" s="1">
        <v>46167</v>
      </c>
      <c r="C876">
        <f>YEAR(SalesDataTable__2[[#This Row],[Order Date]])</f>
        <v>2026</v>
      </c>
      <c r="D876" s="2" t="str">
        <f>"Q"&amp;ROUNDUP(MONTH(SalesDataTable__2[[#This Row],[Order Date]])/3,0)</f>
        <v>Q2</v>
      </c>
      <c r="E876">
        <f>MONTH(SalesDataTable__2[[#This Row],[Order Date]])</f>
        <v>5</v>
      </c>
      <c r="F876" t="str">
        <f>TEXT(SalesDataTable__2[[#This Row],[Order Date]],"MMM")</f>
        <v>May</v>
      </c>
      <c r="G876" t="s">
        <v>42</v>
      </c>
      <c r="H876" t="s">
        <v>45</v>
      </c>
      <c r="I876" t="s">
        <v>18</v>
      </c>
      <c r="J876" t="s">
        <v>64</v>
      </c>
      <c r="K876" t="s">
        <v>24</v>
      </c>
      <c r="L876" t="s">
        <v>35</v>
      </c>
      <c r="M876">
        <v>1</v>
      </c>
      <c r="N876">
        <v>72.33</v>
      </c>
      <c r="O876">
        <v>0.1</v>
      </c>
      <c r="P876">
        <v>32.61</v>
      </c>
      <c r="Q876">
        <v>65.096999999999994</v>
      </c>
      <c r="R876">
        <v>32.61</v>
      </c>
      <c r="S876">
        <v>32.486999999999995</v>
      </c>
      <c r="T876">
        <v>0.49905525600258072</v>
      </c>
    </row>
    <row r="877" spans="1:20" x14ac:dyDescent="0.3">
      <c r="A877">
        <v>4755</v>
      </c>
      <c r="B877" s="1">
        <v>46173</v>
      </c>
      <c r="C877">
        <f>YEAR(SalesDataTable__2[[#This Row],[Order Date]])</f>
        <v>2026</v>
      </c>
      <c r="D877" s="2" t="str">
        <f>"Q"&amp;ROUNDUP(MONTH(SalesDataTable__2[[#This Row],[Order Date]])/3,0)</f>
        <v>Q2</v>
      </c>
      <c r="E877">
        <f>MONTH(SalesDataTable__2[[#This Row],[Order Date]])</f>
        <v>5</v>
      </c>
      <c r="F877" t="str">
        <f>TEXT(SalesDataTable__2[[#This Row],[Order Date]],"MMM")</f>
        <v>May</v>
      </c>
      <c r="G877" t="s">
        <v>22</v>
      </c>
      <c r="H877" t="s">
        <v>40</v>
      </c>
      <c r="I877" t="s">
        <v>18</v>
      </c>
      <c r="J877" t="s">
        <v>19</v>
      </c>
      <c r="K877" t="s">
        <v>38</v>
      </c>
      <c r="L877" t="s">
        <v>58</v>
      </c>
      <c r="M877">
        <v>1</v>
      </c>
      <c r="N877">
        <v>81.2</v>
      </c>
      <c r="O877">
        <v>0.1</v>
      </c>
      <c r="P877">
        <v>40.270000000000003</v>
      </c>
      <c r="Q877">
        <v>73.08</v>
      </c>
      <c r="R877">
        <v>40.270000000000003</v>
      </c>
      <c r="S877">
        <v>32.809999999999995</v>
      </c>
      <c r="T877">
        <v>0.44896004378762994</v>
      </c>
    </row>
    <row r="878" spans="1:20" x14ac:dyDescent="0.3">
      <c r="A878">
        <v>1396</v>
      </c>
      <c r="B878" s="1">
        <v>46176</v>
      </c>
      <c r="C878">
        <f>YEAR(SalesDataTable__2[[#This Row],[Order Date]])</f>
        <v>2026</v>
      </c>
      <c r="D878" s="2" t="str">
        <f>"Q"&amp;ROUNDUP(MONTH(SalesDataTable__2[[#This Row],[Order Date]])/3,0)</f>
        <v>Q2</v>
      </c>
      <c r="E878">
        <f>MONTH(SalesDataTable__2[[#This Row],[Order Date]])</f>
        <v>6</v>
      </c>
      <c r="F878" t="str">
        <f>TEXT(SalesDataTable__2[[#This Row],[Order Date]],"MMM")</f>
        <v>Jun</v>
      </c>
      <c r="G878" t="s">
        <v>42</v>
      </c>
      <c r="H878" t="s">
        <v>57</v>
      </c>
      <c r="I878" t="s">
        <v>18</v>
      </c>
      <c r="J878" t="s">
        <v>65</v>
      </c>
      <c r="K878" t="s">
        <v>38</v>
      </c>
      <c r="L878" t="s">
        <v>39</v>
      </c>
      <c r="M878">
        <v>1</v>
      </c>
      <c r="N878">
        <v>192.33</v>
      </c>
      <c r="O878">
        <v>0.1</v>
      </c>
      <c r="P878">
        <v>105.15</v>
      </c>
      <c r="Q878">
        <v>173.09700000000001</v>
      </c>
      <c r="R878">
        <v>105.15</v>
      </c>
      <c r="S878">
        <v>67.947000000000003</v>
      </c>
      <c r="T878">
        <v>0.39253713235931298</v>
      </c>
    </row>
    <row r="879" spans="1:20" x14ac:dyDescent="0.3">
      <c r="A879">
        <v>4193</v>
      </c>
      <c r="B879" s="1">
        <v>46180</v>
      </c>
      <c r="C879">
        <f>YEAR(SalesDataTable__2[[#This Row],[Order Date]])</f>
        <v>2026</v>
      </c>
      <c r="D879" s="2" t="str">
        <f>"Q"&amp;ROUNDUP(MONTH(SalesDataTable__2[[#This Row],[Order Date]])/3,0)</f>
        <v>Q2</v>
      </c>
      <c r="E879">
        <f>MONTH(SalesDataTable__2[[#This Row],[Order Date]])</f>
        <v>6</v>
      </c>
      <c r="F879" t="str">
        <f>TEXT(SalesDataTable__2[[#This Row],[Order Date]],"MMM")</f>
        <v>Jun</v>
      </c>
      <c r="G879" t="s">
        <v>28</v>
      </c>
      <c r="H879" t="s">
        <v>29</v>
      </c>
      <c r="I879" t="s">
        <v>18</v>
      </c>
      <c r="J879" t="s">
        <v>19</v>
      </c>
      <c r="K879" t="s">
        <v>38</v>
      </c>
      <c r="L879" t="s">
        <v>58</v>
      </c>
      <c r="M879">
        <v>1</v>
      </c>
      <c r="N879">
        <v>80.89</v>
      </c>
      <c r="O879">
        <v>0.1</v>
      </c>
      <c r="P879">
        <v>40.32</v>
      </c>
      <c r="Q879">
        <v>72.801000000000002</v>
      </c>
      <c r="R879">
        <v>40.32</v>
      </c>
      <c r="S879">
        <v>32.481000000000002</v>
      </c>
      <c r="T879">
        <v>0.44616145382618372</v>
      </c>
    </row>
    <row r="880" spans="1:20" x14ac:dyDescent="0.3">
      <c r="A880">
        <v>910</v>
      </c>
      <c r="B880" s="1">
        <v>46183</v>
      </c>
      <c r="C880">
        <f>YEAR(SalesDataTable__2[[#This Row],[Order Date]])</f>
        <v>2026</v>
      </c>
      <c r="D880" s="2" t="str">
        <f>"Q"&amp;ROUNDUP(MONTH(SalesDataTable__2[[#This Row],[Order Date]])/3,0)</f>
        <v>Q2</v>
      </c>
      <c r="E880">
        <f>MONTH(SalesDataTable__2[[#This Row],[Order Date]])</f>
        <v>6</v>
      </c>
      <c r="F880" t="str">
        <f>TEXT(SalesDataTable__2[[#This Row],[Order Date]],"MMM")</f>
        <v>Jun</v>
      </c>
      <c r="G880" t="s">
        <v>42</v>
      </c>
      <c r="H880" t="s">
        <v>60</v>
      </c>
      <c r="I880" t="s">
        <v>18</v>
      </c>
      <c r="J880" t="s">
        <v>65</v>
      </c>
      <c r="K880" t="s">
        <v>31</v>
      </c>
      <c r="L880" t="s">
        <v>41</v>
      </c>
      <c r="M880">
        <v>1</v>
      </c>
      <c r="N880">
        <v>35.950000000000003</v>
      </c>
      <c r="O880">
        <v>0.1</v>
      </c>
      <c r="P880">
        <v>13.63</v>
      </c>
      <c r="Q880">
        <v>32.355000000000004</v>
      </c>
      <c r="R880">
        <v>13.63</v>
      </c>
      <c r="S880">
        <v>18.725000000000001</v>
      </c>
      <c r="T880">
        <v>0.57873589862463293</v>
      </c>
    </row>
    <row r="881" spans="1:20" x14ac:dyDescent="0.3">
      <c r="A881">
        <v>855</v>
      </c>
      <c r="B881" s="1">
        <v>46185</v>
      </c>
      <c r="C881">
        <f>YEAR(SalesDataTable__2[[#This Row],[Order Date]])</f>
        <v>2026</v>
      </c>
      <c r="D881" s="2" t="str">
        <f>"Q"&amp;ROUNDUP(MONTH(SalesDataTable__2[[#This Row],[Order Date]])/3,0)</f>
        <v>Q2</v>
      </c>
      <c r="E881">
        <f>MONTH(SalesDataTable__2[[#This Row],[Order Date]])</f>
        <v>6</v>
      </c>
      <c r="F881" t="str">
        <f>TEXT(SalesDataTable__2[[#This Row],[Order Date]],"MMM")</f>
        <v>Jun</v>
      </c>
      <c r="G881" t="s">
        <v>28</v>
      </c>
      <c r="H881" t="s">
        <v>29</v>
      </c>
      <c r="I881" t="s">
        <v>18</v>
      </c>
      <c r="J881" t="s">
        <v>65</v>
      </c>
      <c r="K881" t="s">
        <v>31</v>
      </c>
      <c r="L881" t="s">
        <v>41</v>
      </c>
      <c r="M881">
        <v>1</v>
      </c>
      <c r="N881">
        <v>36.299999999999997</v>
      </c>
      <c r="O881">
        <v>0.1</v>
      </c>
      <c r="P881">
        <v>13.69</v>
      </c>
      <c r="Q881">
        <v>32.67</v>
      </c>
      <c r="R881">
        <v>13.69</v>
      </c>
      <c r="S881">
        <v>18.980000000000004</v>
      </c>
      <c r="T881">
        <v>0.58096112641567199</v>
      </c>
    </row>
    <row r="882" spans="1:20" x14ac:dyDescent="0.3">
      <c r="A882">
        <v>99</v>
      </c>
      <c r="B882" s="1">
        <v>46192</v>
      </c>
      <c r="C882">
        <f>YEAR(SalesDataTable__2[[#This Row],[Order Date]])</f>
        <v>2026</v>
      </c>
      <c r="D882" s="2" t="str">
        <f>"Q"&amp;ROUNDUP(MONTH(SalesDataTable__2[[#This Row],[Order Date]])/3,0)</f>
        <v>Q2</v>
      </c>
      <c r="E882">
        <f>MONTH(SalesDataTable__2[[#This Row],[Order Date]])</f>
        <v>6</v>
      </c>
      <c r="F882" t="str">
        <f>TEXT(SalesDataTable__2[[#This Row],[Order Date]],"MMM")</f>
        <v>Jun</v>
      </c>
      <c r="G882" t="s">
        <v>16</v>
      </c>
      <c r="H882" t="s">
        <v>52</v>
      </c>
      <c r="I882" t="s">
        <v>18</v>
      </c>
      <c r="J882" t="s">
        <v>19</v>
      </c>
      <c r="K882" t="s">
        <v>20</v>
      </c>
      <c r="L882" t="s">
        <v>44</v>
      </c>
      <c r="M882">
        <v>1</v>
      </c>
      <c r="N882">
        <v>36.28</v>
      </c>
      <c r="O882">
        <v>0.1</v>
      </c>
      <c r="P882">
        <v>13.8</v>
      </c>
      <c r="Q882">
        <v>32.652000000000001</v>
      </c>
      <c r="R882">
        <v>13.8</v>
      </c>
      <c r="S882">
        <v>18.852</v>
      </c>
      <c r="T882">
        <v>0.5773612642410878</v>
      </c>
    </row>
    <row r="883" spans="1:20" x14ac:dyDescent="0.3">
      <c r="A883">
        <v>2992</v>
      </c>
      <c r="B883" s="1">
        <v>46198</v>
      </c>
      <c r="C883">
        <f>YEAR(SalesDataTable__2[[#This Row],[Order Date]])</f>
        <v>2026</v>
      </c>
      <c r="D883" s="2" t="str">
        <f>"Q"&amp;ROUNDUP(MONTH(SalesDataTable__2[[#This Row],[Order Date]])/3,0)</f>
        <v>Q2</v>
      </c>
      <c r="E883">
        <f>MONTH(SalesDataTable__2[[#This Row],[Order Date]])</f>
        <v>6</v>
      </c>
      <c r="F883" t="str">
        <f>TEXT(SalesDataTable__2[[#This Row],[Order Date]],"MMM")</f>
        <v>Jun</v>
      </c>
      <c r="G883" t="s">
        <v>42</v>
      </c>
      <c r="H883" t="s">
        <v>60</v>
      </c>
      <c r="I883" t="s">
        <v>18</v>
      </c>
      <c r="J883" t="s">
        <v>19</v>
      </c>
      <c r="K883" t="s">
        <v>36</v>
      </c>
      <c r="L883" t="s">
        <v>56</v>
      </c>
      <c r="M883">
        <v>1</v>
      </c>
      <c r="N883">
        <v>50.75</v>
      </c>
      <c r="O883">
        <v>0.1</v>
      </c>
      <c r="P883">
        <v>22.94</v>
      </c>
      <c r="Q883">
        <v>45.675000000000004</v>
      </c>
      <c r="R883">
        <v>22.94</v>
      </c>
      <c r="S883">
        <v>22.735000000000003</v>
      </c>
      <c r="T883">
        <v>0.49775588396278053</v>
      </c>
    </row>
    <row r="884" spans="1:20" x14ac:dyDescent="0.3">
      <c r="A884">
        <v>189</v>
      </c>
      <c r="B884" s="1">
        <v>46199</v>
      </c>
      <c r="C884">
        <f>YEAR(SalesDataTable__2[[#This Row],[Order Date]])</f>
        <v>2026</v>
      </c>
      <c r="D884" s="2" t="str">
        <f>"Q"&amp;ROUNDUP(MONTH(SalesDataTable__2[[#This Row],[Order Date]])/3,0)</f>
        <v>Q2</v>
      </c>
      <c r="E884">
        <f>MONTH(SalesDataTable__2[[#This Row],[Order Date]])</f>
        <v>6</v>
      </c>
      <c r="F884" t="str">
        <f>TEXT(SalesDataTable__2[[#This Row],[Order Date]],"MMM")</f>
        <v>Jun</v>
      </c>
      <c r="G884" t="s">
        <v>42</v>
      </c>
      <c r="H884" t="s">
        <v>63</v>
      </c>
      <c r="I884" t="s">
        <v>18</v>
      </c>
      <c r="J884" t="s">
        <v>65</v>
      </c>
      <c r="K884" t="s">
        <v>31</v>
      </c>
      <c r="L884" t="s">
        <v>47</v>
      </c>
      <c r="M884">
        <v>1</v>
      </c>
      <c r="N884">
        <v>47.5</v>
      </c>
      <c r="O884">
        <v>0.1</v>
      </c>
      <c r="P884">
        <v>18.8</v>
      </c>
      <c r="Q884">
        <v>42.75</v>
      </c>
      <c r="R884">
        <v>18.8</v>
      </c>
      <c r="S884">
        <v>23.95</v>
      </c>
      <c r="T884">
        <v>0.56023391812865497</v>
      </c>
    </row>
    <row r="885" spans="1:20" x14ac:dyDescent="0.3">
      <c r="A885">
        <v>2885</v>
      </c>
      <c r="B885" s="1">
        <v>46200</v>
      </c>
      <c r="C885">
        <f>YEAR(SalesDataTable__2[[#This Row],[Order Date]])</f>
        <v>2026</v>
      </c>
      <c r="D885" s="2" t="str">
        <f>"Q"&amp;ROUNDUP(MONTH(SalesDataTable__2[[#This Row],[Order Date]])/3,0)</f>
        <v>Q2</v>
      </c>
      <c r="E885">
        <f>MONTH(SalesDataTable__2[[#This Row],[Order Date]])</f>
        <v>6</v>
      </c>
      <c r="F885" t="str">
        <f>TEXT(SalesDataTable__2[[#This Row],[Order Date]],"MMM")</f>
        <v>Jun</v>
      </c>
      <c r="G885" t="s">
        <v>22</v>
      </c>
      <c r="H885" t="s">
        <v>30</v>
      </c>
      <c r="I885" t="s">
        <v>18</v>
      </c>
      <c r="J885" t="s">
        <v>65</v>
      </c>
      <c r="K885" t="s">
        <v>31</v>
      </c>
      <c r="L885" t="s">
        <v>47</v>
      </c>
      <c r="M885">
        <v>1</v>
      </c>
      <c r="N885">
        <v>47.23</v>
      </c>
      <c r="O885">
        <v>0.1</v>
      </c>
      <c r="P885">
        <v>17.829999999999998</v>
      </c>
      <c r="Q885">
        <v>42.506999999999998</v>
      </c>
      <c r="R885">
        <v>17.829999999999998</v>
      </c>
      <c r="S885">
        <v>24.677</v>
      </c>
      <c r="T885">
        <v>0.58053967581810062</v>
      </c>
    </row>
    <row r="886" spans="1:20" x14ac:dyDescent="0.3">
      <c r="A886">
        <v>1546</v>
      </c>
      <c r="B886" s="1">
        <v>46206</v>
      </c>
      <c r="C886">
        <f>YEAR(SalesDataTable__2[[#This Row],[Order Date]])</f>
        <v>2026</v>
      </c>
      <c r="D886" s="2" t="str">
        <f>"Q"&amp;ROUNDUP(MONTH(SalesDataTable__2[[#This Row],[Order Date]])/3,0)</f>
        <v>Q3</v>
      </c>
      <c r="E886">
        <f>MONTH(SalesDataTable__2[[#This Row],[Order Date]])</f>
        <v>7</v>
      </c>
      <c r="F886" t="str">
        <f>TEXT(SalesDataTable__2[[#This Row],[Order Date]],"MMM")</f>
        <v>Jul</v>
      </c>
      <c r="G886" t="s">
        <v>16</v>
      </c>
      <c r="H886" t="s">
        <v>52</v>
      </c>
      <c r="I886" t="s">
        <v>18</v>
      </c>
      <c r="J886" t="s">
        <v>65</v>
      </c>
      <c r="K886" t="s">
        <v>31</v>
      </c>
      <c r="L886" t="s">
        <v>51</v>
      </c>
      <c r="M886">
        <v>1</v>
      </c>
      <c r="N886">
        <v>165.8</v>
      </c>
      <c r="O886">
        <v>0.1</v>
      </c>
      <c r="P886">
        <v>88.32</v>
      </c>
      <c r="Q886">
        <v>149.22000000000003</v>
      </c>
      <c r="R886">
        <v>88.32</v>
      </c>
      <c r="S886">
        <v>60.900000000000034</v>
      </c>
      <c r="T886">
        <v>0.40812223562525146</v>
      </c>
    </row>
    <row r="887" spans="1:20" x14ac:dyDescent="0.3">
      <c r="A887">
        <v>3819</v>
      </c>
      <c r="B887" s="1">
        <v>46207</v>
      </c>
      <c r="C887">
        <f>YEAR(SalesDataTable__2[[#This Row],[Order Date]])</f>
        <v>2026</v>
      </c>
      <c r="D887" s="2" t="str">
        <f>"Q"&amp;ROUNDUP(MONTH(SalesDataTable__2[[#This Row],[Order Date]])/3,0)</f>
        <v>Q3</v>
      </c>
      <c r="E887">
        <f>MONTH(SalesDataTable__2[[#This Row],[Order Date]])</f>
        <v>7</v>
      </c>
      <c r="F887" t="str">
        <f>TEXT(SalesDataTable__2[[#This Row],[Order Date]],"MMM")</f>
        <v>Jul</v>
      </c>
      <c r="G887" t="s">
        <v>28</v>
      </c>
      <c r="H887" t="s">
        <v>49</v>
      </c>
      <c r="I887" t="s">
        <v>18</v>
      </c>
      <c r="J887" t="s">
        <v>64</v>
      </c>
      <c r="K887" t="s">
        <v>20</v>
      </c>
      <c r="L887" t="s">
        <v>21</v>
      </c>
      <c r="M887">
        <v>1</v>
      </c>
      <c r="N887">
        <v>40.39</v>
      </c>
      <c r="O887">
        <v>0.1</v>
      </c>
      <c r="P887">
        <v>14.38</v>
      </c>
      <c r="Q887">
        <v>36.350999999999999</v>
      </c>
      <c r="R887">
        <v>14.38</v>
      </c>
      <c r="S887">
        <v>21.970999999999997</v>
      </c>
      <c r="T887">
        <v>0.60441253335534095</v>
      </c>
    </row>
    <row r="888" spans="1:20" x14ac:dyDescent="0.3">
      <c r="A888">
        <v>4940</v>
      </c>
      <c r="B888" s="1">
        <v>46207</v>
      </c>
      <c r="C888">
        <f>YEAR(SalesDataTable__2[[#This Row],[Order Date]])</f>
        <v>2026</v>
      </c>
      <c r="D888" s="2" t="str">
        <f>"Q"&amp;ROUNDUP(MONTH(SalesDataTable__2[[#This Row],[Order Date]])/3,0)</f>
        <v>Q3</v>
      </c>
      <c r="E888">
        <f>MONTH(SalesDataTable__2[[#This Row],[Order Date]])</f>
        <v>7</v>
      </c>
      <c r="F888" t="str">
        <f>TEXT(SalesDataTable__2[[#This Row],[Order Date]],"MMM")</f>
        <v>Jul</v>
      </c>
      <c r="G888" t="s">
        <v>28</v>
      </c>
      <c r="H888" t="s">
        <v>29</v>
      </c>
      <c r="I888" t="s">
        <v>18</v>
      </c>
      <c r="J888" t="s">
        <v>64</v>
      </c>
      <c r="K888" t="s">
        <v>31</v>
      </c>
      <c r="L888" t="s">
        <v>51</v>
      </c>
      <c r="M888">
        <v>1</v>
      </c>
      <c r="N888">
        <v>164.78</v>
      </c>
      <c r="O888">
        <v>0.1</v>
      </c>
      <c r="P888">
        <v>88.72</v>
      </c>
      <c r="Q888">
        <v>148.30199999999999</v>
      </c>
      <c r="R888">
        <v>88.72</v>
      </c>
      <c r="S888">
        <v>59.581999999999994</v>
      </c>
      <c r="T888">
        <v>0.4017612709201494</v>
      </c>
    </row>
    <row r="889" spans="1:20" x14ac:dyDescent="0.3">
      <c r="A889">
        <v>1366</v>
      </c>
      <c r="B889" s="1">
        <v>46212</v>
      </c>
      <c r="C889">
        <f>YEAR(SalesDataTable__2[[#This Row],[Order Date]])</f>
        <v>2026</v>
      </c>
      <c r="D889" s="2" t="str">
        <f>"Q"&amp;ROUNDUP(MONTH(SalesDataTable__2[[#This Row],[Order Date]])/3,0)</f>
        <v>Q3</v>
      </c>
      <c r="E889">
        <f>MONTH(SalesDataTable__2[[#This Row],[Order Date]])</f>
        <v>7</v>
      </c>
      <c r="F889" t="str">
        <f>TEXT(SalesDataTable__2[[#This Row],[Order Date]],"MMM")</f>
        <v>Jul</v>
      </c>
      <c r="G889" t="s">
        <v>42</v>
      </c>
      <c r="H889" t="s">
        <v>60</v>
      </c>
      <c r="I889" t="s">
        <v>18</v>
      </c>
      <c r="J889" t="s">
        <v>64</v>
      </c>
      <c r="K889" t="s">
        <v>31</v>
      </c>
      <c r="L889" t="s">
        <v>41</v>
      </c>
      <c r="M889">
        <v>1</v>
      </c>
      <c r="N889">
        <v>36.99</v>
      </c>
      <c r="O889">
        <v>0.1</v>
      </c>
      <c r="P889">
        <v>13.2</v>
      </c>
      <c r="Q889">
        <v>33.291000000000004</v>
      </c>
      <c r="R889">
        <v>13.2</v>
      </c>
      <c r="S889">
        <v>20.091000000000005</v>
      </c>
      <c r="T889">
        <v>0.60349644047940887</v>
      </c>
    </row>
    <row r="890" spans="1:20" x14ac:dyDescent="0.3">
      <c r="A890">
        <v>3236</v>
      </c>
      <c r="B890" s="1">
        <v>46213</v>
      </c>
      <c r="C890">
        <f>YEAR(SalesDataTable__2[[#This Row],[Order Date]])</f>
        <v>2026</v>
      </c>
      <c r="D890" s="2" t="str">
        <f>"Q"&amp;ROUNDUP(MONTH(SalesDataTable__2[[#This Row],[Order Date]])/3,0)</f>
        <v>Q3</v>
      </c>
      <c r="E890">
        <f>MONTH(SalesDataTable__2[[#This Row],[Order Date]])</f>
        <v>7</v>
      </c>
      <c r="F890" t="str">
        <f>TEXT(SalesDataTable__2[[#This Row],[Order Date]],"MMM")</f>
        <v>Jul</v>
      </c>
      <c r="G890" t="s">
        <v>28</v>
      </c>
      <c r="H890" t="s">
        <v>29</v>
      </c>
      <c r="I890" t="s">
        <v>18</v>
      </c>
      <c r="J890" t="s">
        <v>19</v>
      </c>
      <c r="K890" t="s">
        <v>24</v>
      </c>
      <c r="L890" t="s">
        <v>50</v>
      </c>
      <c r="M890">
        <v>1</v>
      </c>
      <c r="N890">
        <v>144.16999999999999</v>
      </c>
      <c r="O890">
        <v>0.1</v>
      </c>
      <c r="P890">
        <v>78.13</v>
      </c>
      <c r="Q890">
        <v>129.75299999999999</v>
      </c>
      <c r="R890">
        <v>78.13</v>
      </c>
      <c r="S890">
        <v>51.62299999999999</v>
      </c>
      <c r="T890">
        <v>0.39785592625989374</v>
      </c>
    </row>
    <row r="891" spans="1:20" x14ac:dyDescent="0.3">
      <c r="A891">
        <v>1674</v>
      </c>
      <c r="B891" s="1">
        <v>46215</v>
      </c>
      <c r="C891">
        <f>YEAR(SalesDataTable__2[[#This Row],[Order Date]])</f>
        <v>2026</v>
      </c>
      <c r="D891" s="2" t="str">
        <f>"Q"&amp;ROUNDUP(MONTH(SalesDataTable__2[[#This Row],[Order Date]])/3,0)</f>
        <v>Q3</v>
      </c>
      <c r="E891">
        <f>MONTH(SalesDataTable__2[[#This Row],[Order Date]])</f>
        <v>7</v>
      </c>
      <c r="F891" t="str">
        <f>TEXT(SalesDataTable__2[[#This Row],[Order Date]],"MMM")</f>
        <v>Jul</v>
      </c>
      <c r="G891" t="s">
        <v>22</v>
      </c>
      <c r="H891" t="s">
        <v>30</v>
      </c>
      <c r="I891" t="s">
        <v>18</v>
      </c>
      <c r="J891" t="s">
        <v>19</v>
      </c>
      <c r="K891" t="s">
        <v>20</v>
      </c>
      <c r="L891" t="s">
        <v>53</v>
      </c>
      <c r="M891">
        <v>1</v>
      </c>
      <c r="N891">
        <v>123.33</v>
      </c>
      <c r="O891">
        <v>0.1</v>
      </c>
      <c r="P891">
        <v>70.900000000000006</v>
      </c>
      <c r="Q891">
        <v>110.997</v>
      </c>
      <c r="R891">
        <v>70.900000000000006</v>
      </c>
      <c r="S891">
        <v>40.096999999999994</v>
      </c>
      <c r="T891">
        <v>0.36124399758552028</v>
      </c>
    </row>
    <row r="892" spans="1:20" x14ac:dyDescent="0.3">
      <c r="A892">
        <v>1464</v>
      </c>
      <c r="B892" s="1">
        <v>46219</v>
      </c>
      <c r="C892">
        <f>YEAR(SalesDataTable__2[[#This Row],[Order Date]])</f>
        <v>2026</v>
      </c>
      <c r="D892" s="2" t="str">
        <f>"Q"&amp;ROUNDUP(MONTH(SalesDataTable__2[[#This Row],[Order Date]])/3,0)</f>
        <v>Q3</v>
      </c>
      <c r="E892">
        <f>MONTH(SalesDataTable__2[[#This Row],[Order Date]])</f>
        <v>7</v>
      </c>
      <c r="F892" t="str">
        <f>TEXT(SalesDataTable__2[[#This Row],[Order Date]],"MMM")</f>
        <v>Jul</v>
      </c>
      <c r="G892" t="s">
        <v>22</v>
      </c>
      <c r="H892" t="s">
        <v>23</v>
      </c>
      <c r="I892" t="s">
        <v>18</v>
      </c>
      <c r="J892" t="s">
        <v>64</v>
      </c>
      <c r="K892" t="s">
        <v>20</v>
      </c>
      <c r="L892" t="s">
        <v>53</v>
      </c>
      <c r="M892">
        <v>1</v>
      </c>
      <c r="N892">
        <v>122.73</v>
      </c>
      <c r="O892">
        <v>0.1</v>
      </c>
      <c r="P892">
        <v>70.540000000000006</v>
      </c>
      <c r="Q892">
        <v>110.45700000000001</v>
      </c>
      <c r="R892">
        <v>70.540000000000006</v>
      </c>
      <c r="S892">
        <v>39.917000000000002</v>
      </c>
      <c r="T892">
        <v>0.36138044668966202</v>
      </c>
    </row>
    <row r="893" spans="1:20" x14ac:dyDescent="0.3">
      <c r="A893">
        <v>4405</v>
      </c>
      <c r="B893" s="1">
        <v>46227</v>
      </c>
      <c r="C893">
        <f>YEAR(SalesDataTable__2[[#This Row],[Order Date]])</f>
        <v>2026</v>
      </c>
      <c r="D893" s="2" t="str">
        <f>"Q"&amp;ROUNDUP(MONTH(SalesDataTable__2[[#This Row],[Order Date]])/3,0)</f>
        <v>Q3</v>
      </c>
      <c r="E893">
        <f>MONTH(SalesDataTable__2[[#This Row],[Order Date]])</f>
        <v>7</v>
      </c>
      <c r="F893" t="str">
        <f>TEXT(SalesDataTable__2[[#This Row],[Order Date]],"MMM")</f>
        <v>Jul</v>
      </c>
      <c r="G893" t="s">
        <v>16</v>
      </c>
      <c r="H893" t="s">
        <v>17</v>
      </c>
      <c r="I893" t="s">
        <v>18</v>
      </c>
      <c r="J893" t="s">
        <v>64</v>
      </c>
      <c r="K893" t="s">
        <v>24</v>
      </c>
      <c r="L893" t="s">
        <v>25</v>
      </c>
      <c r="M893">
        <v>1</v>
      </c>
      <c r="N893">
        <v>156.54</v>
      </c>
      <c r="O893">
        <v>0.1</v>
      </c>
      <c r="P893">
        <v>77.38</v>
      </c>
      <c r="Q893">
        <v>140.886</v>
      </c>
      <c r="R893">
        <v>77.38</v>
      </c>
      <c r="S893">
        <v>63.506</v>
      </c>
      <c r="T893">
        <v>0.4507616086765186</v>
      </c>
    </row>
    <row r="894" spans="1:20" x14ac:dyDescent="0.3">
      <c r="A894">
        <v>4931</v>
      </c>
      <c r="B894" s="1">
        <v>46232</v>
      </c>
      <c r="C894">
        <f>YEAR(SalesDataTable__2[[#This Row],[Order Date]])</f>
        <v>2026</v>
      </c>
      <c r="D894" s="2" t="str">
        <f>"Q"&amp;ROUNDUP(MONTH(SalesDataTable__2[[#This Row],[Order Date]])/3,0)</f>
        <v>Q3</v>
      </c>
      <c r="E894">
        <f>MONTH(SalesDataTable__2[[#This Row],[Order Date]])</f>
        <v>7</v>
      </c>
      <c r="F894" t="str">
        <f>TEXT(SalesDataTable__2[[#This Row],[Order Date]],"MMM")</f>
        <v>Jul</v>
      </c>
      <c r="G894" t="s">
        <v>22</v>
      </c>
      <c r="H894" t="s">
        <v>40</v>
      </c>
      <c r="I894" t="s">
        <v>18</v>
      </c>
      <c r="J894" t="s">
        <v>19</v>
      </c>
      <c r="K894" t="s">
        <v>20</v>
      </c>
      <c r="L894" t="s">
        <v>21</v>
      </c>
      <c r="M894">
        <v>1</v>
      </c>
      <c r="N894">
        <v>40.36</v>
      </c>
      <c r="O894">
        <v>0.1</v>
      </c>
      <c r="P894">
        <v>14.82</v>
      </c>
      <c r="Q894">
        <v>36.323999999999998</v>
      </c>
      <c r="R894">
        <v>14.82</v>
      </c>
      <c r="S894">
        <v>21.503999999999998</v>
      </c>
      <c r="T894">
        <v>0.59200528576148004</v>
      </c>
    </row>
    <row r="895" spans="1:20" x14ac:dyDescent="0.3">
      <c r="A895">
        <v>3397</v>
      </c>
      <c r="B895" s="1">
        <v>46236</v>
      </c>
      <c r="C895">
        <f>YEAR(SalesDataTable__2[[#This Row],[Order Date]])</f>
        <v>2026</v>
      </c>
      <c r="D895" s="2" t="str">
        <f>"Q"&amp;ROUNDUP(MONTH(SalesDataTable__2[[#This Row],[Order Date]])/3,0)</f>
        <v>Q3</v>
      </c>
      <c r="E895">
        <f>MONTH(SalesDataTable__2[[#This Row],[Order Date]])</f>
        <v>8</v>
      </c>
      <c r="F895" t="str">
        <f>TEXT(SalesDataTable__2[[#This Row],[Order Date]],"MMM")</f>
        <v>Aug</v>
      </c>
      <c r="G895" t="s">
        <v>16</v>
      </c>
      <c r="H895" t="s">
        <v>33</v>
      </c>
      <c r="I895" t="s">
        <v>18</v>
      </c>
      <c r="J895" t="s">
        <v>64</v>
      </c>
      <c r="K895" t="s">
        <v>36</v>
      </c>
      <c r="L895" t="s">
        <v>61</v>
      </c>
      <c r="M895">
        <v>1</v>
      </c>
      <c r="N895">
        <v>79.849999999999994</v>
      </c>
      <c r="O895">
        <v>0.1</v>
      </c>
      <c r="P895">
        <v>43.11</v>
      </c>
      <c r="Q895">
        <v>71.864999999999995</v>
      </c>
      <c r="R895">
        <v>43.11</v>
      </c>
      <c r="S895">
        <v>28.754999999999995</v>
      </c>
      <c r="T895">
        <v>0.40012523481527862</v>
      </c>
    </row>
    <row r="896" spans="1:20" x14ac:dyDescent="0.3">
      <c r="A896">
        <v>4530</v>
      </c>
      <c r="B896" s="1">
        <v>46242</v>
      </c>
      <c r="C896">
        <f>YEAR(SalesDataTable__2[[#This Row],[Order Date]])</f>
        <v>2026</v>
      </c>
      <c r="D896" s="2" t="str">
        <f>"Q"&amp;ROUNDUP(MONTH(SalesDataTable__2[[#This Row],[Order Date]])/3,0)</f>
        <v>Q3</v>
      </c>
      <c r="E896">
        <f>MONTH(SalesDataTable__2[[#This Row],[Order Date]])</f>
        <v>8</v>
      </c>
      <c r="F896" t="str">
        <f>TEXT(SalesDataTable__2[[#This Row],[Order Date]],"MMM")</f>
        <v>Aug</v>
      </c>
      <c r="G896" t="s">
        <v>16</v>
      </c>
      <c r="H896" t="s">
        <v>52</v>
      </c>
      <c r="I896" t="s">
        <v>18</v>
      </c>
      <c r="J896" t="s">
        <v>19</v>
      </c>
      <c r="K896" t="s">
        <v>24</v>
      </c>
      <c r="L896" t="s">
        <v>25</v>
      </c>
      <c r="M896">
        <v>1</v>
      </c>
      <c r="N896">
        <v>151.87</v>
      </c>
      <c r="O896">
        <v>0.1</v>
      </c>
      <c r="P896">
        <v>76.97</v>
      </c>
      <c r="Q896">
        <v>136.68300000000002</v>
      </c>
      <c r="R896">
        <v>76.97</v>
      </c>
      <c r="S896">
        <v>59.713000000000022</v>
      </c>
      <c r="T896">
        <v>0.4368721786908395</v>
      </c>
    </row>
    <row r="897" spans="1:20" x14ac:dyDescent="0.3">
      <c r="A897">
        <v>5040</v>
      </c>
      <c r="B897" s="1">
        <v>46244</v>
      </c>
      <c r="C897">
        <f>YEAR(SalesDataTable__2[[#This Row],[Order Date]])</f>
        <v>2026</v>
      </c>
      <c r="D897" s="2" t="str">
        <f>"Q"&amp;ROUNDUP(MONTH(SalesDataTable__2[[#This Row],[Order Date]])/3,0)</f>
        <v>Q3</v>
      </c>
      <c r="E897">
        <f>MONTH(SalesDataTable__2[[#This Row],[Order Date]])</f>
        <v>8</v>
      </c>
      <c r="F897" t="str">
        <f>TEXT(SalesDataTable__2[[#This Row],[Order Date]],"MMM")</f>
        <v>Aug</v>
      </c>
      <c r="G897" t="s">
        <v>16</v>
      </c>
      <c r="H897" t="s">
        <v>26</v>
      </c>
      <c r="I897" t="s">
        <v>18</v>
      </c>
      <c r="J897" t="s">
        <v>64</v>
      </c>
      <c r="K897" t="s">
        <v>24</v>
      </c>
      <c r="L897" t="s">
        <v>35</v>
      </c>
      <c r="M897">
        <v>1</v>
      </c>
      <c r="N897">
        <v>72.39</v>
      </c>
      <c r="O897">
        <v>0.1</v>
      </c>
      <c r="P897">
        <v>31.64</v>
      </c>
      <c r="Q897">
        <v>65.150999999999996</v>
      </c>
      <c r="R897">
        <v>31.64</v>
      </c>
      <c r="S897">
        <v>33.510999999999996</v>
      </c>
      <c r="T897">
        <v>0.51435895074519189</v>
      </c>
    </row>
    <row r="898" spans="1:20" x14ac:dyDescent="0.3">
      <c r="A898">
        <v>4252</v>
      </c>
      <c r="B898" s="1">
        <v>46247</v>
      </c>
      <c r="C898">
        <f>YEAR(SalesDataTable__2[[#This Row],[Order Date]])</f>
        <v>2026</v>
      </c>
      <c r="D898" s="2" t="str">
        <f>"Q"&amp;ROUNDUP(MONTH(SalesDataTable__2[[#This Row],[Order Date]])/3,0)</f>
        <v>Q3</v>
      </c>
      <c r="E898">
        <f>MONTH(SalesDataTable__2[[#This Row],[Order Date]])</f>
        <v>8</v>
      </c>
      <c r="F898" t="str">
        <f>TEXT(SalesDataTable__2[[#This Row],[Order Date]],"MMM")</f>
        <v>Aug</v>
      </c>
      <c r="G898" t="s">
        <v>28</v>
      </c>
      <c r="H898" t="s">
        <v>46</v>
      </c>
      <c r="I898" t="s">
        <v>18</v>
      </c>
      <c r="J898" t="s">
        <v>64</v>
      </c>
      <c r="K898" t="s">
        <v>31</v>
      </c>
      <c r="L898" t="s">
        <v>41</v>
      </c>
      <c r="M898">
        <v>1</v>
      </c>
      <c r="N898">
        <v>36.67</v>
      </c>
      <c r="O898">
        <v>0.1</v>
      </c>
      <c r="P898">
        <v>13.18</v>
      </c>
      <c r="Q898">
        <v>33.003</v>
      </c>
      <c r="R898">
        <v>13.18</v>
      </c>
      <c r="S898">
        <v>19.823</v>
      </c>
      <c r="T898">
        <v>0.60064236584552921</v>
      </c>
    </row>
    <row r="899" spans="1:20" x14ac:dyDescent="0.3">
      <c r="A899">
        <v>1652</v>
      </c>
      <c r="B899" s="1">
        <v>46250</v>
      </c>
      <c r="C899">
        <f>YEAR(SalesDataTable__2[[#This Row],[Order Date]])</f>
        <v>2026</v>
      </c>
      <c r="D899" s="2" t="str">
        <f>"Q"&amp;ROUNDUP(MONTH(SalesDataTable__2[[#This Row],[Order Date]])/3,0)</f>
        <v>Q3</v>
      </c>
      <c r="E899">
        <f>MONTH(SalesDataTable__2[[#This Row],[Order Date]])</f>
        <v>8</v>
      </c>
      <c r="F899" t="str">
        <f>TEXT(SalesDataTable__2[[#This Row],[Order Date]],"MMM")</f>
        <v>Aug</v>
      </c>
      <c r="G899" t="s">
        <v>22</v>
      </c>
      <c r="H899" t="s">
        <v>30</v>
      </c>
      <c r="I899" t="s">
        <v>18</v>
      </c>
      <c r="J899" t="s">
        <v>64</v>
      </c>
      <c r="K899" t="s">
        <v>31</v>
      </c>
      <c r="L899" t="s">
        <v>41</v>
      </c>
      <c r="M899">
        <v>1</v>
      </c>
      <c r="N899">
        <v>35.619999999999997</v>
      </c>
      <c r="O899">
        <v>0.1</v>
      </c>
      <c r="P899">
        <v>13.55</v>
      </c>
      <c r="Q899">
        <v>32.058</v>
      </c>
      <c r="R899">
        <v>13.55</v>
      </c>
      <c r="S899">
        <v>18.507999999999999</v>
      </c>
      <c r="T899">
        <v>0.57732859192713204</v>
      </c>
    </row>
    <row r="900" spans="1:20" x14ac:dyDescent="0.3">
      <c r="A900">
        <v>5087</v>
      </c>
      <c r="B900" s="1">
        <v>46251</v>
      </c>
      <c r="C900">
        <f>YEAR(SalesDataTable__2[[#This Row],[Order Date]])</f>
        <v>2026</v>
      </c>
      <c r="D900" s="2" t="str">
        <f>"Q"&amp;ROUNDUP(MONTH(SalesDataTable__2[[#This Row],[Order Date]])/3,0)</f>
        <v>Q3</v>
      </c>
      <c r="E900">
        <f>MONTH(SalesDataTable__2[[#This Row],[Order Date]])</f>
        <v>8</v>
      </c>
      <c r="F900" t="str">
        <f>TEXT(SalesDataTable__2[[#This Row],[Order Date]],"MMM")</f>
        <v>Aug</v>
      </c>
      <c r="G900" t="s">
        <v>22</v>
      </c>
      <c r="H900" t="s">
        <v>30</v>
      </c>
      <c r="I900" t="s">
        <v>18</v>
      </c>
      <c r="J900" t="s">
        <v>19</v>
      </c>
      <c r="K900" t="s">
        <v>24</v>
      </c>
      <c r="L900" t="s">
        <v>35</v>
      </c>
      <c r="M900">
        <v>1</v>
      </c>
      <c r="N900">
        <v>69.900000000000006</v>
      </c>
      <c r="O900">
        <v>0.1</v>
      </c>
      <c r="P900">
        <v>31.43</v>
      </c>
      <c r="Q900">
        <v>62.910000000000004</v>
      </c>
      <c r="R900">
        <v>31.43</v>
      </c>
      <c r="S900">
        <v>31.480000000000004</v>
      </c>
      <c r="T900">
        <v>0.50039739310125575</v>
      </c>
    </row>
    <row r="901" spans="1:20" x14ac:dyDescent="0.3">
      <c r="A901">
        <v>3559</v>
      </c>
      <c r="B901" s="1">
        <v>46258</v>
      </c>
      <c r="C901">
        <f>YEAR(SalesDataTable__2[[#This Row],[Order Date]])</f>
        <v>2026</v>
      </c>
      <c r="D901" s="2" t="str">
        <f>"Q"&amp;ROUNDUP(MONTH(SalesDataTable__2[[#This Row],[Order Date]])/3,0)</f>
        <v>Q3</v>
      </c>
      <c r="E901">
        <f>MONTH(SalesDataTable__2[[#This Row],[Order Date]])</f>
        <v>8</v>
      </c>
      <c r="F901" t="str">
        <f>TEXT(SalesDataTable__2[[#This Row],[Order Date]],"MMM")</f>
        <v>Aug</v>
      </c>
      <c r="G901" t="s">
        <v>16</v>
      </c>
      <c r="H901" t="s">
        <v>17</v>
      </c>
      <c r="I901" t="s">
        <v>18</v>
      </c>
      <c r="J901" t="s">
        <v>64</v>
      </c>
      <c r="K901" t="s">
        <v>20</v>
      </c>
      <c r="L901" t="s">
        <v>44</v>
      </c>
      <c r="M901">
        <v>1</v>
      </c>
      <c r="N901">
        <v>36.28</v>
      </c>
      <c r="O901">
        <v>0.1</v>
      </c>
      <c r="P901">
        <v>14.16</v>
      </c>
      <c r="Q901">
        <v>32.652000000000001</v>
      </c>
      <c r="R901">
        <v>14.16</v>
      </c>
      <c r="S901">
        <v>18.492000000000001</v>
      </c>
      <c r="T901">
        <v>0.56633590591694227</v>
      </c>
    </row>
    <row r="902" spans="1:20" x14ac:dyDescent="0.3">
      <c r="A902">
        <v>2188</v>
      </c>
      <c r="B902" s="1">
        <v>46261</v>
      </c>
      <c r="C902">
        <f>YEAR(SalesDataTable__2[[#This Row],[Order Date]])</f>
        <v>2026</v>
      </c>
      <c r="D902" s="2" t="str">
        <f>"Q"&amp;ROUNDUP(MONTH(SalesDataTable__2[[#This Row],[Order Date]])/3,0)</f>
        <v>Q3</v>
      </c>
      <c r="E902">
        <f>MONTH(SalesDataTable__2[[#This Row],[Order Date]])</f>
        <v>8</v>
      </c>
      <c r="F902" t="str">
        <f>TEXT(SalesDataTable__2[[#This Row],[Order Date]],"MMM")</f>
        <v>Aug</v>
      </c>
      <c r="G902" t="s">
        <v>28</v>
      </c>
      <c r="H902" t="s">
        <v>29</v>
      </c>
      <c r="I902" t="s">
        <v>18</v>
      </c>
      <c r="J902" t="s">
        <v>19</v>
      </c>
      <c r="K902" t="s">
        <v>38</v>
      </c>
      <c r="L902" t="s">
        <v>58</v>
      </c>
      <c r="M902">
        <v>1</v>
      </c>
      <c r="N902">
        <v>83.23</v>
      </c>
      <c r="O902">
        <v>0.1</v>
      </c>
      <c r="P902">
        <v>40.229999999999997</v>
      </c>
      <c r="Q902">
        <v>74.907000000000011</v>
      </c>
      <c r="R902">
        <v>40.229999999999997</v>
      </c>
      <c r="S902">
        <v>34.677000000000014</v>
      </c>
      <c r="T902">
        <v>0.46293403820737727</v>
      </c>
    </row>
    <row r="903" spans="1:20" x14ac:dyDescent="0.3">
      <c r="A903">
        <v>1663</v>
      </c>
      <c r="B903" s="1">
        <v>46266</v>
      </c>
      <c r="C903">
        <f>YEAR(SalesDataTable__2[[#This Row],[Order Date]])</f>
        <v>2026</v>
      </c>
      <c r="D903" s="2" t="str">
        <f>"Q"&amp;ROUNDUP(MONTH(SalesDataTable__2[[#This Row],[Order Date]])/3,0)</f>
        <v>Q3</v>
      </c>
      <c r="E903">
        <f>MONTH(SalesDataTable__2[[#This Row],[Order Date]])</f>
        <v>9</v>
      </c>
      <c r="F903" t="str">
        <f>TEXT(SalesDataTable__2[[#This Row],[Order Date]],"MMM")</f>
        <v>Sep</v>
      </c>
      <c r="G903" t="s">
        <v>42</v>
      </c>
      <c r="H903" t="s">
        <v>45</v>
      </c>
      <c r="I903" t="s">
        <v>18</v>
      </c>
      <c r="J903" t="s">
        <v>64</v>
      </c>
      <c r="K903" t="s">
        <v>31</v>
      </c>
      <c r="L903" t="s">
        <v>47</v>
      </c>
      <c r="M903">
        <v>1</v>
      </c>
      <c r="N903">
        <v>45.54</v>
      </c>
      <c r="O903">
        <v>0.1</v>
      </c>
      <c r="P903">
        <v>18.440000000000001</v>
      </c>
      <c r="Q903">
        <v>40.985999999999997</v>
      </c>
      <c r="R903">
        <v>18.440000000000001</v>
      </c>
      <c r="S903">
        <v>22.545999999999996</v>
      </c>
      <c r="T903">
        <v>0.5500902747279558</v>
      </c>
    </row>
    <row r="904" spans="1:20" x14ac:dyDescent="0.3">
      <c r="A904">
        <v>2790</v>
      </c>
      <c r="B904" s="1">
        <v>46269</v>
      </c>
      <c r="C904">
        <f>YEAR(SalesDataTable__2[[#This Row],[Order Date]])</f>
        <v>2026</v>
      </c>
      <c r="D904" s="2" t="str">
        <f>"Q"&amp;ROUNDUP(MONTH(SalesDataTable__2[[#This Row],[Order Date]])/3,0)</f>
        <v>Q3</v>
      </c>
      <c r="E904">
        <f>MONTH(SalesDataTable__2[[#This Row],[Order Date]])</f>
        <v>9</v>
      </c>
      <c r="F904" t="str">
        <f>TEXT(SalesDataTable__2[[#This Row],[Order Date]],"MMM")</f>
        <v>Sep</v>
      </c>
      <c r="G904" t="s">
        <v>16</v>
      </c>
      <c r="H904" t="s">
        <v>17</v>
      </c>
      <c r="I904" t="s">
        <v>18</v>
      </c>
      <c r="J904" t="s">
        <v>64</v>
      </c>
      <c r="K904" t="s">
        <v>20</v>
      </c>
      <c r="L904" t="s">
        <v>21</v>
      </c>
      <c r="M904">
        <v>1</v>
      </c>
      <c r="N904">
        <v>39.85</v>
      </c>
      <c r="O904">
        <v>0.1</v>
      </c>
      <c r="P904">
        <v>14.96</v>
      </c>
      <c r="Q904">
        <v>35.865000000000002</v>
      </c>
      <c r="R904">
        <v>14.96</v>
      </c>
      <c r="S904">
        <v>20.905000000000001</v>
      </c>
      <c r="T904">
        <v>0.58288024536456151</v>
      </c>
    </row>
    <row r="905" spans="1:20" x14ac:dyDescent="0.3">
      <c r="A905">
        <v>1617</v>
      </c>
      <c r="B905" s="1">
        <v>46272</v>
      </c>
      <c r="C905">
        <f>YEAR(SalesDataTable__2[[#This Row],[Order Date]])</f>
        <v>2026</v>
      </c>
      <c r="D905" s="2" t="str">
        <f>"Q"&amp;ROUNDUP(MONTH(SalesDataTable__2[[#This Row],[Order Date]])/3,0)</f>
        <v>Q3</v>
      </c>
      <c r="E905">
        <f>MONTH(SalesDataTable__2[[#This Row],[Order Date]])</f>
        <v>9</v>
      </c>
      <c r="F905" t="str">
        <f>TEXT(SalesDataTable__2[[#This Row],[Order Date]],"MMM")</f>
        <v>Sep</v>
      </c>
      <c r="G905" t="s">
        <v>16</v>
      </c>
      <c r="H905" t="s">
        <v>17</v>
      </c>
      <c r="I905" t="s">
        <v>18</v>
      </c>
      <c r="J905" t="s">
        <v>19</v>
      </c>
      <c r="K905" t="s">
        <v>38</v>
      </c>
      <c r="L905" t="s">
        <v>58</v>
      </c>
      <c r="M905">
        <v>1</v>
      </c>
      <c r="N905">
        <v>83.28</v>
      </c>
      <c r="O905">
        <v>0.1</v>
      </c>
      <c r="P905">
        <v>39.75</v>
      </c>
      <c r="Q905">
        <v>74.951999999999998</v>
      </c>
      <c r="R905">
        <v>39.75</v>
      </c>
      <c r="S905">
        <v>35.201999999999998</v>
      </c>
      <c r="T905">
        <v>0.46966058277297468</v>
      </c>
    </row>
    <row r="906" spans="1:20" x14ac:dyDescent="0.3">
      <c r="A906">
        <v>1069</v>
      </c>
      <c r="B906" s="1">
        <v>46274</v>
      </c>
      <c r="C906">
        <f>YEAR(SalesDataTable__2[[#This Row],[Order Date]])</f>
        <v>2026</v>
      </c>
      <c r="D906" s="2" t="str">
        <f>"Q"&amp;ROUNDUP(MONTH(SalesDataTable__2[[#This Row],[Order Date]])/3,0)</f>
        <v>Q3</v>
      </c>
      <c r="E906">
        <f>MONTH(SalesDataTable__2[[#This Row],[Order Date]])</f>
        <v>9</v>
      </c>
      <c r="F906" t="str">
        <f>TEXT(SalesDataTable__2[[#This Row],[Order Date]],"MMM")</f>
        <v>Sep</v>
      </c>
      <c r="G906" t="s">
        <v>16</v>
      </c>
      <c r="H906" t="s">
        <v>52</v>
      </c>
      <c r="I906" t="s">
        <v>18</v>
      </c>
      <c r="J906" t="s">
        <v>64</v>
      </c>
      <c r="K906" t="s">
        <v>24</v>
      </c>
      <c r="L906" t="s">
        <v>50</v>
      </c>
      <c r="M906">
        <v>1</v>
      </c>
      <c r="N906">
        <v>145.33000000000001</v>
      </c>
      <c r="O906">
        <v>0.1</v>
      </c>
      <c r="P906">
        <v>80.97</v>
      </c>
      <c r="Q906">
        <v>130.79700000000003</v>
      </c>
      <c r="R906">
        <v>80.97</v>
      </c>
      <c r="S906">
        <v>49.827000000000027</v>
      </c>
      <c r="T906">
        <v>0.3809491043372556</v>
      </c>
    </row>
    <row r="907" spans="1:20" x14ac:dyDescent="0.3">
      <c r="A907">
        <v>2610</v>
      </c>
      <c r="B907" s="1">
        <v>46274</v>
      </c>
      <c r="C907">
        <f>YEAR(SalesDataTable__2[[#This Row],[Order Date]])</f>
        <v>2026</v>
      </c>
      <c r="D907" s="2" t="str">
        <f>"Q"&amp;ROUNDUP(MONTH(SalesDataTable__2[[#This Row],[Order Date]])/3,0)</f>
        <v>Q3</v>
      </c>
      <c r="E907">
        <f>MONTH(SalesDataTable__2[[#This Row],[Order Date]])</f>
        <v>9</v>
      </c>
      <c r="F907" t="str">
        <f>TEXT(SalesDataTable__2[[#This Row],[Order Date]],"MMM")</f>
        <v>Sep</v>
      </c>
      <c r="G907" t="s">
        <v>16</v>
      </c>
      <c r="H907" t="s">
        <v>17</v>
      </c>
      <c r="I907" t="s">
        <v>18</v>
      </c>
      <c r="J907" t="s">
        <v>64</v>
      </c>
      <c r="K907" t="s">
        <v>38</v>
      </c>
      <c r="L907" t="s">
        <v>62</v>
      </c>
      <c r="M907">
        <v>1</v>
      </c>
      <c r="N907">
        <v>341.87</v>
      </c>
      <c r="O907">
        <v>0.1</v>
      </c>
      <c r="P907">
        <v>190.66</v>
      </c>
      <c r="Q907">
        <v>307.68299999999999</v>
      </c>
      <c r="R907">
        <v>190.66</v>
      </c>
      <c r="S907">
        <v>117.023</v>
      </c>
      <c r="T907">
        <v>0.38033625517171893</v>
      </c>
    </row>
    <row r="908" spans="1:20" x14ac:dyDescent="0.3">
      <c r="A908">
        <v>3567</v>
      </c>
      <c r="B908" s="1">
        <v>46277</v>
      </c>
      <c r="C908">
        <f>YEAR(SalesDataTable__2[[#This Row],[Order Date]])</f>
        <v>2026</v>
      </c>
      <c r="D908" s="2" t="str">
        <f>"Q"&amp;ROUNDUP(MONTH(SalesDataTable__2[[#This Row],[Order Date]])/3,0)</f>
        <v>Q3</v>
      </c>
      <c r="E908">
        <f>MONTH(SalesDataTable__2[[#This Row],[Order Date]])</f>
        <v>9</v>
      </c>
      <c r="F908" t="str">
        <f>TEXT(SalesDataTable__2[[#This Row],[Order Date]],"MMM")</f>
        <v>Sep</v>
      </c>
      <c r="G908" t="s">
        <v>28</v>
      </c>
      <c r="H908" t="s">
        <v>34</v>
      </c>
      <c r="I908" t="s">
        <v>18</v>
      </c>
      <c r="J908" t="s">
        <v>65</v>
      </c>
      <c r="K908" t="s">
        <v>38</v>
      </c>
      <c r="L908" t="s">
        <v>58</v>
      </c>
      <c r="M908">
        <v>1</v>
      </c>
      <c r="N908">
        <v>81.489999999999995</v>
      </c>
      <c r="O908">
        <v>0.1</v>
      </c>
      <c r="P908">
        <v>38.83</v>
      </c>
      <c r="Q908">
        <v>73.340999999999994</v>
      </c>
      <c r="R908">
        <v>38.83</v>
      </c>
      <c r="S908">
        <v>34.510999999999996</v>
      </c>
      <c r="T908">
        <v>0.47055535103148305</v>
      </c>
    </row>
    <row r="909" spans="1:20" x14ac:dyDescent="0.3">
      <c r="A909">
        <v>494</v>
      </c>
      <c r="B909" s="1">
        <v>46282</v>
      </c>
      <c r="C909">
        <f>YEAR(SalesDataTable__2[[#This Row],[Order Date]])</f>
        <v>2026</v>
      </c>
      <c r="D909" s="2" t="str">
        <f>"Q"&amp;ROUNDUP(MONTH(SalesDataTable__2[[#This Row],[Order Date]])/3,0)</f>
        <v>Q3</v>
      </c>
      <c r="E909">
        <f>MONTH(SalesDataTable__2[[#This Row],[Order Date]])</f>
        <v>9</v>
      </c>
      <c r="F909" t="str">
        <f>TEXT(SalesDataTable__2[[#This Row],[Order Date]],"MMM")</f>
        <v>Sep</v>
      </c>
      <c r="G909" t="s">
        <v>16</v>
      </c>
      <c r="H909" t="s">
        <v>33</v>
      </c>
      <c r="I909" t="s">
        <v>18</v>
      </c>
      <c r="J909" t="s">
        <v>19</v>
      </c>
      <c r="K909" t="s">
        <v>31</v>
      </c>
      <c r="L909" t="s">
        <v>41</v>
      </c>
      <c r="M909">
        <v>1</v>
      </c>
      <c r="N909">
        <v>35.94</v>
      </c>
      <c r="O909">
        <v>0.1</v>
      </c>
      <c r="P909">
        <v>13.19</v>
      </c>
      <c r="Q909">
        <v>32.345999999999997</v>
      </c>
      <c r="R909">
        <v>13.19</v>
      </c>
      <c r="S909">
        <v>19.155999999999999</v>
      </c>
      <c r="T909">
        <v>0.59222160390774747</v>
      </c>
    </row>
    <row r="910" spans="1:20" x14ac:dyDescent="0.3">
      <c r="A910">
        <v>665</v>
      </c>
      <c r="B910" s="1">
        <v>46282</v>
      </c>
      <c r="C910">
        <f>YEAR(SalesDataTable__2[[#This Row],[Order Date]])</f>
        <v>2026</v>
      </c>
      <c r="D910" s="2" t="str">
        <f>"Q"&amp;ROUNDUP(MONTH(SalesDataTable__2[[#This Row],[Order Date]])/3,0)</f>
        <v>Q3</v>
      </c>
      <c r="E910">
        <f>MONTH(SalesDataTable__2[[#This Row],[Order Date]])</f>
        <v>9</v>
      </c>
      <c r="F910" t="str">
        <f>TEXT(SalesDataTable__2[[#This Row],[Order Date]],"MMM")</f>
        <v>Sep</v>
      </c>
      <c r="G910" t="s">
        <v>28</v>
      </c>
      <c r="H910" t="s">
        <v>48</v>
      </c>
      <c r="I910" t="s">
        <v>18</v>
      </c>
      <c r="J910" t="s">
        <v>19</v>
      </c>
      <c r="K910" t="s">
        <v>36</v>
      </c>
      <c r="L910" t="s">
        <v>54</v>
      </c>
      <c r="M910">
        <v>1</v>
      </c>
      <c r="N910">
        <v>101.18</v>
      </c>
      <c r="O910">
        <v>0.1</v>
      </c>
      <c r="P910">
        <v>49.38</v>
      </c>
      <c r="Q910">
        <v>91.062000000000012</v>
      </c>
      <c r="R910">
        <v>49.38</v>
      </c>
      <c r="S910">
        <v>41.682000000000009</v>
      </c>
      <c r="T910">
        <v>0.45773209461685449</v>
      </c>
    </row>
    <row r="911" spans="1:20" x14ac:dyDescent="0.3">
      <c r="A911">
        <v>2452</v>
      </c>
      <c r="B911" s="1">
        <v>46283</v>
      </c>
      <c r="C911">
        <f>YEAR(SalesDataTable__2[[#This Row],[Order Date]])</f>
        <v>2026</v>
      </c>
      <c r="D911" s="2" t="str">
        <f>"Q"&amp;ROUNDUP(MONTH(SalesDataTable__2[[#This Row],[Order Date]])/3,0)</f>
        <v>Q3</v>
      </c>
      <c r="E911">
        <f>MONTH(SalesDataTable__2[[#This Row],[Order Date]])</f>
        <v>9</v>
      </c>
      <c r="F911" t="str">
        <f>TEXT(SalesDataTable__2[[#This Row],[Order Date]],"MMM")</f>
        <v>Sep</v>
      </c>
      <c r="G911" t="s">
        <v>42</v>
      </c>
      <c r="H911" t="s">
        <v>45</v>
      </c>
      <c r="I911" t="s">
        <v>18</v>
      </c>
      <c r="J911" t="s">
        <v>19</v>
      </c>
      <c r="K911" t="s">
        <v>20</v>
      </c>
      <c r="L911" t="s">
        <v>59</v>
      </c>
      <c r="M911">
        <v>1</v>
      </c>
      <c r="N911">
        <v>50.17</v>
      </c>
      <c r="O911">
        <v>0.1</v>
      </c>
      <c r="P911">
        <v>21.99</v>
      </c>
      <c r="Q911">
        <v>45.153000000000006</v>
      </c>
      <c r="R911">
        <v>21.99</v>
      </c>
      <c r="S911">
        <v>23.163000000000007</v>
      </c>
      <c r="T911">
        <v>0.51298917015480705</v>
      </c>
    </row>
    <row r="912" spans="1:20" x14ac:dyDescent="0.3">
      <c r="A912">
        <v>1442</v>
      </c>
      <c r="B912" s="1">
        <v>46285</v>
      </c>
      <c r="C912">
        <f>YEAR(SalesDataTable__2[[#This Row],[Order Date]])</f>
        <v>2026</v>
      </c>
      <c r="D912" s="2" t="str">
        <f>"Q"&amp;ROUNDUP(MONTH(SalesDataTable__2[[#This Row],[Order Date]])/3,0)</f>
        <v>Q3</v>
      </c>
      <c r="E912">
        <f>MONTH(SalesDataTable__2[[#This Row],[Order Date]])</f>
        <v>9</v>
      </c>
      <c r="F912" t="str">
        <f>TEXT(SalesDataTable__2[[#This Row],[Order Date]],"MMM")</f>
        <v>Sep</v>
      </c>
      <c r="G912" t="s">
        <v>42</v>
      </c>
      <c r="H912" t="s">
        <v>60</v>
      </c>
      <c r="I912" t="s">
        <v>18</v>
      </c>
      <c r="J912" t="s">
        <v>19</v>
      </c>
      <c r="K912" t="s">
        <v>31</v>
      </c>
      <c r="L912" t="s">
        <v>47</v>
      </c>
      <c r="M912">
        <v>1</v>
      </c>
      <c r="N912">
        <v>47.68</v>
      </c>
      <c r="O912">
        <v>0.1</v>
      </c>
      <c r="P912">
        <v>18.03</v>
      </c>
      <c r="Q912">
        <v>42.911999999999999</v>
      </c>
      <c r="R912">
        <v>18.03</v>
      </c>
      <c r="S912">
        <v>24.881999999999998</v>
      </c>
      <c r="T912">
        <v>0.57983780760626391</v>
      </c>
    </row>
    <row r="913" spans="1:20" x14ac:dyDescent="0.3">
      <c r="A913">
        <v>3286</v>
      </c>
      <c r="B913" s="1">
        <v>46289</v>
      </c>
      <c r="C913">
        <f>YEAR(SalesDataTable__2[[#This Row],[Order Date]])</f>
        <v>2026</v>
      </c>
      <c r="D913" s="2" t="str">
        <f>"Q"&amp;ROUNDUP(MONTH(SalesDataTable__2[[#This Row],[Order Date]])/3,0)</f>
        <v>Q3</v>
      </c>
      <c r="E913">
        <f>MONTH(SalesDataTable__2[[#This Row],[Order Date]])</f>
        <v>9</v>
      </c>
      <c r="F913" t="str">
        <f>TEXT(SalesDataTable__2[[#This Row],[Order Date]],"MMM")</f>
        <v>Sep</v>
      </c>
      <c r="G913" t="s">
        <v>16</v>
      </c>
      <c r="H913" t="s">
        <v>33</v>
      </c>
      <c r="I913" t="s">
        <v>18</v>
      </c>
      <c r="J913" t="s">
        <v>19</v>
      </c>
      <c r="K913" t="s">
        <v>31</v>
      </c>
      <c r="L913" t="s">
        <v>47</v>
      </c>
      <c r="M913">
        <v>1</v>
      </c>
      <c r="N913">
        <v>46.23</v>
      </c>
      <c r="O913">
        <v>0.1</v>
      </c>
      <c r="P913">
        <v>18.34</v>
      </c>
      <c r="Q913">
        <v>41.606999999999999</v>
      </c>
      <c r="R913">
        <v>18.34</v>
      </c>
      <c r="S913">
        <v>23.266999999999999</v>
      </c>
      <c r="T913">
        <v>0.55920878698295962</v>
      </c>
    </row>
    <row r="914" spans="1:20" x14ac:dyDescent="0.3">
      <c r="A914">
        <v>160</v>
      </c>
      <c r="B914" s="1">
        <v>46291</v>
      </c>
      <c r="C914">
        <f>YEAR(SalesDataTable__2[[#This Row],[Order Date]])</f>
        <v>2026</v>
      </c>
      <c r="D914" s="2" t="str">
        <f>"Q"&amp;ROUNDUP(MONTH(SalesDataTable__2[[#This Row],[Order Date]])/3,0)</f>
        <v>Q3</v>
      </c>
      <c r="E914">
        <f>MONTH(SalesDataTable__2[[#This Row],[Order Date]])</f>
        <v>9</v>
      </c>
      <c r="F914" t="str">
        <f>TEXT(SalesDataTable__2[[#This Row],[Order Date]],"MMM")</f>
        <v>Sep</v>
      </c>
      <c r="G914" t="s">
        <v>16</v>
      </c>
      <c r="H914" t="s">
        <v>17</v>
      </c>
      <c r="I914" t="s">
        <v>18</v>
      </c>
      <c r="J914" t="s">
        <v>64</v>
      </c>
      <c r="K914" t="s">
        <v>38</v>
      </c>
      <c r="L914" t="s">
        <v>58</v>
      </c>
      <c r="M914">
        <v>1</v>
      </c>
      <c r="N914">
        <v>81.58</v>
      </c>
      <c r="O914">
        <v>0.1</v>
      </c>
      <c r="P914">
        <v>38.89</v>
      </c>
      <c r="Q914">
        <v>73.421999999999997</v>
      </c>
      <c r="R914">
        <v>38.89</v>
      </c>
      <c r="S914">
        <v>34.531999999999996</v>
      </c>
      <c r="T914">
        <v>0.47032224673803491</v>
      </c>
    </row>
    <row r="915" spans="1:20" x14ac:dyDescent="0.3">
      <c r="A915">
        <v>4811</v>
      </c>
      <c r="B915" s="1">
        <v>46294</v>
      </c>
      <c r="C915">
        <f>YEAR(SalesDataTable__2[[#This Row],[Order Date]])</f>
        <v>2026</v>
      </c>
      <c r="D915" s="2" t="str">
        <f>"Q"&amp;ROUNDUP(MONTH(SalesDataTable__2[[#This Row],[Order Date]])/3,0)</f>
        <v>Q3</v>
      </c>
      <c r="E915">
        <f>MONTH(SalesDataTable__2[[#This Row],[Order Date]])</f>
        <v>9</v>
      </c>
      <c r="F915" t="str">
        <f>TEXT(SalesDataTable__2[[#This Row],[Order Date]],"MMM")</f>
        <v>Sep</v>
      </c>
      <c r="G915" t="s">
        <v>28</v>
      </c>
      <c r="H915" t="s">
        <v>48</v>
      </c>
      <c r="I915" t="s">
        <v>18</v>
      </c>
      <c r="J915" t="s">
        <v>19</v>
      </c>
      <c r="K915" t="s">
        <v>24</v>
      </c>
      <c r="L915" t="s">
        <v>25</v>
      </c>
      <c r="M915">
        <v>1</v>
      </c>
      <c r="N915">
        <v>155.55000000000001</v>
      </c>
      <c r="O915">
        <v>0.1</v>
      </c>
      <c r="P915">
        <v>79.2</v>
      </c>
      <c r="Q915">
        <v>139.995</v>
      </c>
      <c r="R915">
        <v>79.2</v>
      </c>
      <c r="S915">
        <v>60.795000000000002</v>
      </c>
      <c r="T915">
        <v>0.43426550948248149</v>
      </c>
    </row>
    <row r="916" spans="1:20" x14ac:dyDescent="0.3">
      <c r="A916">
        <v>2946</v>
      </c>
      <c r="B916" s="1">
        <v>46302</v>
      </c>
      <c r="C916">
        <f>YEAR(SalesDataTable__2[[#This Row],[Order Date]])</f>
        <v>2026</v>
      </c>
      <c r="D916" s="2" t="str">
        <f>"Q"&amp;ROUNDUP(MONTH(SalesDataTable__2[[#This Row],[Order Date]])/3,0)</f>
        <v>Q4</v>
      </c>
      <c r="E916">
        <f>MONTH(SalesDataTable__2[[#This Row],[Order Date]])</f>
        <v>10</v>
      </c>
      <c r="F916" t="str">
        <f>TEXT(SalesDataTable__2[[#This Row],[Order Date]],"MMM")</f>
        <v>Oct</v>
      </c>
      <c r="G916" t="s">
        <v>42</v>
      </c>
      <c r="H916" t="s">
        <v>60</v>
      </c>
      <c r="I916" t="s">
        <v>18</v>
      </c>
      <c r="J916" t="s">
        <v>64</v>
      </c>
      <c r="K916" t="s">
        <v>36</v>
      </c>
      <c r="L916" t="s">
        <v>54</v>
      </c>
      <c r="M916">
        <v>1</v>
      </c>
      <c r="N916">
        <v>103.48</v>
      </c>
      <c r="O916">
        <v>0.1</v>
      </c>
      <c r="P916">
        <v>51.33</v>
      </c>
      <c r="Q916">
        <v>93.132000000000005</v>
      </c>
      <c r="R916">
        <v>51.33</v>
      </c>
      <c r="S916">
        <v>41.802000000000007</v>
      </c>
      <c r="T916">
        <v>0.4488467980930293</v>
      </c>
    </row>
    <row r="917" spans="1:20" x14ac:dyDescent="0.3">
      <c r="A917">
        <v>1033</v>
      </c>
      <c r="B917" s="1">
        <v>46310</v>
      </c>
      <c r="C917">
        <f>YEAR(SalesDataTable__2[[#This Row],[Order Date]])</f>
        <v>2026</v>
      </c>
      <c r="D917" s="2" t="str">
        <f>"Q"&amp;ROUNDUP(MONTH(SalesDataTable__2[[#This Row],[Order Date]])/3,0)</f>
        <v>Q4</v>
      </c>
      <c r="E917">
        <f>MONTH(SalesDataTable__2[[#This Row],[Order Date]])</f>
        <v>10</v>
      </c>
      <c r="F917" t="str">
        <f>TEXT(SalesDataTable__2[[#This Row],[Order Date]],"MMM")</f>
        <v>Oct</v>
      </c>
      <c r="G917" t="s">
        <v>28</v>
      </c>
      <c r="H917" t="s">
        <v>46</v>
      </c>
      <c r="I917" t="s">
        <v>18</v>
      </c>
      <c r="J917" t="s">
        <v>19</v>
      </c>
      <c r="K917" t="s">
        <v>24</v>
      </c>
      <c r="L917" t="s">
        <v>35</v>
      </c>
      <c r="M917">
        <v>1</v>
      </c>
      <c r="N917">
        <v>70.47</v>
      </c>
      <c r="O917">
        <v>0.1</v>
      </c>
      <c r="P917">
        <v>31.52</v>
      </c>
      <c r="Q917">
        <v>63.423000000000002</v>
      </c>
      <c r="R917">
        <v>31.52</v>
      </c>
      <c r="S917">
        <v>31.903000000000002</v>
      </c>
      <c r="T917">
        <v>0.50301940936253409</v>
      </c>
    </row>
    <row r="918" spans="1:20" x14ac:dyDescent="0.3">
      <c r="A918">
        <v>1811</v>
      </c>
      <c r="B918" s="1">
        <v>46315</v>
      </c>
      <c r="C918">
        <f>YEAR(SalesDataTable__2[[#This Row],[Order Date]])</f>
        <v>2026</v>
      </c>
      <c r="D918" s="2" t="str">
        <f>"Q"&amp;ROUNDUP(MONTH(SalesDataTable__2[[#This Row],[Order Date]])/3,0)</f>
        <v>Q4</v>
      </c>
      <c r="E918">
        <f>MONTH(SalesDataTable__2[[#This Row],[Order Date]])</f>
        <v>10</v>
      </c>
      <c r="F918" t="str">
        <f>TEXT(SalesDataTable__2[[#This Row],[Order Date]],"MMM")</f>
        <v>Oct</v>
      </c>
      <c r="G918" t="s">
        <v>28</v>
      </c>
      <c r="H918" t="s">
        <v>29</v>
      </c>
      <c r="I918" t="s">
        <v>18</v>
      </c>
      <c r="J918" t="s">
        <v>19</v>
      </c>
      <c r="K918" t="s">
        <v>36</v>
      </c>
      <c r="L918" t="s">
        <v>37</v>
      </c>
      <c r="M918">
        <v>1</v>
      </c>
      <c r="N918">
        <v>40.99</v>
      </c>
      <c r="O918">
        <v>0.1</v>
      </c>
      <c r="P918">
        <v>17.16</v>
      </c>
      <c r="Q918">
        <v>36.891000000000005</v>
      </c>
      <c r="R918">
        <v>17.16</v>
      </c>
      <c r="S918">
        <v>19.731000000000005</v>
      </c>
      <c r="T918">
        <v>0.5348458973733432</v>
      </c>
    </row>
    <row r="919" spans="1:20" x14ac:dyDescent="0.3">
      <c r="A919">
        <v>1199</v>
      </c>
      <c r="B919" s="1">
        <v>46325</v>
      </c>
      <c r="C919">
        <f>YEAR(SalesDataTable__2[[#This Row],[Order Date]])</f>
        <v>2026</v>
      </c>
      <c r="D919" s="2" t="str">
        <f>"Q"&amp;ROUNDUP(MONTH(SalesDataTable__2[[#This Row],[Order Date]])/3,0)</f>
        <v>Q4</v>
      </c>
      <c r="E919">
        <f>MONTH(SalesDataTable__2[[#This Row],[Order Date]])</f>
        <v>10</v>
      </c>
      <c r="F919" t="str">
        <f>TEXT(SalesDataTable__2[[#This Row],[Order Date]],"MMM")</f>
        <v>Oct</v>
      </c>
      <c r="G919" t="s">
        <v>28</v>
      </c>
      <c r="H919" t="s">
        <v>46</v>
      </c>
      <c r="I919" t="s">
        <v>18</v>
      </c>
      <c r="J919" t="s">
        <v>19</v>
      </c>
      <c r="K919" t="s">
        <v>36</v>
      </c>
      <c r="L919" t="s">
        <v>54</v>
      </c>
      <c r="M919">
        <v>1</v>
      </c>
      <c r="N919">
        <v>102.47</v>
      </c>
      <c r="O919">
        <v>0.1</v>
      </c>
      <c r="P919">
        <v>49.75</v>
      </c>
      <c r="Q919">
        <v>92.222999999999999</v>
      </c>
      <c r="R919">
        <v>49.75</v>
      </c>
      <c r="S919">
        <v>42.472999999999999</v>
      </c>
      <c r="T919">
        <v>0.46054671828068922</v>
      </c>
    </row>
    <row r="920" spans="1:20" x14ac:dyDescent="0.3">
      <c r="A920">
        <v>919</v>
      </c>
      <c r="B920" s="1">
        <v>46327</v>
      </c>
      <c r="C920">
        <f>YEAR(SalesDataTable__2[[#This Row],[Order Date]])</f>
        <v>2026</v>
      </c>
      <c r="D920" s="2" t="str">
        <f>"Q"&amp;ROUNDUP(MONTH(SalesDataTable__2[[#This Row],[Order Date]])/3,0)</f>
        <v>Q4</v>
      </c>
      <c r="E920">
        <f>MONTH(SalesDataTable__2[[#This Row],[Order Date]])</f>
        <v>11</v>
      </c>
      <c r="F920" t="str">
        <f>TEXT(SalesDataTable__2[[#This Row],[Order Date]],"MMM")</f>
        <v>Nov</v>
      </c>
      <c r="G920" t="s">
        <v>16</v>
      </c>
      <c r="H920" t="s">
        <v>52</v>
      </c>
      <c r="I920" t="s">
        <v>18</v>
      </c>
      <c r="J920" t="s">
        <v>19</v>
      </c>
      <c r="K920" t="s">
        <v>36</v>
      </c>
      <c r="L920" t="s">
        <v>54</v>
      </c>
      <c r="M920">
        <v>1</v>
      </c>
      <c r="N920">
        <v>103.53</v>
      </c>
      <c r="O920">
        <v>0.1</v>
      </c>
      <c r="P920">
        <v>51.75</v>
      </c>
      <c r="Q920">
        <v>93.177000000000007</v>
      </c>
      <c r="R920">
        <v>51.75</v>
      </c>
      <c r="S920">
        <v>41.427000000000007</v>
      </c>
      <c r="T920">
        <v>0.4446054283782479</v>
      </c>
    </row>
    <row r="921" spans="1:20" x14ac:dyDescent="0.3">
      <c r="A921">
        <v>4036</v>
      </c>
      <c r="B921" s="1">
        <v>46328</v>
      </c>
      <c r="C921">
        <f>YEAR(SalesDataTable__2[[#This Row],[Order Date]])</f>
        <v>2026</v>
      </c>
      <c r="D921" s="2" t="str">
        <f>"Q"&amp;ROUNDUP(MONTH(SalesDataTable__2[[#This Row],[Order Date]])/3,0)</f>
        <v>Q4</v>
      </c>
      <c r="E921">
        <f>MONTH(SalesDataTable__2[[#This Row],[Order Date]])</f>
        <v>11</v>
      </c>
      <c r="F921" t="str">
        <f>TEXT(SalesDataTable__2[[#This Row],[Order Date]],"MMM")</f>
        <v>Nov</v>
      </c>
      <c r="G921" t="s">
        <v>42</v>
      </c>
      <c r="H921" t="s">
        <v>57</v>
      </c>
      <c r="I921" t="s">
        <v>18</v>
      </c>
      <c r="J921" t="s">
        <v>65</v>
      </c>
      <c r="K921" t="s">
        <v>20</v>
      </c>
      <c r="L921" t="s">
        <v>44</v>
      </c>
      <c r="M921">
        <v>1</v>
      </c>
      <c r="N921">
        <v>36.96</v>
      </c>
      <c r="O921">
        <v>0.1</v>
      </c>
      <c r="P921">
        <v>14.18</v>
      </c>
      <c r="Q921">
        <v>33.264000000000003</v>
      </c>
      <c r="R921">
        <v>14.18</v>
      </c>
      <c r="S921">
        <v>19.084000000000003</v>
      </c>
      <c r="T921">
        <v>0.57371332371332373</v>
      </c>
    </row>
    <row r="922" spans="1:20" x14ac:dyDescent="0.3">
      <c r="A922">
        <v>1022</v>
      </c>
      <c r="B922" s="1">
        <v>46329</v>
      </c>
      <c r="C922">
        <f>YEAR(SalesDataTable__2[[#This Row],[Order Date]])</f>
        <v>2026</v>
      </c>
      <c r="D922" s="2" t="str">
        <f>"Q"&amp;ROUNDUP(MONTH(SalesDataTable__2[[#This Row],[Order Date]])/3,0)</f>
        <v>Q4</v>
      </c>
      <c r="E922">
        <f>MONTH(SalesDataTable__2[[#This Row],[Order Date]])</f>
        <v>11</v>
      </c>
      <c r="F922" t="str">
        <f>TEXT(SalesDataTable__2[[#This Row],[Order Date]],"MMM")</f>
        <v>Nov</v>
      </c>
      <c r="G922" t="s">
        <v>16</v>
      </c>
      <c r="H922" t="s">
        <v>26</v>
      </c>
      <c r="I922" t="s">
        <v>18</v>
      </c>
      <c r="J922" t="s">
        <v>64</v>
      </c>
      <c r="K922" t="s">
        <v>36</v>
      </c>
      <c r="L922" t="s">
        <v>37</v>
      </c>
      <c r="M922">
        <v>1</v>
      </c>
      <c r="N922">
        <v>39.97</v>
      </c>
      <c r="O922">
        <v>0.1</v>
      </c>
      <c r="P922">
        <v>16.93</v>
      </c>
      <c r="Q922">
        <v>35.972999999999999</v>
      </c>
      <c r="R922">
        <v>16.93</v>
      </c>
      <c r="S922">
        <v>19.042999999999999</v>
      </c>
      <c r="T922">
        <v>0.52936924915909156</v>
      </c>
    </row>
    <row r="923" spans="1:20" x14ac:dyDescent="0.3">
      <c r="A923">
        <v>1449</v>
      </c>
      <c r="B923" s="1">
        <v>46330</v>
      </c>
      <c r="C923">
        <f>YEAR(SalesDataTable__2[[#This Row],[Order Date]])</f>
        <v>2026</v>
      </c>
      <c r="D923" s="2" t="str">
        <f>"Q"&amp;ROUNDUP(MONTH(SalesDataTable__2[[#This Row],[Order Date]])/3,0)</f>
        <v>Q4</v>
      </c>
      <c r="E923">
        <f>MONTH(SalesDataTable__2[[#This Row],[Order Date]])</f>
        <v>11</v>
      </c>
      <c r="F923" t="str">
        <f>TEXT(SalesDataTable__2[[#This Row],[Order Date]],"MMM")</f>
        <v>Nov</v>
      </c>
      <c r="G923" t="s">
        <v>16</v>
      </c>
      <c r="H923" t="s">
        <v>17</v>
      </c>
      <c r="I923" t="s">
        <v>18</v>
      </c>
      <c r="J923" t="s">
        <v>64</v>
      </c>
      <c r="K923" t="s">
        <v>36</v>
      </c>
      <c r="L923" t="s">
        <v>56</v>
      </c>
      <c r="M923">
        <v>1</v>
      </c>
      <c r="N923">
        <v>50.76</v>
      </c>
      <c r="O923">
        <v>0.1</v>
      </c>
      <c r="P923">
        <v>22.72</v>
      </c>
      <c r="Q923">
        <v>45.683999999999997</v>
      </c>
      <c r="R923">
        <v>22.72</v>
      </c>
      <c r="S923">
        <v>22.963999999999999</v>
      </c>
      <c r="T923">
        <v>0.50267051921898254</v>
      </c>
    </row>
    <row r="924" spans="1:20" x14ac:dyDescent="0.3">
      <c r="A924">
        <v>9</v>
      </c>
      <c r="B924" s="1">
        <v>46331</v>
      </c>
      <c r="C924">
        <f>YEAR(SalesDataTable__2[[#This Row],[Order Date]])</f>
        <v>2026</v>
      </c>
      <c r="D924" s="2" t="str">
        <f>"Q"&amp;ROUNDUP(MONTH(SalesDataTable__2[[#This Row],[Order Date]])/3,0)</f>
        <v>Q4</v>
      </c>
      <c r="E924">
        <f>MONTH(SalesDataTable__2[[#This Row],[Order Date]])</f>
        <v>11</v>
      </c>
      <c r="F924" t="str">
        <f>TEXT(SalesDataTable__2[[#This Row],[Order Date]],"MMM")</f>
        <v>Nov</v>
      </c>
      <c r="G924" t="s">
        <v>22</v>
      </c>
      <c r="H924" t="s">
        <v>40</v>
      </c>
      <c r="I924" t="s">
        <v>18</v>
      </c>
      <c r="J924" t="s">
        <v>19</v>
      </c>
      <c r="K924" t="s">
        <v>24</v>
      </c>
      <c r="L924" t="s">
        <v>50</v>
      </c>
      <c r="M924">
        <v>1</v>
      </c>
      <c r="N924">
        <v>140.59</v>
      </c>
      <c r="O924">
        <v>0.1</v>
      </c>
      <c r="P924">
        <v>79.510000000000005</v>
      </c>
      <c r="Q924">
        <v>126.53100000000001</v>
      </c>
      <c r="R924">
        <v>79.510000000000005</v>
      </c>
      <c r="S924">
        <v>47.021000000000001</v>
      </c>
      <c r="T924">
        <v>0.37161644182058151</v>
      </c>
    </row>
    <row r="925" spans="1:20" x14ac:dyDescent="0.3">
      <c r="A925">
        <v>5079</v>
      </c>
      <c r="B925" s="1">
        <v>46334</v>
      </c>
      <c r="C925">
        <f>YEAR(SalesDataTable__2[[#This Row],[Order Date]])</f>
        <v>2026</v>
      </c>
      <c r="D925" s="2" t="str">
        <f>"Q"&amp;ROUNDUP(MONTH(SalesDataTable__2[[#This Row],[Order Date]])/3,0)</f>
        <v>Q4</v>
      </c>
      <c r="E925">
        <f>MONTH(SalesDataTable__2[[#This Row],[Order Date]])</f>
        <v>11</v>
      </c>
      <c r="F925" t="str">
        <f>TEXT(SalesDataTable__2[[#This Row],[Order Date]],"MMM")</f>
        <v>Nov</v>
      </c>
      <c r="G925" t="s">
        <v>42</v>
      </c>
      <c r="H925" t="s">
        <v>60</v>
      </c>
      <c r="I925" t="s">
        <v>18</v>
      </c>
      <c r="J925" t="s">
        <v>19</v>
      </c>
      <c r="K925" t="s">
        <v>20</v>
      </c>
      <c r="L925" t="s">
        <v>53</v>
      </c>
      <c r="M925">
        <v>1</v>
      </c>
      <c r="N925">
        <v>120.98</v>
      </c>
      <c r="O925">
        <v>0.1</v>
      </c>
      <c r="P925">
        <v>70.59</v>
      </c>
      <c r="Q925">
        <v>108.88200000000001</v>
      </c>
      <c r="R925">
        <v>70.59</v>
      </c>
      <c r="S925">
        <v>38.292000000000002</v>
      </c>
      <c r="T925">
        <v>0.35168347385242738</v>
      </c>
    </row>
    <row r="926" spans="1:20" x14ac:dyDescent="0.3">
      <c r="A926">
        <v>4406</v>
      </c>
      <c r="B926" s="1">
        <v>46335</v>
      </c>
      <c r="C926">
        <f>YEAR(SalesDataTable__2[[#This Row],[Order Date]])</f>
        <v>2026</v>
      </c>
      <c r="D926" s="2" t="str">
        <f>"Q"&amp;ROUNDUP(MONTH(SalesDataTable__2[[#This Row],[Order Date]])/3,0)</f>
        <v>Q4</v>
      </c>
      <c r="E926">
        <f>MONTH(SalesDataTable__2[[#This Row],[Order Date]])</f>
        <v>11</v>
      </c>
      <c r="F926" t="str">
        <f>TEXT(SalesDataTable__2[[#This Row],[Order Date]],"MMM")</f>
        <v>Nov</v>
      </c>
      <c r="G926" t="s">
        <v>22</v>
      </c>
      <c r="H926" t="s">
        <v>30</v>
      </c>
      <c r="I926" t="s">
        <v>18</v>
      </c>
      <c r="J926" t="s">
        <v>19</v>
      </c>
      <c r="K926" t="s">
        <v>24</v>
      </c>
      <c r="L926" t="s">
        <v>50</v>
      </c>
      <c r="M926">
        <v>1</v>
      </c>
      <c r="N926">
        <v>143.02000000000001</v>
      </c>
      <c r="O926">
        <v>0.1</v>
      </c>
      <c r="P926">
        <v>79.25</v>
      </c>
      <c r="Q926">
        <v>128.71800000000002</v>
      </c>
      <c r="R926">
        <v>79.25</v>
      </c>
      <c r="S926">
        <v>49.468000000000018</v>
      </c>
      <c r="T926">
        <v>0.3843129942976119</v>
      </c>
    </row>
    <row r="927" spans="1:20" x14ac:dyDescent="0.3">
      <c r="A927">
        <v>4855</v>
      </c>
      <c r="B927" s="1">
        <v>46335</v>
      </c>
      <c r="C927">
        <f>YEAR(SalesDataTable__2[[#This Row],[Order Date]])</f>
        <v>2026</v>
      </c>
      <c r="D927" s="2" t="str">
        <f>"Q"&amp;ROUNDUP(MONTH(SalesDataTable__2[[#This Row],[Order Date]])/3,0)</f>
        <v>Q4</v>
      </c>
      <c r="E927">
        <f>MONTH(SalesDataTable__2[[#This Row],[Order Date]])</f>
        <v>11</v>
      </c>
      <c r="F927" t="str">
        <f>TEXT(SalesDataTable__2[[#This Row],[Order Date]],"MMM")</f>
        <v>Nov</v>
      </c>
      <c r="G927" t="s">
        <v>28</v>
      </c>
      <c r="H927" t="s">
        <v>29</v>
      </c>
      <c r="I927" t="s">
        <v>18</v>
      </c>
      <c r="J927" t="s">
        <v>64</v>
      </c>
      <c r="K927" t="s">
        <v>24</v>
      </c>
      <c r="L927" t="s">
        <v>25</v>
      </c>
      <c r="M927">
        <v>1</v>
      </c>
      <c r="N927">
        <v>156.82</v>
      </c>
      <c r="O927">
        <v>0.1</v>
      </c>
      <c r="P927">
        <v>77.12</v>
      </c>
      <c r="Q927">
        <v>141.13800000000001</v>
      </c>
      <c r="R927">
        <v>77.12</v>
      </c>
      <c r="S927">
        <v>64.018000000000001</v>
      </c>
      <c r="T927">
        <v>0.45358443509189589</v>
      </c>
    </row>
    <row r="928" spans="1:20" x14ac:dyDescent="0.3">
      <c r="A928">
        <v>25</v>
      </c>
      <c r="B928" s="1">
        <v>46337</v>
      </c>
      <c r="C928">
        <f>YEAR(SalesDataTable__2[[#This Row],[Order Date]])</f>
        <v>2026</v>
      </c>
      <c r="D928" s="2" t="str">
        <f>"Q"&amp;ROUNDUP(MONTH(SalesDataTable__2[[#This Row],[Order Date]])/3,0)</f>
        <v>Q4</v>
      </c>
      <c r="E928">
        <f>MONTH(SalesDataTable__2[[#This Row],[Order Date]])</f>
        <v>11</v>
      </c>
      <c r="F928" t="str">
        <f>TEXT(SalesDataTable__2[[#This Row],[Order Date]],"MMM")</f>
        <v>Nov</v>
      </c>
      <c r="G928" t="s">
        <v>22</v>
      </c>
      <c r="H928" t="s">
        <v>30</v>
      </c>
      <c r="I928" t="s">
        <v>18</v>
      </c>
      <c r="J928" t="s">
        <v>64</v>
      </c>
      <c r="K928" t="s">
        <v>24</v>
      </c>
      <c r="L928" t="s">
        <v>50</v>
      </c>
      <c r="M928">
        <v>1</v>
      </c>
      <c r="N928">
        <v>145.83000000000001</v>
      </c>
      <c r="O928">
        <v>0.1</v>
      </c>
      <c r="P928">
        <v>79.14</v>
      </c>
      <c r="Q928">
        <v>131.24700000000001</v>
      </c>
      <c r="R928">
        <v>79.14</v>
      </c>
      <c r="S928">
        <v>52.107000000000014</v>
      </c>
      <c r="T928">
        <v>0.39701478890946085</v>
      </c>
    </row>
    <row r="929" spans="1:20" x14ac:dyDescent="0.3">
      <c r="A929">
        <v>1567</v>
      </c>
      <c r="B929" s="1">
        <v>46337</v>
      </c>
      <c r="C929">
        <f>YEAR(SalesDataTable__2[[#This Row],[Order Date]])</f>
        <v>2026</v>
      </c>
      <c r="D929" s="2" t="str">
        <f>"Q"&amp;ROUNDUP(MONTH(SalesDataTable__2[[#This Row],[Order Date]])/3,0)</f>
        <v>Q4</v>
      </c>
      <c r="E929">
        <f>MONTH(SalesDataTable__2[[#This Row],[Order Date]])</f>
        <v>11</v>
      </c>
      <c r="F929" t="str">
        <f>TEXT(SalesDataTable__2[[#This Row],[Order Date]],"MMM")</f>
        <v>Nov</v>
      </c>
      <c r="G929" t="s">
        <v>42</v>
      </c>
      <c r="H929" t="s">
        <v>60</v>
      </c>
      <c r="I929" t="s">
        <v>18</v>
      </c>
      <c r="J929" t="s">
        <v>64</v>
      </c>
      <c r="K929" t="s">
        <v>38</v>
      </c>
      <c r="L929" t="s">
        <v>55</v>
      </c>
      <c r="M929">
        <v>1</v>
      </c>
      <c r="N929">
        <v>125.11</v>
      </c>
      <c r="O929">
        <v>0.1</v>
      </c>
      <c r="P929">
        <v>61.65</v>
      </c>
      <c r="Q929">
        <v>112.599</v>
      </c>
      <c r="R929">
        <v>61.65</v>
      </c>
      <c r="S929">
        <v>50.949000000000005</v>
      </c>
      <c r="T929">
        <v>0.45248181600191834</v>
      </c>
    </row>
    <row r="930" spans="1:20" x14ac:dyDescent="0.3">
      <c r="A930">
        <v>598</v>
      </c>
      <c r="B930" s="1">
        <v>46343</v>
      </c>
      <c r="C930">
        <f>YEAR(SalesDataTable__2[[#This Row],[Order Date]])</f>
        <v>2026</v>
      </c>
      <c r="D930" s="2" t="str">
        <f>"Q"&amp;ROUNDUP(MONTH(SalesDataTable__2[[#This Row],[Order Date]])/3,0)</f>
        <v>Q4</v>
      </c>
      <c r="E930">
        <f>MONTH(SalesDataTable__2[[#This Row],[Order Date]])</f>
        <v>11</v>
      </c>
      <c r="F930" t="str">
        <f>TEXT(SalesDataTable__2[[#This Row],[Order Date]],"MMM")</f>
        <v>Nov</v>
      </c>
      <c r="G930" t="s">
        <v>22</v>
      </c>
      <c r="H930" t="s">
        <v>30</v>
      </c>
      <c r="I930" t="s">
        <v>18</v>
      </c>
      <c r="J930" t="s">
        <v>19</v>
      </c>
      <c r="K930" t="s">
        <v>36</v>
      </c>
      <c r="L930" t="s">
        <v>56</v>
      </c>
      <c r="M930">
        <v>1</v>
      </c>
      <c r="N930">
        <v>49.98</v>
      </c>
      <c r="O930">
        <v>0.1</v>
      </c>
      <c r="P930">
        <v>22.25</v>
      </c>
      <c r="Q930">
        <v>44.981999999999999</v>
      </c>
      <c r="R930">
        <v>22.25</v>
      </c>
      <c r="S930">
        <v>22.731999999999999</v>
      </c>
      <c r="T930">
        <v>0.50535769863500957</v>
      </c>
    </row>
    <row r="931" spans="1:20" x14ac:dyDescent="0.3">
      <c r="A931">
        <v>4735</v>
      </c>
      <c r="B931" s="1">
        <v>46343</v>
      </c>
      <c r="C931">
        <f>YEAR(SalesDataTable__2[[#This Row],[Order Date]])</f>
        <v>2026</v>
      </c>
      <c r="D931" s="2" t="str">
        <f>"Q"&amp;ROUNDUP(MONTH(SalesDataTable__2[[#This Row],[Order Date]])/3,0)</f>
        <v>Q4</v>
      </c>
      <c r="E931">
        <f>MONTH(SalesDataTable__2[[#This Row],[Order Date]])</f>
        <v>11</v>
      </c>
      <c r="F931" t="str">
        <f>TEXT(SalesDataTable__2[[#This Row],[Order Date]],"MMM")</f>
        <v>Nov</v>
      </c>
      <c r="G931" t="s">
        <v>28</v>
      </c>
      <c r="H931" t="s">
        <v>46</v>
      </c>
      <c r="I931" t="s">
        <v>18</v>
      </c>
      <c r="J931" t="s">
        <v>65</v>
      </c>
      <c r="K931" t="s">
        <v>36</v>
      </c>
      <c r="L931" t="s">
        <v>61</v>
      </c>
      <c r="M931">
        <v>1</v>
      </c>
      <c r="N931">
        <v>80.959999999999994</v>
      </c>
      <c r="O931">
        <v>0.1</v>
      </c>
      <c r="P931">
        <v>43.86</v>
      </c>
      <c r="Q931">
        <v>72.86399999999999</v>
      </c>
      <c r="R931">
        <v>43.86</v>
      </c>
      <c r="S931">
        <v>29.003999999999991</v>
      </c>
      <c r="T931">
        <v>0.39805665349143604</v>
      </c>
    </row>
    <row r="932" spans="1:20" x14ac:dyDescent="0.3">
      <c r="A932">
        <v>695</v>
      </c>
      <c r="B932" s="1">
        <v>46346</v>
      </c>
      <c r="C932">
        <f>YEAR(SalesDataTable__2[[#This Row],[Order Date]])</f>
        <v>2026</v>
      </c>
      <c r="D932" s="2" t="str">
        <f>"Q"&amp;ROUNDUP(MONTH(SalesDataTable__2[[#This Row],[Order Date]])/3,0)</f>
        <v>Q4</v>
      </c>
      <c r="E932">
        <f>MONTH(SalesDataTable__2[[#This Row],[Order Date]])</f>
        <v>11</v>
      </c>
      <c r="F932" t="str">
        <f>TEXT(SalesDataTable__2[[#This Row],[Order Date]],"MMM")</f>
        <v>Nov</v>
      </c>
      <c r="G932" t="s">
        <v>42</v>
      </c>
      <c r="H932" t="s">
        <v>57</v>
      </c>
      <c r="I932" t="s">
        <v>18</v>
      </c>
      <c r="J932" t="s">
        <v>64</v>
      </c>
      <c r="K932" t="s">
        <v>31</v>
      </c>
      <c r="L932" t="s">
        <v>41</v>
      </c>
      <c r="M932">
        <v>1</v>
      </c>
      <c r="N932">
        <v>36.909999999999997</v>
      </c>
      <c r="O932">
        <v>0.1</v>
      </c>
      <c r="P932">
        <v>13.43</v>
      </c>
      <c r="Q932">
        <v>33.219000000000001</v>
      </c>
      <c r="R932">
        <v>13.43</v>
      </c>
      <c r="S932">
        <v>19.789000000000001</v>
      </c>
      <c r="T932">
        <v>0.59571329660736327</v>
      </c>
    </row>
    <row r="933" spans="1:20" x14ac:dyDescent="0.3">
      <c r="A933">
        <v>3407</v>
      </c>
      <c r="B933" s="1">
        <v>46347</v>
      </c>
      <c r="C933">
        <f>YEAR(SalesDataTable__2[[#This Row],[Order Date]])</f>
        <v>2026</v>
      </c>
      <c r="D933" s="2" t="str">
        <f>"Q"&amp;ROUNDUP(MONTH(SalesDataTable__2[[#This Row],[Order Date]])/3,0)</f>
        <v>Q4</v>
      </c>
      <c r="E933">
        <f>MONTH(SalesDataTable__2[[#This Row],[Order Date]])</f>
        <v>11</v>
      </c>
      <c r="F933" t="str">
        <f>TEXT(SalesDataTable__2[[#This Row],[Order Date]],"MMM")</f>
        <v>Nov</v>
      </c>
      <c r="G933" t="s">
        <v>16</v>
      </c>
      <c r="H933" t="s">
        <v>26</v>
      </c>
      <c r="I933" t="s">
        <v>18</v>
      </c>
      <c r="J933" t="s">
        <v>19</v>
      </c>
      <c r="K933" t="s">
        <v>31</v>
      </c>
      <c r="L933" t="s">
        <v>51</v>
      </c>
      <c r="M933">
        <v>1</v>
      </c>
      <c r="N933">
        <v>164.85</v>
      </c>
      <c r="O933">
        <v>0.1</v>
      </c>
      <c r="P933">
        <v>89.4</v>
      </c>
      <c r="Q933">
        <v>148.36500000000001</v>
      </c>
      <c r="R933">
        <v>89.4</v>
      </c>
      <c r="S933">
        <v>58.965000000000003</v>
      </c>
      <c r="T933">
        <v>0.39743200889697705</v>
      </c>
    </row>
    <row r="934" spans="1:20" x14ac:dyDescent="0.3">
      <c r="A934">
        <v>119</v>
      </c>
      <c r="B934" s="1">
        <v>46348</v>
      </c>
      <c r="C934">
        <f>YEAR(SalesDataTable__2[[#This Row],[Order Date]])</f>
        <v>2026</v>
      </c>
      <c r="D934" s="2" t="str">
        <f>"Q"&amp;ROUNDUP(MONTH(SalesDataTable__2[[#This Row],[Order Date]])/3,0)</f>
        <v>Q4</v>
      </c>
      <c r="E934">
        <f>MONTH(SalesDataTable__2[[#This Row],[Order Date]])</f>
        <v>11</v>
      </c>
      <c r="F934" t="str">
        <f>TEXT(SalesDataTable__2[[#This Row],[Order Date]],"MMM")</f>
        <v>Nov</v>
      </c>
      <c r="G934" t="s">
        <v>22</v>
      </c>
      <c r="H934" t="s">
        <v>23</v>
      </c>
      <c r="I934" t="s">
        <v>18</v>
      </c>
      <c r="J934" t="s">
        <v>19</v>
      </c>
      <c r="K934" t="s">
        <v>20</v>
      </c>
      <c r="L934" t="s">
        <v>21</v>
      </c>
      <c r="M934">
        <v>1</v>
      </c>
      <c r="N934">
        <v>41.16</v>
      </c>
      <c r="O934">
        <v>0.1</v>
      </c>
      <c r="P934">
        <v>14.82</v>
      </c>
      <c r="Q934">
        <v>37.043999999999997</v>
      </c>
      <c r="R934">
        <v>14.82</v>
      </c>
      <c r="S934">
        <v>22.223999999999997</v>
      </c>
      <c r="T934">
        <v>0.59993521218011014</v>
      </c>
    </row>
    <row r="935" spans="1:20" x14ac:dyDescent="0.3">
      <c r="A935">
        <v>5146</v>
      </c>
      <c r="B935" s="1">
        <v>46348</v>
      </c>
      <c r="C935">
        <f>YEAR(SalesDataTable__2[[#This Row],[Order Date]])</f>
        <v>2026</v>
      </c>
      <c r="D935" s="2" t="str">
        <f>"Q"&amp;ROUNDUP(MONTH(SalesDataTable__2[[#This Row],[Order Date]])/3,0)</f>
        <v>Q4</v>
      </c>
      <c r="E935">
        <f>MONTH(SalesDataTable__2[[#This Row],[Order Date]])</f>
        <v>11</v>
      </c>
      <c r="F935" t="str">
        <f>TEXT(SalesDataTable__2[[#This Row],[Order Date]],"MMM")</f>
        <v>Nov</v>
      </c>
      <c r="G935" t="s">
        <v>28</v>
      </c>
      <c r="H935" t="s">
        <v>29</v>
      </c>
      <c r="I935" t="s">
        <v>18</v>
      </c>
      <c r="J935" t="s">
        <v>19</v>
      </c>
      <c r="K935" t="s">
        <v>20</v>
      </c>
      <c r="L935" t="s">
        <v>44</v>
      </c>
      <c r="M935">
        <v>1</v>
      </c>
      <c r="N935">
        <v>35.79</v>
      </c>
      <c r="O935">
        <v>0.1</v>
      </c>
      <c r="P935">
        <v>14.17</v>
      </c>
      <c r="Q935">
        <v>32.210999999999999</v>
      </c>
      <c r="R935">
        <v>14.17</v>
      </c>
      <c r="S935">
        <v>18.040999999999997</v>
      </c>
      <c r="T935">
        <v>0.56008816863804278</v>
      </c>
    </row>
    <row r="936" spans="1:20" x14ac:dyDescent="0.3">
      <c r="A936">
        <v>2439</v>
      </c>
      <c r="B936" s="1">
        <v>46356</v>
      </c>
      <c r="C936">
        <f>YEAR(SalesDataTable__2[[#This Row],[Order Date]])</f>
        <v>2026</v>
      </c>
      <c r="D936" s="2" t="str">
        <f>"Q"&amp;ROUNDUP(MONTH(SalesDataTable__2[[#This Row],[Order Date]])/3,0)</f>
        <v>Q4</v>
      </c>
      <c r="E936">
        <f>MONTH(SalesDataTable__2[[#This Row],[Order Date]])</f>
        <v>11</v>
      </c>
      <c r="F936" t="str">
        <f>TEXT(SalesDataTable__2[[#This Row],[Order Date]],"MMM")</f>
        <v>Nov</v>
      </c>
      <c r="G936" t="s">
        <v>22</v>
      </c>
      <c r="H936" t="s">
        <v>23</v>
      </c>
      <c r="I936" t="s">
        <v>18</v>
      </c>
      <c r="J936" t="s">
        <v>65</v>
      </c>
      <c r="K936" t="s">
        <v>20</v>
      </c>
      <c r="L936" t="s">
        <v>44</v>
      </c>
      <c r="M936">
        <v>1</v>
      </c>
      <c r="N936">
        <v>35.67</v>
      </c>
      <c r="O936">
        <v>0.1</v>
      </c>
      <c r="P936">
        <v>13.81</v>
      </c>
      <c r="Q936">
        <v>32.103000000000002</v>
      </c>
      <c r="R936">
        <v>13.81</v>
      </c>
      <c r="S936">
        <v>18.292999999999999</v>
      </c>
      <c r="T936">
        <v>0.5698221350029592</v>
      </c>
    </row>
    <row r="937" spans="1:20" x14ac:dyDescent="0.3">
      <c r="A937">
        <v>1423</v>
      </c>
      <c r="B937" s="1">
        <v>46358</v>
      </c>
      <c r="C937">
        <f>YEAR(SalesDataTable__2[[#This Row],[Order Date]])</f>
        <v>2026</v>
      </c>
      <c r="D937" s="2" t="str">
        <f>"Q"&amp;ROUNDUP(MONTH(SalesDataTable__2[[#This Row],[Order Date]])/3,0)</f>
        <v>Q4</v>
      </c>
      <c r="E937">
        <f>MONTH(SalesDataTable__2[[#This Row],[Order Date]])</f>
        <v>12</v>
      </c>
      <c r="F937" t="str">
        <f>TEXT(SalesDataTable__2[[#This Row],[Order Date]],"MMM")</f>
        <v>Dec</v>
      </c>
      <c r="G937" t="s">
        <v>42</v>
      </c>
      <c r="H937" t="s">
        <v>57</v>
      </c>
      <c r="I937" t="s">
        <v>18</v>
      </c>
      <c r="J937" t="s">
        <v>65</v>
      </c>
      <c r="K937" t="s">
        <v>24</v>
      </c>
      <c r="L937" t="s">
        <v>35</v>
      </c>
      <c r="M937">
        <v>1</v>
      </c>
      <c r="N937">
        <v>73.010000000000005</v>
      </c>
      <c r="O937">
        <v>0.1</v>
      </c>
      <c r="P937">
        <v>31.51</v>
      </c>
      <c r="Q937">
        <v>65.709000000000003</v>
      </c>
      <c r="R937">
        <v>31.51</v>
      </c>
      <c r="S937">
        <v>34.198999999999998</v>
      </c>
      <c r="T937">
        <v>0.52046142841924237</v>
      </c>
    </row>
    <row r="938" spans="1:20" x14ac:dyDescent="0.3">
      <c r="A938">
        <v>318</v>
      </c>
      <c r="B938" s="1">
        <v>46361</v>
      </c>
      <c r="C938">
        <f>YEAR(SalesDataTable__2[[#This Row],[Order Date]])</f>
        <v>2026</v>
      </c>
      <c r="D938" s="2" t="str">
        <f>"Q"&amp;ROUNDUP(MONTH(SalesDataTable__2[[#This Row],[Order Date]])/3,0)</f>
        <v>Q4</v>
      </c>
      <c r="E938">
        <f>MONTH(SalesDataTable__2[[#This Row],[Order Date]])</f>
        <v>12</v>
      </c>
      <c r="F938" t="str">
        <f>TEXT(SalesDataTable__2[[#This Row],[Order Date]],"MMM")</f>
        <v>Dec</v>
      </c>
      <c r="G938" t="s">
        <v>16</v>
      </c>
      <c r="H938" t="s">
        <v>52</v>
      </c>
      <c r="I938" t="s">
        <v>18</v>
      </c>
      <c r="J938" t="s">
        <v>65</v>
      </c>
      <c r="K938" t="s">
        <v>24</v>
      </c>
      <c r="L938" t="s">
        <v>50</v>
      </c>
      <c r="M938">
        <v>1</v>
      </c>
      <c r="N938">
        <v>146.08000000000001</v>
      </c>
      <c r="O938">
        <v>0.1</v>
      </c>
      <c r="P938">
        <v>81.540000000000006</v>
      </c>
      <c r="Q938">
        <v>131.47200000000001</v>
      </c>
      <c r="R938">
        <v>81.540000000000006</v>
      </c>
      <c r="S938">
        <v>49.932000000000002</v>
      </c>
      <c r="T938">
        <v>0.37979189485213583</v>
      </c>
    </row>
    <row r="939" spans="1:20" x14ac:dyDescent="0.3">
      <c r="A939">
        <v>4</v>
      </c>
      <c r="B939" s="1">
        <v>46367</v>
      </c>
      <c r="C939">
        <f>YEAR(SalesDataTable__2[[#This Row],[Order Date]])</f>
        <v>2026</v>
      </c>
      <c r="D939" s="2" t="str">
        <f>"Q"&amp;ROUNDUP(MONTH(SalesDataTable__2[[#This Row],[Order Date]])/3,0)</f>
        <v>Q4</v>
      </c>
      <c r="E939">
        <f>MONTH(SalesDataTable__2[[#This Row],[Order Date]])</f>
        <v>12</v>
      </c>
      <c r="F939" t="str">
        <f>TEXT(SalesDataTable__2[[#This Row],[Order Date]],"MMM")</f>
        <v>Dec</v>
      </c>
      <c r="G939" t="s">
        <v>16</v>
      </c>
      <c r="H939" t="s">
        <v>33</v>
      </c>
      <c r="I939" t="s">
        <v>18</v>
      </c>
      <c r="J939" t="s">
        <v>19</v>
      </c>
      <c r="K939" t="s">
        <v>36</v>
      </c>
      <c r="L939" t="s">
        <v>54</v>
      </c>
      <c r="M939">
        <v>1</v>
      </c>
      <c r="N939">
        <v>102.98</v>
      </c>
      <c r="O939">
        <v>0.1</v>
      </c>
      <c r="P939">
        <v>51.45</v>
      </c>
      <c r="Q939">
        <v>92.682000000000002</v>
      </c>
      <c r="R939">
        <v>51.45</v>
      </c>
      <c r="S939">
        <v>41.231999999999999</v>
      </c>
      <c r="T939">
        <v>0.4448760277076455</v>
      </c>
    </row>
    <row r="940" spans="1:20" x14ac:dyDescent="0.3">
      <c r="A940">
        <v>5110</v>
      </c>
      <c r="B940" s="1">
        <v>46368</v>
      </c>
      <c r="C940">
        <f>YEAR(SalesDataTable__2[[#This Row],[Order Date]])</f>
        <v>2026</v>
      </c>
      <c r="D940" s="2" t="str">
        <f>"Q"&amp;ROUNDUP(MONTH(SalesDataTable__2[[#This Row],[Order Date]])/3,0)</f>
        <v>Q4</v>
      </c>
      <c r="E940">
        <f>MONTH(SalesDataTable__2[[#This Row],[Order Date]])</f>
        <v>12</v>
      </c>
      <c r="F940" t="str">
        <f>TEXT(SalesDataTable__2[[#This Row],[Order Date]],"MMM")</f>
        <v>Dec</v>
      </c>
      <c r="G940" t="s">
        <v>16</v>
      </c>
      <c r="H940" t="s">
        <v>33</v>
      </c>
      <c r="I940" t="s">
        <v>18</v>
      </c>
      <c r="J940" t="s">
        <v>19</v>
      </c>
      <c r="K940" t="s">
        <v>36</v>
      </c>
      <c r="L940" t="s">
        <v>56</v>
      </c>
      <c r="M940">
        <v>1</v>
      </c>
      <c r="N940">
        <v>51.57</v>
      </c>
      <c r="O940">
        <v>0.1</v>
      </c>
      <c r="P940">
        <v>23.11</v>
      </c>
      <c r="Q940">
        <v>46.413000000000004</v>
      </c>
      <c r="R940">
        <v>23.11</v>
      </c>
      <c r="S940">
        <v>23.303000000000004</v>
      </c>
      <c r="T940">
        <v>0.5020791588563549</v>
      </c>
    </row>
    <row r="941" spans="1:20" x14ac:dyDescent="0.3">
      <c r="A941">
        <v>260</v>
      </c>
      <c r="B941" s="1">
        <v>46382</v>
      </c>
      <c r="C941">
        <f>YEAR(SalesDataTable__2[[#This Row],[Order Date]])</f>
        <v>2026</v>
      </c>
      <c r="D941" s="2" t="str">
        <f>"Q"&amp;ROUNDUP(MONTH(SalesDataTable__2[[#This Row],[Order Date]])/3,0)</f>
        <v>Q4</v>
      </c>
      <c r="E941">
        <f>MONTH(SalesDataTable__2[[#This Row],[Order Date]])</f>
        <v>12</v>
      </c>
      <c r="F941" t="str">
        <f>TEXT(SalesDataTable__2[[#This Row],[Order Date]],"MMM")</f>
        <v>Dec</v>
      </c>
      <c r="G941" t="s">
        <v>42</v>
      </c>
      <c r="H941" t="s">
        <v>43</v>
      </c>
      <c r="I941" t="s">
        <v>18</v>
      </c>
      <c r="J941" t="s">
        <v>65</v>
      </c>
      <c r="K941" t="s">
        <v>24</v>
      </c>
      <c r="L941" t="s">
        <v>35</v>
      </c>
      <c r="M941">
        <v>1</v>
      </c>
      <c r="N941">
        <v>71.89</v>
      </c>
      <c r="O941">
        <v>0.1</v>
      </c>
      <c r="P941">
        <v>31.88</v>
      </c>
      <c r="Q941">
        <v>64.701000000000008</v>
      </c>
      <c r="R941">
        <v>31.88</v>
      </c>
      <c r="S941">
        <v>32.821000000000012</v>
      </c>
      <c r="T941">
        <v>0.50727191233520363</v>
      </c>
    </row>
    <row r="942" spans="1:20" x14ac:dyDescent="0.3">
      <c r="A942">
        <v>2011</v>
      </c>
      <c r="B942" s="1">
        <v>46385</v>
      </c>
      <c r="C942">
        <f>YEAR(SalesDataTable__2[[#This Row],[Order Date]])</f>
        <v>2026</v>
      </c>
      <c r="D942" s="2" t="str">
        <f>"Q"&amp;ROUNDUP(MONTH(SalesDataTable__2[[#This Row],[Order Date]])/3,0)</f>
        <v>Q4</v>
      </c>
      <c r="E942">
        <f>MONTH(SalesDataTable__2[[#This Row],[Order Date]])</f>
        <v>12</v>
      </c>
      <c r="F942" t="str">
        <f>TEXT(SalesDataTable__2[[#This Row],[Order Date]],"MMM")</f>
        <v>Dec</v>
      </c>
      <c r="G942" t="s">
        <v>28</v>
      </c>
      <c r="H942" t="s">
        <v>34</v>
      </c>
      <c r="I942" t="s">
        <v>18</v>
      </c>
      <c r="J942" t="s">
        <v>64</v>
      </c>
      <c r="K942" t="s">
        <v>24</v>
      </c>
      <c r="L942" t="s">
        <v>27</v>
      </c>
      <c r="M942">
        <v>1</v>
      </c>
      <c r="N942">
        <v>90.81</v>
      </c>
      <c r="O942">
        <v>0.1</v>
      </c>
      <c r="P942">
        <v>46.53</v>
      </c>
      <c r="Q942">
        <v>81.728999999999999</v>
      </c>
      <c r="R942">
        <v>46.53</v>
      </c>
      <c r="S942">
        <v>35.198999999999998</v>
      </c>
      <c r="T942">
        <v>0.43067944059024332</v>
      </c>
    </row>
    <row r="943" spans="1:20" x14ac:dyDescent="0.3">
      <c r="A943">
        <v>377</v>
      </c>
      <c r="B943" s="1">
        <v>46386</v>
      </c>
      <c r="C943">
        <f>YEAR(SalesDataTable__2[[#This Row],[Order Date]])</f>
        <v>2026</v>
      </c>
      <c r="D943" s="2" t="str">
        <f>"Q"&amp;ROUNDUP(MONTH(SalesDataTable__2[[#This Row],[Order Date]])/3,0)</f>
        <v>Q4</v>
      </c>
      <c r="E943">
        <f>MONTH(SalesDataTable__2[[#This Row],[Order Date]])</f>
        <v>12</v>
      </c>
      <c r="F943" t="str">
        <f>TEXT(SalesDataTable__2[[#This Row],[Order Date]],"MMM")</f>
        <v>Dec</v>
      </c>
      <c r="G943" t="s">
        <v>16</v>
      </c>
      <c r="H943" t="s">
        <v>52</v>
      </c>
      <c r="I943" t="s">
        <v>18</v>
      </c>
      <c r="J943" t="s">
        <v>19</v>
      </c>
      <c r="K943" t="s">
        <v>36</v>
      </c>
      <c r="L943" t="s">
        <v>37</v>
      </c>
      <c r="M943">
        <v>1</v>
      </c>
      <c r="N943">
        <v>40.82</v>
      </c>
      <c r="O943">
        <v>0.1</v>
      </c>
      <c r="P943">
        <v>17.2</v>
      </c>
      <c r="Q943">
        <v>36.738</v>
      </c>
      <c r="R943">
        <v>17.2</v>
      </c>
      <c r="S943">
        <v>19.538</v>
      </c>
      <c r="T943">
        <v>0.53181991398551909</v>
      </c>
    </row>
    <row r="944" spans="1:20" x14ac:dyDescent="0.3">
      <c r="A944">
        <v>4455</v>
      </c>
      <c r="B944" s="1">
        <v>46042</v>
      </c>
      <c r="C944">
        <f>YEAR(SalesDataTable__2[[#This Row],[Order Date]])</f>
        <v>2026</v>
      </c>
      <c r="D944" s="2" t="str">
        <f>"Q"&amp;ROUNDUP(MONTH(SalesDataTable__2[[#This Row],[Order Date]])/3,0)</f>
        <v>Q1</v>
      </c>
      <c r="E944">
        <f>MONTH(SalesDataTable__2[[#This Row],[Order Date]])</f>
        <v>1</v>
      </c>
      <c r="F944" t="str">
        <f>TEXT(SalesDataTable__2[[#This Row],[Order Date]],"MMM")</f>
        <v>Jan</v>
      </c>
      <c r="G944" t="s">
        <v>28</v>
      </c>
      <c r="H944" t="s">
        <v>34</v>
      </c>
      <c r="I944" t="s">
        <v>67</v>
      </c>
      <c r="J944" t="s">
        <v>64</v>
      </c>
      <c r="K944" t="s">
        <v>38</v>
      </c>
      <c r="L944" t="s">
        <v>58</v>
      </c>
      <c r="M944">
        <v>1</v>
      </c>
      <c r="N944">
        <v>80.239999999999995</v>
      </c>
      <c r="O944">
        <v>0.1</v>
      </c>
      <c r="P944">
        <v>39.950000000000003</v>
      </c>
      <c r="Q944">
        <v>72.215999999999994</v>
      </c>
      <c r="R944">
        <v>39.950000000000003</v>
      </c>
      <c r="S944">
        <v>32.265999999999991</v>
      </c>
      <c r="T944">
        <v>0.44679849340866279</v>
      </c>
    </row>
    <row r="945" spans="1:20" x14ac:dyDescent="0.3">
      <c r="A945">
        <v>928</v>
      </c>
      <c r="B945" s="1">
        <v>46057</v>
      </c>
      <c r="C945">
        <f>YEAR(SalesDataTable__2[[#This Row],[Order Date]])</f>
        <v>2026</v>
      </c>
      <c r="D945" s="2" t="str">
        <f>"Q"&amp;ROUNDUP(MONTH(SalesDataTable__2[[#This Row],[Order Date]])/3,0)</f>
        <v>Q1</v>
      </c>
      <c r="E945">
        <f>MONTH(SalesDataTable__2[[#This Row],[Order Date]])</f>
        <v>2</v>
      </c>
      <c r="F945" t="str">
        <f>TEXT(SalesDataTable__2[[#This Row],[Order Date]],"MMM")</f>
        <v>Feb</v>
      </c>
      <c r="G945" t="s">
        <v>22</v>
      </c>
      <c r="H945" t="s">
        <v>30</v>
      </c>
      <c r="I945" t="s">
        <v>67</v>
      </c>
      <c r="J945" t="s">
        <v>19</v>
      </c>
      <c r="K945" t="s">
        <v>38</v>
      </c>
      <c r="L945" t="s">
        <v>55</v>
      </c>
      <c r="M945">
        <v>1</v>
      </c>
      <c r="N945">
        <v>125.63</v>
      </c>
      <c r="O945">
        <v>0.1</v>
      </c>
      <c r="P945">
        <v>60.38</v>
      </c>
      <c r="Q945">
        <v>113.06699999999999</v>
      </c>
      <c r="R945">
        <v>60.38</v>
      </c>
      <c r="S945">
        <v>52.686999999999991</v>
      </c>
      <c r="T945">
        <v>0.46598034793529497</v>
      </c>
    </row>
    <row r="946" spans="1:20" x14ac:dyDescent="0.3">
      <c r="A946">
        <v>4545</v>
      </c>
      <c r="B946" s="1">
        <v>46065</v>
      </c>
      <c r="C946">
        <f>YEAR(SalesDataTable__2[[#This Row],[Order Date]])</f>
        <v>2026</v>
      </c>
      <c r="D946" s="2" t="str">
        <f>"Q"&amp;ROUNDUP(MONTH(SalesDataTable__2[[#This Row],[Order Date]])/3,0)</f>
        <v>Q1</v>
      </c>
      <c r="E946">
        <f>MONTH(SalesDataTable__2[[#This Row],[Order Date]])</f>
        <v>2</v>
      </c>
      <c r="F946" t="str">
        <f>TEXT(SalesDataTable__2[[#This Row],[Order Date]],"MMM")</f>
        <v>Feb</v>
      </c>
      <c r="G946" t="s">
        <v>22</v>
      </c>
      <c r="H946" t="s">
        <v>23</v>
      </c>
      <c r="I946" t="s">
        <v>66</v>
      </c>
      <c r="J946" t="s">
        <v>19</v>
      </c>
      <c r="K946" t="s">
        <v>31</v>
      </c>
      <c r="L946" t="s">
        <v>41</v>
      </c>
      <c r="M946">
        <v>1</v>
      </c>
      <c r="N946">
        <v>36.58</v>
      </c>
      <c r="O946">
        <v>0.1</v>
      </c>
      <c r="P946">
        <v>13.76</v>
      </c>
      <c r="Q946">
        <v>32.921999999999997</v>
      </c>
      <c r="R946">
        <v>13.76</v>
      </c>
      <c r="S946">
        <v>19.161999999999999</v>
      </c>
      <c r="T946">
        <v>0.58204240325618128</v>
      </c>
    </row>
    <row r="947" spans="1:20" x14ac:dyDescent="0.3">
      <c r="A947">
        <v>3891</v>
      </c>
      <c r="B947" s="1">
        <v>46080</v>
      </c>
      <c r="C947">
        <f>YEAR(SalesDataTable__2[[#This Row],[Order Date]])</f>
        <v>2026</v>
      </c>
      <c r="D947" s="2" t="str">
        <f>"Q"&amp;ROUNDUP(MONTH(SalesDataTable__2[[#This Row],[Order Date]])/3,0)</f>
        <v>Q1</v>
      </c>
      <c r="E947">
        <f>MONTH(SalesDataTable__2[[#This Row],[Order Date]])</f>
        <v>2</v>
      </c>
      <c r="F947" t="str">
        <f>TEXT(SalesDataTable__2[[#This Row],[Order Date]],"MMM")</f>
        <v>Feb</v>
      </c>
      <c r="G947" t="s">
        <v>22</v>
      </c>
      <c r="H947" t="s">
        <v>30</v>
      </c>
      <c r="I947" t="s">
        <v>66</v>
      </c>
      <c r="J947" t="s">
        <v>64</v>
      </c>
      <c r="K947" t="s">
        <v>36</v>
      </c>
      <c r="L947" t="s">
        <v>61</v>
      </c>
      <c r="M947">
        <v>1</v>
      </c>
      <c r="N947">
        <v>82.04</v>
      </c>
      <c r="O947">
        <v>0.1</v>
      </c>
      <c r="P947">
        <v>41.46</v>
      </c>
      <c r="Q947">
        <v>73.836000000000013</v>
      </c>
      <c r="R947">
        <v>41.46</v>
      </c>
      <c r="S947">
        <v>32.376000000000012</v>
      </c>
      <c r="T947">
        <v>0.43848529172761264</v>
      </c>
    </row>
    <row r="948" spans="1:20" x14ac:dyDescent="0.3">
      <c r="A948">
        <v>4245</v>
      </c>
      <c r="B948" s="1">
        <v>46081</v>
      </c>
      <c r="C948">
        <f>YEAR(SalesDataTable__2[[#This Row],[Order Date]])</f>
        <v>2026</v>
      </c>
      <c r="D948" s="2" t="str">
        <f>"Q"&amp;ROUNDUP(MONTH(SalesDataTable__2[[#This Row],[Order Date]])/3,0)</f>
        <v>Q1</v>
      </c>
      <c r="E948">
        <f>MONTH(SalesDataTable__2[[#This Row],[Order Date]])</f>
        <v>2</v>
      </c>
      <c r="F948" t="str">
        <f>TEXT(SalesDataTable__2[[#This Row],[Order Date]],"MMM")</f>
        <v>Feb</v>
      </c>
      <c r="G948" t="s">
        <v>28</v>
      </c>
      <c r="H948" t="s">
        <v>49</v>
      </c>
      <c r="I948" t="s">
        <v>66</v>
      </c>
      <c r="J948" t="s">
        <v>64</v>
      </c>
      <c r="K948" t="s">
        <v>20</v>
      </c>
      <c r="L948" t="s">
        <v>53</v>
      </c>
      <c r="M948">
        <v>1</v>
      </c>
      <c r="N948">
        <v>124.97</v>
      </c>
      <c r="O948">
        <v>0.1</v>
      </c>
      <c r="P948">
        <v>69.790000000000006</v>
      </c>
      <c r="Q948">
        <v>112.473</v>
      </c>
      <c r="R948">
        <v>69.790000000000006</v>
      </c>
      <c r="S948">
        <v>42.682999999999993</v>
      </c>
      <c r="T948">
        <v>0.37949552337005321</v>
      </c>
    </row>
    <row r="949" spans="1:20" x14ac:dyDescent="0.3">
      <c r="A949">
        <v>3225</v>
      </c>
      <c r="B949" s="1">
        <v>46082</v>
      </c>
      <c r="C949">
        <f>YEAR(SalesDataTable__2[[#This Row],[Order Date]])</f>
        <v>2026</v>
      </c>
      <c r="D949" s="2" t="str">
        <f>"Q"&amp;ROUNDUP(MONTH(SalesDataTable__2[[#This Row],[Order Date]])/3,0)</f>
        <v>Q1</v>
      </c>
      <c r="E949">
        <f>MONTH(SalesDataTable__2[[#This Row],[Order Date]])</f>
        <v>3</v>
      </c>
      <c r="F949" t="str">
        <f>TEXT(SalesDataTable__2[[#This Row],[Order Date]],"MMM")</f>
        <v>Mar</v>
      </c>
      <c r="G949" t="s">
        <v>42</v>
      </c>
      <c r="H949" t="s">
        <v>43</v>
      </c>
      <c r="I949" t="s">
        <v>66</v>
      </c>
      <c r="J949" t="s">
        <v>65</v>
      </c>
      <c r="K949" t="s">
        <v>38</v>
      </c>
      <c r="L949" t="s">
        <v>39</v>
      </c>
      <c r="M949">
        <v>1</v>
      </c>
      <c r="N949">
        <v>195.06</v>
      </c>
      <c r="O949">
        <v>0.1</v>
      </c>
      <c r="P949">
        <v>106.68</v>
      </c>
      <c r="Q949">
        <v>175.554</v>
      </c>
      <c r="R949">
        <v>106.68</v>
      </c>
      <c r="S949">
        <v>68.873999999999995</v>
      </c>
      <c r="T949">
        <v>0.39232372945076727</v>
      </c>
    </row>
    <row r="950" spans="1:20" x14ac:dyDescent="0.3">
      <c r="A950">
        <v>1819</v>
      </c>
      <c r="B950" s="1">
        <v>46085</v>
      </c>
      <c r="C950">
        <f>YEAR(SalesDataTable__2[[#This Row],[Order Date]])</f>
        <v>2026</v>
      </c>
      <c r="D950" s="2" t="str">
        <f>"Q"&amp;ROUNDUP(MONTH(SalesDataTable__2[[#This Row],[Order Date]])/3,0)</f>
        <v>Q1</v>
      </c>
      <c r="E950">
        <f>MONTH(SalesDataTable__2[[#This Row],[Order Date]])</f>
        <v>3</v>
      </c>
      <c r="F950" t="str">
        <f>TEXT(SalesDataTable__2[[#This Row],[Order Date]],"MMM")</f>
        <v>Mar</v>
      </c>
      <c r="G950" t="s">
        <v>16</v>
      </c>
      <c r="H950" t="s">
        <v>17</v>
      </c>
      <c r="I950" t="s">
        <v>67</v>
      </c>
      <c r="J950" t="s">
        <v>19</v>
      </c>
      <c r="K950" t="s">
        <v>36</v>
      </c>
      <c r="L950" t="s">
        <v>56</v>
      </c>
      <c r="M950">
        <v>1</v>
      </c>
      <c r="N950">
        <v>49.94</v>
      </c>
      <c r="O950">
        <v>0.1</v>
      </c>
      <c r="P950">
        <v>21.84</v>
      </c>
      <c r="Q950">
        <v>44.945999999999998</v>
      </c>
      <c r="R950">
        <v>21.84</v>
      </c>
      <c r="S950">
        <v>23.105999999999998</v>
      </c>
      <c r="T950">
        <v>0.51408356694700308</v>
      </c>
    </row>
    <row r="951" spans="1:20" x14ac:dyDescent="0.3">
      <c r="A951">
        <v>3878</v>
      </c>
      <c r="B951" s="1">
        <v>46095</v>
      </c>
      <c r="C951">
        <f>YEAR(SalesDataTable__2[[#This Row],[Order Date]])</f>
        <v>2026</v>
      </c>
      <c r="D951" s="2" t="str">
        <f>"Q"&amp;ROUNDUP(MONTH(SalesDataTable__2[[#This Row],[Order Date]])/3,0)</f>
        <v>Q1</v>
      </c>
      <c r="E951">
        <f>MONTH(SalesDataTable__2[[#This Row],[Order Date]])</f>
        <v>3</v>
      </c>
      <c r="F951" t="str">
        <f>TEXT(SalesDataTable__2[[#This Row],[Order Date]],"MMM")</f>
        <v>Mar</v>
      </c>
      <c r="G951" t="s">
        <v>28</v>
      </c>
      <c r="H951" t="s">
        <v>48</v>
      </c>
      <c r="I951" t="s">
        <v>67</v>
      </c>
      <c r="J951" t="s">
        <v>64</v>
      </c>
      <c r="K951" t="s">
        <v>20</v>
      </c>
      <c r="L951" t="s">
        <v>21</v>
      </c>
      <c r="M951">
        <v>1</v>
      </c>
      <c r="N951">
        <v>41.05</v>
      </c>
      <c r="O951">
        <v>0.1</v>
      </c>
      <c r="P951">
        <v>14.94</v>
      </c>
      <c r="Q951">
        <v>36.945</v>
      </c>
      <c r="R951">
        <v>14.94</v>
      </c>
      <c r="S951">
        <v>22.005000000000003</v>
      </c>
      <c r="T951">
        <v>0.59561510353227776</v>
      </c>
    </row>
    <row r="952" spans="1:20" x14ac:dyDescent="0.3">
      <c r="A952">
        <v>2857</v>
      </c>
      <c r="B952" s="1">
        <v>46110</v>
      </c>
      <c r="C952">
        <f>YEAR(SalesDataTable__2[[#This Row],[Order Date]])</f>
        <v>2026</v>
      </c>
      <c r="D952" s="2" t="str">
        <f>"Q"&amp;ROUNDUP(MONTH(SalesDataTable__2[[#This Row],[Order Date]])/3,0)</f>
        <v>Q1</v>
      </c>
      <c r="E952">
        <f>MONTH(SalesDataTable__2[[#This Row],[Order Date]])</f>
        <v>3</v>
      </c>
      <c r="F952" t="str">
        <f>TEXT(SalesDataTable__2[[#This Row],[Order Date]],"MMM")</f>
        <v>Mar</v>
      </c>
      <c r="G952" t="s">
        <v>22</v>
      </c>
      <c r="H952" t="s">
        <v>40</v>
      </c>
      <c r="I952" t="s">
        <v>66</v>
      </c>
      <c r="J952" t="s">
        <v>19</v>
      </c>
      <c r="K952" t="s">
        <v>20</v>
      </c>
      <c r="L952" t="s">
        <v>21</v>
      </c>
      <c r="M952">
        <v>1</v>
      </c>
      <c r="N952">
        <v>40.39</v>
      </c>
      <c r="O952">
        <v>0.1</v>
      </c>
      <c r="P952">
        <v>14.97</v>
      </c>
      <c r="Q952">
        <v>36.350999999999999</v>
      </c>
      <c r="R952">
        <v>14.97</v>
      </c>
      <c r="S952">
        <v>21.381</v>
      </c>
      <c r="T952">
        <v>0.58818189320788972</v>
      </c>
    </row>
    <row r="953" spans="1:20" x14ac:dyDescent="0.3">
      <c r="A953">
        <v>4787</v>
      </c>
      <c r="B953" s="1">
        <v>46110</v>
      </c>
      <c r="C953">
        <f>YEAR(SalesDataTable__2[[#This Row],[Order Date]])</f>
        <v>2026</v>
      </c>
      <c r="D953" s="2" t="str">
        <f>"Q"&amp;ROUNDUP(MONTH(SalesDataTable__2[[#This Row],[Order Date]])/3,0)</f>
        <v>Q1</v>
      </c>
      <c r="E953">
        <f>MONTH(SalesDataTable__2[[#This Row],[Order Date]])</f>
        <v>3</v>
      </c>
      <c r="F953" t="str">
        <f>TEXT(SalesDataTable__2[[#This Row],[Order Date]],"MMM")</f>
        <v>Mar</v>
      </c>
      <c r="G953" t="s">
        <v>16</v>
      </c>
      <c r="H953" t="s">
        <v>52</v>
      </c>
      <c r="I953" t="s">
        <v>67</v>
      </c>
      <c r="J953" t="s">
        <v>19</v>
      </c>
      <c r="K953" t="s">
        <v>24</v>
      </c>
      <c r="L953" t="s">
        <v>50</v>
      </c>
      <c r="M953">
        <v>1</v>
      </c>
      <c r="N953">
        <v>142.87</v>
      </c>
      <c r="O953">
        <v>0.1</v>
      </c>
      <c r="P953">
        <v>77.33</v>
      </c>
      <c r="Q953">
        <v>128.583</v>
      </c>
      <c r="R953">
        <v>77.33</v>
      </c>
      <c r="S953">
        <v>51.253</v>
      </c>
      <c r="T953">
        <v>0.39859857057309289</v>
      </c>
    </row>
    <row r="954" spans="1:20" x14ac:dyDescent="0.3">
      <c r="A954">
        <v>2722</v>
      </c>
      <c r="B954" s="1">
        <v>46112</v>
      </c>
      <c r="C954">
        <f>YEAR(SalesDataTable__2[[#This Row],[Order Date]])</f>
        <v>2026</v>
      </c>
      <c r="D954" s="2" t="str">
        <f>"Q"&amp;ROUNDUP(MONTH(SalesDataTable__2[[#This Row],[Order Date]])/3,0)</f>
        <v>Q1</v>
      </c>
      <c r="E954">
        <f>MONTH(SalesDataTable__2[[#This Row],[Order Date]])</f>
        <v>3</v>
      </c>
      <c r="F954" t="str">
        <f>TEXT(SalesDataTable__2[[#This Row],[Order Date]],"MMM")</f>
        <v>Mar</v>
      </c>
      <c r="G954" t="s">
        <v>16</v>
      </c>
      <c r="H954" t="s">
        <v>52</v>
      </c>
      <c r="I954" t="s">
        <v>67</v>
      </c>
      <c r="J954" t="s">
        <v>19</v>
      </c>
      <c r="K954" t="s">
        <v>36</v>
      </c>
      <c r="L954" t="s">
        <v>56</v>
      </c>
      <c r="M954">
        <v>1</v>
      </c>
      <c r="N954">
        <v>50.99</v>
      </c>
      <c r="O954">
        <v>0.1</v>
      </c>
      <c r="P954">
        <v>21.86</v>
      </c>
      <c r="Q954">
        <v>45.891000000000005</v>
      </c>
      <c r="R954">
        <v>21.86</v>
      </c>
      <c r="S954">
        <v>24.031000000000006</v>
      </c>
      <c r="T954">
        <v>0.52365387548756848</v>
      </c>
    </row>
    <row r="955" spans="1:20" x14ac:dyDescent="0.3">
      <c r="A955">
        <v>193</v>
      </c>
      <c r="B955" s="1">
        <v>46114</v>
      </c>
      <c r="C955">
        <f>YEAR(SalesDataTable__2[[#This Row],[Order Date]])</f>
        <v>2026</v>
      </c>
      <c r="D955" s="2" t="str">
        <f>"Q"&amp;ROUNDUP(MONTH(SalesDataTable__2[[#This Row],[Order Date]])/3,0)</f>
        <v>Q2</v>
      </c>
      <c r="E955">
        <f>MONTH(SalesDataTable__2[[#This Row],[Order Date]])</f>
        <v>4</v>
      </c>
      <c r="F955" t="str">
        <f>TEXT(SalesDataTable__2[[#This Row],[Order Date]],"MMM")</f>
        <v>Apr</v>
      </c>
      <c r="G955" t="s">
        <v>16</v>
      </c>
      <c r="H955" t="s">
        <v>33</v>
      </c>
      <c r="I955" t="s">
        <v>66</v>
      </c>
      <c r="J955" t="s">
        <v>64</v>
      </c>
      <c r="K955" t="s">
        <v>31</v>
      </c>
      <c r="L955" t="s">
        <v>41</v>
      </c>
      <c r="M955">
        <v>1</v>
      </c>
      <c r="N955">
        <v>35.6</v>
      </c>
      <c r="O955">
        <v>0.1</v>
      </c>
      <c r="P955">
        <v>13.39</v>
      </c>
      <c r="Q955">
        <v>32.04</v>
      </c>
      <c r="R955">
        <v>13.39</v>
      </c>
      <c r="S955">
        <v>18.649999999999999</v>
      </c>
      <c r="T955">
        <v>0.58208489388264661</v>
      </c>
    </row>
    <row r="956" spans="1:20" x14ac:dyDescent="0.3">
      <c r="A956">
        <v>4301</v>
      </c>
      <c r="B956" s="1">
        <v>46116</v>
      </c>
      <c r="C956">
        <f>YEAR(SalesDataTable__2[[#This Row],[Order Date]])</f>
        <v>2026</v>
      </c>
      <c r="D956" s="2" t="str">
        <f>"Q"&amp;ROUNDUP(MONTH(SalesDataTable__2[[#This Row],[Order Date]])/3,0)</f>
        <v>Q2</v>
      </c>
      <c r="E956">
        <f>MONTH(SalesDataTable__2[[#This Row],[Order Date]])</f>
        <v>4</v>
      </c>
      <c r="F956" t="str">
        <f>TEXT(SalesDataTable__2[[#This Row],[Order Date]],"MMM")</f>
        <v>Apr</v>
      </c>
      <c r="G956" t="s">
        <v>42</v>
      </c>
      <c r="H956" t="s">
        <v>60</v>
      </c>
      <c r="I956" t="s">
        <v>66</v>
      </c>
      <c r="J956" t="s">
        <v>19</v>
      </c>
      <c r="K956" t="s">
        <v>20</v>
      </c>
      <c r="L956" t="s">
        <v>53</v>
      </c>
      <c r="M956">
        <v>1</v>
      </c>
      <c r="N956">
        <v>122.77</v>
      </c>
      <c r="O956">
        <v>0.1</v>
      </c>
      <c r="P956">
        <v>70.59</v>
      </c>
      <c r="Q956">
        <v>110.49299999999999</v>
      </c>
      <c r="R956">
        <v>70.59</v>
      </c>
      <c r="S956">
        <v>39.902999999999992</v>
      </c>
      <c r="T956">
        <v>0.36113599956558329</v>
      </c>
    </row>
    <row r="957" spans="1:20" x14ac:dyDescent="0.3">
      <c r="A957">
        <v>4901</v>
      </c>
      <c r="B957" s="1">
        <v>46121</v>
      </c>
      <c r="C957">
        <f>YEAR(SalesDataTable__2[[#This Row],[Order Date]])</f>
        <v>2026</v>
      </c>
      <c r="D957" s="2" t="str">
        <f>"Q"&amp;ROUNDUP(MONTH(SalesDataTable__2[[#This Row],[Order Date]])/3,0)</f>
        <v>Q2</v>
      </c>
      <c r="E957">
        <f>MONTH(SalesDataTable__2[[#This Row],[Order Date]])</f>
        <v>4</v>
      </c>
      <c r="F957" t="str">
        <f>TEXT(SalesDataTable__2[[#This Row],[Order Date]],"MMM")</f>
        <v>Apr</v>
      </c>
      <c r="G957" t="s">
        <v>22</v>
      </c>
      <c r="H957" t="s">
        <v>30</v>
      </c>
      <c r="I957" t="s">
        <v>67</v>
      </c>
      <c r="J957" t="s">
        <v>19</v>
      </c>
      <c r="K957" t="s">
        <v>36</v>
      </c>
      <c r="L957" t="s">
        <v>61</v>
      </c>
      <c r="M957">
        <v>1</v>
      </c>
      <c r="N957">
        <v>80.19</v>
      </c>
      <c r="O957">
        <v>0.1</v>
      </c>
      <c r="P957">
        <v>42.15</v>
      </c>
      <c r="Q957">
        <v>72.171000000000006</v>
      </c>
      <c r="R957">
        <v>42.15</v>
      </c>
      <c r="S957">
        <v>30.021000000000008</v>
      </c>
      <c r="T957">
        <v>0.4159704036247247</v>
      </c>
    </row>
    <row r="958" spans="1:20" x14ac:dyDescent="0.3">
      <c r="A958">
        <v>2312</v>
      </c>
      <c r="B958" s="1">
        <v>46122</v>
      </c>
      <c r="C958">
        <f>YEAR(SalesDataTable__2[[#This Row],[Order Date]])</f>
        <v>2026</v>
      </c>
      <c r="D958" s="2" t="str">
        <f>"Q"&amp;ROUNDUP(MONTH(SalesDataTable__2[[#This Row],[Order Date]])/3,0)</f>
        <v>Q2</v>
      </c>
      <c r="E958">
        <f>MONTH(SalesDataTable__2[[#This Row],[Order Date]])</f>
        <v>4</v>
      </c>
      <c r="F958" t="str">
        <f>TEXT(SalesDataTable__2[[#This Row],[Order Date]],"MMM")</f>
        <v>Apr</v>
      </c>
      <c r="G958" t="s">
        <v>22</v>
      </c>
      <c r="H958" t="s">
        <v>40</v>
      </c>
      <c r="I958" t="s">
        <v>66</v>
      </c>
      <c r="J958" t="s">
        <v>19</v>
      </c>
      <c r="K958" t="s">
        <v>24</v>
      </c>
      <c r="L958" t="s">
        <v>27</v>
      </c>
      <c r="M958">
        <v>1</v>
      </c>
      <c r="N958">
        <v>93.35</v>
      </c>
      <c r="O958">
        <v>0.1</v>
      </c>
      <c r="P958">
        <v>45.54</v>
      </c>
      <c r="Q958">
        <v>84.015000000000001</v>
      </c>
      <c r="R958">
        <v>45.54</v>
      </c>
      <c r="S958">
        <v>38.475000000000001</v>
      </c>
      <c r="T958">
        <v>0.45795393679700053</v>
      </c>
    </row>
    <row r="959" spans="1:20" x14ac:dyDescent="0.3">
      <c r="A959">
        <v>2142</v>
      </c>
      <c r="B959" s="1">
        <v>46123</v>
      </c>
      <c r="C959">
        <f>YEAR(SalesDataTable__2[[#This Row],[Order Date]])</f>
        <v>2026</v>
      </c>
      <c r="D959" s="2" t="str">
        <f>"Q"&amp;ROUNDUP(MONTH(SalesDataTable__2[[#This Row],[Order Date]])/3,0)</f>
        <v>Q2</v>
      </c>
      <c r="E959">
        <f>MONTH(SalesDataTable__2[[#This Row],[Order Date]])</f>
        <v>4</v>
      </c>
      <c r="F959" t="str">
        <f>TEXT(SalesDataTable__2[[#This Row],[Order Date]],"MMM")</f>
        <v>Apr</v>
      </c>
      <c r="G959" t="s">
        <v>16</v>
      </c>
      <c r="H959" t="s">
        <v>33</v>
      </c>
      <c r="I959" t="s">
        <v>67</v>
      </c>
      <c r="J959" t="s">
        <v>19</v>
      </c>
      <c r="K959" t="s">
        <v>38</v>
      </c>
      <c r="L959" t="s">
        <v>62</v>
      </c>
      <c r="M959">
        <v>1</v>
      </c>
      <c r="N959">
        <v>339.64</v>
      </c>
      <c r="O959">
        <v>0.1</v>
      </c>
      <c r="P959">
        <v>195.81</v>
      </c>
      <c r="Q959">
        <v>305.67599999999999</v>
      </c>
      <c r="R959">
        <v>195.81</v>
      </c>
      <c r="S959">
        <v>109.86599999999999</v>
      </c>
      <c r="T959">
        <v>0.35941977780394924</v>
      </c>
    </row>
    <row r="960" spans="1:20" x14ac:dyDescent="0.3">
      <c r="A960">
        <v>1444</v>
      </c>
      <c r="B960" s="1">
        <v>46130</v>
      </c>
      <c r="C960">
        <f>YEAR(SalesDataTable__2[[#This Row],[Order Date]])</f>
        <v>2026</v>
      </c>
      <c r="D960" s="2" t="str">
        <f>"Q"&amp;ROUNDUP(MONTH(SalesDataTable__2[[#This Row],[Order Date]])/3,0)</f>
        <v>Q2</v>
      </c>
      <c r="E960">
        <f>MONTH(SalesDataTable__2[[#This Row],[Order Date]])</f>
        <v>4</v>
      </c>
      <c r="F960" t="str">
        <f>TEXT(SalesDataTable__2[[#This Row],[Order Date]],"MMM")</f>
        <v>Apr</v>
      </c>
      <c r="G960" t="s">
        <v>42</v>
      </c>
      <c r="H960" t="s">
        <v>63</v>
      </c>
      <c r="I960" t="s">
        <v>66</v>
      </c>
      <c r="J960" t="s">
        <v>64</v>
      </c>
      <c r="K960" t="s">
        <v>38</v>
      </c>
      <c r="L960" t="s">
        <v>55</v>
      </c>
      <c r="M960">
        <v>1</v>
      </c>
      <c r="N960">
        <v>120.52</v>
      </c>
      <c r="O960">
        <v>0.1</v>
      </c>
      <c r="P960">
        <v>59.01</v>
      </c>
      <c r="Q960">
        <v>108.468</v>
      </c>
      <c r="R960">
        <v>59.01</v>
      </c>
      <c r="S960">
        <v>49.458000000000006</v>
      </c>
      <c r="T960">
        <v>0.45596858059519862</v>
      </c>
    </row>
    <row r="961" spans="1:20" x14ac:dyDescent="0.3">
      <c r="A961">
        <v>4117</v>
      </c>
      <c r="B961" s="1">
        <v>46132</v>
      </c>
      <c r="C961">
        <f>YEAR(SalesDataTable__2[[#This Row],[Order Date]])</f>
        <v>2026</v>
      </c>
      <c r="D961" s="2" t="str">
        <f>"Q"&amp;ROUNDUP(MONTH(SalesDataTable__2[[#This Row],[Order Date]])/3,0)</f>
        <v>Q2</v>
      </c>
      <c r="E961">
        <f>MONTH(SalesDataTable__2[[#This Row],[Order Date]])</f>
        <v>4</v>
      </c>
      <c r="F961" t="str">
        <f>TEXT(SalesDataTable__2[[#This Row],[Order Date]],"MMM")</f>
        <v>Apr</v>
      </c>
      <c r="G961" t="s">
        <v>16</v>
      </c>
      <c r="H961" t="s">
        <v>26</v>
      </c>
      <c r="I961" t="s">
        <v>67</v>
      </c>
      <c r="J961" t="s">
        <v>64</v>
      </c>
      <c r="K961" t="s">
        <v>36</v>
      </c>
      <c r="L961" t="s">
        <v>37</v>
      </c>
      <c r="M961">
        <v>1</v>
      </c>
      <c r="N961">
        <v>41.04</v>
      </c>
      <c r="O961">
        <v>0.1</v>
      </c>
      <c r="P961">
        <v>17.02</v>
      </c>
      <c r="Q961">
        <v>36.936</v>
      </c>
      <c r="R961">
        <v>17.02</v>
      </c>
      <c r="S961">
        <v>19.916</v>
      </c>
      <c r="T961">
        <v>0.53920294563569415</v>
      </c>
    </row>
    <row r="962" spans="1:20" x14ac:dyDescent="0.3">
      <c r="A962">
        <v>1695</v>
      </c>
      <c r="B962" s="1">
        <v>46133</v>
      </c>
      <c r="C962">
        <f>YEAR(SalesDataTable__2[[#This Row],[Order Date]])</f>
        <v>2026</v>
      </c>
      <c r="D962" s="2" t="str">
        <f>"Q"&amp;ROUNDUP(MONTH(SalesDataTable__2[[#This Row],[Order Date]])/3,0)</f>
        <v>Q2</v>
      </c>
      <c r="E962">
        <f>MONTH(SalesDataTable__2[[#This Row],[Order Date]])</f>
        <v>4</v>
      </c>
      <c r="F962" t="str">
        <f>TEXT(SalesDataTable__2[[#This Row],[Order Date]],"MMM")</f>
        <v>Apr</v>
      </c>
      <c r="G962" t="s">
        <v>22</v>
      </c>
      <c r="H962" t="s">
        <v>30</v>
      </c>
      <c r="I962" t="s">
        <v>66</v>
      </c>
      <c r="J962" t="s">
        <v>64</v>
      </c>
      <c r="K962" t="s">
        <v>24</v>
      </c>
      <c r="L962" t="s">
        <v>35</v>
      </c>
      <c r="M962">
        <v>1</v>
      </c>
      <c r="N962">
        <v>71.239999999999995</v>
      </c>
      <c r="O962">
        <v>0.1</v>
      </c>
      <c r="P962">
        <v>33.07</v>
      </c>
      <c r="Q962">
        <v>64.116</v>
      </c>
      <c r="R962">
        <v>33.07</v>
      </c>
      <c r="S962">
        <v>31.045999999999999</v>
      </c>
      <c r="T962">
        <v>0.48421610830369954</v>
      </c>
    </row>
    <row r="963" spans="1:20" x14ac:dyDescent="0.3">
      <c r="A963">
        <v>5191</v>
      </c>
      <c r="B963" s="1">
        <v>46133</v>
      </c>
      <c r="C963">
        <f>YEAR(SalesDataTable__2[[#This Row],[Order Date]])</f>
        <v>2026</v>
      </c>
      <c r="D963" s="2" t="str">
        <f>"Q"&amp;ROUNDUP(MONTH(SalesDataTable__2[[#This Row],[Order Date]])/3,0)</f>
        <v>Q2</v>
      </c>
      <c r="E963">
        <f>MONTH(SalesDataTable__2[[#This Row],[Order Date]])</f>
        <v>4</v>
      </c>
      <c r="F963" t="str">
        <f>TEXT(SalesDataTable__2[[#This Row],[Order Date]],"MMM")</f>
        <v>Apr</v>
      </c>
      <c r="G963" t="s">
        <v>28</v>
      </c>
      <c r="H963" t="s">
        <v>34</v>
      </c>
      <c r="I963" t="s">
        <v>66</v>
      </c>
      <c r="J963" t="s">
        <v>64</v>
      </c>
      <c r="K963" t="s">
        <v>36</v>
      </c>
      <c r="L963" t="s">
        <v>61</v>
      </c>
      <c r="M963">
        <v>1</v>
      </c>
      <c r="N963">
        <v>79.92</v>
      </c>
      <c r="O963">
        <v>0.1</v>
      </c>
      <c r="P963">
        <v>43.13</v>
      </c>
      <c r="Q963">
        <v>71.927999999999997</v>
      </c>
      <c r="R963">
        <v>43.13</v>
      </c>
      <c r="S963">
        <v>28.797999999999995</v>
      </c>
      <c r="T963">
        <v>0.40037259481703918</v>
      </c>
    </row>
    <row r="964" spans="1:20" x14ac:dyDescent="0.3">
      <c r="A964">
        <v>3000</v>
      </c>
      <c r="B964" s="1">
        <v>46135</v>
      </c>
      <c r="C964">
        <f>YEAR(SalesDataTable__2[[#This Row],[Order Date]])</f>
        <v>2026</v>
      </c>
      <c r="D964" s="2" t="str">
        <f>"Q"&amp;ROUNDUP(MONTH(SalesDataTable__2[[#This Row],[Order Date]])/3,0)</f>
        <v>Q2</v>
      </c>
      <c r="E964">
        <f>MONTH(SalesDataTable__2[[#This Row],[Order Date]])</f>
        <v>4</v>
      </c>
      <c r="F964" t="str">
        <f>TEXT(SalesDataTable__2[[#This Row],[Order Date]],"MMM")</f>
        <v>Apr</v>
      </c>
      <c r="G964" t="s">
        <v>16</v>
      </c>
      <c r="H964" t="s">
        <v>26</v>
      </c>
      <c r="I964" t="s">
        <v>67</v>
      </c>
      <c r="J964" t="s">
        <v>19</v>
      </c>
      <c r="K964" t="s">
        <v>20</v>
      </c>
      <c r="L964" t="s">
        <v>21</v>
      </c>
      <c r="M964">
        <v>1</v>
      </c>
      <c r="N964">
        <v>40.630000000000003</v>
      </c>
      <c r="O964">
        <v>0.1</v>
      </c>
      <c r="P964">
        <v>14.67</v>
      </c>
      <c r="Q964">
        <v>36.567</v>
      </c>
      <c r="R964">
        <v>14.67</v>
      </c>
      <c r="S964">
        <v>21.896999999999998</v>
      </c>
      <c r="T964">
        <v>0.59881860694068423</v>
      </c>
    </row>
    <row r="965" spans="1:20" x14ac:dyDescent="0.3">
      <c r="A965">
        <v>4726</v>
      </c>
      <c r="B965" s="1">
        <v>46136</v>
      </c>
      <c r="C965">
        <f>YEAR(SalesDataTable__2[[#This Row],[Order Date]])</f>
        <v>2026</v>
      </c>
      <c r="D965" s="2" t="str">
        <f>"Q"&amp;ROUNDUP(MONTH(SalesDataTable__2[[#This Row],[Order Date]])/3,0)</f>
        <v>Q2</v>
      </c>
      <c r="E965">
        <f>MONTH(SalesDataTable__2[[#This Row],[Order Date]])</f>
        <v>4</v>
      </c>
      <c r="F965" t="str">
        <f>TEXT(SalesDataTable__2[[#This Row],[Order Date]],"MMM")</f>
        <v>Apr</v>
      </c>
      <c r="G965" t="s">
        <v>22</v>
      </c>
      <c r="H965" t="s">
        <v>40</v>
      </c>
      <c r="I965" t="s">
        <v>66</v>
      </c>
      <c r="J965" t="s">
        <v>65</v>
      </c>
      <c r="K965" t="s">
        <v>31</v>
      </c>
      <c r="L965" t="s">
        <v>47</v>
      </c>
      <c r="M965">
        <v>1</v>
      </c>
      <c r="N965">
        <v>47.25</v>
      </c>
      <c r="O965">
        <v>0.1</v>
      </c>
      <c r="P965">
        <v>18.25</v>
      </c>
      <c r="Q965">
        <v>42.524999999999999</v>
      </c>
      <c r="R965">
        <v>18.25</v>
      </c>
      <c r="S965">
        <v>24.274999999999999</v>
      </c>
      <c r="T965">
        <v>0.57084068195179305</v>
      </c>
    </row>
    <row r="966" spans="1:20" x14ac:dyDescent="0.3">
      <c r="A966">
        <v>1071</v>
      </c>
      <c r="B966" s="1">
        <v>46155</v>
      </c>
      <c r="C966">
        <f>YEAR(SalesDataTable__2[[#This Row],[Order Date]])</f>
        <v>2026</v>
      </c>
      <c r="D966" s="2" t="str">
        <f>"Q"&amp;ROUNDUP(MONTH(SalesDataTable__2[[#This Row],[Order Date]])/3,0)</f>
        <v>Q2</v>
      </c>
      <c r="E966">
        <f>MONTH(SalesDataTable__2[[#This Row],[Order Date]])</f>
        <v>5</v>
      </c>
      <c r="F966" t="str">
        <f>TEXT(SalesDataTable__2[[#This Row],[Order Date]],"MMM")</f>
        <v>May</v>
      </c>
      <c r="G966" t="s">
        <v>28</v>
      </c>
      <c r="H966" t="s">
        <v>46</v>
      </c>
      <c r="I966" t="s">
        <v>66</v>
      </c>
      <c r="J966" t="s">
        <v>65</v>
      </c>
      <c r="K966" t="s">
        <v>20</v>
      </c>
      <c r="L966" t="s">
        <v>59</v>
      </c>
      <c r="M966">
        <v>1</v>
      </c>
      <c r="N966">
        <v>50.83</v>
      </c>
      <c r="O966">
        <v>0.1</v>
      </c>
      <c r="P966">
        <v>21.82</v>
      </c>
      <c r="Q966">
        <v>45.747</v>
      </c>
      <c r="R966">
        <v>21.82</v>
      </c>
      <c r="S966">
        <v>23.927</v>
      </c>
      <c r="T966">
        <v>0.52302883249174803</v>
      </c>
    </row>
    <row r="967" spans="1:20" x14ac:dyDescent="0.3">
      <c r="A967">
        <v>2600</v>
      </c>
      <c r="B967" s="1">
        <v>46158</v>
      </c>
      <c r="C967">
        <f>YEAR(SalesDataTable__2[[#This Row],[Order Date]])</f>
        <v>2026</v>
      </c>
      <c r="D967" s="2" t="str">
        <f>"Q"&amp;ROUNDUP(MONTH(SalesDataTable__2[[#This Row],[Order Date]])/3,0)</f>
        <v>Q2</v>
      </c>
      <c r="E967">
        <f>MONTH(SalesDataTable__2[[#This Row],[Order Date]])</f>
        <v>5</v>
      </c>
      <c r="F967" t="str">
        <f>TEXT(SalesDataTable__2[[#This Row],[Order Date]],"MMM")</f>
        <v>May</v>
      </c>
      <c r="G967" t="s">
        <v>28</v>
      </c>
      <c r="H967" t="s">
        <v>46</v>
      </c>
      <c r="I967" t="s">
        <v>66</v>
      </c>
      <c r="J967" t="s">
        <v>19</v>
      </c>
      <c r="K967" t="s">
        <v>31</v>
      </c>
      <c r="L967" t="s">
        <v>41</v>
      </c>
      <c r="M967">
        <v>1</v>
      </c>
      <c r="N967">
        <v>35.97</v>
      </c>
      <c r="O967">
        <v>0.1</v>
      </c>
      <c r="P967">
        <v>13.54</v>
      </c>
      <c r="Q967">
        <v>32.372999999999998</v>
      </c>
      <c r="R967">
        <v>13.54</v>
      </c>
      <c r="S967">
        <v>18.832999999999998</v>
      </c>
      <c r="T967">
        <v>0.58175022395205878</v>
      </c>
    </row>
    <row r="968" spans="1:20" x14ac:dyDescent="0.3">
      <c r="A968">
        <v>3036</v>
      </c>
      <c r="B968" s="1">
        <v>46182</v>
      </c>
      <c r="C968">
        <f>YEAR(SalesDataTable__2[[#This Row],[Order Date]])</f>
        <v>2026</v>
      </c>
      <c r="D968" s="2" t="str">
        <f>"Q"&amp;ROUNDUP(MONTH(SalesDataTable__2[[#This Row],[Order Date]])/3,0)</f>
        <v>Q2</v>
      </c>
      <c r="E968">
        <f>MONTH(SalesDataTable__2[[#This Row],[Order Date]])</f>
        <v>6</v>
      </c>
      <c r="F968" t="str">
        <f>TEXT(SalesDataTable__2[[#This Row],[Order Date]],"MMM")</f>
        <v>Jun</v>
      </c>
      <c r="G968" t="s">
        <v>28</v>
      </c>
      <c r="H968" t="s">
        <v>46</v>
      </c>
      <c r="I968" t="s">
        <v>66</v>
      </c>
      <c r="J968" t="s">
        <v>19</v>
      </c>
      <c r="K968" t="s">
        <v>36</v>
      </c>
      <c r="L968" t="s">
        <v>61</v>
      </c>
      <c r="M968">
        <v>1</v>
      </c>
      <c r="N968">
        <v>81.2</v>
      </c>
      <c r="O968">
        <v>0.1</v>
      </c>
      <c r="P968">
        <v>41.64</v>
      </c>
      <c r="Q968">
        <v>73.08</v>
      </c>
      <c r="R968">
        <v>41.64</v>
      </c>
      <c r="S968">
        <v>31.439999999999998</v>
      </c>
      <c r="T968">
        <v>0.43021346469622329</v>
      </c>
    </row>
    <row r="969" spans="1:20" x14ac:dyDescent="0.3">
      <c r="A969">
        <v>3532</v>
      </c>
      <c r="B969" s="1">
        <v>46183</v>
      </c>
      <c r="C969">
        <f>YEAR(SalesDataTable__2[[#This Row],[Order Date]])</f>
        <v>2026</v>
      </c>
      <c r="D969" s="2" t="str">
        <f>"Q"&amp;ROUNDUP(MONTH(SalesDataTable__2[[#This Row],[Order Date]])/3,0)</f>
        <v>Q2</v>
      </c>
      <c r="E969">
        <f>MONTH(SalesDataTable__2[[#This Row],[Order Date]])</f>
        <v>6</v>
      </c>
      <c r="F969" t="str">
        <f>TEXT(SalesDataTable__2[[#This Row],[Order Date]],"MMM")</f>
        <v>Jun</v>
      </c>
      <c r="G969" t="s">
        <v>42</v>
      </c>
      <c r="H969" t="s">
        <v>63</v>
      </c>
      <c r="I969" t="s">
        <v>67</v>
      </c>
      <c r="J969" t="s">
        <v>65</v>
      </c>
      <c r="K969" t="s">
        <v>20</v>
      </c>
      <c r="L969" t="s">
        <v>44</v>
      </c>
      <c r="M969">
        <v>1</v>
      </c>
      <c r="N969">
        <v>35.93</v>
      </c>
      <c r="O969">
        <v>0.1</v>
      </c>
      <c r="P969">
        <v>13.52</v>
      </c>
      <c r="Q969">
        <v>32.337000000000003</v>
      </c>
      <c r="R969">
        <v>13.52</v>
      </c>
      <c r="S969">
        <v>18.817000000000004</v>
      </c>
      <c r="T969">
        <v>0.58190308315551853</v>
      </c>
    </row>
    <row r="970" spans="1:20" x14ac:dyDescent="0.3">
      <c r="A970">
        <v>4780</v>
      </c>
      <c r="B970" s="1">
        <v>46184</v>
      </c>
      <c r="C970">
        <f>YEAR(SalesDataTable__2[[#This Row],[Order Date]])</f>
        <v>2026</v>
      </c>
      <c r="D970" s="2" t="str">
        <f>"Q"&amp;ROUNDUP(MONTH(SalesDataTable__2[[#This Row],[Order Date]])/3,0)</f>
        <v>Q2</v>
      </c>
      <c r="E970">
        <f>MONTH(SalesDataTable__2[[#This Row],[Order Date]])</f>
        <v>6</v>
      </c>
      <c r="F970" t="str">
        <f>TEXT(SalesDataTable__2[[#This Row],[Order Date]],"MMM")</f>
        <v>Jun</v>
      </c>
      <c r="G970" t="s">
        <v>28</v>
      </c>
      <c r="H970" t="s">
        <v>46</v>
      </c>
      <c r="I970" t="s">
        <v>66</v>
      </c>
      <c r="J970" t="s">
        <v>64</v>
      </c>
      <c r="K970" t="s">
        <v>36</v>
      </c>
      <c r="L970" t="s">
        <v>61</v>
      </c>
      <c r="M970">
        <v>1</v>
      </c>
      <c r="N970">
        <v>82.47</v>
      </c>
      <c r="O970">
        <v>0.1</v>
      </c>
      <c r="P970">
        <v>42.73</v>
      </c>
      <c r="Q970">
        <v>74.222999999999999</v>
      </c>
      <c r="R970">
        <v>42.73</v>
      </c>
      <c r="S970">
        <v>31.493000000000002</v>
      </c>
      <c r="T970">
        <v>0.42430243994449163</v>
      </c>
    </row>
    <row r="971" spans="1:20" x14ac:dyDescent="0.3">
      <c r="A971">
        <v>2295</v>
      </c>
      <c r="B971" s="1">
        <v>46191</v>
      </c>
      <c r="C971">
        <f>YEAR(SalesDataTable__2[[#This Row],[Order Date]])</f>
        <v>2026</v>
      </c>
      <c r="D971" s="2" t="str">
        <f>"Q"&amp;ROUNDUP(MONTH(SalesDataTable__2[[#This Row],[Order Date]])/3,0)</f>
        <v>Q2</v>
      </c>
      <c r="E971">
        <f>MONTH(SalesDataTable__2[[#This Row],[Order Date]])</f>
        <v>6</v>
      </c>
      <c r="F971" t="str">
        <f>TEXT(SalesDataTable__2[[#This Row],[Order Date]],"MMM")</f>
        <v>Jun</v>
      </c>
      <c r="G971" t="s">
        <v>28</v>
      </c>
      <c r="H971" t="s">
        <v>34</v>
      </c>
      <c r="I971" t="s">
        <v>67</v>
      </c>
      <c r="J971" t="s">
        <v>19</v>
      </c>
      <c r="K971" t="s">
        <v>31</v>
      </c>
      <c r="L971" t="s">
        <v>47</v>
      </c>
      <c r="M971">
        <v>1</v>
      </c>
      <c r="N971">
        <v>45.7</v>
      </c>
      <c r="O971">
        <v>0.1</v>
      </c>
      <c r="P971">
        <v>18.600000000000001</v>
      </c>
      <c r="Q971">
        <v>41.13</v>
      </c>
      <c r="R971">
        <v>18.600000000000001</v>
      </c>
      <c r="S971">
        <v>22.53</v>
      </c>
      <c r="T971">
        <v>0.5477753464624362</v>
      </c>
    </row>
    <row r="972" spans="1:20" x14ac:dyDescent="0.3">
      <c r="A972">
        <v>3126</v>
      </c>
      <c r="B972" s="1">
        <v>46193</v>
      </c>
      <c r="C972">
        <f>YEAR(SalesDataTable__2[[#This Row],[Order Date]])</f>
        <v>2026</v>
      </c>
      <c r="D972" s="2" t="str">
        <f>"Q"&amp;ROUNDUP(MONTH(SalesDataTable__2[[#This Row],[Order Date]])/3,0)</f>
        <v>Q2</v>
      </c>
      <c r="E972">
        <f>MONTH(SalesDataTable__2[[#This Row],[Order Date]])</f>
        <v>6</v>
      </c>
      <c r="F972" t="str">
        <f>TEXT(SalesDataTable__2[[#This Row],[Order Date]],"MMM")</f>
        <v>Jun</v>
      </c>
      <c r="G972" t="s">
        <v>22</v>
      </c>
      <c r="H972" t="s">
        <v>30</v>
      </c>
      <c r="I972" t="s">
        <v>67</v>
      </c>
      <c r="J972" t="s">
        <v>65</v>
      </c>
      <c r="K972" t="s">
        <v>24</v>
      </c>
      <c r="L972" t="s">
        <v>25</v>
      </c>
      <c r="M972">
        <v>1</v>
      </c>
      <c r="N972">
        <v>155.69</v>
      </c>
      <c r="O972">
        <v>0.1</v>
      </c>
      <c r="P972">
        <v>79.42</v>
      </c>
      <c r="Q972">
        <v>140.12100000000001</v>
      </c>
      <c r="R972">
        <v>79.42</v>
      </c>
      <c r="S972">
        <v>60.701000000000008</v>
      </c>
      <c r="T972">
        <v>0.43320415926235184</v>
      </c>
    </row>
    <row r="973" spans="1:20" x14ac:dyDescent="0.3">
      <c r="A973">
        <v>3260</v>
      </c>
      <c r="B973" s="1">
        <v>46193</v>
      </c>
      <c r="C973">
        <f>YEAR(SalesDataTable__2[[#This Row],[Order Date]])</f>
        <v>2026</v>
      </c>
      <c r="D973" s="2" t="str">
        <f>"Q"&amp;ROUNDUP(MONTH(SalesDataTable__2[[#This Row],[Order Date]])/3,0)</f>
        <v>Q2</v>
      </c>
      <c r="E973">
        <f>MONTH(SalesDataTable__2[[#This Row],[Order Date]])</f>
        <v>6</v>
      </c>
      <c r="F973" t="str">
        <f>TEXT(SalesDataTable__2[[#This Row],[Order Date]],"MMM")</f>
        <v>Jun</v>
      </c>
      <c r="G973" t="s">
        <v>42</v>
      </c>
      <c r="H973" t="s">
        <v>43</v>
      </c>
      <c r="I973" t="s">
        <v>66</v>
      </c>
      <c r="J973" t="s">
        <v>64</v>
      </c>
      <c r="K973" t="s">
        <v>24</v>
      </c>
      <c r="L973" t="s">
        <v>50</v>
      </c>
      <c r="M973">
        <v>1</v>
      </c>
      <c r="N973">
        <v>142.55000000000001</v>
      </c>
      <c r="O973">
        <v>0.1</v>
      </c>
      <c r="P973">
        <v>79.709999999999994</v>
      </c>
      <c r="Q973">
        <v>128.29500000000002</v>
      </c>
      <c r="R973">
        <v>79.709999999999994</v>
      </c>
      <c r="S973">
        <v>48.585000000000022</v>
      </c>
      <c r="T973">
        <v>0.37869753302934656</v>
      </c>
    </row>
    <row r="974" spans="1:20" x14ac:dyDescent="0.3">
      <c r="A974">
        <v>1105</v>
      </c>
      <c r="B974" s="1">
        <v>46194</v>
      </c>
      <c r="C974">
        <f>YEAR(SalesDataTable__2[[#This Row],[Order Date]])</f>
        <v>2026</v>
      </c>
      <c r="D974" s="2" t="str">
        <f>"Q"&amp;ROUNDUP(MONTH(SalesDataTable__2[[#This Row],[Order Date]])/3,0)</f>
        <v>Q2</v>
      </c>
      <c r="E974">
        <f>MONTH(SalesDataTable__2[[#This Row],[Order Date]])</f>
        <v>6</v>
      </c>
      <c r="F974" t="str">
        <f>TEXT(SalesDataTable__2[[#This Row],[Order Date]],"MMM")</f>
        <v>Jun</v>
      </c>
      <c r="G974" t="s">
        <v>42</v>
      </c>
      <c r="H974" t="s">
        <v>45</v>
      </c>
      <c r="I974" t="s">
        <v>67</v>
      </c>
      <c r="J974" t="s">
        <v>64</v>
      </c>
      <c r="K974" t="s">
        <v>31</v>
      </c>
      <c r="L974" t="s">
        <v>41</v>
      </c>
      <c r="M974">
        <v>1</v>
      </c>
      <c r="N974">
        <v>36.479999999999997</v>
      </c>
      <c r="O974">
        <v>0.1</v>
      </c>
      <c r="P974">
        <v>13.9</v>
      </c>
      <c r="Q974">
        <v>32.832000000000001</v>
      </c>
      <c r="R974">
        <v>13.9</v>
      </c>
      <c r="S974">
        <v>18.932000000000002</v>
      </c>
      <c r="T974">
        <v>0.57663255360623789</v>
      </c>
    </row>
    <row r="975" spans="1:20" x14ac:dyDescent="0.3">
      <c r="A975">
        <v>3481</v>
      </c>
      <c r="B975" s="1">
        <v>46195</v>
      </c>
      <c r="C975">
        <f>YEAR(SalesDataTable__2[[#This Row],[Order Date]])</f>
        <v>2026</v>
      </c>
      <c r="D975" s="2" t="str">
        <f>"Q"&amp;ROUNDUP(MONTH(SalesDataTable__2[[#This Row],[Order Date]])/3,0)</f>
        <v>Q2</v>
      </c>
      <c r="E975">
        <f>MONTH(SalesDataTable__2[[#This Row],[Order Date]])</f>
        <v>6</v>
      </c>
      <c r="F975" t="str">
        <f>TEXT(SalesDataTable__2[[#This Row],[Order Date]],"MMM")</f>
        <v>Jun</v>
      </c>
      <c r="G975" t="s">
        <v>16</v>
      </c>
      <c r="H975" t="s">
        <v>17</v>
      </c>
      <c r="I975" t="s">
        <v>66</v>
      </c>
      <c r="J975" t="s">
        <v>19</v>
      </c>
      <c r="K975" t="s">
        <v>31</v>
      </c>
      <c r="L975" t="s">
        <v>47</v>
      </c>
      <c r="M975">
        <v>1</v>
      </c>
      <c r="N975">
        <v>47.7</v>
      </c>
      <c r="O975">
        <v>0.1</v>
      </c>
      <c r="P975">
        <v>18.760000000000002</v>
      </c>
      <c r="Q975">
        <v>42.930000000000007</v>
      </c>
      <c r="R975">
        <v>18.760000000000002</v>
      </c>
      <c r="S975">
        <v>24.170000000000005</v>
      </c>
      <c r="T975">
        <v>0.56300955043093415</v>
      </c>
    </row>
    <row r="976" spans="1:20" x14ac:dyDescent="0.3">
      <c r="A976">
        <v>3951</v>
      </c>
      <c r="B976" s="1">
        <v>46195</v>
      </c>
      <c r="C976">
        <f>YEAR(SalesDataTable__2[[#This Row],[Order Date]])</f>
        <v>2026</v>
      </c>
      <c r="D976" s="2" t="str">
        <f>"Q"&amp;ROUNDUP(MONTH(SalesDataTable__2[[#This Row],[Order Date]])/3,0)</f>
        <v>Q2</v>
      </c>
      <c r="E976">
        <f>MONTH(SalesDataTable__2[[#This Row],[Order Date]])</f>
        <v>6</v>
      </c>
      <c r="F976" t="str">
        <f>TEXT(SalesDataTable__2[[#This Row],[Order Date]],"MMM")</f>
        <v>Jun</v>
      </c>
      <c r="G976" t="s">
        <v>42</v>
      </c>
      <c r="H976" t="s">
        <v>43</v>
      </c>
      <c r="I976" t="s">
        <v>66</v>
      </c>
      <c r="J976" t="s">
        <v>19</v>
      </c>
      <c r="K976" t="s">
        <v>31</v>
      </c>
      <c r="L976" t="s">
        <v>51</v>
      </c>
      <c r="M976">
        <v>1</v>
      </c>
      <c r="N976">
        <v>164.99</v>
      </c>
      <c r="O976">
        <v>0.1</v>
      </c>
      <c r="P976">
        <v>86.6</v>
      </c>
      <c r="Q976">
        <v>148.49100000000001</v>
      </c>
      <c r="R976">
        <v>86.6</v>
      </c>
      <c r="S976">
        <v>61.89100000000002</v>
      </c>
      <c r="T976">
        <v>0.41679967136055396</v>
      </c>
    </row>
    <row r="977" spans="1:20" x14ac:dyDescent="0.3">
      <c r="A977">
        <v>4885</v>
      </c>
      <c r="B977" s="1">
        <v>46196</v>
      </c>
      <c r="C977">
        <f>YEAR(SalesDataTable__2[[#This Row],[Order Date]])</f>
        <v>2026</v>
      </c>
      <c r="D977" s="2" t="str">
        <f>"Q"&amp;ROUNDUP(MONTH(SalesDataTable__2[[#This Row],[Order Date]])/3,0)</f>
        <v>Q2</v>
      </c>
      <c r="E977">
        <f>MONTH(SalesDataTable__2[[#This Row],[Order Date]])</f>
        <v>6</v>
      </c>
      <c r="F977" t="str">
        <f>TEXT(SalesDataTable__2[[#This Row],[Order Date]],"MMM")</f>
        <v>Jun</v>
      </c>
      <c r="G977" t="s">
        <v>16</v>
      </c>
      <c r="H977" t="s">
        <v>52</v>
      </c>
      <c r="I977" t="s">
        <v>67</v>
      </c>
      <c r="J977" t="s">
        <v>19</v>
      </c>
      <c r="K977" t="s">
        <v>38</v>
      </c>
      <c r="L977" t="s">
        <v>39</v>
      </c>
      <c r="M977">
        <v>1</v>
      </c>
      <c r="N977">
        <v>198.1</v>
      </c>
      <c r="O977">
        <v>0.1</v>
      </c>
      <c r="P977">
        <v>103.46</v>
      </c>
      <c r="Q977">
        <v>178.29</v>
      </c>
      <c r="R977">
        <v>103.46</v>
      </c>
      <c r="S977">
        <v>74.83</v>
      </c>
      <c r="T977">
        <v>0.41970946211228899</v>
      </c>
    </row>
    <row r="978" spans="1:20" x14ac:dyDescent="0.3">
      <c r="A978">
        <v>3858</v>
      </c>
      <c r="B978" s="1">
        <v>46205</v>
      </c>
      <c r="C978">
        <f>YEAR(SalesDataTable__2[[#This Row],[Order Date]])</f>
        <v>2026</v>
      </c>
      <c r="D978" s="2" t="str">
        <f>"Q"&amp;ROUNDUP(MONTH(SalesDataTable__2[[#This Row],[Order Date]])/3,0)</f>
        <v>Q3</v>
      </c>
      <c r="E978">
        <f>MONTH(SalesDataTable__2[[#This Row],[Order Date]])</f>
        <v>7</v>
      </c>
      <c r="F978" t="str">
        <f>TEXT(SalesDataTable__2[[#This Row],[Order Date]],"MMM")</f>
        <v>Jul</v>
      </c>
      <c r="G978" t="s">
        <v>42</v>
      </c>
      <c r="H978" t="s">
        <v>57</v>
      </c>
      <c r="I978" t="s">
        <v>67</v>
      </c>
      <c r="J978" t="s">
        <v>64</v>
      </c>
      <c r="K978" t="s">
        <v>36</v>
      </c>
      <c r="L978" t="s">
        <v>61</v>
      </c>
      <c r="M978">
        <v>1</v>
      </c>
      <c r="N978">
        <v>80.290000000000006</v>
      </c>
      <c r="O978">
        <v>0.1</v>
      </c>
      <c r="P978">
        <v>43.47</v>
      </c>
      <c r="Q978">
        <v>72.26100000000001</v>
      </c>
      <c r="R978">
        <v>43.47</v>
      </c>
      <c r="S978">
        <v>28.791000000000011</v>
      </c>
      <c r="T978">
        <v>0.39843068875326948</v>
      </c>
    </row>
    <row r="979" spans="1:20" x14ac:dyDescent="0.3">
      <c r="A979">
        <v>1941</v>
      </c>
      <c r="B979" s="1">
        <v>46213</v>
      </c>
      <c r="C979">
        <f>YEAR(SalesDataTable__2[[#This Row],[Order Date]])</f>
        <v>2026</v>
      </c>
      <c r="D979" s="2" t="str">
        <f>"Q"&amp;ROUNDUP(MONTH(SalesDataTable__2[[#This Row],[Order Date]])/3,0)</f>
        <v>Q3</v>
      </c>
      <c r="E979">
        <f>MONTH(SalesDataTable__2[[#This Row],[Order Date]])</f>
        <v>7</v>
      </c>
      <c r="F979" t="str">
        <f>TEXT(SalesDataTable__2[[#This Row],[Order Date]],"MMM")</f>
        <v>Jul</v>
      </c>
      <c r="G979" t="s">
        <v>28</v>
      </c>
      <c r="H979" t="s">
        <v>46</v>
      </c>
      <c r="I979" t="s">
        <v>67</v>
      </c>
      <c r="J979" t="s">
        <v>64</v>
      </c>
      <c r="K979" t="s">
        <v>24</v>
      </c>
      <c r="L979" t="s">
        <v>25</v>
      </c>
      <c r="M979">
        <v>1</v>
      </c>
      <c r="N979">
        <v>156.44</v>
      </c>
      <c r="O979">
        <v>0.1</v>
      </c>
      <c r="P979">
        <v>80.72</v>
      </c>
      <c r="Q979">
        <v>140.79599999999999</v>
      </c>
      <c r="R979">
        <v>80.72</v>
      </c>
      <c r="S979">
        <v>60.075999999999993</v>
      </c>
      <c r="T979">
        <v>0.42668825818915307</v>
      </c>
    </row>
    <row r="980" spans="1:20" x14ac:dyDescent="0.3">
      <c r="A980">
        <v>2869</v>
      </c>
      <c r="B980" s="1">
        <v>46213</v>
      </c>
      <c r="C980">
        <f>YEAR(SalesDataTable__2[[#This Row],[Order Date]])</f>
        <v>2026</v>
      </c>
      <c r="D980" s="2" t="str">
        <f>"Q"&amp;ROUNDUP(MONTH(SalesDataTable__2[[#This Row],[Order Date]])/3,0)</f>
        <v>Q3</v>
      </c>
      <c r="E980">
        <f>MONTH(SalesDataTable__2[[#This Row],[Order Date]])</f>
        <v>7</v>
      </c>
      <c r="F980" t="str">
        <f>TEXT(SalesDataTable__2[[#This Row],[Order Date]],"MMM")</f>
        <v>Jul</v>
      </c>
      <c r="G980" t="s">
        <v>42</v>
      </c>
      <c r="H980" t="s">
        <v>45</v>
      </c>
      <c r="I980" t="s">
        <v>67</v>
      </c>
      <c r="J980" t="s">
        <v>19</v>
      </c>
      <c r="K980" t="s">
        <v>38</v>
      </c>
      <c r="L980" t="s">
        <v>58</v>
      </c>
      <c r="M980">
        <v>1</v>
      </c>
      <c r="N980">
        <v>82.23</v>
      </c>
      <c r="O980">
        <v>0.1</v>
      </c>
      <c r="P980">
        <v>38.340000000000003</v>
      </c>
      <c r="Q980">
        <v>74.007000000000005</v>
      </c>
      <c r="R980">
        <v>38.340000000000003</v>
      </c>
      <c r="S980">
        <v>35.667000000000002</v>
      </c>
      <c r="T980">
        <v>0.48194089748267055</v>
      </c>
    </row>
    <row r="981" spans="1:20" x14ac:dyDescent="0.3">
      <c r="A981">
        <v>4017</v>
      </c>
      <c r="B981" s="1">
        <v>46215</v>
      </c>
      <c r="C981">
        <f>YEAR(SalesDataTable__2[[#This Row],[Order Date]])</f>
        <v>2026</v>
      </c>
      <c r="D981" s="2" t="str">
        <f>"Q"&amp;ROUNDUP(MONTH(SalesDataTable__2[[#This Row],[Order Date]])/3,0)</f>
        <v>Q3</v>
      </c>
      <c r="E981">
        <f>MONTH(SalesDataTable__2[[#This Row],[Order Date]])</f>
        <v>7</v>
      </c>
      <c r="F981" t="str">
        <f>TEXT(SalesDataTable__2[[#This Row],[Order Date]],"MMM")</f>
        <v>Jul</v>
      </c>
      <c r="G981" t="s">
        <v>16</v>
      </c>
      <c r="H981" t="s">
        <v>17</v>
      </c>
      <c r="I981" t="s">
        <v>67</v>
      </c>
      <c r="J981" t="s">
        <v>19</v>
      </c>
      <c r="K981" t="s">
        <v>20</v>
      </c>
      <c r="L981" t="s">
        <v>21</v>
      </c>
      <c r="M981">
        <v>1</v>
      </c>
      <c r="N981">
        <v>39.5</v>
      </c>
      <c r="O981">
        <v>0.1</v>
      </c>
      <c r="P981">
        <v>14.86</v>
      </c>
      <c r="Q981">
        <v>35.550000000000004</v>
      </c>
      <c r="R981">
        <v>14.86</v>
      </c>
      <c r="S981">
        <v>20.690000000000005</v>
      </c>
      <c r="T981">
        <v>0.58199718706047832</v>
      </c>
    </row>
    <row r="982" spans="1:20" x14ac:dyDescent="0.3">
      <c r="A982">
        <v>626</v>
      </c>
      <c r="B982" s="1">
        <v>46222</v>
      </c>
      <c r="C982">
        <f>YEAR(SalesDataTable__2[[#This Row],[Order Date]])</f>
        <v>2026</v>
      </c>
      <c r="D982" s="2" t="str">
        <f>"Q"&amp;ROUNDUP(MONTH(SalesDataTable__2[[#This Row],[Order Date]])/3,0)</f>
        <v>Q3</v>
      </c>
      <c r="E982">
        <f>MONTH(SalesDataTable__2[[#This Row],[Order Date]])</f>
        <v>7</v>
      </c>
      <c r="F982" t="str">
        <f>TEXT(SalesDataTable__2[[#This Row],[Order Date]],"MMM")</f>
        <v>Jul</v>
      </c>
      <c r="G982" t="s">
        <v>28</v>
      </c>
      <c r="H982" t="s">
        <v>48</v>
      </c>
      <c r="I982" t="s">
        <v>66</v>
      </c>
      <c r="J982" t="s">
        <v>64</v>
      </c>
      <c r="K982" t="s">
        <v>31</v>
      </c>
      <c r="L982" t="s">
        <v>41</v>
      </c>
      <c r="M982">
        <v>1</v>
      </c>
      <c r="N982">
        <v>36.549999999999997</v>
      </c>
      <c r="O982">
        <v>0.1</v>
      </c>
      <c r="P982">
        <v>13.2</v>
      </c>
      <c r="Q982">
        <v>32.894999999999996</v>
      </c>
      <c r="R982">
        <v>13.2</v>
      </c>
      <c r="S982">
        <v>19.694999999999997</v>
      </c>
      <c r="T982">
        <v>0.59872321021431829</v>
      </c>
    </row>
    <row r="983" spans="1:20" x14ac:dyDescent="0.3">
      <c r="A983">
        <v>4710</v>
      </c>
      <c r="B983" s="1">
        <v>46222</v>
      </c>
      <c r="C983">
        <f>YEAR(SalesDataTable__2[[#This Row],[Order Date]])</f>
        <v>2026</v>
      </c>
      <c r="D983" s="2" t="str">
        <f>"Q"&amp;ROUNDUP(MONTH(SalesDataTable__2[[#This Row],[Order Date]])/3,0)</f>
        <v>Q3</v>
      </c>
      <c r="E983">
        <f>MONTH(SalesDataTable__2[[#This Row],[Order Date]])</f>
        <v>7</v>
      </c>
      <c r="F983" t="str">
        <f>TEXT(SalesDataTable__2[[#This Row],[Order Date]],"MMM")</f>
        <v>Jul</v>
      </c>
      <c r="G983" t="s">
        <v>22</v>
      </c>
      <c r="H983" t="s">
        <v>30</v>
      </c>
      <c r="I983" t="s">
        <v>66</v>
      </c>
      <c r="J983" t="s">
        <v>64</v>
      </c>
      <c r="K983" t="s">
        <v>38</v>
      </c>
      <c r="L983" t="s">
        <v>39</v>
      </c>
      <c r="M983">
        <v>1</v>
      </c>
      <c r="N983">
        <v>197.29</v>
      </c>
      <c r="O983">
        <v>0.1</v>
      </c>
      <c r="P983">
        <v>104.7</v>
      </c>
      <c r="Q983">
        <v>177.56100000000001</v>
      </c>
      <c r="R983">
        <v>104.7</v>
      </c>
      <c r="S983">
        <v>72.861000000000004</v>
      </c>
      <c r="T983">
        <v>0.4103434875901803</v>
      </c>
    </row>
    <row r="984" spans="1:20" x14ac:dyDescent="0.3">
      <c r="A984">
        <v>4974</v>
      </c>
      <c r="B984" s="1">
        <v>46222</v>
      </c>
      <c r="C984">
        <f>YEAR(SalesDataTable__2[[#This Row],[Order Date]])</f>
        <v>2026</v>
      </c>
      <c r="D984" s="2" t="str">
        <f>"Q"&amp;ROUNDUP(MONTH(SalesDataTable__2[[#This Row],[Order Date]])/3,0)</f>
        <v>Q3</v>
      </c>
      <c r="E984">
        <f>MONTH(SalesDataTable__2[[#This Row],[Order Date]])</f>
        <v>7</v>
      </c>
      <c r="F984" t="str">
        <f>TEXT(SalesDataTable__2[[#This Row],[Order Date]],"MMM")</f>
        <v>Jul</v>
      </c>
      <c r="G984" t="s">
        <v>22</v>
      </c>
      <c r="H984" t="s">
        <v>23</v>
      </c>
      <c r="I984" t="s">
        <v>66</v>
      </c>
      <c r="J984" t="s">
        <v>65</v>
      </c>
      <c r="K984" t="s">
        <v>24</v>
      </c>
      <c r="L984" t="s">
        <v>35</v>
      </c>
      <c r="M984">
        <v>1</v>
      </c>
      <c r="N984">
        <v>70.52</v>
      </c>
      <c r="O984">
        <v>0.1</v>
      </c>
      <c r="P984">
        <v>33.28</v>
      </c>
      <c r="Q984">
        <v>63.467999999999996</v>
      </c>
      <c r="R984">
        <v>33.28</v>
      </c>
      <c r="S984">
        <v>30.187999999999995</v>
      </c>
      <c r="T984">
        <v>0.47564126804058732</v>
      </c>
    </row>
    <row r="985" spans="1:20" x14ac:dyDescent="0.3">
      <c r="A985">
        <v>4297</v>
      </c>
      <c r="B985" s="1">
        <v>46226</v>
      </c>
      <c r="C985">
        <f>YEAR(SalesDataTable__2[[#This Row],[Order Date]])</f>
        <v>2026</v>
      </c>
      <c r="D985" s="2" t="str">
        <f>"Q"&amp;ROUNDUP(MONTH(SalesDataTable__2[[#This Row],[Order Date]])/3,0)</f>
        <v>Q3</v>
      </c>
      <c r="E985">
        <f>MONTH(SalesDataTable__2[[#This Row],[Order Date]])</f>
        <v>7</v>
      </c>
      <c r="F985" t="str">
        <f>TEXT(SalesDataTable__2[[#This Row],[Order Date]],"MMM")</f>
        <v>Jul</v>
      </c>
      <c r="G985" t="s">
        <v>28</v>
      </c>
      <c r="H985" t="s">
        <v>29</v>
      </c>
      <c r="I985" t="s">
        <v>67</v>
      </c>
      <c r="J985" t="s">
        <v>64</v>
      </c>
      <c r="K985" t="s">
        <v>31</v>
      </c>
      <c r="L985" t="s">
        <v>51</v>
      </c>
      <c r="M985">
        <v>1</v>
      </c>
      <c r="N985">
        <v>168.59</v>
      </c>
      <c r="O985">
        <v>0.1</v>
      </c>
      <c r="P985">
        <v>88.8</v>
      </c>
      <c r="Q985">
        <v>151.73099999999999</v>
      </c>
      <c r="R985">
        <v>88.8</v>
      </c>
      <c r="S985">
        <v>62.930999999999997</v>
      </c>
      <c r="T985">
        <v>0.41475374181940405</v>
      </c>
    </row>
    <row r="986" spans="1:20" x14ac:dyDescent="0.3">
      <c r="A986">
        <v>4857</v>
      </c>
      <c r="B986" s="1">
        <v>46227</v>
      </c>
      <c r="C986">
        <f>YEAR(SalesDataTable__2[[#This Row],[Order Date]])</f>
        <v>2026</v>
      </c>
      <c r="D986" s="2" t="str">
        <f>"Q"&amp;ROUNDUP(MONTH(SalesDataTable__2[[#This Row],[Order Date]])/3,0)</f>
        <v>Q3</v>
      </c>
      <c r="E986">
        <f>MONTH(SalesDataTable__2[[#This Row],[Order Date]])</f>
        <v>7</v>
      </c>
      <c r="F986" t="str">
        <f>TEXT(SalesDataTable__2[[#This Row],[Order Date]],"MMM")</f>
        <v>Jul</v>
      </c>
      <c r="G986" t="s">
        <v>28</v>
      </c>
      <c r="H986" t="s">
        <v>29</v>
      </c>
      <c r="I986" t="s">
        <v>66</v>
      </c>
      <c r="J986" t="s">
        <v>64</v>
      </c>
      <c r="K986" t="s">
        <v>24</v>
      </c>
      <c r="L986" t="s">
        <v>25</v>
      </c>
      <c r="M986">
        <v>1</v>
      </c>
      <c r="N986">
        <v>152.1</v>
      </c>
      <c r="O986">
        <v>0.1</v>
      </c>
      <c r="P986">
        <v>80.459999999999994</v>
      </c>
      <c r="Q986">
        <v>136.88999999999999</v>
      </c>
      <c r="R986">
        <v>80.459999999999994</v>
      </c>
      <c r="S986">
        <v>56.429999999999993</v>
      </c>
      <c r="T986">
        <v>0.41222879684418146</v>
      </c>
    </row>
    <row r="987" spans="1:20" x14ac:dyDescent="0.3">
      <c r="A987">
        <v>4271</v>
      </c>
      <c r="B987" s="1">
        <v>46231</v>
      </c>
      <c r="C987">
        <f>YEAR(SalesDataTable__2[[#This Row],[Order Date]])</f>
        <v>2026</v>
      </c>
      <c r="D987" s="2" t="str">
        <f>"Q"&amp;ROUNDUP(MONTH(SalesDataTable__2[[#This Row],[Order Date]])/3,0)</f>
        <v>Q3</v>
      </c>
      <c r="E987">
        <f>MONTH(SalesDataTable__2[[#This Row],[Order Date]])</f>
        <v>7</v>
      </c>
      <c r="F987" t="str">
        <f>TEXT(SalesDataTable__2[[#This Row],[Order Date]],"MMM")</f>
        <v>Jul</v>
      </c>
      <c r="G987" t="s">
        <v>22</v>
      </c>
      <c r="H987" t="s">
        <v>30</v>
      </c>
      <c r="I987" t="s">
        <v>66</v>
      </c>
      <c r="J987" t="s">
        <v>19</v>
      </c>
      <c r="K987" t="s">
        <v>38</v>
      </c>
      <c r="L987" t="s">
        <v>55</v>
      </c>
      <c r="M987">
        <v>1</v>
      </c>
      <c r="N987">
        <v>121.61</v>
      </c>
      <c r="O987">
        <v>0.1</v>
      </c>
      <c r="P987">
        <v>60.58</v>
      </c>
      <c r="Q987">
        <v>109.449</v>
      </c>
      <c r="R987">
        <v>60.58</v>
      </c>
      <c r="S987">
        <v>48.869</v>
      </c>
      <c r="T987">
        <v>0.4465001964385239</v>
      </c>
    </row>
    <row r="988" spans="1:20" x14ac:dyDescent="0.3">
      <c r="A988">
        <v>2539</v>
      </c>
      <c r="B988" s="1">
        <v>46237</v>
      </c>
      <c r="C988">
        <f>YEAR(SalesDataTable__2[[#This Row],[Order Date]])</f>
        <v>2026</v>
      </c>
      <c r="D988" s="2" t="str">
        <f>"Q"&amp;ROUNDUP(MONTH(SalesDataTable__2[[#This Row],[Order Date]])/3,0)</f>
        <v>Q3</v>
      </c>
      <c r="E988">
        <f>MONTH(SalesDataTable__2[[#This Row],[Order Date]])</f>
        <v>8</v>
      </c>
      <c r="F988" t="str">
        <f>TEXT(SalesDataTable__2[[#This Row],[Order Date]],"MMM")</f>
        <v>Aug</v>
      </c>
      <c r="G988" t="s">
        <v>42</v>
      </c>
      <c r="H988" t="s">
        <v>60</v>
      </c>
      <c r="I988" t="s">
        <v>66</v>
      </c>
      <c r="J988" t="s">
        <v>19</v>
      </c>
      <c r="K988" t="s">
        <v>36</v>
      </c>
      <c r="L988" t="s">
        <v>61</v>
      </c>
      <c r="M988">
        <v>1</v>
      </c>
      <c r="N988">
        <v>80.040000000000006</v>
      </c>
      <c r="O988">
        <v>0.1</v>
      </c>
      <c r="P988">
        <v>41.88</v>
      </c>
      <c r="Q988">
        <v>72.036000000000001</v>
      </c>
      <c r="R988">
        <v>41.88</v>
      </c>
      <c r="S988">
        <v>30.155999999999999</v>
      </c>
      <c r="T988">
        <v>0.41862402132267196</v>
      </c>
    </row>
    <row r="989" spans="1:20" x14ac:dyDescent="0.3">
      <c r="A989">
        <v>100</v>
      </c>
      <c r="B989" s="1">
        <v>46238</v>
      </c>
      <c r="C989">
        <f>YEAR(SalesDataTable__2[[#This Row],[Order Date]])</f>
        <v>2026</v>
      </c>
      <c r="D989" s="2" t="str">
        <f>"Q"&amp;ROUNDUP(MONTH(SalesDataTable__2[[#This Row],[Order Date]])/3,0)</f>
        <v>Q3</v>
      </c>
      <c r="E989">
        <f>MONTH(SalesDataTable__2[[#This Row],[Order Date]])</f>
        <v>8</v>
      </c>
      <c r="F989" t="str">
        <f>TEXT(SalesDataTable__2[[#This Row],[Order Date]],"MMM")</f>
        <v>Aug</v>
      </c>
      <c r="G989" t="s">
        <v>22</v>
      </c>
      <c r="H989" t="s">
        <v>23</v>
      </c>
      <c r="I989" t="s">
        <v>66</v>
      </c>
      <c r="J989" t="s">
        <v>65</v>
      </c>
      <c r="K989" t="s">
        <v>31</v>
      </c>
      <c r="L989" t="s">
        <v>32</v>
      </c>
      <c r="M989">
        <v>1</v>
      </c>
      <c r="N989">
        <v>133.6</v>
      </c>
      <c r="O989">
        <v>0.1</v>
      </c>
      <c r="P989">
        <v>67.3</v>
      </c>
      <c r="Q989">
        <v>120.24</v>
      </c>
      <c r="R989">
        <v>67.3</v>
      </c>
      <c r="S989">
        <v>52.94</v>
      </c>
      <c r="T989">
        <v>0.44028609447771122</v>
      </c>
    </row>
    <row r="990" spans="1:20" x14ac:dyDescent="0.3">
      <c r="A990">
        <v>2652</v>
      </c>
      <c r="B990" s="1">
        <v>46239</v>
      </c>
      <c r="C990">
        <f>YEAR(SalesDataTable__2[[#This Row],[Order Date]])</f>
        <v>2026</v>
      </c>
      <c r="D990" s="2" t="str">
        <f>"Q"&amp;ROUNDUP(MONTH(SalesDataTable__2[[#This Row],[Order Date]])/3,0)</f>
        <v>Q3</v>
      </c>
      <c r="E990">
        <f>MONTH(SalesDataTable__2[[#This Row],[Order Date]])</f>
        <v>8</v>
      </c>
      <c r="F990" t="str">
        <f>TEXT(SalesDataTable__2[[#This Row],[Order Date]],"MMM")</f>
        <v>Aug</v>
      </c>
      <c r="G990" t="s">
        <v>42</v>
      </c>
      <c r="H990" t="s">
        <v>43</v>
      </c>
      <c r="I990" t="s">
        <v>66</v>
      </c>
      <c r="J990" t="s">
        <v>64</v>
      </c>
      <c r="K990" t="s">
        <v>36</v>
      </c>
      <c r="L990" t="s">
        <v>61</v>
      </c>
      <c r="M990">
        <v>1</v>
      </c>
      <c r="N990">
        <v>80.790000000000006</v>
      </c>
      <c r="O990">
        <v>0.1</v>
      </c>
      <c r="P990">
        <v>43.65</v>
      </c>
      <c r="Q990">
        <v>72.711000000000013</v>
      </c>
      <c r="R990">
        <v>43.65</v>
      </c>
      <c r="S990">
        <v>29.061000000000014</v>
      </c>
      <c r="T990">
        <v>0.39967817799232591</v>
      </c>
    </row>
    <row r="991" spans="1:20" x14ac:dyDescent="0.3">
      <c r="A991">
        <v>4061</v>
      </c>
      <c r="B991" s="1">
        <v>46240</v>
      </c>
      <c r="C991">
        <f>YEAR(SalesDataTable__2[[#This Row],[Order Date]])</f>
        <v>2026</v>
      </c>
      <c r="D991" s="2" t="str">
        <f>"Q"&amp;ROUNDUP(MONTH(SalesDataTable__2[[#This Row],[Order Date]])/3,0)</f>
        <v>Q3</v>
      </c>
      <c r="E991">
        <f>MONTH(SalesDataTable__2[[#This Row],[Order Date]])</f>
        <v>8</v>
      </c>
      <c r="F991" t="str">
        <f>TEXT(SalesDataTable__2[[#This Row],[Order Date]],"MMM")</f>
        <v>Aug</v>
      </c>
      <c r="G991" t="s">
        <v>16</v>
      </c>
      <c r="H991" t="s">
        <v>17</v>
      </c>
      <c r="I991" t="s">
        <v>67</v>
      </c>
      <c r="J991" t="s">
        <v>64</v>
      </c>
      <c r="K991" t="s">
        <v>24</v>
      </c>
      <c r="L991" t="s">
        <v>27</v>
      </c>
      <c r="M991">
        <v>1</v>
      </c>
      <c r="N991">
        <v>91.58</v>
      </c>
      <c r="O991">
        <v>0.1</v>
      </c>
      <c r="P991">
        <v>44.87</v>
      </c>
      <c r="Q991">
        <v>82.421999999999997</v>
      </c>
      <c r="R991">
        <v>44.87</v>
      </c>
      <c r="S991">
        <v>37.552</v>
      </c>
      <c r="T991">
        <v>0.45560651282424597</v>
      </c>
    </row>
    <row r="992" spans="1:20" x14ac:dyDescent="0.3">
      <c r="A992">
        <v>4767</v>
      </c>
      <c r="B992" s="1">
        <v>46247</v>
      </c>
      <c r="C992">
        <f>YEAR(SalesDataTable__2[[#This Row],[Order Date]])</f>
        <v>2026</v>
      </c>
      <c r="D992" s="2" t="str">
        <f>"Q"&amp;ROUNDUP(MONTH(SalesDataTable__2[[#This Row],[Order Date]])/3,0)</f>
        <v>Q3</v>
      </c>
      <c r="E992">
        <f>MONTH(SalesDataTable__2[[#This Row],[Order Date]])</f>
        <v>8</v>
      </c>
      <c r="F992" t="str">
        <f>TEXT(SalesDataTable__2[[#This Row],[Order Date]],"MMM")</f>
        <v>Aug</v>
      </c>
      <c r="G992" t="s">
        <v>16</v>
      </c>
      <c r="H992" t="s">
        <v>17</v>
      </c>
      <c r="I992" t="s">
        <v>67</v>
      </c>
      <c r="J992" t="s">
        <v>65</v>
      </c>
      <c r="K992" t="s">
        <v>20</v>
      </c>
      <c r="L992" t="s">
        <v>21</v>
      </c>
      <c r="M992">
        <v>1</v>
      </c>
      <c r="N992">
        <v>39.61</v>
      </c>
      <c r="O992">
        <v>0.1</v>
      </c>
      <c r="P992">
        <v>14.85</v>
      </c>
      <c r="Q992">
        <v>35.649000000000001</v>
      </c>
      <c r="R992">
        <v>14.85</v>
      </c>
      <c r="S992">
        <v>20.798999999999999</v>
      </c>
      <c r="T992">
        <v>0.58343852562484222</v>
      </c>
    </row>
    <row r="993" spans="1:20" x14ac:dyDescent="0.3">
      <c r="A993">
        <v>4636</v>
      </c>
      <c r="B993" s="1">
        <v>46250</v>
      </c>
      <c r="C993">
        <f>YEAR(SalesDataTable__2[[#This Row],[Order Date]])</f>
        <v>2026</v>
      </c>
      <c r="D993" s="2" t="str">
        <f>"Q"&amp;ROUNDUP(MONTH(SalesDataTable__2[[#This Row],[Order Date]])/3,0)</f>
        <v>Q3</v>
      </c>
      <c r="E993">
        <f>MONTH(SalesDataTable__2[[#This Row],[Order Date]])</f>
        <v>8</v>
      </c>
      <c r="F993" t="str">
        <f>TEXT(SalesDataTable__2[[#This Row],[Order Date]],"MMM")</f>
        <v>Aug</v>
      </c>
      <c r="G993" t="s">
        <v>22</v>
      </c>
      <c r="H993" t="s">
        <v>30</v>
      </c>
      <c r="I993" t="s">
        <v>66</v>
      </c>
      <c r="J993" t="s">
        <v>64</v>
      </c>
      <c r="K993" t="s">
        <v>38</v>
      </c>
      <c r="L993" t="s">
        <v>58</v>
      </c>
      <c r="M993">
        <v>1</v>
      </c>
      <c r="N993">
        <v>81.040000000000006</v>
      </c>
      <c r="O993">
        <v>0.1</v>
      </c>
      <c r="P993">
        <v>39.29</v>
      </c>
      <c r="Q993">
        <v>72.936000000000007</v>
      </c>
      <c r="R993">
        <v>39.29</v>
      </c>
      <c r="S993">
        <v>33.646000000000008</v>
      </c>
      <c r="T993">
        <v>0.46130854447735009</v>
      </c>
    </row>
    <row r="994" spans="1:20" x14ac:dyDescent="0.3">
      <c r="A994">
        <v>2574</v>
      </c>
      <c r="B994" s="1">
        <v>46261</v>
      </c>
      <c r="C994">
        <f>YEAR(SalesDataTable__2[[#This Row],[Order Date]])</f>
        <v>2026</v>
      </c>
      <c r="D994" s="2" t="str">
        <f>"Q"&amp;ROUNDUP(MONTH(SalesDataTable__2[[#This Row],[Order Date]])/3,0)</f>
        <v>Q3</v>
      </c>
      <c r="E994">
        <f>MONTH(SalesDataTable__2[[#This Row],[Order Date]])</f>
        <v>8</v>
      </c>
      <c r="F994" t="str">
        <f>TEXT(SalesDataTable__2[[#This Row],[Order Date]],"MMM")</f>
        <v>Aug</v>
      </c>
      <c r="G994" t="s">
        <v>22</v>
      </c>
      <c r="H994" t="s">
        <v>23</v>
      </c>
      <c r="I994" t="s">
        <v>66</v>
      </c>
      <c r="J994" t="s">
        <v>19</v>
      </c>
      <c r="K994" t="s">
        <v>36</v>
      </c>
      <c r="L994" t="s">
        <v>54</v>
      </c>
      <c r="M994">
        <v>1</v>
      </c>
      <c r="N994">
        <v>104.33</v>
      </c>
      <c r="O994">
        <v>0.1</v>
      </c>
      <c r="P994">
        <v>49.86</v>
      </c>
      <c r="Q994">
        <v>93.897000000000006</v>
      </c>
      <c r="R994">
        <v>49.86</v>
      </c>
      <c r="S994">
        <v>44.037000000000006</v>
      </c>
      <c r="T994">
        <v>0.46899261957251032</v>
      </c>
    </row>
    <row r="995" spans="1:20" x14ac:dyDescent="0.3">
      <c r="A995">
        <v>121</v>
      </c>
      <c r="B995" s="1">
        <v>46264</v>
      </c>
      <c r="C995">
        <f>YEAR(SalesDataTable__2[[#This Row],[Order Date]])</f>
        <v>2026</v>
      </c>
      <c r="D995" s="2" t="str">
        <f>"Q"&amp;ROUNDUP(MONTH(SalesDataTable__2[[#This Row],[Order Date]])/3,0)</f>
        <v>Q3</v>
      </c>
      <c r="E995">
        <f>MONTH(SalesDataTable__2[[#This Row],[Order Date]])</f>
        <v>8</v>
      </c>
      <c r="F995" t="str">
        <f>TEXT(SalesDataTable__2[[#This Row],[Order Date]],"MMM")</f>
        <v>Aug</v>
      </c>
      <c r="G995" t="s">
        <v>28</v>
      </c>
      <c r="H995" t="s">
        <v>49</v>
      </c>
      <c r="I995" t="s">
        <v>67</v>
      </c>
      <c r="J995" t="s">
        <v>19</v>
      </c>
      <c r="K995" t="s">
        <v>36</v>
      </c>
      <c r="L995" t="s">
        <v>61</v>
      </c>
      <c r="M995">
        <v>1</v>
      </c>
      <c r="N995">
        <v>81.23</v>
      </c>
      <c r="O995">
        <v>0.1</v>
      </c>
      <c r="P995">
        <v>42.65</v>
      </c>
      <c r="Q995">
        <v>73.106999999999999</v>
      </c>
      <c r="R995">
        <v>42.65</v>
      </c>
      <c r="S995">
        <v>30.457000000000001</v>
      </c>
      <c r="T995">
        <v>0.41660853269864723</v>
      </c>
    </row>
    <row r="996" spans="1:20" x14ac:dyDescent="0.3">
      <c r="A996">
        <v>2860</v>
      </c>
      <c r="B996" s="1">
        <v>46264</v>
      </c>
      <c r="C996">
        <f>YEAR(SalesDataTable__2[[#This Row],[Order Date]])</f>
        <v>2026</v>
      </c>
      <c r="D996" s="2" t="str">
        <f>"Q"&amp;ROUNDUP(MONTH(SalesDataTable__2[[#This Row],[Order Date]])/3,0)</f>
        <v>Q3</v>
      </c>
      <c r="E996">
        <f>MONTH(SalesDataTable__2[[#This Row],[Order Date]])</f>
        <v>8</v>
      </c>
      <c r="F996" t="str">
        <f>TEXT(SalesDataTable__2[[#This Row],[Order Date]],"MMM")</f>
        <v>Aug</v>
      </c>
      <c r="G996" t="s">
        <v>16</v>
      </c>
      <c r="H996" t="s">
        <v>26</v>
      </c>
      <c r="I996" t="s">
        <v>67</v>
      </c>
      <c r="J996" t="s">
        <v>64</v>
      </c>
      <c r="K996" t="s">
        <v>24</v>
      </c>
      <c r="L996" t="s">
        <v>50</v>
      </c>
      <c r="M996">
        <v>1</v>
      </c>
      <c r="N996">
        <v>143.49</v>
      </c>
      <c r="O996">
        <v>0.1</v>
      </c>
      <c r="P996">
        <v>80.72</v>
      </c>
      <c r="Q996">
        <v>129.14100000000002</v>
      </c>
      <c r="R996">
        <v>80.72</v>
      </c>
      <c r="S996">
        <v>48.421000000000021</v>
      </c>
      <c r="T996">
        <v>0.3749467636149636</v>
      </c>
    </row>
    <row r="997" spans="1:20" x14ac:dyDescent="0.3">
      <c r="A997">
        <v>4990</v>
      </c>
      <c r="B997" s="1">
        <v>46264</v>
      </c>
      <c r="C997">
        <f>YEAR(SalesDataTable__2[[#This Row],[Order Date]])</f>
        <v>2026</v>
      </c>
      <c r="D997" s="2" t="str">
        <f>"Q"&amp;ROUNDUP(MONTH(SalesDataTable__2[[#This Row],[Order Date]])/3,0)</f>
        <v>Q3</v>
      </c>
      <c r="E997">
        <f>MONTH(SalesDataTable__2[[#This Row],[Order Date]])</f>
        <v>8</v>
      </c>
      <c r="F997" t="str">
        <f>TEXT(SalesDataTable__2[[#This Row],[Order Date]],"MMM")</f>
        <v>Aug</v>
      </c>
      <c r="G997" t="s">
        <v>16</v>
      </c>
      <c r="H997" t="s">
        <v>17</v>
      </c>
      <c r="I997" t="s">
        <v>67</v>
      </c>
      <c r="J997" t="s">
        <v>64</v>
      </c>
      <c r="K997" t="s">
        <v>20</v>
      </c>
      <c r="L997" t="s">
        <v>21</v>
      </c>
      <c r="M997">
        <v>1</v>
      </c>
      <c r="N997">
        <v>40.92</v>
      </c>
      <c r="O997">
        <v>0.1</v>
      </c>
      <c r="P997">
        <v>14.94</v>
      </c>
      <c r="Q997">
        <v>36.828000000000003</v>
      </c>
      <c r="R997">
        <v>14.94</v>
      </c>
      <c r="S997">
        <v>21.888000000000005</v>
      </c>
      <c r="T997">
        <v>0.59433040078201382</v>
      </c>
    </row>
    <row r="998" spans="1:20" x14ac:dyDescent="0.3">
      <c r="A998">
        <v>271</v>
      </c>
      <c r="B998" s="1">
        <v>46266</v>
      </c>
      <c r="C998">
        <f>YEAR(SalesDataTable__2[[#This Row],[Order Date]])</f>
        <v>2026</v>
      </c>
      <c r="D998" s="2" t="str">
        <f>"Q"&amp;ROUNDUP(MONTH(SalesDataTable__2[[#This Row],[Order Date]])/3,0)</f>
        <v>Q3</v>
      </c>
      <c r="E998">
        <f>MONTH(SalesDataTable__2[[#This Row],[Order Date]])</f>
        <v>9</v>
      </c>
      <c r="F998" t="str">
        <f>TEXT(SalesDataTable__2[[#This Row],[Order Date]],"MMM")</f>
        <v>Sep</v>
      </c>
      <c r="G998" t="s">
        <v>28</v>
      </c>
      <c r="H998" t="s">
        <v>46</v>
      </c>
      <c r="I998" t="s">
        <v>67</v>
      </c>
      <c r="J998" t="s">
        <v>64</v>
      </c>
      <c r="K998" t="s">
        <v>24</v>
      </c>
      <c r="L998" t="s">
        <v>27</v>
      </c>
      <c r="M998">
        <v>1</v>
      </c>
      <c r="N998">
        <v>94.29</v>
      </c>
      <c r="O998">
        <v>0.1</v>
      </c>
      <c r="P998">
        <v>45.12</v>
      </c>
      <c r="Q998">
        <v>84.861000000000004</v>
      </c>
      <c r="R998">
        <v>45.12</v>
      </c>
      <c r="S998">
        <v>39.741000000000007</v>
      </c>
      <c r="T998">
        <v>0.46830699614663984</v>
      </c>
    </row>
    <row r="999" spans="1:20" x14ac:dyDescent="0.3">
      <c r="A999">
        <v>1128</v>
      </c>
      <c r="B999" s="1">
        <v>46275</v>
      </c>
      <c r="C999">
        <f>YEAR(SalesDataTable__2[[#This Row],[Order Date]])</f>
        <v>2026</v>
      </c>
      <c r="D999" s="2" t="str">
        <f>"Q"&amp;ROUNDUP(MONTH(SalesDataTable__2[[#This Row],[Order Date]])/3,0)</f>
        <v>Q3</v>
      </c>
      <c r="E999">
        <f>MONTH(SalesDataTable__2[[#This Row],[Order Date]])</f>
        <v>9</v>
      </c>
      <c r="F999" t="str">
        <f>TEXT(SalesDataTable__2[[#This Row],[Order Date]],"MMM")</f>
        <v>Sep</v>
      </c>
      <c r="G999" t="s">
        <v>22</v>
      </c>
      <c r="H999" t="s">
        <v>40</v>
      </c>
      <c r="I999" t="s">
        <v>67</v>
      </c>
      <c r="J999" t="s">
        <v>64</v>
      </c>
      <c r="K999" t="s">
        <v>36</v>
      </c>
      <c r="L999" t="s">
        <v>56</v>
      </c>
      <c r="M999">
        <v>1</v>
      </c>
      <c r="N999">
        <v>51.32</v>
      </c>
      <c r="O999">
        <v>0.1</v>
      </c>
      <c r="P999">
        <v>22.67</v>
      </c>
      <c r="Q999">
        <v>46.188000000000002</v>
      </c>
      <c r="R999">
        <v>22.67</v>
      </c>
      <c r="S999">
        <v>23.518000000000001</v>
      </c>
      <c r="T999">
        <v>0.50917987356023209</v>
      </c>
    </row>
    <row r="1000" spans="1:20" x14ac:dyDescent="0.3">
      <c r="A1000">
        <v>1900</v>
      </c>
      <c r="B1000" s="1">
        <v>46277</v>
      </c>
      <c r="C1000">
        <f>YEAR(SalesDataTable__2[[#This Row],[Order Date]])</f>
        <v>2026</v>
      </c>
      <c r="D1000" s="2" t="str">
        <f>"Q"&amp;ROUNDUP(MONTH(SalesDataTable__2[[#This Row],[Order Date]])/3,0)</f>
        <v>Q3</v>
      </c>
      <c r="E1000">
        <f>MONTH(SalesDataTable__2[[#This Row],[Order Date]])</f>
        <v>9</v>
      </c>
      <c r="F1000" t="str">
        <f>TEXT(SalesDataTable__2[[#This Row],[Order Date]],"MMM")</f>
        <v>Sep</v>
      </c>
      <c r="G1000" t="s">
        <v>28</v>
      </c>
      <c r="H1000" t="s">
        <v>29</v>
      </c>
      <c r="I1000" t="s">
        <v>66</v>
      </c>
      <c r="J1000" t="s">
        <v>19</v>
      </c>
      <c r="K1000" t="s">
        <v>20</v>
      </c>
      <c r="L1000" t="s">
        <v>59</v>
      </c>
      <c r="M1000">
        <v>1</v>
      </c>
      <c r="N1000">
        <v>51.34</v>
      </c>
      <c r="O1000">
        <v>0.1</v>
      </c>
      <c r="P1000">
        <v>22.63</v>
      </c>
      <c r="Q1000">
        <v>46.206000000000003</v>
      </c>
      <c r="R1000">
        <v>22.63</v>
      </c>
      <c r="S1000">
        <v>23.576000000000004</v>
      </c>
      <c r="T1000">
        <v>0.51023676578799293</v>
      </c>
    </row>
    <row r="1001" spans="1:20" x14ac:dyDescent="0.3">
      <c r="A1001">
        <v>770</v>
      </c>
      <c r="B1001" s="1">
        <v>46278</v>
      </c>
      <c r="C1001">
        <f>YEAR(SalesDataTable__2[[#This Row],[Order Date]])</f>
        <v>2026</v>
      </c>
      <c r="D1001" s="2" t="str">
        <f>"Q"&amp;ROUNDUP(MONTH(SalesDataTable__2[[#This Row],[Order Date]])/3,0)</f>
        <v>Q3</v>
      </c>
      <c r="E1001">
        <f>MONTH(SalesDataTable__2[[#This Row],[Order Date]])</f>
        <v>9</v>
      </c>
      <c r="F1001" t="str">
        <f>TEXT(SalesDataTable__2[[#This Row],[Order Date]],"MMM")</f>
        <v>Sep</v>
      </c>
      <c r="G1001" t="s">
        <v>42</v>
      </c>
      <c r="H1001" t="s">
        <v>57</v>
      </c>
      <c r="I1001" t="s">
        <v>66</v>
      </c>
      <c r="J1001" t="s">
        <v>64</v>
      </c>
      <c r="K1001" t="s">
        <v>24</v>
      </c>
      <c r="L1001" t="s">
        <v>50</v>
      </c>
      <c r="M1001">
        <v>1</v>
      </c>
      <c r="N1001">
        <v>143.66999999999999</v>
      </c>
      <c r="O1001">
        <v>0.1</v>
      </c>
      <c r="P1001">
        <v>79.89</v>
      </c>
      <c r="Q1001">
        <v>129.303</v>
      </c>
      <c r="R1001">
        <v>79.89</v>
      </c>
      <c r="S1001">
        <v>49.412999999999997</v>
      </c>
      <c r="T1001">
        <v>0.38214890605786406</v>
      </c>
    </row>
    <row r="1002" spans="1:20" x14ac:dyDescent="0.3">
      <c r="A1002">
        <v>2563</v>
      </c>
      <c r="B1002" s="1">
        <v>46278</v>
      </c>
      <c r="C1002">
        <f>YEAR(SalesDataTable__2[[#This Row],[Order Date]])</f>
        <v>2026</v>
      </c>
      <c r="D1002" s="2" t="str">
        <f>"Q"&amp;ROUNDUP(MONTH(SalesDataTable__2[[#This Row],[Order Date]])/3,0)</f>
        <v>Q3</v>
      </c>
      <c r="E1002">
        <f>MONTH(SalesDataTable__2[[#This Row],[Order Date]])</f>
        <v>9</v>
      </c>
      <c r="F1002" t="str">
        <f>TEXT(SalesDataTable__2[[#This Row],[Order Date]],"MMM")</f>
        <v>Sep</v>
      </c>
      <c r="G1002" t="s">
        <v>28</v>
      </c>
      <c r="H1002" t="s">
        <v>29</v>
      </c>
      <c r="I1002" t="s">
        <v>67</v>
      </c>
      <c r="J1002" t="s">
        <v>64</v>
      </c>
      <c r="K1002" t="s">
        <v>24</v>
      </c>
      <c r="L1002" t="s">
        <v>25</v>
      </c>
      <c r="M1002">
        <v>1</v>
      </c>
      <c r="N1002">
        <v>157.88999999999999</v>
      </c>
      <c r="O1002">
        <v>0.1</v>
      </c>
      <c r="P1002">
        <v>78.209999999999994</v>
      </c>
      <c r="Q1002">
        <v>142.101</v>
      </c>
      <c r="R1002">
        <v>78.209999999999994</v>
      </c>
      <c r="S1002">
        <v>63.891000000000005</v>
      </c>
      <c r="T1002">
        <v>0.44961682183798851</v>
      </c>
    </row>
    <row r="1003" spans="1:20" x14ac:dyDescent="0.3">
      <c r="A1003">
        <v>2102</v>
      </c>
      <c r="B1003" s="1">
        <v>46283</v>
      </c>
      <c r="C1003">
        <f>YEAR(SalesDataTable__2[[#This Row],[Order Date]])</f>
        <v>2026</v>
      </c>
      <c r="D1003" s="2" t="str">
        <f>"Q"&amp;ROUNDUP(MONTH(SalesDataTable__2[[#This Row],[Order Date]])/3,0)</f>
        <v>Q3</v>
      </c>
      <c r="E1003">
        <f>MONTH(SalesDataTable__2[[#This Row],[Order Date]])</f>
        <v>9</v>
      </c>
      <c r="F1003" t="str">
        <f>TEXT(SalesDataTable__2[[#This Row],[Order Date]],"MMM")</f>
        <v>Sep</v>
      </c>
      <c r="G1003" t="s">
        <v>22</v>
      </c>
      <c r="H1003" t="s">
        <v>40</v>
      </c>
      <c r="I1003" t="s">
        <v>66</v>
      </c>
      <c r="J1003" t="s">
        <v>64</v>
      </c>
      <c r="K1003" t="s">
        <v>36</v>
      </c>
      <c r="L1003" t="s">
        <v>56</v>
      </c>
      <c r="M1003">
        <v>1</v>
      </c>
      <c r="N1003">
        <v>50.02</v>
      </c>
      <c r="O1003">
        <v>0.1</v>
      </c>
      <c r="P1003">
        <v>22.47</v>
      </c>
      <c r="Q1003">
        <v>45.018000000000001</v>
      </c>
      <c r="R1003">
        <v>22.47</v>
      </c>
      <c r="S1003">
        <v>22.548000000000002</v>
      </c>
      <c r="T1003">
        <v>0.50086632013861121</v>
      </c>
    </row>
    <row r="1004" spans="1:20" x14ac:dyDescent="0.3">
      <c r="A1004">
        <v>306</v>
      </c>
      <c r="B1004" s="1">
        <v>46295</v>
      </c>
      <c r="C1004">
        <f>YEAR(SalesDataTable__2[[#This Row],[Order Date]])</f>
        <v>2026</v>
      </c>
      <c r="D1004" s="2" t="str">
        <f>"Q"&amp;ROUNDUP(MONTH(SalesDataTable__2[[#This Row],[Order Date]])/3,0)</f>
        <v>Q3</v>
      </c>
      <c r="E1004">
        <f>MONTH(SalesDataTable__2[[#This Row],[Order Date]])</f>
        <v>9</v>
      </c>
      <c r="F1004" t="str">
        <f>TEXT(SalesDataTable__2[[#This Row],[Order Date]],"MMM")</f>
        <v>Sep</v>
      </c>
      <c r="G1004" t="s">
        <v>42</v>
      </c>
      <c r="H1004" t="s">
        <v>63</v>
      </c>
      <c r="I1004" t="s">
        <v>66</v>
      </c>
      <c r="J1004" t="s">
        <v>65</v>
      </c>
      <c r="K1004" t="s">
        <v>36</v>
      </c>
      <c r="L1004" t="s">
        <v>56</v>
      </c>
      <c r="M1004">
        <v>1</v>
      </c>
      <c r="N1004">
        <v>51.81</v>
      </c>
      <c r="O1004">
        <v>0.1</v>
      </c>
      <c r="P1004">
        <v>22.65</v>
      </c>
      <c r="Q1004">
        <v>46.629000000000005</v>
      </c>
      <c r="R1004">
        <v>22.65</v>
      </c>
      <c r="S1004">
        <v>23.979000000000006</v>
      </c>
      <c r="T1004">
        <v>0.51425078813613856</v>
      </c>
    </row>
    <row r="1005" spans="1:20" x14ac:dyDescent="0.3">
      <c r="A1005">
        <v>1158</v>
      </c>
      <c r="B1005" s="1">
        <v>46295</v>
      </c>
      <c r="C1005">
        <f>YEAR(SalesDataTable__2[[#This Row],[Order Date]])</f>
        <v>2026</v>
      </c>
      <c r="D1005" s="2" t="str">
        <f>"Q"&amp;ROUNDUP(MONTH(SalesDataTable__2[[#This Row],[Order Date]])/3,0)</f>
        <v>Q3</v>
      </c>
      <c r="E1005">
        <f>MONTH(SalesDataTable__2[[#This Row],[Order Date]])</f>
        <v>9</v>
      </c>
      <c r="F1005" t="str">
        <f>TEXT(SalesDataTable__2[[#This Row],[Order Date]],"MMM")</f>
        <v>Sep</v>
      </c>
      <c r="G1005" t="s">
        <v>22</v>
      </c>
      <c r="H1005" t="s">
        <v>23</v>
      </c>
      <c r="I1005" t="s">
        <v>66</v>
      </c>
      <c r="J1005" t="s">
        <v>64</v>
      </c>
      <c r="K1005" t="s">
        <v>20</v>
      </c>
      <c r="L1005" t="s">
        <v>21</v>
      </c>
      <c r="M1005">
        <v>1</v>
      </c>
      <c r="N1005">
        <v>40.61</v>
      </c>
      <c r="O1005">
        <v>0.1</v>
      </c>
      <c r="P1005">
        <v>14.28</v>
      </c>
      <c r="Q1005">
        <v>36.548999999999999</v>
      </c>
      <c r="R1005">
        <v>14.28</v>
      </c>
      <c r="S1005">
        <v>22.268999999999998</v>
      </c>
      <c r="T1005">
        <v>0.60929163588607071</v>
      </c>
    </row>
    <row r="1006" spans="1:20" x14ac:dyDescent="0.3">
      <c r="A1006">
        <v>2132</v>
      </c>
      <c r="B1006" s="1">
        <v>46313</v>
      </c>
      <c r="C1006">
        <f>YEAR(SalesDataTable__2[[#This Row],[Order Date]])</f>
        <v>2026</v>
      </c>
      <c r="D1006" s="2" t="str">
        <f>"Q"&amp;ROUNDUP(MONTH(SalesDataTable__2[[#This Row],[Order Date]])/3,0)</f>
        <v>Q4</v>
      </c>
      <c r="E1006">
        <f>MONTH(SalesDataTable__2[[#This Row],[Order Date]])</f>
        <v>10</v>
      </c>
      <c r="F1006" t="str">
        <f>TEXT(SalesDataTable__2[[#This Row],[Order Date]],"MMM")</f>
        <v>Oct</v>
      </c>
      <c r="G1006" t="s">
        <v>16</v>
      </c>
      <c r="H1006" t="s">
        <v>17</v>
      </c>
      <c r="I1006" t="s">
        <v>66</v>
      </c>
      <c r="J1006" t="s">
        <v>19</v>
      </c>
      <c r="K1006" t="s">
        <v>24</v>
      </c>
      <c r="L1006" t="s">
        <v>27</v>
      </c>
      <c r="M1006">
        <v>1</v>
      </c>
      <c r="N1006">
        <v>92.56</v>
      </c>
      <c r="O1006">
        <v>0.1</v>
      </c>
      <c r="P1006">
        <v>44.23</v>
      </c>
      <c r="Q1006">
        <v>83.304000000000002</v>
      </c>
      <c r="R1006">
        <v>44.23</v>
      </c>
      <c r="S1006">
        <v>39.074000000000005</v>
      </c>
      <c r="T1006">
        <v>0.46905310669355621</v>
      </c>
    </row>
    <row r="1007" spans="1:20" x14ac:dyDescent="0.3">
      <c r="A1007">
        <v>1130</v>
      </c>
      <c r="B1007" s="1">
        <v>46319</v>
      </c>
      <c r="C1007">
        <f>YEAR(SalesDataTable__2[[#This Row],[Order Date]])</f>
        <v>2026</v>
      </c>
      <c r="D1007" s="2" t="str">
        <f>"Q"&amp;ROUNDUP(MONTH(SalesDataTable__2[[#This Row],[Order Date]])/3,0)</f>
        <v>Q4</v>
      </c>
      <c r="E1007">
        <f>MONTH(SalesDataTable__2[[#This Row],[Order Date]])</f>
        <v>10</v>
      </c>
      <c r="F1007" t="str">
        <f>TEXT(SalesDataTable__2[[#This Row],[Order Date]],"MMM")</f>
        <v>Oct</v>
      </c>
      <c r="G1007" t="s">
        <v>22</v>
      </c>
      <c r="H1007" t="s">
        <v>40</v>
      </c>
      <c r="I1007" t="s">
        <v>66</v>
      </c>
      <c r="J1007" t="s">
        <v>64</v>
      </c>
      <c r="K1007" t="s">
        <v>36</v>
      </c>
      <c r="L1007" t="s">
        <v>37</v>
      </c>
      <c r="M1007">
        <v>1</v>
      </c>
      <c r="N1007">
        <v>40.83</v>
      </c>
      <c r="O1007">
        <v>0.1</v>
      </c>
      <c r="P1007">
        <v>16.54</v>
      </c>
      <c r="Q1007">
        <v>36.747</v>
      </c>
      <c r="R1007">
        <v>16.54</v>
      </c>
      <c r="S1007">
        <v>20.207000000000001</v>
      </c>
      <c r="T1007">
        <v>0.54989522954254766</v>
      </c>
    </row>
    <row r="1008" spans="1:20" x14ac:dyDescent="0.3">
      <c r="A1008">
        <v>939</v>
      </c>
      <c r="B1008" s="1">
        <v>46329</v>
      </c>
      <c r="C1008">
        <f>YEAR(SalesDataTable__2[[#This Row],[Order Date]])</f>
        <v>2026</v>
      </c>
      <c r="D1008" s="2" t="str">
        <f>"Q"&amp;ROUNDUP(MONTH(SalesDataTable__2[[#This Row],[Order Date]])/3,0)</f>
        <v>Q4</v>
      </c>
      <c r="E1008">
        <f>MONTH(SalesDataTable__2[[#This Row],[Order Date]])</f>
        <v>11</v>
      </c>
      <c r="F1008" t="str">
        <f>TEXT(SalesDataTable__2[[#This Row],[Order Date]],"MMM")</f>
        <v>Nov</v>
      </c>
      <c r="G1008" t="s">
        <v>28</v>
      </c>
      <c r="H1008" t="s">
        <v>34</v>
      </c>
      <c r="I1008" t="s">
        <v>66</v>
      </c>
      <c r="J1008" t="s">
        <v>64</v>
      </c>
      <c r="K1008" t="s">
        <v>36</v>
      </c>
      <c r="L1008" t="s">
        <v>56</v>
      </c>
      <c r="M1008">
        <v>1</v>
      </c>
      <c r="N1008">
        <v>49.76</v>
      </c>
      <c r="O1008">
        <v>0.1</v>
      </c>
      <c r="P1008">
        <v>21.94</v>
      </c>
      <c r="Q1008">
        <v>44.783999999999999</v>
      </c>
      <c r="R1008">
        <v>21.94</v>
      </c>
      <c r="S1008">
        <v>22.843999999999998</v>
      </c>
      <c r="T1008">
        <v>0.51009289031797067</v>
      </c>
    </row>
    <row r="1009" spans="1:20" x14ac:dyDescent="0.3">
      <c r="A1009">
        <v>4913</v>
      </c>
      <c r="B1009" s="1">
        <v>46334</v>
      </c>
      <c r="C1009">
        <f>YEAR(SalesDataTable__2[[#This Row],[Order Date]])</f>
        <v>2026</v>
      </c>
      <c r="D1009" s="2" t="str">
        <f>"Q"&amp;ROUNDUP(MONTH(SalesDataTable__2[[#This Row],[Order Date]])/3,0)</f>
        <v>Q4</v>
      </c>
      <c r="E1009">
        <f>MONTH(SalesDataTable__2[[#This Row],[Order Date]])</f>
        <v>11</v>
      </c>
      <c r="F1009" t="str">
        <f>TEXT(SalesDataTable__2[[#This Row],[Order Date]],"MMM")</f>
        <v>Nov</v>
      </c>
      <c r="G1009" t="s">
        <v>42</v>
      </c>
      <c r="H1009" t="s">
        <v>43</v>
      </c>
      <c r="I1009" t="s">
        <v>67</v>
      </c>
      <c r="J1009" t="s">
        <v>19</v>
      </c>
      <c r="K1009" t="s">
        <v>36</v>
      </c>
      <c r="L1009" t="s">
        <v>61</v>
      </c>
      <c r="M1009">
        <v>1</v>
      </c>
      <c r="N1009">
        <v>83.79</v>
      </c>
      <c r="O1009">
        <v>0.1</v>
      </c>
      <c r="P1009">
        <v>42.8</v>
      </c>
      <c r="Q1009">
        <v>75.411000000000001</v>
      </c>
      <c r="R1009">
        <v>42.8</v>
      </c>
      <c r="S1009">
        <v>32.611000000000004</v>
      </c>
      <c r="T1009">
        <v>0.43244354271923197</v>
      </c>
    </row>
    <row r="1010" spans="1:20" x14ac:dyDescent="0.3">
      <c r="A1010">
        <v>2485</v>
      </c>
      <c r="B1010" s="1">
        <v>46337</v>
      </c>
      <c r="C1010">
        <f>YEAR(SalesDataTable__2[[#This Row],[Order Date]])</f>
        <v>2026</v>
      </c>
      <c r="D1010" s="2" t="str">
        <f>"Q"&amp;ROUNDUP(MONTH(SalesDataTable__2[[#This Row],[Order Date]])/3,0)</f>
        <v>Q4</v>
      </c>
      <c r="E1010">
        <f>MONTH(SalesDataTable__2[[#This Row],[Order Date]])</f>
        <v>11</v>
      </c>
      <c r="F1010" t="str">
        <f>TEXT(SalesDataTable__2[[#This Row],[Order Date]],"MMM")</f>
        <v>Nov</v>
      </c>
      <c r="G1010" t="s">
        <v>42</v>
      </c>
      <c r="H1010" t="s">
        <v>63</v>
      </c>
      <c r="I1010" t="s">
        <v>66</v>
      </c>
      <c r="J1010" t="s">
        <v>64</v>
      </c>
      <c r="K1010" t="s">
        <v>24</v>
      </c>
      <c r="L1010" t="s">
        <v>50</v>
      </c>
      <c r="M1010">
        <v>1</v>
      </c>
      <c r="N1010">
        <v>143.77000000000001</v>
      </c>
      <c r="O1010">
        <v>0.1</v>
      </c>
      <c r="P1010">
        <v>81.02</v>
      </c>
      <c r="Q1010">
        <v>129.393</v>
      </c>
      <c r="R1010">
        <v>81.02</v>
      </c>
      <c r="S1010">
        <v>48.373000000000005</v>
      </c>
      <c r="T1010">
        <v>0.3738455712441941</v>
      </c>
    </row>
    <row r="1011" spans="1:20" x14ac:dyDescent="0.3">
      <c r="A1011">
        <v>3165</v>
      </c>
      <c r="B1011" s="1">
        <v>46337</v>
      </c>
      <c r="C1011">
        <f>YEAR(SalesDataTable__2[[#This Row],[Order Date]])</f>
        <v>2026</v>
      </c>
      <c r="D1011" s="2" t="str">
        <f>"Q"&amp;ROUNDUP(MONTH(SalesDataTable__2[[#This Row],[Order Date]])/3,0)</f>
        <v>Q4</v>
      </c>
      <c r="E1011">
        <f>MONTH(SalesDataTable__2[[#This Row],[Order Date]])</f>
        <v>11</v>
      </c>
      <c r="F1011" t="str">
        <f>TEXT(SalesDataTable__2[[#This Row],[Order Date]],"MMM")</f>
        <v>Nov</v>
      </c>
      <c r="G1011" t="s">
        <v>42</v>
      </c>
      <c r="H1011" t="s">
        <v>43</v>
      </c>
      <c r="I1011" t="s">
        <v>66</v>
      </c>
      <c r="J1011" t="s">
        <v>64</v>
      </c>
      <c r="K1011" t="s">
        <v>20</v>
      </c>
      <c r="L1011" t="s">
        <v>44</v>
      </c>
      <c r="M1011">
        <v>1</v>
      </c>
      <c r="N1011">
        <v>35.729999999999997</v>
      </c>
      <c r="O1011">
        <v>0.1</v>
      </c>
      <c r="P1011">
        <v>14.15</v>
      </c>
      <c r="Q1011">
        <v>32.156999999999996</v>
      </c>
      <c r="R1011">
        <v>14.15</v>
      </c>
      <c r="S1011">
        <v>18.006999999999998</v>
      </c>
      <c r="T1011">
        <v>0.55997139036601673</v>
      </c>
    </row>
    <row r="1012" spans="1:20" x14ac:dyDescent="0.3">
      <c r="A1012">
        <v>646</v>
      </c>
      <c r="B1012" s="1">
        <v>46339</v>
      </c>
      <c r="C1012">
        <f>YEAR(SalesDataTable__2[[#This Row],[Order Date]])</f>
        <v>2026</v>
      </c>
      <c r="D1012" s="2" t="str">
        <f>"Q"&amp;ROUNDUP(MONTH(SalesDataTable__2[[#This Row],[Order Date]])/3,0)</f>
        <v>Q4</v>
      </c>
      <c r="E1012">
        <f>MONTH(SalesDataTable__2[[#This Row],[Order Date]])</f>
        <v>11</v>
      </c>
      <c r="F1012" t="str">
        <f>TEXT(SalesDataTable__2[[#This Row],[Order Date]],"MMM")</f>
        <v>Nov</v>
      </c>
      <c r="G1012" t="s">
        <v>42</v>
      </c>
      <c r="H1012" t="s">
        <v>60</v>
      </c>
      <c r="I1012" t="s">
        <v>66</v>
      </c>
      <c r="J1012" t="s">
        <v>64</v>
      </c>
      <c r="K1012" t="s">
        <v>36</v>
      </c>
      <c r="L1012" t="s">
        <v>56</v>
      </c>
      <c r="M1012">
        <v>1</v>
      </c>
      <c r="N1012">
        <v>49.53</v>
      </c>
      <c r="O1012">
        <v>0.1</v>
      </c>
      <c r="P1012">
        <v>22.18</v>
      </c>
      <c r="Q1012">
        <v>44.577000000000005</v>
      </c>
      <c r="R1012">
        <v>22.18</v>
      </c>
      <c r="S1012">
        <v>22.397000000000006</v>
      </c>
      <c r="T1012">
        <v>0.50243399062296712</v>
      </c>
    </row>
    <row r="1013" spans="1:20" x14ac:dyDescent="0.3">
      <c r="A1013">
        <v>4389</v>
      </c>
      <c r="B1013" s="1">
        <v>46339</v>
      </c>
      <c r="C1013">
        <f>YEAR(SalesDataTable__2[[#This Row],[Order Date]])</f>
        <v>2026</v>
      </c>
      <c r="D1013" s="2" t="str">
        <f>"Q"&amp;ROUNDUP(MONTH(SalesDataTable__2[[#This Row],[Order Date]])/3,0)</f>
        <v>Q4</v>
      </c>
      <c r="E1013">
        <f>MONTH(SalesDataTable__2[[#This Row],[Order Date]])</f>
        <v>11</v>
      </c>
      <c r="F1013" t="str">
        <f>TEXT(SalesDataTable__2[[#This Row],[Order Date]],"MMM")</f>
        <v>Nov</v>
      </c>
      <c r="G1013" t="s">
        <v>42</v>
      </c>
      <c r="H1013" t="s">
        <v>63</v>
      </c>
      <c r="I1013" t="s">
        <v>67</v>
      </c>
      <c r="J1013" t="s">
        <v>19</v>
      </c>
      <c r="K1013" t="s">
        <v>24</v>
      </c>
      <c r="L1013" t="s">
        <v>25</v>
      </c>
      <c r="M1013">
        <v>1</v>
      </c>
      <c r="N1013">
        <v>151.66</v>
      </c>
      <c r="O1013">
        <v>0.1</v>
      </c>
      <c r="P1013">
        <v>80.209999999999994</v>
      </c>
      <c r="Q1013">
        <v>136.494</v>
      </c>
      <c r="R1013">
        <v>80.209999999999994</v>
      </c>
      <c r="S1013">
        <v>56.284000000000006</v>
      </c>
      <c r="T1013">
        <v>0.41235512183685735</v>
      </c>
    </row>
    <row r="1014" spans="1:20" x14ac:dyDescent="0.3">
      <c r="A1014">
        <v>3385</v>
      </c>
      <c r="B1014" s="1">
        <v>46341</v>
      </c>
      <c r="C1014">
        <f>YEAR(SalesDataTable__2[[#This Row],[Order Date]])</f>
        <v>2026</v>
      </c>
      <c r="D1014" s="2" t="str">
        <f>"Q"&amp;ROUNDUP(MONTH(SalesDataTable__2[[#This Row],[Order Date]])/3,0)</f>
        <v>Q4</v>
      </c>
      <c r="E1014">
        <f>MONTH(SalesDataTable__2[[#This Row],[Order Date]])</f>
        <v>11</v>
      </c>
      <c r="F1014" t="str">
        <f>TEXT(SalesDataTable__2[[#This Row],[Order Date]],"MMM")</f>
        <v>Nov</v>
      </c>
      <c r="G1014" t="s">
        <v>28</v>
      </c>
      <c r="H1014" t="s">
        <v>34</v>
      </c>
      <c r="I1014" t="s">
        <v>67</v>
      </c>
      <c r="J1014" t="s">
        <v>19</v>
      </c>
      <c r="K1014" t="s">
        <v>24</v>
      </c>
      <c r="L1014" t="s">
        <v>35</v>
      </c>
      <c r="M1014">
        <v>1</v>
      </c>
      <c r="N1014">
        <v>71.040000000000006</v>
      </c>
      <c r="O1014">
        <v>0.1</v>
      </c>
      <c r="P1014">
        <v>31.59</v>
      </c>
      <c r="Q1014">
        <v>63.936000000000007</v>
      </c>
      <c r="R1014">
        <v>31.59</v>
      </c>
      <c r="S1014">
        <v>32.346000000000004</v>
      </c>
      <c r="T1014">
        <v>0.50591216216216217</v>
      </c>
    </row>
    <row r="1015" spans="1:20" x14ac:dyDescent="0.3">
      <c r="A1015">
        <v>2778</v>
      </c>
      <c r="B1015" s="1">
        <v>46342</v>
      </c>
      <c r="C1015">
        <f>YEAR(SalesDataTable__2[[#This Row],[Order Date]])</f>
        <v>2026</v>
      </c>
      <c r="D1015" s="2" t="str">
        <f>"Q"&amp;ROUNDUP(MONTH(SalesDataTable__2[[#This Row],[Order Date]])/3,0)</f>
        <v>Q4</v>
      </c>
      <c r="E1015">
        <f>MONTH(SalesDataTable__2[[#This Row],[Order Date]])</f>
        <v>11</v>
      </c>
      <c r="F1015" t="str">
        <f>TEXT(SalesDataTable__2[[#This Row],[Order Date]],"MMM")</f>
        <v>Nov</v>
      </c>
      <c r="G1015" t="s">
        <v>16</v>
      </c>
      <c r="H1015" t="s">
        <v>33</v>
      </c>
      <c r="I1015" t="s">
        <v>67</v>
      </c>
      <c r="J1015" t="s">
        <v>64</v>
      </c>
      <c r="K1015" t="s">
        <v>24</v>
      </c>
      <c r="L1015" t="s">
        <v>50</v>
      </c>
      <c r="M1015">
        <v>1</v>
      </c>
      <c r="N1015">
        <v>145.4</v>
      </c>
      <c r="O1015">
        <v>0.1</v>
      </c>
      <c r="P1015">
        <v>77.66</v>
      </c>
      <c r="Q1015">
        <v>130.86000000000001</v>
      </c>
      <c r="R1015">
        <v>77.66</v>
      </c>
      <c r="S1015">
        <v>53.200000000000017</v>
      </c>
      <c r="T1015">
        <v>0.40654134189209851</v>
      </c>
    </row>
    <row r="1016" spans="1:20" x14ac:dyDescent="0.3">
      <c r="A1016">
        <v>3836</v>
      </c>
      <c r="B1016" s="1">
        <v>46343</v>
      </c>
      <c r="C1016">
        <f>YEAR(SalesDataTable__2[[#This Row],[Order Date]])</f>
        <v>2026</v>
      </c>
      <c r="D1016" s="2" t="str">
        <f>"Q"&amp;ROUNDUP(MONTH(SalesDataTable__2[[#This Row],[Order Date]])/3,0)</f>
        <v>Q4</v>
      </c>
      <c r="E1016">
        <f>MONTH(SalesDataTable__2[[#This Row],[Order Date]])</f>
        <v>11</v>
      </c>
      <c r="F1016" t="str">
        <f>TEXT(SalesDataTable__2[[#This Row],[Order Date]],"MMM")</f>
        <v>Nov</v>
      </c>
      <c r="G1016" t="s">
        <v>16</v>
      </c>
      <c r="H1016" t="s">
        <v>33</v>
      </c>
      <c r="I1016" t="s">
        <v>66</v>
      </c>
      <c r="J1016" t="s">
        <v>64</v>
      </c>
      <c r="K1016" t="s">
        <v>24</v>
      </c>
      <c r="L1016" t="s">
        <v>27</v>
      </c>
      <c r="M1016">
        <v>1</v>
      </c>
      <c r="N1016">
        <v>91.43</v>
      </c>
      <c r="O1016">
        <v>0.1</v>
      </c>
      <c r="P1016">
        <v>45.06</v>
      </c>
      <c r="Q1016">
        <v>82.287000000000006</v>
      </c>
      <c r="R1016">
        <v>45.06</v>
      </c>
      <c r="S1016">
        <v>37.227000000000004</v>
      </c>
      <c r="T1016">
        <v>0.45240438951474715</v>
      </c>
    </row>
    <row r="1017" spans="1:20" x14ac:dyDescent="0.3">
      <c r="A1017">
        <v>298</v>
      </c>
      <c r="B1017" s="1">
        <v>46348</v>
      </c>
      <c r="C1017">
        <f>YEAR(SalesDataTable__2[[#This Row],[Order Date]])</f>
        <v>2026</v>
      </c>
      <c r="D1017" s="2" t="str">
        <f>"Q"&amp;ROUNDUP(MONTH(SalesDataTable__2[[#This Row],[Order Date]])/3,0)</f>
        <v>Q4</v>
      </c>
      <c r="E1017">
        <f>MONTH(SalesDataTable__2[[#This Row],[Order Date]])</f>
        <v>11</v>
      </c>
      <c r="F1017" t="str">
        <f>TEXT(SalesDataTable__2[[#This Row],[Order Date]],"MMM")</f>
        <v>Nov</v>
      </c>
      <c r="G1017" t="s">
        <v>28</v>
      </c>
      <c r="H1017" t="s">
        <v>46</v>
      </c>
      <c r="I1017" t="s">
        <v>67</v>
      </c>
      <c r="J1017" t="s">
        <v>19</v>
      </c>
      <c r="K1017" t="s">
        <v>38</v>
      </c>
      <c r="L1017" t="s">
        <v>39</v>
      </c>
      <c r="M1017">
        <v>1</v>
      </c>
      <c r="N1017">
        <v>196.08</v>
      </c>
      <c r="O1017">
        <v>0.1</v>
      </c>
      <c r="P1017">
        <v>104.19</v>
      </c>
      <c r="Q1017">
        <v>176.47200000000001</v>
      </c>
      <c r="R1017">
        <v>104.19</v>
      </c>
      <c r="S1017">
        <v>72.282000000000011</v>
      </c>
      <c r="T1017">
        <v>0.40959472324221408</v>
      </c>
    </row>
    <row r="1018" spans="1:20" x14ac:dyDescent="0.3">
      <c r="A1018">
        <v>419</v>
      </c>
      <c r="B1018" s="1">
        <v>46348</v>
      </c>
      <c r="C1018">
        <f>YEAR(SalesDataTable__2[[#This Row],[Order Date]])</f>
        <v>2026</v>
      </c>
      <c r="D1018" s="2" t="str">
        <f>"Q"&amp;ROUNDUP(MONTH(SalesDataTable__2[[#This Row],[Order Date]])/3,0)</f>
        <v>Q4</v>
      </c>
      <c r="E1018">
        <f>MONTH(SalesDataTable__2[[#This Row],[Order Date]])</f>
        <v>11</v>
      </c>
      <c r="F1018" t="str">
        <f>TEXT(SalesDataTable__2[[#This Row],[Order Date]],"MMM")</f>
        <v>Nov</v>
      </c>
      <c r="G1018" t="s">
        <v>16</v>
      </c>
      <c r="H1018" t="s">
        <v>17</v>
      </c>
      <c r="I1018" t="s">
        <v>66</v>
      </c>
      <c r="J1018" t="s">
        <v>19</v>
      </c>
      <c r="K1018" t="s">
        <v>38</v>
      </c>
      <c r="L1018" t="s">
        <v>39</v>
      </c>
      <c r="M1018">
        <v>1</v>
      </c>
      <c r="N1018">
        <v>192.62</v>
      </c>
      <c r="O1018">
        <v>0.1</v>
      </c>
      <c r="P1018">
        <v>105.97</v>
      </c>
      <c r="Q1018">
        <v>173.358</v>
      </c>
      <c r="R1018">
        <v>105.97</v>
      </c>
      <c r="S1018">
        <v>67.388000000000005</v>
      </c>
      <c r="T1018">
        <v>0.38872160500236508</v>
      </c>
    </row>
    <row r="1019" spans="1:20" x14ac:dyDescent="0.3">
      <c r="A1019">
        <v>3829</v>
      </c>
      <c r="B1019" s="1">
        <v>46348</v>
      </c>
      <c r="C1019">
        <f>YEAR(SalesDataTable__2[[#This Row],[Order Date]])</f>
        <v>2026</v>
      </c>
      <c r="D1019" s="2" t="str">
        <f>"Q"&amp;ROUNDUP(MONTH(SalesDataTable__2[[#This Row],[Order Date]])/3,0)</f>
        <v>Q4</v>
      </c>
      <c r="E1019">
        <f>MONTH(SalesDataTable__2[[#This Row],[Order Date]])</f>
        <v>11</v>
      </c>
      <c r="F1019" t="str">
        <f>TEXT(SalesDataTable__2[[#This Row],[Order Date]],"MMM")</f>
        <v>Nov</v>
      </c>
      <c r="G1019" t="s">
        <v>28</v>
      </c>
      <c r="H1019" t="s">
        <v>46</v>
      </c>
      <c r="I1019" t="s">
        <v>66</v>
      </c>
      <c r="J1019" t="s">
        <v>19</v>
      </c>
      <c r="K1019" t="s">
        <v>36</v>
      </c>
      <c r="L1019" t="s">
        <v>37</v>
      </c>
      <c r="M1019">
        <v>1</v>
      </c>
      <c r="N1019">
        <v>39.94</v>
      </c>
      <c r="O1019">
        <v>0.1</v>
      </c>
      <c r="P1019">
        <v>16.89</v>
      </c>
      <c r="Q1019">
        <v>35.945999999999998</v>
      </c>
      <c r="R1019">
        <v>16.89</v>
      </c>
      <c r="S1019">
        <v>19.055999999999997</v>
      </c>
      <c r="T1019">
        <v>0.53012852612251704</v>
      </c>
    </row>
    <row r="1020" spans="1:20" x14ac:dyDescent="0.3">
      <c r="A1020">
        <v>1108</v>
      </c>
      <c r="B1020" s="1">
        <v>46351</v>
      </c>
      <c r="C1020">
        <f>YEAR(SalesDataTable__2[[#This Row],[Order Date]])</f>
        <v>2026</v>
      </c>
      <c r="D1020" s="2" t="str">
        <f>"Q"&amp;ROUNDUP(MONTH(SalesDataTable__2[[#This Row],[Order Date]])/3,0)</f>
        <v>Q4</v>
      </c>
      <c r="E1020">
        <f>MONTH(SalesDataTable__2[[#This Row],[Order Date]])</f>
        <v>11</v>
      </c>
      <c r="F1020" t="str">
        <f>TEXT(SalesDataTable__2[[#This Row],[Order Date]],"MMM")</f>
        <v>Nov</v>
      </c>
      <c r="G1020" t="s">
        <v>28</v>
      </c>
      <c r="H1020" t="s">
        <v>49</v>
      </c>
      <c r="I1020" t="s">
        <v>67</v>
      </c>
      <c r="J1020" t="s">
        <v>19</v>
      </c>
      <c r="K1020" t="s">
        <v>31</v>
      </c>
      <c r="L1020" t="s">
        <v>41</v>
      </c>
      <c r="M1020">
        <v>1</v>
      </c>
      <c r="N1020">
        <v>37.06</v>
      </c>
      <c r="O1020">
        <v>0.1</v>
      </c>
      <c r="P1020">
        <v>13.18</v>
      </c>
      <c r="Q1020">
        <v>33.354000000000006</v>
      </c>
      <c r="R1020">
        <v>13.18</v>
      </c>
      <c r="S1020">
        <v>20.174000000000007</v>
      </c>
      <c r="T1020">
        <v>0.6048449961024166</v>
      </c>
    </row>
    <row r="1021" spans="1:20" x14ac:dyDescent="0.3">
      <c r="A1021">
        <v>2958</v>
      </c>
      <c r="B1021" s="1">
        <v>46351</v>
      </c>
      <c r="C1021">
        <f>YEAR(SalesDataTable__2[[#This Row],[Order Date]])</f>
        <v>2026</v>
      </c>
      <c r="D1021" s="2" t="str">
        <f>"Q"&amp;ROUNDUP(MONTH(SalesDataTable__2[[#This Row],[Order Date]])/3,0)</f>
        <v>Q4</v>
      </c>
      <c r="E1021">
        <f>MONTH(SalesDataTable__2[[#This Row],[Order Date]])</f>
        <v>11</v>
      </c>
      <c r="F1021" t="str">
        <f>TEXT(SalesDataTable__2[[#This Row],[Order Date]],"MMM")</f>
        <v>Nov</v>
      </c>
      <c r="G1021" t="s">
        <v>28</v>
      </c>
      <c r="H1021" t="s">
        <v>46</v>
      </c>
      <c r="I1021" t="s">
        <v>67</v>
      </c>
      <c r="J1021" t="s">
        <v>19</v>
      </c>
      <c r="K1021" t="s">
        <v>24</v>
      </c>
      <c r="L1021" t="s">
        <v>50</v>
      </c>
      <c r="M1021">
        <v>1</v>
      </c>
      <c r="N1021">
        <v>144.25</v>
      </c>
      <c r="O1021">
        <v>0.1</v>
      </c>
      <c r="P1021">
        <v>79.55</v>
      </c>
      <c r="Q1021">
        <v>129.82500000000002</v>
      </c>
      <c r="R1021">
        <v>79.55</v>
      </c>
      <c r="S1021">
        <v>50.27500000000002</v>
      </c>
      <c r="T1021">
        <v>0.38725207009435791</v>
      </c>
    </row>
    <row r="1022" spans="1:20" x14ac:dyDescent="0.3">
      <c r="A1022">
        <v>4440</v>
      </c>
      <c r="B1022" s="1">
        <v>46354</v>
      </c>
      <c r="C1022">
        <f>YEAR(SalesDataTable__2[[#This Row],[Order Date]])</f>
        <v>2026</v>
      </c>
      <c r="D1022" s="2" t="str">
        <f>"Q"&amp;ROUNDUP(MONTH(SalesDataTable__2[[#This Row],[Order Date]])/3,0)</f>
        <v>Q4</v>
      </c>
      <c r="E1022">
        <f>MONTH(SalesDataTable__2[[#This Row],[Order Date]])</f>
        <v>11</v>
      </c>
      <c r="F1022" t="str">
        <f>TEXT(SalesDataTable__2[[#This Row],[Order Date]],"MMM")</f>
        <v>Nov</v>
      </c>
      <c r="G1022" t="s">
        <v>42</v>
      </c>
      <c r="H1022" t="s">
        <v>63</v>
      </c>
      <c r="I1022" t="s">
        <v>67</v>
      </c>
      <c r="J1022" t="s">
        <v>19</v>
      </c>
      <c r="K1022" t="s">
        <v>31</v>
      </c>
      <c r="L1022" t="s">
        <v>47</v>
      </c>
      <c r="M1022">
        <v>1</v>
      </c>
      <c r="N1022">
        <v>46.45</v>
      </c>
      <c r="O1022">
        <v>0.1</v>
      </c>
      <c r="P1022">
        <v>17.96</v>
      </c>
      <c r="Q1022">
        <v>41.805000000000007</v>
      </c>
      <c r="R1022">
        <v>17.96</v>
      </c>
      <c r="S1022">
        <v>23.845000000000006</v>
      </c>
      <c r="T1022">
        <v>0.57038631742614521</v>
      </c>
    </row>
    <row r="1023" spans="1:20" x14ac:dyDescent="0.3">
      <c r="A1023">
        <v>3517</v>
      </c>
      <c r="B1023" s="1">
        <v>46361</v>
      </c>
      <c r="C1023">
        <f>YEAR(SalesDataTable__2[[#This Row],[Order Date]])</f>
        <v>2026</v>
      </c>
      <c r="D1023" s="2" t="str">
        <f>"Q"&amp;ROUNDUP(MONTH(SalesDataTable__2[[#This Row],[Order Date]])/3,0)</f>
        <v>Q4</v>
      </c>
      <c r="E1023">
        <f>MONTH(SalesDataTable__2[[#This Row],[Order Date]])</f>
        <v>12</v>
      </c>
      <c r="F1023" t="str">
        <f>TEXT(SalesDataTable__2[[#This Row],[Order Date]],"MMM")</f>
        <v>Dec</v>
      </c>
      <c r="G1023" t="s">
        <v>16</v>
      </c>
      <c r="H1023" t="s">
        <v>52</v>
      </c>
      <c r="I1023" t="s">
        <v>67</v>
      </c>
      <c r="J1023" t="s">
        <v>19</v>
      </c>
      <c r="K1023" t="s">
        <v>24</v>
      </c>
      <c r="L1023" t="s">
        <v>25</v>
      </c>
      <c r="M1023">
        <v>1</v>
      </c>
      <c r="N1023">
        <v>152.44</v>
      </c>
      <c r="O1023">
        <v>0.1</v>
      </c>
      <c r="P1023">
        <v>76.91</v>
      </c>
      <c r="Q1023">
        <v>137.196</v>
      </c>
      <c r="R1023">
        <v>76.91</v>
      </c>
      <c r="S1023">
        <v>60.286000000000001</v>
      </c>
      <c r="T1023">
        <v>0.43941514329863846</v>
      </c>
    </row>
    <row r="1024" spans="1:20" x14ac:dyDescent="0.3">
      <c r="A1024">
        <v>4317</v>
      </c>
      <c r="B1024" s="1">
        <v>46361</v>
      </c>
      <c r="C1024">
        <f>YEAR(SalesDataTable__2[[#This Row],[Order Date]])</f>
        <v>2026</v>
      </c>
      <c r="D1024" s="2" t="str">
        <f>"Q"&amp;ROUNDUP(MONTH(SalesDataTable__2[[#This Row],[Order Date]])/3,0)</f>
        <v>Q4</v>
      </c>
      <c r="E1024">
        <f>MONTH(SalesDataTable__2[[#This Row],[Order Date]])</f>
        <v>12</v>
      </c>
      <c r="F1024" t="str">
        <f>TEXT(SalesDataTable__2[[#This Row],[Order Date]],"MMM")</f>
        <v>Dec</v>
      </c>
      <c r="G1024" t="s">
        <v>42</v>
      </c>
      <c r="H1024" t="s">
        <v>60</v>
      </c>
      <c r="I1024" t="s">
        <v>67</v>
      </c>
      <c r="J1024" t="s">
        <v>64</v>
      </c>
      <c r="K1024" t="s">
        <v>24</v>
      </c>
      <c r="L1024" t="s">
        <v>35</v>
      </c>
      <c r="M1024">
        <v>1</v>
      </c>
      <c r="N1024">
        <v>71.55</v>
      </c>
      <c r="O1024">
        <v>0.1</v>
      </c>
      <c r="P1024">
        <v>32.07</v>
      </c>
      <c r="Q1024">
        <v>64.394999999999996</v>
      </c>
      <c r="R1024">
        <v>32.07</v>
      </c>
      <c r="S1024">
        <v>32.324999999999996</v>
      </c>
      <c r="T1024">
        <v>0.50197996738877237</v>
      </c>
    </row>
    <row r="1025" spans="1:20" x14ac:dyDescent="0.3">
      <c r="A1025">
        <v>3097</v>
      </c>
      <c r="B1025" s="1">
        <v>46367</v>
      </c>
      <c r="C1025">
        <f>YEAR(SalesDataTable__2[[#This Row],[Order Date]])</f>
        <v>2026</v>
      </c>
      <c r="D1025" s="2" t="str">
        <f>"Q"&amp;ROUNDUP(MONTH(SalesDataTable__2[[#This Row],[Order Date]])/3,0)</f>
        <v>Q4</v>
      </c>
      <c r="E1025">
        <f>MONTH(SalesDataTable__2[[#This Row],[Order Date]])</f>
        <v>12</v>
      </c>
      <c r="F1025" t="str">
        <f>TEXT(SalesDataTable__2[[#This Row],[Order Date]],"MMM")</f>
        <v>Dec</v>
      </c>
      <c r="G1025" t="s">
        <v>42</v>
      </c>
      <c r="H1025" t="s">
        <v>57</v>
      </c>
      <c r="I1025" t="s">
        <v>66</v>
      </c>
      <c r="J1025" t="s">
        <v>64</v>
      </c>
      <c r="K1025" t="s">
        <v>36</v>
      </c>
      <c r="L1025" t="s">
        <v>56</v>
      </c>
      <c r="M1025">
        <v>1</v>
      </c>
      <c r="N1025">
        <v>49.64</v>
      </c>
      <c r="O1025">
        <v>0.1</v>
      </c>
      <c r="P1025">
        <v>22</v>
      </c>
      <c r="Q1025">
        <v>44.676000000000002</v>
      </c>
      <c r="R1025">
        <v>22</v>
      </c>
      <c r="S1025">
        <v>22.676000000000002</v>
      </c>
      <c r="T1025">
        <v>0.50756558331094992</v>
      </c>
    </row>
    <row r="1026" spans="1:20" x14ac:dyDescent="0.3">
      <c r="A1026">
        <v>3122</v>
      </c>
      <c r="B1026" s="1">
        <v>46375</v>
      </c>
      <c r="C1026">
        <f>YEAR(SalesDataTable__2[[#This Row],[Order Date]])</f>
        <v>2026</v>
      </c>
      <c r="D1026" s="2" t="str">
        <f>"Q"&amp;ROUNDUP(MONTH(SalesDataTable__2[[#This Row],[Order Date]])/3,0)</f>
        <v>Q4</v>
      </c>
      <c r="E1026">
        <f>MONTH(SalesDataTable__2[[#This Row],[Order Date]])</f>
        <v>12</v>
      </c>
      <c r="F1026" t="str">
        <f>TEXT(SalesDataTable__2[[#This Row],[Order Date]],"MMM")</f>
        <v>Dec</v>
      </c>
      <c r="G1026" t="s">
        <v>22</v>
      </c>
      <c r="H1026" t="s">
        <v>30</v>
      </c>
      <c r="I1026" t="s">
        <v>67</v>
      </c>
      <c r="J1026" t="s">
        <v>64</v>
      </c>
      <c r="K1026" t="s">
        <v>24</v>
      </c>
      <c r="L1026" t="s">
        <v>50</v>
      </c>
      <c r="M1026">
        <v>1</v>
      </c>
      <c r="N1026">
        <v>145.44</v>
      </c>
      <c r="O1026">
        <v>0.1</v>
      </c>
      <c r="P1026">
        <v>80.42</v>
      </c>
      <c r="Q1026">
        <v>130.89600000000002</v>
      </c>
      <c r="R1026">
        <v>80.42</v>
      </c>
      <c r="S1026">
        <v>50.476000000000013</v>
      </c>
      <c r="T1026">
        <v>0.38561911746730232</v>
      </c>
    </row>
    <row r="1027" spans="1:20" x14ac:dyDescent="0.3">
      <c r="A1027">
        <v>3783</v>
      </c>
      <c r="B1027" s="1">
        <v>46376</v>
      </c>
      <c r="C1027">
        <f>YEAR(SalesDataTable__2[[#This Row],[Order Date]])</f>
        <v>2026</v>
      </c>
      <c r="D1027" s="2" t="str">
        <f>"Q"&amp;ROUNDUP(MONTH(SalesDataTable__2[[#This Row],[Order Date]])/3,0)</f>
        <v>Q4</v>
      </c>
      <c r="E1027">
        <f>MONTH(SalesDataTable__2[[#This Row],[Order Date]])</f>
        <v>12</v>
      </c>
      <c r="F1027" t="str">
        <f>TEXT(SalesDataTable__2[[#This Row],[Order Date]],"MMM")</f>
        <v>Dec</v>
      </c>
      <c r="G1027" t="s">
        <v>42</v>
      </c>
      <c r="H1027" t="s">
        <v>43</v>
      </c>
      <c r="I1027" t="s">
        <v>67</v>
      </c>
      <c r="J1027" t="s">
        <v>19</v>
      </c>
      <c r="K1027" t="s">
        <v>31</v>
      </c>
      <c r="L1027" t="s">
        <v>32</v>
      </c>
      <c r="M1027">
        <v>1</v>
      </c>
      <c r="N1027">
        <v>130.52000000000001</v>
      </c>
      <c r="O1027">
        <v>0.1</v>
      </c>
      <c r="P1027">
        <v>66.09</v>
      </c>
      <c r="Q1027">
        <v>117.46800000000002</v>
      </c>
      <c r="R1027">
        <v>66.09</v>
      </c>
      <c r="S1027">
        <v>51.378000000000014</v>
      </c>
      <c r="T1027">
        <v>0.43737869036673821</v>
      </c>
    </row>
    <row r="1028" spans="1:20" x14ac:dyDescent="0.3">
      <c r="A1028">
        <v>4718</v>
      </c>
      <c r="B1028" s="1">
        <v>46379</v>
      </c>
      <c r="C1028">
        <f>YEAR(SalesDataTable__2[[#This Row],[Order Date]])</f>
        <v>2026</v>
      </c>
      <c r="D1028" s="2" t="str">
        <f>"Q"&amp;ROUNDUP(MONTH(SalesDataTable__2[[#This Row],[Order Date]])/3,0)</f>
        <v>Q4</v>
      </c>
      <c r="E1028">
        <f>MONTH(SalesDataTable__2[[#This Row],[Order Date]])</f>
        <v>12</v>
      </c>
      <c r="F1028" t="str">
        <f>TEXT(SalesDataTable__2[[#This Row],[Order Date]],"MMM")</f>
        <v>Dec</v>
      </c>
      <c r="G1028" t="s">
        <v>22</v>
      </c>
      <c r="H1028" t="s">
        <v>30</v>
      </c>
      <c r="I1028" t="s">
        <v>66</v>
      </c>
      <c r="J1028" t="s">
        <v>64</v>
      </c>
      <c r="K1028" t="s">
        <v>24</v>
      </c>
      <c r="L1028" t="s">
        <v>25</v>
      </c>
      <c r="M1028">
        <v>1</v>
      </c>
      <c r="N1028">
        <v>157.58000000000001</v>
      </c>
      <c r="O1028">
        <v>0.1</v>
      </c>
      <c r="P1028">
        <v>80.37</v>
      </c>
      <c r="Q1028">
        <v>141.822</v>
      </c>
      <c r="R1028">
        <v>80.37</v>
      </c>
      <c r="S1028">
        <v>61.451999999999998</v>
      </c>
      <c r="T1028">
        <v>0.43330371874603374</v>
      </c>
    </row>
    <row r="1029" spans="1:20" x14ac:dyDescent="0.3">
      <c r="A1029">
        <v>3852</v>
      </c>
      <c r="B1029" s="1">
        <v>46381</v>
      </c>
      <c r="C1029">
        <f>YEAR(SalesDataTable__2[[#This Row],[Order Date]])</f>
        <v>2026</v>
      </c>
      <c r="D1029" s="2" t="str">
        <f>"Q"&amp;ROUNDUP(MONTH(SalesDataTable__2[[#This Row],[Order Date]])/3,0)</f>
        <v>Q4</v>
      </c>
      <c r="E1029">
        <f>MONTH(SalesDataTable__2[[#This Row],[Order Date]])</f>
        <v>12</v>
      </c>
      <c r="F1029" t="str">
        <f>TEXT(SalesDataTable__2[[#This Row],[Order Date]],"MMM")</f>
        <v>Dec</v>
      </c>
      <c r="G1029" t="s">
        <v>42</v>
      </c>
      <c r="H1029" t="s">
        <v>43</v>
      </c>
      <c r="I1029" t="s">
        <v>66</v>
      </c>
      <c r="J1029" t="s">
        <v>65</v>
      </c>
      <c r="K1029" t="s">
        <v>20</v>
      </c>
      <c r="L1029" t="s">
        <v>44</v>
      </c>
      <c r="M1029">
        <v>1</v>
      </c>
      <c r="N1029">
        <v>35.54</v>
      </c>
      <c r="O1029">
        <v>0.1</v>
      </c>
      <c r="P1029">
        <v>13.63</v>
      </c>
      <c r="Q1029">
        <v>31.986000000000001</v>
      </c>
      <c r="R1029">
        <v>13.63</v>
      </c>
      <c r="S1029">
        <v>18.356000000000002</v>
      </c>
      <c r="T1029">
        <v>0.5738760707809667</v>
      </c>
    </row>
    <row r="1030" spans="1:20" x14ac:dyDescent="0.3">
      <c r="A1030">
        <v>246</v>
      </c>
      <c r="B1030" s="1">
        <v>46384</v>
      </c>
      <c r="C1030">
        <f>YEAR(SalesDataTable__2[[#This Row],[Order Date]])</f>
        <v>2026</v>
      </c>
      <c r="D1030" s="2" t="str">
        <f>"Q"&amp;ROUNDUP(MONTH(SalesDataTable__2[[#This Row],[Order Date]])/3,0)</f>
        <v>Q4</v>
      </c>
      <c r="E1030">
        <f>MONTH(SalesDataTable__2[[#This Row],[Order Date]])</f>
        <v>12</v>
      </c>
      <c r="F1030" t="str">
        <f>TEXT(SalesDataTable__2[[#This Row],[Order Date]],"MMM")</f>
        <v>Dec</v>
      </c>
      <c r="G1030" t="s">
        <v>16</v>
      </c>
      <c r="H1030" t="s">
        <v>26</v>
      </c>
      <c r="I1030" t="s">
        <v>67</v>
      </c>
      <c r="J1030" t="s">
        <v>65</v>
      </c>
      <c r="K1030" t="s">
        <v>36</v>
      </c>
      <c r="L1030" t="s">
        <v>37</v>
      </c>
      <c r="M1030">
        <v>1</v>
      </c>
      <c r="N1030">
        <v>41.06</v>
      </c>
      <c r="O1030">
        <v>0.1</v>
      </c>
      <c r="P1030">
        <v>16.23</v>
      </c>
      <c r="Q1030">
        <v>36.954000000000001</v>
      </c>
      <c r="R1030">
        <v>16.23</v>
      </c>
      <c r="S1030">
        <v>20.724</v>
      </c>
      <c r="T1030">
        <v>0.5608053255398604</v>
      </c>
    </row>
    <row r="1031" spans="1:20" x14ac:dyDescent="0.3">
      <c r="A1031">
        <v>4427</v>
      </c>
      <c r="B1031" s="1">
        <v>46385</v>
      </c>
      <c r="C1031">
        <f>YEAR(SalesDataTable__2[[#This Row],[Order Date]])</f>
        <v>2026</v>
      </c>
      <c r="D1031" s="2" t="str">
        <f>"Q"&amp;ROUNDUP(MONTH(SalesDataTable__2[[#This Row],[Order Date]])/3,0)</f>
        <v>Q4</v>
      </c>
      <c r="E1031">
        <f>MONTH(SalesDataTable__2[[#This Row],[Order Date]])</f>
        <v>12</v>
      </c>
      <c r="F1031" t="str">
        <f>TEXT(SalesDataTable__2[[#This Row],[Order Date]],"MMM")</f>
        <v>Dec</v>
      </c>
      <c r="G1031" t="s">
        <v>28</v>
      </c>
      <c r="H1031" t="s">
        <v>46</v>
      </c>
      <c r="I1031" t="s">
        <v>66</v>
      </c>
      <c r="J1031" t="s">
        <v>65</v>
      </c>
      <c r="K1031" t="s">
        <v>24</v>
      </c>
      <c r="L1031" t="s">
        <v>50</v>
      </c>
      <c r="M1031">
        <v>1</v>
      </c>
      <c r="N1031">
        <v>147.29</v>
      </c>
      <c r="O1031">
        <v>0.1</v>
      </c>
      <c r="P1031">
        <v>78.2</v>
      </c>
      <c r="Q1031">
        <v>132.56100000000001</v>
      </c>
      <c r="R1031">
        <v>78.2</v>
      </c>
      <c r="S1031">
        <v>54.361000000000004</v>
      </c>
      <c r="T1031">
        <v>0.4100829052285363</v>
      </c>
    </row>
    <row r="1032" spans="1:20" x14ac:dyDescent="0.3">
      <c r="A1032">
        <v>4851</v>
      </c>
      <c r="B1032" s="1">
        <v>46386</v>
      </c>
      <c r="C1032">
        <f>YEAR(SalesDataTable__2[[#This Row],[Order Date]])</f>
        <v>2026</v>
      </c>
      <c r="D1032" s="2" t="str">
        <f>"Q"&amp;ROUNDUP(MONTH(SalesDataTable__2[[#This Row],[Order Date]])/3,0)</f>
        <v>Q4</v>
      </c>
      <c r="E1032">
        <f>MONTH(SalesDataTable__2[[#This Row],[Order Date]])</f>
        <v>12</v>
      </c>
      <c r="F1032" t="str">
        <f>TEXT(SalesDataTable__2[[#This Row],[Order Date]],"MMM")</f>
        <v>Dec</v>
      </c>
      <c r="G1032" t="s">
        <v>16</v>
      </c>
      <c r="H1032" t="s">
        <v>52</v>
      </c>
      <c r="I1032" t="s">
        <v>67</v>
      </c>
      <c r="J1032" t="s">
        <v>19</v>
      </c>
      <c r="K1032" t="s">
        <v>36</v>
      </c>
      <c r="L1032" t="s">
        <v>37</v>
      </c>
      <c r="M1032">
        <v>1</v>
      </c>
      <c r="N1032">
        <v>40.270000000000003</v>
      </c>
      <c r="O1032">
        <v>0.1</v>
      </c>
      <c r="P1032">
        <v>16.63</v>
      </c>
      <c r="Q1032">
        <v>36.243000000000002</v>
      </c>
      <c r="R1032">
        <v>16.63</v>
      </c>
      <c r="S1032">
        <v>19.613000000000003</v>
      </c>
      <c r="T1032">
        <v>0.54115277432883602</v>
      </c>
    </row>
    <row r="1033" spans="1:20" x14ac:dyDescent="0.3">
      <c r="A1033">
        <v>1734</v>
      </c>
      <c r="B1033" s="1">
        <v>46027</v>
      </c>
      <c r="C1033">
        <f>YEAR(SalesDataTable__2[[#This Row],[Order Date]])</f>
        <v>2026</v>
      </c>
      <c r="D1033" s="2" t="str">
        <f>"Q"&amp;ROUNDUP(MONTH(SalesDataTable__2[[#This Row],[Order Date]])/3,0)</f>
        <v>Q1</v>
      </c>
      <c r="E1033">
        <f>MONTH(SalesDataTable__2[[#This Row],[Order Date]])</f>
        <v>1</v>
      </c>
      <c r="F1033" t="str">
        <f>TEXT(SalesDataTable__2[[#This Row],[Order Date]],"MMM")</f>
        <v>Jan</v>
      </c>
      <c r="G1033" t="s">
        <v>16</v>
      </c>
      <c r="H1033" t="s">
        <v>17</v>
      </c>
      <c r="I1033" t="s">
        <v>67</v>
      </c>
      <c r="J1033" t="s">
        <v>64</v>
      </c>
      <c r="K1033" t="s">
        <v>20</v>
      </c>
      <c r="L1033" t="s">
        <v>21</v>
      </c>
      <c r="M1033">
        <v>1</v>
      </c>
      <c r="N1033">
        <v>40.6</v>
      </c>
      <c r="O1033">
        <v>0.15</v>
      </c>
      <c r="P1033">
        <v>14.61</v>
      </c>
      <c r="Q1033">
        <v>34.51</v>
      </c>
      <c r="R1033">
        <v>14.61</v>
      </c>
      <c r="S1033">
        <v>19.899999999999999</v>
      </c>
      <c r="T1033">
        <v>0.57664445088380178</v>
      </c>
    </row>
    <row r="1034" spans="1:20" x14ac:dyDescent="0.3">
      <c r="A1034">
        <v>5036</v>
      </c>
      <c r="B1034" s="1">
        <v>46034</v>
      </c>
      <c r="C1034">
        <f>YEAR(SalesDataTable__2[[#This Row],[Order Date]])</f>
        <v>2026</v>
      </c>
      <c r="D1034" s="2" t="str">
        <f>"Q"&amp;ROUNDUP(MONTH(SalesDataTable__2[[#This Row],[Order Date]])/3,0)</f>
        <v>Q1</v>
      </c>
      <c r="E1034">
        <f>MONTH(SalesDataTable__2[[#This Row],[Order Date]])</f>
        <v>1</v>
      </c>
      <c r="F1034" t="str">
        <f>TEXT(SalesDataTable__2[[#This Row],[Order Date]],"MMM")</f>
        <v>Jan</v>
      </c>
      <c r="G1034" t="s">
        <v>42</v>
      </c>
      <c r="H1034" t="s">
        <v>57</v>
      </c>
      <c r="I1034" t="s">
        <v>66</v>
      </c>
      <c r="J1034" t="s">
        <v>64</v>
      </c>
      <c r="K1034" t="s">
        <v>24</v>
      </c>
      <c r="L1034" t="s">
        <v>25</v>
      </c>
      <c r="M1034">
        <v>1</v>
      </c>
      <c r="N1034">
        <v>151.11000000000001</v>
      </c>
      <c r="O1034">
        <v>0.15</v>
      </c>
      <c r="P1034">
        <v>79.650000000000006</v>
      </c>
      <c r="Q1034">
        <v>128.4435</v>
      </c>
      <c r="R1034">
        <v>79.650000000000006</v>
      </c>
      <c r="S1034">
        <v>48.793499999999995</v>
      </c>
      <c r="T1034">
        <v>0.37988298356865075</v>
      </c>
    </row>
    <row r="1035" spans="1:20" x14ac:dyDescent="0.3">
      <c r="A1035">
        <v>170</v>
      </c>
      <c r="B1035" s="1">
        <v>46038</v>
      </c>
      <c r="C1035">
        <f>YEAR(SalesDataTable__2[[#This Row],[Order Date]])</f>
        <v>2026</v>
      </c>
      <c r="D1035" s="2" t="str">
        <f>"Q"&amp;ROUNDUP(MONTH(SalesDataTable__2[[#This Row],[Order Date]])/3,0)</f>
        <v>Q1</v>
      </c>
      <c r="E1035">
        <f>MONTH(SalesDataTable__2[[#This Row],[Order Date]])</f>
        <v>1</v>
      </c>
      <c r="F1035" t="str">
        <f>TEXT(SalesDataTable__2[[#This Row],[Order Date]],"MMM")</f>
        <v>Jan</v>
      </c>
      <c r="G1035" t="s">
        <v>42</v>
      </c>
      <c r="H1035" t="s">
        <v>63</v>
      </c>
      <c r="I1035" t="s">
        <v>18</v>
      </c>
      <c r="J1035" t="s">
        <v>19</v>
      </c>
      <c r="K1035" t="s">
        <v>38</v>
      </c>
      <c r="L1035" t="s">
        <v>55</v>
      </c>
      <c r="M1035">
        <v>1</v>
      </c>
      <c r="N1035">
        <v>124.45</v>
      </c>
      <c r="O1035">
        <v>0.15</v>
      </c>
      <c r="P1035">
        <v>59.77</v>
      </c>
      <c r="Q1035">
        <v>105.7825</v>
      </c>
      <c r="R1035">
        <v>59.77</v>
      </c>
      <c r="S1035">
        <v>46.012499999999996</v>
      </c>
      <c r="T1035">
        <v>0.43497270342447941</v>
      </c>
    </row>
    <row r="1036" spans="1:20" x14ac:dyDescent="0.3">
      <c r="A1036">
        <v>995</v>
      </c>
      <c r="B1036" s="1">
        <v>46098</v>
      </c>
      <c r="C1036">
        <f>YEAR(SalesDataTable__2[[#This Row],[Order Date]])</f>
        <v>2026</v>
      </c>
      <c r="D1036" s="2" t="str">
        <f>"Q"&amp;ROUNDUP(MONTH(SalesDataTable__2[[#This Row],[Order Date]])/3,0)</f>
        <v>Q1</v>
      </c>
      <c r="E1036">
        <f>MONTH(SalesDataTable__2[[#This Row],[Order Date]])</f>
        <v>3</v>
      </c>
      <c r="F1036" t="str">
        <f>TEXT(SalesDataTable__2[[#This Row],[Order Date]],"MMM")</f>
        <v>Mar</v>
      </c>
      <c r="G1036" t="s">
        <v>42</v>
      </c>
      <c r="H1036" t="s">
        <v>60</v>
      </c>
      <c r="I1036" t="s">
        <v>67</v>
      </c>
      <c r="J1036" t="s">
        <v>65</v>
      </c>
      <c r="K1036" t="s">
        <v>38</v>
      </c>
      <c r="L1036" t="s">
        <v>39</v>
      </c>
      <c r="M1036">
        <v>1</v>
      </c>
      <c r="N1036">
        <v>192.84</v>
      </c>
      <c r="O1036">
        <v>0.15</v>
      </c>
      <c r="P1036">
        <v>101.42</v>
      </c>
      <c r="Q1036">
        <v>163.91399999999999</v>
      </c>
      <c r="R1036">
        <v>101.42</v>
      </c>
      <c r="S1036">
        <v>62.493999999999986</v>
      </c>
      <c r="T1036">
        <v>0.38126090510877647</v>
      </c>
    </row>
    <row r="1037" spans="1:20" x14ac:dyDescent="0.3">
      <c r="A1037">
        <v>1452</v>
      </c>
      <c r="B1037" s="1">
        <v>46102</v>
      </c>
      <c r="C1037">
        <f>YEAR(SalesDataTable__2[[#This Row],[Order Date]])</f>
        <v>2026</v>
      </c>
      <c r="D1037" s="2" t="str">
        <f>"Q"&amp;ROUNDUP(MONTH(SalesDataTable__2[[#This Row],[Order Date]])/3,0)</f>
        <v>Q1</v>
      </c>
      <c r="E1037">
        <f>MONTH(SalesDataTable__2[[#This Row],[Order Date]])</f>
        <v>3</v>
      </c>
      <c r="F1037" t="str">
        <f>TEXT(SalesDataTable__2[[#This Row],[Order Date]],"MMM")</f>
        <v>Mar</v>
      </c>
      <c r="G1037" t="s">
        <v>42</v>
      </c>
      <c r="H1037" t="s">
        <v>45</v>
      </c>
      <c r="I1037" t="s">
        <v>67</v>
      </c>
      <c r="J1037" t="s">
        <v>65</v>
      </c>
      <c r="K1037" t="s">
        <v>31</v>
      </c>
      <c r="L1037" t="s">
        <v>51</v>
      </c>
      <c r="M1037">
        <v>1</v>
      </c>
      <c r="N1037">
        <v>161.93</v>
      </c>
      <c r="O1037">
        <v>0.15</v>
      </c>
      <c r="P1037">
        <v>87.5</v>
      </c>
      <c r="Q1037">
        <v>137.6405</v>
      </c>
      <c r="R1037">
        <v>87.5</v>
      </c>
      <c r="S1037">
        <v>50.140500000000003</v>
      </c>
      <c r="T1037">
        <v>0.36428594781332529</v>
      </c>
    </row>
    <row r="1038" spans="1:20" x14ac:dyDescent="0.3">
      <c r="A1038">
        <v>2582</v>
      </c>
      <c r="B1038" s="1">
        <v>46103</v>
      </c>
      <c r="C1038">
        <f>YEAR(SalesDataTable__2[[#This Row],[Order Date]])</f>
        <v>2026</v>
      </c>
      <c r="D1038" s="2" t="str">
        <f>"Q"&amp;ROUNDUP(MONTH(SalesDataTable__2[[#This Row],[Order Date]])/3,0)</f>
        <v>Q1</v>
      </c>
      <c r="E1038">
        <f>MONTH(SalesDataTable__2[[#This Row],[Order Date]])</f>
        <v>3</v>
      </c>
      <c r="F1038" t="str">
        <f>TEXT(SalesDataTable__2[[#This Row],[Order Date]],"MMM")</f>
        <v>Mar</v>
      </c>
      <c r="G1038" t="s">
        <v>28</v>
      </c>
      <c r="H1038" t="s">
        <v>49</v>
      </c>
      <c r="I1038" t="s">
        <v>67</v>
      </c>
      <c r="J1038" t="s">
        <v>19</v>
      </c>
      <c r="K1038" t="s">
        <v>20</v>
      </c>
      <c r="L1038" t="s">
        <v>53</v>
      </c>
      <c r="M1038">
        <v>1</v>
      </c>
      <c r="N1038">
        <v>120.16</v>
      </c>
      <c r="O1038">
        <v>0.15</v>
      </c>
      <c r="P1038">
        <v>68.33</v>
      </c>
      <c r="Q1038">
        <v>102.136</v>
      </c>
      <c r="R1038">
        <v>68.33</v>
      </c>
      <c r="S1038">
        <v>33.805999999999997</v>
      </c>
      <c r="T1038">
        <v>0.33099005247904756</v>
      </c>
    </row>
    <row r="1039" spans="1:20" x14ac:dyDescent="0.3">
      <c r="A1039">
        <v>2325</v>
      </c>
      <c r="B1039" s="1">
        <v>46140</v>
      </c>
      <c r="C1039">
        <f>YEAR(SalesDataTable__2[[#This Row],[Order Date]])</f>
        <v>2026</v>
      </c>
      <c r="D1039" s="2" t="str">
        <f>"Q"&amp;ROUNDUP(MONTH(SalesDataTable__2[[#This Row],[Order Date]])/3,0)</f>
        <v>Q2</v>
      </c>
      <c r="E1039">
        <f>MONTH(SalesDataTable__2[[#This Row],[Order Date]])</f>
        <v>4</v>
      </c>
      <c r="F1039" t="str">
        <f>TEXT(SalesDataTable__2[[#This Row],[Order Date]],"MMM")</f>
        <v>Apr</v>
      </c>
      <c r="G1039" t="s">
        <v>22</v>
      </c>
      <c r="H1039" t="s">
        <v>30</v>
      </c>
      <c r="I1039" t="s">
        <v>18</v>
      </c>
      <c r="J1039" t="s">
        <v>64</v>
      </c>
      <c r="K1039" t="s">
        <v>20</v>
      </c>
      <c r="L1039" t="s">
        <v>21</v>
      </c>
      <c r="M1039">
        <v>1</v>
      </c>
      <c r="N1039">
        <v>40.950000000000003</v>
      </c>
      <c r="O1039">
        <v>0.15</v>
      </c>
      <c r="P1039">
        <v>14.89</v>
      </c>
      <c r="Q1039">
        <v>34.807500000000005</v>
      </c>
      <c r="R1039">
        <v>14.89</v>
      </c>
      <c r="S1039">
        <v>19.917500000000004</v>
      </c>
      <c r="T1039">
        <v>0.57221863104216053</v>
      </c>
    </row>
    <row r="1040" spans="1:20" x14ac:dyDescent="0.3">
      <c r="A1040">
        <v>253</v>
      </c>
      <c r="B1040" s="1">
        <v>46146</v>
      </c>
      <c r="C1040">
        <f>YEAR(SalesDataTable__2[[#This Row],[Order Date]])</f>
        <v>2026</v>
      </c>
      <c r="D1040" s="2" t="str">
        <f>"Q"&amp;ROUNDUP(MONTH(SalesDataTable__2[[#This Row],[Order Date]])/3,0)</f>
        <v>Q2</v>
      </c>
      <c r="E1040">
        <f>MONTH(SalesDataTable__2[[#This Row],[Order Date]])</f>
        <v>5</v>
      </c>
      <c r="F1040" t="str">
        <f>TEXT(SalesDataTable__2[[#This Row],[Order Date]],"MMM")</f>
        <v>May</v>
      </c>
      <c r="G1040" t="s">
        <v>42</v>
      </c>
      <c r="H1040" t="s">
        <v>63</v>
      </c>
      <c r="I1040" t="s">
        <v>66</v>
      </c>
      <c r="J1040" t="s">
        <v>65</v>
      </c>
      <c r="K1040" t="s">
        <v>24</v>
      </c>
      <c r="L1040" t="s">
        <v>27</v>
      </c>
      <c r="M1040">
        <v>1</v>
      </c>
      <c r="N1040">
        <v>90.92</v>
      </c>
      <c r="O1040">
        <v>0.15</v>
      </c>
      <c r="P1040">
        <v>44.93</v>
      </c>
      <c r="Q1040">
        <v>77.281999999999996</v>
      </c>
      <c r="R1040">
        <v>44.93</v>
      </c>
      <c r="S1040">
        <v>32.351999999999997</v>
      </c>
      <c r="T1040">
        <v>0.41862270645169636</v>
      </c>
    </row>
    <row r="1041" spans="1:20" x14ac:dyDescent="0.3">
      <c r="A1041">
        <v>1188</v>
      </c>
      <c r="B1041" s="1">
        <v>46160</v>
      </c>
      <c r="C1041">
        <f>YEAR(SalesDataTable__2[[#This Row],[Order Date]])</f>
        <v>2026</v>
      </c>
      <c r="D1041" s="2" t="str">
        <f>"Q"&amp;ROUNDUP(MONTH(SalesDataTable__2[[#This Row],[Order Date]])/3,0)</f>
        <v>Q2</v>
      </c>
      <c r="E1041">
        <f>MONTH(SalesDataTable__2[[#This Row],[Order Date]])</f>
        <v>5</v>
      </c>
      <c r="F1041" t="str">
        <f>TEXT(SalesDataTable__2[[#This Row],[Order Date]],"MMM")</f>
        <v>May</v>
      </c>
      <c r="G1041" t="s">
        <v>28</v>
      </c>
      <c r="H1041" t="s">
        <v>29</v>
      </c>
      <c r="I1041" t="s">
        <v>18</v>
      </c>
      <c r="J1041" t="s">
        <v>64</v>
      </c>
      <c r="K1041" t="s">
        <v>38</v>
      </c>
      <c r="L1041" t="s">
        <v>58</v>
      </c>
      <c r="M1041">
        <v>1</v>
      </c>
      <c r="N1041">
        <v>82.44</v>
      </c>
      <c r="O1041">
        <v>0.15</v>
      </c>
      <c r="P1041">
        <v>39.380000000000003</v>
      </c>
      <c r="Q1041">
        <v>70.073999999999998</v>
      </c>
      <c r="R1041">
        <v>39.380000000000003</v>
      </c>
      <c r="S1041">
        <v>30.693999999999996</v>
      </c>
      <c r="T1041">
        <v>0.43802266175757054</v>
      </c>
    </row>
    <row r="1042" spans="1:20" x14ac:dyDescent="0.3">
      <c r="A1042">
        <v>656</v>
      </c>
      <c r="B1042" s="1">
        <v>46166</v>
      </c>
      <c r="C1042">
        <f>YEAR(SalesDataTable__2[[#This Row],[Order Date]])</f>
        <v>2026</v>
      </c>
      <c r="D1042" s="2" t="str">
        <f>"Q"&amp;ROUNDUP(MONTH(SalesDataTable__2[[#This Row],[Order Date]])/3,0)</f>
        <v>Q2</v>
      </c>
      <c r="E1042">
        <f>MONTH(SalesDataTable__2[[#This Row],[Order Date]])</f>
        <v>5</v>
      </c>
      <c r="F1042" t="str">
        <f>TEXT(SalesDataTable__2[[#This Row],[Order Date]],"MMM")</f>
        <v>May</v>
      </c>
      <c r="G1042" t="s">
        <v>16</v>
      </c>
      <c r="H1042" t="s">
        <v>26</v>
      </c>
      <c r="I1042" t="s">
        <v>18</v>
      </c>
      <c r="J1042" t="s">
        <v>19</v>
      </c>
      <c r="K1042" t="s">
        <v>38</v>
      </c>
      <c r="L1042" t="s">
        <v>55</v>
      </c>
      <c r="M1042">
        <v>1</v>
      </c>
      <c r="N1042">
        <v>122.51</v>
      </c>
      <c r="O1042">
        <v>0.15</v>
      </c>
      <c r="P1042">
        <v>62.2</v>
      </c>
      <c r="Q1042">
        <v>104.1335</v>
      </c>
      <c r="R1042">
        <v>62.2</v>
      </c>
      <c r="S1042">
        <v>41.933499999999995</v>
      </c>
      <c r="T1042">
        <v>0.40268981643755369</v>
      </c>
    </row>
    <row r="1043" spans="1:20" x14ac:dyDescent="0.3">
      <c r="A1043">
        <v>2989</v>
      </c>
      <c r="B1043" s="1">
        <v>46170</v>
      </c>
      <c r="C1043">
        <f>YEAR(SalesDataTable__2[[#This Row],[Order Date]])</f>
        <v>2026</v>
      </c>
      <c r="D1043" s="2" t="str">
        <f>"Q"&amp;ROUNDUP(MONTH(SalesDataTable__2[[#This Row],[Order Date]])/3,0)</f>
        <v>Q2</v>
      </c>
      <c r="E1043">
        <f>MONTH(SalesDataTable__2[[#This Row],[Order Date]])</f>
        <v>5</v>
      </c>
      <c r="F1043" t="str">
        <f>TEXT(SalesDataTable__2[[#This Row],[Order Date]],"MMM")</f>
        <v>May</v>
      </c>
      <c r="G1043" t="s">
        <v>16</v>
      </c>
      <c r="H1043" t="s">
        <v>52</v>
      </c>
      <c r="I1043" t="s">
        <v>18</v>
      </c>
      <c r="J1043" t="s">
        <v>64</v>
      </c>
      <c r="K1043" t="s">
        <v>38</v>
      </c>
      <c r="L1043" t="s">
        <v>58</v>
      </c>
      <c r="M1043">
        <v>1</v>
      </c>
      <c r="N1043">
        <v>81.28</v>
      </c>
      <c r="O1043">
        <v>0.15</v>
      </c>
      <c r="P1043">
        <v>39.020000000000003</v>
      </c>
      <c r="Q1043">
        <v>69.087999999999994</v>
      </c>
      <c r="R1043">
        <v>39.020000000000003</v>
      </c>
      <c r="S1043">
        <v>30.067999999999991</v>
      </c>
      <c r="T1043">
        <v>0.43521306160259371</v>
      </c>
    </row>
    <row r="1044" spans="1:20" x14ac:dyDescent="0.3">
      <c r="A1044">
        <v>4349</v>
      </c>
      <c r="B1044" s="1">
        <v>46179</v>
      </c>
      <c r="C1044">
        <f>YEAR(SalesDataTable__2[[#This Row],[Order Date]])</f>
        <v>2026</v>
      </c>
      <c r="D1044" s="2" t="str">
        <f>"Q"&amp;ROUNDUP(MONTH(SalesDataTable__2[[#This Row],[Order Date]])/3,0)</f>
        <v>Q2</v>
      </c>
      <c r="E1044">
        <f>MONTH(SalesDataTable__2[[#This Row],[Order Date]])</f>
        <v>6</v>
      </c>
      <c r="F1044" t="str">
        <f>TEXT(SalesDataTable__2[[#This Row],[Order Date]],"MMM")</f>
        <v>Jun</v>
      </c>
      <c r="G1044" t="s">
        <v>16</v>
      </c>
      <c r="H1044" t="s">
        <v>26</v>
      </c>
      <c r="I1044" t="s">
        <v>66</v>
      </c>
      <c r="J1044" t="s">
        <v>65</v>
      </c>
      <c r="K1044" t="s">
        <v>36</v>
      </c>
      <c r="L1044" t="s">
        <v>61</v>
      </c>
      <c r="M1044">
        <v>1</v>
      </c>
      <c r="N1044">
        <v>80.349999999999994</v>
      </c>
      <c r="O1044">
        <v>0.15</v>
      </c>
      <c r="P1044">
        <v>43.51</v>
      </c>
      <c r="Q1044">
        <v>68.297499999999999</v>
      </c>
      <c r="R1044">
        <v>43.51</v>
      </c>
      <c r="S1044">
        <v>24.787500000000001</v>
      </c>
      <c r="T1044">
        <v>0.3629342216040119</v>
      </c>
    </row>
    <row r="1045" spans="1:20" x14ac:dyDescent="0.3">
      <c r="A1045">
        <v>1332</v>
      </c>
      <c r="B1045" s="1">
        <v>46184</v>
      </c>
      <c r="C1045">
        <f>YEAR(SalesDataTable__2[[#This Row],[Order Date]])</f>
        <v>2026</v>
      </c>
      <c r="D1045" s="2" t="str">
        <f>"Q"&amp;ROUNDUP(MONTH(SalesDataTable__2[[#This Row],[Order Date]])/3,0)</f>
        <v>Q2</v>
      </c>
      <c r="E1045">
        <f>MONTH(SalesDataTable__2[[#This Row],[Order Date]])</f>
        <v>6</v>
      </c>
      <c r="F1045" t="str">
        <f>TEXT(SalesDataTable__2[[#This Row],[Order Date]],"MMM")</f>
        <v>Jun</v>
      </c>
      <c r="G1045" t="s">
        <v>28</v>
      </c>
      <c r="H1045" t="s">
        <v>46</v>
      </c>
      <c r="I1045" t="s">
        <v>67</v>
      </c>
      <c r="J1045" t="s">
        <v>64</v>
      </c>
      <c r="K1045" t="s">
        <v>24</v>
      </c>
      <c r="L1045" t="s">
        <v>27</v>
      </c>
      <c r="M1045">
        <v>1</v>
      </c>
      <c r="N1045">
        <v>94.01</v>
      </c>
      <c r="O1045">
        <v>0.15</v>
      </c>
      <c r="P1045">
        <v>46.12</v>
      </c>
      <c r="Q1045">
        <v>79.908500000000004</v>
      </c>
      <c r="R1045">
        <v>46.12</v>
      </c>
      <c r="S1045">
        <v>33.788500000000006</v>
      </c>
      <c r="T1045">
        <v>0.42283987310486376</v>
      </c>
    </row>
    <row r="1046" spans="1:20" x14ac:dyDescent="0.3">
      <c r="A1046">
        <v>2272</v>
      </c>
      <c r="B1046" s="1">
        <v>46186</v>
      </c>
      <c r="C1046">
        <f>YEAR(SalesDataTable__2[[#This Row],[Order Date]])</f>
        <v>2026</v>
      </c>
      <c r="D1046" s="2" t="str">
        <f>"Q"&amp;ROUNDUP(MONTH(SalesDataTable__2[[#This Row],[Order Date]])/3,0)</f>
        <v>Q2</v>
      </c>
      <c r="E1046">
        <f>MONTH(SalesDataTable__2[[#This Row],[Order Date]])</f>
        <v>6</v>
      </c>
      <c r="F1046" t="str">
        <f>TEXT(SalesDataTable__2[[#This Row],[Order Date]],"MMM")</f>
        <v>Jun</v>
      </c>
      <c r="G1046" t="s">
        <v>16</v>
      </c>
      <c r="H1046" t="s">
        <v>17</v>
      </c>
      <c r="I1046" t="s">
        <v>18</v>
      </c>
      <c r="J1046" t="s">
        <v>64</v>
      </c>
      <c r="K1046" t="s">
        <v>20</v>
      </c>
      <c r="L1046" t="s">
        <v>53</v>
      </c>
      <c r="M1046">
        <v>1</v>
      </c>
      <c r="N1046">
        <v>125.01</v>
      </c>
      <c r="O1046">
        <v>0.15</v>
      </c>
      <c r="P1046">
        <v>70.39</v>
      </c>
      <c r="Q1046">
        <v>106.2585</v>
      </c>
      <c r="R1046">
        <v>70.39</v>
      </c>
      <c r="S1046">
        <v>35.868499999999997</v>
      </c>
      <c r="T1046">
        <v>0.33755887764272974</v>
      </c>
    </row>
    <row r="1047" spans="1:20" x14ac:dyDescent="0.3">
      <c r="A1047">
        <v>2680</v>
      </c>
      <c r="B1047" s="1">
        <v>46186</v>
      </c>
      <c r="C1047">
        <f>YEAR(SalesDataTable__2[[#This Row],[Order Date]])</f>
        <v>2026</v>
      </c>
      <c r="D1047" s="2" t="str">
        <f>"Q"&amp;ROUNDUP(MONTH(SalesDataTable__2[[#This Row],[Order Date]])/3,0)</f>
        <v>Q2</v>
      </c>
      <c r="E1047">
        <f>MONTH(SalesDataTable__2[[#This Row],[Order Date]])</f>
        <v>6</v>
      </c>
      <c r="F1047" t="str">
        <f>TEXT(SalesDataTable__2[[#This Row],[Order Date]],"MMM")</f>
        <v>Jun</v>
      </c>
      <c r="G1047" t="s">
        <v>28</v>
      </c>
      <c r="H1047" t="s">
        <v>48</v>
      </c>
      <c r="I1047" t="s">
        <v>18</v>
      </c>
      <c r="J1047" t="s">
        <v>64</v>
      </c>
      <c r="K1047" t="s">
        <v>24</v>
      </c>
      <c r="L1047" t="s">
        <v>27</v>
      </c>
      <c r="M1047">
        <v>1</v>
      </c>
      <c r="N1047">
        <v>93.59</v>
      </c>
      <c r="O1047">
        <v>0.15</v>
      </c>
      <c r="P1047">
        <v>46.48</v>
      </c>
      <c r="Q1047">
        <v>79.551500000000004</v>
      </c>
      <c r="R1047">
        <v>46.48</v>
      </c>
      <c r="S1047">
        <v>33.071500000000007</v>
      </c>
      <c r="T1047">
        <v>0.41572440494522422</v>
      </c>
    </row>
    <row r="1048" spans="1:20" x14ac:dyDescent="0.3">
      <c r="A1048">
        <v>4982</v>
      </c>
      <c r="B1048" s="1">
        <v>46196</v>
      </c>
      <c r="C1048">
        <f>YEAR(SalesDataTable__2[[#This Row],[Order Date]])</f>
        <v>2026</v>
      </c>
      <c r="D1048" s="2" t="str">
        <f>"Q"&amp;ROUNDUP(MONTH(SalesDataTable__2[[#This Row],[Order Date]])/3,0)</f>
        <v>Q2</v>
      </c>
      <c r="E1048">
        <f>MONTH(SalesDataTable__2[[#This Row],[Order Date]])</f>
        <v>6</v>
      </c>
      <c r="F1048" t="str">
        <f>TEXT(SalesDataTable__2[[#This Row],[Order Date]],"MMM")</f>
        <v>Jun</v>
      </c>
      <c r="G1048" t="s">
        <v>42</v>
      </c>
      <c r="H1048" t="s">
        <v>63</v>
      </c>
      <c r="I1048" t="s">
        <v>18</v>
      </c>
      <c r="J1048" t="s">
        <v>64</v>
      </c>
      <c r="K1048" t="s">
        <v>31</v>
      </c>
      <c r="L1048" t="s">
        <v>41</v>
      </c>
      <c r="M1048">
        <v>1</v>
      </c>
      <c r="N1048">
        <v>36.700000000000003</v>
      </c>
      <c r="O1048">
        <v>0.15</v>
      </c>
      <c r="P1048">
        <v>13.59</v>
      </c>
      <c r="Q1048">
        <v>31.195</v>
      </c>
      <c r="R1048">
        <v>13.59</v>
      </c>
      <c r="S1048">
        <v>17.605</v>
      </c>
      <c r="T1048">
        <v>0.56435326174066358</v>
      </c>
    </row>
    <row r="1049" spans="1:20" x14ac:dyDescent="0.3">
      <c r="A1049">
        <v>5133</v>
      </c>
      <c r="B1049" s="1">
        <v>46197</v>
      </c>
      <c r="C1049">
        <f>YEAR(SalesDataTable__2[[#This Row],[Order Date]])</f>
        <v>2026</v>
      </c>
      <c r="D1049" s="2" t="str">
        <f>"Q"&amp;ROUNDUP(MONTH(SalesDataTable__2[[#This Row],[Order Date]])/3,0)</f>
        <v>Q2</v>
      </c>
      <c r="E1049">
        <f>MONTH(SalesDataTable__2[[#This Row],[Order Date]])</f>
        <v>6</v>
      </c>
      <c r="F1049" t="str">
        <f>TEXT(SalesDataTable__2[[#This Row],[Order Date]],"MMM")</f>
        <v>Jun</v>
      </c>
      <c r="G1049" t="s">
        <v>22</v>
      </c>
      <c r="H1049" t="s">
        <v>30</v>
      </c>
      <c r="I1049" t="s">
        <v>18</v>
      </c>
      <c r="J1049" t="s">
        <v>65</v>
      </c>
      <c r="K1049" t="s">
        <v>38</v>
      </c>
      <c r="L1049" t="s">
        <v>58</v>
      </c>
      <c r="M1049">
        <v>1</v>
      </c>
      <c r="N1049">
        <v>81.99</v>
      </c>
      <c r="O1049">
        <v>0.15</v>
      </c>
      <c r="P1049">
        <v>40.29</v>
      </c>
      <c r="Q1049">
        <v>69.691499999999991</v>
      </c>
      <c r="R1049">
        <v>40.29</v>
      </c>
      <c r="S1049">
        <v>29.401499999999992</v>
      </c>
      <c r="T1049">
        <v>0.4218807171606293</v>
      </c>
    </row>
    <row r="1050" spans="1:20" x14ac:dyDescent="0.3">
      <c r="A1050">
        <v>2098</v>
      </c>
      <c r="B1050" s="1">
        <v>46198</v>
      </c>
      <c r="C1050">
        <f>YEAR(SalesDataTable__2[[#This Row],[Order Date]])</f>
        <v>2026</v>
      </c>
      <c r="D1050" s="2" t="str">
        <f>"Q"&amp;ROUNDUP(MONTH(SalesDataTable__2[[#This Row],[Order Date]])/3,0)</f>
        <v>Q2</v>
      </c>
      <c r="E1050">
        <f>MONTH(SalesDataTable__2[[#This Row],[Order Date]])</f>
        <v>6</v>
      </c>
      <c r="F1050" t="str">
        <f>TEXT(SalesDataTable__2[[#This Row],[Order Date]],"MMM")</f>
        <v>Jun</v>
      </c>
      <c r="G1050" t="s">
        <v>42</v>
      </c>
      <c r="H1050" t="s">
        <v>43</v>
      </c>
      <c r="I1050" t="s">
        <v>18</v>
      </c>
      <c r="J1050" t="s">
        <v>64</v>
      </c>
      <c r="K1050" t="s">
        <v>24</v>
      </c>
      <c r="L1050" t="s">
        <v>50</v>
      </c>
      <c r="M1050">
        <v>1</v>
      </c>
      <c r="N1050">
        <v>146.46</v>
      </c>
      <c r="O1050">
        <v>0.15</v>
      </c>
      <c r="P1050">
        <v>80.760000000000005</v>
      </c>
      <c r="Q1050">
        <v>124.491</v>
      </c>
      <c r="R1050">
        <v>80.760000000000005</v>
      </c>
      <c r="S1050">
        <v>43.730999999999995</v>
      </c>
      <c r="T1050">
        <v>0.35127840566787955</v>
      </c>
    </row>
    <row r="1051" spans="1:20" x14ac:dyDescent="0.3">
      <c r="A1051">
        <v>3014</v>
      </c>
      <c r="B1051" s="1">
        <v>46200</v>
      </c>
      <c r="C1051">
        <f>YEAR(SalesDataTable__2[[#This Row],[Order Date]])</f>
        <v>2026</v>
      </c>
      <c r="D1051" s="2" t="str">
        <f>"Q"&amp;ROUNDUP(MONTH(SalesDataTable__2[[#This Row],[Order Date]])/3,0)</f>
        <v>Q2</v>
      </c>
      <c r="E1051">
        <f>MONTH(SalesDataTable__2[[#This Row],[Order Date]])</f>
        <v>6</v>
      </c>
      <c r="F1051" t="str">
        <f>TEXT(SalesDataTable__2[[#This Row],[Order Date]],"MMM")</f>
        <v>Jun</v>
      </c>
      <c r="G1051" t="s">
        <v>42</v>
      </c>
      <c r="H1051" t="s">
        <v>63</v>
      </c>
      <c r="I1051" t="s">
        <v>18</v>
      </c>
      <c r="J1051" t="s">
        <v>19</v>
      </c>
      <c r="K1051" t="s">
        <v>20</v>
      </c>
      <c r="L1051" t="s">
        <v>59</v>
      </c>
      <c r="M1051">
        <v>1</v>
      </c>
      <c r="N1051">
        <v>50.13</v>
      </c>
      <c r="O1051">
        <v>0.15</v>
      </c>
      <c r="P1051">
        <v>22.22</v>
      </c>
      <c r="Q1051">
        <v>42.610500000000002</v>
      </c>
      <c r="R1051">
        <v>22.22</v>
      </c>
      <c r="S1051">
        <v>20.390500000000003</v>
      </c>
      <c r="T1051">
        <v>0.47853228664296366</v>
      </c>
    </row>
    <row r="1052" spans="1:20" x14ac:dyDescent="0.3">
      <c r="A1052">
        <v>2424</v>
      </c>
      <c r="B1052" s="1">
        <v>46210</v>
      </c>
      <c r="C1052">
        <f>YEAR(SalesDataTable__2[[#This Row],[Order Date]])</f>
        <v>2026</v>
      </c>
      <c r="D1052" s="2" t="str">
        <f>"Q"&amp;ROUNDUP(MONTH(SalesDataTable__2[[#This Row],[Order Date]])/3,0)</f>
        <v>Q3</v>
      </c>
      <c r="E1052">
        <f>MONTH(SalesDataTable__2[[#This Row],[Order Date]])</f>
        <v>7</v>
      </c>
      <c r="F1052" t="str">
        <f>TEXT(SalesDataTable__2[[#This Row],[Order Date]],"MMM")</f>
        <v>Jul</v>
      </c>
      <c r="G1052" t="s">
        <v>16</v>
      </c>
      <c r="H1052" t="s">
        <v>17</v>
      </c>
      <c r="I1052" t="s">
        <v>18</v>
      </c>
      <c r="J1052" t="s">
        <v>19</v>
      </c>
      <c r="K1052" t="s">
        <v>36</v>
      </c>
      <c r="L1052" t="s">
        <v>56</v>
      </c>
      <c r="M1052">
        <v>1</v>
      </c>
      <c r="N1052">
        <v>51.06</v>
      </c>
      <c r="O1052">
        <v>0.15</v>
      </c>
      <c r="P1052">
        <v>22.56</v>
      </c>
      <c r="Q1052">
        <v>43.401000000000003</v>
      </c>
      <c r="R1052">
        <v>22.56</v>
      </c>
      <c r="S1052">
        <v>20.841000000000005</v>
      </c>
      <c r="T1052">
        <v>0.48019630884081022</v>
      </c>
    </row>
    <row r="1053" spans="1:20" x14ac:dyDescent="0.3">
      <c r="A1053">
        <v>3715</v>
      </c>
      <c r="B1053" s="1">
        <v>46213</v>
      </c>
      <c r="C1053">
        <f>YEAR(SalesDataTable__2[[#This Row],[Order Date]])</f>
        <v>2026</v>
      </c>
      <c r="D1053" s="2" t="str">
        <f>"Q"&amp;ROUNDUP(MONTH(SalesDataTable__2[[#This Row],[Order Date]])/3,0)</f>
        <v>Q3</v>
      </c>
      <c r="E1053">
        <f>MONTH(SalesDataTable__2[[#This Row],[Order Date]])</f>
        <v>7</v>
      </c>
      <c r="F1053" t="str">
        <f>TEXT(SalesDataTable__2[[#This Row],[Order Date]],"MMM")</f>
        <v>Jul</v>
      </c>
      <c r="G1053" t="s">
        <v>16</v>
      </c>
      <c r="H1053" t="s">
        <v>17</v>
      </c>
      <c r="I1053" t="s">
        <v>18</v>
      </c>
      <c r="J1053" t="s">
        <v>19</v>
      </c>
      <c r="K1053" t="s">
        <v>38</v>
      </c>
      <c r="L1053" t="s">
        <v>55</v>
      </c>
      <c r="M1053">
        <v>1</v>
      </c>
      <c r="N1053">
        <v>122.14</v>
      </c>
      <c r="O1053">
        <v>0.15</v>
      </c>
      <c r="P1053">
        <v>59.87</v>
      </c>
      <c r="Q1053">
        <v>103.819</v>
      </c>
      <c r="R1053">
        <v>59.87</v>
      </c>
      <c r="S1053">
        <v>43.949000000000005</v>
      </c>
      <c r="T1053">
        <v>0.42332328379198414</v>
      </c>
    </row>
    <row r="1054" spans="1:20" x14ac:dyDescent="0.3">
      <c r="A1054">
        <v>2407</v>
      </c>
      <c r="B1054" s="1">
        <v>46215</v>
      </c>
      <c r="C1054">
        <f>YEAR(SalesDataTable__2[[#This Row],[Order Date]])</f>
        <v>2026</v>
      </c>
      <c r="D1054" s="2" t="str">
        <f>"Q"&amp;ROUNDUP(MONTH(SalesDataTable__2[[#This Row],[Order Date]])/3,0)</f>
        <v>Q3</v>
      </c>
      <c r="E1054">
        <f>MONTH(SalesDataTable__2[[#This Row],[Order Date]])</f>
        <v>7</v>
      </c>
      <c r="F1054" t="str">
        <f>TEXT(SalesDataTable__2[[#This Row],[Order Date]],"MMM")</f>
        <v>Jul</v>
      </c>
      <c r="G1054" t="s">
        <v>28</v>
      </c>
      <c r="H1054" t="s">
        <v>46</v>
      </c>
      <c r="I1054" t="s">
        <v>67</v>
      </c>
      <c r="J1054" t="s">
        <v>65</v>
      </c>
      <c r="K1054" t="s">
        <v>24</v>
      </c>
      <c r="L1054" t="s">
        <v>25</v>
      </c>
      <c r="M1054">
        <v>1</v>
      </c>
      <c r="N1054">
        <v>153.25</v>
      </c>
      <c r="O1054">
        <v>0.15</v>
      </c>
      <c r="P1054">
        <v>78.28</v>
      </c>
      <c r="Q1054">
        <v>130.26249999999999</v>
      </c>
      <c r="R1054">
        <v>78.28</v>
      </c>
      <c r="S1054">
        <v>51.982499999999987</v>
      </c>
      <c r="T1054">
        <v>0.39905959121005657</v>
      </c>
    </row>
    <row r="1055" spans="1:20" x14ac:dyDescent="0.3">
      <c r="A1055">
        <v>3295</v>
      </c>
      <c r="B1055" s="1">
        <v>46218</v>
      </c>
      <c r="C1055">
        <f>YEAR(SalesDataTable__2[[#This Row],[Order Date]])</f>
        <v>2026</v>
      </c>
      <c r="D1055" s="2" t="str">
        <f>"Q"&amp;ROUNDUP(MONTH(SalesDataTable__2[[#This Row],[Order Date]])/3,0)</f>
        <v>Q3</v>
      </c>
      <c r="E1055">
        <f>MONTH(SalesDataTable__2[[#This Row],[Order Date]])</f>
        <v>7</v>
      </c>
      <c r="F1055" t="str">
        <f>TEXT(SalesDataTable__2[[#This Row],[Order Date]],"MMM")</f>
        <v>Jul</v>
      </c>
      <c r="G1055" t="s">
        <v>28</v>
      </c>
      <c r="H1055" t="s">
        <v>46</v>
      </c>
      <c r="I1055" t="s">
        <v>67</v>
      </c>
      <c r="J1055" t="s">
        <v>64</v>
      </c>
      <c r="K1055" t="s">
        <v>24</v>
      </c>
      <c r="L1055" t="s">
        <v>27</v>
      </c>
      <c r="M1055">
        <v>1</v>
      </c>
      <c r="N1055">
        <v>93.46</v>
      </c>
      <c r="O1055">
        <v>0.15</v>
      </c>
      <c r="P1055">
        <v>46.65</v>
      </c>
      <c r="Q1055">
        <v>79.440999999999988</v>
      </c>
      <c r="R1055">
        <v>46.65</v>
      </c>
      <c r="S1055">
        <v>32.79099999999999</v>
      </c>
      <c r="T1055">
        <v>0.41277174255107557</v>
      </c>
    </row>
    <row r="1056" spans="1:20" x14ac:dyDescent="0.3">
      <c r="A1056">
        <v>4224</v>
      </c>
      <c r="B1056" s="1">
        <v>46219</v>
      </c>
      <c r="C1056">
        <f>YEAR(SalesDataTable__2[[#This Row],[Order Date]])</f>
        <v>2026</v>
      </c>
      <c r="D1056" s="2" t="str">
        <f>"Q"&amp;ROUNDUP(MONTH(SalesDataTable__2[[#This Row],[Order Date]])/3,0)</f>
        <v>Q3</v>
      </c>
      <c r="E1056">
        <f>MONTH(SalesDataTable__2[[#This Row],[Order Date]])</f>
        <v>7</v>
      </c>
      <c r="F1056" t="str">
        <f>TEXT(SalesDataTable__2[[#This Row],[Order Date]],"MMM")</f>
        <v>Jul</v>
      </c>
      <c r="G1056" t="s">
        <v>42</v>
      </c>
      <c r="H1056" t="s">
        <v>57</v>
      </c>
      <c r="I1056" t="s">
        <v>66</v>
      </c>
      <c r="J1056" t="s">
        <v>64</v>
      </c>
      <c r="K1056" t="s">
        <v>38</v>
      </c>
      <c r="L1056" t="s">
        <v>62</v>
      </c>
      <c r="M1056">
        <v>1</v>
      </c>
      <c r="N1056">
        <v>348.73</v>
      </c>
      <c r="O1056">
        <v>0.15</v>
      </c>
      <c r="P1056">
        <v>190.33</v>
      </c>
      <c r="Q1056">
        <v>296.4205</v>
      </c>
      <c r="R1056">
        <v>190.33</v>
      </c>
      <c r="S1056">
        <v>106.09049999999999</v>
      </c>
      <c r="T1056">
        <v>0.35790540802677273</v>
      </c>
    </row>
    <row r="1057" spans="1:20" x14ac:dyDescent="0.3">
      <c r="A1057">
        <v>4020</v>
      </c>
      <c r="B1057" s="1">
        <v>46220</v>
      </c>
      <c r="C1057">
        <f>YEAR(SalesDataTable__2[[#This Row],[Order Date]])</f>
        <v>2026</v>
      </c>
      <c r="D1057" s="2" t="str">
        <f>"Q"&amp;ROUNDUP(MONTH(SalesDataTable__2[[#This Row],[Order Date]])/3,0)</f>
        <v>Q3</v>
      </c>
      <c r="E1057">
        <f>MONTH(SalesDataTable__2[[#This Row],[Order Date]])</f>
        <v>7</v>
      </c>
      <c r="F1057" t="str">
        <f>TEXT(SalesDataTable__2[[#This Row],[Order Date]],"MMM")</f>
        <v>Jul</v>
      </c>
      <c r="G1057" t="s">
        <v>42</v>
      </c>
      <c r="H1057" t="s">
        <v>43</v>
      </c>
      <c r="I1057" t="s">
        <v>18</v>
      </c>
      <c r="J1057" t="s">
        <v>64</v>
      </c>
      <c r="K1057" t="s">
        <v>38</v>
      </c>
      <c r="L1057" t="s">
        <v>55</v>
      </c>
      <c r="M1057">
        <v>1</v>
      </c>
      <c r="N1057">
        <v>126.13</v>
      </c>
      <c r="O1057">
        <v>0.15</v>
      </c>
      <c r="P1057">
        <v>60.43</v>
      </c>
      <c r="Q1057">
        <v>107.2105</v>
      </c>
      <c r="R1057">
        <v>60.43</v>
      </c>
      <c r="S1057">
        <v>46.780499999999996</v>
      </c>
      <c r="T1057">
        <v>0.43634252242084498</v>
      </c>
    </row>
    <row r="1058" spans="1:20" x14ac:dyDescent="0.3">
      <c r="A1058">
        <v>4463</v>
      </c>
      <c r="B1058" s="1">
        <v>46238</v>
      </c>
      <c r="C1058">
        <f>YEAR(SalesDataTable__2[[#This Row],[Order Date]])</f>
        <v>2026</v>
      </c>
      <c r="D1058" s="2" t="str">
        <f>"Q"&amp;ROUNDUP(MONTH(SalesDataTable__2[[#This Row],[Order Date]])/3,0)</f>
        <v>Q3</v>
      </c>
      <c r="E1058">
        <f>MONTH(SalesDataTable__2[[#This Row],[Order Date]])</f>
        <v>8</v>
      </c>
      <c r="F1058" t="str">
        <f>TEXT(SalesDataTable__2[[#This Row],[Order Date]],"MMM")</f>
        <v>Aug</v>
      </c>
      <c r="G1058" t="s">
        <v>42</v>
      </c>
      <c r="H1058" t="s">
        <v>43</v>
      </c>
      <c r="I1058" t="s">
        <v>67</v>
      </c>
      <c r="J1058" t="s">
        <v>65</v>
      </c>
      <c r="K1058" t="s">
        <v>36</v>
      </c>
      <c r="L1058" t="s">
        <v>56</v>
      </c>
      <c r="M1058">
        <v>1</v>
      </c>
      <c r="N1058">
        <v>50.43</v>
      </c>
      <c r="O1058">
        <v>0.15</v>
      </c>
      <c r="P1058">
        <v>22.94</v>
      </c>
      <c r="Q1058">
        <v>42.865499999999997</v>
      </c>
      <c r="R1058">
        <v>22.94</v>
      </c>
      <c r="S1058">
        <v>19.925499999999996</v>
      </c>
      <c r="T1058">
        <v>0.46483768998378644</v>
      </c>
    </row>
    <row r="1059" spans="1:20" x14ac:dyDescent="0.3">
      <c r="A1059">
        <v>4563</v>
      </c>
      <c r="B1059" s="1">
        <v>46253</v>
      </c>
      <c r="C1059">
        <f>YEAR(SalesDataTable__2[[#This Row],[Order Date]])</f>
        <v>2026</v>
      </c>
      <c r="D1059" s="2" t="str">
        <f>"Q"&amp;ROUNDUP(MONTH(SalesDataTable__2[[#This Row],[Order Date]])/3,0)</f>
        <v>Q3</v>
      </c>
      <c r="E1059">
        <f>MONTH(SalesDataTable__2[[#This Row],[Order Date]])</f>
        <v>8</v>
      </c>
      <c r="F1059" t="str">
        <f>TEXT(SalesDataTable__2[[#This Row],[Order Date]],"MMM")</f>
        <v>Aug</v>
      </c>
      <c r="G1059" t="s">
        <v>28</v>
      </c>
      <c r="H1059" t="s">
        <v>34</v>
      </c>
      <c r="I1059" t="s">
        <v>67</v>
      </c>
      <c r="J1059" t="s">
        <v>64</v>
      </c>
      <c r="K1059" t="s">
        <v>38</v>
      </c>
      <c r="L1059" t="s">
        <v>62</v>
      </c>
      <c r="M1059">
        <v>1</v>
      </c>
      <c r="N1059">
        <v>338.45</v>
      </c>
      <c r="O1059">
        <v>0.15</v>
      </c>
      <c r="P1059">
        <v>197.2</v>
      </c>
      <c r="Q1059">
        <v>287.6825</v>
      </c>
      <c r="R1059">
        <v>197.2</v>
      </c>
      <c r="S1059">
        <v>90.482500000000016</v>
      </c>
      <c r="T1059">
        <v>0.31452208598020392</v>
      </c>
    </row>
    <row r="1060" spans="1:20" x14ac:dyDescent="0.3">
      <c r="A1060">
        <v>3281</v>
      </c>
      <c r="B1060" s="1">
        <v>46254</v>
      </c>
      <c r="C1060">
        <f>YEAR(SalesDataTable__2[[#This Row],[Order Date]])</f>
        <v>2026</v>
      </c>
      <c r="D1060" s="2" t="str">
        <f>"Q"&amp;ROUNDUP(MONTH(SalesDataTable__2[[#This Row],[Order Date]])/3,0)</f>
        <v>Q3</v>
      </c>
      <c r="E1060">
        <f>MONTH(SalesDataTable__2[[#This Row],[Order Date]])</f>
        <v>8</v>
      </c>
      <c r="F1060" t="str">
        <f>TEXT(SalesDataTable__2[[#This Row],[Order Date]],"MMM")</f>
        <v>Aug</v>
      </c>
      <c r="G1060" t="s">
        <v>16</v>
      </c>
      <c r="H1060" t="s">
        <v>33</v>
      </c>
      <c r="I1060" t="s">
        <v>18</v>
      </c>
      <c r="J1060" t="s">
        <v>19</v>
      </c>
      <c r="K1060" t="s">
        <v>31</v>
      </c>
      <c r="L1060" t="s">
        <v>41</v>
      </c>
      <c r="M1060">
        <v>1</v>
      </c>
      <c r="N1060">
        <v>35.58</v>
      </c>
      <c r="O1060">
        <v>0.15</v>
      </c>
      <c r="P1060">
        <v>13.94</v>
      </c>
      <c r="Q1060">
        <v>30.242999999999999</v>
      </c>
      <c r="R1060">
        <v>13.94</v>
      </c>
      <c r="S1060">
        <v>16.302999999999997</v>
      </c>
      <c r="T1060">
        <v>0.53906689151208542</v>
      </c>
    </row>
    <row r="1061" spans="1:20" x14ac:dyDescent="0.3">
      <c r="A1061">
        <v>491</v>
      </c>
      <c r="B1061" s="1">
        <v>46256</v>
      </c>
      <c r="C1061">
        <f>YEAR(SalesDataTable__2[[#This Row],[Order Date]])</f>
        <v>2026</v>
      </c>
      <c r="D1061" s="2" t="str">
        <f>"Q"&amp;ROUNDUP(MONTH(SalesDataTable__2[[#This Row],[Order Date]])/3,0)</f>
        <v>Q3</v>
      </c>
      <c r="E1061">
        <f>MONTH(SalesDataTable__2[[#This Row],[Order Date]])</f>
        <v>8</v>
      </c>
      <c r="F1061" t="str">
        <f>TEXT(SalesDataTable__2[[#This Row],[Order Date]],"MMM")</f>
        <v>Aug</v>
      </c>
      <c r="G1061" t="s">
        <v>22</v>
      </c>
      <c r="H1061" t="s">
        <v>23</v>
      </c>
      <c r="I1061" t="s">
        <v>67</v>
      </c>
      <c r="J1061" t="s">
        <v>19</v>
      </c>
      <c r="K1061" t="s">
        <v>31</v>
      </c>
      <c r="L1061" t="s">
        <v>47</v>
      </c>
      <c r="M1061">
        <v>1</v>
      </c>
      <c r="N1061">
        <v>45.42</v>
      </c>
      <c r="O1061">
        <v>0.15</v>
      </c>
      <c r="P1061">
        <v>18.079999999999998</v>
      </c>
      <c r="Q1061">
        <v>38.606999999999999</v>
      </c>
      <c r="R1061">
        <v>18.079999999999998</v>
      </c>
      <c r="S1061">
        <v>20.527000000000001</v>
      </c>
      <c r="T1061">
        <v>0.53169114409304019</v>
      </c>
    </row>
    <row r="1062" spans="1:20" x14ac:dyDescent="0.3">
      <c r="A1062">
        <v>3299</v>
      </c>
      <c r="B1062" s="1">
        <v>46257</v>
      </c>
      <c r="C1062">
        <f>YEAR(SalesDataTable__2[[#This Row],[Order Date]])</f>
        <v>2026</v>
      </c>
      <c r="D1062" s="2" t="str">
        <f>"Q"&amp;ROUNDUP(MONTH(SalesDataTable__2[[#This Row],[Order Date]])/3,0)</f>
        <v>Q3</v>
      </c>
      <c r="E1062">
        <f>MONTH(SalesDataTable__2[[#This Row],[Order Date]])</f>
        <v>8</v>
      </c>
      <c r="F1062" t="str">
        <f>TEXT(SalesDataTable__2[[#This Row],[Order Date]],"MMM")</f>
        <v>Aug</v>
      </c>
      <c r="G1062" t="s">
        <v>22</v>
      </c>
      <c r="H1062" t="s">
        <v>23</v>
      </c>
      <c r="I1062" t="s">
        <v>18</v>
      </c>
      <c r="J1062" t="s">
        <v>19</v>
      </c>
      <c r="K1062" t="s">
        <v>24</v>
      </c>
      <c r="L1062" t="s">
        <v>50</v>
      </c>
      <c r="M1062">
        <v>1</v>
      </c>
      <c r="N1062">
        <v>147.11000000000001</v>
      </c>
      <c r="O1062">
        <v>0.15</v>
      </c>
      <c r="P1062">
        <v>79.599999999999994</v>
      </c>
      <c r="Q1062">
        <v>125.04350000000001</v>
      </c>
      <c r="R1062">
        <v>79.599999999999994</v>
      </c>
      <c r="S1062">
        <v>45.443500000000014</v>
      </c>
      <c r="T1062">
        <v>0.36342152930780097</v>
      </c>
    </row>
    <row r="1063" spans="1:20" x14ac:dyDescent="0.3">
      <c r="A1063">
        <v>987</v>
      </c>
      <c r="B1063" s="1">
        <v>46260</v>
      </c>
      <c r="C1063">
        <f>YEAR(SalesDataTable__2[[#This Row],[Order Date]])</f>
        <v>2026</v>
      </c>
      <c r="D1063" s="2" t="str">
        <f>"Q"&amp;ROUNDUP(MONTH(SalesDataTable__2[[#This Row],[Order Date]])/3,0)</f>
        <v>Q3</v>
      </c>
      <c r="E1063">
        <f>MONTH(SalesDataTable__2[[#This Row],[Order Date]])</f>
        <v>8</v>
      </c>
      <c r="F1063" t="str">
        <f>TEXT(SalesDataTable__2[[#This Row],[Order Date]],"MMM")</f>
        <v>Aug</v>
      </c>
      <c r="G1063" t="s">
        <v>28</v>
      </c>
      <c r="H1063" t="s">
        <v>34</v>
      </c>
      <c r="I1063" t="s">
        <v>67</v>
      </c>
      <c r="J1063" t="s">
        <v>64</v>
      </c>
      <c r="K1063" t="s">
        <v>31</v>
      </c>
      <c r="L1063" t="s">
        <v>41</v>
      </c>
      <c r="M1063">
        <v>1</v>
      </c>
      <c r="N1063">
        <v>37</v>
      </c>
      <c r="O1063">
        <v>0.15</v>
      </c>
      <c r="P1063">
        <v>13.68</v>
      </c>
      <c r="Q1063">
        <v>31.45</v>
      </c>
      <c r="R1063">
        <v>13.68</v>
      </c>
      <c r="S1063">
        <v>17.77</v>
      </c>
      <c r="T1063">
        <v>0.56502384737678857</v>
      </c>
    </row>
    <row r="1064" spans="1:20" x14ac:dyDescent="0.3">
      <c r="A1064">
        <v>1694</v>
      </c>
      <c r="B1064" s="1">
        <v>46263</v>
      </c>
      <c r="C1064">
        <f>YEAR(SalesDataTable__2[[#This Row],[Order Date]])</f>
        <v>2026</v>
      </c>
      <c r="D1064" s="2" t="str">
        <f>"Q"&amp;ROUNDUP(MONTH(SalesDataTable__2[[#This Row],[Order Date]])/3,0)</f>
        <v>Q3</v>
      </c>
      <c r="E1064">
        <f>MONTH(SalesDataTable__2[[#This Row],[Order Date]])</f>
        <v>8</v>
      </c>
      <c r="F1064" t="str">
        <f>TEXT(SalesDataTable__2[[#This Row],[Order Date]],"MMM")</f>
        <v>Aug</v>
      </c>
      <c r="G1064" t="s">
        <v>28</v>
      </c>
      <c r="H1064" t="s">
        <v>46</v>
      </c>
      <c r="I1064" t="s">
        <v>18</v>
      </c>
      <c r="J1064" t="s">
        <v>19</v>
      </c>
      <c r="K1064" t="s">
        <v>24</v>
      </c>
      <c r="L1064" t="s">
        <v>35</v>
      </c>
      <c r="M1064">
        <v>1</v>
      </c>
      <c r="N1064">
        <v>70.38</v>
      </c>
      <c r="O1064">
        <v>0.15</v>
      </c>
      <c r="P1064">
        <v>32.64</v>
      </c>
      <c r="Q1064">
        <v>59.822999999999993</v>
      </c>
      <c r="R1064">
        <v>32.64</v>
      </c>
      <c r="S1064">
        <v>27.182999999999993</v>
      </c>
      <c r="T1064">
        <v>0.45439045183290699</v>
      </c>
    </row>
    <row r="1065" spans="1:20" x14ac:dyDescent="0.3">
      <c r="A1065">
        <v>662</v>
      </c>
      <c r="B1065" s="1">
        <v>46267</v>
      </c>
      <c r="C1065">
        <f>YEAR(SalesDataTable__2[[#This Row],[Order Date]])</f>
        <v>2026</v>
      </c>
      <c r="D1065" s="2" t="str">
        <f>"Q"&amp;ROUNDUP(MONTH(SalesDataTable__2[[#This Row],[Order Date]])/3,0)</f>
        <v>Q3</v>
      </c>
      <c r="E1065">
        <f>MONTH(SalesDataTable__2[[#This Row],[Order Date]])</f>
        <v>9</v>
      </c>
      <c r="F1065" t="str">
        <f>TEXT(SalesDataTable__2[[#This Row],[Order Date]],"MMM")</f>
        <v>Sep</v>
      </c>
      <c r="G1065" t="s">
        <v>16</v>
      </c>
      <c r="H1065" t="s">
        <v>52</v>
      </c>
      <c r="I1065" t="s">
        <v>18</v>
      </c>
      <c r="J1065" t="s">
        <v>19</v>
      </c>
      <c r="K1065" t="s">
        <v>20</v>
      </c>
      <c r="L1065" t="s">
        <v>21</v>
      </c>
      <c r="M1065">
        <v>1</v>
      </c>
      <c r="N1065">
        <v>40.56</v>
      </c>
      <c r="O1065">
        <v>0.15</v>
      </c>
      <c r="P1065">
        <v>14.28</v>
      </c>
      <c r="Q1065">
        <v>34.475999999999999</v>
      </c>
      <c r="R1065">
        <v>14.28</v>
      </c>
      <c r="S1065">
        <v>20.195999999999998</v>
      </c>
      <c r="T1065">
        <v>0.58579881656804733</v>
      </c>
    </row>
    <row r="1066" spans="1:20" x14ac:dyDescent="0.3">
      <c r="A1066">
        <v>5030</v>
      </c>
      <c r="B1066" s="1">
        <v>46270</v>
      </c>
      <c r="C1066">
        <f>YEAR(SalesDataTable__2[[#This Row],[Order Date]])</f>
        <v>2026</v>
      </c>
      <c r="D1066" s="2" t="str">
        <f>"Q"&amp;ROUNDUP(MONTH(SalesDataTable__2[[#This Row],[Order Date]])/3,0)</f>
        <v>Q3</v>
      </c>
      <c r="E1066">
        <f>MONTH(SalesDataTable__2[[#This Row],[Order Date]])</f>
        <v>9</v>
      </c>
      <c r="F1066" t="str">
        <f>TEXT(SalesDataTable__2[[#This Row],[Order Date]],"MMM")</f>
        <v>Sep</v>
      </c>
      <c r="G1066" t="s">
        <v>28</v>
      </c>
      <c r="H1066" t="s">
        <v>46</v>
      </c>
      <c r="I1066" t="s">
        <v>66</v>
      </c>
      <c r="J1066" t="s">
        <v>19</v>
      </c>
      <c r="K1066" t="s">
        <v>36</v>
      </c>
      <c r="L1066" t="s">
        <v>61</v>
      </c>
      <c r="M1066">
        <v>1</v>
      </c>
      <c r="N1066">
        <v>83.73</v>
      </c>
      <c r="O1066">
        <v>0.15</v>
      </c>
      <c r="P1066">
        <v>43.34</v>
      </c>
      <c r="Q1066">
        <v>71.170500000000004</v>
      </c>
      <c r="R1066">
        <v>43.34</v>
      </c>
      <c r="S1066">
        <v>27.830500000000001</v>
      </c>
      <c r="T1066">
        <v>0.39103982689457006</v>
      </c>
    </row>
    <row r="1067" spans="1:20" x14ac:dyDescent="0.3">
      <c r="A1067">
        <v>937</v>
      </c>
      <c r="B1067" s="1">
        <v>46280</v>
      </c>
      <c r="C1067">
        <f>YEAR(SalesDataTable__2[[#This Row],[Order Date]])</f>
        <v>2026</v>
      </c>
      <c r="D1067" s="2" t="str">
        <f>"Q"&amp;ROUNDUP(MONTH(SalesDataTable__2[[#This Row],[Order Date]])/3,0)</f>
        <v>Q3</v>
      </c>
      <c r="E1067">
        <f>MONTH(SalesDataTable__2[[#This Row],[Order Date]])</f>
        <v>9</v>
      </c>
      <c r="F1067" t="str">
        <f>TEXT(SalesDataTable__2[[#This Row],[Order Date]],"MMM")</f>
        <v>Sep</v>
      </c>
      <c r="G1067" t="s">
        <v>16</v>
      </c>
      <c r="H1067" t="s">
        <v>33</v>
      </c>
      <c r="I1067" t="s">
        <v>67</v>
      </c>
      <c r="J1067" t="s">
        <v>65</v>
      </c>
      <c r="K1067" t="s">
        <v>24</v>
      </c>
      <c r="L1067" t="s">
        <v>50</v>
      </c>
      <c r="M1067">
        <v>1</v>
      </c>
      <c r="N1067">
        <v>146.41</v>
      </c>
      <c r="O1067">
        <v>0.15</v>
      </c>
      <c r="P1067">
        <v>80.87</v>
      </c>
      <c r="Q1067">
        <v>124.4485</v>
      </c>
      <c r="R1067">
        <v>80.87</v>
      </c>
      <c r="S1067">
        <v>43.578499999999991</v>
      </c>
      <c r="T1067">
        <v>0.35017296311325563</v>
      </c>
    </row>
    <row r="1068" spans="1:20" x14ac:dyDescent="0.3">
      <c r="A1068">
        <v>103</v>
      </c>
      <c r="B1068" s="1">
        <v>46281</v>
      </c>
      <c r="C1068">
        <f>YEAR(SalesDataTable__2[[#This Row],[Order Date]])</f>
        <v>2026</v>
      </c>
      <c r="D1068" s="2" t="str">
        <f>"Q"&amp;ROUNDUP(MONTH(SalesDataTable__2[[#This Row],[Order Date]])/3,0)</f>
        <v>Q3</v>
      </c>
      <c r="E1068">
        <f>MONTH(SalesDataTable__2[[#This Row],[Order Date]])</f>
        <v>9</v>
      </c>
      <c r="F1068" t="str">
        <f>TEXT(SalesDataTable__2[[#This Row],[Order Date]],"MMM")</f>
        <v>Sep</v>
      </c>
      <c r="G1068" t="s">
        <v>42</v>
      </c>
      <c r="H1068" t="s">
        <v>57</v>
      </c>
      <c r="I1068" t="s">
        <v>18</v>
      </c>
      <c r="J1068" t="s">
        <v>19</v>
      </c>
      <c r="K1068" t="s">
        <v>31</v>
      </c>
      <c r="L1068" t="s">
        <v>32</v>
      </c>
      <c r="M1068">
        <v>1</v>
      </c>
      <c r="N1068">
        <v>132.58000000000001</v>
      </c>
      <c r="O1068">
        <v>0.15</v>
      </c>
      <c r="P1068">
        <v>67.62</v>
      </c>
      <c r="Q1068">
        <v>112.69300000000001</v>
      </c>
      <c r="R1068">
        <v>67.62</v>
      </c>
      <c r="S1068">
        <v>45.073000000000008</v>
      </c>
      <c r="T1068">
        <v>0.39996273060438536</v>
      </c>
    </row>
    <row r="1069" spans="1:20" x14ac:dyDescent="0.3">
      <c r="A1069">
        <v>4191</v>
      </c>
      <c r="B1069" s="1">
        <v>46284</v>
      </c>
      <c r="C1069">
        <f>YEAR(SalesDataTable__2[[#This Row],[Order Date]])</f>
        <v>2026</v>
      </c>
      <c r="D1069" s="2" t="str">
        <f>"Q"&amp;ROUNDUP(MONTH(SalesDataTable__2[[#This Row],[Order Date]])/3,0)</f>
        <v>Q3</v>
      </c>
      <c r="E1069">
        <f>MONTH(SalesDataTable__2[[#This Row],[Order Date]])</f>
        <v>9</v>
      </c>
      <c r="F1069" t="str">
        <f>TEXT(SalesDataTable__2[[#This Row],[Order Date]],"MMM")</f>
        <v>Sep</v>
      </c>
      <c r="G1069" t="s">
        <v>42</v>
      </c>
      <c r="H1069" t="s">
        <v>45</v>
      </c>
      <c r="I1069" t="s">
        <v>67</v>
      </c>
      <c r="J1069" t="s">
        <v>64</v>
      </c>
      <c r="K1069" t="s">
        <v>20</v>
      </c>
      <c r="L1069" t="s">
        <v>21</v>
      </c>
      <c r="M1069">
        <v>1</v>
      </c>
      <c r="N1069">
        <v>40.32</v>
      </c>
      <c r="O1069">
        <v>0.15</v>
      </c>
      <c r="P1069">
        <v>14.39</v>
      </c>
      <c r="Q1069">
        <v>34.271999999999998</v>
      </c>
      <c r="R1069">
        <v>14.39</v>
      </c>
      <c r="S1069">
        <v>19.881999999999998</v>
      </c>
      <c r="T1069">
        <v>0.58012371615312786</v>
      </c>
    </row>
    <row r="1070" spans="1:20" x14ac:dyDescent="0.3">
      <c r="A1070">
        <v>2200</v>
      </c>
      <c r="B1070" s="1">
        <v>46286</v>
      </c>
      <c r="C1070">
        <f>YEAR(SalesDataTable__2[[#This Row],[Order Date]])</f>
        <v>2026</v>
      </c>
      <c r="D1070" s="2" t="str">
        <f>"Q"&amp;ROUNDUP(MONTH(SalesDataTable__2[[#This Row],[Order Date]])/3,0)</f>
        <v>Q3</v>
      </c>
      <c r="E1070">
        <f>MONTH(SalesDataTable__2[[#This Row],[Order Date]])</f>
        <v>9</v>
      </c>
      <c r="F1070" t="str">
        <f>TEXT(SalesDataTable__2[[#This Row],[Order Date]],"MMM")</f>
        <v>Sep</v>
      </c>
      <c r="G1070" t="s">
        <v>22</v>
      </c>
      <c r="H1070" t="s">
        <v>30</v>
      </c>
      <c r="I1070" t="s">
        <v>18</v>
      </c>
      <c r="J1070" t="s">
        <v>19</v>
      </c>
      <c r="K1070" t="s">
        <v>36</v>
      </c>
      <c r="L1070" t="s">
        <v>37</v>
      </c>
      <c r="M1070">
        <v>1</v>
      </c>
      <c r="N1070">
        <v>40.4</v>
      </c>
      <c r="O1070">
        <v>0.15</v>
      </c>
      <c r="P1070">
        <v>16.47</v>
      </c>
      <c r="Q1070">
        <v>34.339999999999996</v>
      </c>
      <c r="R1070">
        <v>16.47</v>
      </c>
      <c r="S1070">
        <v>17.869999999999997</v>
      </c>
      <c r="T1070">
        <v>0.52038439138031445</v>
      </c>
    </row>
    <row r="1071" spans="1:20" x14ac:dyDescent="0.3">
      <c r="A1071">
        <v>417</v>
      </c>
      <c r="B1071" s="1">
        <v>46293</v>
      </c>
      <c r="C1071">
        <f>YEAR(SalesDataTable__2[[#This Row],[Order Date]])</f>
        <v>2026</v>
      </c>
      <c r="D1071" s="2" t="str">
        <f>"Q"&amp;ROUNDUP(MONTH(SalesDataTable__2[[#This Row],[Order Date]])/3,0)</f>
        <v>Q3</v>
      </c>
      <c r="E1071">
        <f>MONTH(SalesDataTable__2[[#This Row],[Order Date]])</f>
        <v>9</v>
      </c>
      <c r="F1071" t="str">
        <f>TEXT(SalesDataTable__2[[#This Row],[Order Date]],"MMM")</f>
        <v>Sep</v>
      </c>
      <c r="G1071" t="s">
        <v>28</v>
      </c>
      <c r="H1071" t="s">
        <v>48</v>
      </c>
      <c r="I1071" t="s">
        <v>67</v>
      </c>
      <c r="J1071" t="s">
        <v>64</v>
      </c>
      <c r="K1071" t="s">
        <v>38</v>
      </c>
      <c r="L1071" t="s">
        <v>55</v>
      </c>
      <c r="M1071">
        <v>1</v>
      </c>
      <c r="N1071">
        <v>121.64</v>
      </c>
      <c r="O1071">
        <v>0.15</v>
      </c>
      <c r="P1071">
        <v>61.56</v>
      </c>
      <c r="Q1071">
        <v>103.39399999999999</v>
      </c>
      <c r="R1071">
        <v>61.56</v>
      </c>
      <c r="S1071">
        <v>41.833999999999989</v>
      </c>
      <c r="T1071">
        <v>0.40460761746329565</v>
      </c>
    </row>
    <row r="1072" spans="1:20" x14ac:dyDescent="0.3">
      <c r="A1072">
        <v>4251</v>
      </c>
      <c r="B1072" s="1">
        <v>46294</v>
      </c>
      <c r="C1072">
        <f>YEAR(SalesDataTable__2[[#This Row],[Order Date]])</f>
        <v>2026</v>
      </c>
      <c r="D1072" s="2" t="str">
        <f>"Q"&amp;ROUNDUP(MONTH(SalesDataTable__2[[#This Row],[Order Date]])/3,0)</f>
        <v>Q3</v>
      </c>
      <c r="E1072">
        <f>MONTH(SalesDataTable__2[[#This Row],[Order Date]])</f>
        <v>9</v>
      </c>
      <c r="F1072" t="str">
        <f>TEXT(SalesDataTable__2[[#This Row],[Order Date]],"MMM")</f>
        <v>Sep</v>
      </c>
      <c r="G1072" t="s">
        <v>28</v>
      </c>
      <c r="H1072" t="s">
        <v>34</v>
      </c>
      <c r="I1072" t="s">
        <v>18</v>
      </c>
      <c r="J1072" t="s">
        <v>64</v>
      </c>
      <c r="K1072" t="s">
        <v>36</v>
      </c>
      <c r="L1072" t="s">
        <v>37</v>
      </c>
      <c r="M1072">
        <v>1</v>
      </c>
      <c r="N1072">
        <v>40.409999999999997</v>
      </c>
      <c r="O1072">
        <v>0.15</v>
      </c>
      <c r="P1072">
        <v>16.3</v>
      </c>
      <c r="Q1072">
        <v>34.348499999999994</v>
      </c>
      <c r="R1072">
        <v>16.3</v>
      </c>
      <c r="S1072">
        <v>18.048499999999994</v>
      </c>
      <c r="T1072">
        <v>0.52545234871974023</v>
      </c>
    </row>
    <row r="1073" spans="1:20" x14ac:dyDescent="0.3">
      <c r="A1073">
        <v>4646</v>
      </c>
      <c r="B1073" s="1">
        <v>46295</v>
      </c>
      <c r="C1073">
        <f>YEAR(SalesDataTable__2[[#This Row],[Order Date]])</f>
        <v>2026</v>
      </c>
      <c r="D1073" s="2" t="str">
        <f>"Q"&amp;ROUNDUP(MONTH(SalesDataTable__2[[#This Row],[Order Date]])/3,0)</f>
        <v>Q3</v>
      </c>
      <c r="E1073">
        <f>MONTH(SalesDataTable__2[[#This Row],[Order Date]])</f>
        <v>9</v>
      </c>
      <c r="F1073" t="str">
        <f>TEXT(SalesDataTable__2[[#This Row],[Order Date]],"MMM")</f>
        <v>Sep</v>
      </c>
      <c r="G1073" t="s">
        <v>42</v>
      </c>
      <c r="H1073" t="s">
        <v>57</v>
      </c>
      <c r="I1073" t="s">
        <v>18</v>
      </c>
      <c r="J1073" t="s">
        <v>65</v>
      </c>
      <c r="K1073" t="s">
        <v>20</v>
      </c>
      <c r="L1073" t="s">
        <v>59</v>
      </c>
      <c r="M1073">
        <v>1</v>
      </c>
      <c r="N1073">
        <v>49.51</v>
      </c>
      <c r="O1073">
        <v>0.15</v>
      </c>
      <c r="P1073">
        <v>21.4</v>
      </c>
      <c r="Q1073">
        <v>42.083499999999994</v>
      </c>
      <c r="R1073">
        <v>21.4</v>
      </c>
      <c r="S1073">
        <v>20.683499999999995</v>
      </c>
      <c r="T1073">
        <v>0.49148716242707946</v>
      </c>
    </row>
    <row r="1074" spans="1:20" x14ac:dyDescent="0.3">
      <c r="A1074">
        <v>5102</v>
      </c>
      <c r="B1074" s="1">
        <v>46295</v>
      </c>
      <c r="C1074">
        <f>YEAR(SalesDataTable__2[[#This Row],[Order Date]])</f>
        <v>2026</v>
      </c>
      <c r="D1074" s="2" t="str">
        <f>"Q"&amp;ROUNDUP(MONTH(SalesDataTable__2[[#This Row],[Order Date]])/3,0)</f>
        <v>Q3</v>
      </c>
      <c r="E1074">
        <f>MONTH(SalesDataTable__2[[#This Row],[Order Date]])</f>
        <v>9</v>
      </c>
      <c r="F1074" t="str">
        <f>TEXT(SalesDataTable__2[[#This Row],[Order Date]],"MMM")</f>
        <v>Sep</v>
      </c>
      <c r="G1074" t="s">
        <v>28</v>
      </c>
      <c r="H1074" t="s">
        <v>48</v>
      </c>
      <c r="I1074" t="s">
        <v>18</v>
      </c>
      <c r="J1074" t="s">
        <v>19</v>
      </c>
      <c r="K1074" t="s">
        <v>38</v>
      </c>
      <c r="L1074" t="s">
        <v>39</v>
      </c>
      <c r="M1074">
        <v>1</v>
      </c>
      <c r="N1074">
        <v>196.74</v>
      </c>
      <c r="O1074">
        <v>0.15</v>
      </c>
      <c r="P1074">
        <v>102.01</v>
      </c>
      <c r="Q1074">
        <v>167.22900000000001</v>
      </c>
      <c r="R1074">
        <v>102.01</v>
      </c>
      <c r="S1074">
        <v>65.219000000000008</v>
      </c>
      <c r="T1074">
        <v>0.38999814625453721</v>
      </c>
    </row>
    <row r="1075" spans="1:20" x14ac:dyDescent="0.3">
      <c r="A1075">
        <v>1904</v>
      </c>
      <c r="B1075" s="1">
        <v>46308</v>
      </c>
      <c r="C1075">
        <f>YEAR(SalesDataTable__2[[#This Row],[Order Date]])</f>
        <v>2026</v>
      </c>
      <c r="D1075" s="2" t="str">
        <f>"Q"&amp;ROUNDUP(MONTH(SalesDataTable__2[[#This Row],[Order Date]])/3,0)</f>
        <v>Q4</v>
      </c>
      <c r="E1075">
        <f>MONTH(SalesDataTable__2[[#This Row],[Order Date]])</f>
        <v>10</v>
      </c>
      <c r="F1075" t="str">
        <f>TEXT(SalesDataTable__2[[#This Row],[Order Date]],"MMM")</f>
        <v>Oct</v>
      </c>
      <c r="G1075" t="s">
        <v>16</v>
      </c>
      <c r="H1075" t="s">
        <v>17</v>
      </c>
      <c r="I1075" t="s">
        <v>66</v>
      </c>
      <c r="J1075" t="s">
        <v>64</v>
      </c>
      <c r="K1075" t="s">
        <v>36</v>
      </c>
      <c r="L1075" t="s">
        <v>56</v>
      </c>
      <c r="M1075">
        <v>1</v>
      </c>
      <c r="N1075">
        <v>50.34</v>
      </c>
      <c r="O1075">
        <v>0.15</v>
      </c>
      <c r="P1075">
        <v>22.56</v>
      </c>
      <c r="Q1075">
        <v>42.789000000000001</v>
      </c>
      <c r="R1075">
        <v>22.56</v>
      </c>
      <c r="S1075">
        <v>20.229000000000003</v>
      </c>
      <c r="T1075">
        <v>0.47276169108883132</v>
      </c>
    </row>
    <row r="1076" spans="1:20" x14ac:dyDescent="0.3">
      <c r="A1076">
        <v>276</v>
      </c>
      <c r="B1076" s="1">
        <v>46310</v>
      </c>
      <c r="C1076">
        <f>YEAR(SalesDataTable__2[[#This Row],[Order Date]])</f>
        <v>2026</v>
      </c>
      <c r="D1076" s="2" t="str">
        <f>"Q"&amp;ROUNDUP(MONTH(SalesDataTable__2[[#This Row],[Order Date]])/3,0)</f>
        <v>Q4</v>
      </c>
      <c r="E1076">
        <f>MONTH(SalesDataTable__2[[#This Row],[Order Date]])</f>
        <v>10</v>
      </c>
      <c r="F1076" t="str">
        <f>TEXT(SalesDataTable__2[[#This Row],[Order Date]],"MMM")</f>
        <v>Oct</v>
      </c>
      <c r="G1076" t="s">
        <v>42</v>
      </c>
      <c r="H1076" t="s">
        <v>43</v>
      </c>
      <c r="I1076" t="s">
        <v>18</v>
      </c>
      <c r="J1076" t="s">
        <v>65</v>
      </c>
      <c r="K1076" t="s">
        <v>24</v>
      </c>
      <c r="L1076" t="s">
        <v>27</v>
      </c>
      <c r="M1076">
        <v>1</v>
      </c>
      <c r="N1076">
        <v>92.74</v>
      </c>
      <c r="O1076">
        <v>0.15</v>
      </c>
      <c r="P1076">
        <v>44.52</v>
      </c>
      <c r="Q1076">
        <v>78.828999999999994</v>
      </c>
      <c r="R1076">
        <v>44.52</v>
      </c>
      <c r="S1076">
        <v>34.30899999999999</v>
      </c>
      <c r="T1076">
        <v>0.43523322635070844</v>
      </c>
    </row>
    <row r="1077" spans="1:20" x14ac:dyDescent="0.3">
      <c r="A1077">
        <v>3335</v>
      </c>
      <c r="B1077" s="1">
        <v>46312</v>
      </c>
      <c r="C1077">
        <f>YEAR(SalesDataTable__2[[#This Row],[Order Date]])</f>
        <v>2026</v>
      </c>
      <c r="D1077" s="2" t="str">
        <f>"Q"&amp;ROUNDUP(MONTH(SalesDataTable__2[[#This Row],[Order Date]])/3,0)</f>
        <v>Q4</v>
      </c>
      <c r="E1077">
        <f>MONTH(SalesDataTable__2[[#This Row],[Order Date]])</f>
        <v>10</v>
      </c>
      <c r="F1077" t="str">
        <f>TEXT(SalesDataTable__2[[#This Row],[Order Date]],"MMM")</f>
        <v>Oct</v>
      </c>
      <c r="G1077" t="s">
        <v>22</v>
      </c>
      <c r="H1077" t="s">
        <v>23</v>
      </c>
      <c r="I1077" t="s">
        <v>67</v>
      </c>
      <c r="J1077" t="s">
        <v>64</v>
      </c>
      <c r="K1077" t="s">
        <v>24</v>
      </c>
      <c r="L1077" t="s">
        <v>35</v>
      </c>
      <c r="M1077">
        <v>1</v>
      </c>
      <c r="N1077">
        <v>70.81</v>
      </c>
      <c r="O1077">
        <v>0.15</v>
      </c>
      <c r="P1077">
        <v>32.93</v>
      </c>
      <c r="Q1077">
        <v>60.188499999999998</v>
      </c>
      <c r="R1077">
        <v>32.93</v>
      </c>
      <c r="S1077">
        <v>27.258499999999998</v>
      </c>
      <c r="T1077">
        <v>0.45288551799762411</v>
      </c>
    </row>
    <row r="1078" spans="1:20" x14ac:dyDescent="0.3">
      <c r="A1078">
        <v>1993</v>
      </c>
      <c r="B1078" s="1">
        <v>46318</v>
      </c>
      <c r="C1078">
        <f>YEAR(SalesDataTable__2[[#This Row],[Order Date]])</f>
        <v>2026</v>
      </c>
      <c r="D1078" s="2" t="str">
        <f>"Q"&amp;ROUNDUP(MONTH(SalesDataTable__2[[#This Row],[Order Date]])/3,0)</f>
        <v>Q4</v>
      </c>
      <c r="E1078">
        <f>MONTH(SalesDataTable__2[[#This Row],[Order Date]])</f>
        <v>10</v>
      </c>
      <c r="F1078" t="str">
        <f>TEXT(SalesDataTable__2[[#This Row],[Order Date]],"MMM")</f>
        <v>Oct</v>
      </c>
      <c r="G1078" t="s">
        <v>42</v>
      </c>
      <c r="H1078" t="s">
        <v>57</v>
      </c>
      <c r="I1078" t="s">
        <v>66</v>
      </c>
      <c r="J1078" t="s">
        <v>19</v>
      </c>
      <c r="K1078" t="s">
        <v>24</v>
      </c>
      <c r="L1078" t="s">
        <v>25</v>
      </c>
      <c r="M1078">
        <v>1</v>
      </c>
      <c r="N1078">
        <v>152.38</v>
      </c>
      <c r="O1078">
        <v>0.15</v>
      </c>
      <c r="P1078">
        <v>78.92</v>
      </c>
      <c r="Q1078">
        <v>129.523</v>
      </c>
      <c r="R1078">
        <v>78.92</v>
      </c>
      <c r="S1078">
        <v>50.602999999999994</v>
      </c>
      <c r="T1078">
        <v>0.39068736826663986</v>
      </c>
    </row>
    <row r="1079" spans="1:20" x14ac:dyDescent="0.3">
      <c r="A1079">
        <v>4375</v>
      </c>
      <c r="B1079" s="1">
        <v>46319</v>
      </c>
      <c r="C1079">
        <f>YEAR(SalesDataTable__2[[#This Row],[Order Date]])</f>
        <v>2026</v>
      </c>
      <c r="D1079" s="2" t="str">
        <f>"Q"&amp;ROUNDUP(MONTH(SalesDataTable__2[[#This Row],[Order Date]])/3,0)</f>
        <v>Q4</v>
      </c>
      <c r="E1079">
        <f>MONTH(SalesDataTable__2[[#This Row],[Order Date]])</f>
        <v>10</v>
      </c>
      <c r="F1079" t="str">
        <f>TEXT(SalesDataTable__2[[#This Row],[Order Date]],"MMM")</f>
        <v>Oct</v>
      </c>
      <c r="G1079" t="s">
        <v>28</v>
      </c>
      <c r="H1079" t="s">
        <v>49</v>
      </c>
      <c r="I1079" t="s">
        <v>18</v>
      </c>
      <c r="J1079" t="s">
        <v>65</v>
      </c>
      <c r="K1079" t="s">
        <v>31</v>
      </c>
      <c r="L1079" t="s">
        <v>47</v>
      </c>
      <c r="M1079">
        <v>1</v>
      </c>
      <c r="N1079">
        <v>46.38</v>
      </c>
      <c r="O1079">
        <v>0.15</v>
      </c>
      <c r="P1079">
        <v>17.87</v>
      </c>
      <c r="Q1079">
        <v>39.423000000000002</v>
      </c>
      <c r="R1079">
        <v>17.87</v>
      </c>
      <c r="S1079">
        <v>21.553000000000001</v>
      </c>
      <c r="T1079">
        <v>0.54671131065621592</v>
      </c>
    </row>
    <row r="1080" spans="1:20" x14ac:dyDescent="0.3">
      <c r="A1080">
        <v>1477</v>
      </c>
      <c r="B1080" s="1">
        <v>46324</v>
      </c>
      <c r="C1080">
        <f>YEAR(SalesDataTable__2[[#This Row],[Order Date]])</f>
        <v>2026</v>
      </c>
      <c r="D1080" s="2" t="str">
        <f>"Q"&amp;ROUNDUP(MONTH(SalesDataTable__2[[#This Row],[Order Date]])/3,0)</f>
        <v>Q4</v>
      </c>
      <c r="E1080">
        <f>MONTH(SalesDataTable__2[[#This Row],[Order Date]])</f>
        <v>10</v>
      </c>
      <c r="F1080" t="str">
        <f>TEXT(SalesDataTable__2[[#This Row],[Order Date]],"MMM")</f>
        <v>Oct</v>
      </c>
      <c r="G1080" t="s">
        <v>28</v>
      </c>
      <c r="H1080" t="s">
        <v>48</v>
      </c>
      <c r="I1080" t="s">
        <v>67</v>
      </c>
      <c r="J1080" t="s">
        <v>64</v>
      </c>
      <c r="K1080" t="s">
        <v>38</v>
      </c>
      <c r="L1080" t="s">
        <v>55</v>
      </c>
      <c r="M1080">
        <v>1</v>
      </c>
      <c r="N1080">
        <v>121.78</v>
      </c>
      <c r="O1080">
        <v>0.15</v>
      </c>
      <c r="P1080">
        <v>61.55</v>
      </c>
      <c r="Q1080">
        <v>103.51300000000001</v>
      </c>
      <c r="R1080">
        <v>61.55</v>
      </c>
      <c r="S1080">
        <v>41.963000000000008</v>
      </c>
      <c r="T1080">
        <v>0.40538869513974096</v>
      </c>
    </row>
    <row r="1081" spans="1:20" x14ac:dyDescent="0.3">
      <c r="A1081">
        <v>732</v>
      </c>
      <c r="B1081" s="1">
        <v>46327</v>
      </c>
      <c r="C1081">
        <f>YEAR(SalesDataTable__2[[#This Row],[Order Date]])</f>
        <v>2026</v>
      </c>
      <c r="D1081" s="2" t="str">
        <f>"Q"&amp;ROUNDUP(MONTH(SalesDataTable__2[[#This Row],[Order Date]])/3,0)</f>
        <v>Q4</v>
      </c>
      <c r="E1081">
        <f>MONTH(SalesDataTable__2[[#This Row],[Order Date]])</f>
        <v>11</v>
      </c>
      <c r="F1081" t="str">
        <f>TEXT(SalesDataTable__2[[#This Row],[Order Date]],"MMM")</f>
        <v>Nov</v>
      </c>
      <c r="G1081" t="s">
        <v>28</v>
      </c>
      <c r="H1081" t="s">
        <v>49</v>
      </c>
      <c r="I1081" t="s">
        <v>67</v>
      </c>
      <c r="J1081" t="s">
        <v>64</v>
      </c>
      <c r="K1081" t="s">
        <v>24</v>
      </c>
      <c r="L1081" t="s">
        <v>25</v>
      </c>
      <c r="M1081">
        <v>1</v>
      </c>
      <c r="N1081">
        <v>150.46</v>
      </c>
      <c r="O1081">
        <v>0.15</v>
      </c>
      <c r="P1081">
        <v>78.39</v>
      </c>
      <c r="Q1081">
        <v>127.89100000000001</v>
      </c>
      <c r="R1081">
        <v>78.39</v>
      </c>
      <c r="S1081">
        <v>49.501000000000005</v>
      </c>
      <c r="T1081">
        <v>0.38705616501552104</v>
      </c>
    </row>
    <row r="1082" spans="1:20" x14ac:dyDescent="0.3">
      <c r="A1082">
        <v>2166</v>
      </c>
      <c r="B1082" s="1">
        <v>46332</v>
      </c>
      <c r="C1082">
        <f>YEAR(SalesDataTable__2[[#This Row],[Order Date]])</f>
        <v>2026</v>
      </c>
      <c r="D1082" s="2" t="str">
        <f>"Q"&amp;ROUNDUP(MONTH(SalesDataTable__2[[#This Row],[Order Date]])/3,0)</f>
        <v>Q4</v>
      </c>
      <c r="E1082">
        <f>MONTH(SalesDataTable__2[[#This Row],[Order Date]])</f>
        <v>11</v>
      </c>
      <c r="F1082" t="str">
        <f>TEXT(SalesDataTable__2[[#This Row],[Order Date]],"MMM")</f>
        <v>Nov</v>
      </c>
      <c r="G1082" t="s">
        <v>16</v>
      </c>
      <c r="H1082" t="s">
        <v>52</v>
      </c>
      <c r="I1082" t="s">
        <v>66</v>
      </c>
      <c r="J1082" t="s">
        <v>19</v>
      </c>
      <c r="K1082" t="s">
        <v>20</v>
      </c>
      <c r="L1082" t="s">
        <v>21</v>
      </c>
      <c r="M1082">
        <v>1</v>
      </c>
      <c r="N1082">
        <v>40.380000000000003</v>
      </c>
      <c r="O1082">
        <v>0.15</v>
      </c>
      <c r="P1082">
        <v>14.53</v>
      </c>
      <c r="Q1082">
        <v>34.323</v>
      </c>
      <c r="R1082">
        <v>14.53</v>
      </c>
      <c r="S1082">
        <v>19.792999999999999</v>
      </c>
      <c r="T1082">
        <v>0.57666870611543275</v>
      </c>
    </row>
    <row r="1083" spans="1:20" x14ac:dyDescent="0.3">
      <c r="A1083">
        <v>2638</v>
      </c>
      <c r="B1083" s="1">
        <v>46334</v>
      </c>
      <c r="C1083">
        <f>YEAR(SalesDataTable__2[[#This Row],[Order Date]])</f>
        <v>2026</v>
      </c>
      <c r="D1083" s="2" t="str">
        <f>"Q"&amp;ROUNDUP(MONTH(SalesDataTable__2[[#This Row],[Order Date]])/3,0)</f>
        <v>Q4</v>
      </c>
      <c r="E1083">
        <f>MONTH(SalesDataTable__2[[#This Row],[Order Date]])</f>
        <v>11</v>
      </c>
      <c r="F1083" t="str">
        <f>TEXT(SalesDataTable__2[[#This Row],[Order Date]],"MMM")</f>
        <v>Nov</v>
      </c>
      <c r="G1083" t="s">
        <v>22</v>
      </c>
      <c r="H1083" t="s">
        <v>23</v>
      </c>
      <c r="I1083" t="s">
        <v>18</v>
      </c>
      <c r="J1083" t="s">
        <v>19</v>
      </c>
      <c r="K1083" t="s">
        <v>24</v>
      </c>
      <c r="L1083" t="s">
        <v>35</v>
      </c>
      <c r="M1083">
        <v>1</v>
      </c>
      <c r="N1083">
        <v>69.760000000000005</v>
      </c>
      <c r="O1083">
        <v>0.15</v>
      </c>
      <c r="P1083">
        <v>32.39</v>
      </c>
      <c r="Q1083">
        <v>59.295999999999999</v>
      </c>
      <c r="R1083">
        <v>32.39</v>
      </c>
      <c r="S1083">
        <v>26.905999999999999</v>
      </c>
      <c r="T1083">
        <v>0.45375742039935241</v>
      </c>
    </row>
    <row r="1084" spans="1:20" x14ac:dyDescent="0.3">
      <c r="A1084">
        <v>366</v>
      </c>
      <c r="B1084" s="1">
        <v>46335</v>
      </c>
      <c r="C1084">
        <f>YEAR(SalesDataTable__2[[#This Row],[Order Date]])</f>
        <v>2026</v>
      </c>
      <c r="D1084" s="2" t="str">
        <f>"Q"&amp;ROUNDUP(MONTH(SalesDataTable__2[[#This Row],[Order Date]])/3,0)</f>
        <v>Q4</v>
      </c>
      <c r="E1084">
        <f>MONTH(SalesDataTable__2[[#This Row],[Order Date]])</f>
        <v>11</v>
      </c>
      <c r="F1084" t="str">
        <f>TEXT(SalesDataTable__2[[#This Row],[Order Date]],"MMM")</f>
        <v>Nov</v>
      </c>
      <c r="G1084" t="s">
        <v>16</v>
      </c>
      <c r="H1084" t="s">
        <v>52</v>
      </c>
      <c r="I1084" t="s">
        <v>66</v>
      </c>
      <c r="J1084" t="s">
        <v>64</v>
      </c>
      <c r="K1084" t="s">
        <v>24</v>
      </c>
      <c r="L1084" t="s">
        <v>25</v>
      </c>
      <c r="M1084">
        <v>1</v>
      </c>
      <c r="N1084">
        <v>152.05000000000001</v>
      </c>
      <c r="O1084">
        <v>0.15</v>
      </c>
      <c r="P1084">
        <v>80.56</v>
      </c>
      <c r="Q1084">
        <v>129.24250000000001</v>
      </c>
      <c r="R1084">
        <v>80.56</v>
      </c>
      <c r="S1084">
        <v>48.682500000000005</v>
      </c>
      <c r="T1084">
        <v>0.37667562914675901</v>
      </c>
    </row>
    <row r="1085" spans="1:20" x14ac:dyDescent="0.3">
      <c r="A1085">
        <v>2056</v>
      </c>
      <c r="B1085" s="1">
        <v>46335</v>
      </c>
      <c r="C1085">
        <f>YEAR(SalesDataTable__2[[#This Row],[Order Date]])</f>
        <v>2026</v>
      </c>
      <c r="D1085" s="2" t="str">
        <f>"Q"&amp;ROUNDUP(MONTH(SalesDataTable__2[[#This Row],[Order Date]])/3,0)</f>
        <v>Q4</v>
      </c>
      <c r="E1085">
        <f>MONTH(SalesDataTable__2[[#This Row],[Order Date]])</f>
        <v>11</v>
      </c>
      <c r="F1085" t="str">
        <f>TEXT(SalesDataTable__2[[#This Row],[Order Date]],"MMM")</f>
        <v>Nov</v>
      </c>
      <c r="G1085" t="s">
        <v>22</v>
      </c>
      <c r="H1085" t="s">
        <v>30</v>
      </c>
      <c r="I1085" t="s">
        <v>66</v>
      </c>
      <c r="J1085" t="s">
        <v>19</v>
      </c>
      <c r="K1085" t="s">
        <v>20</v>
      </c>
      <c r="L1085" t="s">
        <v>59</v>
      </c>
      <c r="M1085">
        <v>1</v>
      </c>
      <c r="N1085">
        <v>51.65</v>
      </c>
      <c r="O1085">
        <v>0.15</v>
      </c>
      <c r="P1085">
        <v>21.86</v>
      </c>
      <c r="Q1085">
        <v>43.902499999999996</v>
      </c>
      <c r="R1085">
        <v>21.86</v>
      </c>
      <c r="S1085">
        <v>22.042499999999997</v>
      </c>
      <c r="T1085">
        <v>0.50207846933545919</v>
      </c>
    </row>
    <row r="1086" spans="1:20" x14ac:dyDescent="0.3">
      <c r="A1086">
        <v>2855</v>
      </c>
      <c r="B1086" s="1">
        <v>46338</v>
      </c>
      <c r="C1086">
        <f>YEAR(SalesDataTable__2[[#This Row],[Order Date]])</f>
        <v>2026</v>
      </c>
      <c r="D1086" s="2" t="str">
        <f>"Q"&amp;ROUNDUP(MONTH(SalesDataTable__2[[#This Row],[Order Date]])/3,0)</f>
        <v>Q4</v>
      </c>
      <c r="E1086">
        <f>MONTH(SalesDataTable__2[[#This Row],[Order Date]])</f>
        <v>11</v>
      </c>
      <c r="F1086" t="str">
        <f>TEXT(SalesDataTable__2[[#This Row],[Order Date]],"MMM")</f>
        <v>Nov</v>
      </c>
      <c r="G1086" t="s">
        <v>42</v>
      </c>
      <c r="H1086" t="s">
        <v>63</v>
      </c>
      <c r="I1086" t="s">
        <v>67</v>
      </c>
      <c r="J1086" t="s">
        <v>19</v>
      </c>
      <c r="K1086" t="s">
        <v>38</v>
      </c>
      <c r="L1086" t="s">
        <v>55</v>
      </c>
      <c r="M1086">
        <v>1</v>
      </c>
      <c r="N1086">
        <v>125.32</v>
      </c>
      <c r="O1086">
        <v>0.15</v>
      </c>
      <c r="P1086">
        <v>59.49</v>
      </c>
      <c r="Q1086">
        <v>106.52199999999999</v>
      </c>
      <c r="R1086">
        <v>59.49</v>
      </c>
      <c r="S1086">
        <v>47.031999999999989</v>
      </c>
      <c r="T1086">
        <v>0.44152381667636725</v>
      </c>
    </row>
    <row r="1087" spans="1:20" x14ac:dyDescent="0.3">
      <c r="A1087">
        <v>4633</v>
      </c>
      <c r="B1087" s="1">
        <v>46341</v>
      </c>
      <c r="C1087">
        <f>YEAR(SalesDataTable__2[[#This Row],[Order Date]])</f>
        <v>2026</v>
      </c>
      <c r="D1087" s="2" t="str">
        <f>"Q"&amp;ROUNDUP(MONTH(SalesDataTable__2[[#This Row],[Order Date]])/3,0)</f>
        <v>Q4</v>
      </c>
      <c r="E1087">
        <f>MONTH(SalesDataTable__2[[#This Row],[Order Date]])</f>
        <v>11</v>
      </c>
      <c r="F1087" t="str">
        <f>TEXT(SalesDataTable__2[[#This Row],[Order Date]],"MMM")</f>
        <v>Nov</v>
      </c>
      <c r="G1087" t="s">
        <v>42</v>
      </c>
      <c r="H1087" t="s">
        <v>63</v>
      </c>
      <c r="I1087" t="s">
        <v>18</v>
      </c>
      <c r="J1087" t="s">
        <v>64</v>
      </c>
      <c r="K1087" t="s">
        <v>24</v>
      </c>
      <c r="L1087" t="s">
        <v>35</v>
      </c>
      <c r="M1087">
        <v>1</v>
      </c>
      <c r="N1087">
        <v>71.78</v>
      </c>
      <c r="O1087">
        <v>0.15</v>
      </c>
      <c r="P1087">
        <v>32.869999999999997</v>
      </c>
      <c r="Q1087">
        <v>61.012999999999998</v>
      </c>
      <c r="R1087">
        <v>32.869999999999997</v>
      </c>
      <c r="S1087">
        <v>28.143000000000001</v>
      </c>
      <c r="T1087">
        <v>0.46126235392457349</v>
      </c>
    </row>
    <row r="1088" spans="1:20" x14ac:dyDescent="0.3">
      <c r="A1088">
        <v>374</v>
      </c>
      <c r="B1088" s="1">
        <v>46343</v>
      </c>
      <c r="C1088">
        <f>YEAR(SalesDataTable__2[[#This Row],[Order Date]])</f>
        <v>2026</v>
      </c>
      <c r="D1088" s="2" t="str">
        <f>"Q"&amp;ROUNDUP(MONTH(SalesDataTable__2[[#This Row],[Order Date]])/3,0)</f>
        <v>Q4</v>
      </c>
      <c r="E1088">
        <f>MONTH(SalesDataTable__2[[#This Row],[Order Date]])</f>
        <v>11</v>
      </c>
      <c r="F1088" t="str">
        <f>TEXT(SalesDataTable__2[[#This Row],[Order Date]],"MMM")</f>
        <v>Nov</v>
      </c>
      <c r="G1088" t="s">
        <v>16</v>
      </c>
      <c r="H1088" t="s">
        <v>26</v>
      </c>
      <c r="I1088" t="s">
        <v>66</v>
      </c>
      <c r="J1088" t="s">
        <v>64</v>
      </c>
      <c r="K1088" t="s">
        <v>20</v>
      </c>
      <c r="L1088" t="s">
        <v>59</v>
      </c>
      <c r="M1088">
        <v>1</v>
      </c>
      <c r="N1088">
        <v>51.34</v>
      </c>
      <c r="O1088">
        <v>0.15</v>
      </c>
      <c r="P1088">
        <v>21.37</v>
      </c>
      <c r="Q1088">
        <v>43.639000000000003</v>
      </c>
      <c r="R1088">
        <v>21.37</v>
      </c>
      <c r="S1088">
        <v>22.269000000000002</v>
      </c>
      <c r="T1088">
        <v>0.5103004193496643</v>
      </c>
    </row>
    <row r="1089" spans="1:20" x14ac:dyDescent="0.3">
      <c r="A1089">
        <v>1296</v>
      </c>
      <c r="B1089" s="1">
        <v>46343</v>
      </c>
      <c r="C1089">
        <f>YEAR(SalesDataTable__2[[#This Row],[Order Date]])</f>
        <v>2026</v>
      </c>
      <c r="D1089" s="2" t="str">
        <f>"Q"&amp;ROUNDUP(MONTH(SalesDataTable__2[[#This Row],[Order Date]])/3,0)</f>
        <v>Q4</v>
      </c>
      <c r="E1089">
        <f>MONTH(SalesDataTable__2[[#This Row],[Order Date]])</f>
        <v>11</v>
      </c>
      <c r="F1089" t="str">
        <f>TEXT(SalesDataTable__2[[#This Row],[Order Date]],"MMM")</f>
        <v>Nov</v>
      </c>
      <c r="G1089" t="s">
        <v>16</v>
      </c>
      <c r="H1089" t="s">
        <v>52</v>
      </c>
      <c r="I1089" t="s">
        <v>18</v>
      </c>
      <c r="J1089" t="s">
        <v>19</v>
      </c>
      <c r="K1089" t="s">
        <v>38</v>
      </c>
      <c r="L1089" t="s">
        <v>39</v>
      </c>
      <c r="M1089">
        <v>1</v>
      </c>
      <c r="N1089">
        <v>191.85</v>
      </c>
      <c r="O1089">
        <v>0.15</v>
      </c>
      <c r="P1089">
        <v>104.41</v>
      </c>
      <c r="Q1089">
        <v>163.07249999999999</v>
      </c>
      <c r="R1089">
        <v>104.41</v>
      </c>
      <c r="S1089">
        <v>58.662499999999994</v>
      </c>
      <c r="T1089">
        <v>0.35973263425776875</v>
      </c>
    </row>
    <row r="1090" spans="1:20" x14ac:dyDescent="0.3">
      <c r="A1090">
        <v>1502</v>
      </c>
      <c r="B1090" s="1">
        <v>46345</v>
      </c>
      <c r="C1090">
        <f>YEAR(SalesDataTable__2[[#This Row],[Order Date]])</f>
        <v>2026</v>
      </c>
      <c r="D1090" s="2" t="str">
        <f>"Q"&amp;ROUNDUP(MONTH(SalesDataTable__2[[#This Row],[Order Date]])/3,0)</f>
        <v>Q4</v>
      </c>
      <c r="E1090">
        <f>MONTH(SalesDataTable__2[[#This Row],[Order Date]])</f>
        <v>11</v>
      </c>
      <c r="F1090" t="str">
        <f>TEXT(SalesDataTable__2[[#This Row],[Order Date]],"MMM")</f>
        <v>Nov</v>
      </c>
      <c r="G1090" t="s">
        <v>16</v>
      </c>
      <c r="H1090" t="s">
        <v>26</v>
      </c>
      <c r="I1090" t="s">
        <v>67</v>
      </c>
      <c r="J1090" t="s">
        <v>19</v>
      </c>
      <c r="K1090" t="s">
        <v>20</v>
      </c>
      <c r="L1090" t="s">
        <v>44</v>
      </c>
      <c r="M1090">
        <v>1</v>
      </c>
      <c r="N1090">
        <v>35.770000000000003</v>
      </c>
      <c r="O1090">
        <v>0.15</v>
      </c>
      <c r="P1090">
        <v>13.69</v>
      </c>
      <c r="Q1090">
        <v>30.404500000000002</v>
      </c>
      <c r="R1090">
        <v>13.69</v>
      </c>
      <c r="S1090">
        <v>16.714500000000001</v>
      </c>
      <c r="T1090">
        <v>0.54973770330049831</v>
      </c>
    </row>
    <row r="1091" spans="1:20" x14ac:dyDescent="0.3">
      <c r="A1091">
        <v>2470</v>
      </c>
      <c r="B1091" s="1">
        <v>46345</v>
      </c>
      <c r="C1091">
        <f>YEAR(SalesDataTable__2[[#This Row],[Order Date]])</f>
        <v>2026</v>
      </c>
      <c r="D1091" s="2" t="str">
        <f>"Q"&amp;ROUNDUP(MONTH(SalesDataTable__2[[#This Row],[Order Date]])/3,0)</f>
        <v>Q4</v>
      </c>
      <c r="E1091">
        <f>MONTH(SalesDataTable__2[[#This Row],[Order Date]])</f>
        <v>11</v>
      </c>
      <c r="F1091" t="str">
        <f>TEXT(SalesDataTable__2[[#This Row],[Order Date]],"MMM")</f>
        <v>Nov</v>
      </c>
      <c r="G1091" t="s">
        <v>28</v>
      </c>
      <c r="H1091" t="s">
        <v>29</v>
      </c>
      <c r="I1091" t="s">
        <v>66</v>
      </c>
      <c r="J1091" t="s">
        <v>65</v>
      </c>
      <c r="K1091" t="s">
        <v>24</v>
      </c>
      <c r="L1091" t="s">
        <v>27</v>
      </c>
      <c r="M1091">
        <v>1</v>
      </c>
      <c r="N1091">
        <v>92.13</v>
      </c>
      <c r="O1091">
        <v>0.15</v>
      </c>
      <c r="P1091">
        <v>45.85</v>
      </c>
      <c r="Q1091">
        <v>78.31049999999999</v>
      </c>
      <c r="R1091">
        <v>45.85</v>
      </c>
      <c r="S1091">
        <v>32.460499999999989</v>
      </c>
      <c r="T1091">
        <v>0.41451018701195874</v>
      </c>
    </row>
    <row r="1092" spans="1:20" x14ac:dyDescent="0.3">
      <c r="A1092">
        <v>2487</v>
      </c>
      <c r="B1092" s="1">
        <v>46347</v>
      </c>
      <c r="C1092">
        <f>YEAR(SalesDataTable__2[[#This Row],[Order Date]])</f>
        <v>2026</v>
      </c>
      <c r="D1092" s="2" t="str">
        <f>"Q"&amp;ROUNDUP(MONTH(SalesDataTable__2[[#This Row],[Order Date]])/3,0)</f>
        <v>Q4</v>
      </c>
      <c r="E1092">
        <f>MONTH(SalesDataTable__2[[#This Row],[Order Date]])</f>
        <v>11</v>
      </c>
      <c r="F1092" t="str">
        <f>TEXT(SalesDataTable__2[[#This Row],[Order Date]],"MMM")</f>
        <v>Nov</v>
      </c>
      <c r="G1092" t="s">
        <v>42</v>
      </c>
      <c r="H1092" t="s">
        <v>43</v>
      </c>
      <c r="I1092" t="s">
        <v>67</v>
      </c>
      <c r="J1092" t="s">
        <v>19</v>
      </c>
      <c r="K1092" t="s">
        <v>38</v>
      </c>
      <c r="L1092" t="s">
        <v>55</v>
      </c>
      <c r="M1092">
        <v>1</v>
      </c>
      <c r="N1092">
        <v>123.43</v>
      </c>
      <c r="O1092">
        <v>0.15</v>
      </c>
      <c r="P1092">
        <v>60.8</v>
      </c>
      <c r="Q1092">
        <v>104.91550000000001</v>
      </c>
      <c r="R1092">
        <v>60.8</v>
      </c>
      <c r="S1092">
        <v>44.115500000000011</v>
      </c>
      <c r="T1092">
        <v>0.42048601017008935</v>
      </c>
    </row>
    <row r="1093" spans="1:20" x14ac:dyDescent="0.3">
      <c r="A1093">
        <v>4145</v>
      </c>
      <c r="B1093" s="1">
        <v>46350</v>
      </c>
      <c r="C1093">
        <f>YEAR(SalesDataTable__2[[#This Row],[Order Date]])</f>
        <v>2026</v>
      </c>
      <c r="D1093" s="2" t="str">
        <f>"Q"&amp;ROUNDUP(MONTH(SalesDataTable__2[[#This Row],[Order Date]])/3,0)</f>
        <v>Q4</v>
      </c>
      <c r="E1093">
        <f>MONTH(SalesDataTable__2[[#This Row],[Order Date]])</f>
        <v>11</v>
      </c>
      <c r="F1093" t="str">
        <f>TEXT(SalesDataTable__2[[#This Row],[Order Date]],"MMM")</f>
        <v>Nov</v>
      </c>
      <c r="G1093" t="s">
        <v>22</v>
      </c>
      <c r="H1093" t="s">
        <v>30</v>
      </c>
      <c r="I1093" t="s">
        <v>18</v>
      </c>
      <c r="J1093" t="s">
        <v>64</v>
      </c>
      <c r="K1093" t="s">
        <v>38</v>
      </c>
      <c r="L1093" t="s">
        <v>55</v>
      </c>
      <c r="M1093">
        <v>1</v>
      </c>
      <c r="N1093">
        <v>120.49</v>
      </c>
      <c r="O1093">
        <v>0.15</v>
      </c>
      <c r="P1093">
        <v>61.22</v>
      </c>
      <c r="Q1093">
        <v>102.4165</v>
      </c>
      <c r="R1093">
        <v>61.22</v>
      </c>
      <c r="S1093">
        <v>41.1965</v>
      </c>
      <c r="T1093">
        <v>0.40224475548373556</v>
      </c>
    </row>
    <row r="1094" spans="1:20" x14ac:dyDescent="0.3">
      <c r="A1094">
        <v>2343</v>
      </c>
      <c r="B1094" s="1">
        <v>46351</v>
      </c>
      <c r="C1094">
        <f>YEAR(SalesDataTable__2[[#This Row],[Order Date]])</f>
        <v>2026</v>
      </c>
      <c r="D1094" s="2" t="str">
        <f>"Q"&amp;ROUNDUP(MONTH(SalesDataTable__2[[#This Row],[Order Date]])/3,0)</f>
        <v>Q4</v>
      </c>
      <c r="E1094">
        <f>MONTH(SalesDataTable__2[[#This Row],[Order Date]])</f>
        <v>11</v>
      </c>
      <c r="F1094" t="str">
        <f>TEXT(SalesDataTable__2[[#This Row],[Order Date]],"MMM")</f>
        <v>Nov</v>
      </c>
      <c r="G1094" t="s">
        <v>22</v>
      </c>
      <c r="H1094" t="s">
        <v>40</v>
      </c>
      <c r="I1094" t="s">
        <v>66</v>
      </c>
      <c r="J1094" t="s">
        <v>19</v>
      </c>
      <c r="K1094" t="s">
        <v>38</v>
      </c>
      <c r="L1094" t="s">
        <v>55</v>
      </c>
      <c r="M1094">
        <v>1</v>
      </c>
      <c r="N1094">
        <v>121.53</v>
      </c>
      <c r="O1094">
        <v>0.15</v>
      </c>
      <c r="P1094">
        <v>62.14</v>
      </c>
      <c r="Q1094">
        <v>103.3005</v>
      </c>
      <c r="R1094">
        <v>62.14</v>
      </c>
      <c r="S1094">
        <v>41.160499999999999</v>
      </c>
      <c r="T1094">
        <v>0.39845402490791426</v>
      </c>
    </row>
    <row r="1095" spans="1:20" x14ac:dyDescent="0.3">
      <c r="A1095">
        <v>2647</v>
      </c>
      <c r="B1095" s="1">
        <v>46351</v>
      </c>
      <c r="C1095">
        <f>YEAR(SalesDataTable__2[[#This Row],[Order Date]])</f>
        <v>2026</v>
      </c>
      <c r="D1095" s="2" t="str">
        <f>"Q"&amp;ROUNDUP(MONTH(SalesDataTable__2[[#This Row],[Order Date]])/3,0)</f>
        <v>Q4</v>
      </c>
      <c r="E1095">
        <f>MONTH(SalesDataTable__2[[#This Row],[Order Date]])</f>
        <v>11</v>
      </c>
      <c r="F1095" t="str">
        <f>TEXT(SalesDataTable__2[[#This Row],[Order Date]],"MMM")</f>
        <v>Nov</v>
      </c>
      <c r="G1095" t="s">
        <v>42</v>
      </c>
      <c r="H1095" t="s">
        <v>45</v>
      </c>
      <c r="I1095" t="s">
        <v>18</v>
      </c>
      <c r="J1095" t="s">
        <v>19</v>
      </c>
      <c r="K1095" t="s">
        <v>24</v>
      </c>
      <c r="L1095" t="s">
        <v>35</v>
      </c>
      <c r="M1095">
        <v>1</v>
      </c>
      <c r="N1095">
        <v>70.099999999999994</v>
      </c>
      <c r="O1095">
        <v>0.15</v>
      </c>
      <c r="P1095">
        <v>32.28</v>
      </c>
      <c r="Q1095">
        <v>59.584999999999994</v>
      </c>
      <c r="R1095">
        <v>32.28</v>
      </c>
      <c r="S1095">
        <v>27.304999999999993</v>
      </c>
      <c r="T1095">
        <v>0.45825291600234952</v>
      </c>
    </row>
    <row r="1096" spans="1:20" x14ac:dyDescent="0.3">
      <c r="A1096">
        <v>221</v>
      </c>
      <c r="B1096" s="1">
        <v>46356</v>
      </c>
      <c r="C1096">
        <f>YEAR(SalesDataTable__2[[#This Row],[Order Date]])</f>
        <v>2026</v>
      </c>
      <c r="D1096" s="2" t="str">
        <f>"Q"&amp;ROUNDUP(MONTH(SalesDataTable__2[[#This Row],[Order Date]])/3,0)</f>
        <v>Q4</v>
      </c>
      <c r="E1096">
        <f>MONTH(SalesDataTable__2[[#This Row],[Order Date]])</f>
        <v>11</v>
      </c>
      <c r="F1096" t="str">
        <f>TEXT(SalesDataTable__2[[#This Row],[Order Date]],"MMM")</f>
        <v>Nov</v>
      </c>
      <c r="G1096" t="s">
        <v>16</v>
      </c>
      <c r="H1096" t="s">
        <v>17</v>
      </c>
      <c r="I1096" t="s">
        <v>66</v>
      </c>
      <c r="J1096" t="s">
        <v>65</v>
      </c>
      <c r="K1096" t="s">
        <v>31</v>
      </c>
      <c r="L1096" t="s">
        <v>32</v>
      </c>
      <c r="M1096">
        <v>1</v>
      </c>
      <c r="N1096">
        <v>132.06</v>
      </c>
      <c r="O1096">
        <v>0.15</v>
      </c>
      <c r="P1096">
        <v>67.53</v>
      </c>
      <c r="Q1096">
        <v>112.251</v>
      </c>
      <c r="R1096">
        <v>67.53</v>
      </c>
      <c r="S1096">
        <v>44.721000000000004</v>
      </c>
      <c r="T1096">
        <v>0.39840179597509157</v>
      </c>
    </row>
    <row r="1097" spans="1:20" x14ac:dyDescent="0.3">
      <c r="A1097">
        <v>2040</v>
      </c>
      <c r="B1097" s="1">
        <v>46357</v>
      </c>
      <c r="C1097">
        <f>YEAR(SalesDataTable__2[[#This Row],[Order Date]])</f>
        <v>2026</v>
      </c>
      <c r="D1097" s="2" t="str">
        <f>"Q"&amp;ROUNDUP(MONTH(SalesDataTable__2[[#This Row],[Order Date]])/3,0)</f>
        <v>Q4</v>
      </c>
      <c r="E1097">
        <f>MONTH(SalesDataTable__2[[#This Row],[Order Date]])</f>
        <v>12</v>
      </c>
      <c r="F1097" t="str">
        <f>TEXT(SalesDataTable__2[[#This Row],[Order Date]],"MMM")</f>
        <v>Dec</v>
      </c>
      <c r="G1097" t="s">
        <v>28</v>
      </c>
      <c r="H1097" t="s">
        <v>46</v>
      </c>
      <c r="I1097" t="s">
        <v>18</v>
      </c>
      <c r="J1097" t="s">
        <v>19</v>
      </c>
      <c r="K1097" t="s">
        <v>24</v>
      </c>
      <c r="L1097" t="s">
        <v>50</v>
      </c>
      <c r="M1097">
        <v>1</v>
      </c>
      <c r="N1097">
        <v>140.34</v>
      </c>
      <c r="O1097">
        <v>0.15</v>
      </c>
      <c r="P1097">
        <v>79.92</v>
      </c>
      <c r="Q1097">
        <v>119.289</v>
      </c>
      <c r="R1097">
        <v>79.92</v>
      </c>
      <c r="S1097">
        <v>39.369</v>
      </c>
      <c r="T1097">
        <v>0.33003043029952467</v>
      </c>
    </row>
    <row r="1098" spans="1:20" x14ac:dyDescent="0.3">
      <c r="A1098">
        <v>3722</v>
      </c>
      <c r="B1098" s="1">
        <v>46359</v>
      </c>
      <c r="C1098">
        <f>YEAR(SalesDataTable__2[[#This Row],[Order Date]])</f>
        <v>2026</v>
      </c>
      <c r="D1098" s="2" t="str">
        <f>"Q"&amp;ROUNDUP(MONTH(SalesDataTable__2[[#This Row],[Order Date]])/3,0)</f>
        <v>Q4</v>
      </c>
      <c r="E1098">
        <f>MONTH(SalesDataTable__2[[#This Row],[Order Date]])</f>
        <v>12</v>
      </c>
      <c r="F1098" t="str">
        <f>TEXT(SalesDataTable__2[[#This Row],[Order Date]],"MMM")</f>
        <v>Dec</v>
      </c>
      <c r="G1098" t="s">
        <v>42</v>
      </c>
      <c r="H1098" t="s">
        <v>57</v>
      </c>
      <c r="I1098" t="s">
        <v>18</v>
      </c>
      <c r="J1098" t="s">
        <v>64</v>
      </c>
      <c r="K1098" t="s">
        <v>24</v>
      </c>
      <c r="L1098" t="s">
        <v>50</v>
      </c>
      <c r="M1098">
        <v>1</v>
      </c>
      <c r="N1098">
        <v>144.78</v>
      </c>
      <c r="O1098">
        <v>0.15</v>
      </c>
      <c r="P1098">
        <v>81.53</v>
      </c>
      <c r="Q1098">
        <v>123.063</v>
      </c>
      <c r="R1098">
        <v>81.53</v>
      </c>
      <c r="S1098">
        <v>41.533000000000001</v>
      </c>
      <c r="T1098">
        <v>0.33749380398657597</v>
      </c>
    </row>
    <row r="1099" spans="1:20" x14ac:dyDescent="0.3">
      <c r="A1099">
        <v>3191</v>
      </c>
      <c r="B1099" s="1">
        <v>46364</v>
      </c>
      <c r="C1099">
        <f>YEAR(SalesDataTable__2[[#This Row],[Order Date]])</f>
        <v>2026</v>
      </c>
      <c r="D1099" s="2" t="str">
        <f>"Q"&amp;ROUNDUP(MONTH(SalesDataTable__2[[#This Row],[Order Date]])/3,0)</f>
        <v>Q4</v>
      </c>
      <c r="E1099">
        <f>MONTH(SalesDataTable__2[[#This Row],[Order Date]])</f>
        <v>12</v>
      </c>
      <c r="F1099" t="str">
        <f>TEXT(SalesDataTable__2[[#This Row],[Order Date]],"MMM")</f>
        <v>Dec</v>
      </c>
      <c r="G1099" t="s">
        <v>16</v>
      </c>
      <c r="H1099" t="s">
        <v>17</v>
      </c>
      <c r="I1099" t="s">
        <v>18</v>
      </c>
      <c r="J1099" t="s">
        <v>19</v>
      </c>
      <c r="K1099" t="s">
        <v>38</v>
      </c>
      <c r="L1099" t="s">
        <v>58</v>
      </c>
      <c r="M1099">
        <v>1</v>
      </c>
      <c r="N1099">
        <v>82.89</v>
      </c>
      <c r="O1099">
        <v>0.15</v>
      </c>
      <c r="P1099">
        <v>38.51</v>
      </c>
      <c r="Q1099">
        <v>70.456500000000005</v>
      </c>
      <c r="R1099">
        <v>38.51</v>
      </c>
      <c r="S1099">
        <v>31.946500000000007</v>
      </c>
      <c r="T1099">
        <v>0.45342161475520365</v>
      </c>
    </row>
    <row r="1100" spans="1:20" x14ac:dyDescent="0.3">
      <c r="A1100">
        <v>1746</v>
      </c>
      <c r="B1100" s="1">
        <v>46365</v>
      </c>
      <c r="C1100">
        <f>YEAR(SalesDataTable__2[[#This Row],[Order Date]])</f>
        <v>2026</v>
      </c>
      <c r="D1100" s="2" t="str">
        <f>"Q"&amp;ROUNDUP(MONTH(SalesDataTable__2[[#This Row],[Order Date]])/3,0)</f>
        <v>Q4</v>
      </c>
      <c r="E1100">
        <f>MONTH(SalesDataTable__2[[#This Row],[Order Date]])</f>
        <v>12</v>
      </c>
      <c r="F1100" t="str">
        <f>TEXT(SalesDataTable__2[[#This Row],[Order Date]],"MMM")</f>
        <v>Dec</v>
      </c>
      <c r="G1100" t="s">
        <v>28</v>
      </c>
      <c r="H1100" t="s">
        <v>34</v>
      </c>
      <c r="I1100" t="s">
        <v>18</v>
      </c>
      <c r="J1100" t="s">
        <v>65</v>
      </c>
      <c r="K1100" t="s">
        <v>31</v>
      </c>
      <c r="L1100" t="s">
        <v>47</v>
      </c>
      <c r="M1100">
        <v>1</v>
      </c>
      <c r="N1100">
        <v>47.44</v>
      </c>
      <c r="O1100">
        <v>0.15</v>
      </c>
      <c r="P1100">
        <v>17.899999999999999</v>
      </c>
      <c r="Q1100">
        <v>40.323999999999998</v>
      </c>
      <c r="R1100">
        <v>17.899999999999999</v>
      </c>
      <c r="S1100">
        <v>22.423999999999999</v>
      </c>
      <c r="T1100">
        <v>0.55609562543398472</v>
      </c>
    </row>
    <row r="1101" spans="1:20" x14ac:dyDescent="0.3">
      <c r="A1101">
        <v>948</v>
      </c>
      <c r="B1101" s="1">
        <v>46367</v>
      </c>
      <c r="C1101">
        <f>YEAR(SalesDataTable__2[[#This Row],[Order Date]])</f>
        <v>2026</v>
      </c>
      <c r="D1101" s="2" t="str">
        <f>"Q"&amp;ROUNDUP(MONTH(SalesDataTable__2[[#This Row],[Order Date]])/3,0)</f>
        <v>Q4</v>
      </c>
      <c r="E1101">
        <f>MONTH(SalesDataTable__2[[#This Row],[Order Date]])</f>
        <v>12</v>
      </c>
      <c r="F1101" t="str">
        <f>TEXT(SalesDataTable__2[[#This Row],[Order Date]],"MMM")</f>
        <v>Dec</v>
      </c>
      <c r="G1101" t="s">
        <v>28</v>
      </c>
      <c r="H1101" t="s">
        <v>34</v>
      </c>
      <c r="I1101" t="s">
        <v>67</v>
      </c>
      <c r="J1101" t="s">
        <v>19</v>
      </c>
      <c r="K1101" t="s">
        <v>24</v>
      </c>
      <c r="L1101" t="s">
        <v>50</v>
      </c>
      <c r="M1101">
        <v>1</v>
      </c>
      <c r="N1101">
        <v>141.74</v>
      </c>
      <c r="O1101">
        <v>0.15</v>
      </c>
      <c r="P1101">
        <v>78.97</v>
      </c>
      <c r="Q1101">
        <v>120.479</v>
      </c>
      <c r="R1101">
        <v>78.97</v>
      </c>
      <c r="S1101">
        <v>41.509</v>
      </c>
      <c r="T1101">
        <v>0.34453307215365336</v>
      </c>
    </row>
    <row r="1102" spans="1:20" x14ac:dyDescent="0.3">
      <c r="A1102">
        <v>216</v>
      </c>
      <c r="B1102" s="1">
        <v>46369</v>
      </c>
      <c r="C1102">
        <f>YEAR(SalesDataTable__2[[#This Row],[Order Date]])</f>
        <v>2026</v>
      </c>
      <c r="D1102" s="2" t="str">
        <f>"Q"&amp;ROUNDUP(MONTH(SalesDataTable__2[[#This Row],[Order Date]])/3,0)</f>
        <v>Q4</v>
      </c>
      <c r="E1102">
        <f>MONTH(SalesDataTable__2[[#This Row],[Order Date]])</f>
        <v>12</v>
      </c>
      <c r="F1102" t="str">
        <f>TEXT(SalesDataTable__2[[#This Row],[Order Date]],"MMM")</f>
        <v>Dec</v>
      </c>
      <c r="G1102" t="s">
        <v>42</v>
      </c>
      <c r="H1102" t="s">
        <v>43</v>
      </c>
      <c r="I1102" t="s">
        <v>18</v>
      </c>
      <c r="J1102" t="s">
        <v>65</v>
      </c>
      <c r="K1102" t="s">
        <v>36</v>
      </c>
      <c r="L1102" t="s">
        <v>61</v>
      </c>
      <c r="M1102">
        <v>1</v>
      </c>
      <c r="N1102">
        <v>83.08</v>
      </c>
      <c r="O1102">
        <v>0.15</v>
      </c>
      <c r="P1102">
        <v>42.91</v>
      </c>
      <c r="Q1102">
        <v>70.617999999999995</v>
      </c>
      <c r="R1102">
        <v>42.91</v>
      </c>
      <c r="S1102">
        <v>27.707999999999998</v>
      </c>
      <c r="T1102">
        <v>0.39236455294684075</v>
      </c>
    </row>
    <row r="1103" spans="1:20" x14ac:dyDescent="0.3">
      <c r="A1103">
        <v>4888</v>
      </c>
      <c r="B1103" s="1">
        <v>46373</v>
      </c>
      <c r="C1103">
        <f>YEAR(SalesDataTable__2[[#This Row],[Order Date]])</f>
        <v>2026</v>
      </c>
      <c r="D1103" s="2" t="str">
        <f>"Q"&amp;ROUNDUP(MONTH(SalesDataTable__2[[#This Row],[Order Date]])/3,0)</f>
        <v>Q4</v>
      </c>
      <c r="E1103">
        <f>MONTH(SalesDataTable__2[[#This Row],[Order Date]])</f>
        <v>12</v>
      </c>
      <c r="F1103" t="str">
        <f>TEXT(SalesDataTable__2[[#This Row],[Order Date]],"MMM")</f>
        <v>Dec</v>
      </c>
      <c r="G1103" t="s">
        <v>42</v>
      </c>
      <c r="H1103" t="s">
        <v>43</v>
      </c>
      <c r="I1103" t="s">
        <v>67</v>
      </c>
      <c r="J1103" t="s">
        <v>19</v>
      </c>
      <c r="K1103" t="s">
        <v>20</v>
      </c>
      <c r="L1103" t="s">
        <v>21</v>
      </c>
      <c r="M1103">
        <v>1</v>
      </c>
      <c r="N1103">
        <v>40.159999999999997</v>
      </c>
      <c r="O1103">
        <v>0.15</v>
      </c>
      <c r="P1103">
        <v>14.46</v>
      </c>
      <c r="Q1103">
        <v>34.135999999999996</v>
      </c>
      <c r="R1103">
        <v>14.46</v>
      </c>
      <c r="S1103">
        <v>19.675999999999995</v>
      </c>
      <c r="T1103">
        <v>0.576400281228029</v>
      </c>
    </row>
    <row r="1104" spans="1:20" x14ac:dyDescent="0.3">
      <c r="A1104">
        <v>5055</v>
      </c>
      <c r="B1104" s="1">
        <v>46375</v>
      </c>
      <c r="C1104">
        <f>YEAR(SalesDataTable__2[[#This Row],[Order Date]])</f>
        <v>2026</v>
      </c>
      <c r="D1104" s="2" t="str">
        <f>"Q"&amp;ROUNDUP(MONTH(SalesDataTable__2[[#This Row],[Order Date]])/3,0)</f>
        <v>Q4</v>
      </c>
      <c r="E1104">
        <f>MONTH(SalesDataTable__2[[#This Row],[Order Date]])</f>
        <v>12</v>
      </c>
      <c r="F1104" t="str">
        <f>TEXT(SalesDataTable__2[[#This Row],[Order Date]],"MMM")</f>
        <v>Dec</v>
      </c>
      <c r="G1104" t="s">
        <v>42</v>
      </c>
      <c r="H1104" t="s">
        <v>57</v>
      </c>
      <c r="I1104" t="s">
        <v>67</v>
      </c>
      <c r="J1104" t="s">
        <v>19</v>
      </c>
      <c r="K1104" t="s">
        <v>24</v>
      </c>
      <c r="L1104" t="s">
        <v>35</v>
      </c>
      <c r="M1104">
        <v>1</v>
      </c>
      <c r="N1104">
        <v>71.89</v>
      </c>
      <c r="O1104">
        <v>0.15</v>
      </c>
      <c r="P1104">
        <v>32.409999999999997</v>
      </c>
      <c r="Q1104">
        <v>61.106499999999997</v>
      </c>
      <c r="R1104">
        <v>32.409999999999997</v>
      </c>
      <c r="S1104">
        <v>28.6965</v>
      </c>
      <c r="T1104">
        <v>0.46961452545964832</v>
      </c>
    </row>
    <row r="1105" spans="1:20" x14ac:dyDescent="0.3">
      <c r="A1105">
        <v>3136</v>
      </c>
      <c r="B1105" s="1">
        <v>46378</v>
      </c>
      <c r="C1105">
        <f>YEAR(SalesDataTable__2[[#This Row],[Order Date]])</f>
        <v>2026</v>
      </c>
      <c r="D1105" s="2" t="str">
        <f>"Q"&amp;ROUNDUP(MONTH(SalesDataTable__2[[#This Row],[Order Date]])/3,0)</f>
        <v>Q4</v>
      </c>
      <c r="E1105">
        <f>MONTH(SalesDataTable__2[[#This Row],[Order Date]])</f>
        <v>12</v>
      </c>
      <c r="F1105" t="str">
        <f>TEXT(SalesDataTable__2[[#This Row],[Order Date]],"MMM")</f>
        <v>Dec</v>
      </c>
      <c r="G1105" t="s">
        <v>28</v>
      </c>
      <c r="H1105" t="s">
        <v>29</v>
      </c>
      <c r="I1105" t="s">
        <v>67</v>
      </c>
      <c r="J1105" t="s">
        <v>65</v>
      </c>
      <c r="K1105" t="s">
        <v>36</v>
      </c>
      <c r="L1105" t="s">
        <v>61</v>
      </c>
      <c r="M1105">
        <v>1</v>
      </c>
      <c r="N1105">
        <v>81.599999999999994</v>
      </c>
      <c r="O1105">
        <v>0.15</v>
      </c>
      <c r="P1105">
        <v>42</v>
      </c>
      <c r="Q1105">
        <v>69.36</v>
      </c>
      <c r="R1105">
        <v>42</v>
      </c>
      <c r="S1105">
        <v>27.36</v>
      </c>
      <c r="T1105">
        <v>0.3944636678200692</v>
      </c>
    </row>
    <row r="1106" spans="1:20" x14ac:dyDescent="0.3">
      <c r="A1106">
        <v>2586</v>
      </c>
      <c r="B1106" s="1">
        <v>46379</v>
      </c>
      <c r="C1106">
        <f>YEAR(SalesDataTable__2[[#This Row],[Order Date]])</f>
        <v>2026</v>
      </c>
      <c r="D1106" s="2" t="str">
        <f>"Q"&amp;ROUNDUP(MONTH(SalesDataTable__2[[#This Row],[Order Date]])/3,0)</f>
        <v>Q4</v>
      </c>
      <c r="E1106">
        <f>MONTH(SalesDataTable__2[[#This Row],[Order Date]])</f>
        <v>12</v>
      </c>
      <c r="F1106" t="str">
        <f>TEXT(SalesDataTable__2[[#This Row],[Order Date]],"MMM")</f>
        <v>Dec</v>
      </c>
      <c r="G1106" t="s">
        <v>28</v>
      </c>
      <c r="H1106" t="s">
        <v>48</v>
      </c>
      <c r="I1106" t="s">
        <v>66</v>
      </c>
      <c r="J1106" t="s">
        <v>19</v>
      </c>
      <c r="K1106" t="s">
        <v>24</v>
      </c>
      <c r="L1106" t="s">
        <v>50</v>
      </c>
      <c r="M1106">
        <v>1</v>
      </c>
      <c r="N1106">
        <v>143.84</v>
      </c>
      <c r="O1106">
        <v>0.15</v>
      </c>
      <c r="P1106">
        <v>78.17</v>
      </c>
      <c r="Q1106">
        <v>122.264</v>
      </c>
      <c r="R1106">
        <v>78.17</v>
      </c>
      <c r="S1106">
        <v>44.093999999999994</v>
      </c>
      <c r="T1106">
        <v>0.360645815612118</v>
      </c>
    </row>
    <row r="1107" spans="1:20" x14ac:dyDescent="0.3">
      <c r="A1107">
        <v>3034</v>
      </c>
      <c r="B1107" s="1">
        <v>46380</v>
      </c>
      <c r="C1107">
        <f>YEAR(SalesDataTable__2[[#This Row],[Order Date]])</f>
        <v>2026</v>
      </c>
      <c r="D1107" s="2" t="str">
        <f>"Q"&amp;ROUNDUP(MONTH(SalesDataTable__2[[#This Row],[Order Date]])/3,0)</f>
        <v>Q4</v>
      </c>
      <c r="E1107">
        <f>MONTH(SalesDataTable__2[[#This Row],[Order Date]])</f>
        <v>12</v>
      </c>
      <c r="F1107" t="str">
        <f>TEXT(SalesDataTable__2[[#This Row],[Order Date]],"MMM")</f>
        <v>Dec</v>
      </c>
      <c r="G1107" t="s">
        <v>28</v>
      </c>
      <c r="H1107" t="s">
        <v>49</v>
      </c>
      <c r="I1107" t="s">
        <v>66</v>
      </c>
      <c r="J1107" t="s">
        <v>19</v>
      </c>
      <c r="K1107" t="s">
        <v>38</v>
      </c>
      <c r="L1107" t="s">
        <v>55</v>
      </c>
      <c r="M1107">
        <v>1</v>
      </c>
      <c r="N1107">
        <v>122.18</v>
      </c>
      <c r="O1107">
        <v>0.15</v>
      </c>
      <c r="P1107">
        <v>61.28</v>
      </c>
      <c r="Q1107">
        <v>103.85300000000001</v>
      </c>
      <c r="R1107">
        <v>61.28</v>
      </c>
      <c r="S1107">
        <v>42.573000000000008</v>
      </c>
      <c r="T1107">
        <v>0.40993519686479934</v>
      </c>
    </row>
    <row r="1108" spans="1:20" x14ac:dyDescent="0.3">
      <c r="A1108">
        <v>3883</v>
      </c>
      <c r="B1108" s="1">
        <v>46380</v>
      </c>
      <c r="C1108">
        <f>YEAR(SalesDataTable__2[[#This Row],[Order Date]])</f>
        <v>2026</v>
      </c>
      <c r="D1108" s="2" t="str">
        <f>"Q"&amp;ROUNDUP(MONTH(SalesDataTable__2[[#This Row],[Order Date]])/3,0)</f>
        <v>Q4</v>
      </c>
      <c r="E1108">
        <f>MONTH(SalesDataTable__2[[#This Row],[Order Date]])</f>
        <v>12</v>
      </c>
      <c r="F1108" t="str">
        <f>TEXT(SalesDataTable__2[[#This Row],[Order Date]],"MMM")</f>
        <v>Dec</v>
      </c>
      <c r="G1108" t="s">
        <v>22</v>
      </c>
      <c r="H1108" t="s">
        <v>30</v>
      </c>
      <c r="I1108" t="s">
        <v>18</v>
      </c>
      <c r="J1108" t="s">
        <v>19</v>
      </c>
      <c r="K1108" t="s">
        <v>38</v>
      </c>
      <c r="L1108" t="s">
        <v>55</v>
      </c>
      <c r="M1108">
        <v>1</v>
      </c>
      <c r="N1108">
        <v>125.66</v>
      </c>
      <c r="O1108">
        <v>0.15</v>
      </c>
      <c r="P1108">
        <v>60.6</v>
      </c>
      <c r="Q1108">
        <v>106.81099999999999</v>
      </c>
      <c r="R1108">
        <v>60.6</v>
      </c>
      <c r="S1108">
        <v>46.210999999999991</v>
      </c>
      <c r="T1108">
        <v>0.43264270533933763</v>
      </c>
    </row>
    <row r="1109" spans="1:20" x14ac:dyDescent="0.3">
      <c r="A1109">
        <v>968</v>
      </c>
      <c r="B1109" s="1">
        <v>46384</v>
      </c>
      <c r="C1109">
        <f>YEAR(SalesDataTable__2[[#This Row],[Order Date]])</f>
        <v>2026</v>
      </c>
      <c r="D1109" s="2" t="str">
        <f>"Q"&amp;ROUNDUP(MONTH(SalesDataTable__2[[#This Row],[Order Date]])/3,0)</f>
        <v>Q4</v>
      </c>
      <c r="E1109">
        <f>MONTH(SalesDataTable__2[[#This Row],[Order Date]])</f>
        <v>12</v>
      </c>
      <c r="F1109" t="str">
        <f>TEXT(SalesDataTable__2[[#This Row],[Order Date]],"MMM")</f>
        <v>Dec</v>
      </c>
      <c r="G1109" t="s">
        <v>28</v>
      </c>
      <c r="H1109" t="s">
        <v>46</v>
      </c>
      <c r="I1109" t="s">
        <v>66</v>
      </c>
      <c r="J1109" t="s">
        <v>19</v>
      </c>
      <c r="K1109" t="s">
        <v>36</v>
      </c>
      <c r="L1109" t="s">
        <v>54</v>
      </c>
      <c r="M1109">
        <v>1</v>
      </c>
      <c r="N1109">
        <v>103.13</v>
      </c>
      <c r="O1109">
        <v>0.15</v>
      </c>
      <c r="P1109">
        <v>50.06</v>
      </c>
      <c r="Q1109">
        <v>87.660499999999999</v>
      </c>
      <c r="R1109">
        <v>50.06</v>
      </c>
      <c r="S1109">
        <v>37.600499999999997</v>
      </c>
      <c r="T1109">
        <v>0.42893321393329947</v>
      </c>
    </row>
    <row r="1110" spans="1:20" x14ac:dyDescent="0.3">
      <c r="A1110">
        <v>2219</v>
      </c>
      <c r="B1110" s="1">
        <v>46384</v>
      </c>
      <c r="C1110">
        <f>YEAR(SalesDataTable__2[[#This Row],[Order Date]])</f>
        <v>2026</v>
      </c>
      <c r="D1110" s="2" t="str">
        <f>"Q"&amp;ROUNDUP(MONTH(SalesDataTable__2[[#This Row],[Order Date]])/3,0)</f>
        <v>Q4</v>
      </c>
      <c r="E1110">
        <f>MONTH(SalesDataTable__2[[#This Row],[Order Date]])</f>
        <v>12</v>
      </c>
      <c r="F1110" t="str">
        <f>TEXT(SalesDataTable__2[[#This Row],[Order Date]],"MMM")</f>
        <v>Dec</v>
      </c>
      <c r="G1110" t="s">
        <v>28</v>
      </c>
      <c r="H1110" t="s">
        <v>48</v>
      </c>
      <c r="I1110" t="s">
        <v>18</v>
      </c>
      <c r="J1110" t="s">
        <v>64</v>
      </c>
      <c r="K1110" t="s">
        <v>24</v>
      </c>
      <c r="L1110" t="s">
        <v>50</v>
      </c>
      <c r="M1110">
        <v>1</v>
      </c>
      <c r="N1110">
        <v>147</v>
      </c>
      <c r="O1110">
        <v>0.15</v>
      </c>
      <c r="P1110">
        <v>79.58</v>
      </c>
      <c r="Q1110">
        <v>124.95</v>
      </c>
      <c r="R1110">
        <v>79.58</v>
      </c>
      <c r="S1110">
        <v>45.370000000000005</v>
      </c>
      <c r="T1110">
        <v>0.36310524209683875</v>
      </c>
    </row>
    <row r="1111" spans="1:20" x14ac:dyDescent="0.3">
      <c r="A1111">
        <v>3535</v>
      </c>
      <c r="B1111" s="1">
        <v>46384</v>
      </c>
      <c r="C1111">
        <f>YEAR(SalesDataTable__2[[#This Row],[Order Date]])</f>
        <v>2026</v>
      </c>
      <c r="D1111" s="2" t="str">
        <f>"Q"&amp;ROUNDUP(MONTH(SalesDataTable__2[[#This Row],[Order Date]])/3,0)</f>
        <v>Q4</v>
      </c>
      <c r="E1111">
        <f>MONTH(SalesDataTable__2[[#This Row],[Order Date]])</f>
        <v>12</v>
      </c>
      <c r="F1111" t="str">
        <f>TEXT(SalesDataTable__2[[#This Row],[Order Date]],"MMM")</f>
        <v>Dec</v>
      </c>
      <c r="G1111" t="s">
        <v>28</v>
      </c>
      <c r="H1111" t="s">
        <v>29</v>
      </c>
      <c r="I1111" t="s">
        <v>66</v>
      </c>
      <c r="J1111" t="s">
        <v>19</v>
      </c>
      <c r="K1111" t="s">
        <v>31</v>
      </c>
      <c r="L1111" t="s">
        <v>41</v>
      </c>
      <c r="M1111">
        <v>1</v>
      </c>
      <c r="N1111">
        <v>37.03</v>
      </c>
      <c r="O1111">
        <v>0.15</v>
      </c>
      <c r="P1111">
        <v>13.53</v>
      </c>
      <c r="Q1111">
        <v>31.4755</v>
      </c>
      <c r="R1111">
        <v>13.53</v>
      </c>
      <c r="S1111">
        <v>17.945500000000003</v>
      </c>
      <c r="T1111">
        <v>0.57014185636447401</v>
      </c>
    </row>
    <row r="1112" spans="1:20" x14ac:dyDescent="0.3">
      <c r="A1112">
        <v>2477</v>
      </c>
      <c r="B1112" s="1">
        <v>46385</v>
      </c>
      <c r="C1112">
        <f>YEAR(SalesDataTable__2[[#This Row],[Order Date]])</f>
        <v>2026</v>
      </c>
      <c r="D1112" s="2" t="str">
        <f>"Q"&amp;ROUNDUP(MONTH(SalesDataTable__2[[#This Row],[Order Date]])/3,0)</f>
        <v>Q4</v>
      </c>
      <c r="E1112">
        <f>MONTH(SalesDataTable__2[[#This Row],[Order Date]])</f>
        <v>12</v>
      </c>
      <c r="F1112" t="str">
        <f>TEXT(SalesDataTable__2[[#This Row],[Order Date]],"MMM")</f>
        <v>Dec</v>
      </c>
      <c r="G1112" t="s">
        <v>22</v>
      </c>
      <c r="H1112" t="s">
        <v>40</v>
      </c>
      <c r="I1112" t="s">
        <v>66</v>
      </c>
      <c r="J1112" t="s">
        <v>19</v>
      </c>
      <c r="K1112" t="s">
        <v>36</v>
      </c>
      <c r="L1112" t="s">
        <v>37</v>
      </c>
      <c r="M1112">
        <v>1</v>
      </c>
      <c r="N1112">
        <v>41.28</v>
      </c>
      <c r="O1112">
        <v>0.15</v>
      </c>
      <c r="P1112">
        <v>16.41</v>
      </c>
      <c r="Q1112">
        <v>35.088000000000001</v>
      </c>
      <c r="R1112">
        <v>16.41</v>
      </c>
      <c r="S1112">
        <v>18.678000000000001</v>
      </c>
      <c r="T1112">
        <v>0.53231874145006841</v>
      </c>
    </row>
    <row r="1113" spans="1:20" x14ac:dyDescent="0.3">
      <c r="A1113">
        <v>195</v>
      </c>
      <c r="B1113" s="1">
        <v>46339</v>
      </c>
      <c r="C1113">
        <f>YEAR(SalesDataTable__2[[#This Row],[Order Date]])</f>
        <v>2026</v>
      </c>
      <c r="D1113" s="2" t="str">
        <f>"Q"&amp;ROUNDUP(MONTH(SalesDataTable__2[[#This Row],[Order Date]])/3,0)</f>
        <v>Q4</v>
      </c>
      <c r="E1113">
        <f>MONTH(SalesDataTable__2[[#This Row],[Order Date]])</f>
        <v>11</v>
      </c>
      <c r="F1113" t="str">
        <f>TEXT(SalesDataTable__2[[#This Row],[Order Date]],"MMM")</f>
        <v>Nov</v>
      </c>
      <c r="G1113" t="s">
        <v>28</v>
      </c>
      <c r="H1113" t="s">
        <v>46</v>
      </c>
      <c r="I1113" t="s">
        <v>66</v>
      </c>
      <c r="J1113" t="s">
        <v>64</v>
      </c>
      <c r="K1113" t="s">
        <v>31</v>
      </c>
      <c r="L1113" t="s">
        <v>47</v>
      </c>
      <c r="M1113">
        <v>1</v>
      </c>
      <c r="N1113">
        <v>47.37</v>
      </c>
      <c r="O1113">
        <v>0.2</v>
      </c>
      <c r="P1113">
        <v>18.739999999999998</v>
      </c>
      <c r="Q1113">
        <v>37.896000000000001</v>
      </c>
      <c r="R1113">
        <v>18.739999999999998</v>
      </c>
      <c r="S1113">
        <v>19.156000000000002</v>
      </c>
      <c r="T1113">
        <v>0.50548870593202455</v>
      </c>
    </row>
    <row r="1114" spans="1:20" x14ac:dyDescent="0.3">
      <c r="A1114">
        <v>4052</v>
      </c>
      <c r="B1114" s="1">
        <v>46347</v>
      </c>
      <c r="C1114">
        <f>YEAR(SalesDataTable__2[[#This Row],[Order Date]])</f>
        <v>2026</v>
      </c>
      <c r="D1114" s="2" t="str">
        <f>"Q"&amp;ROUNDUP(MONTH(SalesDataTable__2[[#This Row],[Order Date]])/3,0)</f>
        <v>Q4</v>
      </c>
      <c r="E1114">
        <f>MONTH(SalesDataTable__2[[#This Row],[Order Date]])</f>
        <v>11</v>
      </c>
      <c r="F1114" t="str">
        <f>TEXT(SalesDataTable__2[[#This Row],[Order Date]],"MMM")</f>
        <v>Nov</v>
      </c>
      <c r="G1114" t="s">
        <v>22</v>
      </c>
      <c r="H1114" t="s">
        <v>30</v>
      </c>
      <c r="I1114" t="s">
        <v>18</v>
      </c>
      <c r="J1114" t="s">
        <v>19</v>
      </c>
      <c r="K1114" t="s">
        <v>31</v>
      </c>
      <c r="L1114" t="s">
        <v>47</v>
      </c>
      <c r="M1114">
        <v>1</v>
      </c>
      <c r="N1114">
        <v>46.82</v>
      </c>
      <c r="O1114">
        <v>0.2</v>
      </c>
      <c r="P1114">
        <v>18.27</v>
      </c>
      <c r="Q1114">
        <v>37.456000000000003</v>
      </c>
      <c r="R1114">
        <v>18.27</v>
      </c>
      <c r="S1114">
        <v>19.186000000000003</v>
      </c>
      <c r="T1114">
        <v>0.51222768047842804</v>
      </c>
    </row>
    <row r="1115" spans="1:20" x14ac:dyDescent="0.3">
      <c r="A1115">
        <v>3021</v>
      </c>
      <c r="B1115" s="1">
        <v>46349</v>
      </c>
      <c r="C1115">
        <f>YEAR(SalesDataTable__2[[#This Row],[Order Date]])</f>
        <v>2026</v>
      </c>
      <c r="D1115" s="2" t="str">
        <f>"Q"&amp;ROUNDUP(MONTH(SalesDataTable__2[[#This Row],[Order Date]])/3,0)</f>
        <v>Q4</v>
      </c>
      <c r="E1115">
        <f>MONTH(SalesDataTable__2[[#This Row],[Order Date]])</f>
        <v>11</v>
      </c>
      <c r="F1115" t="str">
        <f>TEXT(SalesDataTable__2[[#This Row],[Order Date]],"MMM")</f>
        <v>Nov</v>
      </c>
      <c r="G1115" t="s">
        <v>22</v>
      </c>
      <c r="H1115" t="s">
        <v>40</v>
      </c>
      <c r="I1115" t="s">
        <v>18</v>
      </c>
      <c r="J1115" t="s">
        <v>65</v>
      </c>
      <c r="K1115" t="s">
        <v>24</v>
      </c>
      <c r="L1115" t="s">
        <v>35</v>
      </c>
      <c r="M1115">
        <v>1</v>
      </c>
      <c r="N1115">
        <v>71.66</v>
      </c>
      <c r="O1115">
        <v>0.2</v>
      </c>
      <c r="P1115">
        <v>31.83</v>
      </c>
      <c r="Q1115">
        <v>57.328000000000003</v>
      </c>
      <c r="R1115">
        <v>31.83</v>
      </c>
      <c r="S1115">
        <v>25.498000000000005</v>
      </c>
      <c r="T1115">
        <v>0.44477393245883345</v>
      </c>
    </row>
    <row r="1116" spans="1:20" x14ac:dyDescent="0.3">
      <c r="A1116">
        <v>5115</v>
      </c>
      <c r="B1116" s="1">
        <v>46354</v>
      </c>
      <c r="C1116">
        <f>YEAR(SalesDataTable__2[[#This Row],[Order Date]])</f>
        <v>2026</v>
      </c>
      <c r="D1116" s="2" t="str">
        <f>"Q"&amp;ROUNDUP(MONTH(SalesDataTable__2[[#This Row],[Order Date]])/3,0)</f>
        <v>Q4</v>
      </c>
      <c r="E1116">
        <f>MONTH(SalesDataTable__2[[#This Row],[Order Date]])</f>
        <v>11</v>
      </c>
      <c r="F1116" t="str">
        <f>TEXT(SalesDataTable__2[[#This Row],[Order Date]],"MMM")</f>
        <v>Nov</v>
      </c>
      <c r="G1116" t="s">
        <v>22</v>
      </c>
      <c r="H1116" t="s">
        <v>40</v>
      </c>
      <c r="I1116" t="s">
        <v>18</v>
      </c>
      <c r="J1116" t="s">
        <v>19</v>
      </c>
      <c r="K1116" t="s">
        <v>31</v>
      </c>
      <c r="L1116" t="s">
        <v>51</v>
      </c>
      <c r="M1116">
        <v>1</v>
      </c>
      <c r="N1116">
        <v>165.75</v>
      </c>
      <c r="O1116">
        <v>0.2</v>
      </c>
      <c r="P1116">
        <v>89.16</v>
      </c>
      <c r="Q1116">
        <v>132.6</v>
      </c>
      <c r="R1116">
        <v>89.16</v>
      </c>
      <c r="S1116">
        <v>43.44</v>
      </c>
      <c r="T1116">
        <v>0.32760180995475113</v>
      </c>
    </row>
    <row r="1117" spans="1:20" x14ac:dyDescent="0.3">
      <c r="A1117">
        <v>562</v>
      </c>
      <c r="B1117" s="1">
        <v>46355</v>
      </c>
      <c r="C1117">
        <f>YEAR(SalesDataTable__2[[#This Row],[Order Date]])</f>
        <v>2026</v>
      </c>
      <c r="D1117" s="2" t="str">
        <f>"Q"&amp;ROUNDUP(MONTH(SalesDataTable__2[[#This Row],[Order Date]])/3,0)</f>
        <v>Q4</v>
      </c>
      <c r="E1117">
        <f>MONTH(SalesDataTable__2[[#This Row],[Order Date]])</f>
        <v>11</v>
      </c>
      <c r="F1117" t="str">
        <f>TEXT(SalesDataTable__2[[#This Row],[Order Date]],"MMM")</f>
        <v>Nov</v>
      </c>
      <c r="G1117" t="s">
        <v>28</v>
      </c>
      <c r="H1117" t="s">
        <v>46</v>
      </c>
      <c r="I1117" t="s">
        <v>18</v>
      </c>
      <c r="J1117" t="s">
        <v>19</v>
      </c>
      <c r="K1117" t="s">
        <v>31</v>
      </c>
      <c r="L1117" t="s">
        <v>47</v>
      </c>
      <c r="M1117">
        <v>1</v>
      </c>
      <c r="N1117">
        <v>46.3</v>
      </c>
      <c r="O1117">
        <v>0.2</v>
      </c>
      <c r="P1117">
        <v>18.78</v>
      </c>
      <c r="Q1117">
        <v>37.04</v>
      </c>
      <c r="R1117">
        <v>18.78</v>
      </c>
      <c r="S1117">
        <v>18.259999999999998</v>
      </c>
      <c r="T1117">
        <v>0.49298056155507552</v>
      </c>
    </row>
    <row r="1118" spans="1:20" x14ac:dyDescent="0.3">
      <c r="A1118">
        <v>1947</v>
      </c>
      <c r="B1118" s="1">
        <v>46356</v>
      </c>
      <c r="C1118">
        <f>YEAR(SalesDataTable__2[[#This Row],[Order Date]])</f>
        <v>2026</v>
      </c>
      <c r="D1118" s="2" t="str">
        <f>"Q"&amp;ROUNDUP(MONTH(SalesDataTable__2[[#This Row],[Order Date]])/3,0)</f>
        <v>Q4</v>
      </c>
      <c r="E1118">
        <f>MONTH(SalesDataTable__2[[#This Row],[Order Date]])</f>
        <v>11</v>
      </c>
      <c r="F1118" t="str">
        <f>TEXT(SalesDataTable__2[[#This Row],[Order Date]],"MMM")</f>
        <v>Nov</v>
      </c>
      <c r="G1118" t="s">
        <v>22</v>
      </c>
      <c r="H1118" t="s">
        <v>30</v>
      </c>
      <c r="I1118" t="s">
        <v>66</v>
      </c>
      <c r="J1118" t="s">
        <v>65</v>
      </c>
      <c r="K1118" t="s">
        <v>20</v>
      </c>
      <c r="L1118" t="s">
        <v>44</v>
      </c>
      <c r="M1118">
        <v>1</v>
      </c>
      <c r="N1118">
        <v>35.729999999999997</v>
      </c>
      <c r="O1118">
        <v>0.2</v>
      </c>
      <c r="P1118">
        <v>14.33</v>
      </c>
      <c r="Q1118">
        <v>28.584</v>
      </c>
      <c r="R1118">
        <v>14.33</v>
      </c>
      <c r="S1118">
        <v>14.254</v>
      </c>
      <c r="T1118">
        <v>0.49867058494262523</v>
      </c>
    </row>
    <row r="1119" spans="1:20" x14ac:dyDescent="0.3">
      <c r="A1119">
        <v>4022</v>
      </c>
      <c r="B1119" s="1">
        <v>46364</v>
      </c>
      <c r="C1119">
        <f>YEAR(SalesDataTable__2[[#This Row],[Order Date]])</f>
        <v>2026</v>
      </c>
      <c r="D1119" s="2" t="str">
        <f>"Q"&amp;ROUNDUP(MONTH(SalesDataTable__2[[#This Row],[Order Date]])/3,0)</f>
        <v>Q4</v>
      </c>
      <c r="E1119">
        <f>MONTH(SalesDataTable__2[[#This Row],[Order Date]])</f>
        <v>12</v>
      </c>
      <c r="F1119" t="str">
        <f>TEXT(SalesDataTable__2[[#This Row],[Order Date]],"MMM")</f>
        <v>Dec</v>
      </c>
      <c r="G1119" t="s">
        <v>22</v>
      </c>
      <c r="H1119" t="s">
        <v>23</v>
      </c>
      <c r="I1119" t="s">
        <v>67</v>
      </c>
      <c r="J1119" t="s">
        <v>64</v>
      </c>
      <c r="K1119" t="s">
        <v>38</v>
      </c>
      <c r="L1119" t="s">
        <v>62</v>
      </c>
      <c r="M1119">
        <v>1</v>
      </c>
      <c r="N1119">
        <v>333.51</v>
      </c>
      <c r="O1119">
        <v>0.2</v>
      </c>
      <c r="P1119">
        <v>199.91</v>
      </c>
      <c r="Q1119">
        <v>266.80799999999999</v>
      </c>
      <c r="R1119">
        <v>199.91</v>
      </c>
      <c r="S1119">
        <v>66.897999999999996</v>
      </c>
      <c r="T1119">
        <v>0.25073461065635211</v>
      </c>
    </row>
    <row r="1120" spans="1:20" x14ac:dyDescent="0.3">
      <c r="A1120">
        <v>175</v>
      </c>
      <c r="B1120" s="1">
        <v>46366</v>
      </c>
      <c r="C1120">
        <f>YEAR(SalesDataTable__2[[#This Row],[Order Date]])</f>
        <v>2026</v>
      </c>
      <c r="D1120" s="2" t="str">
        <f>"Q"&amp;ROUNDUP(MONTH(SalesDataTable__2[[#This Row],[Order Date]])/3,0)</f>
        <v>Q4</v>
      </c>
      <c r="E1120">
        <f>MONTH(SalesDataTable__2[[#This Row],[Order Date]])</f>
        <v>12</v>
      </c>
      <c r="F1120" t="str">
        <f>TEXT(SalesDataTable__2[[#This Row],[Order Date]],"MMM")</f>
        <v>Dec</v>
      </c>
      <c r="G1120" t="s">
        <v>22</v>
      </c>
      <c r="H1120" t="s">
        <v>30</v>
      </c>
      <c r="I1120" t="s">
        <v>67</v>
      </c>
      <c r="J1120" t="s">
        <v>19</v>
      </c>
      <c r="K1120" t="s">
        <v>36</v>
      </c>
      <c r="L1120" t="s">
        <v>61</v>
      </c>
      <c r="M1120">
        <v>1</v>
      </c>
      <c r="N1120">
        <v>81.010000000000005</v>
      </c>
      <c r="O1120">
        <v>0.2</v>
      </c>
      <c r="P1120">
        <v>41.51</v>
      </c>
      <c r="Q1120">
        <v>64.808000000000007</v>
      </c>
      <c r="R1120">
        <v>41.51</v>
      </c>
      <c r="S1120">
        <v>23.298000000000009</v>
      </c>
      <c r="T1120">
        <v>0.35949265522774976</v>
      </c>
    </row>
    <row r="1121" spans="1:20" x14ac:dyDescent="0.3">
      <c r="A1121">
        <v>2123</v>
      </c>
      <c r="B1121" s="1">
        <v>46379</v>
      </c>
      <c r="C1121">
        <f>YEAR(SalesDataTable__2[[#This Row],[Order Date]])</f>
        <v>2026</v>
      </c>
      <c r="D1121" s="2" t="str">
        <f>"Q"&amp;ROUNDUP(MONTH(SalesDataTable__2[[#This Row],[Order Date]])/3,0)</f>
        <v>Q4</v>
      </c>
      <c r="E1121">
        <f>MONTH(SalesDataTable__2[[#This Row],[Order Date]])</f>
        <v>12</v>
      </c>
      <c r="F1121" t="str">
        <f>TEXT(SalesDataTable__2[[#This Row],[Order Date]],"MMM")</f>
        <v>Dec</v>
      </c>
      <c r="G1121" t="s">
        <v>16</v>
      </c>
      <c r="H1121" t="s">
        <v>17</v>
      </c>
      <c r="I1121" t="s">
        <v>18</v>
      </c>
      <c r="J1121" t="s">
        <v>64</v>
      </c>
      <c r="K1121" t="s">
        <v>24</v>
      </c>
      <c r="L1121" t="s">
        <v>27</v>
      </c>
      <c r="M1121">
        <v>1</v>
      </c>
      <c r="N1121">
        <v>91.08</v>
      </c>
      <c r="O1121">
        <v>0.2</v>
      </c>
      <c r="P1121">
        <v>46.14</v>
      </c>
      <c r="Q1121">
        <v>72.864000000000004</v>
      </c>
      <c r="R1121">
        <v>46.14</v>
      </c>
      <c r="S1121">
        <v>26.724000000000004</v>
      </c>
      <c r="T1121">
        <v>0.36676548089591571</v>
      </c>
    </row>
    <row r="1122" spans="1:20" x14ac:dyDescent="0.3">
      <c r="A1122">
        <v>3721</v>
      </c>
      <c r="B1122" s="1">
        <v>46383</v>
      </c>
      <c r="C1122">
        <f>YEAR(SalesDataTable__2[[#This Row],[Order Date]])</f>
        <v>2026</v>
      </c>
      <c r="D1122" s="2" t="str">
        <f>"Q"&amp;ROUNDUP(MONTH(SalesDataTable__2[[#This Row],[Order Date]])/3,0)</f>
        <v>Q4</v>
      </c>
      <c r="E1122">
        <f>MONTH(SalesDataTable__2[[#This Row],[Order Date]])</f>
        <v>12</v>
      </c>
      <c r="F1122" t="str">
        <f>TEXT(SalesDataTable__2[[#This Row],[Order Date]],"MMM")</f>
        <v>Dec</v>
      </c>
      <c r="G1122" t="s">
        <v>42</v>
      </c>
      <c r="H1122" t="s">
        <v>45</v>
      </c>
      <c r="I1122" t="s">
        <v>67</v>
      </c>
      <c r="J1122" t="s">
        <v>19</v>
      </c>
      <c r="K1122" t="s">
        <v>20</v>
      </c>
      <c r="L1122" t="s">
        <v>59</v>
      </c>
      <c r="M1122">
        <v>1</v>
      </c>
      <c r="N1122">
        <v>49.79</v>
      </c>
      <c r="O1122">
        <v>0.2</v>
      </c>
      <c r="P1122">
        <v>21.87</v>
      </c>
      <c r="Q1122">
        <v>39.832000000000001</v>
      </c>
      <c r="R1122">
        <v>21.87</v>
      </c>
      <c r="S1122">
        <v>17.962</v>
      </c>
      <c r="T1122">
        <v>0.45094396465153641</v>
      </c>
    </row>
    <row r="1123" spans="1:20" x14ac:dyDescent="0.3">
      <c r="A1123">
        <v>5084</v>
      </c>
      <c r="B1123" s="1">
        <v>46383</v>
      </c>
      <c r="C1123">
        <f>YEAR(SalesDataTable__2[[#This Row],[Order Date]])</f>
        <v>2026</v>
      </c>
      <c r="D1123" s="2" t="str">
        <f>"Q"&amp;ROUNDUP(MONTH(SalesDataTable__2[[#This Row],[Order Date]])/3,0)</f>
        <v>Q4</v>
      </c>
      <c r="E1123">
        <f>MONTH(SalesDataTable__2[[#This Row],[Order Date]])</f>
        <v>12</v>
      </c>
      <c r="F1123" t="str">
        <f>TEXT(SalesDataTable__2[[#This Row],[Order Date]],"MMM")</f>
        <v>Dec</v>
      </c>
      <c r="G1123" t="s">
        <v>28</v>
      </c>
      <c r="H1123" t="s">
        <v>34</v>
      </c>
      <c r="I1123" t="s">
        <v>67</v>
      </c>
      <c r="J1123" t="s">
        <v>64</v>
      </c>
      <c r="K1123" t="s">
        <v>31</v>
      </c>
      <c r="L1123" t="s">
        <v>41</v>
      </c>
      <c r="M1123">
        <v>1</v>
      </c>
      <c r="N1123">
        <v>35.409999999999997</v>
      </c>
      <c r="O1123">
        <v>0.2</v>
      </c>
      <c r="P1123">
        <v>13.54</v>
      </c>
      <c r="Q1123">
        <v>28.327999999999999</v>
      </c>
      <c r="R1123">
        <v>13.54</v>
      </c>
      <c r="S1123">
        <v>14.788</v>
      </c>
      <c r="T1123">
        <v>0.5220276757977973</v>
      </c>
    </row>
    <row r="1124" spans="1:20" x14ac:dyDescent="0.3">
      <c r="A1124">
        <v>2651</v>
      </c>
      <c r="B1124" s="1">
        <v>46384</v>
      </c>
      <c r="C1124">
        <f>YEAR(SalesDataTable__2[[#This Row],[Order Date]])</f>
        <v>2026</v>
      </c>
      <c r="D1124" s="2" t="str">
        <f>"Q"&amp;ROUNDUP(MONTH(SalesDataTable__2[[#This Row],[Order Date]])/3,0)</f>
        <v>Q4</v>
      </c>
      <c r="E1124">
        <f>MONTH(SalesDataTable__2[[#This Row],[Order Date]])</f>
        <v>12</v>
      </c>
      <c r="F1124" t="str">
        <f>TEXT(SalesDataTable__2[[#This Row],[Order Date]],"MMM")</f>
        <v>Dec</v>
      </c>
      <c r="G1124" t="s">
        <v>22</v>
      </c>
      <c r="H1124" t="s">
        <v>40</v>
      </c>
      <c r="I1124" t="s">
        <v>18</v>
      </c>
      <c r="J1124" t="s">
        <v>19</v>
      </c>
      <c r="K1124" t="s">
        <v>31</v>
      </c>
      <c r="L1124" t="s">
        <v>47</v>
      </c>
      <c r="M1124">
        <v>1</v>
      </c>
      <c r="N1124">
        <v>45.69</v>
      </c>
      <c r="O1124">
        <v>0.2</v>
      </c>
      <c r="P1124">
        <v>18.829999999999998</v>
      </c>
      <c r="Q1124">
        <v>36.552</v>
      </c>
      <c r="R1124">
        <v>18.829999999999998</v>
      </c>
      <c r="S1124">
        <v>17.722000000000001</v>
      </c>
      <c r="T1124">
        <v>0.48484351061501429</v>
      </c>
    </row>
    <row r="1125" spans="1:20" x14ac:dyDescent="0.3">
      <c r="A1125">
        <v>450</v>
      </c>
      <c r="B1125" s="1">
        <v>46030</v>
      </c>
      <c r="C1125">
        <f>YEAR(SalesDataTable__2[[#This Row],[Order Date]])</f>
        <v>2026</v>
      </c>
      <c r="D1125" s="2" t="str">
        <f>"Q"&amp;ROUNDUP(MONTH(SalesDataTable__2[[#This Row],[Order Date]])/3,0)</f>
        <v>Q1</v>
      </c>
      <c r="E1125">
        <f>MONTH(SalesDataTable__2[[#This Row],[Order Date]])</f>
        <v>1</v>
      </c>
      <c r="F1125" t="str">
        <f>TEXT(SalesDataTable__2[[#This Row],[Order Date]],"MMM")</f>
        <v>Jan</v>
      </c>
      <c r="G1125" t="s">
        <v>42</v>
      </c>
      <c r="H1125" t="s">
        <v>57</v>
      </c>
      <c r="I1125" t="s">
        <v>66</v>
      </c>
      <c r="J1125" t="s">
        <v>19</v>
      </c>
      <c r="K1125" t="s">
        <v>24</v>
      </c>
      <c r="L1125" t="s">
        <v>27</v>
      </c>
      <c r="M1125">
        <v>2</v>
      </c>
      <c r="N1125">
        <v>94.06</v>
      </c>
      <c r="O1125">
        <v>0.15</v>
      </c>
      <c r="P1125">
        <v>46.33</v>
      </c>
      <c r="Q1125">
        <v>159.90199999999999</v>
      </c>
      <c r="R1125">
        <v>92.66</v>
      </c>
      <c r="S1125">
        <v>67.24199999999999</v>
      </c>
      <c r="T1125">
        <v>0.42052006854198193</v>
      </c>
    </row>
    <row r="1126" spans="1:20" x14ac:dyDescent="0.3">
      <c r="A1126">
        <v>2490</v>
      </c>
      <c r="B1126" s="1">
        <v>46047</v>
      </c>
      <c r="C1126">
        <f>YEAR(SalesDataTable__2[[#This Row],[Order Date]])</f>
        <v>2026</v>
      </c>
      <c r="D1126" s="2" t="str">
        <f>"Q"&amp;ROUNDUP(MONTH(SalesDataTable__2[[#This Row],[Order Date]])/3,0)</f>
        <v>Q1</v>
      </c>
      <c r="E1126">
        <f>MONTH(SalesDataTable__2[[#This Row],[Order Date]])</f>
        <v>1</v>
      </c>
      <c r="F1126" t="str">
        <f>TEXT(SalesDataTable__2[[#This Row],[Order Date]],"MMM")</f>
        <v>Jan</v>
      </c>
      <c r="G1126" t="s">
        <v>28</v>
      </c>
      <c r="H1126" t="s">
        <v>48</v>
      </c>
      <c r="I1126" t="s">
        <v>18</v>
      </c>
      <c r="J1126" t="s">
        <v>19</v>
      </c>
      <c r="K1126" t="s">
        <v>36</v>
      </c>
      <c r="L1126" t="s">
        <v>54</v>
      </c>
      <c r="M1126">
        <v>2</v>
      </c>
      <c r="N1126">
        <v>103.99</v>
      </c>
      <c r="O1126">
        <v>0.15</v>
      </c>
      <c r="P1126">
        <v>51.94</v>
      </c>
      <c r="Q1126">
        <v>176.78299999999999</v>
      </c>
      <c r="R1126">
        <v>103.88</v>
      </c>
      <c r="S1126">
        <v>72.902999999999992</v>
      </c>
      <c r="T1126">
        <v>0.41238693765803269</v>
      </c>
    </row>
    <row r="1127" spans="1:20" x14ac:dyDescent="0.3">
      <c r="A1127">
        <v>1944</v>
      </c>
      <c r="B1127" s="1">
        <v>46048</v>
      </c>
      <c r="C1127">
        <f>YEAR(SalesDataTable__2[[#This Row],[Order Date]])</f>
        <v>2026</v>
      </c>
      <c r="D1127" s="2" t="str">
        <f>"Q"&amp;ROUNDUP(MONTH(SalesDataTable__2[[#This Row],[Order Date]])/3,0)</f>
        <v>Q1</v>
      </c>
      <c r="E1127">
        <f>MONTH(SalesDataTable__2[[#This Row],[Order Date]])</f>
        <v>1</v>
      </c>
      <c r="F1127" t="str">
        <f>TEXT(SalesDataTable__2[[#This Row],[Order Date]],"MMM")</f>
        <v>Jan</v>
      </c>
      <c r="G1127" t="s">
        <v>42</v>
      </c>
      <c r="H1127" t="s">
        <v>60</v>
      </c>
      <c r="I1127" t="s">
        <v>18</v>
      </c>
      <c r="J1127" t="s">
        <v>64</v>
      </c>
      <c r="K1127" t="s">
        <v>24</v>
      </c>
      <c r="L1127" t="s">
        <v>50</v>
      </c>
      <c r="M1127">
        <v>2</v>
      </c>
      <c r="N1127">
        <v>143.66</v>
      </c>
      <c r="O1127">
        <v>0.15</v>
      </c>
      <c r="P1127">
        <v>78.14</v>
      </c>
      <c r="Q1127">
        <v>244.22199999999998</v>
      </c>
      <c r="R1127">
        <v>156.28</v>
      </c>
      <c r="S1127">
        <v>87.941999999999979</v>
      </c>
      <c r="T1127">
        <v>0.36009040954541355</v>
      </c>
    </row>
    <row r="1128" spans="1:20" x14ac:dyDescent="0.3">
      <c r="A1128">
        <v>2203</v>
      </c>
      <c r="B1128" s="1">
        <v>46050</v>
      </c>
      <c r="C1128">
        <f>YEAR(SalesDataTable__2[[#This Row],[Order Date]])</f>
        <v>2026</v>
      </c>
      <c r="D1128" s="2" t="str">
        <f>"Q"&amp;ROUNDUP(MONTH(SalesDataTable__2[[#This Row],[Order Date]])/3,0)</f>
        <v>Q1</v>
      </c>
      <c r="E1128">
        <f>MONTH(SalesDataTable__2[[#This Row],[Order Date]])</f>
        <v>1</v>
      </c>
      <c r="F1128" t="str">
        <f>TEXT(SalesDataTable__2[[#This Row],[Order Date]],"MMM")</f>
        <v>Jan</v>
      </c>
      <c r="G1128" t="s">
        <v>42</v>
      </c>
      <c r="H1128" t="s">
        <v>60</v>
      </c>
      <c r="I1128" t="s">
        <v>67</v>
      </c>
      <c r="J1128" t="s">
        <v>64</v>
      </c>
      <c r="K1128" t="s">
        <v>24</v>
      </c>
      <c r="L1128" t="s">
        <v>35</v>
      </c>
      <c r="M1128">
        <v>2</v>
      </c>
      <c r="N1128">
        <v>70.290000000000006</v>
      </c>
      <c r="O1128">
        <v>0.15</v>
      </c>
      <c r="P1128">
        <v>31.84</v>
      </c>
      <c r="Q1128">
        <v>119.49300000000001</v>
      </c>
      <c r="R1128">
        <v>63.68</v>
      </c>
      <c r="S1128">
        <v>55.813000000000009</v>
      </c>
      <c r="T1128">
        <v>0.46708175374289712</v>
      </c>
    </row>
    <row r="1129" spans="1:20" x14ac:dyDescent="0.3">
      <c r="A1129">
        <v>1314</v>
      </c>
      <c r="B1129" s="1">
        <v>46060</v>
      </c>
      <c r="C1129">
        <f>YEAR(SalesDataTable__2[[#This Row],[Order Date]])</f>
        <v>2026</v>
      </c>
      <c r="D1129" s="2" t="str">
        <f>"Q"&amp;ROUNDUP(MONTH(SalesDataTable__2[[#This Row],[Order Date]])/3,0)</f>
        <v>Q1</v>
      </c>
      <c r="E1129">
        <f>MONTH(SalesDataTable__2[[#This Row],[Order Date]])</f>
        <v>2</v>
      </c>
      <c r="F1129" t="str">
        <f>TEXT(SalesDataTable__2[[#This Row],[Order Date]],"MMM")</f>
        <v>Feb</v>
      </c>
      <c r="G1129" t="s">
        <v>16</v>
      </c>
      <c r="H1129" t="s">
        <v>33</v>
      </c>
      <c r="I1129" t="s">
        <v>18</v>
      </c>
      <c r="J1129" t="s">
        <v>64</v>
      </c>
      <c r="K1129" t="s">
        <v>31</v>
      </c>
      <c r="L1129" t="s">
        <v>41</v>
      </c>
      <c r="M1129">
        <v>2</v>
      </c>
      <c r="N1129">
        <v>37.03</v>
      </c>
      <c r="O1129">
        <v>0.15</v>
      </c>
      <c r="P1129">
        <v>13.87</v>
      </c>
      <c r="Q1129">
        <v>62.951000000000001</v>
      </c>
      <c r="R1129">
        <v>27.74</v>
      </c>
      <c r="S1129">
        <v>35.210999999999999</v>
      </c>
      <c r="T1129">
        <v>0.55933980397451988</v>
      </c>
    </row>
    <row r="1130" spans="1:20" x14ac:dyDescent="0.3">
      <c r="A1130">
        <v>303</v>
      </c>
      <c r="B1130" s="1">
        <v>46068</v>
      </c>
      <c r="C1130">
        <f>YEAR(SalesDataTable__2[[#This Row],[Order Date]])</f>
        <v>2026</v>
      </c>
      <c r="D1130" s="2" t="str">
        <f>"Q"&amp;ROUNDUP(MONTH(SalesDataTable__2[[#This Row],[Order Date]])/3,0)</f>
        <v>Q1</v>
      </c>
      <c r="E1130">
        <f>MONTH(SalesDataTable__2[[#This Row],[Order Date]])</f>
        <v>2</v>
      </c>
      <c r="F1130" t="str">
        <f>TEXT(SalesDataTable__2[[#This Row],[Order Date]],"MMM")</f>
        <v>Feb</v>
      </c>
      <c r="G1130" t="s">
        <v>28</v>
      </c>
      <c r="H1130" t="s">
        <v>29</v>
      </c>
      <c r="I1130" t="s">
        <v>67</v>
      </c>
      <c r="J1130" t="s">
        <v>64</v>
      </c>
      <c r="K1130" t="s">
        <v>36</v>
      </c>
      <c r="L1130" t="s">
        <v>54</v>
      </c>
      <c r="M1130">
        <v>2</v>
      </c>
      <c r="N1130">
        <v>102.12</v>
      </c>
      <c r="O1130">
        <v>0.15</v>
      </c>
      <c r="P1130">
        <v>51.03</v>
      </c>
      <c r="Q1130">
        <v>173.60400000000001</v>
      </c>
      <c r="R1130">
        <v>102.06</v>
      </c>
      <c r="S1130">
        <v>71.544000000000011</v>
      </c>
      <c r="T1130">
        <v>0.41211032003870884</v>
      </c>
    </row>
    <row r="1131" spans="1:20" x14ac:dyDescent="0.3">
      <c r="A1131">
        <v>4796</v>
      </c>
      <c r="B1131" s="1">
        <v>46106</v>
      </c>
      <c r="C1131">
        <f>YEAR(SalesDataTable__2[[#This Row],[Order Date]])</f>
        <v>2026</v>
      </c>
      <c r="D1131" s="2" t="str">
        <f>"Q"&amp;ROUNDUP(MONTH(SalesDataTable__2[[#This Row],[Order Date]])/3,0)</f>
        <v>Q1</v>
      </c>
      <c r="E1131">
        <f>MONTH(SalesDataTable__2[[#This Row],[Order Date]])</f>
        <v>3</v>
      </c>
      <c r="F1131" t="str">
        <f>TEXT(SalesDataTable__2[[#This Row],[Order Date]],"MMM")</f>
        <v>Mar</v>
      </c>
      <c r="G1131" t="s">
        <v>28</v>
      </c>
      <c r="H1131" t="s">
        <v>46</v>
      </c>
      <c r="I1131" t="s">
        <v>18</v>
      </c>
      <c r="J1131" t="s">
        <v>19</v>
      </c>
      <c r="K1131" t="s">
        <v>20</v>
      </c>
      <c r="L1131" t="s">
        <v>21</v>
      </c>
      <c r="M1131">
        <v>2</v>
      </c>
      <c r="N1131">
        <v>39.409999999999997</v>
      </c>
      <c r="O1131">
        <v>0.15</v>
      </c>
      <c r="P1131">
        <v>14.91</v>
      </c>
      <c r="Q1131">
        <v>66.996999999999986</v>
      </c>
      <c r="R1131">
        <v>29.82</v>
      </c>
      <c r="S1131">
        <v>37.176999999999985</v>
      </c>
      <c r="T1131">
        <v>0.55490544352732207</v>
      </c>
    </row>
    <row r="1132" spans="1:20" x14ac:dyDescent="0.3">
      <c r="A1132">
        <v>2892</v>
      </c>
      <c r="B1132" s="1">
        <v>46111</v>
      </c>
      <c r="C1132">
        <f>YEAR(SalesDataTable__2[[#This Row],[Order Date]])</f>
        <v>2026</v>
      </c>
      <c r="D1132" s="2" t="str">
        <f>"Q"&amp;ROUNDUP(MONTH(SalesDataTable__2[[#This Row],[Order Date]])/3,0)</f>
        <v>Q1</v>
      </c>
      <c r="E1132">
        <f>MONTH(SalesDataTable__2[[#This Row],[Order Date]])</f>
        <v>3</v>
      </c>
      <c r="F1132" t="str">
        <f>TEXT(SalesDataTable__2[[#This Row],[Order Date]],"MMM")</f>
        <v>Mar</v>
      </c>
      <c r="G1132" t="s">
        <v>28</v>
      </c>
      <c r="H1132" t="s">
        <v>46</v>
      </c>
      <c r="I1132" t="s">
        <v>18</v>
      </c>
      <c r="J1132" t="s">
        <v>64</v>
      </c>
      <c r="K1132" t="s">
        <v>24</v>
      </c>
      <c r="L1132" t="s">
        <v>50</v>
      </c>
      <c r="M1132">
        <v>2</v>
      </c>
      <c r="N1132">
        <v>145.06</v>
      </c>
      <c r="O1132">
        <v>0.15</v>
      </c>
      <c r="P1132">
        <v>77.08</v>
      </c>
      <c r="Q1132">
        <v>246.602</v>
      </c>
      <c r="R1132">
        <v>154.16</v>
      </c>
      <c r="S1132">
        <v>92.442000000000007</v>
      </c>
      <c r="T1132">
        <v>0.37486313979610875</v>
      </c>
    </row>
    <row r="1133" spans="1:20" x14ac:dyDescent="0.3">
      <c r="A1133">
        <v>3958</v>
      </c>
      <c r="B1133" s="1">
        <v>46113</v>
      </c>
      <c r="C1133">
        <f>YEAR(SalesDataTable__2[[#This Row],[Order Date]])</f>
        <v>2026</v>
      </c>
      <c r="D1133" s="2" t="str">
        <f>"Q"&amp;ROUNDUP(MONTH(SalesDataTable__2[[#This Row],[Order Date]])/3,0)</f>
        <v>Q2</v>
      </c>
      <c r="E1133">
        <f>MONTH(SalesDataTable__2[[#This Row],[Order Date]])</f>
        <v>4</v>
      </c>
      <c r="F1133" t="str">
        <f>TEXT(SalesDataTable__2[[#This Row],[Order Date]],"MMM")</f>
        <v>Apr</v>
      </c>
      <c r="G1133" t="s">
        <v>28</v>
      </c>
      <c r="H1133" t="s">
        <v>49</v>
      </c>
      <c r="I1133" t="s">
        <v>18</v>
      </c>
      <c r="J1133" t="s">
        <v>64</v>
      </c>
      <c r="K1133" t="s">
        <v>38</v>
      </c>
      <c r="L1133" t="s">
        <v>55</v>
      </c>
      <c r="M1133">
        <v>2</v>
      </c>
      <c r="N1133">
        <v>125.35</v>
      </c>
      <c r="O1133">
        <v>0.15</v>
      </c>
      <c r="P1133">
        <v>60.73</v>
      </c>
      <c r="Q1133">
        <v>213.095</v>
      </c>
      <c r="R1133">
        <v>121.46</v>
      </c>
      <c r="S1133">
        <v>91.635000000000005</v>
      </c>
      <c r="T1133">
        <v>0.43001947488209485</v>
      </c>
    </row>
    <row r="1134" spans="1:20" x14ac:dyDescent="0.3">
      <c r="A1134">
        <v>1951</v>
      </c>
      <c r="B1134" s="1">
        <v>46117</v>
      </c>
      <c r="C1134">
        <f>YEAR(SalesDataTable__2[[#This Row],[Order Date]])</f>
        <v>2026</v>
      </c>
      <c r="D1134" s="2" t="str">
        <f>"Q"&amp;ROUNDUP(MONTH(SalesDataTable__2[[#This Row],[Order Date]])/3,0)</f>
        <v>Q2</v>
      </c>
      <c r="E1134">
        <f>MONTH(SalesDataTable__2[[#This Row],[Order Date]])</f>
        <v>4</v>
      </c>
      <c r="F1134" t="str">
        <f>TEXT(SalesDataTable__2[[#This Row],[Order Date]],"MMM")</f>
        <v>Apr</v>
      </c>
      <c r="G1134" t="s">
        <v>16</v>
      </c>
      <c r="H1134" t="s">
        <v>17</v>
      </c>
      <c r="I1134" t="s">
        <v>67</v>
      </c>
      <c r="J1134" t="s">
        <v>64</v>
      </c>
      <c r="K1134" t="s">
        <v>24</v>
      </c>
      <c r="L1134" t="s">
        <v>25</v>
      </c>
      <c r="M1134">
        <v>2</v>
      </c>
      <c r="N1134">
        <v>155.13</v>
      </c>
      <c r="O1134">
        <v>0.15</v>
      </c>
      <c r="P1134">
        <v>80.959999999999994</v>
      </c>
      <c r="Q1134">
        <v>263.721</v>
      </c>
      <c r="R1134">
        <v>161.91999999999999</v>
      </c>
      <c r="S1134">
        <v>101.80100000000002</v>
      </c>
      <c r="T1134">
        <v>0.38601779911345707</v>
      </c>
    </row>
    <row r="1135" spans="1:20" x14ac:dyDescent="0.3">
      <c r="A1135">
        <v>4086</v>
      </c>
      <c r="B1135" s="1">
        <v>46118</v>
      </c>
      <c r="C1135">
        <f>YEAR(SalesDataTable__2[[#This Row],[Order Date]])</f>
        <v>2026</v>
      </c>
      <c r="D1135" s="2" t="str">
        <f>"Q"&amp;ROUNDUP(MONTH(SalesDataTable__2[[#This Row],[Order Date]])/3,0)</f>
        <v>Q2</v>
      </c>
      <c r="E1135">
        <f>MONTH(SalesDataTable__2[[#This Row],[Order Date]])</f>
        <v>4</v>
      </c>
      <c r="F1135" t="str">
        <f>TEXT(SalesDataTable__2[[#This Row],[Order Date]],"MMM")</f>
        <v>Apr</v>
      </c>
      <c r="G1135" t="s">
        <v>16</v>
      </c>
      <c r="H1135" t="s">
        <v>17</v>
      </c>
      <c r="I1135" t="s">
        <v>66</v>
      </c>
      <c r="J1135" t="s">
        <v>64</v>
      </c>
      <c r="K1135" t="s">
        <v>24</v>
      </c>
      <c r="L1135" t="s">
        <v>25</v>
      </c>
      <c r="M1135">
        <v>2</v>
      </c>
      <c r="N1135">
        <v>152.44</v>
      </c>
      <c r="O1135">
        <v>0.15</v>
      </c>
      <c r="P1135">
        <v>76.680000000000007</v>
      </c>
      <c r="Q1135">
        <v>259.14799999999997</v>
      </c>
      <c r="R1135">
        <v>153.36000000000001</v>
      </c>
      <c r="S1135">
        <v>105.78799999999995</v>
      </c>
      <c r="T1135">
        <v>0.4082146109559015</v>
      </c>
    </row>
    <row r="1136" spans="1:20" x14ac:dyDescent="0.3">
      <c r="A1136">
        <v>5077</v>
      </c>
      <c r="B1136" s="1">
        <v>46123</v>
      </c>
      <c r="C1136">
        <f>YEAR(SalesDataTable__2[[#This Row],[Order Date]])</f>
        <v>2026</v>
      </c>
      <c r="D1136" s="2" t="str">
        <f>"Q"&amp;ROUNDUP(MONTH(SalesDataTable__2[[#This Row],[Order Date]])/3,0)</f>
        <v>Q2</v>
      </c>
      <c r="E1136">
        <f>MONTH(SalesDataTable__2[[#This Row],[Order Date]])</f>
        <v>4</v>
      </c>
      <c r="F1136" t="str">
        <f>TEXT(SalesDataTable__2[[#This Row],[Order Date]],"MMM")</f>
        <v>Apr</v>
      </c>
      <c r="G1136" t="s">
        <v>16</v>
      </c>
      <c r="H1136" t="s">
        <v>17</v>
      </c>
      <c r="I1136" t="s">
        <v>67</v>
      </c>
      <c r="J1136" t="s">
        <v>64</v>
      </c>
      <c r="K1136" t="s">
        <v>24</v>
      </c>
      <c r="L1136" t="s">
        <v>27</v>
      </c>
      <c r="M1136">
        <v>2</v>
      </c>
      <c r="N1136">
        <v>92.63</v>
      </c>
      <c r="O1136">
        <v>0.15</v>
      </c>
      <c r="P1136">
        <v>44.96</v>
      </c>
      <c r="Q1136">
        <v>157.47099999999998</v>
      </c>
      <c r="R1136">
        <v>89.92</v>
      </c>
      <c r="S1136">
        <v>67.550999999999974</v>
      </c>
      <c r="T1136">
        <v>0.42897422382533917</v>
      </c>
    </row>
    <row r="1137" spans="1:20" x14ac:dyDescent="0.3">
      <c r="A1137">
        <v>3885</v>
      </c>
      <c r="B1137" s="1">
        <v>46131</v>
      </c>
      <c r="C1137">
        <f>YEAR(SalesDataTable__2[[#This Row],[Order Date]])</f>
        <v>2026</v>
      </c>
      <c r="D1137" s="2" t="str">
        <f>"Q"&amp;ROUNDUP(MONTH(SalesDataTable__2[[#This Row],[Order Date]])/3,0)</f>
        <v>Q2</v>
      </c>
      <c r="E1137">
        <f>MONTH(SalesDataTable__2[[#This Row],[Order Date]])</f>
        <v>4</v>
      </c>
      <c r="F1137" t="str">
        <f>TEXT(SalesDataTable__2[[#This Row],[Order Date]],"MMM")</f>
        <v>Apr</v>
      </c>
      <c r="G1137" t="s">
        <v>22</v>
      </c>
      <c r="H1137" t="s">
        <v>40</v>
      </c>
      <c r="I1137" t="s">
        <v>18</v>
      </c>
      <c r="J1137" t="s">
        <v>19</v>
      </c>
      <c r="K1137" t="s">
        <v>31</v>
      </c>
      <c r="L1137" t="s">
        <v>32</v>
      </c>
      <c r="M1137">
        <v>2</v>
      </c>
      <c r="N1137">
        <v>133.97</v>
      </c>
      <c r="O1137">
        <v>0.15</v>
      </c>
      <c r="P1137">
        <v>67.36</v>
      </c>
      <c r="Q1137">
        <v>227.749</v>
      </c>
      <c r="R1137">
        <v>134.72</v>
      </c>
      <c r="S1137">
        <v>93.028999999999996</v>
      </c>
      <c r="T1137">
        <v>0.40847160690057915</v>
      </c>
    </row>
    <row r="1138" spans="1:20" x14ac:dyDescent="0.3">
      <c r="A1138">
        <v>289</v>
      </c>
      <c r="B1138" s="1">
        <v>46168</v>
      </c>
      <c r="C1138">
        <f>YEAR(SalesDataTable__2[[#This Row],[Order Date]])</f>
        <v>2026</v>
      </c>
      <c r="D1138" s="2" t="str">
        <f>"Q"&amp;ROUNDUP(MONTH(SalesDataTable__2[[#This Row],[Order Date]])/3,0)</f>
        <v>Q2</v>
      </c>
      <c r="E1138">
        <f>MONTH(SalesDataTable__2[[#This Row],[Order Date]])</f>
        <v>5</v>
      </c>
      <c r="F1138" t="str">
        <f>TEXT(SalesDataTable__2[[#This Row],[Order Date]],"MMM")</f>
        <v>May</v>
      </c>
      <c r="G1138" t="s">
        <v>22</v>
      </c>
      <c r="H1138" t="s">
        <v>40</v>
      </c>
      <c r="I1138" t="s">
        <v>18</v>
      </c>
      <c r="J1138" t="s">
        <v>65</v>
      </c>
      <c r="K1138" t="s">
        <v>36</v>
      </c>
      <c r="L1138" t="s">
        <v>37</v>
      </c>
      <c r="M1138">
        <v>2</v>
      </c>
      <c r="N1138">
        <v>41.29</v>
      </c>
      <c r="O1138">
        <v>0.15</v>
      </c>
      <c r="P1138">
        <v>16.43</v>
      </c>
      <c r="Q1138">
        <v>70.192999999999998</v>
      </c>
      <c r="R1138">
        <v>32.86</v>
      </c>
      <c r="S1138">
        <v>37.332999999999998</v>
      </c>
      <c r="T1138">
        <v>0.531862151496588</v>
      </c>
    </row>
    <row r="1139" spans="1:20" x14ac:dyDescent="0.3">
      <c r="A1139">
        <v>1079</v>
      </c>
      <c r="B1139" s="1">
        <v>46183</v>
      </c>
      <c r="C1139">
        <f>YEAR(SalesDataTable__2[[#This Row],[Order Date]])</f>
        <v>2026</v>
      </c>
      <c r="D1139" s="2" t="str">
        <f>"Q"&amp;ROUNDUP(MONTH(SalesDataTable__2[[#This Row],[Order Date]])/3,0)</f>
        <v>Q2</v>
      </c>
      <c r="E1139">
        <f>MONTH(SalesDataTable__2[[#This Row],[Order Date]])</f>
        <v>6</v>
      </c>
      <c r="F1139" t="str">
        <f>TEXT(SalesDataTable__2[[#This Row],[Order Date]],"MMM")</f>
        <v>Jun</v>
      </c>
      <c r="G1139" t="s">
        <v>28</v>
      </c>
      <c r="H1139" t="s">
        <v>48</v>
      </c>
      <c r="I1139" t="s">
        <v>66</v>
      </c>
      <c r="J1139" t="s">
        <v>64</v>
      </c>
      <c r="K1139" t="s">
        <v>38</v>
      </c>
      <c r="L1139" t="s">
        <v>39</v>
      </c>
      <c r="M1139">
        <v>2</v>
      </c>
      <c r="N1139">
        <v>198.69</v>
      </c>
      <c r="O1139">
        <v>0.15</v>
      </c>
      <c r="P1139">
        <v>104.25</v>
      </c>
      <c r="Q1139">
        <v>337.77299999999997</v>
      </c>
      <c r="R1139">
        <v>208.5</v>
      </c>
      <c r="S1139">
        <v>129.27299999999997</v>
      </c>
      <c r="T1139">
        <v>0.38272153191640534</v>
      </c>
    </row>
    <row r="1140" spans="1:20" x14ac:dyDescent="0.3">
      <c r="A1140">
        <v>2780</v>
      </c>
      <c r="B1140" s="1">
        <v>46191</v>
      </c>
      <c r="C1140">
        <f>YEAR(SalesDataTable__2[[#This Row],[Order Date]])</f>
        <v>2026</v>
      </c>
      <c r="D1140" s="2" t="str">
        <f>"Q"&amp;ROUNDUP(MONTH(SalesDataTable__2[[#This Row],[Order Date]])/3,0)</f>
        <v>Q2</v>
      </c>
      <c r="E1140">
        <f>MONTH(SalesDataTable__2[[#This Row],[Order Date]])</f>
        <v>6</v>
      </c>
      <c r="F1140" t="str">
        <f>TEXT(SalesDataTable__2[[#This Row],[Order Date]],"MMM")</f>
        <v>Jun</v>
      </c>
      <c r="G1140" t="s">
        <v>42</v>
      </c>
      <c r="H1140" t="s">
        <v>57</v>
      </c>
      <c r="I1140" t="s">
        <v>18</v>
      </c>
      <c r="J1140" t="s">
        <v>19</v>
      </c>
      <c r="K1140" t="s">
        <v>20</v>
      </c>
      <c r="L1140" t="s">
        <v>44</v>
      </c>
      <c r="M1140">
        <v>2</v>
      </c>
      <c r="N1140">
        <v>35.61</v>
      </c>
      <c r="O1140">
        <v>0.15</v>
      </c>
      <c r="P1140">
        <v>13.96</v>
      </c>
      <c r="Q1140">
        <v>60.536999999999999</v>
      </c>
      <c r="R1140">
        <v>27.92</v>
      </c>
      <c r="S1140">
        <v>32.616999999999997</v>
      </c>
      <c r="T1140">
        <v>0.53879445628293432</v>
      </c>
    </row>
    <row r="1141" spans="1:20" x14ac:dyDescent="0.3">
      <c r="A1141">
        <v>2751</v>
      </c>
      <c r="B1141" s="1">
        <v>46210</v>
      </c>
      <c r="C1141">
        <f>YEAR(SalesDataTable__2[[#This Row],[Order Date]])</f>
        <v>2026</v>
      </c>
      <c r="D1141" s="2" t="str">
        <f>"Q"&amp;ROUNDUP(MONTH(SalesDataTable__2[[#This Row],[Order Date]])/3,0)</f>
        <v>Q3</v>
      </c>
      <c r="E1141">
        <f>MONTH(SalesDataTable__2[[#This Row],[Order Date]])</f>
        <v>7</v>
      </c>
      <c r="F1141" t="str">
        <f>TEXT(SalesDataTable__2[[#This Row],[Order Date]],"MMM")</f>
        <v>Jul</v>
      </c>
      <c r="G1141" t="s">
        <v>22</v>
      </c>
      <c r="H1141" t="s">
        <v>40</v>
      </c>
      <c r="I1141" t="s">
        <v>66</v>
      </c>
      <c r="J1141" t="s">
        <v>19</v>
      </c>
      <c r="K1141" t="s">
        <v>20</v>
      </c>
      <c r="L1141" t="s">
        <v>53</v>
      </c>
      <c r="M1141">
        <v>2</v>
      </c>
      <c r="N1141">
        <v>125.9</v>
      </c>
      <c r="O1141">
        <v>0.15</v>
      </c>
      <c r="P1141">
        <v>70.27</v>
      </c>
      <c r="Q1141">
        <v>214.03</v>
      </c>
      <c r="R1141">
        <v>140.54</v>
      </c>
      <c r="S1141">
        <v>73.490000000000009</v>
      </c>
      <c r="T1141">
        <v>0.34336307994206422</v>
      </c>
    </row>
    <row r="1142" spans="1:20" x14ac:dyDescent="0.3">
      <c r="A1142">
        <v>941</v>
      </c>
      <c r="B1142" s="1">
        <v>46211</v>
      </c>
      <c r="C1142">
        <f>YEAR(SalesDataTable__2[[#This Row],[Order Date]])</f>
        <v>2026</v>
      </c>
      <c r="D1142" s="2" t="str">
        <f>"Q"&amp;ROUNDUP(MONTH(SalesDataTable__2[[#This Row],[Order Date]])/3,0)</f>
        <v>Q3</v>
      </c>
      <c r="E1142">
        <f>MONTH(SalesDataTable__2[[#This Row],[Order Date]])</f>
        <v>7</v>
      </c>
      <c r="F1142" t="str">
        <f>TEXT(SalesDataTable__2[[#This Row],[Order Date]],"MMM")</f>
        <v>Jul</v>
      </c>
      <c r="G1142" t="s">
        <v>22</v>
      </c>
      <c r="H1142" t="s">
        <v>23</v>
      </c>
      <c r="I1142" t="s">
        <v>66</v>
      </c>
      <c r="J1142" t="s">
        <v>19</v>
      </c>
      <c r="K1142" t="s">
        <v>38</v>
      </c>
      <c r="L1142" t="s">
        <v>55</v>
      </c>
      <c r="M1142">
        <v>2</v>
      </c>
      <c r="N1142">
        <v>125.73</v>
      </c>
      <c r="O1142">
        <v>0.15</v>
      </c>
      <c r="P1142">
        <v>61.75</v>
      </c>
      <c r="Q1142">
        <v>213.74100000000001</v>
      </c>
      <c r="R1142">
        <v>123.5</v>
      </c>
      <c r="S1142">
        <v>90.241000000000014</v>
      </c>
      <c r="T1142">
        <v>0.42219789371248384</v>
      </c>
    </row>
    <row r="1143" spans="1:20" x14ac:dyDescent="0.3">
      <c r="A1143">
        <v>1146</v>
      </c>
      <c r="B1143" s="1">
        <v>46219</v>
      </c>
      <c r="C1143">
        <f>YEAR(SalesDataTable__2[[#This Row],[Order Date]])</f>
        <v>2026</v>
      </c>
      <c r="D1143" s="2" t="str">
        <f>"Q"&amp;ROUNDUP(MONTH(SalesDataTable__2[[#This Row],[Order Date]])/3,0)</f>
        <v>Q3</v>
      </c>
      <c r="E1143">
        <f>MONTH(SalesDataTable__2[[#This Row],[Order Date]])</f>
        <v>7</v>
      </c>
      <c r="F1143" t="str">
        <f>TEXT(SalesDataTable__2[[#This Row],[Order Date]],"MMM")</f>
        <v>Jul</v>
      </c>
      <c r="G1143" t="s">
        <v>28</v>
      </c>
      <c r="H1143" t="s">
        <v>29</v>
      </c>
      <c r="I1143" t="s">
        <v>67</v>
      </c>
      <c r="J1143" t="s">
        <v>64</v>
      </c>
      <c r="K1143" t="s">
        <v>38</v>
      </c>
      <c r="L1143" t="s">
        <v>55</v>
      </c>
      <c r="M1143">
        <v>2</v>
      </c>
      <c r="N1143">
        <v>125.34</v>
      </c>
      <c r="O1143">
        <v>0.15</v>
      </c>
      <c r="P1143">
        <v>59.04</v>
      </c>
      <c r="Q1143">
        <v>213.078</v>
      </c>
      <c r="R1143">
        <v>118.08</v>
      </c>
      <c r="S1143">
        <v>94.998000000000005</v>
      </c>
      <c r="T1143">
        <v>0.44583673584321237</v>
      </c>
    </row>
    <row r="1144" spans="1:20" x14ac:dyDescent="0.3">
      <c r="A1144">
        <v>4813</v>
      </c>
      <c r="B1144" s="1">
        <v>46221</v>
      </c>
      <c r="C1144">
        <f>YEAR(SalesDataTable__2[[#This Row],[Order Date]])</f>
        <v>2026</v>
      </c>
      <c r="D1144" s="2" t="str">
        <f>"Q"&amp;ROUNDUP(MONTH(SalesDataTable__2[[#This Row],[Order Date]])/3,0)</f>
        <v>Q3</v>
      </c>
      <c r="E1144">
        <f>MONTH(SalesDataTable__2[[#This Row],[Order Date]])</f>
        <v>7</v>
      </c>
      <c r="F1144" t="str">
        <f>TEXT(SalesDataTable__2[[#This Row],[Order Date]],"MMM")</f>
        <v>Jul</v>
      </c>
      <c r="G1144" t="s">
        <v>42</v>
      </c>
      <c r="H1144" t="s">
        <v>63</v>
      </c>
      <c r="I1144" t="s">
        <v>66</v>
      </c>
      <c r="J1144" t="s">
        <v>64</v>
      </c>
      <c r="K1144" t="s">
        <v>20</v>
      </c>
      <c r="L1144" t="s">
        <v>44</v>
      </c>
      <c r="M1144">
        <v>2</v>
      </c>
      <c r="N1144">
        <v>36.869999999999997</v>
      </c>
      <c r="O1144">
        <v>0.15</v>
      </c>
      <c r="P1144">
        <v>13.94</v>
      </c>
      <c r="Q1144">
        <v>62.678999999999995</v>
      </c>
      <c r="R1144">
        <v>27.88</v>
      </c>
      <c r="S1144">
        <v>34.798999999999992</v>
      </c>
      <c r="T1144">
        <v>0.55519392459994565</v>
      </c>
    </row>
    <row r="1145" spans="1:20" x14ac:dyDescent="0.3">
      <c r="A1145">
        <v>3537</v>
      </c>
      <c r="B1145" s="1">
        <v>46233</v>
      </c>
      <c r="C1145">
        <f>YEAR(SalesDataTable__2[[#This Row],[Order Date]])</f>
        <v>2026</v>
      </c>
      <c r="D1145" s="2" t="str">
        <f>"Q"&amp;ROUNDUP(MONTH(SalesDataTable__2[[#This Row],[Order Date]])/3,0)</f>
        <v>Q3</v>
      </c>
      <c r="E1145">
        <f>MONTH(SalesDataTable__2[[#This Row],[Order Date]])</f>
        <v>7</v>
      </c>
      <c r="F1145" t="str">
        <f>TEXT(SalesDataTable__2[[#This Row],[Order Date]],"MMM")</f>
        <v>Jul</v>
      </c>
      <c r="G1145" t="s">
        <v>28</v>
      </c>
      <c r="H1145" t="s">
        <v>34</v>
      </c>
      <c r="I1145" t="s">
        <v>18</v>
      </c>
      <c r="J1145" t="s">
        <v>64</v>
      </c>
      <c r="K1145" t="s">
        <v>38</v>
      </c>
      <c r="L1145" t="s">
        <v>62</v>
      </c>
      <c r="M1145">
        <v>2</v>
      </c>
      <c r="N1145">
        <v>332.99</v>
      </c>
      <c r="O1145">
        <v>0.15</v>
      </c>
      <c r="P1145">
        <v>199.09</v>
      </c>
      <c r="Q1145">
        <v>566.08299999999997</v>
      </c>
      <c r="R1145">
        <v>398.18</v>
      </c>
      <c r="S1145">
        <v>167.90299999999996</v>
      </c>
      <c r="T1145">
        <v>0.29660491482697759</v>
      </c>
    </row>
    <row r="1146" spans="1:20" x14ac:dyDescent="0.3">
      <c r="A1146">
        <v>4832</v>
      </c>
      <c r="B1146" s="1">
        <v>46247</v>
      </c>
      <c r="C1146">
        <f>YEAR(SalesDataTable__2[[#This Row],[Order Date]])</f>
        <v>2026</v>
      </c>
      <c r="D1146" s="2" t="str">
        <f>"Q"&amp;ROUNDUP(MONTH(SalesDataTable__2[[#This Row],[Order Date]])/3,0)</f>
        <v>Q3</v>
      </c>
      <c r="E1146">
        <f>MONTH(SalesDataTable__2[[#This Row],[Order Date]])</f>
        <v>8</v>
      </c>
      <c r="F1146" t="str">
        <f>TEXT(SalesDataTable__2[[#This Row],[Order Date]],"MMM")</f>
        <v>Aug</v>
      </c>
      <c r="G1146" t="s">
        <v>22</v>
      </c>
      <c r="H1146" t="s">
        <v>40</v>
      </c>
      <c r="I1146" t="s">
        <v>67</v>
      </c>
      <c r="J1146" t="s">
        <v>64</v>
      </c>
      <c r="K1146" t="s">
        <v>36</v>
      </c>
      <c r="L1146" t="s">
        <v>61</v>
      </c>
      <c r="M1146">
        <v>2</v>
      </c>
      <c r="N1146">
        <v>81.59</v>
      </c>
      <c r="O1146">
        <v>0.15</v>
      </c>
      <c r="P1146">
        <v>43.9</v>
      </c>
      <c r="Q1146">
        <v>138.703</v>
      </c>
      <c r="R1146">
        <v>87.8</v>
      </c>
      <c r="S1146">
        <v>50.903000000000006</v>
      </c>
      <c r="T1146">
        <v>0.3669927831409559</v>
      </c>
    </row>
    <row r="1147" spans="1:20" x14ac:dyDescent="0.3">
      <c r="A1147">
        <v>4970</v>
      </c>
      <c r="B1147" s="1">
        <v>46254</v>
      </c>
      <c r="C1147">
        <f>YEAR(SalesDataTable__2[[#This Row],[Order Date]])</f>
        <v>2026</v>
      </c>
      <c r="D1147" s="2" t="str">
        <f>"Q"&amp;ROUNDUP(MONTH(SalesDataTable__2[[#This Row],[Order Date]])/3,0)</f>
        <v>Q3</v>
      </c>
      <c r="E1147">
        <f>MONTH(SalesDataTable__2[[#This Row],[Order Date]])</f>
        <v>8</v>
      </c>
      <c r="F1147" t="str">
        <f>TEXT(SalesDataTable__2[[#This Row],[Order Date]],"MMM")</f>
        <v>Aug</v>
      </c>
      <c r="G1147" t="s">
        <v>28</v>
      </c>
      <c r="H1147" t="s">
        <v>48</v>
      </c>
      <c r="I1147" t="s">
        <v>18</v>
      </c>
      <c r="J1147" t="s">
        <v>64</v>
      </c>
      <c r="K1147" t="s">
        <v>36</v>
      </c>
      <c r="L1147" t="s">
        <v>54</v>
      </c>
      <c r="M1147">
        <v>2</v>
      </c>
      <c r="N1147">
        <v>105.01</v>
      </c>
      <c r="O1147">
        <v>0.15</v>
      </c>
      <c r="P1147">
        <v>50.56</v>
      </c>
      <c r="Q1147">
        <v>178.517</v>
      </c>
      <c r="R1147">
        <v>101.12</v>
      </c>
      <c r="S1147">
        <v>77.396999999999991</v>
      </c>
      <c r="T1147">
        <v>0.43355534766996978</v>
      </c>
    </row>
    <row r="1148" spans="1:20" x14ac:dyDescent="0.3">
      <c r="A1148">
        <v>4340</v>
      </c>
      <c r="B1148" s="1">
        <v>46263</v>
      </c>
      <c r="C1148">
        <f>YEAR(SalesDataTable__2[[#This Row],[Order Date]])</f>
        <v>2026</v>
      </c>
      <c r="D1148" s="2" t="str">
        <f>"Q"&amp;ROUNDUP(MONTH(SalesDataTable__2[[#This Row],[Order Date]])/3,0)</f>
        <v>Q3</v>
      </c>
      <c r="E1148">
        <f>MONTH(SalesDataTable__2[[#This Row],[Order Date]])</f>
        <v>8</v>
      </c>
      <c r="F1148" t="str">
        <f>TEXT(SalesDataTable__2[[#This Row],[Order Date]],"MMM")</f>
        <v>Aug</v>
      </c>
      <c r="G1148" t="s">
        <v>16</v>
      </c>
      <c r="H1148" t="s">
        <v>17</v>
      </c>
      <c r="I1148" t="s">
        <v>18</v>
      </c>
      <c r="J1148" t="s">
        <v>19</v>
      </c>
      <c r="K1148" t="s">
        <v>31</v>
      </c>
      <c r="L1148" t="s">
        <v>41</v>
      </c>
      <c r="M1148">
        <v>2</v>
      </c>
      <c r="N1148">
        <v>35.6</v>
      </c>
      <c r="O1148">
        <v>0.15</v>
      </c>
      <c r="P1148">
        <v>13.67</v>
      </c>
      <c r="Q1148">
        <v>60.52</v>
      </c>
      <c r="R1148">
        <v>27.34</v>
      </c>
      <c r="S1148">
        <v>33.180000000000007</v>
      </c>
      <c r="T1148">
        <v>0.54824851288830145</v>
      </c>
    </row>
    <row r="1149" spans="1:20" x14ac:dyDescent="0.3">
      <c r="A1149">
        <v>3964</v>
      </c>
      <c r="B1149" s="1">
        <v>46270</v>
      </c>
      <c r="C1149">
        <f>YEAR(SalesDataTable__2[[#This Row],[Order Date]])</f>
        <v>2026</v>
      </c>
      <c r="D1149" s="2" t="str">
        <f>"Q"&amp;ROUNDUP(MONTH(SalesDataTable__2[[#This Row],[Order Date]])/3,0)</f>
        <v>Q3</v>
      </c>
      <c r="E1149">
        <f>MONTH(SalesDataTable__2[[#This Row],[Order Date]])</f>
        <v>9</v>
      </c>
      <c r="F1149" t="str">
        <f>TEXT(SalesDataTable__2[[#This Row],[Order Date]],"MMM")</f>
        <v>Sep</v>
      </c>
      <c r="G1149" t="s">
        <v>28</v>
      </c>
      <c r="H1149" t="s">
        <v>46</v>
      </c>
      <c r="I1149" t="s">
        <v>66</v>
      </c>
      <c r="J1149" t="s">
        <v>19</v>
      </c>
      <c r="K1149" t="s">
        <v>20</v>
      </c>
      <c r="L1149" t="s">
        <v>21</v>
      </c>
      <c r="M1149">
        <v>2</v>
      </c>
      <c r="N1149">
        <v>40.49</v>
      </c>
      <c r="O1149">
        <v>0.15</v>
      </c>
      <c r="P1149">
        <v>14.32</v>
      </c>
      <c r="Q1149">
        <v>68.832999999999998</v>
      </c>
      <c r="R1149">
        <v>28.64</v>
      </c>
      <c r="S1149">
        <v>40.192999999999998</v>
      </c>
      <c r="T1149">
        <v>0.58392050324698908</v>
      </c>
    </row>
    <row r="1150" spans="1:20" x14ac:dyDescent="0.3">
      <c r="A1150">
        <v>3828</v>
      </c>
      <c r="B1150" s="1">
        <v>46272</v>
      </c>
      <c r="C1150">
        <f>YEAR(SalesDataTable__2[[#This Row],[Order Date]])</f>
        <v>2026</v>
      </c>
      <c r="D1150" s="2" t="str">
        <f>"Q"&amp;ROUNDUP(MONTH(SalesDataTable__2[[#This Row],[Order Date]])/3,0)</f>
        <v>Q3</v>
      </c>
      <c r="E1150">
        <f>MONTH(SalesDataTable__2[[#This Row],[Order Date]])</f>
        <v>9</v>
      </c>
      <c r="F1150" t="str">
        <f>TEXT(SalesDataTable__2[[#This Row],[Order Date]],"MMM")</f>
        <v>Sep</v>
      </c>
      <c r="G1150" t="s">
        <v>22</v>
      </c>
      <c r="H1150" t="s">
        <v>30</v>
      </c>
      <c r="I1150" t="s">
        <v>18</v>
      </c>
      <c r="J1150" t="s">
        <v>19</v>
      </c>
      <c r="K1150" t="s">
        <v>31</v>
      </c>
      <c r="L1150" t="s">
        <v>51</v>
      </c>
      <c r="M1150">
        <v>2</v>
      </c>
      <c r="N1150">
        <v>166.13</v>
      </c>
      <c r="O1150">
        <v>0.15</v>
      </c>
      <c r="P1150">
        <v>86.71</v>
      </c>
      <c r="Q1150">
        <v>282.42099999999999</v>
      </c>
      <c r="R1150">
        <v>173.42</v>
      </c>
      <c r="S1150">
        <v>109.001</v>
      </c>
      <c r="T1150">
        <v>0.38595217777714835</v>
      </c>
    </row>
    <row r="1151" spans="1:20" x14ac:dyDescent="0.3">
      <c r="A1151">
        <v>3588</v>
      </c>
      <c r="B1151" s="1">
        <v>46284</v>
      </c>
      <c r="C1151">
        <f>YEAR(SalesDataTable__2[[#This Row],[Order Date]])</f>
        <v>2026</v>
      </c>
      <c r="D1151" s="2" t="str">
        <f>"Q"&amp;ROUNDUP(MONTH(SalesDataTable__2[[#This Row],[Order Date]])/3,0)</f>
        <v>Q3</v>
      </c>
      <c r="E1151">
        <f>MONTH(SalesDataTable__2[[#This Row],[Order Date]])</f>
        <v>9</v>
      </c>
      <c r="F1151" t="str">
        <f>TEXT(SalesDataTable__2[[#This Row],[Order Date]],"MMM")</f>
        <v>Sep</v>
      </c>
      <c r="G1151" t="s">
        <v>16</v>
      </c>
      <c r="H1151" t="s">
        <v>52</v>
      </c>
      <c r="I1151" t="s">
        <v>66</v>
      </c>
      <c r="J1151" t="s">
        <v>19</v>
      </c>
      <c r="K1151" t="s">
        <v>31</v>
      </c>
      <c r="L1151" t="s">
        <v>51</v>
      </c>
      <c r="M1151">
        <v>2</v>
      </c>
      <c r="N1151">
        <v>164.01</v>
      </c>
      <c r="O1151">
        <v>0.15</v>
      </c>
      <c r="P1151">
        <v>87.14</v>
      </c>
      <c r="Q1151">
        <v>278.81699999999995</v>
      </c>
      <c r="R1151">
        <v>174.28</v>
      </c>
      <c r="S1151">
        <v>104.53699999999995</v>
      </c>
      <c r="T1151">
        <v>0.37493050997607741</v>
      </c>
    </row>
    <row r="1152" spans="1:20" x14ac:dyDescent="0.3">
      <c r="A1152">
        <v>2516</v>
      </c>
      <c r="B1152" s="1">
        <v>46297</v>
      </c>
      <c r="C1152">
        <f>YEAR(SalesDataTable__2[[#This Row],[Order Date]])</f>
        <v>2026</v>
      </c>
      <c r="D1152" s="2" t="str">
        <f>"Q"&amp;ROUNDUP(MONTH(SalesDataTable__2[[#This Row],[Order Date]])/3,0)</f>
        <v>Q4</v>
      </c>
      <c r="E1152">
        <f>MONTH(SalesDataTable__2[[#This Row],[Order Date]])</f>
        <v>10</v>
      </c>
      <c r="F1152" t="str">
        <f>TEXT(SalesDataTable__2[[#This Row],[Order Date]],"MMM")</f>
        <v>Oct</v>
      </c>
      <c r="G1152" t="s">
        <v>42</v>
      </c>
      <c r="H1152" t="s">
        <v>63</v>
      </c>
      <c r="I1152" t="s">
        <v>18</v>
      </c>
      <c r="J1152" t="s">
        <v>19</v>
      </c>
      <c r="K1152" t="s">
        <v>38</v>
      </c>
      <c r="L1152" t="s">
        <v>39</v>
      </c>
      <c r="M1152">
        <v>2</v>
      </c>
      <c r="N1152">
        <v>198.57</v>
      </c>
      <c r="O1152">
        <v>0.15</v>
      </c>
      <c r="P1152">
        <v>101.08</v>
      </c>
      <c r="Q1152">
        <v>337.56899999999996</v>
      </c>
      <c r="R1152">
        <v>202.16</v>
      </c>
      <c r="S1152">
        <v>135.40899999999996</v>
      </c>
      <c r="T1152">
        <v>0.4011298430839324</v>
      </c>
    </row>
    <row r="1153" spans="1:20" x14ac:dyDescent="0.3">
      <c r="A1153">
        <v>524</v>
      </c>
      <c r="B1153" s="1">
        <v>46302</v>
      </c>
      <c r="C1153">
        <f>YEAR(SalesDataTable__2[[#This Row],[Order Date]])</f>
        <v>2026</v>
      </c>
      <c r="D1153" s="2" t="str">
        <f>"Q"&amp;ROUNDUP(MONTH(SalesDataTable__2[[#This Row],[Order Date]])/3,0)</f>
        <v>Q4</v>
      </c>
      <c r="E1153">
        <f>MONTH(SalesDataTable__2[[#This Row],[Order Date]])</f>
        <v>10</v>
      </c>
      <c r="F1153" t="str">
        <f>TEXT(SalesDataTable__2[[#This Row],[Order Date]],"MMM")</f>
        <v>Oct</v>
      </c>
      <c r="G1153" t="s">
        <v>16</v>
      </c>
      <c r="H1153" t="s">
        <v>17</v>
      </c>
      <c r="I1153" t="s">
        <v>66</v>
      </c>
      <c r="J1153" t="s">
        <v>19</v>
      </c>
      <c r="K1153" t="s">
        <v>36</v>
      </c>
      <c r="L1153" t="s">
        <v>54</v>
      </c>
      <c r="M1153">
        <v>2</v>
      </c>
      <c r="N1153">
        <v>101.1</v>
      </c>
      <c r="O1153">
        <v>0.15</v>
      </c>
      <c r="P1153">
        <v>51.61</v>
      </c>
      <c r="Q1153">
        <v>171.86999999999998</v>
      </c>
      <c r="R1153">
        <v>103.22</v>
      </c>
      <c r="S1153">
        <v>68.649999999999977</v>
      </c>
      <c r="T1153">
        <v>0.39942980159422814</v>
      </c>
    </row>
    <row r="1154" spans="1:20" x14ac:dyDescent="0.3">
      <c r="A1154">
        <v>3270</v>
      </c>
      <c r="B1154" s="1">
        <v>46328</v>
      </c>
      <c r="C1154">
        <f>YEAR(SalesDataTable__2[[#This Row],[Order Date]])</f>
        <v>2026</v>
      </c>
      <c r="D1154" s="2" t="str">
        <f>"Q"&amp;ROUNDUP(MONTH(SalesDataTable__2[[#This Row],[Order Date]])/3,0)</f>
        <v>Q4</v>
      </c>
      <c r="E1154">
        <f>MONTH(SalesDataTable__2[[#This Row],[Order Date]])</f>
        <v>11</v>
      </c>
      <c r="F1154" t="str">
        <f>TEXT(SalesDataTable__2[[#This Row],[Order Date]],"MMM")</f>
        <v>Nov</v>
      </c>
      <c r="G1154" t="s">
        <v>28</v>
      </c>
      <c r="H1154" t="s">
        <v>46</v>
      </c>
      <c r="I1154" t="s">
        <v>66</v>
      </c>
      <c r="J1154" t="s">
        <v>64</v>
      </c>
      <c r="K1154" t="s">
        <v>36</v>
      </c>
      <c r="L1154" t="s">
        <v>61</v>
      </c>
      <c r="M1154">
        <v>2</v>
      </c>
      <c r="N1154">
        <v>81.900000000000006</v>
      </c>
      <c r="O1154">
        <v>0.15</v>
      </c>
      <c r="P1154">
        <v>41.91</v>
      </c>
      <c r="Q1154">
        <v>139.23000000000002</v>
      </c>
      <c r="R1154">
        <v>83.82</v>
      </c>
      <c r="S1154">
        <v>55.410000000000025</v>
      </c>
      <c r="T1154">
        <v>0.39797457444516282</v>
      </c>
    </row>
    <row r="1155" spans="1:20" x14ac:dyDescent="0.3">
      <c r="A1155">
        <v>145</v>
      </c>
      <c r="B1155" s="1">
        <v>46330</v>
      </c>
      <c r="C1155">
        <f>YEAR(SalesDataTable__2[[#This Row],[Order Date]])</f>
        <v>2026</v>
      </c>
      <c r="D1155" s="2" t="str">
        <f>"Q"&amp;ROUNDUP(MONTH(SalesDataTable__2[[#This Row],[Order Date]])/3,0)</f>
        <v>Q4</v>
      </c>
      <c r="E1155">
        <f>MONTH(SalesDataTable__2[[#This Row],[Order Date]])</f>
        <v>11</v>
      </c>
      <c r="F1155" t="str">
        <f>TEXT(SalesDataTable__2[[#This Row],[Order Date]],"MMM")</f>
        <v>Nov</v>
      </c>
      <c r="G1155" t="s">
        <v>22</v>
      </c>
      <c r="H1155" t="s">
        <v>40</v>
      </c>
      <c r="I1155" t="s">
        <v>18</v>
      </c>
      <c r="J1155" t="s">
        <v>65</v>
      </c>
      <c r="K1155" t="s">
        <v>24</v>
      </c>
      <c r="L1155" t="s">
        <v>27</v>
      </c>
      <c r="M1155">
        <v>2</v>
      </c>
      <c r="N1155">
        <v>93.19</v>
      </c>
      <c r="O1155">
        <v>0.2</v>
      </c>
      <c r="P1155">
        <v>45.7</v>
      </c>
      <c r="Q1155">
        <v>149.10400000000001</v>
      </c>
      <c r="R1155">
        <v>91.4</v>
      </c>
      <c r="S1155">
        <v>57.704000000000008</v>
      </c>
      <c r="T1155">
        <v>0.38700504345959869</v>
      </c>
    </row>
    <row r="1156" spans="1:20" x14ac:dyDescent="0.3">
      <c r="A1156">
        <v>4355</v>
      </c>
      <c r="B1156" s="1">
        <v>46330</v>
      </c>
      <c r="C1156">
        <f>YEAR(SalesDataTable__2[[#This Row],[Order Date]])</f>
        <v>2026</v>
      </c>
      <c r="D1156" s="2" t="str">
        <f>"Q"&amp;ROUNDUP(MONTH(SalesDataTable__2[[#This Row],[Order Date]])/3,0)</f>
        <v>Q4</v>
      </c>
      <c r="E1156">
        <f>MONTH(SalesDataTable__2[[#This Row],[Order Date]])</f>
        <v>11</v>
      </c>
      <c r="F1156" t="str">
        <f>TEXT(SalesDataTable__2[[#This Row],[Order Date]],"MMM")</f>
        <v>Nov</v>
      </c>
      <c r="G1156" t="s">
        <v>42</v>
      </c>
      <c r="H1156" t="s">
        <v>43</v>
      </c>
      <c r="I1156" t="s">
        <v>66</v>
      </c>
      <c r="J1156" t="s">
        <v>64</v>
      </c>
      <c r="K1156" t="s">
        <v>24</v>
      </c>
      <c r="L1156" t="s">
        <v>25</v>
      </c>
      <c r="M1156">
        <v>2</v>
      </c>
      <c r="N1156">
        <v>151.04</v>
      </c>
      <c r="O1156">
        <v>0.15</v>
      </c>
      <c r="P1156">
        <v>76.97</v>
      </c>
      <c r="Q1156">
        <v>256.76799999999997</v>
      </c>
      <c r="R1156">
        <v>153.94</v>
      </c>
      <c r="S1156">
        <v>102.82799999999997</v>
      </c>
      <c r="T1156">
        <v>0.40047046360917243</v>
      </c>
    </row>
    <row r="1157" spans="1:20" x14ac:dyDescent="0.3">
      <c r="A1157">
        <v>3255</v>
      </c>
      <c r="B1157" s="1">
        <v>46331</v>
      </c>
      <c r="C1157">
        <f>YEAR(SalesDataTable__2[[#This Row],[Order Date]])</f>
        <v>2026</v>
      </c>
      <c r="D1157" s="2" t="str">
        <f>"Q"&amp;ROUNDUP(MONTH(SalesDataTable__2[[#This Row],[Order Date]])/3,0)</f>
        <v>Q4</v>
      </c>
      <c r="E1157">
        <f>MONTH(SalesDataTable__2[[#This Row],[Order Date]])</f>
        <v>11</v>
      </c>
      <c r="F1157" t="str">
        <f>TEXT(SalesDataTable__2[[#This Row],[Order Date]],"MMM")</f>
        <v>Nov</v>
      </c>
      <c r="G1157" t="s">
        <v>16</v>
      </c>
      <c r="H1157" t="s">
        <v>52</v>
      </c>
      <c r="I1157" t="s">
        <v>18</v>
      </c>
      <c r="J1157" t="s">
        <v>19</v>
      </c>
      <c r="K1157" t="s">
        <v>24</v>
      </c>
      <c r="L1157" t="s">
        <v>35</v>
      </c>
      <c r="M1157">
        <v>2</v>
      </c>
      <c r="N1157">
        <v>70.790000000000006</v>
      </c>
      <c r="O1157">
        <v>0.15</v>
      </c>
      <c r="P1157">
        <v>33.32</v>
      </c>
      <c r="Q1157">
        <v>120.343</v>
      </c>
      <c r="R1157">
        <v>66.64</v>
      </c>
      <c r="S1157">
        <v>53.703000000000003</v>
      </c>
      <c r="T1157">
        <v>0.44624947026416162</v>
      </c>
    </row>
    <row r="1158" spans="1:20" x14ac:dyDescent="0.3">
      <c r="A1158">
        <v>1135</v>
      </c>
      <c r="B1158" s="1">
        <v>46332</v>
      </c>
      <c r="C1158">
        <f>YEAR(SalesDataTable__2[[#This Row],[Order Date]])</f>
        <v>2026</v>
      </c>
      <c r="D1158" s="2" t="str">
        <f>"Q"&amp;ROUNDUP(MONTH(SalesDataTable__2[[#This Row],[Order Date]])/3,0)</f>
        <v>Q4</v>
      </c>
      <c r="E1158">
        <f>MONTH(SalesDataTable__2[[#This Row],[Order Date]])</f>
        <v>11</v>
      </c>
      <c r="F1158" t="str">
        <f>TEXT(SalesDataTable__2[[#This Row],[Order Date]],"MMM")</f>
        <v>Nov</v>
      </c>
      <c r="G1158" t="s">
        <v>16</v>
      </c>
      <c r="H1158" t="s">
        <v>26</v>
      </c>
      <c r="I1158" t="s">
        <v>18</v>
      </c>
      <c r="J1158" t="s">
        <v>19</v>
      </c>
      <c r="K1158" t="s">
        <v>31</v>
      </c>
      <c r="L1158" t="s">
        <v>41</v>
      </c>
      <c r="M1158">
        <v>2</v>
      </c>
      <c r="N1158">
        <v>35.71</v>
      </c>
      <c r="O1158">
        <v>0.2</v>
      </c>
      <c r="P1158">
        <v>13.48</v>
      </c>
      <c r="Q1158">
        <v>57.136000000000003</v>
      </c>
      <c r="R1158">
        <v>26.96</v>
      </c>
      <c r="S1158">
        <v>30.176000000000002</v>
      </c>
      <c r="T1158">
        <v>0.52814337720526461</v>
      </c>
    </row>
    <row r="1159" spans="1:20" x14ac:dyDescent="0.3">
      <c r="A1159">
        <v>3986</v>
      </c>
      <c r="B1159" s="1">
        <v>46332</v>
      </c>
      <c r="C1159">
        <f>YEAR(SalesDataTable__2[[#This Row],[Order Date]])</f>
        <v>2026</v>
      </c>
      <c r="D1159" s="2" t="str">
        <f>"Q"&amp;ROUNDUP(MONTH(SalesDataTable__2[[#This Row],[Order Date]])/3,0)</f>
        <v>Q4</v>
      </c>
      <c r="E1159">
        <f>MONTH(SalesDataTable__2[[#This Row],[Order Date]])</f>
        <v>11</v>
      </c>
      <c r="F1159" t="str">
        <f>TEXT(SalesDataTable__2[[#This Row],[Order Date]],"MMM")</f>
        <v>Nov</v>
      </c>
      <c r="G1159" t="s">
        <v>22</v>
      </c>
      <c r="H1159" t="s">
        <v>40</v>
      </c>
      <c r="I1159" t="s">
        <v>67</v>
      </c>
      <c r="J1159" t="s">
        <v>19</v>
      </c>
      <c r="K1159" t="s">
        <v>31</v>
      </c>
      <c r="L1159" t="s">
        <v>41</v>
      </c>
      <c r="M1159">
        <v>2</v>
      </c>
      <c r="N1159">
        <v>36.29</v>
      </c>
      <c r="O1159">
        <v>0.15</v>
      </c>
      <c r="P1159">
        <v>13.93</v>
      </c>
      <c r="Q1159">
        <v>61.692999999999998</v>
      </c>
      <c r="R1159">
        <v>27.86</v>
      </c>
      <c r="S1159">
        <v>33.832999999999998</v>
      </c>
      <c r="T1159">
        <v>0.54840905775371596</v>
      </c>
    </row>
    <row r="1160" spans="1:20" x14ac:dyDescent="0.3">
      <c r="A1160">
        <v>4460</v>
      </c>
      <c r="B1160" s="1">
        <v>46333</v>
      </c>
      <c r="C1160">
        <f>YEAR(SalesDataTable__2[[#This Row],[Order Date]])</f>
        <v>2026</v>
      </c>
      <c r="D1160" s="2" t="str">
        <f>"Q"&amp;ROUNDUP(MONTH(SalesDataTable__2[[#This Row],[Order Date]])/3,0)</f>
        <v>Q4</v>
      </c>
      <c r="E1160">
        <f>MONTH(SalesDataTable__2[[#This Row],[Order Date]])</f>
        <v>11</v>
      </c>
      <c r="F1160" t="str">
        <f>TEXT(SalesDataTable__2[[#This Row],[Order Date]],"MMM")</f>
        <v>Nov</v>
      </c>
      <c r="G1160" t="s">
        <v>22</v>
      </c>
      <c r="H1160" t="s">
        <v>23</v>
      </c>
      <c r="I1160" t="s">
        <v>66</v>
      </c>
      <c r="J1160" t="s">
        <v>64</v>
      </c>
      <c r="K1160" t="s">
        <v>24</v>
      </c>
      <c r="L1160" t="s">
        <v>35</v>
      </c>
      <c r="M1160">
        <v>2</v>
      </c>
      <c r="N1160">
        <v>71.88</v>
      </c>
      <c r="O1160">
        <v>0.15</v>
      </c>
      <c r="P1160">
        <v>31.65</v>
      </c>
      <c r="Q1160">
        <v>122.19599999999998</v>
      </c>
      <c r="R1160">
        <v>63.3</v>
      </c>
      <c r="S1160">
        <v>58.895999999999987</v>
      </c>
      <c r="T1160">
        <v>0.48197977020524396</v>
      </c>
    </row>
    <row r="1161" spans="1:20" x14ac:dyDescent="0.3">
      <c r="A1161">
        <v>319</v>
      </c>
      <c r="B1161" s="1">
        <v>46334</v>
      </c>
      <c r="C1161">
        <f>YEAR(SalesDataTable__2[[#This Row],[Order Date]])</f>
        <v>2026</v>
      </c>
      <c r="D1161" s="2" t="str">
        <f>"Q"&amp;ROUNDUP(MONTH(SalesDataTable__2[[#This Row],[Order Date]])/3,0)</f>
        <v>Q4</v>
      </c>
      <c r="E1161">
        <f>MONTH(SalesDataTable__2[[#This Row],[Order Date]])</f>
        <v>11</v>
      </c>
      <c r="F1161" t="str">
        <f>TEXT(SalesDataTable__2[[#This Row],[Order Date]],"MMM")</f>
        <v>Nov</v>
      </c>
      <c r="G1161" t="s">
        <v>16</v>
      </c>
      <c r="H1161" t="s">
        <v>17</v>
      </c>
      <c r="I1161" t="s">
        <v>18</v>
      </c>
      <c r="J1161" t="s">
        <v>64</v>
      </c>
      <c r="K1161" t="s">
        <v>31</v>
      </c>
      <c r="L1161" t="s">
        <v>41</v>
      </c>
      <c r="M1161">
        <v>2</v>
      </c>
      <c r="N1161">
        <v>36.299999999999997</v>
      </c>
      <c r="O1161">
        <v>0.15</v>
      </c>
      <c r="P1161">
        <v>13.38</v>
      </c>
      <c r="Q1161">
        <v>61.709999999999994</v>
      </c>
      <c r="R1161">
        <v>26.76</v>
      </c>
      <c r="S1161">
        <v>34.949999999999989</v>
      </c>
      <c r="T1161">
        <v>0.56635877491492448</v>
      </c>
    </row>
    <row r="1162" spans="1:20" x14ac:dyDescent="0.3">
      <c r="A1162">
        <v>3380</v>
      </c>
      <c r="B1162" s="1">
        <v>46335</v>
      </c>
      <c r="C1162">
        <f>YEAR(SalesDataTable__2[[#This Row],[Order Date]])</f>
        <v>2026</v>
      </c>
      <c r="D1162" s="2" t="str">
        <f>"Q"&amp;ROUNDUP(MONTH(SalesDataTable__2[[#This Row],[Order Date]])/3,0)</f>
        <v>Q4</v>
      </c>
      <c r="E1162">
        <f>MONTH(SalesDataTable__2[[#This Row],[Order Date]])</f>
        <v>11</v>
      </c>
      <c r="F1162" t="str">
        <f>TEXT(SalesDataTable__2[[#This Row],[Order Date]],"MMM")</f>
        <v>Nov</v>
      </c>
      <c r="G1162" t="s">
        <v>42</v>
      </c>
      <c r="H1162" t="s">
        <v>43</v>
      </c>
      <c r="I1162" t="s">
        <v>66</v>
      </c>
      <c r="J1162" t="s">
        <v>64</v>
      </c>
      <c r="K1162" t="s">
        <v>31</v>
      </c>
      <c r="L1162" t="s">
        <v>47</v>
      </c>
      <c r="M1162">
        <v>2</v>
      </c>
      <c r="N1162">
        <v>47.12</v>
      </c>
      <c r="O1162">
        <v>0.15</v>
      </c>
      <c r="P1162">
        <v>18.64</v>
      </c>
      <c r="Q1162">
        <v>80.103999999999999</v>
      </c>
      <c r="R1162">
        <v>37.28</v>
      </c>
      <c r="S1162">
        <v>42.823999999999998</v>
      </c>
      <c r="T1162">
        <v>0.5346050134824728</v>
      </c>
    </row>
    <row r="1163" spans="1:20" x14ac:dyDescent="0.3">
      <c r="A1163">
        <v>4421</v>
      </c>
      <c r="B1163" s="1">
        <v>46338</v>
      </c>
      <c r="C1163">
        <f>YEAR(SalesDataTable__2[[#This Row],[Order Date]])</f>
        <v>2026</v>
      </c>
      <c r="D1163" s="2" t="str">
        <f>"Q"&amp;ROUNDUP(MONTH(SalesDataTable__2[[#This Row],[Order Date]])/3,0)</f>
        <v>Q4</v>
      </c>
      <c r="E1163">
        <f>MONTH(SalesDataTable__2[[#This Row],[Order Date]])</f>
        <v>11</v>
      </c>
      <c r="F1163" t="str">
        <f>TEXT(SalesDataTable__2[[#This Row],[Order Date]],"MMM")</f>
        <v>Nov</v>
      </c>
      <c r="G1163" t="s">
        <v>28</v>
      </c>
      <c r="H1163" t="s">
        <v>34</v>
      </c>
      <c r="I1163" t="s">
        <v>67</v>
      </c>
      <c r="J1163" t="s">
        <v>65</v>
      </c>
      <c r="K1163" t="s">
        <v>20</v>
      </c>
      <c r="L1163" t="s">
        <v>53</v>
      </c>
      <c r="M1163">
        <v>2</v>
      </c>
      <c r="N1163">
        <v>123.49</v>
      </c>
      <c r="O1163">
        <v>0.15</v>
      </c>
      <c r="P1163">
        <v>68.08</v>
      </c>
      <c r="Q1163">
        <v>209.93299999999999</v>
      </c>
      <c r="R1163">
        <v>136.16</v>
      </c>
      <c r="S1163">
        <v>73.772999999999996</v>
      </c>
      <c r="T1163">
        <v>0.35141211719929694</v>
      </c>
    </row>
    <row r="1164" spans="1:20" x14ac:dyDescent="0.3">
      <c r="A1164">
        <v>4887</v>
      </c>
      <c r="B1164" s="1">
        <v>46339</v>
      </c>
      <c r="C1164">
        <f>YEAR(SalesDataTable__2[[#This Row],[Order Date]])</f>
        <v>2026</v>
      </c>
      <c r="D1164" s="2" t="str">
        <f>"Q"&amp;ROUNDUP(MONTH(SalesDataTable__2[[#This Row],[Order Date]])/3,0)</f>
        <v>Q4</v>
      </c>
      <c r="E1164">
        <f>MONTH(SalesDataTable__2[[#This Row],[Order Date]])</f>
        <v>11</v>
      </c>
      <c r="F1164" t="str">
        <f>TEXT(SalesDataTable__2[[#This Row],[Order Date]],"MMM")</f>
        <v>Nov</v>
      </c>
      <c r="G1164" t="s">
        <v>16</v>
      </c>
      <c r="H1164" t="s">
        <v>17</v>
      </c>
      <c r="I1164" t="s">
        <v>18</v>
      </c>
      <c r="J1164" t="s">
        <v>19</v>
      </c>
      <c r="K1164" t="s">
        <v>24</v>
      </c>
      <c r="L1164" t="s">
        <v>50</v>
      </c>
      <c r="M1164">
        <v>2</v>
      </c>
      <c r="N1164">
        <v>142.30000000000001</v>
      </c>
      <c r="O1164">
        <v>0.15</v>
      </c>
      <c r="P1164">
        <v>77.760000000000005</v>
      </c>
      <c r="Q1164">
        <v>241.91000000000003</v>
      </c>
      <c r="R1164">
        <v>155.52000000000001</v>
      </c>
      <c r="S1164">
        <v>86.390000000000015</v>
      </c>
      <c r="T1164">
        <v>0.35711628291513375</v>
      </c>
    </row>
    <row r="1165" spans="1:20" x14ac:dyDescent="0.3">
      <c r="A1165">
        <v>1431</v>
      </c>
      <c r="B1165" s="1">
        <v>46340</v>
      </c>
      <c r="C1165">
        <f>YEAR(SalesDataTable__2[[#This Row],[Order Date]])</f>
        <v>2026</v>
      </c>
      <c r="D1165" s="2" t="str">
        <f>"Q"&amp;ROUNDUP(MONTH(SalesDataTable__2[[#This Row],[Order Date]])/3,0)</f>
        <v>Q4</v>
      </c>
      <c r="E1165">
        <f>MONTH(SalesDataTable__2[[#This Row],[Order Date]])</f>
        <v>11</v>
      </c>
      <c r="F1165" t="str">
        <f>TEXT(SalesDataTable__2[[#This Row],[Order Date]],"MMM")</f>
        <v>Nov</v>
      </c>
      <c r="G1165" t="s">
        <v>42</v>
      </c>
      <c r="H1165" t="s">
        <v>43</v>
      </c>
      <c r="I1165" t="s">
        <v>18</v>
      </c>
      <c r="J1165" t="s">
        <v>19</v>
      </c>
      <c r="K1165" t="s">
        <v>20</v>
      </c>
      <c r="L1165" t="s">
        <v>44</v>
      </c>
      <c r="M1165">
        <v>2</v>
      </c>
      <c r="N1165">
        <v>36.979999999999997</v>
      </c>
      <c r="O1165">
        <v>0.15</v>
      </c>
      <c r="P1165">
        <v>14.13</v>
      </c>
      <c r="Q1165">
        <v>62.865999999999993</v>
      </c>
      <c r="R1165">
        <v>28.26</v>
      </c>
      <c r="S1165">
        <v>34.605999999999995</v>
      </c>
      <c r="T1165">
        <v>0.55047243342983487</v>
      </c>
    </row>
    <row r="1166" spans="1:20" x14ac:dyDescent="0.3">
      <c r="A1166">
        <v>2603</v>
      </c>
      <c r="B1166" s="1">
        <v>46340</v>
      </c>
      <c r="C1166">
        <f>YEAR(SalesDataTable__2[[#This Row],[Order Date]])</f>
        <v>2026</v>
      </c>
      <c r="D1166" s="2" t="str">
        <f>"Q"&amp;ROUNDUP(MONTH(SalesDataTable__2[[#This Row],[Order Date]])/3,0)</f>
        <v>Q4</v>
      </c>
      <c r="E1166">
        <f>MONTH(SalesDataTable__2[[#This Row],[Order Date]])</f>
        <v>11</v>
      </c>
      <c r="F1166" t="str">
        <f>TEXT(SalesDataTable__2[[#This Row],[Order Date]],"MMM")</f>
        <v>Nov</v>
      </c>
      <c r="G1166" t="s">
        <v>16</v>
      </c>
      <c r="H1166" t="s">
        <v>17</v>
      </c>
      <c r="I1166" t="s">
        <v>67</v>
      </c>
      <c r="J1166" t="s">
        <v>64</v>
      </c>
      <c r="K1166" t="s">
        <v>36</v>
      </c>
      <c r="L1166" t="s">
        <v>56</v>
      </c>
      <c r="M1166">
        <v>2</v>
      </c>
      <c r="N1166">
        <v>51.71</v>
      </c>
      <c r="O1166">
        <v>0.15</v>
      </c>
      <c r="P1166">
        <v>22.93</v>
      </c>
      <c r="Q1166">
        <v>87.906999999999996</v>
      </c>
      <c r="R1166">
        <v>45.86</v>
      </c>
      <c r="S1166">
        <v>42.046999999999997</v>
      </c>
      <c r="T1166">
        <v>0.47831230732478641</v>
      </c>
    </row>
    <row r="1167" spans="1:20" x14ac:dyDescent="0.3">
      <c r="A1167">
        <v>4528</v>
      </c>
      <c r="B1167" s="1">
        <v>46341</v>
      </c>
      <c r="C1167">
        <f>YEAR(SalesDataTable__2[[#This Row],[Order Date]])</f>
        <v>2026</v>
      </c>
      <c r="D1167" s="2" t="str">
        <f>"Q"&amp;ROUNDUP(MONTH(SalesDataTable__2[[#This Row],[Order Date]])/3,0)</f>
        <v>Q4</v>
      </c>
      <c r="E1167">
        <f>MONTH(SalesDataTable__2[[#This Row],[Order Date]])</f>
        <v>11</v>
      </c>
      <c r="F1167" t="str">
        <f>TEXT(SalesDataTable__2[[#This Row],[Order Date]],"MMM")</f>
        <v>Nov</v>
      </c>
      <c r="G1167" t="s">
        <v>22</v>
      </c>
      <c r="H1167" t="s">
        <v>40</v>
      </c>
      <c r="I1167" t="s">
        <v>67</v>
      </c>
      <c r="J1167" t="s">
        <v>19</v>
      </c>
      <c r="K1167" t="s">
        <v>24</v>
      </c>
      <c r="L1167" t="s">
        <v>50</v>
      </c>
      <c r="M1167">
        <v>2</v>
      </c>
      <c r="N1167">
        <v>141.63999999999999</v>
      </c>
      <c r="O1167">
        <v>0.15</v>
      </c>
      <c r="P1167">
        <v>80.349999999999994</v>
      </c>
      <c r="Q1167">
        <v>240.78799999999998</v>
      </c>
      <c r="R1167">
        <v>160.69999999999999</v>
      </c>
      <c r="S1167">
        <v>80.087999999999994</v>
      </c>
      <c r="T1167">
        <v>0.33260793727262156</v>
      </c>
    </row>
    <row r="1168" spans="1:20" x14ac:dyDescent="0.3">
      <c r="A1168">
        <v>2151</v>
      </c>
      <c r="B1168" s="1">
        <v>46344</v>
      </c>
      <c r="C1168">
        <f>YEAR(SalesDataTable__2[[#This Row],[Order Date]])</f>
        <v>2026</v>
      </c>
      <c r="D1168" s="2" t="str">
        <f>"Q"&amp;ROUNDUP(MONTH(SalesDataTable__2[[#This Row],[Order Date]])/3,0)</f>
        <v>Q4</v>
      </c>
      <c r="E1168">
        <f>MONTH(SalesDataTable__2[[#This Row],[Order Date]])</f>
        <v>11</v>
      </c>
      <c r="F1168" t="str">
        <f>TEXT(SalesDataTable__2[[#This Row],[Order Date]],"MMM")</f>
        <v>Nov</v>
      </c>
      <c r="G1168" t="s">
        <v>28</v>
      </c>
      <c r="H1168" t="s">
        <v>49</v>
      </c>
      <c r="I1168" t="s">
        <v>18</v>
      </c>
      <c r="J1168" t="s">
        <v>19</v>
      </c>
      <c r="K1168" t="s">
        <v>38</v>
      </c>
      <c r="L1168" t="s">
        <v>55</v>
      </c>
      <c r="M1168">
        <v>2</v>
      </c>
      <c r="N1168">
        <v>124.18</v>
      </c>
      <c r="O1168">
        <v>0.15</v>
      </c>
      <c r="P1168">
        <v>60.72</v>
      </c>
      <c r="Q1168">
        <v>211.10599999999999</v>
      </c>
      <c r="R1168">
        <v>121.44</v>
      </c>
      <c r="S1168">
        <v>89.665999999999997</v>
      </c>
      <c r="T1168">
        <v>0.42474396748552862</v>
      </c>
    </row>
    <row r="1169" spans="1:20" x14ac:dyDescent="0.3">
      <c r="A1169">
        <v>2717</v>
      </c>
      <c r="B1169" s="1">
        <v>46349</v>
      </c>
      <c r="C1169">
        <f>YEAR(SalesDataTable__2[[#This Row],[Order Date]])</f>
        <v>2026</v>
      </c>
      <c r="D1169" s="2" t="str">
        <f>"Q"&amp;ROUNDUP(MONTH(SalesDataTable__2[[#This Row],[Order Date]])/3,0)</f>
        <v>Q4</v>
      </c>
      <c r="E1169">
        <f>MONTH(SalesDataTable__2[[#This Row],[Order Date]])</f>
        <v>11</v>
      </c>
      <c r="F1169" t="str">
        <f>TEXT(SalesDataTable__2[[#This Row],[Order Date]],"MMM")</f>
        <v>Nov</v>
      </c>
      <c r="G1169" t="s">
        <v>28</v>
      </c>
      <c r="H1169" t="s">
        <v>46</v>
      </c>
      <c r="I1169" t="s">
        <v>18</v>
      </c>
      <c r="J1169" t="s">
        <v>19</v>
      </c>
      <c r="K1169" t="s">
        <v>31</v>
      </c>
      <c r="L1169" t="s">
        <v>51</v>
      </c>
      <c r="M1169">
        <v>2</v>
      </c>
      <c r="N1169">
        <v>167.9</v>
      </c>
      <c r="O1169">
        <v>0.15</v>
      </c>
      <c r="P1169">
        <v>89.55</v>
      </c>
      <c r="Q1169">
        <v>285.43</v>
      </c>
      <c r="R1169">
        <v>179.1</v>
      </c>
      <c r="S1169">
        <v>106.33000000000001</v>
      </c>
      <c r="T1169">
        <v>0.37252566303471957</v>
      </c>
    </row>
    <row r="1170" spans="1:20" x14ac:dyDescent="0.3">
      <c r="A1170">
        <v>1202</v>
      </c>
      <c r="B1170" s="1">
        <v>46350</v>
      </c>
      <c r="C1170">
        <f>YEAR(SalesDataTable__2[[#This Row],[Order Date]])</f>
        <v>2026</v>
      </c>
      <c r="D1170" s="2" t="str">
        <f>"Q"&amp;ROUNDUP(MONTH(SalesDataTable__2[[#This Row],[Order Date]])/3,0)</f>
        <v>Q4</v>
      </c>
      <c r="E1170">
        <f>MONTH(SalesDataTable__2[[#This Row],[Order Date]])</f>
        <v>11</v>
      </c>
      <c r="F1170" t="str">
        <f>TEXT(SalesDataTable__2[[#This Row],[Order Date]],"MMM")</f>
        <v>Nov</v>
      </c>
      <c r="G1170" t="s">
        <v>22</v>
      </c>
      <c r="H1170" t="s">
        <v>40</v>
      </c>
      <c r="I1170" t="s">
        <v>67</v>
      </c>
      <c r="J1170" t="s">
        <v>64</v>
      </c>
      <c r="K1170" t="s">
        <v>24</v>
      </c>
      <c r="L1170" t="s">
        <v>27</v>
      </c>
      <c r="M1170">
        <v>2</v>
      </c>
      <c r="N1170">
        <v>91.33</v>
      </c>
      <c r="O1170">
        <v>0.15</v>
      </c>
      <c r="P1170">
        <v>45.45</v>
      </c>
      <c r="Q1170">
        <v>155.261</v>
      </c>
      <c r="R1170">
        <v>90.9</v>
      </c>
      <c r="S1170">
        <v>64.36099999999999</v>
      </c>
      <c r="T1170">
        <v>0.41453423589954974</v>
      </c>
    </row>
    <row r="1171" spans="1:20" x14ac:dyDescent="0.3">
      <c r="A1171">
        <v>324</v>
      </c>
      <c r="B1171" s="1">
        <v>46351</v>
      </c>
      <c r="C1171">
        <f>YEAR(SalesDataTable__2[[#This Row],[Order Date]])</f>
        <v>2026</v>
      </c>
      <c r="D1171" s="2" t="str">
        <f>"Q"&amp;ROUNDUP(MONTH(SalesDataTable__2[[#This Row],[Order Date]])/3,0)</f>
        <v>Q4</v>
      </c>
      <c r="E1171">
        <f>MONTH(SalesDataTable__2[[#This Row],[Order Date]])</f>
        <v>11</v>
      </c>
      <c r="F1171" t="str">
        <f>TEXT(SalesDataTable__2[[#This Row],[Order Date]],"MMM")</f>
        <v>Nov</v>
      </c>
      <c r="G1171" t="s">
        <v>16</v>
      </c>
      <c r="H1171" t="s">
        <v>52</v>
      </c>
      <c r="I1171" t="s">
        <v>67</v>
      </c>
      <c r="J1171" t="s">
        <v>64</v>
      </c>
      <c r="K1171" t="s">
        <v>36</v>
      </c>
      <c r="L1171" t="s">
        <v>54</v>
      </c>
      <c r="M1171">
        <v>2</v>
      </c>
      <c r="N1171">
        <v>103.88</v>
      </c>
      <c r="O1171">
        <v>0.15</v>
      </c>
      <c r="P1171">
        <v>49.26</v>
      </c>
      <c r="Q1171">
        <v>176.59599999999998</v>
      </c>
      <c r="R1171">
        <v>98.52</v>
      </c>
      <c r="S1171">
        <v>78.075999999999979</v>
      </c>
      <c r="T1171">
        <v>0.44211646922920106</v>
      </c>
    </row>
    <row r="1172" spans="1:20" x14ac:dyDescent="0.3">
      <c r="A1172">
        <v>4961</v>
      </c>
      <c r="B1172" s="1">
        <v>46351</v>
      </c>
      <c r="C1172">
        <f>YEAR(SalesDataTable__2[[#This Row],[Order Date]])</f>
        <v>2026</v>
      </c>
      <c r="D1172" s="2" t="str">
        <f>"Q"&amp;ROUNDUP(MONTH(SalesDataTable__2[[#This Row],[Order Date]])/3,0)</f>
        <v>Q4</v>
      </c>
      <c r="E1172">
        <f>MONTH(SalesDataTable__2[[#This Row],[Order Date]])</f>
        <v>11</v>
      </c>
      <c r="F1172" t="str">
        <f>TEXT(SalesDataTable__2[[#This Row],[Order Date]],"MMM")</f>
        <v>Nov</v>
      </c>
      <c r="G1172" t="s">
        <v>42</v>
      </c>
      <c r="H1172" t="s">
        <v>43</v>
      </c>
      <c r="I1172" t="s">
        <v>66</v>
      </c>
      <c r="J1172" t="s">
        <v>19</v>
      </c>
      <c r="K1172" t="s">
        <v>38</v>
      </c>
      <c r="L1172" t="s">
        <v>39</v>
      </c>
      <c r="M1172">
        <v>2</v>
      </c>
      <c r="N1172">
        <v>194.78</v>
      </c>
      <c r="O1172">
        <v>0.15</v>
      </c>
      <c r="P1172">
        <v>102.51</v>
      </c>
      <c r="Q1172">
        <v>331.12599999999998</v>
      </c>
      <c r="R1172">
        <v>205.02</v>
      </c>
      <c r="S1172">
        <v>126.10599999999997</v>
      </c>
      <c r="T1172">
        <v>0.38083992196324051</v>
      </c>
    </row>
    <row r="1173" spans="1:20" x14ac:dyDescent="0.3">
      <c r="A1173">
        <v>3442</v>
      </c>
      <c r="B1173" s="1">
        <v>46352</v>
      </c>
      <c r="C1173">
        <f>YEAR(SalesDataTable__2[[#This Row],[Order Date]])</f>
        <v>2026</v>
      </c>
      <c r="D1173" s="2" t="str">
        <f>"Q"&amp;ROUNDUP(MONTH(SalesDataTable__2[[#This Row],[Order Date]])/3,0)</f>
        <v>Q4</v>
      </c>
      <c r="E1173">
        <f>MONTH(SalesDataTable__2[[#This Row],[Order Date]])</f>
        <v>11</v>
      </c>
      <c r="F1173" t="str">
        <f>TEXT(SalesDataTable__2[[#This Row],[Order Date]],"MMM")</f>
        <v>Nov</v>
      </c>
      <c r="G1173" t="s">
        <v>22</v>
      </c>
      <c r="H1173" t="s">
        <v>23</v>
      </c>
      <c r="I1173" t="s">
        <v>66</v>
      </c>
      <c r="J1173" t="s">
        <v>19</v>
      </c>
      <c r="K1173" t="s">
        <v>20</v>
      </c>
      <c r="L1173" t="s">
        <v>59</v>
      </c>
      <c r="M1173">
        <v>2</v>
      </c>
      <c r="N1173">
        <v>50.93</v>
      </c>
      <c r="O1173">
        <v>0.15</v>
      </c>
      <c r="P1173">
        <v>22.35</v>
      </c>
      <c r="Q1173">
        <v>86.581000000000003</v>
      </c>
      <c r="R1173">
        <v>44.7</v>
      </c>
      <c r="S1173">
        <v>41.881</v>
      </c>
      <c r="T1173">
        <v>0.48372044674928677</v>
      </c>
    </row>
    <row r="1174" spans="1:20" x14ac:dyDescent="0.3">
      <c r="A1174">
        <v>5159</v>
      </c>
      <c r="B1174" s="1">
        <v>46353</v>
      </c>
      <c r="C1174">
        <f>YEAR(SalesDataTable__2[[#This Row],[Order Date]])</f>
        <v>2026</v>
      </c>
      <c r="D1174" s="2" t="str">
        <f>"Q"&amp;ROUNDUP(MONTH(SalesDataTable__2[[#This Row],[Order Date]])/3,0)</f>
        <v>Q4</v>
      </c>
      <c r="E1174">
        <f>MONTH(SalesDataTable__2[[#This Row],[Order Date]])</f>
        <v>11</v>
      </c>
      <c r="F1174" t="str">
        <f>TEXT(SalesDataTable__2[[#This Row],[Order Date]],"MMM")</f>
        <v>Nov</v>
      </c>
      <c r="G1174" t="s">
        <v>16</v>
      </c>
      <c r="H1174" t="s">
        <v>52</v>
      </c>
      <c r="I1174" t="s">
        <v>18</v>
      </c>
      <c r="J1174" t="s">
        <v>65</v>
      </c>
      <c r="K1174" t="s">
        <v>38</v>
      </c>
      <c r="L1174" t="s">
        <v>58</v>
      </c>
      <c r="M1174">
        <v>2</v>
      </c>
      <c r="N1174">
        <v>80.400000000000006</v>
      </c>
      <c r="O1174">
        <v>0.15</v>
      </c>
      <c r="P1174">
        <v>38.869999999999997</v>
      </c>
      <c r="Q1174">
        <v>136.68</v>
      </c>
      <c r="R1174">
        <v>77.739999999999995</v>
      </c>
      <c r="S1174">
        <v>58.940000000000012</v>
      </c>
      <c r="T1174">
        <v>0.43122622183201648</v>
      </c>
    </row>
    <row r="1175" spans="1:20" x14ac:dyDescent="0.3">
      <c r="A1175">
        <v>3094</v>
      </c>
      <c r="B1175" s="1">
        <v>46356</v>
      </c>
      <c r="C1175">
        <f>YEAR(SalesDataTable__2[[#This Row],[Order Date]])</f>
        <v>2026</v>
      </c>
      <c r="D1175" s="2" t="str">
        <f>"Q"&amp;ROUNDUP(MONTH(SalesDataTable__2[[#This Row],[Order Date]])/3,0)</f>
        <v>Q4</v>
      </c>
      <c r="E1175">
        <f>MONTH(SalesDataTable__2[[#This Row],[Order Date]])</f>
        <v>11</v>
      </c>
      <c r="F1175" t="str">
        <f>TEXT(SalesDataTable__2[[#This Row],[Order Date]],"MMM")</f>
        <v>Nov</v>
      </c>
      <c r="G1175" t="s">
        <v>28</v>
      </c>
      <c r="H1175" t="s">
        <v>49</v>
      </c>
      <c r="I1175" t="s">
        <v>67</v>
      </c>
      <c r="J1175" t="s">
        <v>65</v>
      </c>
      <c r="K1175" t="s">
        <v>38</v>
      </c>
      <c r="L1175" t="s">
        <v>55</v>
      </c>
      <c r="M1175">
        <v>2</v>
      </c>
      <c r="N1175">
        <v>122.18</v>
      </c>
      <c r="O1175">
        <v>0.15</v>
      </c>
      <c r="P1175">
        <v>61.3</v>
      </c>
      <c r="Q1175">
        <v>207.70600000000002</v>
      </c>
      <c r="R1175">
        <v>122.6</v>
      </c>
      <c r="S1175">
        <v>85.106000000000023</v>
      </c>
      <c r="T1175">
        <v>0.40974261696821479</v>
      </c>
    </row>
    <row r="1176" spans="1:20" x14ac:dyDescent="0.3">
      <c r="A1176">
        <v>4819</v>
      </c>
      <c r="B1176" s="1">
        <v>46356</v>
      </c>
      <c r="C1176">
        <f>YEAR(SalesDataTable__2[[#This Row],[Order Date]])</f>
        <v>2026</v>
      </c>
      <c r="D1176" s="2" t="str">
        <f>"Q"&amp;ROUNDUP(MONTH(SalesDataTable__2[[#This Row],[Order Date]])/3,0)</f>
        <v>Q4</v>
      </c>
      <c r="E1176">
        <f>MONTH(SalesDataTable__2[[#This Row],[Order Date]])</f>
        <v>11</v>
      </c>
      <c r="F1176" t="str">
        <f>TEXT(SalesDataTable__2[[#This Row],[Order Date]],"MMM")</f>
        <v>Nov</v>
      </c>
      <c r="G1176" t="s">
        <v>16</v>
      </c>
      <c r="H1176" t="s">
        <v>26</v>
      </c>
      <c r="I1176" t="s">
        <v>67</v>
      </c>
      <c r="J1176" t="s">
        <v>19</v>
      </c>
      <c r="K1176" t="s">
        <v>24</v>
      </c>
      <c r="L1176" t="s">
        <v>25</v>
      </c>
      <c r="M1176">
        <v>2</v>
      </c>
      <c r="N1176">
        <v>153.51</v>
      </c>
      <c r="O1176">
        <v>0.15</v>
      </c>
      <c r="P1176">
        <v>81.290000000000006</v>
      </c>
      <c r="Q1176">
        <v>260.96699999999998</v>
      </c>
      <c r="R1176">
        <v>162.58000000000001</v>
      </c>
      <c r="S1176">
        <v>98.386999999999972</v>
      </c>
      <c r="T1176">
        <v>0.3770093536730697</v>
      </c>
    </row>
    <row r="1177" spans="1:20" x14ac:dyDescent="0.3">
      <c r="A1177">
        <v>364</v>
      </c>
      <c r="B1177" s="1">
        <v>46357</v>
      </c>
      <c r="C1177">
        <f>YEAR(SalesDataTable__2[[#This Row],[Order Date]])</f>
        <v>2026</v>
      </c>
      <c r="D1177" s="2" t="str">
        <f>"Q"&amp;ROUNDUP(MONTH(SalesDataTable__2[[#This Row],[Order Date]])/3,0)</f>
        <v>Q4</v>
      </c>
      <c r="E1177">
        <f>MONTH(SalesDataTable__2[[#This Row],[Order Date]])</f>
        <v>12</v>
      </c>
      <c r="F1177" t="str">
        <f>TEXT(SalesDataTable__2[[#This Row],[Order Date]],"MMM")</f>
        <v>Dec</v>
      </c>
      <c r="G1177" t="s">
        <v>16</v>
      </c>
      <c r="H1177" t="s">
        <v>52</v>
      </c>
      <c r="I1177" t="s">
        <v>18</v>
      </c>
      <c r="J1177" t="s">
        <v>65</v>
      </c>
      <c r="K1177" t="s">
        <v>36</v>
      </c>
      <c r="L1177" t="s">
        <v>56</v>
      </c>
      <c r="M1177">
        <v>2</v>
      </c>
      <c r="N1177">
        <v>51.83</v>
      </c>
      <c r="O1177">
        <v>0.15</v>
      </c>
      <c r="P1177">
        <v>22.02</v>
      </c>
      <c r="Q1177">
        <v>88.11099999999999</v>
      </c>
      <c r="R1177">
        <v>44.04</v>
      </c>
      <c r="S1177">
        <v>44.070999999999991</v>
      </c>
      <c r="T1177">
        <v>0.50017591447151888</v>
      </c>
    </row>
    <row r="1178" spans="1:20" x14ac:dyDescent="0.3">
      <c r="A1178">
        <v>614</v>
      </c>
      <c r="B1178" s="1">
        <v>46360</v>
      </c>
      <c r="C1178">
        <f>YEAR(SalesDataTable__2[[#This Row],[Order Date]])</f>
        <v>2026</v>
      </c>
      <c r="D1178" s="2" t="str">
        <f>"Q"&amp;ROUNDUP(MONTH(SalesDataTable__2[[#This Row],[Order Date]])/3,0)</f>
        <v>Q4</v>
      </c>
      <c r="E1178">
        <f>MONTH(SalesDataTable__2[[#This Row],[Order Date]])</f>
        <v>12</v>
      </c>
      <c r="F1178" t="str">
        <f>TEXT(SalesDataTable__2[[#This Row],[Order Date]],"MMM")</f>
        <v>Dec</v>
      </c>
      <c r="G1178" t="s">
        <v>16</v>
      </c>
      <c r="H1178" t="s">
        <v>26</v>
      </c>
      <c r="I1178" t="s">
        <v>18</v>
      </c>
      <c r="J1178" t="s">
        <v>64</v>
      </c>
      <c r="K1178" t="s">
        <v>24</v>
      </c>
      <c r="L1178" t="s">
        <v>25</v>
      </c>
      <c r="M1178">
        <v>2</v>
      </c>
      <c r="N1178">
        <v>151.05000000000001</v>
      </c>
      <c r="O1178">
        <v>0.15</v>
      </c>
      <c r="P1178">
        <v>80.36</v>
      </c>
      <c r="Q1178">
        <v>256.78500000000003</v>
      </c>
      <c r="R1178">
        <v>160.72</v>
      </c>
      <c r="S1178">
        <v>96.065000000000026</v>
      </c>
      <c r="T1178">
        <v>0.37410674299511271</v>
      </c>
    </row>
    <row r="1179" spans="1:20" x14ac:dyDescent="0.3">
      <c r="A1179">
        <v>2301</v>
      </c>
      <c r="B1179" s="1">
        <v>46360</v>
      </c>
      <c r="C1179">
        <f>YEAR(SalesDataTable__2[[#This Row],[Order Date]])</f>
        <v>2026</v>
      </c>
      <c r="D1179" s="2" t="str">
        <f>"Q"&amp;ROUNDUP(MONTH(SalesDataTable__2[[#This Row],[Order Date]])/3,0)</f>
        <v>Q4</v>
      </c>
      <c r="E1179">
        <f>MONTH(SalesDataTable__2[[#This Row],[Order Date]])</f>
        <v>12</v>
      </c>
      <c r="F1179" t="str">
        <f>TEXT(SalesDataTable__2[[#This Row],[Order Date]],"MMM")</f>
        <v>Dec</v>
      </c>
      <c r="G1179" t="s">
        <v>16</v>
      </c>
      <c r="H1179" t="s">
        <v>26</v>
      </c>
      <c r="I1179" t="s">
        <v>18</v>
      </c>
      <c r="J1179" t="s">
        <v>64</v>
      </c>
      <c r="K1179" t="s">
        <v>38</v>
      </c>
      <c r="L1179" t="s">
        <v>55</v>
      </c>
      <c r="M1179">
        <v>2</v>
      </c>
      <c r="N1179">
        <v>120.37</v>
      </c>
      <c r="O1179">
        <v>0.2</v>
      </c>
      <c r="P1179">
        <v>59.39</v>
      </c>
      <c r="Q1179">
        <v>192.59200000000001</v>
      </c>
      <c r="R1179">
        <v>118.78</v>
      </c>
      <c r="S1179">
        <v>73.812000000000012</v>
      </c>
      <c r="T1179">
        <v>0.3832557946332143</v>
      </c>
    </row>
    <row r="1180" spans="1:20" x14ac:dyDescent="0.3">
      <c r="A1180">
        <v>467</v>
      </c>
      <c r="B1180" s="1">
        <v>46362</v>
      </c>
      <c r="C1180">
        <f>YEAR(SalesDataTable__2[[#This Row],[Order Date]])</f>
        <v>2026</v>
      </c>
      <c r="D1180" s="2" t="str">
        <f>"Q"&amp;ROUNDUP(MONTH(SalesDataTable__2[[#This Row],[Order Date]])/3,0)</f>
        <v>Q4</v>
      </c>
      <c r="E1180">
        <f>MONTH(SalesDataTable__2[[#This Row],[Order Date]])</f>
        <v>12</v>
      </c>
      <c r="F1180" t="str">
        <f>TEXT(SalesDataTable__2[[#This Row],[Order Date]],"MMM")</f>
        <v>Dec</v>
      </c>
      <c r="G1180" t="s">
        <v>22</v>
      </c>
      <c r="H1180" t="s">
        <v>30</v>
      </c>
      <c r="I1180" t="s">
        <v>67</v>
      </c>
      <c r="J1180" t="s">
        <v>64</v>
      </c>
      <c r="K1180" t="s">
        <v>36</v>
      </c>
      <c r="L1180" t="s">
        <v>56</v>
      </c>
      <c r="M1180">
        <v>2</v>
      </c>
      <c r="N1180">
        <v>50.68</v>
      </c>
      <c r="O1180">
        <v>0.15</v>
      </c>
      <c r="P1180">
        <v>22.41</v>
      </c>
      <c r="Q1180">
        <v>86.155999999999992</v>
      </c>
      <c r="R1180">
        <v>44.82</v>
      </c>
      <c r="S1180">
        <v>41.335999999999991</v>
      </c>
      <c r="T1180">
        <v>0.47978086262129155</v>
      </c>
    </row>
    <row r="1181" spans="1:20" x14ac:dyDescent="0.3">
      <c r="A1181">
        <v>3580</v>
      </c>
      <c r="B1181" s="1">
        <v>46362</v>
      </c>
      <c r="C1181">
        <f>YEAR(SalesDataTable__2[[#This Row],[Order Date]])</f>
        <v>2026</v>
      </c>
      <c r="D1181" s="2" t="str">
        <f>"Q"&amp;ROUNDUP(MONTH(SalesDataTable__2[[#This Row],[Order Date]])/3,0)</f>
        <v>Q4</v>
      </c>
      <c r="E1181">
        <f>MONTH(SalesDataTable__2[[#This Row],[Order Date]])</f>
        <v>12</v>
      </c>
      <c r="F1181" t="str">
        <f>TEXT(SalesDataTable__2[[#This Row],[Order Date]],"MMM")</f>
        <v>Dec</v>
      </c>
      <c r="G1181" t="s">
        <v>16</v>
      </c>
      <c r="H1181" t="s">
        <v>26</v>
      </c>
      <c r="I1181" t="s">
        <v>66</v>
      </c>
      <c r="J1181" t="s">
        <v>19</v>
      </c>
      <c r="K1181" t="s">
        <v>24</v>
      </c>
      <c r="L1181" t="s">
        <v>35</v>
      </c>
      <c r="M1181">
        <v>2</v>
      </c>
      <c r="N1181">
        <v>73.16</v>
      </c>
      <c r="O1181">
        <v>0.15</v>
      </c>
      <c r="P1181">
        <v>32.64</v>
      </c>
      <c r="Q1181">
        <v>124.37199999999999</v>
      </c>
      <c r="R1181">
        <v>65.28</v>
      </c>
      <c r="S1181">
        <v>59.091999999999985</v>
      </c>
      <c r="T1181">
        <v>0.47512301804264617</v>
      </c>
    </row>
    <row r="1182" spans="1:20" x14ac:dyDescent="0.3">
      <c r="A1182">
        <v>3433</v>
      </c>
      <c r="B1182" s="1">
        <v>46363</v>
      </c>
      <c r="C1182">
        <f>YEAR(SalesDataTable__2[[#This Row],[Order Date]])</f>
        <v>2026</v>
      </c>
      <c r="D1182" s="2" t="str">
        <f>"Q"&amp;ROUNDUP(MONTH(SalesDataTable__2[[#This Row],[Order Date]])/3,0)</f>
        <v>Q4</v>
      </c>
      <c r="E1182">
        <f>MONTH(SalesDataTable__2[[#This Row],[Order Date]])</f>
        <v>12</v>
      </c>
      <c r="F1182" t="str">
        <f>TEXT(SalesDataTable__2[[#This Row],[Order Date]],"MMM")</f>
        <v>Dec</v>
      </c>
      <c r="G1182" t="s">
        <v>22</v>
      </c>
      <c r="H1182" t="s">
        <v>30</v>
      </c>
      <c r="I1182" t="s">
        <v>18</v>
      </c>
      <c r="J1182" t="s">
        <v>19</v>
      </c>
      <c r="K1182" t="s">
        <v>31</v>
      </c>
      <c r="L1182" t="s">
        <v>41</v>
      </c>
      <c r="M1182">
        <v>2</v>
      </c>
      <c r="N1182">
        <v>37.020000000000003</v>
      </c>
      <c r="O1182">
        <v>0.2</v>
      </c>
      <c r="P1182">
        <v>13.39</v>
      </c>
      <c r="Q1182">
        <v>59.232000000000006</v>
      </c>
      <c r="R1182">
        <v>26.78</v>
      </c>
      <c r="S1182">
        <v>32.452000000000005</v>
      </c>
      <c r="T1182">
        <v>0.5478795245813074</v>
      </c>
    </row>
    <row r="1183" spans="1:20" x14ac:dyDescent="0.3">
      <c r="A1183">
        <v>70</v>
      </c>
      <c r="B1183" s="1">
        <v>46367</v>
      </c>
      <c r="C1183">
        <f>YEAR(SalesDataTable__2[[#This Row],[Order Date]])</f>
        <v>2026</v>
      </c>
      <c r="D1183" s="2" t="str">
        <f>"Q"&amp;ROUNDUP(MONTH(SalesDataTable__2[[#This Row],[Order Date]])/3,0)</f>
        <v>Q4</v>
      </c>
      <c r="E1183">
        <f>MONTH(SalesDataTable__2[[#This Row],[Order Date]])</f>
        <v>12</v>
      </c>
      <c r="F1183" t="str">
        <f>TEXT(SalesDataTable__2[[#This Row],[Order Date]],"MMM")</f>
        <v>Dec</v>
      </c>
      <c r="G1183" t="s">
        <v>16</v>
      </c>
      <c r="H1183" t="s">
        <v>52</v>
      </c>
      <c r="I1183" t="s">
        <v>18</v>
      </c>
      <c r="J1183" t="s">
        <v>19</v>
      </c>
      <c r="K1183" t="s">
        <v>20</v>
      </c>
      <c r="L1183" t="s">
        <v>53</v>
      </c>
      <c r="M1183">
        <v>2</v>
      </c>
      <c r="N1183">
        <v>122.49</v>
      </c>
      <c r="O1183">
        <v>0.15</v>
      </c>
      <c r="P1183">
        <v>70.930000000000007</v>
      </c>
      <c r="Q1183">
        <v>208.23299999999998</v>
      </c>
      <c r="R1183">
        <v>141.86000000000001</v>
      </c>
      <c r="S1183">
        <v>66.372999999999962</v>
      </c>
      <c r="T1183">
        <v>0.31874390706564265</v>
      </c>
    </row>
    <row r="1184" spans="1:20" x14ac:dyDescent="0.3">
      <c r="A1184">
        <v>4783</v>
      </c>
      <c r="B1184" s="1">
        <v>46375</v>
      </c>
      <c r="C1184">
        <f>YEAR(SalesDataTable__2[[#This Row],[Order Date]])</f>
        <v>2026</v>
      </c>
      <c r="D1184" s="2" t="str">
        <f>"Q"&amp;ROUNDUP(MONTH(SalesDataTable__2[[#This Row],[Order Date]])/3,0)</f>
        <v>Q4</v>
      </c>
      <c r="E1184">
        <f>MONTH(SalesDataTable__2[[#This Row],[Order Date]])</f>
        <v>12</v>
      </c>
      <c r="F1184" t="str">
        <f>TEXT(SalesDataTable__2[[#This Row],[Order Date]],"MMM")</f>
        <v>Dec</v>
      </c>
      <c r="G1184" t="s">
        <v>16</v>
      </c>
      <c r="H1184" t="s">
        <v>26</v>
      </c>
      <c r="I1184" t="s">
        <v>18</v>
      </c>
      <c r="J1184" t="s">
        <v>19</v>
      </c>
      <c r="K1184" t="s">
        <v>38</v>
      </c>
      <c r="L1184" t="s">
        <v>55</v>
      </c>
      <c r="M1184">
        <v>2</v>
      </c>
      <c r="N1184">
        <v>122</v>
      </c>
      <c r="O1184">
        <v>0.15</v>
      </c>
      <c r="P1184">
        <v>60.01</v>
      </c>
      <c r="Q1184">
        <v>207.4</v>
      </c>
      <c r="R1184">
        <v>120.02</v>
      </c>
      <c r="S1184">
        <v>87.38000000000001</v>
      </c>
      <c r="T1184">
        <v>0.4213114754098361</v>
      </c>
    </row>
    <row r="1185" spans="1:20" x14ac:dyDescent="0.3">
      <c r="A1185">
        <v>5100</v>
      </c>
      <c r="B1185" s="1">
        <v>46375</v>
      </c>
      <c r="C1185">
        <f>YEAR(SalesDataTable__2[[#This Row],[Order Date]])</f>
        <v>2026</v>
      </c>
      <c r="D1185" s="2" t="str">
        <f>"Q"&amp;ROUNDUP(MONTH(SalesDataTable__2[[#This Row],[Order Date]])/3,0)</f>
        <v>Q4</v>
      </c>
      <c r="E1185">
        <f>MONTH(SalesDataTable__2[[#This Row],[Order Date]])</f>
        <v>12</v>
      </c>
      <c r="F1185" t="str">
        <f>TEXT(SalesDataTable__2[[#This Row],[Order Date]],"MMM")</f>
        <v>Dec</v>
      </c>
      <c r="G1185" t="s">
        <v>42</v>
      </c>
      <c r="H1185" t="s">
        <v>45</v>
      </c>
      <c r="I1185" t="s">
        <v>18</v>
      </c>
      <c r="J1185" t="s">
        <v>64</v>
      </c>
      <c r="K1185" t="s">
        <v>24</v>
      </c>
      <c r="L1185" t="s">
        <v>35</v>
      </c>
      <c r="M1185">
        <v>2</v>
      </c>
      <c r="N1185">
        <v>70.59</v>
      </c>
      <c r="O1185">
        <v>0.15</v>
      </c>
      <c r="P1185">
        <v>31.56</v>
      </c>
      <c r="Q1185">
        <v>120.003</v>
      </c>
      <c r="R1185">
        <v>63.12</v>
      </c>
      <c r="S1185">
        <v>56.883000000000003</v>
      </c>
      <c r="T1185">
        <v>0.47401314967125824</v>
      </c>
    </row>
    <row r="1186" spans="1:20" x14ac:dyDescent="0.3">
      <c r="A1186">
        <v>1009</v>
      </c>
      <c r="B1186" s="1">
        <v>46376</v>
      </c>
      <c r="C1186">
        <f>YEAR(SalesDataTable__2[[#This Row],[Order Date]])</f>
        <v>2026</v>
      </c>
      <c r="D1186" s="2" t="str">
        <f>"Q"&amp;ROUNDUP(MONTH(SalesDataTable__2[[#This Row],[Order Date]])/3,0)</f>
        <v>Q4</v>
      </c>
      <c r="E1186">
        <f>MONTH(SalesDataTable__2[[#This Row],[Order Date]])</f>
        <v>12</v>
      </c>
      <c r="F1186" t="str">
        <f>TEXT(SalesDataTable__2[[#This Row],[Order Date]],"MMM")</f>
        <v>Dec</v>
      </c>
      <c r="G1186" t="s">
        <v>16</v>
      </c>
      <c r="H1186" t="s">
        <v>52</v>
      </c>
      <c r="I1186" t="s">
        <v>67</v>
      </c>
      <c r="J1186" t="s">
        <v>64</v>
      </c>
      <c r="K1186" t="s">
        <v>24</v>
      </c>
      <c r="L1186" t="s">
        <v>35</v>
      </c>
      <c r="M1186">
        <v>2</v>
      </c>
      <c r="N1186">
        <v>72.349999999999994</v>
      </c>
      <c r="O1186">
        <v>0.15</v>
      </c>
      <c r="P1186">
        <v>32.44</v>
      </c>
      <c r="Q1186">
        <v>122.99499999999999</v>
      </c>
      <c r="R1186">
        <v>64.88</v>
      </c>
      <c r="S1186">
        <v>58.114999999999995</v>
      </c>
      <c r="T1186">
        <v>0.47249888206837676</v>
      </c>
    </row>
    <row r="1187" spans="1:20" x14ac:dyDescent="0.3">
      <c r="A1187">
        <v>4484</v>
      </c>
      <c r="B1187" s="1">
        <v>46376</v>
      </c>
      <c r="C1187">
        <f>YEAR(SalesDataTable__2[[#This Row],[Order Date]])</f>
        <v>2026</v>
      </c>
      <c r="D1187" s="2" t="str">
        <f>"Q"&amp;ROUNDUP(MONTH(SalesDataTable__2[[#This Row],[Order Date]])/3,0)</f>
        <v>Q4</v>
      </c>
      <c r="E1187">
        <f>MONTH(SalesDataTable__2[[#This Row],[Order Date]])</f>
        <v>12</v>
      </c>
      <c r="F1187" t="str">
        <f>TEXT(SalesDataTable__2[[#This Row],[Order Date]],"MMM")</f>
        <v>Dec</v>
      </c>
      <c r="G1187" t="s">
        <v>28</v>
      </c>
      <c r="H1187" t="s">
        <v>48</v>
      </c>
      <c r="I1187" t="s">
        <v>18</v>
      </c>
      <c r="J1187" t="s">
        <v>64</v>
      </c>
      <c r="K1187" t="s">
        <v>36</v>
      </c>
      <c r="L1187" t="s">
        <v>61</v>
      </c>
      <c r="M1187">
        <v>2</v>
      </c>
      <c r="N1187">
        <v>79.87</v>
      </c>
      <c r="O1187">
        <v>0.15</v>
      </c>
      <c r="P1187">
        <v>41.9</v>
      </c>
      <c r="Q1187">
        <v>135.779</v>
      </c>
      <c r="R1187">
        <v>83.8</v>
      </c>
      <c r="S1187">
        <v>51.978999999999999</v>
      </c>
      <c r="T1187">
        <v>0.38282061290773978</v>
      </c>
    </row>
    <row r="1188" spans="1:20" x14ac:dyDescent="0.3">
      <c r="A1188">
        <v>3746</v>
      </c>
      <c r="B1188" s="1">
        <v>46378</v>
      </c>
      <c r="C1188">
        <f>YEAR(SalesDataTable__2[[#This Row],[Order Date]])</f>
        <v>2026</v>
      </c>
      <c r="D1188" s="2" t="str">
        <f>"Q"&amp;ROUNDUP(MONTH(SalesDataTable__2[[#This Row],[Order Date]])/3,0)</f>
        <v>Q4</v>
      </c>
      <c r="E1188">
        <f>MONTH(SalesDataTable__2[[#This Row],[Order Date]])</f>
        <v>12</v>
      </c>
      <c r="F1188" t="str">
        <f>TEXT(SalesDataTable__2[[#This Row],[Order Date]],"MMM")</f>
        <v>Dec</v>
      </c>
      <c r="G1188" t="s">
        <v>16</v>
      </c>
      <c r="H1188" t="s">
        <v>26</v>
      </c>
      <c r="I1188" t="s">
        <v>66</v>
      </c>
      <c r="J1188" t="s">
        <v>65</v>
      </c>
      <c r="K1188" t="s">
        <v>36</v>
      </c>
      <c r="L1188" t="s">
        <v>56</v>
      </c>
      <c r="M1188">
        <v>2</v>
      </c>
      <c r="N1188">
        <v>50.96</v>
      </c>
      <c r="O1188">
        <v>0.15</v>
      </c>
      <c r="P1188">
        <v>22.59</v>
      </c>
      <c r="Q1188">
        <v>86.632000000000005</v>
      </c>
      <c r="R1188">
        <v>45.18</v>
      </c>
      <c r="S1188">
        <v>41.452000000000005</v>
      </c>
      <c r="T1188">
        <v>0.47848370117277683</v>
      </c>
    </row>
    <row r="1189" spans="1:20" x14ac:dyDescent="0.3">
      <c r="A1189">
        <v>1166</v>
      </c>
      <c r="B1189" s="1">
        <v>46383</v>
      </c>
      <c r="C1189">
        <f>YEAR(SalesDataTable__2[[#This Row],[Order Date]])</f>
        <v>2026</v>
      </c>
      <c r="D1189" s="2" t="str">
        <f>"Q"&amp;ROUNDUP(MONTH(SalesDataTable__2[[#This Row],[Order Date]])/3,0)</f>
        <v>Q4</v>
      </c>
      <c r="E1189">
        <f>MONTH(SalesDataTable__2[[#This Row],[Order Date]])</f>
        <v>12</v>
      </c>
      <c r="F1189" t="str">
        <f>TEXT(SalesDataTable__2[[#This Row],[Order Date]],"MMM")</f>
        <v>Dec</v>
      </c>
      <c r="G1189" t="s">
        <v>42</v>
      </c>
      <c r="H1189" t="s">
        <v>60</v>
      </c>
      <c r="I1189" t="s">
        <v>67</v>
      </c>
      <c r="J1189" t="s">
        <v>64</v>
      </c>
      <c r="K1189" t="s">
        <v>38</v>
      </c>
      <c r="L1189" t="s">
        <v>39</v>
      </c>
      <c r="M1189">
        <v>2</v>
      </c>
      <c r="N1189">
        <v>198.94</v>
      </c>
      <c r="O1189">
        <v>0.15</v>
      </c>
      <c r="P1189">
        <v>102.32</v>
      </c>
      <c r="Q1189">
        <v>338.19799999999998</v>
      </c>
      <c r="R1189">
        <v>204.64</v>
      </c>
      <c r="S1189">
        <v>133.55799999999999</v>
      </c>
      <c r="T1189">
        <v>0.39491067362905752</v>
      </c>
    </row>
    <row r="1190" spans="1:20" x14ac:dyDescent="0.3">
      <c r="A1190">
        <v>4249</v>
      </c>
      <c r="B1190" s="1">
        <v>46026</v>
      </c>
      <c r="C1190">
        <f>YEAR(SalesDataTable__2[[#This Row],[Order Date]])</f>
        <v>2026</v>
      </c>
      <c r="D1190" s="2" t="str">
        <f>"Q"&amp;ROUNDUP(MONTH(SalesDataTable__2[[#This Row],[Order Date]])/3,0)</f>
        <v>Q1</v>
      </c>
      <c r="E1190">
        <f>MONTH(SalesDataTable__2[[#This Row],[Order Date]])</f>
        <v>1</v>
      </c>
      <c r="F1190" t="str">
        <f>TEXT(SalesDataTable__2[[#This Row],[Order Date]],"MMM")</f>
        <v>Jan</v>
      </c>
      <c r="G1190" t="s">
        <v>16</v>
      </c>
      <c r="H1190" t="s">
        <v>33</v>
      </c>
      <c r="I1190" t="s">
        <v>67</v>
      </c>
      <c r="J1190" t="s">
        <v>19</v>
      </c>
      <c r="K1190" t="s">
        <v>36</v>
      </c>
      <c r="L1190" t="s">
        <v>54</v>
      </c>
      <c r="M1190">
        <v>2</v>
      </c>
      <c r="N1190">
        <v>100.12</v>
      </c>
      <c r="O1190">
        <v>0.1</v>
      </c>
      <c r="P1190">
        <v>49.67</v>
      </c>
      <c r="Q1190">
        <v>180.21600000000001</v>
      </c>
      <c r="R1190">
        <v>99.34</v>
      </c>
      <c r="S1190">
        <v>80.876000000000005</v>
      </c>
      <c r="T1190">
        <v>0.44877258401029874</v>
      </c>
    </row>
    <row r="1191" spans="1:20" x14ac:dyDescent="0.3">
      <c r="A1191">
        <v>4156</v>
      </c>
      <c r="B1191" s="1">
        <v>46063</v>
      </c>
      <c r="C1191">
        <f>YEAR(SalesDataTable__2[[#This Row],[Order Date]])</f>
        <v>2026</v>
      </c>
      <c r="D1191" s="2" t="str">
        <f>"Q"&amp;ROUNDUP(MONTH(SalesDataTable__2[[#This Row],[Order Date]])/3,0)</f>
        <v>Q1</v>
      </c>
      <c r="E1191">
        <f>MONTH(SalesDataTable__2[[#This Row],[Order Date]])</f>
        <v>2</v>
      </c>
      <c r="F1191" t="str">
        <f>TEXT(SalesDataTable__2[[#This Row],[Order Date]],"MMM")</f>
        <v>Feb</v>
      </c>
      <c r="G1191" t="s">
        <v>42</v>
      </c>
      <c r="H1191" t="s">
        <v>60</v>
      </c>
      <c r="I1191" t="s">
        <v>66</v>
      </c>
      <c r="J1191" t="s">
        <v>64</v>
      </c>
      <c r="K1191" t="s">
        <v>24</v>
      </c>
      <c r="L1191" t="s">
        <v>50</v>
      </c>
      <c r="M1191">
        <v>2</v>
      </c>
      <c r="N1191">
        <v>146.33000000000001</v>
      </c>
      <c r="O1191">
        <v>0.1</v>
      </c>
      <c r="P1191">
        <v>81.34</v>
      </c>
      <c r="Q1191">
        <v>263.39400000000001</v>
      </c>
      <c r="R1191">
        <v>162.68</v>
      </c>
      <c r="S1191">
        <v>100.714</v>
      </c>
      <c r="T1191">
        <v>0.38237013751262366</v>
      </c>
    </row>
    <row r="1192" spans="1:20" x14ac:dyDescent="0.3">
      <c r="A1192">
        <v>3850</v>
      </c>
      <c r="B1192" s="1">
        <v>46084</v>
      </c>
      <c r="C1192">
        <f>YEAR(SalesDataTable__2[[#This Row],[Order Date]])</f>
        <v>2026</v>
      </c>
      <c r="D1192" s="2" t="str">
        <f>"Q"&amp;ROUNDUP(MONTH(SalesDataTable__2[[#This Row],[Order Date]])/3,0)</f>
        <v>Q1</v>
      </c>
      <c r="E1192">
        <f>MONTH(SalesDataTable__2[[#This Row],[Order Date]])</f>
        <v>3</v>
      </c>
      <c r="F1192" t="str">
        <f>TEXT(SalesDataTable__2[[#This Row],[Order Date]],"MMM")</f>
        <v>Mar</v>
      </c>
      <c r="G1192" t="s">
        <v>16</v>
      </c>
      <c r="H1192" t="s">
        <v>26</v>
      </c>
      <c r="I1192" t="s">
        <v>67</v>
      </c>
      <c r="J1192" t="s">
        <v>19</v>
      </c>
      <c r="K1192" t="s">
        <v>38</v>
      </c>
      <c r="L1192" t="s">
        <v>58</v>
      </c>
      <c r="M1192">
        <v>2</v>
      </c>
      <c r="N1192">
        <v>81.94</v>
      </c>
      <c r="O1192">
        <v>0.1</v>
      </c>
      <c r="P1192">
        <v>39.9</v>
      </c>
      <c r="Q1192">
        <v>147.49199999999999</v>
      </c>
      <c r="R1192">
        <v>79.8</v>
      </c>
      <c r="S1192">
        <v>67.691999999999993</v>
      </c>
      <c r="T1192">
        <v>0.45895370596371327</v>
      </c>
    </row>
    <row r="1193" spans="1:20" x14ac:dyDescent="0.3">
      <c r="A1193">
        <v>4434</v>
      </c>
      <c r="B1193" s="1">
        <v>46085</v>
      </c>
      <c r="C1193">
        <f>YEAR(SalesDataTable__2[[#This Row],[Order Date]])</f>
        <v>2026</v>
      </c>
      <c r="D1193" s="2" t="str">
        <f>"Q"&amp;ROUNDUP(MONTH(SalesDataTable__2[[#This Row],[Order Date]])/3,0)</f>
        <v>Q1</v>
      </c>
      <c r="E1193">
        <f>MONTH(SalesDataTable__2[[#This Row],[Order Date]])</f>
        <v>3</v>
      </c>
      <c r="F1193" t="str">
        <f>TEXT(SalesDataTable__2[[#This Row],[Order Date]],"MMM")</f>
        <v>Mar</v>
      </c>
      <c r="G1193" t="s">
        <v>28</v>
      </c>
      <c r="H1193" t="s">
        <v>29</v>
      </c>
      <c r="I1193" t="s">
        <v>67</v>
      </c>
      <c r="J1193" t="s">
        <v>19</v>
      </c>
      <c r="K1193" t="s">
        <v>24</v>
      </c>
      <c r="L1193" t="s">
        <v>25</v>
      </c>
      <c r="M1193">
        <v>2</v>
      </c>
      <c r="N1193">
        <v>151.55000000000001</v>
      </c>
      <c r="O1193">
        <v>0.1</v>
      </c>
      <c r="P1193">
        <v>80.680000000000007</v>
      </c>
      <c r="Q1193">
        <v>272.79000000000002</v>
      </c>
      <c r="R1193">
        <v>161.36000000000001</v>
      </c>
      <c r="S1193">
        <v>111.43</v>
      </c>
      <c r="T1193">
        <v>0.40848271564206901</v>
      </c>
    </row>
    <row r="1194" spans="1:20" x14ac:dyDescent="0.3">
      <c r="A1194">
        <v>4195</v>
      </c>
      <c r="B1194" s="1">
        <v>46094</v>
      </c>
      <c r="C1194">
        <f>YEAR(SalesDataTable__2[[#This Row],[Order Date]])</f>
        <v>2026</v>
      </c>
      <c r="D1194" s="2" t="str">
        <f>"Q"&amp;ROUNDUP(MONTH(SalesDataTable__2[[#This Row],[Order Date]])/3,0)</f>
        <v>Q1</v>
      </c>
      <c r="E1194">
        <f>MONTH(SalesDataTable__2[[#This Row],[Order Date]])</f>
        <v>3</v>
      </c>
      <c r="F1194" t="str">
        <f>TEXT(SalesDataTable__2[[#This Row],[Order Date]],"MMM")</f>
        <v>Mar</v>
      </c>
      <c r="G1194" t="s">
        <v>16</v>
      </c>
      <c r="H1194" t="s">
        <v>52</v>
      </c>
      <c r="I1194" t="s">
        <v>67</v>
      </c>
      <c r="J1194" t="s">
        <v>19</v>
      </c>
      <c r="K1194" t="s">
        <v>24</v>
      </c>
      <c r="L1194" t="s">
        <v>50</v>
      </c>
      <c r="M1194">
        <v>2</v>
      </c>
      <c r="N1194">
        <v>142.72999999999999</v>
      </c>
      <c r="O1194">
        <v>0.1</v>
      </c>
      <c r="P1194">
        <v>77.28</v>
      </c>
      <c r="Q1194">
        <v>256.91399999999999</v>
      </c>
      <c r="R1194">
        <v>154.56</v>
      </c>
      <c r="S1194">
        <v>102.35399999999998</v>
      </c>
      <c r="T1194">
        <v>0.39839790747098247</v>
      </c>
    </row>
    <row r="1195" spans="1:20" x14ac:dyDescent="0.3">
      <c r="A1195">
        <v>2973</v>
      </c>
      <c r="B1195" s="1">
        <v>46097</v>
      </c>
      <c r="C1195">
        <f>YEAR(SalesDataTable__2[[#This Row],[Order Date]])</f>
        <v>2026</v>
      </c>
      <c r="D1195" s="2" t="str">
        <f>"Q"&amp;ROUNDUP(MONTH(SalesDataTable__2[[#This Row],[Order Date]])/3,0)</f>
        <v>Q1</v>
      </c>
      <c r="E1195">
        <f>MONTH(SalesDataTable__2[[#This Row],[Order Date]])</f>
        <v>3</v>
      </c>
      <c r="F1195" t="str">
        <f>TEXT(SalesDataTable__2[[#This Row],[Order Date]],"MMM")</f>
        <v>Mar</v>
      </c>
      <c r="G1195" t="s">
        <v>22</v>
      </c>
      <c r="H1195" t="s">
        <v>30</v>
      </c>
      <c r="I1195" t="s">
        <v>66</v>
      </c>
      <c r="J1195" t="s">
        <v>64</v>
      </c>
      <c r="K1195" t="s">
        <v>24</v>
      </c>
      <c r="L1195" t="s">
        <v>25</v>
      </c>
      <c r="M1195">
        <v>2</v>
      </c>
      <c r="N1195">
        <v>156.09</v>
      </c>
      <c r="O1195">
        <v>0.1</v>
      </c>
      <c r="P1195">
        <v>79.72</v>
      </c>
      <c r="Q1195">
        <v>280.96199999999999</v>
      </c>
      <c r="R1195">
        <v>159.44</v>
      </c>
      <c r="S1195">
        <v>121.52199999999999</v>
      </c>
      <c r="T1195">
        <v>0.43252112385304775</v>
      </c>
    </row>
    <row r="1196" spans="1:20" x14ac:dyDescent="0.3">
      <c r="A1196">
        <v>5016</v>
      </c>
      <c r="B1196" s="1">
        <v>46101</v>
      </c>
      <c r="C1196">
        <f>YEAR(SalesDataTable__2[[#This Row],[Order Date]])</f>
        <v>2026</v>
      </c>
      <c r="D1196" s="2" t="str">
        <f>"Q"&amp;ROUNDUP(MONTH(SalesDataTable__2[[#This Row],[Order Date]])/3,0)</f>
        <v>Q1</v>
      </c>
      <c r="E1196">
        <f>MONTH(SalesDataTable__2[[#This Row],[Order Date]])</f>
        <v>3</v>
      </c>
      <c r="F1196" t="str">
        <f>TEXT(SalesDataTable__2[[#This Row],[Order Date]],"MMM")</f>
        <v>Mar</v>
      </c>
      <c r="G1196" t="s">
        <v>28</v>
      </c>
      <c r="H1196" t="s">
        <v>46</v>
      </c>
      <c r="I1196" t="s">
        <v>67</v>
      </c>
      <c r="J1196" t="s">
        <v>19</v>
      </c>
      <c r="K1196" t="s">
        <v>20</v>
      </c>
      <c r="L1196" t="s">
        <v>21</v>
      </c>
      <c r="M1196">
        <v>2</v>
      </c>
      <c r="N1196">
        <v>40.659999999999997</v>
      </c>
      <c r="O1196">
        <v>0.1</v>
      </c>
      <c r="P1196">
        <v>14.63</v>
      </c>
      <c r="Q1196">
        <v>73.188000000000002</v>
      </c>
      <c r="R1196">
        <v>29.26</v>
      </c>
      <c r="S1196">
        <v>43.927999999999997</v>
      </c>
      <c r="T1196">
        <v>0.60020768431983385</v>
      </c>
    </row>
    <row r="1197" spans="1:20" x14ac:dyDescent="0.3">
      <c r="A1197">
        <v>3794</v>
      </c>
      <c r="B1197" s="1">
        <v>46112</v>
      </c>
      <c r="C1197">
        <f>YEAR(SalesDataTable__2[[#This Row],[Order Date]])</f>
        <v>2026</v>
      </c>
      <c r="D1197" s="2" t="str">
        <f>"Q"&amp;ROUNDUP(MONTH(SalesDataTable__2[[#This Row],[Order Date]])/3,0)</f>
        <v>Q1</v>
      </c>
      <c r="E1197">
        <f>MONTH(SalesDataTable__2[[#This Row],[Order Date]])</f>
        <v>3</v>
      </c>
      <c r="F1197" t="str">
        <f>TEXT(SalesDataTable__2[[#This Row],[Order Date]],"MMM")</f>
        <v>Mar</v>
      </c>
      <c r="G1197" t="s">
        <v>28</v>
      </c>
      <c r="H1197" t="s">
        <v>46</v>
      </c>
      <c r="I1197" t="s">
        <v>66</v>
      </c>
      <c r="J1197" t="s">
        <v>65</v>
      </c>
      <c r="K1197" t="s">
        <v>20</v>
      </c>
      <c r="L1197" t="s">
        <v>59</v>
      </c>
      <c r="M1197">
        <v>2</v>
      </c>
      <c r="N1197">
        <v>50.86</v>
      </c>
      <c r="O1197">
        <v>0.1</v>
      </c>
      <c r="P1197">
        <v>21.76</v>
      </c>
      <c r="Q1197">
        <v>91.548000000000002</v>
      </c>
      <c r="R1197">
        <v>43.52</v>
      </c>
      <c r="S1197">
        <v>48.027999999999999</v>
      </c>
      <c r="T1197">
        <v>0.52462096386595003</v>
      </c>
    </row>
    <row r="1198" spans="1:20" x14ac:dyDescent="0.3">
      <c r="A1198">
        <v>1844</v>
      </c>
      <c r="B1198" s="1">
        <v>46120</v>
      </c>
      <c r="C1198">
        <f>YEAR(SalesDataTable__2[[#This Row],[Order Date]])</f>
        <v>2026</v>
      </c>
      <c r="D1198" s="2" t="str">
        <f>"Q"&amp;ROUNDUP(MONTH(SalesDataTable__2[[#This Row],[Order Date]])/3,0)</f>
        <v>Q2</v>
      </c>
      <c r="E1198">
        <f>MONTH(SalesDataTable__2[[#This Row],[Order Date]])</f>
        <v>4</v>
      </c>
      <c r="F1198" t="str">
        <f>TEXT(SalesDataTable__2[[#This Row],[Order Date]],"MMM")</f>
        <v>Apr</v>
      </c>
      <c r="G1198" t="s">
        <v>28</v>
      </c>
      <c r="H1198" t="s">
        <v>48</v>
      </c>
      <c r="I1198" t="s">
        <v>66</v>
      </c>
      <c r="J1198" t="s">
        <v>19</v>
      </c>
      <c r="K1198" t="s">
        <v>20</v>
      </c>
      <c r="L1198" t="s">
        <v>44</v>
      </c>
      <c r="M1198">
        <v>2</v>
      </c>
      <c r="N1198">
        <v>37.1</v>
      </c>
      <c r="O1198">
        <v>0.1</v>
      </c>
      <c r="P1198">
        <v>14.17</v>
      </c>
      <c r="Q1198">
        <v>66.78</v>
      </c>
      <c r="R1198">
        <v>28.34</v>
      </c>
      <c r="S1198">
        <v>38.44</v>
      </c>
      <c r="T1198">
        <v>0.57562144354597178</v>
      </c>
    </row>
    <row r="1199" spans="1:20" x14ac:dyDescent="0.3">
      <c r="A1199">
        <v>1928</v>
      </c>
      <c r="B1199" s="1">
        <v>46125</v>
      </c>
      <c r="C1199">
        <f>YEAR(SalesDataTable__2[[#This Row],[Order Date]])</f>
        <v>2026</v>
      </c>
      <c r="D1199" s="2" t="str">
        <f>"Q"&amp;ROUNDUP(MONTH(SalesDataTable__2[[#This Row],[Order Date]])/3,0)</f>
        <v>Q2</v>
      </c>
      <c r="E1199">
        <f>MONTH(SalesDataTable__2[[#This Row],[Order Date]])</f>
        <v>4</v>
      </c>
      <c r="F1199" t="str">
        <f>TEXT(SalesDataTable__2[[#This Row],[Order Date]],"MMM")</f>
        <v>Apr</v>
      </c>
      <c r="G1199" t="s">
        <v>16</v>
      </c>
      <c r="H1199" t="s">
        <v>52</v>
      </c>
      <c r="I1199" t="s">
        <v>67</v>
      </c>
      <c r="J1199" t="s">
        <v>64</v>
      </c>
      <c r="K1199" t="s">
        <v>20</v>
      </c>
      <c r="L1199" t="s">
        <v>59</v>
      </c>
      <c r="M1199">
        <v>2</v>
      </c>
      <c r="N1199">
        <v>50.2</v>
      </c>
      <c r="O1199">
        <v>0.1</v>
      </c>
      <c r="P1199">
        <v>21.48</v>
      </c>
      <c r="Q1199">
        <v>90.360000000000014</v>
      </c>
      <c r="R1199">
        <v>42.96</v>
      </c>
      <c r="S1199">
        <v>47.400000000000013</v>
      </c>
      <c r="T1199">
        <v>0.5245683930942896</v>
      </c>
    </row>
    <row r="1200" spans="1:20" x14ac:dyDescent="0.3">
      <c r="A1200">
        <v>2248</v>
      </c>
      <c r="B1200" s="1">
        <v>46128</v>
      </c>
      <c r="C1200">
        <f>YEAR(SalesDataTable__2[[#This Row],[Order Date]])</f>
        <v>2026</v>
      </c>
      <c r="D1200" s="2" t="str">
        <f>"Q"&amp;ROUNDUP(MONTH(SalesDataTable__2[[#This Row],[Order Date]])/3,0)</f>
        <v>Q2</v>
      </c>
      <c r="E1200">
        <f>MONTH(SalesDataTable__2[[#This Row],[Order Date]])</f>
        <v>4</v>
      </c>
      <c r="F1200" t="str">
        <f>TEXT(SalesDataTable__2[[#This Row],[Order Date]],"MMM")</f>
        <v>Apr</v>
      </c>
      <c r="G1200" t="s">
        <v>22</v>
      </c>
      <c r="H1200" t="s">
        <v>40</v>
      </c>
      <c r="I1200" t="s">
        <v>66</v>
      </c>
      <c r="J1200" t="s">
        <v>19</v>
      </c>
      <c r="K1200" t="s">
        <v>31</v>
      </c>
      <c r="L1200" t="s">
        <v>41</v>
      </c>
      <c r="M1200">
        <v>2</v>
      </c>
      <c r="N1200">
        <v>36.68</v>
      </c>
      <c r="O1200">
        <v>0.1</v>
      </c>
      <c r="P1200">
        <v>13.92</v>
      </c>
      <c r="Q1200">
        <v>66.024000000000001</v>
      </c>
      <c r="R1200">
        <v>27.84</v>
      </c>
      <c r="S1200">
        <v>38.183999999999997</v>
      </c>
      <c r="T1200">
        <v>0.57833515085423481</v>
      </c>
    </row>
    <row r="1201" spans="1:20" x14ac:dyDescent="0.3">
      <c r="A1201">
        <v>5181</v>
      </c>
      <c r="B1201" s="1">
        <v>46128</v>
      </c>
      <c r="C1201">
        <f>YEAR(SalesDataTable__2[[#This Row],[Order Date]])</f>
        <v>2026</v>
      </c>
      <c r="D1201" s="2" t="str">
        <f>"Q"&amp;ROUNDUP(MONTH(SalesDataTable__2[[#This Row],[Order Date]])/3,0)</f>
        <v>Q2</v>
      </c>
      <c r="E1201">
        <f>MONTH(SalesDataTable__2[[#This Row],[Order Date]])</f>
        <v>4</v>
      </c>
      <c r="F1201" t="str">
        <f>TEXT(SalesDataTable__2[[#This Row],[Order Date]],"MMM")</f>
        <v>Apr</v>
      </c>
      <c r="G1201" t="s">
        <v>22</v>
      </c>
      <c r="H1201" t="s">
        <v>30</v>
      </c>
      <c r="I1201" t="s">
        <v>67</v>
      </c>
      <c r="J1201" t="s">
        <v>19</v>
      </c>
      <c r="K1201" t="s">
        <v>31</v>
      </c>
      <c r="L1201" t="s">
        <v>47</v>
      </c>
      <c r="M1201">
        <v>2</v>
      </c>
      <c r="N1201">
        <v>45.51</v>
      </c>
      <c r="O1201">
        <v>0.1</v>
      </c>
      <c r="P1201">
        <v>18.809999999999999</v>
      </c>
      <c r="Q1201">
        <v>81.917999999999992</v>
      </c>
      <c r="R1201">
        <v>37.619999999999997</v>
      </c>
      <c r="S1201">
        <v>44.297999999999995</v>
      </c>
      <c r="T1201">
        <v>0.54076027246758951</v>
      </c>
    </row>
    <row r="1202" spans="1:20" x14ac:dyDescent="0.3">
      <c r="A1202">
        <v>4654</v>
      </c>
      <c r="B1202" s="1">
        <v>46133</v>
      </c>
      <c r="C1202">
        <f>YEAR(SalesDataTable__2[[#This Row],[Order Date]])</f>
        <v>2026</v>
      </c>
      <c r="D1202" s="2" t="str">
        <f>"Q"&amp;ROUNDUP(MONTH(SalesDataTable__2[[#This Row],[Order Date]])/3,0)</f>
        <v>Q2</v>
      </c>
      <c r="E1202">
        <f>MONTH(SalesDataTable__2[[#This Row],[Order Date]])</f>
        <v>4</v>
      </c>
      <c r="F1202" t="str">
        <f>TEXT(SalesDataTable__2[[#This Row],[Order Date]],"MMM")</f>
        <v>Apr</v>
      </c>
      <c r="G1202" t="s">
        <v>22</v>
      </c>
      <c r="H1202" t="s">
        <v>40</v>
      </c>
      <c r="I1202" t="s">
        <v>66</v>
      </c>
      <c r="J1202" t="s">
        <v>64</v>
      </c>
      <c r="K1202" t="s">
        <v>38</v>
      </c>
      <c r="L1202" t="s">
        <v>39</v>
      </c>
      <c r="M1202">
        <v>2</v>
      </c>
      <c r="N1202">
        <v>191.51</v>
      </c>
      <c r="O1202">
        <v>0.1</v>
      </c>
      <c r="P1202">
        <v>101.25</v>
      </c>
      <c r="Q1202">
        <v>344.71800000000002</v>
      </c>
      <c r="R1202">
        <v>202.5</v>
      </c>
      <c r="S1202">
        <v>142.21800000000002</v>
      </c>
      <c r="T1202">
        <v>0.41256331262075091</v>
      </c>
    </row>
    <row r="1203" spans="1:20" x14ac:dyDescent="0.3">
      <c r="A1203">
        <v>4980</v>
      </c>
      <c r="B1203" s="1">
        <v>46135</v>
      </c>
      <c r="C1203">
        <f>YEAR(SalesDataTable__2[[#This Row],[Order Date]])</f>
        <v>2026</v>
      </c>
      <c r="D1203" s="2" t="str">
        <f>"Q"&amp;ROUNDUP(MONTH(SalesDataTable__2[[#This Row],[Order Date]])/3,0)</f>
        <v>Q2</v>
      </c>
      <c r="E1203">
        <f>MONTH(SalesDataTable__2[[#This Row],[Order Date]])</f>
        <v>4</v>
      </c>
      <c r="F1203" t="str">
        <f>TEXT(SalesDataTable__2[[#This Row],[Order Date]],"MMM")</f>
        <v>Apr</v>
      </c>
      <c r="G1203" t="s">
        <v>28</v>
      </c>
      <c r="H1203" t="s">
        <v>29</v>
      </c>
      <c r="I1203" t="s">
        <v>66</v>
      </c>
      <c r="J1203" t="s">
        <v>64</v>
      </c>
      <c r="K1203" t="s">
        <v>38</v>
      </c>
      <c r="L1203" t="s">
        <v>55</v>
      </c>
      <c r="M1203">
        <v>2</v>
      </c>
      <c r="N1203">
        <v>120.49</v>
      </c>
      <c r="O1203">
        <v>0.1</v>
      </c>
      <c r="P1203">
        <v>62.23</v>
      </c>
      <c r="Q1203">
        <v>216.88200000000001</v>
      </c>
      <c r="R1203">
        <v>124.46</v>
      </c>
      <c r="S1203">
        <v>92.422000000000011</v>
      </c>
      <c r="T1203">
        <v>0.42613955976060719</v>
      </c>
    </row>
    <row r="1204" spans="1:20" x14ac:dyDescent="0.3">
      <c r="A1204">
        <v>2590</v>
      </c>
      <c r="B1204" s="1">
        <v>46138</v>
      </c>
      <c r="C1204">
        <f>YEAR(SalesDataTable__2[[#This Row],[Order Date]])</f>
        <v>2026</v>
      </c>
      <c r="D1204" s="2" t="str">
        <f>"Q"&amp;ROUNDUP(MONTH(SalesDataTable__2[[#This Row],[Order Date]])/3,0)</f>
        <v>Q2</v>
      </c>
      <c r="E1204">
        <f>MONTH(SalesDataTable__2[[#This Row],[Order Date]])</f>
        <v>4</v>
      </c>
      <c r="F1204" t="str">
        <f>TEXT(SalesDataTable__2[[#This Row],[Order Date]],"MMM")</f>
        <v>Apr</v>
      </c>
      <c r="G1204" t="s">
        <v>28</v>
      </c>
      <c r="H1204" t="s">
        <v>29</v>
      </c>
      <c r="I1204" t="s">
        <v>66</v>
      </c>
      <c r="J1204" t="s">
        <v>19</v>
      </c>
      <c r="K1204" t="s">
        <v>20</v>
      </c>
      <c r="L1204" t="s">
        <v>44</v>
      </c>
      <c r="M1204">
        <v>2</v>
      </c>
      <c r="N1204">
        <v>36.51</v>
      </c>
      <c r="O1204">
        <v>0.1</v>
      </c>
      <c r="P1204">
        <v>14.18</v>
      </c>
      <c r="Q1204">
        <v>65.718000000000004</v>
      </c>
      <c r="R1204">
        <v>28.36</v>
      </c>
      <c r="S1204">
        <v>37.358000000000004</v>
      </c>
      <c r="T1204">
        <v>0.56845917404668433</v>
      </c>
    </row>
    <row r="1205" spans="1:20" x14ac:dyDescent="0.3">
      <c r="A1205">
        <v>5171</v>
      </c>
      <c r="B1205" s="1">
        <v>46144</v>
      </c>
      <c r="C1205">
        <f>YEAR(SalesDataTable__2[[#This Row],[Order Date]])</f>
        <v>2026</v>
      </c>
      <c r="D1205" s="2" t="str">
        <f>"Q"&amp;ROUNDUP(MONTH(SalesDataTable__2[[#This Row],[Order Date]])/3,0)</f>
        <v>Q2</v>
      </c>
      <c r="E1205">
        <f>MONTH(SalesDataTable__2[[#This Row],[Order Date]])</f>
        <v>5</v>
      </c>
      <c r="F1205" t="str">
        <f>TEXT(SalesDataTable__2[[#This Row],[Order Date]],"MMM")</f>
        <v>May</v>
      </c>
      <c r="G1205" t="s">
        <v>28</v>
      </c>
      <c r="H1205" t="s">
        <v>49</v>
      </c>
      <c r="I1205" t="s">
        <v>66</v>
      </c>
      <c r="J1205" t="s">
        <v>19</v>
      </c>
      <c r="K1205" t="s">
        <v>24</v>
      </c>
      <c r="L1205" t="s">
        <v>25</v>
      </c>
      <c r="M1205">
        <v>2</v>
      </c>
      <c r="N1205">
        <v>157.84</v>
      </c>
      <c r="O1205">
        <v>0.1</v>
      </c>
      <c r="P1205">
        <v>79.28</v>
      </c>
      <c r="Q1205">
        <v>284.11200000000002</v>
      </c>
      <c r="R1205">
        <v>158.56</v>
      </c>
      <c r="S1205">
        <v>125.55200000000002</v>
      </c>
      <c r="T1205">
        <v>0.44191023258433298</v>
      </c>
    </row>
    <row r="1206" spans="1:20" x14ac:dyDescent="0.3">
      <c r="A1206">
        <v>4602</v>
      </c>
      <c r="B1206" s="1">
        <v>46147</v>
      </c>
      <c r="C1206">
        <f>YEAR(SalesDataTable__2[[#This Row],[Order Date]])</f>
        <v>2026</v>
      </c>
      <c r="D1206" s="2" t="str">
        <f>"Q"&amp;ROUNDUP(MONTH(SalesDataTable__2[[#This Row],[Order Date]])/3,0)</f>
        <v>Q2</v>
      </c>
      <c r="E1206">
        <f>MONTH(SalesDataTable__2[[#This Row],[Order Date]])</f>
        <v>5</v>
      </c>
      <c r="F1206" t="str">
        <f>TEXT(SalesDataTable__2[[#This Row],[Order Date]],"MMM")</f>
        <v>May</v>
      </c>
      <c r="G1206" t="s">
        <v>28</v>
      </c>
      <c r="H1206" t="s">
        <v>46</v>
      </c>
      <c r="I1206" t="s">
        <v>67</v>
      </c>
      <c r="J1206" t="s">
        <v>19</v>
      </c>
      <c r="K1206" t="s">
        <v>31</v>
      </c>
      <c r="L1206" t="s">
        <v>32</v>
      </c>
      <c r="M1206">
        <v>2</v>
      </c>
      <c r="N1206">
        <v>131.36000000000001</v>
      </c>
      <c r="O1206">
        <v>0.1</v>
      </c>
      <c r="P1206">
        <v>65.3</v>
      </c>
      <c r="Q1206">
        <v>236.44800000000004</v>
      </c>
      <c r="R1206">
        <v>130.6</v>
      </c>
      <c r="S1206">
        <v>105.84800000000004</v>
      </c>
      <c r="T1206">
        <v>0.4476586818243336</v>
      </c>
    </row>
    <row r="1207" spans="1:20" x14ac:dyDescent="0.3">
      <c r="A1207">
        <v>3298</v>
      </c>
      <c r="B1207" s="1">
        <v>46150</v>
      </c>
      <c r="C1207">
        <f>YEAR(SalesDataTable__2[[#This Row],[Order Date]])</f>
        <v>2026</v>
      </c>
      <c r="D1207" s="2" t="str">
        <f>"Q"&amp;ROUNDUP(MONTH(SalesDataTable__2[[#This Row],[Order Date]])/3,0)</f>
        <v>Q2</v>
      </c>
      <c r="E1207">
        <f>MONTH(SalesDataTable__2[[#This Row],[Order Date]])</f>
        <v>5</v>
      </c>
      <c r="F1207" t="str">
        <f>TEXT(SalesDataTable__2[[#This Row],[Order Date]],"MMM")</f>
        <v>May</v>
      </c>
      <c r="G1207" t="s">
        <v>28</v>
      </c>
      <c r="H1207" t="s">
        <v>48</v>
      </c>
      <c r="I1207" t="s">
        <v>67</v>
      </c>
      <c r="J1207" t="s">
        <v>19</v>
      </c>
      <c r="K1207" t="s">
        <v>38</v>
      </c>
      <c r="L1207" t="s">
        <v>62</v>
      </c>
      <c r="M1207">
        <v>2</v>
      </c>
      <c r="N1207">
        <v>337.7</v>
      </c>
      <c r="O1207">
        <v>0.1</v>
      </c>
      <c r="P1207">
        <v>192.16</v>
      </c>
      <c r="Q1207">
        <v>607.86</v>
      </c>
      <c r="R1207">
        <v>384.32</v>
      </c>
      <c r="S1207">
        <v>223.54000000000002</v>
      </c>
      <c r="T1207">
        <v>0.36774915276543946</v>
      </c>
    </row>
    <row r="1208" spans="1:20" x14ac:dyDescent="0.3">
      <c r="A1208">
        <v>2114</v>
      </c>
      <c r="B1208" s="1">
        <v>46174</v>
      </c>
      <c r="C1208">
        <f>YEAR(SalesDataTable__2[[#This Row],[Order Date]])</f>
        <v>2026</v>
      </c>
      <c r="D1208" s="2" t="str">
        <f>"Q"&amp;ROUNDUP(MONTH(SalesDataTable__2[[#This Row],[Order Date]])/3,0)</f>
        <v>Q2</v>
      </c>
      <c r="E1208">
        <f>MONTH(SalesDataTable__2[[#This Row],[Order Date]])</f>
        <v>6</v>
      </c>
      <c r="F1208" t="str">
        <f>TEXT(SalesDataTable__2[[#This Row],[Order Date]],"MMM")</f>
        <v>Jun</v>
      </c>
      <c r="G1208" t="s">
        <v>16</v>
      </c>
      <c r="H1208" t="s">
        <v>52</v>
      </c>
      <c r="I1208" t="s">
        <v>66</v>
      </c>
      <c r="J1208" t="s">
        <v>65</v>
      </c>
      <c r="K1208" t="s">
        <v>31</v>
      </c>
      <c r="L1208" t="s">
        <v>47</v>
      </c>
      <c r="M1208">
        <v>2</v>
      </c>
      <c r="N1208">
        <v>45.54</v>
      </c>
      <c r="O1208">
        <v>0.1</v>
      </c>
      <c r="P1208">
        <v>18.309999999999999</v>
      </c>
      <c r="Q1208">
        <v>81.971999999999994</v>
      </c>
      <c r="R1208">
        <v>36.619999999999997</v>
      </c>
      <c r="S1208">
        <v>45.351999999999997</v>
      </c>
      <c r="T1208">
        <v>0.5532620894939736</v>
      </c>
    </row>
    <row r="1209" spans="1:20" x14ac:dyDescent="0.3">
      <c r="A1209">
        <v>1437</v>
      </c>
      <c r="B1209" s="1">
        <v>46182</v>
      </c>
      <c r="C1209">
        <f>YEAR(SalesDataTable__2[[#This Row],[Order Date]])</f>
        <v>2026</v>
      </c>
      <c r="D1209" s="2" t="str">
        <f>"Q"&amp;ROUNDUP(MONTH(SalesDataTable__2[[#This Row],[Order Date]])/3,0)</f>
        <v>Q2</v>
      </c>
      <c r="E1209">
        <f>MONTH(SalesDataTable__2[[#This Row],[Order Date]])</f>
        <v>6</v>
      </c>
      <c r="F1209" t="str">
        <f>TEXT(SalesDataTable__2[[#This Row],[Order Date]],"MMM")</f>
        <v>Jun</v>
      </c>
      <c r="G1209" t="s">
        <v>16</v>
      </c>
      <c r="H1209" t="s">
        <v>17</v>
      </c>
      <c r="I1209" t="s">
        <v>67</v>
      </c>
      <c r="J1209" t="s">
        <v>19</v>
      </c>
      <c r="K1209" t="s">
        <v>31</v>
      </c>
      <c r="L1209" t="s">
        <v>41</v>
      </c>
      <c r="M1209">
        <v>2</v>
      </c>
      <c r="N1209">
        <v>36.85</v>
      </c>
      <c r="O1209">
        <v>0.1</v>
      </c>
      <c r="P1209">
        <v>13.92</v>
      </c>
      <c r="Q1209">
        <v>66.33</v>
      </c>
      <c r="R1209">
        <v>27.84</v>
      </c>
      <c r="S1209">
        <v>38.489999999999995</v>
      </c>
      <c r="T1209">
        <v>0.58028041610131154</v>
      </c>
    </row>
    <row r="1210" spans="1:20" x14ac:dyDescent="0.3">
      <c r="A1210">
        <v>206</v>
      </c>
      <c r="B1210" s="1">
        <v>46184</v>
      </c>
      <c r="C1210">
        <f>YEAR(SalesDataTable__2[[#This Row],[Order Date]])</f>
        <v>2026</v>
      </c>
      <c r="D1210" s="2" t="str">
        <f>"Q"&amp;ROUNDUP(MONTH(SalesDataTable__2[[#This Row],[Order Date]])/3,0)</f>
        <v>Q2</v>
      </c>
      <c r="E1210">
        <f>MONTH(SalesDataTable__2[[#This Row],[Order Date]])</f>
        <v>6</v>
      </c>
      <c r="F1210" t="str">
        <f>TEXT(SalesDataTable__2[[#This Row],[Order Date]],"MMM")</f>
        <v>Jun</v>
      </c>
      <c r="G1210" t="s">
        <v>22</v>
      </c>
      <c r="H1210" t="s">
        <v>30</v>
      </c>
      <c r="I1210" t="s">
        <v>66</v>
      </c>
      <c r="J1210" t="s">
        <v>19</v>
      </c>
      <c r="K1210" t="s">
        <v>36</v>
      </c>
      <c r="L1210" t="s">
        <v>56</v>
      </c>
      <c r="M1210">
        <v>2</v>
      </c>
      <c r="N1210">
        <v>51.83</v>
      </c>
      <c r="O1210">
        <v>0.1</v>
      </c>
      <c r="P1210">
        <v>23.1</v>
      </c>
      <c r="Q1210">
        <v>93.293999999999997</v>
      </c>
      <c r="R1210">
        <v>46.2</v>
      </c>
      <c r="S1210">
        <v>47.093999999999994</v>
      </c>
      <c r="T1210">
        <v>0.50479130490706792</v>
      </c>
    </row>
    <row r="1211" spans="1:20" x14ac:dyDescent="0.3">
      <c r="A1211">
        <v>927</v>
      </c>
      <c r="B1211" s="1">
        <v>46199</v>
      </c>
      <c r="C1211">
        <f>YEAR(SalesDataTable__2[[#This Row],[Order Date]])</f>
        <v>2026</v>
      </c>
      <c r="D1211" s="2" t="str">
        <f>"Q"&amp;ROUNDUP(MONTH(SalesDataTable__2[[#This Row],[Order Date]])/3,0)</f>
        <v>Q2</v>
      </c>
      <c r="E1211">
        <f>MONTH(SalesDataTable__2[[#This Row],[Order Date]])</f>
        <v>6</v>
      </c>
      <c r="F1211" t="str">
        <f>TEXT(SalesDataTable__2[[#This Row],[Order Date]],"MMM")</f>
        <v>Jun</v>
      </c>
      <c r="G1211" t="s">
        <v>42</v>
      </c>
      <c r="H1211" t="s">
        <v>63</v>
      </c>
      <c r="I1211" t="s">
        <v>67</v>
      </c>
      <c r="J1211" t="s">
        <v>64</v>
      </c>
      <c r="K1211" t="s">
        <v>31</v>
      </c>
      <c r="L1211" t="s">
        <v>32</v>
      </c>
      <c r="M1211">
        <v>2</v>
      </c>
      <c r="N1211">
        <v>130.33000000000001</v>
      </c>
      <c r="O1211">
        <v>0.1</v>
      </c>
      <c r="P1211">
        <v>67.319999999999993</v>
      </c>
      <c r="Q1211">
        <v>234.59400000000002</v>
      </c>
      <c r="R1211">
        <v>134.63999999999999</v>
      </c>
      <c r="S1211">
        <v>99.954000000000036</v>
      </c>
      <c r="T1211">
        <v>0.42607227806337772</v>
      </c>
    </row>
    <row r="1212" spans="1:20" x14ac:dyDescent="0.3">
      <c r="A1212">
        <v>1837</v>
      </c>
      <c r="B1212" s="1">
        <v>46200</v>
      </c>
      <c r="C1212">
        <f>YEAR(SalesDataTable__2[[#This Row],[Order Date]])</f>
        <v>2026</v>
      </c>
      <c r="D1212" s="2" t="str">
        <f>"Q"&amp;ROUNDUP(MONTH(SalesDataTable__2[[#This Row],[Order Date]])/3,0)</f>
        <v>Q2</v>
      </c>
      <c r="E1212">
        <f>MONTH(SalesDataTable__2[[#This Row],[Order Date]])</f>
        <v>6</v>
      </c>
      <c r="F1212" t="str">
        <f>TEXT(SalesDataTable__2[[#This Row],[Order Date]],"MMM")</f>
        <v>Jun</v>
      </c>
      <c r="G1212" t="s">
        <v>22</v>
      </c>
      <c r="H1212" t="s">
        <v>30</v>
      </c>
      <c r="I1212" t="s">
        <v>67</v>
      </c>
      <c r="J1212" t="s">
        <v>65</v>
      </c>
      <c r="K1212" t="s">
        <v>38</v>
      </c>
      <c r="L1212" t="s">
        <v>39</v>
      </c>
      <c r="M1212">
        <v>2</v>
      </c>
      <c r="N1212">
        <v>194.13</v>
      </c>
      <c r="O1212">
        <v>0.1</v>
      </c>
      <c r="P1212">
        <v>106.51</v>
      </c>
      <c r="Q1212">
        <v>349.43400000000003</v>
      </c>
      <c r="R1212">
        <v>213.02</v>
      </c>
      <c r="S1212">
        <v>136.41400000000002</v>
      </c>
      <c r="T1212">
        <v>0.39038559499075648</v>
      </c>
    </row>
    <row r="1213" spans="1:20" x14ac:dyDescent="0.3">
      <c r="A1213">
        <v>5012</v>
      </c>
      <c r="B1213" s="1">
        <v>46215</v>
      </c>
      <c r="C1213">
        <f>YEAR(SalesDataTable__2[[#This Row],[Order Date]])</f>
        <v>2026</v>
      </c>
      <c r="D1213" s="2" t="str">
        <f>"Q"&amp;ROUNDUP(MONTH(SalesDataTable__2[[#This Row],[Order Date]])/3,0)</f>
        <v>Q3</v>
      </c>
      <c r="E1213">
        <f>MONTH(SalesDataTable__2[[#This Row],[Order Date]])</f>
        <v>7</v>
      </c>
      <c r="F1213" t="str">
        <f>TEXT(SalesDataTable__2[[#This Row],[Order Date]],"MMM")</f>
        <v>Jul</v>
      </c>
      <c r="G1213" t="s">
        <v>42</v>
      </c>
      <c r="H1213" t="s">
        <v>60</v>
      </c>
      <c r="I1213" t="s">
        <v>66</v>
      </c>
      <c r="J1213" t="s">
        <v>64</v>
      </c>
      <c r="K1213" t="s">
        <v>20</v>
      </c>
      <c r="L1213" t="s">
        <v>53</v>
      </c>
      <c r="M1213">
        <v>2</v>
      </c>
      <c r="N1213">
        <v>123.58</v>
      </c>
      <c r="O1213">
        <v>0.1</v>
      </c>
      <c r="P1213">
        <v>68.739999999999995</v>
      </c>
      <c r="Q1213">
        <v>222.44399999999999</v>
      </c>
      <c r="R1213">
        <v>137.47999999999999</v>
      </c>
      <c r="S1213">
        <v>84.963999999999999</v>
      </c>
      <c r="T1213">
        <v>0.3819568071065077</v>
      </c>
    </row>
    <row r="1214" spans="1:20" x14ac:dyDescent="0.3">
      <c r="A1214">
        <v>1279</v>
      </c>
      <c r="B1214" s="1">
        <v>46216</v>
      </c>
      <c r="C1214">
        <f>YEAR(SalesDataTable__2[[#This Row],[Order Date]])</f>
        <v>2026</v>
      </c>
      <c r="D1214" s="2" t="str">
        <f>"Q"&amp;ROUNDUP(MONTH(SalesDataTable__2[[#This Row],[Order Date]])/3,0)</f>
        <v>Q3</v>
      </c>
      <c r="E1214">
        <f>MONTH(SalesDataTable__2[[#This Row],[Order Date]])</f>
        <v>7</v>
      </c>
      <c r="F1214" t="str">
        <f>TEXT(SalesDataTable__2[[#This Row],[Order Date]],"MMM")</f>
        <v>Jul</v>
      </c>
      <c r="G1214" t="s">
        <v>16</v>
      </c>
      <c r="H1214" t="s">
        <v>17</v>
      </c>
      <c r="I1214" t="s">
        <v>67</v>
      </c>
      <c r="J1214" t="s">
        <v>19</v>
      </c>
      <c r="K1214" t="s">
        <v>38</v>
      </c>
      <c r="L1214" t="s">
        <v>39</v>
      </c>
      <c r="M1214">
        <v>2</v>
      </c>
      <c r="N1214">
        <v>193.76</v>
      </c>
      <c r="O1214">
        <v>0.1</v>
      </c>
      <c r="P1214">
        <v>104.66</v>
      </c>
      <c r="Q1214">
        <v>348.76799999999997</v>
      </c>
      <c r="R1214">
        <v>209.32</v>
      </c>
      <c r="S1214">
        <v>139.44799999999998</v>
      </c>
      <c r="T1214">
        <v>0.39983025965684921</v>
      </c>
    </row>
    <row r="1215" spans="1:20" x14ac:dyDescent="0.3">
      <c r="A1215">
        <v>2555</v>
      </c>
      <c r="B1215" s="1">
        <v>46222</v>
      </c>
      <c r="C1215">
        <f>YEAR(SalesDataTable__2[[#This Row],[Order Date]])</f>
        <v>2026</v>
      </c>
      <c r="D1215" s="2" t="str">
        <f>"Q"&amp;ROUNDUP(MONTH(SalesDataTable__2[[#This Row],[Order Date]])/3,0)</f>
        <v>Q3</v>
      </c>
      <c r="E1215">
        <f>MONTH(SalesDataTable__2[[#This Row],[Order Date]])</f>
        <v>7</v>
      </c>
      <c r="F1215" t="str">
        <f>TEXT(SalesDataTable__2[[#This Row],[Order Date]],"MMM")</f>
        <v>Jul</v>
      </c>
      <c r="G1215" t="s">
        <v>42</v>
      </c>
      <c r="H1215" t="s">
        <v>43</v>
      </c>
      <c r="I1215" t="s">
        <v>67</v>
      </c>
      <c r="J1215" t="s">
        <v>19</v>
      </c>
      <c r="K1215" t="s">
        <v>31</v>
      </c>
      <c r="L1215" t="s">
        <v>47</v>
      </c>
      <c r="M1215">
        <v>2</v>
      </c>
      <c r="N1215">
        <v>46.89</v>
      </c>
      <c r="O1215">
        <v>0.1</v>
      </c>
      <c r="P1215">
        <v>18.53</v>
      </c>
      <c r="Q1215">
        <v>84.402000000000001</v>
      </c>
      <c r="R1215">
        <v>37.06</v>
      </c>
      <c r="S1215">
        <v>47.341999999999999</v>
      </c>
      <c r="T1215">
        <v>0.56091087888912583</v>
      </c>
    </row>
    <row r="1216" spans="1:20" x14ac:dyDescent="0.3">
      <c r="A1216">
        <v>2474</v>
      </c>
      <c r="B1216" s="1">
        <v>46223</v>
      </c>
      <c r="C1216">
        <f>YEAR(SalesDataTable__2[[#This Row],[Order Date]])</f>
        <v>2026</v>
      </c>
      <c r="D1216" s="2" t="str">
        <f>"Q"&amp;ROUNDUP(MONTH(SalesDataTable__2[[#This Row],[Order Date]])/3,0)</f>
        <v>Q3</v>
      </c>
      <c r="E1216">
        <f>MONTH(SalesDataTable__2[[#This Row],[Order Date]])</f>
        <v>7</v>
      </c>
      <c r="F1216" t="str">
        <f>TEXT(SalesDataTable__2[[#This Row],[Order Date]],"MMM")</f>
        <v>Jul</v>
      </c>
      <c r="G1216" t="s">
        <v>42</v>
      </c>
      <c r="H1216" t="s">
        <v>43</v>
      </c>
      <c r="I1216" t="s">
        <v>66</v>
      </c>
      <c r="J1216" t="s">
        <v>64</v>
      </c>
      <c r="K1216" t="s">
        <v>36</v>
      </c>
      <c r="L1216" t="s">
        <v>37</v>
      </c>
      <c r="M1216">
        <v>2</v>
      </c>
      <c r="N1216">
        <v>39.78</v>
      </c>
      <c r="O1216">
        <v>0.1</v>
      </c>
      <c r="P1216">
        <v>16.260000000000002</v>
      </c>
      <c r="Q1216">
        <v>71.603999999999999</v>
      </c>
      <c r="R1216">
        <v>32.520000000000003</v>
      </c>
      <c r="S1216">
        <v>39.083999999999996</v>
      </c>
      <c r="T1216">
        <v>0.54583542818836928</v>
      </c>
    </row>
    <row r="1217" spans="1:20" x14ac:dyDescent="0.3">
      <c r="A1217">
        <v>1552</v>
      </c>
      <c r="B1217" s="1">
        <v>46224</v>
      </c>
      <c r="C1217">
        <f>YEAR(SalesDataTable__2[[#This Row],[Order Date]])</f>
        <v>2026</v>
      </c>
      <c r="D1217" s="2" t="str">
        <f>"Q"&amp;ROUNDUP(MONTH(SalesDataTable__2[[#This Row],[Order Date]])/3,0)</f>
        <v>Q3</v>
      </c>
      <c r="E1217">
        <f>MONTH(SalesDataTable__2[[#This Row],[Order Date]])</f>
        <v>7</v>
      </c>
      <c r="F1217" t="str">
        <f>TEXT(SalesDataTable__2[[#This Row],[Order Date]],"MMM")</f>
        <v>Jul</v>
      </c>
      <c r="G1217" t="s">
        <v>16</v>
      </c>
      <c r="H1217" t="s">
        <v>33</v>
      </c>
      <c r="I1217" t="s">
        <v>66</v>
      </c>
      <c r="J1217" t="s">
        <v>19</v>
      </c>
      <c r="K1217" t="s">
        <v>31</v>
      </c>
      <c r="L1217" t="s">
        <v>47</v>
      </c>
      <c r="M1217">
        <v>2</v>
      </c>
      <c r="N1217">
        <v>46.34</v>
      </c>
      <c r="O1217">
        <v>0.1</v>
      </c>
      <c r="P1217">
        <v>18.41</v>
      </c>
      <c r="Q1217">
        <v>83.412000000000006</v>
      </c>
      <c r="R1217">
        <v>36.82</v>
      </c>
      <c r="S1217">
        <v>46.592000000000006</v>
      </c>
      <c r="T1217">
        <v>0.55857670359180933</v>
      </c>
    </row>
    <row r="1218" spans="1:20" x14ac:dyDescent="0.3">
      <c r="A1218">
        <v>4212</v>
      </c>
      <c r="B1218" s="1">
        <v>46228</v>
      </c>
      <c r="C1218">
        <f>YEAR(SalesDataTable__2[[#This Row],[Order Date]])</f>
        <v>2026</v>
      </c>
      <c r="D1218" s="2" t="str">
        <f>"Q"&amp;ROUNDUP(MONTH(SalesDataTable__2[[#This Row],[Order Date]])/3,0)</f>
        <v>Q3</v>
      </c>
      <c r="E1218">
        <f>MONTH(SalesDataTable__2[[#This Row],[Order Date]])</f>
        <v>7</v>
      </c>
      <c r="F1218" t="str">
        <f>TEXT(SalesDataTable__2[[#This Row],[Order Date]],"MMM")</f>
        <v>Jul</v>
      </c>
      <c r="G1218" t="s">
        <v>22</v>
      </c>
      <c r="H1218" t="s">
        <v>30</v>
      </c>
      <c r="I1218" t="s">
        <v>67</v>
      </c>
      <c r="J1218" t="s">
        <v>64</v>
      </c>
      <c r="K1218" t="s">
        <v>31</v>
      </c>
      <c r="L1218" t="s">
        <v>47</v>
      </c>
      <c r="M1218">
        <v>2</v>
      </c>
      <c r="N1218">
        <v>47.52</v>
      </c>
      <c r="O1218">
        <v>0.1</v>
      </c>
      <c r="P1218">
        <v>17.86</v>
      </c>
      <c r="Q1218">
        <v>85.536000000000001</v>
      </c>
      <c r="R1218">
        <v>35.72</v>
      </c>
      <c r="S1218">
        <v>49.816000000000003</v>
      </c>
      <c r="T1218">
        <v>0.58239805462027683</v>
      </c>
    </row>
    <row r="1219" spans="1:20" x14ac:dyDescent="0.3">
      <c r="A1219">
        <v>2554</v>
      </c>
      <c r="B1219" s="1">
        <v>46232</v>
      </c>
      <c r="C1219">
        <f>YEAR(SalesDataTable__2[[#This Row],[Order Date]])</f>
        <v>2026</v>
      </c>
      <c r="D1219" s="2" t="str">
        <f>"Q"&amp;ROUNDUP(MONTH(SalesDataTable__2[[#This Row],[Order Date]])/3,0)</f>
        <v>Q3</v>
      </c>
      <c r="E1219">
        <f>MONTH(SalesDataTable__2[[#This Row],[Order Date]])</f>
        <v>7</v>
      </c>
      <c r="F1219" t="str">
        <f>TEXT(SalesDataTable__2[[#This Row],[Order Date]],"MMM")</f>
        <v>Jul</v>
      </c>
      <c r="G1219" t="s">
        <v>28</v>
      </c>
      <c r="H1219" t="s">
        <v>34</v>
      </c>
      <c r="I1219" t="s">
        <v>67</v>
      </c>
      <c r="J1219" t="s">
        <v>19</v>
      </c>
      <c r="K1219" t="s">
        <v>20</v>
      </c>
      <c r="L1219" t="s">
        <v>59</v>
      </c>
      <c r="M1219">
        <v>2</v>
      </c>
      <c r="N1219">
        <v>49.98</v>
      </c>
      <c r="O1219">
        <v>0.1</v>
      </c>
      <c r="P1219">
        <v>21.91</v>
      </c>
      <c r="Q1219">
        <v>89.963999999999999</v>
      </c>
      <c r="R1219">
        <v>43.82</v>
      </c>
      <c r="S1219">
        <v>46.143999999999998</v>
      </c>
      <c r="T1219">
        <v>0.51291627762215997</v>
      </c>
    </row>
    <row r="1220" spans="1:20" x14ac:dyDescent="0.3">
      <c r="A1220">
        <v>295</v>
      </c>
      <c r="B1220" s="1">
        <v>46237</v>
      </c>
      <c r="C1220">
        <f>YEAR(SalesDataTable__2[[#This Row],[Order Date]])</f>
        <v>2026</v>
      </c>
      <c r="D1220" s="2" t="str">
        <f>"Q"&amp;ROUNDUP(MONTH(SalesDataTable__2[[#This Row],[Order Date]])/3,0)</f>
        <v>Q3</v>
      </c>
      <c r="E1220">
        <f>MONTH(SalesDataTable__2[[#This Row],[Order Date]])</f>
        <v>8</v>
      </c>
      <c r="F1220" t="str">
        <f>TEXT(SalesDataTable__2[[#This Row],[Order Date]],"MMM")</f>
        <v>Aug</v>
      </c>
      <c r="G1220" t="s">
        <v>16</v>
      </c>
      <c r="H1220" t="s">
        <v>17</v>
      </c>
      <c r="I1220" t="s">
        <v>67</v>
      </c>
      <c r="J1220" t="s">
        <v>64</v>
      </c>
      <c r="K1220" t="s">
        <v>31</v>
      </c>
      <c r="L1220" t="s">
        <v>41</v>
      </c>
      <c r="M1220">
        <v>2</v>
      </c>
      <c r="N1220">
        <v>36.15</v>
      </c>
      <c r="O1220">
        <v>0.1</v>
      </c>
      <c r="P1220">
        <v>13.19</v>
      </c>
      <c r="Q1220">
        <v>65.069999999999993</v>
      </c>
      <c r="R1220">
        <v>26.38</v>
      </c>
      <c r="S1220">
        <v>38.69</v>
      </c>
      <c r="T1220">
        <v>0.59459044106347014</v>
      </c>
    </row>
    <row r="1221" spans="1:20" x14ac:dyDescent="0.3">
      <c r="A1221">
        <v>4892</v>
      </c>
      <c r="B1221" s="1">
        <v>46239</v>
      </c>
      <c r="C1221">
        <f>YEAR(SalesDataTable__2[[#This Row],[Order Date]])</f>
        <v>2026</v>
      </c>
      <c r="D1221" s="2" t="str">
        <f>"Q"&amp;ROUNDUP(MONTH(SalesDataTable__2[[#This Row],[Order Date]])/3,0)</f>
        <v>Q3</v>
      </c>
      <c r="E1221">
        <f>MONTH(SalesDataTable__2[[#This Row],[Order Date]])</f>
        <v>8</v>
      </c>
      <c r="F1221" t="str">
        <f>TEXT(SalesDataTable__2[[#This Row],[Order Date]],"MMM")</f>
        <v>Aug</v>
      </c>
      <c r="G1221" t="s">
        <v>28</v>
      </c>
      <c r="H1221" t="s">
        <v>49</v>
      </c>
      <c r="I1221" t="s">
        <v>66</v>
      </c>
      <c r="J1221" t="s">
        <v>64</v>
      </c>
      <c r="K1221" t="s">
        <v>31</v>
      </c>
      <c r="L1221" t="s">
        <v>51</v>
      </c>
      <c r="M1221">
        <v>2</v>
      </c>
      <c r="N1221">
        <v>161.75</v>
      </c>
      <c r="O1221">
        <v>0.1</v>
      </c>
      <c r="P1221">
        <v>85.85</v>
      </c>
      <c r="Q1221">
        <v>291.15000000000003</v>
      </c>
      <c r="R1221">
        <v>171.7</v>
      </c>
      <c r="S1221">
        <v>119.45000000000005</v>
      </c>
      <c r="T1221">
        <v>0.41026962047054794</v>
      </c>
    </row>
    <row r="1222" spans="1:20" x14ac:dyDescent="0.3">
      <c r="A1222">
        <v>1156</v>
      </c>
      <c r="B1222" s="1">
        <v>46254</v>
      </c>
      <c r="C1222">
        <f>YEAR(SalesDataTable__2[[#This Row],[Order Date]])</f>
        <v>2026</v>
      </c>
      <c r="D1222" s="2" t="str">
        <f>"Q"&amp;ROUNDUP(MONTH(SalesDataTable__2[[#This Row],[Order Date]])/3,0)</f>
        <v>Q3</v>
      </c>
      <c r="E1222">
        <f>MONTH(SalesDataTable__2[[#This Row],[Order Date]])</f>
        <v>8</v>
      </c>
      <c r="F1222" t="str">
        <f>TEXT(SalesDataTable__2[[#This Row],[Order Date]],"MMM")</f>
        <v>Aug</v>
      </c>
      <c r="G1222" t="s">
        <v>42</v>
      </c>
      <c r="H1222" t="s">
        <v>45</v>
      </c>
      <c r="I1222" t="s">
        <v>66</v>
      </c>
      <c r="J1222" t="s">
        <v>19</v>
      </c>
      <c r="K1222" t="s">
        <v>36</v>
      </c>
      <c r="L1222" t="s">
        <v>56</v>
      </c>
      <c r="M1222">
        <v>2</v>
      </c>
      <c r="N1222">
        <v>50.59</v>
      </c>
      <c r="O1222">
        <v>0.1</v>
      </c>
      <c r="P1222">
        <v>22.68</v>
      </c>
      <c r="Q1222">
        <v>91.062000000000012</v>
      </c>
      <c r="R1222">
        <v>45.36</v>
      </c>
      <c r="S1222">
        <v>45.702000000000012</v>
      </c>
      <c r="T1222">
        <v>0.5018778414706464</v>
      </c>
    </row>
    <row r="1223" spans="1:20" x14ac:dyDescent="0.3">
      <c r="A1223">
        <v>661</v>
      </c>
      <c r="B1223" s="1">
        <v>46255</v>
      </c>
      <c r="C1223">
        <f>YEAR(SalesDataTable__2[[#This Row],[Order Date]])</f>
        <v>2026</v>
      </c>
      <c r="D1223" s="2" t="str">
        <f>"Q"&amp;ROUNDUP(MONTH(SalesDataTable__2[[#This Row],[Order Date]])/3,0)</f>
        <v>Q3</v>
      </c>
      <c r="E1223">
        <f>MONTH(SalesDataTable__2[[#This Row],[Order Date]])</f>
        <v>8</v>
      </c>
      <c r="F1223" t="str">
        <f>TEXT(SalesDataTable__2[[#This Row],[Order Date]],"MMM")</f>
        <v>Aug</v>
      </c>
      <c r="G1223" t="s">
        <v>22</v>
      </c>
      <c r="H1223" t="s">
        <v>40</v>
      </c>
      <c r="I1223" t="s">
        <v>66</v>
      </c>
      <c r="J1223" t="s">
        <v>19</v>
      </c>
      <c r="K1223" t="s">
        <v>31</v>
      </c>
      <c r="L1223" t="s">
        <v>47</v>
      </c>
      <c r="M1223">
        <v>2</v>
      </c>
      <c r="N1223">
        <v>47.58</v>
      </c>
      <c r="O1223">
        <v>0.1</v>
      </c>
      <c r="P1223">
        <v>18.47</v>
      </c>
      <c r="Q1223">
        <v>85.644000000000005</v>
      </c>
      <c r="R1223">
        <v>36.94</v>
      </c>
      <c r="S1223">
        <v>48.704000000000008</v>
      </c>
      <c r="T1223">
        <v>0.56867965064686377</v>
      </c>
    </row>
    <row r="1224" spans="1:20" x14ac:dyDescent="0.3">
      <c r="A1224">
        <v>4676</v>
      </c>
      <c r="B1224" s="1">
        <v>46262</v>
      </c>
      <c r="C1224">
        <f>YEAR(SalesDataTable__2[[#This Row],[Order Date]])</f>
        <v>2026</v>
      </c>
      <c r="D1224" s="2" t="str">
        <f>"Q"&amp;ROUNDUP(MONTH(SalesDataTable__2[[#This Row],[Order Date]])/3,0)</f>
        <v>Q3</v>
      </c>
      <c r="E1224">
        <f>MONTH(SalesDataTable__2[[#This Row],[Order Date]])</f>
        <v>8</v>
      </c>
      <c r="F1224" t="str">
        <f>TEXT(SalesDataTable__2[[#This Row],[Order Date]],"MMM")</f>
        <v>Aug</v>
      </c>
      <c r="G1224" t="s">
        <v>16</v>
      </c>
      <c r="H1224" t="s">
        <v>52</v>
      </c>
      <c r="I1224" t="s">
        <v>66</v>
      </c>
      <c r="J1224" t="s">
        <v>19</v>
      </c>
      <c r="K1224" t="s">
        <v>36</v>
      </c>
      <c r="L1224" t="s">
        <v>61</v>
      </c>
      <c r="M1224">
        <v>2</v>
      </c>
      <c r="N1224">
        <v>81.88</v>
      </c>
      <c r="O1224">
        <v>0.1</v>
      </c>
      <c r="P1224">
        <v>42.87</v>
      </c>
      <c r="Q1224">
        <v>147.38399999999999</v>
      </c>
      <c r="R1224">
        <v>85.74</v>
      </c>
      <c r="S1224">
        <v>61.643999999999991</v>
      </c>
      <c r="T1224">
        <v>0.41825435596808336</v>
      </c>
    </row>
    <row r="1225" spans="1:20" x14ac:dyDescent="0.3">
      <c r="A1225">
        <v>3983</v>
      </c>
      <c r="B1225" s="1">
        <v>46263</v>
      </c>
      <c r="C1225">
        <f>YEAR(SalesDataTable__2[[#This Row],[Order Date]])</f>
        <v>2026</v>
      </c>
      <c r="D1225" s="2" t="str">
        <f>"Q"&amp;ROUNDUP(MONTH(SalesDataTable__2[[#This Row],[Order Date]])/3,0)</f>
        <v>Q3</v>
      </c>
      <c r="E1225">
        <f>MONTH(SalesDataTable__2[[#This Row],[Order Date]])</f>
        <v>8</v>
      </c>
      <c r="F1225" t="str">
        <f>TEXT(SalesDataTable__2[[#This Row],[Order Date]],"MMM")</f>
        <v>Aug</v>
      </c>
      <c r="G1225" t="s">
        <v>42</v>
      </c>
      <c r="H1225" t="s">
        <v>43</v>
      </c>
      <c r="I1225" t="s">
        <v>67</v>
      </c>
      <c r="J1225" t="s">
        <v>65</v>
      </c>
      <c r="K1225" t="s">
        <v>38</v>
      </c>
      <c r="L1225" t="s">
        <v>39</v>
      </c>
      <c r="M1225">
        <v>2</v>
      </c>
      <c r="N1225">
        <v>194.71</v>
      </c>
      <c r="O1225">
        <v>0.1</v>
      </c>
      <c r="P1225">
        <v>105.57</v>
      </c>
      <c r="Q1225">
        <v>350.47800000000001</v>
      </c>
      <c r="R1225">
        <v>211.14</v>
      </c>
      <c r="S1225">
        <v>139.33800000000002</v>
      </c>
      <c r="T1225">
        <v>0.39756561039494637</v>
      </c>
    </row>
    <row r="1226" spans="1:20" x14ac:dyDescent="0.3">
      <c r="A1226">
        <v>2866</v>
      </c>
      <c r="B1226" s="1">
        <v>46266</v>
      </c>
      <c r="C1226">
        <f>YEAR(SalesDataTable__2[[#This Row],[Order Date]])</f>
        <v>2026</v>
      </c>
      <c r="D1226" s="2" t="str">
        <f>"Q"&amp;ROUNDUP(MONTH(SalesDataTable__2[[#This Row],[Order Date]])/3,0)</f>
        <v>Q3</v>
      </c>
      <c r="E1226">
        <f>MONTH(SalesDataTable__2[[#This Row],[Order Date]])</f>
        <v>9</v>
      </c>
      <c r="F1226" t="str">
        <f>TEXT(SalesDataTable__2[[#This Row],[Order Date]],"MMM")</f>
        <v>Sep</v>
      </c>
      <c r="G1226" t="s">
        <v>22</v>
      </c>
      <c r="H1226" t="s">
        <v>40</v>
      </c>
      <c r="I1226" t="s">
        <v>67</v>
      </c>
      <c r="J1226" t="s">
        <v>64</v>
      </c>
      <c r="K1226" t="s">
        <v>24</v>
      </c>
      <c r="L1226" t="s">
        <v>25</v>
      </c>
      <c r="M1226">
        <v>2</v>
      </c>
      <c r="N1226">
        <v>156.63999999999999</v>
      </c>
      <c r="O1226">
        <v>0.1</v>
      </c>
      <c r="P1226">
        <v>80.09</v>
      </c>
      <c r="Q1226">
        <v>281.952</v>
      </c>
      <c r="R1226">
        <v>160.18</v>
      </c>
      <c r="S1226">
        <v>121.77199999999999</v>
      </c>
      <c r="T1226">
        <v>0.43188911587787987</v>
      </c>
    </row>
    <row r="1227" spans="1:20" x14ac:dyDescent="0.3">
      <c r="A1227">
        <v>4003</v>
      </c>
      <c r="B1227" s="1">
        <v>46271</v>
      </c>
      <c r="C1227">
        <f>YEAR(SalesDataTable__2[[#This Row],[Order Date]])</f>
        <v>2026</v>
      </c>
      <c r="D1227" s="2" t="str">
        <f>"Q"&amp;ROUNDUP(MONTH(SalesDataTable__2[[#This Row],[Order Date]])/3,0)</f>
        <v>Q3</v>
      </c>
      <c r="E1227">
        <f>MONTH(SalesDataTable__2[[#This Row],[Order Date]])</f>
        <v>9</v>
      </c>
      <c r="F1227" t="str">
        <f>TEXT(SalesDataTable__2[[#This Row],[Order Date]],"MMM")</f>
        <v>Sep</v>
      </c>
      <c r="G1227" t="s">
        <v>16</v>
      </c>
      <c r="H1227" t="s">
        <v>33</v>
      </c>
      <c r="I1227" t="s">
        <v>67</v>
      </c>
      <c r="J1227" t="s">
        <v>64</v>
      </c>
      <c r="K1227" t="s">
        <v>20</v>
      </c>
      <c r="L1227" t="s">
        <v>59</v>
      </c>
      <c r="M1227">
        <v>2</v>
      </c>
      <c r="N1227">
        <v>50.41</v>
      </c>
      <c r="O1227">
        <v>0.1</v>
      </c>
      <c r="P1227">
        <v>22.05</v>
      </c>
      <c r="Q1227">
        <v>90.738</v>
      </c>
      <c r="R1227">
        <v>44.1</v>
      </c>
      <c r="S1227">
        <v>46.637999999999998</v>
      </c>
      <c r="T1227">
        <v>0.51398532037294187</v>
      </c>
    </row>
    <row r="1228" spans="1:20" x14ac:dyDescent="0.3">
      <c r="A1228">
        <v>3976</v>
      </c>
      <c r="B1228" s="1">
        <v>46276</v>
      </c>
      <c r="C1228">
        <f>YEAR(SalesDataTable__2[[#This Row],[Order Date]])</f>
        <v>2026</v>
      </c>
      <c r="D1228" s="2" t="str">
        <f>"Q"&amp;ROUNDUP(MONTH(SalesDataTable__2[[#This Row],[Order Date]])/3,0)</f>
        <v>Q3</v>
      </c>
      <c r="E1228">
        <f>MONTH(SalesDataTable__2[[#This Row],[Order Date]])</f>
        <v>9</v>
      </c>
      <c r="F1228" t="str">
        <f>TEXT(SalesDataTable__2[[#This Row],[Order Date]],"MMM")</f>
        <v>Sep</v>
      </c>
      <c r="G1228" t="s">
        <v>42</v>
      </c>
      <c r="H1228" t="s">
        <v>45</v>
      </c>
      <c r="I1228" t="s">
        <v>66</v>
      </c>
      <c r="J1228" t="s">
        <v>64</v>
      </c>
      <c r="K1228" t="s">
        <v>31</v>
      </c>
      <c r="L1228" t="s">
        <v>41</v>
      </c>
      <c r="M1228">
        <v>2</v>
      </c>
      <c r="N1228">
        <v>37.03</v>
      </c>
      <c r="O1228">
        <v>0.1</v>
      </c>
      <c r="P1228">
        <v>13.46</v>
      </c>
      <c r="Q1228">
        <v>66.654000000000011</v>
      </c>
      <c r="R1228">
        <v>26.92</v>
      </c>
      <c r="S1228">
        <v>39.734000000000009</v>
      </c>
      <c r="T1228">
        <v>0.59612326342004984</v>
      </c>
    </row>
    <row r="1229" spans="1:20" x14ac:dyDescent="0.3">
      <c r="A1229">
        <v>3216</v>
      </c>
      <c r="B1229" s="1">
        <v>46291</v>
      </c>
      <c r="C1229">
        <f>YEAR(SalesDataTable__2[[#This Row],[Order Date]])</f>
        <v>2026</v>
      </c>
      <c r="D1229" s="2" t="str">
        <f>"Q"&amp;ROUNDUP(MONTH(SalesDataTable__2[[#This Row],[Order Date]])/3,0)</f>
        <v>Q3</v>
      </c>
      <c r="E1229">
        <f>MONTH(SalesDataTable__2[[#This Row],[Order Date]])</f>
        <v>9</v>
      </c>
      <c r="F1229" t="str">
        <f>TEXT(SalesDataTable__2[[#This Row],[Order Date]],"MMM")</f>
        <v>Sep</v>
      </c>
      <c r="G1229" t="s">
        <v>28</v>
      </c>
      <c r="H1229" t="s">
        <v>46</v>
      </c>
      <c r="I1229" t="s">
        <v>66</v>
      </c>
      <c r="J1229" t="s">
        <v>64</v>
      </c>
      <c r="K1229" t="s">
        <v>31</v>
      </c>
      <c r="L1229" t="s">
        <v>41</v>
      </c>
      <c r="M1229">
        <v>2</v>
      </c>
      <c r="N1229">
        <v>35.44</v>
      </c>
      <c r="O1229">
        <v>0.1</v>
      </c>
      <c r="P1229">
        <v>13.2</v>
      </c>
      <c r="Q1229">
        <v>63.791999999999994</v>
      </c>
      <c r="R1229">
        <v>26.4</v>
      </c>
      <c r="S1229">
        <v>37.391999999999996</v>
      </c>
      <c r="T1229">
        <v>0.58615500376222718</v>
      </c>
    </row>
    <row r="1230" spans="1:20" x14ac:dyDescent="0.3">
      <c r="A1230">
        <v>1997</v>
      </c>
      <c r="B1230" s="1">
        <v>46329</v>
      </c>
      <c r="C1230">
        <f>YEAR(SalesDataTable__2[[#This Row],[Order Date]])</f>
        <v>2026</v>
      </c>
      <c r="D1230" s="2" t="str">
        <f>"Q"&amp;ROUNDUP(MONTH(SalesDataTable__2[[#This Row],[Order Date]])/3,0)</f>
        <v>Q4</v>
      </c>
      <c r="E1230">
        <f>MONTH(SalesDataTable__2[[#This Row],[Order Date]])</f>
        <v>11</v>
      </c>
      <c r="F1230" t="str">
        <f>TEXT(SalesDataTable__2[[#This Row],[Order Date]],"MMM")</f>
        <v>Nov</v>
      </c>
      <c r="G1230" t="s">
        <v>28</v>
      </c>
      <c r="H1230" t="s">
        <v>46</v>
      </c>
      <c r="I1230" t="s">
        <v>67</v>
      </c>
      <c r="J1230" t="s">
        <v>64</v>
      </c>
      <c r="K1230" t="s">
        <v>38</v>
      </c>
      <c r="L1230" t="s">
        <v>62</v>
      </c>
      <c r="M1230">
        <v>2</v>
      </c>
      <c r="N1230">
        <v>335.46</v>
      </c>
      <c r="O1230">
        <v>0.1</v>
      </c>
      <c r="P1230">
        <v>199.87</v>
      </c>
      <c r="Q1230">
        <v>603.82799999999997</v>
      </c>
      <c r="R1230">
        <v>399.74</v>
      </c>
      <c r="S1230">
        <v>204.08799999999997</v>
      </c>
      <c r="T1230">
        <v>0.33799028862523761</v>
      </c>
    </row>
    <row r="1231" spans="1:20" x14ac:dyDescent="0.3">
      <c r="A1231">
        <v>1730</v>
      </c>
      <c r="B1231" s="1">
        <v>46333</v>
      </c>
      <c r="C1231">
        <f>YEAR(SalesDataTable__2[[#This Row],[Order Date]])</f>
        <v>2026</v>
      </c>
      <c r="D1231" s="2" t="str">
        <f>"Q"&amp;ROUNDUP(MONTH(SalesDataTable__2[[#This Row],[Order Date]])/3,0)</f>
        <v>Q4</v>
      </c>
      <c r="E1231">
        <f>MONTH(SalesDataTable__2[[#This Row],[Order Date]])</f>
        <v>11</v>
      </c>
      <c r="F1231" t="str">
        <f>TEXT(SalesDataTable__2[[#This Row],[Order Date]],"MMM")</f>
        <v>Nov</v>
      </c>
      <c r="G1231" t="s">
        <v>16</v>
      </c>
      <c r="H1231" t="s">
        <v>33</v>
      </c>
      <c r="I1231" t="s">
        <v>67</v>
      </c>
      <c r="J1231" t="s">
        <v>64</v>
      </c>
      <c r="K1231" t="s">
        <v>24</v>
      </c>
      <c r="L1231" t="s">
        <v>25</v>
      </c>
      <c r="M1231">
        <v>2</v>
      </c>
      <c r="N1231">
        <v>151.55000000000001</v>
      </c>
      <c r="O1231">
        <v>0.1</v>
      </c>
      <c r="P1231">
        <v>80.48</v>
      </c>
      <c r="Q1231">
        <v>272.79000000000002</v>
      </c>
      <c r="R1231">
        <v>160.96</v>
      </c>
      <c r="S1231">
        <v>111.83000000000001</v>
      </c>
      <c r="T1231">
        <v>0.40994904505297114</v>
      </c>
    </row>
    <row r="1232" spans="1:20" x14ac:dyDescent="0.3">
      <c r="A1232">
        <v>3735</v>
      </c>
      <c r="B1232" s="1">
        <v>46333</v>
      </c>
      <c r="C1232">
        <f>YEAR(SalesDataTable__2[[#This Row],[Order Date]])</f>
        <v>2026</v>
      </c>
      <c r="D1232" s="2" t="str">
        <f>"Q"&amp;ROUNDUP(MONTH(SalesDataTable__2[[#This Row],[Order Date]])/3,0)</f>
        <v>Q4</v>
      </c>
      <c r="E1232">
        <f>MONTH(SalesDataTable__2[[#This Row],[Order Date]])</f>
        <v>11</v>
      </c>
      <c r="F1232" t="str">
        <f>TEXT(SalesDataTable__2[[#This Row],[Order Date]],"MMM")</f>
        <v>Nov</v>
      </c>
      <c r="G1232" t="s">
        <v>16</v>
      </c>
      <c r="H1232" t="s">
        <v>17</v>
      </c>
      <c r="I1232" t="s">
        <v>66</v>
      </c>
      <c r="J1232" t="s">
        <v>64</v>
      </c>
      <c r="K1232" t="s">
        <v>31</v>
      </c>
      <c r="L1232" t="s">
        <v>51</v>
      </c>
      <c r="M1232">
        <v>2</v>
      </c>
      <c r="N1232">
        <v>163.58000000000001</v>
      </c>
      <c r="O1232">
        <v>0.1</v>
      </c>
      <c r="P1232">
        <v>88.14</v>
      </c>
      <c r="Q1232">
        <v>294.44400000000002</v>
      </c>
      <c r="R1232">
        <v>176.28</v>
      </c>
      <c r="S1232">
        <v>118.16400000000002</v>
      </c>
      <c r="T1232">
        <v>0.40131230386762851</v>
      </c>
    </row>
    <row r="1233" spans="1:20" x14ac:dyDescent="0.3">
      <c r="A1233">
        <v>5177</v>
      </c>
      <c r="B1233" s="1">
        <v>46339</v>
      </c>
      <c r="C1233">
        <f>YEAR(SalesDataTable__2[[#This Row],[Order Date]])</f>
        <v>2026</v>
      </c>
      <c r="D1233" s="2" t="str">
        <f>"Q"&amp;ROUNDUP(MONTH(SalesDataTable__2[[#This Row],[Order Date]])/3,0)</f>
        <v>Q4</v>
      </c>
      <c r="E1233">
        <f>MONTH(SalesDataTable__2[[#This Row],[Order Date]])</f>
        <v>11</v>
      </c>
      <c r="F1233" t="str">
        <f>TEXT(SalesDataTable__2[[#This Row],[Order Date]],"MMM")</f>
        <v>Nov</v>
      </c>
      <c r="G1233" t="s">
        <v>28</v>
      </c>
      <c r="H1233" t="s">
        <v>29</v>
      </c>
      <c r="I1233" t="s">
        <v>66</v>
      </c>
      <c r="J1233" t="s">
        <v>64</v>
      </c>
      <c r="K1233" t="s">
        <v>38</v>
      </c>
      <c r="L1233" t="s">
        <v>58</v>
      </c>
      <c r="M1233">
        <v>2</v>
      </c>
      <c r="N1233">
        <v>83.18</v>
      </c>
      <c r="O1233">
        <v>0.1</v>
      </c>
      <c r="P1233">
        <v>40.479999999999997</v>
      </c>
      <c r="Q1233">
        <v>149.72400000000002</v>
      </c>
      <c r="R1233">
        <v>80.959999999999994</v>
      </c>
      <c r="S1233">
        <v>68.764000000000024</v>
      </c>
      <c r="T1233">
        <v>0.45927172664369115</v>
      </c>
    </row>
    <row r="1234" spans="1:20" x14ac:dyDescent="0.3">
      <c r="A1234">
        <v>3581</v>
      </c>
      <c r="B1234" s="1">
        <v>46341</v>
      </c>
      <c r="C1234">
        <f>YEAR(SalesDataTable__2[[#This Row],[Order Date]])</f>
        <v>2026</v>
      </c>
      <c r="D1234" s="2" t="str">
        <f>"Q"&amp;ROUNDUP(MONTH(SalesDataTable__2[[#This Row],[Order Date]])/3,0)</f>
        <v>Q4</v>
      </c>
      <c r="E1234">
        <f>MONTH(SalesDataTable__2[[#This Row],[Order Date]])</f>
        <v>11</v>
      </c>
      <c r="F1234" t="str">
        <f>TEXT(SalesDataTable__2[[#This Row],[Order Date]],"MMM")</f>
        <v>Nov</v>
      </c>
      <c r="G1234" t="s">
        <v>16</v>
      </c>
      <c r="H1234" t="s">
        <v>33</v>
      </c>
      <c r="I1234" t="s">
        <v>67</v>
      </c>
      <c r="J1234" t="s">
        <v>65</v>
      </c>
      <c r="K1234" t="s">
        <v>24</v>
      </c>
      <c r="L1234" t="s">
        <v>50</v>
      </c>
      <c r="M1234">
        <v>2</v>
      </c>
      <c r="N1234">
        <v>141.21</v>
      </c>
      <c r="O1234">
        <v>0.1</v>
      </c>
      <c r="P1234">
        <v>78.31</v>
      </c>
      <c r="Q1234">
        <v>254.17800000000003</v>
      </c>
      <c r="R1234">
        <v>156.62</v>
      </c>
      <c r="S1234">
        <v>97.558000000000021</v>
      </c>
      <c r="T1234">
        <v>0.38381763960688969</v>
      </c>
    </row>
    <row r="1235" spans="1:20" x14ac:dyDescent="0.3">
      <c r="A1235">
        <v>1922</v>
      </c>
      <c r="B1235" s="1">
        <v>46351</v>
      </c>
      <c r="C1235">
        <f>YEAR(SalesDataTable__2[[#This Row],[Order Date]])</f>
        <v>2026</v>
      </c>
      <c r="D1235" s="2" t="str">
        <f>"Q"&amp;ROUNDUP(MONTH(SalesDataTable__2[[#This Row],[Order Date]])/3,0)</f>
        <v>Q4</v>
      </c>
      <c r="E1235">
        <f>MONTH(SalesDataTable__2[[#This Row],[Order Date]])</f>
        <v>11</v>
      </c>
      <c r="F1235" t="str">
        <f>TEXT(SalesDataTable__2[[#This Row],[Order Date]],"MMM")</f>
        <v>Nov</v>
      </c>
      <c r="G1235" t="s">
        <v>22</v>
      </c>
      <c r="H1235" t="s">
        <v>23</v>
      </c>
      <c r="I1235" t="s">
        <v>67</v>
      </c>
      <c r="J1235" t="s">
        <v>64</v>
      </c>
      <c r="K1235" t="s">
        <v>24</v>
      </c>
      <c r="L1235" t="s">
        <v>50</v>
      </c>
      <c r="M1235">
        <v>2</v>
      </c>
      <c r="N1235">
        <v>145.77000000000001</v>
      </c>
      <c r="O1235">
        <v>0.1</v>
      </c>
      <c r="P1235">
        <v>78.14</v>
      </c>
      <c r="Q1235">
        <v>262.38600000000002</v>
      </c>
      <c r="R1235">
        <v>156.28</v>
      </c>
      <c r="S1235">
        <v>106.10600000000002</v>
      </c>
      <c r="T1235">
        <v>0.40438895367893107</v>
      </c>
    </row>
    <row r="1236" spans="1:20" x14ac:dyDescent="0.3">
      <c r="A1236">
        <v>686</v>
      </c>
      <c r="B1236" s="1">
        <v>46354</v>
      </c>
      <c r="C1236">
        <f>YEAR(SalesDataTable__2[[#This Row],[Order Date]])</f>
        <v>2026</v>
      </c>
      <c r="D1236" s="2" t="str">
        <f>"Q"&amp;ROUNDUP(MONTH(SalesDataTable__2[[#This Row],[Order Date]])/3,0)</f>
        <v>Q4</v>
      </c>
      <c r="E1236">
        <f>MONTH(SalesDataTable__2[[#This Row],[Order Date]])</f>
        <v>11</v>
      </c>
      <c r="F1236" t="str">
        <f>TEXT(SalesDataTable__2[[#This Row],[Order Date]],"MMM")</f>
        <v>Nov</v>
      </c>
      <c r="G1236" t="s">
        <v>28</v>
      </c>
      <c r="H1236" t="s">
        <v>46</v>
      </c>
      <c r="I1236" t="s">
        <v>67</v>
      </c>
      <c r="J1236" t="s">
        <v>64</v>
      </c>
      <c r="K1236" t="s">
        <v>31</v>
      </c>
      <c r="L1236" t="s">
        <v>32</v>
      </c>
      <c r="M1236">
        <v>2</v>
      </c>
      <c r="N1236">
        <v>132.61000000000001</v>
      </c>
      <c r="O1236">
        <v>0.1</v>
      </c>
      <c r="P1236">
        <v>67.3</v>
      </c>
      <c r="Q1236">
        <v>238.69800000000004</v>
      </c>
      <c r="R1236">
        <v>134.6</v>
      </c>
      <c r="S1236">
        <v>104.09800000000004</v>
      </c>
      <c r="T1236">
        <v>0.43610755012610086</v>
      </c>
    </row>
    <row r="1237" spans="1:20" x14ac:dyDescent="0.3">
      <c r="A1237">
        <v>2279</v>
      </c>
      <c r="B1237" s="1">
        <v>46356</v>
      </c>
      <c r="C1237">
        <f>YEAR(SalesDataTable__2[[#This Row],[Order Date]])</f>
        <v>2026</v>
      </c>
      <c r="D1237" s="2" t="str">
        <f>"Q"&amp;ROUNDUP(MONTH(SalesDataTable__2[[#This Row],[Order Date]])/3,0)</f>
        <v>Q4</v>
      </c>
      <c r="E1237">
        <f>MONTH(SalesDataTable__2[[#This Row],[Order Date]])</f>
        <v>11</v>
      </c>
      <c r="F1237" t="str">
        <f>TEXT(SalesDataTable__2[[#This Row],[Order Date]],"MMM")</f>
        <v>Nov</v>
      </c>
      <c r="G1237" t="s">
        <v>22</v>
      </c>
      <c r="H1237" t="s">
        <v>30</v>
      </c>
      <c r="I1237" t="s">
        <v>66</v>
      </c>
      <c r="J1237" t="s">
        <v>64</v>
      </c>
      <c r="K1237" t="s">
        <v>36</v>
      </c>
      <c r="L1237" t="s">
        <v>56</v>
      </c>
      <c r="M1237">
        <v>2</v>
      </c>
      <c r="N1237">
        <v>50.38</v>
      </c>
      <c r="O1237">
        <v>0.1</v>
      </c>
      <c r="P1237">
        <v>22.41</v>
      </c>
      <c r="Q1237">
        <v>90.684000000000012</v>
      </c>
      <c r="R1237">
        <v>44.82</v>
      </c>
      <c r="S1237">
        <v>45.864000000000011</v>
      </c>
      <c r="T1237">
        <v>0.50575625248114342</v>
      </c>
    </row>
    <row r="1238" spans="1:20" x14ac:dyDescent="0.3">
      <c r="A1238">
        <v>4879</v>
      </c>
      <c r="B1238" s="1">
        <v>46361</v>
      </c>
      <c r="C1238">
        <f>YEAR(SalesDataTable__2[[#This Row],[Order Date]])</f>
        <v>2026</v>
      </c>
      <c r="D1238" s="2" t="str">
        <f>"Q"&amp;ROUNDUP(MONTH(SalesDataTable__2[[#This Row],[Order Date]])/3,0)</f>
        <v>Q4</v>
      </c>
      <c r="E1238">
        <f>MONTH(SalesDataTable__2[[#This Row],[Order Date]])</f>
        <v>12</v>
      </c>
      <c r="F1238" t="str">
        <f>TEXT(SalesDataTable__2[[#This Row],[Order Date]],"MMM")</f>
        <v>Dec</v>
      </c>
      <c r="G1238" t="s">
        <v>42</v>
      </c>
      <c r="H1238" t="s">
        <v>43</v>
      </c>
      <c r="I1238" t="s">
        <v>67</v>
      </c>
      <c r="J1238" t="s">
        <v>64</v>
      </c>
      <c r="K1238" t="s">
        <v>24</v>
      </c>
      <c r="L1238" t="s">
        <v>35</v>
      </c>
      <c r="M1238">
        <v>2</v>
      </c>
      <c r="N1238">
        <v>70.239999999999995</v>
      </c>
      <c r="O1238">
        <v>0.1</v>
      </c>
      <c r="P1238">
        <v>33.29</v>
      </c>
      <c r="Q1238">
        <v>126.43199999999999</v>
      </c>
      <c r="R1238">
        <v>66.58</v>
      </c>
      <c r="S1238">
        <v>59.85199999999999</v>
      </c>
      <c r="T1238">
        <v>0.47339281194634264</v>
      </c>
    </row>
    <row r="1239" spans="1:20" x14ac:dyDescent="0.3">
      <c r="A1239">
        <v>519</v>
      </c>
      <c r="B1239" s="1">
        <v>46365</v>
      </c>
      <c r="C1239">
        <f>YEAR(SalesDataTable__2[[#This Row],[Order Date]])</f>
        <v>2026</v>
      </c>
      <c r="D1239" s="2" t="str">
        <f>"Q"&amp;ROUNDUP(MONTH(SalesDataTable__2[[#This Row],[Order Date]])/3,0)</f>
        <v>Q4</v>
      </c>
      <c r="E1239">
        <f>MONTH(SalesDataTable__2[[#This Row],[Order Date]])</f>
        <v>12</v>
      </c>
      <c r="F1239" t="str">
        <f>TEXT(SalesDataTable__2[[#This Row],[Order Date]],"MMM")</f>
        <v>Dec</v>
      </c>
      <c r="G1239" t="s">
        <v>28</v>
      </c>
      <c r="H1239" t="s">
        <v>46</v>
      </c>
      <c r="I1239" t="s">
        <v>66</v>
      </c>
      <c r="J1239" t="s">
        <v>64</v>
      </c>
      <c r="K1239" t="s">
        <v>20</v>
      </c>
      <c r="L1239" t="s">
        <v>44</v>
      </c>
      <c r="M1239">
        <v>2</v>
      </c>
      <c r="N1239">
        <v>36.03</v>
      </c>
      <c r="O1239">
        <v>0.1</v>
      </c>
      <c r="P1239">
        <v>13.54</v>
      </c>
      <c r="Q1239">
        <v>64.853999999999999</v>
      </c>
      <c r="R1239">
        <v>27.08</v>
      </c>
      <c r="S1239">
        <v>37.774000000000001</v>
      </c>
      <c r="T1239">
        <v>0.58244672649335427</v>
      </c>
    </row>
    <row r="1240" spans="1:20" x14ac:dyDescent="0.3">
      <c r="A1240">
        <v>2797</v>
      </c>
      <c r="B1240" s="1">
        <v>46370</v>
      </c>
      <c r="C1240">
        <f>YEAR(SalesDataTable__2[[#This Row],[Order Date]])</f>
        <v>2026</v>
      </c>
      <c r="D1240" s="2" t="str">
        <f>"Q"&amp;ROUNDUP(MONTH(SalesDataTable__2[[#This Row],[Order Date]])/3,0)</f>
        <v>Q4</v>
      </c>
      <c r="E1240">
        <f>MONTH(SalesDataTable__2[[#This Row],[Order Date]])</f>
        <v>12</v>
      </c>
      <c r="F1240" t="str">
        <f>TEXT(SalesDataTable__2[[#This Row],[Order Date]],"MMM")</f>
        <v>Dec</v>
      </c>
      <c r="G1240" t="s">
        <v>42</v>
      </c>
      <c r="H1240" t="s">
        <v>60</v>
      </c>
      <c r="I1240" t="s">
        <v>66</v>
      </c>
      <c r="J1240" t="s">
        <v>19</v>
      </c>
      <c r="K1240" t="s">
        <v>24</v>
      </c>
      <c r="L1240" t="s">
        <v>35</v>
      </c>
      <c r="M1240">
        <v>2</v>
      </c>
      <c r="N1240">
        <v>70.239999999999995</v>
      </c>
      <c r="O1240">
        <v>0.1</v>
      </c>
      <c r="P1240">
        <v>32.130000000000003</v>
      </c>
      <c r="Q1240">
        <v>126.43199999999999</v>
      </c>
      <c r="R1240">
        <v>64.260000000000005</v>
      </c>
      <c r="S1240">
        <v>62.171999999999983</v>
      </c>
      <c r="T1240">
        <v>0.49174259681093385</v>
      </c>
    </row>
    <row r="1241" spans="1:20" x14ac:dyDescent="0.3">
      <c r="A1241">
        <v>2896</v>
      </c>
      <c r="B1241" s="1">
        <v>46372</v>
      </c>
      <c r="C1241">
        <f>YEAR(SalesDataTable__2[[#This Row],[Order Date]])</f>
        <v>2026</v>
      </c>
      <c r="D1241" s="2" t="str">
        <f>"Q"&amp;ROUNDUP(MONTH(SalesDataTable__2[[#This Row],[Order Date]])/3,0)</f>
        <v>Q4</v>
      </c>
      <c r="E1241">
        <f>MONTH(SalesDataTable__2[[#This Row],[Order Date]])</f>
        <v>12</v>
      </c>
      <c r="F1241" t="str">
        <f>TEXT(SalesDataTable__2[[#This Row],[Order Date]],"MMM")</f>
        <v>Dec</v>
      </c>
      <c r="G1241" t="s">
        <v>28</v>
      </c>
      <c r="H1241" t="s">
        <v>46</v>
      </c>
      <c r="I1241" t="s">
        <v>66</v>
      </c>
      <c r="J1241" t="s">
        <v>65</v>
      </c>
      <c r="K1241" t="s">
        <v>20</v>
      </c>
      <c r="L1241" t="s">
        <v>44</v>
      </c>
      <c r="M1241">
        <v>2</v>
      </c>
      <c r="N1241">
        <v>36.020000000000003</v>
      </c>
      <c r="O1241">
        <v>0.1</v>
      </c>
      <c r="P1241">
        <v>13.59</v>
      </c>
      <c r="Q1241">
        <v>64.836000000000013</v>
      </c>
      <c r="R1241">
        <v>27.18</v>
      </c>
      <c r="S1241">
        <v>37.656000000000013</v>
      </c>
      <c r="T1241">
        <v>0.58078845086063302</v>
      </c>
    </row>
    <row r="1242" spans="1:20" x14ac:dyDescent="0.3">
      <c r="A1242">
        <v>131</v>
      </c>
      <c r="B1242" s="1">
        <v>46374</v>
      </c>
      <c r="C1242">
        <f>YEAR(SalesDataTable__2[[#This Row],[Order Date]])</f>
        <v>2026</v>
      </c>
      <c r="D1242" s="2" t="str">
        <f>"Q"&amp;ROUNDUP(MONTH(SalesDataTable__2[[#This Row],[Order Date]])/3,0)</f>
        <v>Q4</v>
      </c>
      <c r="E1242">
        <f>MONTH(SalesDataTable__2[[#This Row],[Order Date]])</f>
        <v>12</v>
      </c>
      <c r="F1242" t="str">
        <f>TEXT(SalesDataTable__2[[#This Row],[Order Date]],"MMM")</f>
        <v>Dec</v>
      </c>
      <c r="G1242" t="s">
        <v>28</v>
      </c>
      <c r="H1242" t="s">
        <v>34</v>
      </c>
      <c r="I1242" t="s">
        <v>67</v>
      </c>
      <c r="J1242" t="s">
        <v>64</v>
      </c>
      <c r="K1242" t="s">
        <v>38</v>
      </c>
      <c r="L1242" t="s">
        <v>55</v>
      </c>
      <c r="M1242">
        <v>2</v>
      </c>
      <c r="N1242">
        <v>123.42</v>
      </c>
      <c r="O1242">
        <v>0.1</v>
      </c>
      <c r="P1242">
        <v>60.03</v>
      </c>
      <c r="Q1242">
        <v>222.15600000000001</v>
      </c>
      <c r="R1242">
        <v>120.06</v>
      </c>
      <c r="S1242">
        <v>102.096</v>
      </c>
      <c r="T1242">
        <v>0.45956895154756117</v>
      </c>
    </row>
    <row r="1243" spans="1:20" x14ac:dyDescent="0.3">
      <c r="A1243">
        <v>3365</v>
      </c>
      <c r="B1243" s="1">
        <v>46377</v>
      </c>
      <c r="C1243">
        <f>YEAR(SalesDataTable__2[[#This Row],[Order Date]])</f>
        <v>2026</v>
      </c>
      <c r="D1243" s="2" t="str">
        <f>"Q"&amp;ROUNDUP(MONTH(SalesDataTable__2[[#This Row],[Order Date]])/3,0)</f>
        <v>Q4</v>
      </c>
      <c r="E1243">
        <f>MONTH(SalesDataTable__2[[#This Row],[Order Date]])</f>
        <v>12</v>
      </c>
      <c r="F1243" t="str">
        <f>TEXT(SalesDataTable__2[[#This Row],[Order Date]],"MMM")</f>
        <v>Dec</v>
      </c>
      <c r="G1243" t="s">
        <v>16</v>
      </c>
      <c r="H1243" t="s">
        <v>26</v>
      </c>
      <c r="I1243" t="s">
        <v>66</v>
      </c>
      <c r="J1243" t="s">
        <v>19</v>
      </c>
      <c r="K1243" t="s">
        <v>20</v>
      </c>
      <c r="L1243" t="s">
        <v>53</v>
      </c>
      <c r="M1243">
        <v>2</v>
      </c>
      <c r="N1243">
        <v>122.4</v>
      </c>
      <c r="O1243">
        <v>0.1</v>
      </c>
      <c r="P1243">
        <v>71.09</v>
      </c>
      <c r="Q1243">
        <v>220.32000000000002</v>
      </c>
      <c r="R1243">
        <v>142.18</v>
      </c>
      <c r="S1243">
        <v>78.140000000000015</v>
      </c>
      <c r="T1243">
        <v>0.35466594045025424</v>
      </c>
    </row>
    <row r="1244" spans="1:20" x14ac:dyDescent="0.3">
      <c r="A1244">
        <v>3188</v>
      </c>
      <c r="B1244" s="1">
        <v>46382</v>
      </c>
      <c r="C1244">
        <f>YEAR(SalesDataTable__2[[#This Row],[Order Date]])</f>
        <v>2026</v>
      </c>
      <c r="D1244" s="2" t="str">
        <f>"Q"&amp;ROUNDUP(MONTH(SalesDataTable__2[[#This Row],[Order Date]])/3,0)</f>
        <v>Q4</v>
      </c>
      <c r="E1244">
        <f>MONTH(SalesDataTable__2[[#This Row],[Order Date]])</f>
        <v>12</v>
      </c>
      <c r="F1244" t="str">
        <f>TEXT(SalesDataTable__2[[#This Row],[Order Date]],"MMM")</f>
        <v>Dec</v>
      </c>
      <c r="G1244" t="s">
        <v>16</v>
      </c>
      <c r="H1244" t="s">
        <v>26</v>
      </c>
      <c r="I1244" t="s">
        <v>67</v>
      </c>
      <c r="J1244" t="s">
        <v>19</v>
      </c>
      <c r="K1244" t="s">
        <v>38</v>
      </c>
      <c r="L1244" t="s">
        <v>55</v>
      </c>
      <c r="M1244">
        <v>2</v>
      </c>
      <c r="N1244">
        <v>122.28</v>
      </c>
      <c r="O1244">
        <v>0.1</v>
      </c>
      <c r="P1244">
        <v>61.64</v>
      </c>
      <c r="Q1244">
        <v>220.10400000000001</v>
      </c>
      <c r="R1244">
        <v>123.28</v>
      </c>
      <c r="S1244">
        <v>96.824000000000012</v>
      </c>
      <c r="T1244">
        <v>0.43990113764402283</v>
      </c>
    </row>
    <row r="1245" spans="1:20" x14ac:dyDescent="0.3">
      <c r="A1245">
        <v>3498</v>
      </c>
      <c r="B1245" s="1">
        <v>46386</v>
      </c>
      <c r="C1245">
        <f>YEAR(SalesDataTable__2[[#This Row],[Order Date]])</f>
        <v>2026</v>
      </c>
      <c r="D1245" s="2" t="str">
        <f>"Q"&amp;ROUNDUP(MONTH(SalesDataTable__2[[#This Row],[Order Date]])/3,0)</f>
        <v>Q4</v>
      </c>
      <c r="E1245">
        <f>MONTH(SalesDataTable__2[[#This Row],[Order Date]])</f>
        <v>12</v>
      </c>
      <c r="F1245" t="str">
        <f>TEXT(SalesDataTable__2[[#This Row],[Order Date]],"MMM")</f>
        <v>Dec</v>
      </c>
      <c r="G1245" t="s">
        <v>16</v>
      </c>
      <c r="H1245" t="s">
        <v>26</v>
      </c>
      <c r="I1245" t="s">
        <v>67</v>
      </c>
      <c r="J1245" t="s">
        <v>64</v>
      </c>
      <c r="K1245" t="s">
        <v>24</v>
      </c>
      <c r="L1245" t="s">
        <v>35</v>
      </c>
      <c r="M1245">
        <v>2</v>
      </c>
      <c r="N1245">
        <v>71.56</v>
      </c>
      <c r="O1245">
        <v>0.1</v>
      </c>
      <c r="P1245">
        <v>32.99</v>
      </c>
      <c r="Q1245">
        <v>128.80800000000002</v>
      </c>
      <c r="R1245">
        <v>65.98</v>
      </c>
      <c r="S1245">
        <v>62.828000000000017</v>
      </c>
      <c r="T1245">
        <v>0.4877647351096206</v>
      </c>
    </row>
    <row r="1246" spans="1:20" x14ac:dyDescent="0.3">
      <c r="A1246">
        <v>2928</v>
      </c>
      <c r="B1246" s="1">
        <v>46026</v>
      </c>
      <c r="C1246">
        <f>YEAR(SalesDataTable__2[[#This Row],[Order Date]])</f>
        <v>2026</v>
      </c>
      <c r="D1246" s="2" t="str">
        <f>"Q"&amp;ROUNDUP(MONTH(SalesDataTable__2[[#This Row],[Order Date]])/3,0)</f>
        <v>Q1</v>
      </c>
      <c r="E1246">
        <f>MONTH(SalesDataTable__2[[#This Row],[Order Date]])</f>
        <v>1</v>
      </c>
      <c r="F1246" t="str">
        <f>TEXT(SalesDataTable__2[[#This Row],[Order Date]],"MMM")</f>
        <v>Jan</v>
      </c>
      <c r="G1246" t="s">
        <v>28</v>
      </c>
      <c r="H1246" t="s">
        <v>29</v>
      </c>
      <c r="I1246" t="s">
        <v>18</v>
      </c>
      <c r="J1246" t="s">
        <v>64</v>
      </c>
      <c r="K1246" t="s">
        <v>20</v>
      </c>
      <c r="L1246" t="s">
        <v>53</v>
      </c>
      <c r="M1246">
        <v>2</v>
      </c>
      <c r="N1246">
        <v>124.97</v>
      </c>
      <c r="O1246">
        <v>0.1</v>
      </c>
      <c r="P1246">
        <v>67.36</v>
      </c>
      <c r="Q1246">
        <v>224.946</v>
      </c>
      <c r="R1246">
        <v>134.72</v>
      </c>
      <c r="S1246">
        <v>90.225999999999999</v>
      </c>
      <c r="T1246">
        <v>0.40110070861451191</v>
      </c>
    </row>
    <row r="1247" spans="1:20" x14ac:dyDescent="0.3">
      <c r="A1247">
        <v>1780</v>
      </c>
      <c r="B1247" s="1">
        <v>46034</v>
      </c>
      <c r="C1247">
        <f>YEAR(SalesDataTable__2[[#This Row],[Order Date]])</f>
        <v>2026</v>
      </c>
      <c r="D1247" s="2" t="str">
        <f>"Q"&amp;ROUNDUP(MONTH(SalesDataTable__2[[#This Row],[Order Date]])/3,0)</f>
        <v>Q1</v>
      </c>
      <c r="E1247">
        <f>MONTH(SalesDataTable__2[[#This Row],[Order Date]])</f>
        <v>1</v>
      </c>
      <c r="F1247" t="str">
        <f>TEXT(SalesDataTable__2[[#This Row],[Order Date]],"MMM")</f>
        <v>Jan</v>
      </c>
      <c r="G1247" t="s">
        <v>16</v>
      </c>
      <c r="H1247" t="s">
        <v>17</v>
      </c>
      <c r="I1247" t="s">
        <v>18</v>
      </c>
      <c r="J1247" t="s">
        <v>64</v>
      </c>
      <c r="K1247" t="s">
        <v>36</v>
      </c>
      <c r="L1247" t="s">
        <v>54</v>
      </c>
      <c r="M1247">
        <v>2</v>
      </c>
      <c r="N1247">
        <v>103.64</v>
      </c>
      <c r="O1247">
        <v>0.1</v>
      </c>
      <c r="P1247">
        <v>50.96</v>
      </c>
      <c r="Q1247">
        <v>186.55199999999999</v>
      </c>
      <c r="R1247">
        <v>101.92</v>
      </c>
      <c r="S1247">
        <v>84.631999999999991</v>
      </c>
      <c r="T1247">
        <v>0.45366439384193147</v>
      </c>
    </row>
    <row r="1248" spans="1:20" x14ac:dyDescent="0.3">
      <c r="A1248">
        <v>3096</v>
      </c>
      <c r="B1248" s="1">
        <v>46034</v>
      </c>
      <c r="C1248">
        <f>YEAR(SalesDataTable__2[[#This Row],[Order Date]])</f>
        <v>2026</v>
      </c>
      <c r="D1248" s="2" t="str">
        <f>"Q"&amp;ROUNDUP(MONTH(SalesDataTable__2[[#This Row],[Order Date]])/3,0)</f>
        <v>Q1</v>
      </c>
      <c r="E1248">
        <f>MONTH(SalesDataTable__2[[#This Row],[Order Date]])</f>
        <v>1</v>
      </c>
      <c r="F1248" t="str">
        <f>TEXT(SalesDataTable__2[[#This Row],[Order Date]],"MMM")</f>
        <v>Jan</v>
      </c>
      <c r="G1248" t="s">
        <v>16</v>
      </c>
      <c r="H1248" t="s">
        <v>26</v>
      </c>
      <c r="I1248" t="s">
        <v>18</v>
      </c>
      <c r="J1248" t="s">
        <v>19</v>
      </c>
      <c r="K1248" t="s">
        <v>20</v>
      </c>
      <c r="L1248" t="s">
        <v>59</v>
      </c>
      <c r="M1248">
        <v>2</v>
      </c>
      <c r="N1248">
        <v>50.51</v>
      </c>
      <c r="O1248">
        <v>0.1</v>
      </c>
      <c r="P1248">
        <v>21.84</v>
      </c>
      <c r="Q1248">
        <v>90.917999999999992</v>
      </c>
      <c r="R1248">
        <v>43.68</v>
      </c>
      <c r="S1248">
        <v>47.237999999999992</v>
      </c>
      <c r="T1248">
        <v>0.5195670824259222</v>
      </c>
    </row>
    <row r="1249" spans="1:20" x14ac:dyDescent="0.3">
      <c r="A1249">
        <v>5068</v>
      </c>
      <c r="B1249" s="1">
        <v>46036</v>
      </c>
      <c r="C1249">
        <f>YEAR(SalesDataTable__2[[#This Row],[Order Date]])</f>
        <v>2026</v>
      </c>
      <c r="D1249" s="2" t="str">
        <f>"Q"&amp;ROUNDUP(MONTH(SalesDataTable__2[[#This Row],[Order Date]])/3,0)</f>
        <v>Q1</v>
      </c>
      <c r="E1249">
        <f>MONTH(SalesDataTable__2[[#This Row],[Order Date]])</f>
        <v>1</v>
      </c>
      <c r="F1249" t="str">
        <f>TEXT(SalesDataTable__2[[#This Row],[Order Date]],"MMM")</f>
        <v>Jan</v>
      </c>
      <c r="G1249" t="s">
        <v>22</v>
      </c>
      <c r="H1249" t="s">
        <v>30</v>
      </c>
      <c r="I1249" t="s">
        <v>18</v>
      </c>
      <c r="J1249" t="s">
        <v>64</v>
      </c>
      <c r="K1249" t="s">
        <v>31</v>
      </c>
      <c r="L1249" t="s">
        <v>47</v>
      </c>
      <c r="M1249">
        <v>2</v>
      </c>
      <c r="N1249">
        <v>47.05</v>
      </c>
      <c r="O1249">
        <v>0.1</v>
      </c>
      <c r="P1249">
        <v>18.8</v>
      </c>
      <c r="Q1249">
        <v>84.69</v>
      </c>
      <c r="R1249">
        <v>37.6</v>
      </c>
      <c r="S1249">
        <v>47.089999999999996</v>
      </c>
      <c r="T1249">
        <v>0.55602786633604906</v>
      </c>
    </row>
    <row r="1250" spans="1:20" x14ac:dyDescent="0.3">
      <c r="A1250">
        <v>1709</v>
      </c>
      <c r="B1250" s="1">
        <v>46037</v>
      </c>
      <c r="C1250">
        <f>YEAR(SalesDataTable__2[[#This Row],[Order Date]])</f>
        <v>2026</v>
      </c>
      <c r="D1250" s="2" t="str">
        <f>"Q"&amp;ROUNDUP(MONTH(SalesDataTable__2[[#This Row],[Order Date]])/3,0)</f>
        <v>Q1</v>
      </c>
      <c r="E1250">
        <f>MONTH(SalesDataTable__2[[#This Row],[Order Date]])</f>
        <v>1</v>
      </c>
      <c r="F1250" t="str">
        <f>TEXT(SalesDataTable__2[[#This Row],[Order Date]],"MMM")</f>
        <v>Jan</v>
      </c>
      <c r="G1250" t="s">
        <v>16</v>
      </c>
      <c r="H1250" t="s">
        <v>52</v>
      </c>
      <c r="I1250" t="s">
        <v>18</v>
      </c>
      <c r="J1250" t="s">
        <v>64</v>
      </c>
      <c r="K1250" t="s">
        <v>24</v>
      </c>
      <c r="L1250" t="s">
        <v>25</v>
      </c>
      <c r="M1250">
        <v>2</v>
      </c>
      <c r="N1250">
        <v>151.33000000000001</v>
      </c>
      <c r="O1250">
        <v>0.1</v>
      </c>
      <c r="P1250">
        <v>78.44</v>
      </c>
      <c r="Q1250">
        <v>272.39400000000001</v>
      </c>
      <c r="R1250">
        <v>156.88</v>
      </c>
      <c r="S1250">
        <v>115.51400000000001</v>
      </c>
      <c r="T1250">
        <v>0.42406954631893512</v>
      </c>
    </row>
    <row r="1251" spans="1:20" x14ac:dyDescent="0.3">
      <c r="A1251">
        <v>933</v>
      </c>
      <c r="B1251" s="1">
        <v>46057</v>
      </c>
      <c r="C1251">
        <f>YEAR(SalesDataTable__2[[#This Row],[Order Date]])</f>
        <v>2026</v>
      </c>
      <c r="D1251" s="2" t="str">
        <f>"Q"&amp;ROUNDUP(MONTH(SalesDataTable__2[[#This Row],[Order Date]])/3,0)</f>
        <v>Q1</v>
      </c>
      <c r="E1251">
        <f>MONTH(SalesDataTable__2[[#This Row],[Order Date]])</f>
        <v>2</v>
      </c>
      <c r="F1251" t="str">
        <f>TEXT(SalesDataTable__2[[#This Row],[Order Date]],"MMM")</f>
        <v>Feb</v>
      </c>
      <c r="G1251" t="s">
        <v>28</v>
      </c>
      <c r="H1251" t="s">
        <v>34</v>
      </c>
      <c r="I1251" t="s">
        <v>18</v>
      </c>
      <c r="J1251" t="s">
        <v>19</v>
      </c>
      <c r="K1251" t="s">
        <v>38</v>
      </c>
      <c r="L1251" t="s">
        <v>58</v>
      </c>
      <c r="M1251">
        <v>2</v>
      </c>
      <c r="N1251">
        <v>81.59</v>
      </c>
      <c r="O1251">
        <v>0.1</v>
      </c>
      <c r="P1251">
        <v>38.64</v>
      </c>
      <c r="Q1251">
        <v>146.86200000000002</v>
      </c>
      <c r="R1251">
        <v>77.28</v>
      </c>
      <c r="S1251">
        <v>69.582000000000022</v>
      </c>
      <c r="T1251">
        <v>0.47379172284185161</v>
      </c>
    </row>
    <row r="1252" spans="1:20" x14ac:dyDescent="0.3">
      <c r="A1252">
        <v>1646</v>
      </c>
      <c r="B1252" s="1">
        <v>46057</v>
      </c>
      <c r="C1252">
        <f>YEAR(SalesDataTable__2[[#This Row],[Order Date]])</f>
        <v>2026</v>
      </c>
      <c r="D1252" s="2" t="str">
        <f>"Q"&amp;ROUNDUP(MONTH(SalesDataTable__2[[#This Row],[Order Date]])/3,0)</f>
        <v>Q1</v>
      </c>
      <c r="E1252">
        <f>MONTH(SalesDataTable__2[[#This Row],[Order Date]])</f>
        <v>2</v>
      </c>
      <c r="F1252" t="str">
        <f>TEXT(SalesDataTable__2[[#This Row],[Order Date]],"MMM")</f>
        <v>Feb</v>
      </c>
      <c r="G1252" t="s">
        <v>42</v>
      </c>
      <c r="H1252" t="s">
        <v>45</v>
      </c>
      <c r="I1252" t="s">
        <v>18</v>
      </c>
      <c r="J1252" t="s">
        <v>19</v>
      </c>
      <c r="K1252" t="s">
        <v>31</v>
      </c>
      <c r="L1252" t="s">
        <v>47</v>
      </c>
      <c r="M1252">
        <v>2</v>
      </c>
      <c r="N1252">
        <v>45.81</v>
      </c>
      <c r="O1252">
        <v>0.1</v>
      </c>
      <c r="P1252">
        <v>18.420000000000002</v>
      </c>
      <c r="Q1252">
        <v>82.458000000000013</v>
      </c>
      <c r="R1252">
        <v>36.840000000000003</v>
      </c>
      <c r="S1252">
        <v>45.618000000000009</v>
      </c>
      <c r="T1252">
        <v>0.55322709743141962</v>
      </c>
    </row>
    <row r="1253" spans="1:20" x14ac:dyDescent="0.3">
      <c r="A1253">
        <v>479</v>
      </c>
      <c r="B1253" s="1">
        <v>46067</v>
      </c>
      <c r="C1253">
        <f>YEAR(SalesDataTable__2[[#This Row],[Order Date]])</f>
        <v>2026</v>
      </c>
      <c r="D1253" s="2" t="str">
        <f>"Q"&amp;ROUNDUP(MONTH(SalesDataTable__2[[#This Row],[Order Date]])/3,0)</f>
        <v>Q1</v>
      </c>
      <c r="E1253">
        <f>MONTH(SalesDataTable__2[[#This Row],[Order Date]])</f>
        <v>2</v>
      </c>
      <c r="F1253" t="str">
        <f>TEXT(SalesDataTable__2[[#This Row],[Order Date]],"MMM")</f>
        <v>Feb</v>
      </c>
      <c r="G1253" t="s">
        <v>22</v>
      </c>
      <c r="H1253" t="s">
        <v>30</v>
      </c>
      <c r="I1253" t="s">
        <v>18</v>
      </c>
      <c r="J1253" t="s">
        <v>64</v>
      </c>
      <c r="K1253" t="s">
        <v>20</v>
      </c>
      <c r="L1253" t="s">
        <v>59</v>
      </c>
      <c r="M1253">
        <v>2</v>
      </c>
      <c r="N1253">
        <v>50.16</v>
      </c>
      <c r="O1253">
        <v>0.1</v>
      </c>
      <c r="P1253">
        <v>21.48</v>
      </c>
      <c r="Q1253">
        <v>90.287999999999997</v>
      </c>
      <c r="R1253">
        <v>42.96</v>
      </c>
      <c r="S1253">
        <v>47.327999999999996</v>
      </c>
      <c r="T1253">
        <v>0.52418926103136632</v>
      </c>
    </row>
    <row r="1254" spans="1:20" x14ac:dyDescent="0.3">
      <c r="A1254">
        <v>3024</v>
      </c>
      <c r="B1254" s="1">
        <v>46082</v>
      </c>
      <c r="C1254">
        <f>YEAR(SalesDataTable__2[[#This Row],[Order Date]])</f>
        <v>2026</v>
      </c>
      <c r="D1254" s="2" t="str">
        <f>"Q"&amp;ROUNDUP(MONTH(SalesDataTable__2[[#This Row],[Order Date]])/3,0)</f>
        <v>Q1</v>
      </c>
      <c r="E1254">
        <f>MONTH(SalesDataTable__2[[#This Row],[Order Date]])</f>
        <v>3</v>
      </c>
      <c r="F1254" t="str">
        <f>TEXT(SalesDataTable__2[[#This Row],[Order Date]],"MMM")</f>
        <v>Mar</v>
      </c>
      <c r="G1254" t="s">
        <v>28</v>
      </c>
      <c r="H1254" t="s">
        <v>34</v>
      </c>
      <c r="I1254" t="s">
        <v>18</v>
      </c>
      <c r="J1254" t="s">
        <v>65</v>
      </c>
      <c r="K1254" t="s">
        <v>36</v>
      </c>
      <c r="L1254" t="s">
        <v>56</v>
      </c>
      <c r="M1254">
        <v>2</v>
      </c>
      <c r="N1254">
        <v>51.87</v>
      </c>
      <c r="O1254">
        <v>0.1</v>
      </c>
      <c r="P1254">
        <v>22.95</v>
      </c>
      <c r="Q1254">
        <v>93.366</v>
      </c>
      <c r="R1254">
        <v>45.9</v>
      </c>
      <c r="S1254">
        <v>47.466000000000001</v>
      </c>
      <c r="T1254">
        <v>0.50838635049161363</v>
      </c>
    </row>
    <row r="1255" spans="1:20" x14ac:dyDescent="0.3">
      <c r="A1255">
        <v>3536</v>
      </c>
      <c r="B1255" s="1">
        <v>46095</v>
      </c>
      <c r="C1255">
        <f>YEAR(SalesDataTable__2[[#This Row],[Order Date]])</f>
        <v>2026</v>
      </c>
      <c r="D1255" s="2" t="str">
        <f>"Q"&amp;ROUNDUP(MONTH(SalesDataTable__2[[#This Row],[Order Date]])/3,0)</f>
        <v>Q1</v>
      </c>
      <c r="E1255">
        <f>MONTH(SalesDataTable__2[[#This Row],[Order Date]])</f>
        <v>3</v>
      </c>
      <c r="F1255" t="str">
        <f>TEXT(SalesDataTable__2[[#This Row],[Order Date]],"MMM")</f>
        <v>Mar</v>
      </c>
      <c r="G1255" t="s">
        <v>42</v>
      </c>
      <c r="H1255" t="s">
        <v>63</v>
      </c>
      <c r="I1255" t="s">
        <v>18</v>
      </c>
      <c r="J1255" t="s">
        <v>19</v>
      </c>
      <c r="K1255" t="s">
        <v>24</v>
      </c>
      <c r="L1255" t="s">
        <v>25</v>
      </c>
      <c r="M1255">
        <v>2</v>
      </c>
      <c r="N1255">
        <v>153.66</v>
      </c>
      <c r="O1255">
        <v>0.1</v>
      </c>
      <c r="P1255">
        <v>78.430000000000007</v>
      </c>
      <c r="Q1255">
        <v>276.58800000000002</v>
      </c>
      <c r="R1255">
        <v>156.86000000000001</v>
      </c>
      <c r="S1255">
        <v>119.72800000000001</v>
      </c>
      <c r="T1255">
        <v>0.43287488972768162</v>
      </c>
    </row>
    <row r="1256" spans="1:20" x14ac:dyDescent="0.3">
      <c r="A1256">
        <v>891</v>
      </c>
      <c r="B1256" s="1">
        <v>46099</v>
      </c>
      <c r="C1256">
        <f>YEAR(SalesDataTable__2[[#This Row],[Order Date]])</f>
        <v>2026</v>
      </c>
      <c r="D1256" s="2" t="str">
        <f>"Q"&amp;ROUNDUP(MONTH(SalesDataTable__2[[#This Row],[Order Date]])/3,0)</f>
        <v>Q1</v>
      </c>
      <c r="E1256">
        <f>MONTH(SalesDataTable__2[[#This Row],[Order Date]])</f>
        <v>3</v>
      </c>
      <c r="F1256" t="str">
        <f>TEXT(SalesDataTable__2[[#This Row],[Order Date]],"MMM")</f>
        <v>Mar</v>
      </c>
      <c r="G1256" t="s">
        <v>42</v>
      </c>
      <c r="H1256" t="s">
        <v>57</v>
      </c>
      <c r="I1256" t="s">
        <v>18</v>
      </c>
      <c r="J1256" t="s">
        <v>19</v>
      </c>
      <c r="K1256" t="s">
        <v>24</v>
      </c>
      <c r="L1256" t="s">
        <v>27</v>
      </c>
      <c r="M1256">
        <v>2</v>
      </c>
      <c r="N1256">
        <v>94.25</v>
      </c>
      <c r="O1256">
        <v>0.1</v>
      </c>
      <c r="P1256">
        <v>44.99</v>
      </c>
      <c r="Q1256">
        <v>169.65</v>
      </c>
      <c r="R1256">
        <v>89.98</v>
      </c>
      <c r="S1256">
        <v>79.67</v>
      </c>
      <c r="T1256">
        <v>0.46961391099322131</v>
      </c>
    </row>
    <row r="1257" spans="1:20" x14ac:dyDescent="0.3">
      <c r="A1257">
        <v>186</v>
      </c>
      <c r="B1257" s="1">
        <v>46121</v>
      </c>
      <c r="C1257">
        <f>YEAR(SalesDataTable__2[[#This Row],[Order Date]])</f>
        <v>2026</v>
      </c>
      <c r="D1257" s="2" t="str">
        <f>"Q"&amp;ROUNDUP(MONTH(SalesDataTable__2[[#This Row],[Order Date]])/3,0)</f>
        <v>Q2</v>
      </c>
      <c r="E1257">
        <f>MONTH(SalesDataTable__2[[#This Row],[Order Date]])</f>
        <v>4</v>
      </c>
      <c r="F1257" t="str">
        <f>TEXT(SalesDataTable__2[[#This Row],[Order Date]],"MMM")</f>
        <v>Apr</v>
      </c>
      <c r="G1257" t="s">
        <v>22</v>
      </c>
      <c r="H1257" t="s">
        <v>30</v>
      </c>
      <c r="I1257" t="s">
        <v>18</v>
      </c>
      <c r="J1257" t="s">
        <v>19</v>
      </c>
      <c r="K1257" t="s">
        <v>31</v>
      </c>
      <c r="L1257" t="s">
        <v>47</v>
      </c>
      <c r="M1257">
        <v>2</v>
      </c>
      <c r="N1257">
        <v>46.42</v>
      </c>
      <c r="O1257">
        <v>0.1</v>
      </c>
      <c r="P1257">
        <v>18.73</v>
      </c>
      <c r="Q1257">
        <v>83.556000000000012</v>
      </c>
      <c r="R1257">
        <v>37.46</v>
      </c>
      <c r="S1257">
        <v>46.096000000000011</v>
      </c>
      <c r="T1257">
        <v>0.55167791660682663</v>
      </c>
    </row>
    <row r="1258" spans="1:20" x14ac:dyDescent="0.3">
      <c r="A1258">
        <v>3349</v>
      </c>
      <c r="B1258" s="1">
        <v>46126</v>
      </c>
      <c r="C1258">
        <f>YEAR(SalesDataTable__2[[#This Row],[Order Date]])</f>
        <v>2026</v>
      </c>
      <c r="D1258" s="2" t="str">
        <f>"Q"&amp;ROUNDUP(MONTH(SalesDataTable__2[[#This Row],[Order Date]])/3,0)</f>
        <v>Q2</v>
      </c>
      <c r="E1258">
        <f>MONTH(SalesDataTable__2[[#This Row],[Order Date]])</f>
        <v>4</v>
      </c>
      <c r="F1258" t="str">
        <f>TEXT(SalesDataTable__2[[#This Row],[Order Date]],"MMM")</f>
        <v>Apr</v>
      </c>
      <c r="G1258" t="s">
        <v>16</v>
      </c>
      <c r="H1258" t="s">
        <v>17</v>
      </c>
      <c r="I1258" t="s">
        <v>18</v>
      </c>
      <c r="J1258" t="s">
        <v>64</v>
      </c>
      <c r="K1258" t="s">
        <v>20</v>
      </c>
      <c r="L1258" t="s">
        <v>21</v>
      </c>
      <c r="M1258">
        <v>2</v>
      </c>
      <c r="N1258">
        <v>40.909999999999997</v>
      </c>
      <c r="O1258">
        <v>0.1</v>
      </c>
      <c r="P1258">
        <v>14.95</v>
      </c>
      <c r="Q1258">
        <v>73.637999999999991</v>
      </c>
      <c r="R1258">
        <v>29.9</v>
      </c>
      <c r="S1258">
        <v>43.737999999999992</v>
      </c>
      <c r="T1258">
        <v>0.59395964040305271</v>
      </c>
    </row>
    <row r="1259" spans="1:20" x14ac:dyDescent="0.3">
      <c r="A1259">
        <v>3076</v>
      </c>
      <c r="B1259" s="1">
        <v>46130</v>
      </c>
      <c r="C1259">
        <f>YEAR(SalesDataTable__2[[#This Row],[Order Date]])</f>
        <v>2026</v>
      </c>
      <c r="D1259" s="2" t="str">
        <f>"Q"&amp;ROUNDUP(MONTH(SalesDataTable__2[[#This Row],[Order Date]])/3,0)</f>
        <v>Q2</v>
      </c>
      <c r="E1259">
        <f>MONTH(SalesDataTable__2[[#This Row],[Order Date]])</f>
        <v>4</v>
      </c>
      <c r="F1259" t="str">
        <f>TEXT(SalesDataTable__2[[#This Row],[Order Date]],"MMM")</f>
        <v>Apr</v>
      </c>
      <c r="G1259" t="s">
        <v>42</v>
      </c>
      <c r="H1259" t="s">
        <v>43</v>
      </c>
      <c r="I1259" t="s">
        <v>18</v>
      </c>
      <c r="J1259" t="s">
        <v>65</v>
      </c>
      <c r="K1259" t="s">
        <v>38</v>
      </c>
      <c r="L1259" t="s">
        <v>58</v>
      </c>
      <c r="M1259">
        <v>2</v>
      </c>
      <c r="N1259">
        <v>82.58</v>
      </c>
      <c r="O1259">
        <v>0.1</v>
      </c>
      <c r="P1259">
        <v>39.93</v>
      </c>
      <c r="Q1259">
        <v>148.64400000000001</v>
      </c>
      <c r="R1259">
        <v>79.86</v>
      </c>
      <c r="S1259">
        <v>68.784000000000006</v>
      </c>
      <c r="T1259">
        <v>0.46274319851457174</v>
      </c>
    </row>
    <row r="1260" spans="1:20" x14ac:dyDescent="0.3">
      <c r="A1260">
        <v>3719</v>
      </c>
      <c r="B1260" s="1">
        <v>46133</v>
      </c>
      <c r="C1260">
        <f>YEAR(SalesDataTable__2[[#This Row],[Order Date]])</f>
        <v>2026</v>
      </c>
      <c r="D1260" s="2" t="str">
        <f>"Q"&amp;ROUNDUP(MONTH(SalesDataTable__2[[#This Row],[Order Date]])/3,0)</f>
        <v>Q2</v>
      </c>
      <c r="E1260">
        <f>MONTH(SalesDataTable__2[[#This Row],[Order Date]])</f>
        <v>4</v>
      </c>
      <c r="F1260" t="str">
        <f>TEXT(SalesDataTable__2[[#This Row],[Order Date]],"MMM")</f>
        <v>Apr</v>
      </c>
      <c r="G1260" t="s">
        <v>42</v>
      </c>
      <c r="H1260" t="s">
        <v>43</v>
      </c>
      <c r="I1260" t="s">
        <v>18</v>
      </c>
      <c r="J1260" t="s">
        <v>19</v>
      </c>
      <c r="K1260" t="s">
        <v>20</v>
      </c>
      <c r="L1260" t="s">
        <v>44</v>
      </c>
      <c r="M1260">
        <v>2</v>
      </c>
      <c r="N1260">
        <v>35.56</v>
      </c>
      <c r="O1260">
        <v>0.1</v>
      </c>
      <c r="P1260">
        <v>13.85</v>
      </c>
      <c r="Q1260">
        <v>64.00800000000001</v>
      </c>
      <c r="R1260">
        <v>27.7</v>
      </c>
      <c r="S1260">
        <v>36.308000000000007</v>
      </c>
      <c r="T1260">
        <v>0.56724159480064995</v>
      </c>
    </row>
    <row r="1261" spans="1:20" x14ac:dyDescent="0.3">
      <c r="A1261">
        <v>413</v>
      </c>
      <c r="B1261" s="1">
        <v>46134</v>
      </c>
      <c r="C1261">
        <f>YEAR(SalesDataTable__2[[#This Row],[Order Date]])</f>
        <v>2026</v>
      </c>
      <c r="D1261" s="2" t="str">
        <f>"Q"&amp;ROUNDUP(MONTH(SalesDataTable__2[[#This Row],[Order Date]])/3,0)</f>
        <v>Q2</v>
      </c>
      <c r="E1261">
        <f>MONTH(SalesDataTable__2[[#This Row],[Order Date]])</f>
        <v>4</v>
      </c>
      <c r="F1261" t="str">
        <f>TEXT(SalesDataTable__2[[#This Row],[Order Date]],"MMM")</f>
        <v>Apr</v>
      </c>
      <c r="G1261" t="s">
        <v>28</v>
      </c>
      <c r="H1261" t="s">
        <v>49</v>
      </c>
      <c r="I1261" t="s">
        <v>18</v>
      </c>
      <c r="J1261" t="s">
        <v>64</v>
      </c>
      <c r="K1261" t="s">
        <v>38</v>
      </c>
      <c r="L1261" t="s">
        <v>62</v>
      </c>
      <c r="M1261">
        <v>2</v>
      </c>
      <c r="N1261">
        <v>344.29</v>
      </c>
      <c r="O1261">
        <v>0.1</v>
      </c>
      <c r="P1261">
        <v>192.66</v>
      </c>
      <c r="Q1261">
        <v>619.72200000000009</v>
      </c>
      <c r="R1261">
        <v>385.32</v>
      </c>
      <c r="S1261">
        <v>234.4020000000001</v>
      </c>
      <c r="T1261">
        <v>0.37823733867766524</v>
      </c>
    </row>
    <row r="1262" spans="1:20" x14ac:dyDescent="0.3">
      <c r="A1262">
        <v>2229</v>
      </c>
      <c r="B1262" s="1">
        <v>46136</v>
      </c>
      <c r="C1262">
        <f>YEAR(SalesDataTable__2[[#This Row],[Order Date]])</f>
        <v>2026</v>
      </c>
      <c r="D1262" s="2" t="str">
        <f>"Q"&amp;ROUNDUP(MONTH(SalesDataTable__2[[#This Row],[Order Date]])/3,0)</f>
        <v>Q2</v>
      </c>
      <c r="E1262">
        <f>MONTH(SalesDataTable__2[[#This Row],[Order Date]])</f>
        <v>4</v>
      </c>
      <c r="F1262" t="str">
        <f>TEXT(SalesDataTable__2[[#This Row],[Order Date]],"MMM")</f>
        <v>Apr</v>
      </c>
      <c r="G1262" t="s">
        <v>22</v>
      </c>
      <c r="H1262" t="s">
        <v>30</v>
      </c>
      <c r="I1262" t="s">
        <v>18</v>
      </c>
      <c r="J1262" t="s">
        <v>19</v>
      </c>
      <c r="K1262" t="s">
        <v>24</v>
      </c>
      <c r="L1262" t="s">
        <v>50</v>
      </c>
      <c r="M1262">
        <v>2</v>
      </c>
      <c r="N1262">
        <v>145.75</v>
      </c>
      <c r="O1262">
        <v>0.1</v>
      </c>
      <c r="P1262">
        <v>78.900000000000006</v>
      </c>
      <c r="Q1262">
        <v>262.35000000000002</v>
      </c>
      <c r="R1262">
        <v>157.80000000000001</v>
      </c>
      <c r="S1262">
        <v>104.55000000000001</v>
      </c>
      <c r="T1262">
        <v>0.39851343624928531</v>
      </c>
    </row>
    <row r="1263" spans="1:20" x14ac:dyDescent="0.3">
      <c r="A1263">
        <v>4838</v>
      </c>
      <c r="B1263" s="1">
        <v>46136</v>
      </c>
      <c r="C1263">
        <f>YEAR(SalesDataTable__2[[#This Row],[Order Date]])</f>
        <v>2026</v>
      </c>
      <c r="D1263" s="2" t="str">
        <f>"Q"&amp;ROUNDUP(MONTH(SalesDataTable__2[[#This Row],[Order Date]])/3,0)</f>
        <v>Q2</v>
      </c>
      <c r="E1263">
        <f>MONTH(SalesDataTable__2[[#This Row],[Order Date]])</f>
        <v>4</v>
      </c>
      <c r="F1263" t="str">
        <f>TEXT(SalesDataTable__2[[#This Row],[Order Date]],"MMM")</f>
        <v>Apr</v>
      </c>
      <c r="G1263" t="s">
        <v>22</v>
      </c>
      <c r="H1263" t="s">
        <v>30</v>
      </c>
      <c r="I1263" t="s">
        <v>18</v>
      </c>
      <c r="J1263" t="s">
        <v>65</v>
      </c>
      <c r="K1263" t="s">
        <v>36</v>
      </c>
      <c r="L1263" t="s">
        <v>37</v>
      </c>
      <c r="M1263">
        <v>2</v>
      </c>
      <c r="N1263">
        <v>41.32</v>
      </c>
      <c r="O1263">
        <v>0.1</v>
      </c>
      <c r="P1263">
        <v>16.66</v>
      </c>
      <c r="Q1263">
        <v>74.376000000000005</v>
      </c>
      <c r="R1263">
        <v>33.32</v>
      </c>
      <c r="S1263">
        <v>41.056000000000004</v>
      </c>
      <c r="T1263">
        <v>0.5520060234484242</v>
      </c>
    </row>
    <row r="1264" spans="1:20" x14ac:dyDescent="0.3">
      <c r="A1264">
        <v>162</v>
      </c>
      <c r="B1264" s="1">
        <v>46151</v>
      </c>
      <c r="C1264">
        <f>YEAR(SalesDataTable__2[[#This Row],[Order Date]])</f>
        <v>2026</v>
      </c>
      <c r="D1264" s="2" t="str">
        <f>"Q"&amp;ROUNDUP(MONTH(SalesDataTable__2[[#This Row],[Order Date]])/3,0)</f>
        <v>Q2</v>
      </c>
      <c r="E1264">
        <f>MONTH(SalesDataTable__2[[#This Row],[Order Date]])</f>
        <v>5</v>
      </c>
      <c r="F1264" t="str">
        <f>TEXT(SalesDataTable__2[[#This Row],[Order Date]],"MMM")</f>
        <v>May</v>
      </c>
      <c r="G1264" t="s">
        <v>22</v>
      </c>
      <c r="H1264" t="s">
        <v>30</v>
      </c>
      <c r="I1264" t="s">
        <v>18</v>
      </c>
      <c r="J1264" t="s">
        <v>19</v>
      </c>
      <c r="K1264" t="s">
        <v>31</v>
      </c>
      <c r="L1264" t="s">
        <v>51</v>
      </c>
      <c r="M1264">
        <v>2</v>
      </c>
      <c r="N1264">
        <v>164.95</v>
      </c>
      <c r="O1264">
        <v>0.1</v>
      </c>
      <c r="P1264">
        <v>86.27</v>
      </c>
      <c r="Q1264">
        <v>296.90999999999997</v>
      </c>
      <c r="R1264">
        <v>172.54</v>
      </c>
      <c r="S1264">
        <v>124.36999999999998</v>
      </c>
      <c r="T1264">
        <v>0.41888114243373409</v>
      </c>
    </row>
    <row r="1265" spans="1:20" x14ac:dyDescent="0.3">
      <c r="A1265">
        <v>474</v>
      </c>
      <c r="B1265" s="1">
        <v>46153</v>
      </c>
      <c r="C1265">
        <f>YEAR(SalesDataTable__2[[#This Row],[Order Date]])</f>
        <v>2026</v>
      </c>
      <c r="D1265" s="2" t="str">
        <f>"Q"&amp;ROUNDUP(MONTH(SalesDataTable__2[[#This Row],[Order Date]])/3,0)</f>
        <v>Q2</v>
      </c>
      <c r="E1265">
        <f>MONTH(SalesDataTable__2[[#This Row],[Order Date]])</f>
        <v>5</v>
      </c>
      <c r="F1265" t="str">
        <f>TEXT(SalesDataTable__2[[#This Row],[Order Date]],"MMM")</f>
        <v>May</v>
      </c>
      <c r="G1265" t="s">
        <v>28</v>
      </c>
      <c r="H1265" t="s">
        <v>46</v>
      </c>
      <c r="I1265" t="s">
        <v>18</v>
      </c>
      <c r="J1265" t="s">
        <v>64</v>
      </c>
      <c r="K1265" t="s">
        <v>36</v>
      </c>
      <c r="L1265" t="s">
        <v>54</v>
      </c>
      <c r="M1265">
        <v>2</v>
      </c>
      <c r="N1265">
        <v>100.49</v>
      </c>
      <c r="O1265">
        <v>0.1</v>
      </c>
      <c r="P1265">
        <v>50.11</v>
      </c>
      <c r="Q1265">
        <v>180.88200000000001</v>
      </c>
      <c r="R1265">
        <v>100.22</v>
      </c>
      <c r="S1265">
        <v>80.662000000000006</v>
      </c>
      <c r="T1265">
        <v>0.44593713028383147</v>
      </c>
    </row>
    <row r="1266" spans="1:20" x14ac:dyDescent="0.3">
      <c r="A1266">
        <v>4922</v>
      </c>
      <c r="B1266" s="1">
        <v>46154</v>
      </c>
      <c r="C1266">
        <f>YEAR(SalesDataTable__2[[#This Row],[Order Date]])</f>
        <v>2026</v>
      </c>
      <c r="D1266" s="2" t="str">
        <f>"Q"&amp;ROUNDUP(MONTH(SalesDataTable__2[[#This Row],[Order Date]])/3,0)</f>
        <v>Q2</v>
      </c>
      <c r="E1266">
        <f>MONTH(SalesDataTable__2[[#This Row],[Order Date]])</f>
        <v>5</v>
      </c>
      <c r="F1266" t="str">
        <f>TEXT(SalesDataTable__2[[#This Row],[Order Date]],"MMM")</f>
        <v>May</v>
      </c>
      <c r="G1266" t="s">
        <v>16</v>
      </c>
      <c r="H1266" t="s">
        <v>17</v>
      </c>
      <c r="I1266" t="s">
        <v>18</v>
      </c>
      <c r="J1266" t="s">
        <v>64</v>
      </c>
      <c r="K1266" t="s">
        <v>20</v>
      </c>
      <c r="L1266" t="s">
        <v>21</v>
      </c>
      <c r="M1266">
        <v>2</v>
      </c>
      <c r="N1266">
        <v>39.79</v>
      </c>
      <c r="O1266">
        <v>0.1</v>
      </c>
      <c r="P1266">
        <v>14.33</v>
      </c>
      <c r="Q1266">
        <v>71.622</v>
      </c>
      <c r="R1266">
        <v>28.66</v>
      </c>
      <c r="S1266">
        <v>42.962000000000003</v>
      </c>
      <c r="T1266">
        <v>0.59984362346764963</v>
      </c>
    </row>
    <row r="1267" spans="1:20" x14ac:dyDescent="0.3">
      <c r="A1267">
        <v>191</v>
      </c>
      <c r="B1267" s="1">
        <v>46171</v>
      </c>
      <c r="C1267">
        <f>YEAR(SalesDataTable__2[[#This Row],[Order Date]])</f>
        <v>2026</v>
      </c>
      <c r="D1267" s="2" t="str">
        <f>"Q"&amp;ROUNDUP(MONTH(SalesDataTable__2[[#This Row],[Order Date]])/3,0)</f>
        <v>Q2</v>
      </c>
      <c r="E1267">
        <f>MONTH(SalesDataTable__2[[#This Row],[Order Date]])</f>
        <v>5</v>
      </c>
      <c r="F1267" t="str">
        <f>TEXT(SalesDataTable__2[[#This Row],[Order Date]],"MMM")</f>
        <v>May</v>
      </c>
      <c r="G1267" t="s">
        <v>42</v>
      </c>
      <c r="H1267" t="s">
        <v>45</v>
      </c>
      <c r="I1267" t="s">
        <v>18</v>
      </c>
      <c r="J1267" t="s">
        <v>64</v>
      </c>
      <c r="K1267" t="s">
        <v>24</v>
      </c>
      <c r="L1267" t="s">
        <v>35</v>
      </c>
      <c r="M1267">
        <v>2</v>
      </c>
      <c r="N1267">
        <v>70.48</v>
      </c>
      <c r="O1267">
        <v>0.1</v>
      </c>
      <c r="P1267">
        <v>33.229999999999997</v>
      </c>
      <c r="Q1267">
        <v>126.864</v>
      </c>
      <c r="R1267">
        <v>66.459999999999994</v>
      </c>
      <c r="S1267">
        <v>60.404000000000011</v>
      </c>
      <c r="T1267">
        <v>0.47613192079707412</v>
      </c>
    </row>
    <row r="1268" spans="1:20" x14ac:dyDescent="0.3">
      <c r="A1268">
        <v>501</v>
      </c>
      <c r="B1268" s="1">
        <v>46193</v>
      </c>
      <c r="C1268">
        <f>YEAR(SalesDataTable__2[[#This Row],[Order Date]])</f>
        <v>2026</v>
      </c>
      <c r="D1268" s="2" t="str">
        <f>"Q"&amp;ROUNDUP(MONTH(SalesDataTable__2[[#This Row],[Order Date]])/3,0)</f>
        <v>Q2</v>
      </c>
      <c r="E1268">
        <f>MONTH(SalesDataTable__2[[#This Row],[Order Date]])</f>
        <v>6</v>
      </c>
      <c r="F1268" t="str">
        <f>TEXT(SalesDataTable__2[[#This Row],[Order Date]],"MMM")</f>
        <v>Jun</v>
      </c>
      <c r="G1268" t="s">
        <v>16</v>
      </c>
      <c r="H1268" t="s">
        <v>33</v>
      </c>
      <c r="I1268" t="s">
        <v>18</v>
      </c>
      <c r="J1268" t="s">
        <v>19</v>
      </c>
      <c r="K1268" t="s">
        <v>38</v>
      </c>
      <c r="L1268" t="s">
        <v>58</v>
      </c>
      <c r="M1268">
        <v>2</v>
      </c>
      <c r="N1268">
        <v>80.95</v>
      </c>
      <c r="O1268">
        <v>0.1</v>
      </c>
      <c r="P1268">
        <v>39.44</v>
      </c>
      <c r="Q1268">
        <v>145.71</v>
      </c>
      <c r="R1268">
        <v>78.88</v>
      </c>
      <c r="S1268">
        <v>66.830000000000013</v>
      </c>
      <c r="T1268">
        <v>0.45865074462974409</v>
      </c>
    </row>
    <row r="1269" spans="1:20" x14ac:dyDescent="0.3">
      <c r="A1269">
        <v>3595</v>
      </c>
      <c r="B1269" s="1">
        <v>46195</v>
      </c>
      <c r="C1269">
        <f>YEAR(SalesDataTable__2[[#This Row],[Order Date]])</f>
        <v>2026</v>
      </c>
      <c r="D1269" s="2" t="str">
        <f>"Q"&amp;ROUNDUP(MONTH(SalesDataTable__2[[#This Row],[Order Date]])/3,0)</f>
        <v>Q2</v>
      </c>
      <c r="E1269">
        <f>MONTH(SalesDataTable__2[[#This Row],[Order Date]])</f>
        <v>6</v>
      </c>
      <c r="F1269" t="str">
        <f>TEXT(SalesDataTable__2[[#This Row],[Order Date]],"MMM")</f>
        <v>Jun</v>
      </c>
      <c r="G1269" t="s">
        <v>28</v>
      </c>
      <c r="H1269" t="s">
        <v>48</v>
      </c>
      <c r="I1269" t="s">
        <v>18</v>
      </c>
      <c r="J1269" t="s">
        <v>19</v>
      </c>
      <c r="K1269" t="s">
        <v>36</v>
      </c>
      <c r="L1269" t="s">
        <v>37</v>
      </c>
      <c r="M1269">
        <v>2</v>
      </c>
      <c r="N1269">
        <v>40.94</v>
      </c>
      <c r="O1269">
        <v>0.1</v>
      </c>
      <c r="P1269">
        <v>16.88</v>
      </c>
      <c r="Q1269">
        <v>73.691999999999993</v>
      </c>
      <c r="R1269">
        <v>33.76</v>
      </c>
      <c r="S1269">
        <v>39.931999999999995</v>
      </c>
      <c r="T1269">
        <v>0.54187700157411933</v>
      </c>
    </row>
    <row r="1270" spans="1:20" x14ac:dyDescent="0.3">
      <c r="A1270">
        <v>1323</v>
      </c>
      <c r="B1270" s="1">
        <v>46198</v>
      </c>
      <c r="C1270">
        <f>YEAR(SalesDataTable__2[[#This Row],[Order Date]])</f>
        <v>2026</v>
      </c>
      <c r="D1270" s="2" t="str">
        <f>"Q"&amp;ROUNDUP(MONTH(SalesDataTable__2[[#This Row],[Order Date]])/3,0)</f>
        <v>Q2</v>
      </c>
      <c r="E1270">
        <f>MONTH(SalesDataTable__2[[#This Row],[Order Date]])</f>
        <v>6</v>
      </c>
      <c r="F1270" t="str">
        <f>TEXT(SalesDataTable__2[[#This Row],[Order Date]],"MMM")</f>
        <v>Jun</v>
      </c>
      <c r="G1270" t="s">
        <v>28</v>
      </c>
      <c r="H1270" t="s">
        <v>46</v>
      </c>
      <c r="I1270" t="s">
        <v>18</v>
      </c>
      <c r="J1270" t="s">
        <v>64</v>
      </c>
      <c r="K1270" t="s">
        <v>20</v>
      </c>
      <c r="L1270" t="s">
        <v>21</v>
      </c>
      <c r="M1270">
        <v>2</v>
      </c>
      <c r="N1270">
        <v>39.57</v>
      </c>
      <c r="O1270">
        <v>0.1</v>
      </c>
      <c r="P1270">
        <v>14.64</v>
      </c>
      <c r="Q1270">
        <v>71.225999999999999</v>
      </c>
      <c r="R1270">
        <v>29.28</v>
      </c>
      <c r="S1270">
        <v>41.945999999999998</v>
      </c>
      <c r="T1270">
        <v>0.58891416055934631</v>
      </c>
    </row>
    <row r="1271" spans="1:20" x14ac:dyDescent="0.3">
      <c r="A1271">
        <v>1217</v>
      </c>
      <c r="B1271" s="1">
        <v>46204</v>
      </c>
      <c r="C1271">
        <f>YEAR(SalesDataTable__2[[#This Row],[Order Date]])</f>
        <v>2026</v>
      </c>
      <c r="D1271" s="2" t="str">
        <f>"Q"&amp;ROUNDUP(MONTH(SalesDataTable__2[[#This Row],[Order Date]])/3,0)</f>
        <v>Q3</v>
      </c>
      <c r="E1271">
        <f>MONTH(SalesDataTable__2[[#This Row],[Order Date]])</f>
        <v>7</v>
      </c>
      <c r="F1271" t="str">
        <f>TEXT(SalesDataTable__2[[#This Row],[Order Date]],"MMM")</f>
        <v>Jul</v>
      </c>
      <c r="G1271" t="s">
        <v>42</v>
      </c>
      <c r="H1271" t="s">
        <v>57</v>
      </c>
      <c r="I1271" t="s">
        <v>18</v>
      </c>
      <c r="J1271" t="s">
        <v>64</v>
      </c>
      <c r="K1271" t="s">
        <v>38</v>
      </c>
      <c r="L1271" t="s">
        <v>55</v>
      </c>
      <c r="M1271">
        <v>2</v>
      </c>
      <c r="N1271">
        <v>121.78</v>
      </c>
      <c r="O1271">
        <v>0.1</v>
      </c>
      <c r="P1271">
        <v>59.62</v>
      </c>
      <c r="Q1271">
        <v>219.20400000000001</v>
      </c>
      <c r="R1271">
        <v>119.24</v>
      </c>
      <c r="S1271">
        <v>99.964000000000013</v>
      </c>
      <c r="T1271">
        <v>0.45603182423678407</v>
      </c>
    </row>
    <row r="1272" spans="1:20" x14ac:dyDescent="0.3">
      <c r="A1272">
        <v>2363</v>
      </c>
      <c r="B1272" s="1">
        <v>46205</v>
      </c>
      <c r="C1272">
        <f>YEAR(SalesDataTable__2[[#This Row],[Order Date]])</f>
        <v>2026</v>
      </c>
      <c r="D1272" s="2" t="str">
        <f>"Q"&amp;ROUNDUP(MONTH(SalesDataTable__2[[#This Row],[Order Date]])/3,0)</f>
        <v>Q3</v>
      </c>
      <c r="E1272">
        <f>MONTH(SalesDataTable__2[[#This Row],[Order Date]])</f>
        <v>7</v>
      </c>
      <c r="F1272" t="str">
        <f>TEXT(SalesDataTable__2[[#This Row],[Order Date]],"MMM")</f>
        <v>Jul</v>
      </c>
      <c r="G1272" t="s">
        <v>16</v>
      </c>
      <c r="H1272" t="s">
        <v>26</v>
      </c>
      <c r="I1272" t="s">
        <v>18</v>
      </c>
      <c r="J1272" t="s">
        <v>19</v>
      </c>
      <c r="K1272" t="s">
        <v>24</v>
      </c>
      <c r="L1272" t="s">
        <v>35</v>
      </c>
      <c r="M1272">
        <v>2</v>
      </c>
      <c r="N1272">
        <v>71.28</v>
      </c>
      <c r="O1272">
        <v>0.1</v>
      </c>
      <c r="P1272">
        <v>32.67</v>
      </c>
      <c r="Q1272">
        <v>128.304</v>
      </c>
      <c r="R1272">
        <v>65.34</v>
      </c>
      <c r="S1272">
        <v>62.963999999999999</v>
      </c>
      <c r="T1272">
        <v>0.4907407407407407</v>
      </c>
    </row>
    <row r="1273" spans="1:20" x14ac:dyDescent="0.3">
      <c r="A1273">
        <v>4856</v>
      </c>
      <c r="B1273" s="1">
        <v>46209</v>
      </c>
      <c r="C1273">
        <f>YEAR(SalesDataTable__2[[#This Row],[Order Date]])</f>
        <v>2026</v>
      </c>
      <c r="D1273" s="2" t="str">
        <f>"Q"&amp;ROUNDUP(MONTH(SalesDataTable__2[[#This Row],[Order Date]])/3,0)</f>
        <v>Q3</v>
      </c>
      <c r="E1273">
        <f>MONTH(SalesDataTable__2[[#This Row],[Order Date]])</f>
        <v>7</v>
      </c>
      <c r="F1273" t="str">
        <f>TEXT(SalesDataTable__2[[#This Row],[Order Date]],"MMM")</f>
        <v>Jul</v>
      </c>
      <c r="G1273" t="s">
        <v>28</v>
      </c>
      <c r="H1273" t="s">
        <v>46</v>
      </c>
      <c r="I1273" t="s">
        <v>18</v>
      </c>
      <c r="J1273" t="s">
        <v>64</v>
      </c>
      <c r="K1273" t="s">
        <v>36</v>
      </c>
      <c r="L1273" t="s">
        <v>54</v>
      </c>
      <c r="M1273">
        <v>2</v>
      </c>
      <c r="N1273">
        <v>99.93</v>
      </c>
      <c r="O1273">
        <v>0.1</v>
      </c>
      <c r="P1273">
        <v>51.96</v>
      </c>
      <c r="Q1273">
        <v>179.87400000000002</v>
      </c>
      <c r="R1273">
        <v>103.92</v>
      </c>
      <c r="S1273">
        <v>75.954000000000022</v>
      </c>
      <c r="T1273">
        <v>0.422262250241836</v>
      </c>
    </row>
    <row r="1274" spans="1:20" x14ac:dyDescent="0.3">
      <c r="A1274">
        <v>1534</v>
      </c>
      <c r="B1274" s="1">
        <v>46216</v>
      </c>
      <c r="C1274">
        <f>YEAR(SalesDataTable__2[[#This Row],[Order Date]])</f>
        <v>2026</v>
      </c>
      <c r="D1274" s="2" t="str">
        <f>"Q"&amp;ROUNDUP(MONTH(SalesDataTable__2[[#This Row],[Order Date]])/3,0)</f>
        <v>Q3</v>
      </c>
      <c r="E1274">
        <f>MONTH(SalesDataTable__2[[#This Row],[Order Date]])</f>
        <v>7</v>
      </c>
      <c r="F1274" t="str">
        <f>TEXT(SalesDataTable__2[[#This Row],[Order Date]],"MMM")</f>
        <v>Jul</v>
      </c>
      <c r="G1274" t="s">
        <v>42</v>
      </c>
      <c r="H1274" t="s">
        <v>60</v>
      </c>
      <c r="I1274" t="s">
        <v>18</v>
      </c>
      <c r="J1274" t="s">
        <v>64</v>
      </c>
      <c r="K1274" t="s">
        <v>24</v>
      </c>
      <c r="L1274" t="s">
        <v>50</v>
      </c>
      <c r="M1274">
        <v>2</v>
      </c>
      <c r="N1274">
        <v>146.09</v>
      </c>
      <c r="O1274">
        <v>0.1</v>
      </c>
      <c r="P1274">
        <v>79.36</v>
      </c>
      <c r="Q1274">
        <v>262.96199999999999</v>
      </c>
      <c r="R1274">
        <v>158.72</v>
      </c>
      <c r="S1274">
        <v>104.24199999999999</v>
      </c>
      <c r="T1274">
        <v>0.39641469109605187</v>
      </c>
    </row>
    <row r="1275" spans="1:20" x14ac:dyDescent="0.3">
      <c r="A1275">
        <v>772</v>
      </c>
      <c r="B1275" s="1">
        <v>46217</v>
      </c>
      <c r="C1275">
        <f>YEAR(SalesDataTable__2[[#This Row],[Order Date]])</f>
        <v>2026</v>
      </c>
      <c r="D1275" s="2" t="str">
        <f>"Q"&amp;ROUNDUP(MONTH(SalesDataTable__2[[#This Row],[Order Date]])/3,0)</f>
        <v>Q3</v>
      </c>
      <c r="E1275">
        <f>MONTH(SalesDataTable__2[[#This Row],[Order Date]])</f>
        <v>7</v>
      </c>
      <c r="F1275" t="str">
        <f>TEXT(SalesDataTable__2[[#This Row],[Order Date]],"MMM")</f>
        <v>Jul</v>
      </c>
      <c r="G1275" t="s">
        <v>16</v>
      </c>
      <c r="H1275" t="s">
        <v>52</v>
      </c>
      <c r="I1275" t="s">
        <v>18</v>
      </c>
      <c r="J1275" t="s">
        <v>64</v>
      </c>
      <c r="K1275" t="s">
        <v>36</v>
      </c>
      <c r="L1275" t="s">
        <v>54</v>
      </c>
      <c r="M1275">
        <v>2</v>
      </c>
      <c r="N1275">
        <v>101.03</v>
      </c>
      <c r="O1275">
        <v>0.1</v>
      </c>
      <c r="P1275">
        <v>50.98</v>
      </c>
      <c r="Q1275">
        <v>181.85400000000001</v>
      </c>
      <c r="R1275">
        <v>101.96</v>
      </c>
      <c r="S1275">
        <v>79.89400000000002</v>
      </c>
      <c r="T1275">
        <v>0.43933045190097558</v>
      </c>
    </row>
    <row r="1276" spans="1:20" x14ac:dyDescent="0.3">
      <c r="A1276">
        <v>2100</v>
      </c>
      <c r="B1276" s="1">
        <v>46219</v>
      </c>
      <c r="C1276">
        <f>YEAR(SalesDataTable__2[[#This Row],[Order Date]])</f>
        <v>2026</v>
      </c>
      <c r="D1276" s="2" t="str">
        <f>"Q"&amp;ROUNDUP(MONTH(SalesDataTable__2[[#This Row],[Order Date]])/3,0)</f>
        <v>Q3</v>
      </c>
      <c r="E1276">
        <f>MONTH(SalesDataTable__2[[#This Row],[Order Date]])</f>
        <v>7</v>
      </c>
      <c r="F1276" t="str">
        <f>TEXT(SalesDataTable__2[[#This Row],[Order Date]],"MMM")</f>
        <v>Jul</v>
      </c>
      <c r="G1276" t="s">
        <v>42</v>
      </c>
      <c r="H1276" t="s">
        <v>43</v>
      </c>
      <c r="I1276" t="s">
        <v>18</v>
      </c>
      <c r="J1276" t="s">
        <v>65</v>
      </c>
      <c r="K1276" t="s">
        <v>36</v>
      </c>
      <c r="L1276" t="s">
        <v>56</v>
      </c>
      <c r="M1276">
        <v>2</v>
      </c>
      <c r="N1276">
        <v>49.84</v>
      </c>
      <c r="O1276">
        <v>0.1</v>
      </c>
      <c r="P1276">
        <v>23.06</v>
      </c>
      <c r="Q1276">
        <v>89.712000000000003</v>
      </c>
      <c r="R1276">
        <v>46.12</v>
      </c>
      <c r="S1276">
        <v>43.592000000000006</v>
      </c>
      <c r="T1276">
        <v>0.48591046905653651</v>
      </c>
    </row>
    <row r="1277" spans="1:20" x14ac:dyDescent="0.3">
      <c r="A1277">
        <v>2514</v>
      </c>
      <c r="B1277" s="1">
        <v>46223</v>
      </c>
      <c r="C1277">
        <f>YEAR(SalesDataTable__2[[#This Row],[Order Date]])</f>
        <v>2026</v>
      </c>
      <c r="D1277" s="2" t="str">
        <f>"Q"&amp;ROUNDUP(MONTH(SalesDataTable__2[[#This Row],[Order Date]])/3,0)</f>
        <v>Q3</v>
      </c>
      <c r="E1277">
        <f>MONTH(SalesDataTable__2[[#This Row],[Order Date]])</f>
        <v>7</v>
      </c>
      <c r="F1277" t="str">
        <f>TEXT(SalesDataTable__2[[#This Row],[Order Date]],"MMM")</f>
        <v>Jul</v>
      </c>
      <c r="G1277" t="s">
        <v>28</v>
      </c>
      <c r="H1277" t="s">
        <v>29</v>
      </c>
      <c r="I1277" t="s">
        <v>18</v>
      </c>
      <c r="J1277" t="s">
        <v>19</v>
      </c>
      <c r="K1277" t="s">
        <v>31</v>
      </c>
      <c r="L1277" t="s">
        <v>51</v>
      </c>
      <c r="M1277">
        <v>2</v>
      </c>
      <c r="N1277">
        <v>161.97</v>
      </c>
      <c r="O1277">
        <v>0.1</v>
      </c>
      <c r="P1277">
        <v>88.57</v>
      </c>
      <c r="Q1277">
        <v>291.54599999999999</v>
      </c>
      <c r="R1277">
        <v>177.14</v>
      </c>
      <c r="S1277">
        <v>114.40600000000001</v>
      </c>
      <c r="T1277">
        <v>0.39241148909606033</v>
      </c>
    </row>
    <row r="1278" spans="1:20" x14ac:dyDescent="0.3">
      <c r="A1278">
        <v>2148</v>
      </c>
      <c r="B1278" s="1">
        <v>46228</v>
      </c>
      <c r="C1278">
        <f>YEAR(SalesDataTable__2[[#This Row],[Order Date]])</f>
        <v>2026</v>
      </c>
      <c r="D1278" s="2" t="str">
        <f>"Q"&amp;ROUNDUP(MONTH(SalesDataTable__2[[#This Row],[Order Date]])/3,0)</f>
        <v>Q3</v>
      </c>
      <c r="E1278">
        <f>MONTH(SalesDataTable__2[[#This Row],[Order Date]])</f>
        <v>7</v>
      </c>
      <c r="F1278" t="str">
        <f>TEXT(SalesDataTable__2[[#This Row],[Order Date]],"MMM")</f>
        <v>Jul</v>
      </c>
      <c r="G1278" t="s">
        <v>42</v>
      </c>
      <c r="H1278" t="s">
        <v>63</v>
      </c>
      <c r="I1278" t="s">
        <v>18</v>
      </c>
      <c r="J1278" t="s">
        <v>19</v>
      </c>
      <c r="K1278" t="s">
        <v>20</v>
      </c>
      <c r="L1278" t="s">
        <v>21</v>
      </c>
      <c r="M1278">
        <v>2</v>
      </c>
      <c r="N1278">
        <v>41.14</v>
      </c>
      <c r="O1278">
        <v>0.1</v>
      </c>
      <c r="P1278">
        <v>14.84</v>
      </c>
      <c r="Q1278">
        <v>74.052000000000007</v>
      </c>
      <c r="R1278">
        <v>29.68</v>
      </c>
      <c r="S1278">
        <v>44.372000000000007</v>
      </c>
      <c r="T1278">
        <v>0.59920056176740677</v>
      </c>
    </row>
    <row r="1279" spans="1:20" x14ac:dyDescent="0.3">
      <c r="A1279">
        <v>4332</v>
      </c>
      <c r="B1279" s="1">
        <v>46228</v>
      </c>
      <c r="C1279">
        <f>YEAR(SalesDataTable__2[[#This Row],[Order Date]])</f>
        <v>2026</v>
      </c>
      <c r="D1279" s="2" t="str">
        <f>"Q"&amp;ROUNDUP(MONTH(SalesDataTable__2[[#This Row],[Order Date]])/3,0)</f>
        <v>Q3</v>
      </c>
      <c r="E1279">
        <f>MONTH(SalesDataTable__2[[#This Row],[Order Date]])</f>
        <v>7</v>
      </c>
      <c r="F1279" t="str">
        <f>TEXT(SalesDataTable__2[[#This Row],[Order Date]],"MMM")</f>
        <v>Jul</v>
      </c>
      <c r="G1279" t="s">
        <v>16</v>
      </c>
      <c r="H1279" t="s">
        <v>52</v>
      </c>
      <c r="I1279" t="s">
        <v>18</v>
      </c>
      <c r="J1279" t="s">
        <v>19</v>
      </c>
      <c r="K1279" t="s">
        <v>31</v>
      </c>
      <c r="L1279" t="s">
        <v>51</v>
      </c>
      <c r="M1279">
        <v>2</v>
      </c>
      <c r="N1279">
        <v>164.58</v>
      </c>
      <c r="O1279">
        <v>0.1</v>
      </c>
      <c r="P1279">
        <v>86.55</v>
      </c>
      <c r="Q1279">
        <v>296.24400000000003</v>
      </c>
      <c r="R1279">
        <v>173.1</v>
      </c>
      <c r="S1279">
        <v>123.14400000000003</v>
      </c>
      <c r="T1279">
        <v>0.41568436829100341</v>
      </c>
    </row>
    <row r="1280" spans="1:20" x14ac:dyDescent="0.3">
      <c r="A1280">
        <v>1516</v>
      </c>
      <c r="B1280" s="1">
        <v>46231</v>
      </c>
      <c r="C1280">
        <f>YEAR(SalesDataTable__2[[#This Row],[Order Date]])</f>
        <v>2026</v>
      </c>
      <c r="D1280" s="2" t="str">
        <f>"Q"&amp;ROUNDUP(MONTH(SalesDataTable__2[[#This Row],[Order Date]])/3,0)</f>
        <v>Q3</v>
      </c>
      <c r="E1280">
        <f>MONTH(SalesDataTable__2[[#This Row],[Order Date]])</f>
        <v>7</v>
      </c>
      <c r="F1280" t="str">
        <f>TEXT(SalesDataTable__2[[#This Row],[Order Date]],"MMM")</f>
        <v>Jul</v>
      </c>
      <c r="G1280" t="s">
        <v>22</v>
      </c>
      <c r="H1280" t="s">
        <v>23</v>
      </c>
      <c r="I1280" t="s">
        <v>18</v>
      </c>
      <c r="J1280" t="s">
        <v>65</v>
      </c>
      <c r="K1280" t="s">
        <v>20</v>
      </c>
      <c r="L1280" t="s">
        <v>21</v>
      </c>
      <c r="M1280">
        <v>2</v>
      </c>
      <c r="N1280">
        <v>40.15</v>
      </c>
      <c r="O1280">
        <v>0.1</v>
      </c>
      <c r="P1280">
        <v>14.86</v>
      </c>
      <c r="Q1280">
        <v>72.27</v>
      </c>
      <c r="R1280">
        <v>29.72</v>
      </c>
      <c r="S1280">
        <v>42.55</v>
      </c>
      <c r="T1280">
        <v>0.58876435588764353</v>
      </c>
    </row>
    <row r="1281" spans="1:20" x14ac:dyDescent="0.3">
      <c r="A1281">
        <v>3098</v>
      </c>
      <c r="B1281" s="1">
        <v>46256</v>
      </c>
      <c r="C1281">
        <f>YEAR(SalesDataTable__2[[#This Row],[Order Date]])</f>
        <v>2026</v>
      </c>
      <c r="D1281" s="2" t="str">
        <f>"Q"&amp;ROUNDUP(MONTH(SalesDataTable__2[[#This Row],[Order Date]])/3,0)</f>
        <v>Q3</v>
      </c>
      <c r="E1281">
        <f>MONTH(SalesDataTable__2[[#This Row],[Order Date]])</f>
        <v>8</v>
      </c>
      <c r="F1281" t="str">
        <f>TEXT(SalesDataTable__2[[#This Row],[Order Date]],"MMM")</f>
        <v>Aug</v>
      </c>
      <c r="G1281" t="s">
        <v>28</v>
      </c>
      <c r="H1281" t="s">
        <v>29</v>
      </c>
      <c r="I1281" t="s">
        <v>18</v>
      </c>
      <c r="J1281" t="s">
        <v>19</v>
      </c>
      <c r="K1281" t="s">
        <v>36</v>
      </c>
      <c r="L1281" t="s">
        <v>61</v>
      </c>
      <c r="M1281">
        <v>2</v>
      </c>
      <c r="N1281">
        <v>80.239999999999995</v>
      </c>
      <c r="O1281">
        <v>0.1</v>
      </c>
      <c r="P1281">
        <v>42.09</v>
      </c>
      <c r="Q1281">
        <v>144.43199999999999</v>
      </c>
      <c r="R1281">
        <v>84.18</v>
      </c>
      <c r="S1281">
        <v>60.251999999999981</v>
      </c>
      <c r="T1281">
        <v>0.41716517115320695</v>
      </c>
    </row>
    <row r="1282" spans="1:20" x14ac:dyDescent="0.3">
      <c r="A1282">
        <v>3837</v>
      </c>
      <c r="B1282" s="1">
        <v>46261</v>
      </c>
      <c r="C1282">
        <f>YEAR(SalesDataTable__2[[#This Row],[Order Date]])</f>
        <v>2026</v>
      </c>
      <c r="D1282" s="2" t="str">
        <f>"Q"&amp;ROUNDUP(MONTH(SalesDataTable__2[[#This Row],[Order Date]])/3,0)</f>
        <v>Q3</v>
      </c>
      <c r="E1282">
        <f>MONTH(SalesDataTable__2[[#This Row],[Order Date]])</f>
        <v>8</v>
      </c>
      <c r="F1282" t="str">
        <f>TEXT(SalesDataTable__2[[#This Row],[Order Date]],"MMM")</f>
        <v>Aug</v>
      </c>
      <c r="G1282" t="s">
        <v>16</v>
      </c>
      <c r="H1282" t="s">
        <v>17</v>
      </c>
      <c r="I1282" t="s">
        <v>18</v>
      </c>
      <c r="J1282" t="s">
        <v>64</v>
      </c>
      <c r="K1282" t="s">
        <v>38</v>
      </c>
      <c r="L1282" t="s">
        <v>62</v>
      </c>
      <c r="M1282">
        <v>2</v>
      </c>
      <c r="N1282">
        <v>335.87</v>
      </c>
      <c r="O1282">
        <v>0.1</v>
      </c>
      <c r="P1282">
        <v>196.54</v>
      </c>
      <c r="Q1282">
        <v>604.56600000000003</v>
      </c>
      <c r="R1282">
        <v>393.08</v>
      </c>
      <c r="S1282">
        <v>211.48600000000005</v>
      </c>
      <c r="T1282">
        <v>0.34981457773014035</v>
      </c>
    </row>
    <row r="1283" spans="1:20" x14ac:dyDescent="0.3">
      <c r="A1283">
        <v>1393</v>
      </c>
      <c r="B1283" s="1">
        <v>46267</v>
      </c>
      <c r="C1283">
        <f>YEAR(SalesDataTable__2[[#This Row],[Order Date]])</f>
        <v>2026</v>
      </c>
      <c r="D1283" s="2" t="str">
        <f>"Q"&amp;ROUNDUP(MONTH(SalesDataTable__2[[#This Row],[Order Date]])/3,0)</f>
        <v>Q3</v>
      </c>
      <c r="E1283">
        <f>MONTH(SalesDataTable__2[[#This Row],[Order Date]])</f>
        <v>9</v>
      </c>
      <c r="F1283" t="str">
        <f>TEXT(SalesDataTable__2[[#This Row],[Order Date]],"MMM")</f>
        <v>Sep</v>
      </c>
      <c r="G1283" t="s">
        <v>42</v>
      </c>
      <c r="H1283" t="s">
        <v>60</v>
      </c>
      <c r="I1283" t="s">
        <v>18</v>
      </c>
      <c r="J1283" t="s">
        <v>64</v>
      </c>
      <c r="K1283" t="s">
        <v>31</v>
      </c>
      <c r="L1283" t="s">
        <v>51</v>
      </c>
      <c r="M1283">
        <v>2</v>
      </c>
      <c r="N1283">
        <v>162.4</v>
      </c>
      <c r="O1283">
        <v>0.1</v>
      </c>
      <c r="P1283">
        <v>88.04</v>
      </c>
      <c r="Q1283">
        <v>292.32</v>
      </c>
      <c r="R1283">
        <v>176.08</v>
      </c>
      <c r="S1283">
        <v>116.23999999999998</v>
      </c>
      <c r="T1283">
        <v>0.39764641488779412</v>
      </c>
    </row>
    <row r="1284" spans="1:20" x14ac:dyDescent="0.3">
      <c r="A1284">
        <v>4429</v>
      </c>
      <c r="B1284" s="1">
        <v>46283</v>
      </c>
      <c r="C1284">
        <f>YEAR(SalesDataTable__2[[#This Row],[Order Date]])</f>
        <v>2026</v>
      </c>
      <c r="D1284" s="2" t="str">
        <f>"Q"&amp;ROUNDUP(MONTH(SalesDataTable__2[[#This Row],[Order Date]])/3,0)</f>
        <v>Q3</v>
      </c>
      <c r="E1284">
        <f>MONTH(SalesDataTable__2[[#This Row],[Order Date]])</f>
        <v>9</v>
      </c>
      <c r="F1284" t="str">
        <f>TEXT(SalesDataTable__2[[#This Row],[Order Date]],"MMM")</f>
        <v>Sep</v>
      </c>
      <c r="G1284" t="s">
        <v>22</v>
      </c>
      <c r="H1284" t="s">
        <v>40</v>
      </c>
      <c r="I1284" t="s">
        <v>18</v>
      </c>
      <c r="J1284" t="s">
        <v>65</v>
      </c>
      <c r="K1284" t="s">
        <v>24</v>
      </c>
      <c r="L1284" t="s">
        <v>50</v>
      </c>
      <c r="M1284">
        <v>2</v>
      </c>
      <c r="N1284">
        <v>145.1</v>
      </c>
      <c r="O1284">
        <v>0.1</v>
      </c>
      <c r="P1284">
        <v>77.62</v>
      </c>
      <c r="Q1284">
        <v>261.18</v>
      </c>
      <c r="R1284">
        <v>155.24</v>
      </c>
      <c r="S1284">
        <v>105.94</v>
      </c>
      <c r="T1284">
        <v>0.40562064476606169</v>
      </c>
    </row>
    <row r="1285" spans="1:20" x14ac:dyDescent="0.3">
      <c r="A1285">
        <v>2383</v>
      </c>
      <c r="B1285" s="1">
        <v>46292</v>
      </c>
      <c r="C1285">
        <f>YEAR(SalesDataTable__2[[#This Row],[Order Date]])</f>
        <v>2026</v>
      </c>
      <c r="D1285" s="2" t="str">
        <f>"Q"&amp;ROUNDUP(MONTH(SalesDataTable__2[[#This Row],[Order Date]])/3,0)</f>
        <v>Q3</v>
      </c>
      <c r="E1285">
        <f>MONTH(SalesDataTable__2[[#This Row],[Order Date]])</f>
        <v>9</v>
      </c>
      <c r="F1285" t="str">
        <f>TEXT(SalesDataTable__2[[#This Row],[Order Date]],"MMM")</f>
        <v>Sep</v>
      </c>
      <c r="G1285" t="s">
        <v>16</v>
      </c>
      <c r="H1285" t="s">
        <v>26</v>
      </c>
      <c r="I1285" t="s">
        <v>18</v>
      </c>
      <c r="J1285" t="s">
        <v>64</v>
      </c>
      <c r="K1285" t="s">
        <v>31</v>
      </c>
      <c r="L1285" t="s">
        <v>32</v>
      </c>
      <c r="M1285">
        <v>2</v>
      </c>
      <c r="N1285">
        <v>130.29</v>
      </c>
      <c r="O1285">
        <v>0.1</v>
      </c>
      <c r="P1285">
        <v>67.97</v>
      </c>
      <c r="Q1285">
        <v>234.52199999999999</v>
      </c>
      <c r="R1285">
        <v>135.94</v>
      </c>
      <c r="S1285">
        <v>98.581999999999994</v>
      </c>
      <c r="T1285">
        <v>0.42035288800197845</v>
      </c>
    </row>
    <row r="1286" spans="1:20" x14ac:dyDescent="0.3">
      <c r="A1286">
        <v>2299</v>
      </c>
      <c r="B1286" s="1">
        <v>46294</v>
      </c>
      <c r="C1286">
        <f>YEAR(SalesDataTable__2[[#This Row],[Order Date]])</f>
        <v>2026</v>
      </c>
      <c r="D1286" s="2" t="str">
        <f>"Q"&amp;ROUNDUP(MONTH(SalesDataTable__2[[#This Row],[Order Date]])/3,0)</f>
        <v>Q3</v>
      </c>
      <c r="E1286">
        <f>MONTH(SalesDataTable__2[[#This Row],[Order Date]])</f>
        <v>9</v>
      </c>
      <c r="F1286" t="str">
        <f>TEXT(SalesDataTable__2[[#This Row],[Order Date]],"MMM")</f>
        <v>Sep</v>
      </c>
      <c r="G1286" t="s">
        <v>28</v>
      </c>
      <c r="H1286" t="s">
        <v>34</v>
      </c>
      <c r="I1286" t="s">
        <v>18</v>
      </c>
      <c r="J1286" t="s">
        <v>19</v>
      </c>
      <c r="K1286" t="s">
        <v>31</v>
      </c>
      <c r="L1286" t="s">
        <v>41</v>
      </c>
      <c r="M1286">
        <v>2</v>
      </c>
      <c r="N1286">
        <v>36.93</v>
      </c>
      <c r="O1286">
        <v>0.1</v>
      </c>
      <c r="P1286">
        <v>13.4</v>
      </c>
      <c r="Q1286">
        <v>66.474000000000004</v>
      </c>
      <c r="R1286">
        <v>26.8</v>
      </c>
      <c r="S1286">
        <v>39.674000000000007</v>
      </c>
      <c r="T1286">
        <v>0.59683485272437353</v>
      </c>
    </row>
    <row r="1287" spans="1:20" x14ac:dyDescent="0.3">
      <c r="A1287">
        <v>5152</v>
      </c>
      <c r="B1287" s="1">
        <v>46295</v>
      </c>
      <c r="C1287">
        <f>YEAR(SalesDataTable__2[[#This Row],[Order Date]])</f>
        <v>2026</v>
      </c>
      <c r="D1287" s="2" t="str">
        <f>"Q"&amp;ROUNDUP(MONTH(SalesDataTable__2[[#This Row],[Order Date]])/3,0)</f>
        <v>Q3</v>
      </c>
      <c r="E1287">
        <f>MONTH(SalesDataTable__2[[#This Row],[Order Date]])</f>
        <v>9</v>
      </c>
      <c r="F1287" t="str">
        <f>TEXT(SalesDataTable__2[[#This Row],[Order Date]],"MMM")</f>
        <v>Sep</v>
      </c>
      <c r="G1287" t="s">
        <v>16</v>
      </c>
      <c r="H1287" t="s">
        <v>52</v>
      </c>
      <c r="I1287" t="s">
        <v>18</v>
      </c>
      <c r="J1287" t="s">
        <v>19</v>
      </c>
      <c r="K1287" t="s">
        <v>24</v>
      </c>
      <c r="L1287" t="s">
        <v>27</v>
      </c>
      <c r="M1287">
        <v>2</v>
      </c>
      <c r="N1287">
        <v>91.78</v>
      </c>
      <c r="O1287">
        <v>0.1</v>
      </c>
      <c r="P1287">
        <v>45.51</v>
      </c>
      <c r="Q1287">
        <v>165.20400000000001</v>
      </c>
      <c r="R1287">
        <v>91.02</v>
      </c>
      <c r="S1287">
        <v>74.184000000000012</v>
      </c>
      <c r="T1287">
        <v>0.44904481731677204</v>
      </c>
    </row>
    <row r="1288" spans="1:20" x14ac:dyDescent="0.3">
      <c r="A1288">
        <v>291</v>
      </c>
      <c r="B1288" s="1">
        <v>46304</v>
      </c>
      <c r="C1288">
        <f>YEAR(SalesDataTable__2[[#This Row],[Order Date]])</f>
        <v>2026</v>
      </c>
      <c r="D1288" s="2" t="str">
        <f>"Q"&amp;ROUNDUP(MONTH(SalesDataTable__2[[#This Row],[Order Date]])/3,0)</f>
        <v>Q4</v>
      </c>
      <c r="E1288">
        <f>MONTH(SalesDataTable__2[[#This Row],[Order Date]])</f>
        <v>10</v>
      </c>
      <c r="F1288" t="str">
        <f>TEXT(SalesDataTable__2[[#This Row],[Order Date]],"MMM")</f>
        <v>Oct</v>
      </c>
      <c r="G1288" t="s">
        <v>42</v>
      </c>
      <c r="H1288" t="s">
        <v>43</v>
      </c>
      <c r="I1288" t="s">
        <v>18</v>
      </c>
      <c r="J1288" t="s">
        <v>19</v>
      </c>
      <c r="K1288" t="s">
        <v>31</v>
      </c>
      <c r="L1288" t="s">
        <v>32</v>
      </c>
      <c r="M1288">
        <v>2</v>
      </c>
      <c r="N1288">
        <v>132.47999999999999</v>
      </c>
      <c r="O1288">
        <v>0.1</v>
      </c>
      <c r="P1288">
        <v>67.48</v>
      </c>
      <c r="Q1288">
        <v>238.464</v>
      </c>
      <c r="R1288">
        <v>134.96</v>
      </c>
      <c r="S1288">
        <v>103.50399999999999</v>
      </c>
      <c r="T1288">
        <v>0.43404455179817497</v>
      </c>
    </row>
    <row r="1289" spans="1:20" x14ac:dyDescent="0.3">
      <c r="A1289">
        <v>2400</v>
      </c>
      <c r="B1289" s="1">
        <v>46304</v>
      </c>
      <c r="C1289">
        <f>YEAR(SalesDataTable__2[[#This Row],[Order Date]])</f>
        <v>2026</v>
      </c>
      <c r="D1289" s="2" t="str">
        <f>"Q"&amp;ROUNDUP(MONTH(SalesDataTable__2[[#This Row],[Order Date]])/3,0)</f>
        <v>Q4</v>
      </c>
      <c r="E1289">
        <f>MONTH(SalesDataTable__2[[#This Row],[Order Date]])</f>
        <v>10</v>
      </c>
      <c r="F1289" t="str">
        <f>TEXT(SalesDataTable__2[[#This Row],[Order Date]],"MMM")</f>
        <v>Oct</v>
      </c>
      <c r="G1289" t="s">
        <v>42</v>
      </c>
      <c r="H1289" t="s">
        <v>43</v>
      </c>
      <c r="I1289" t="s">
        <v>18</v>
      </c>
      <c r="J1289" t="s">
        <v>19</v>
      </c>
      <c r="K1289" t="s">
        <v>24</v>
      </c>
      <c r="L1289" t="s">
        <v>27</v>
      </c>
      <c r="M1289">
        <v>2</v>
      </c>
      <c r="N1289">
        <v>93.83</v>
      </c>
      <c r="O1289">
        <v>0.1</v>
      </c>
      <c r="P1289">
        <v>44.27</v>
      </c>
      <c r="Q1289">
        <v>168.89400000000001</v>
      </c>
      <c r="R1289">
        <v>88.54</v>
      </c>
      <c r="S1289">
        <v>80.353999999999999</v>
      </c>
      <c r="T1289">
        <v>0.47576586498040191</v>
      </c>
    </row>
    <row r="1290" spans="1:20" x14ac:dyDescent="0.3">
      <c r="A1290">
        <v>4038</v>
      </c>
      <c r="B1290" s="1">
        <v>46304</v>
      </c>
      <c r="C1290">
        <f>YEAR(SalesDataTable__2[[#This Row],[Order Date]])</f>
        <v>2026</v>
      </c>
      <c r="D1290" s="2" t="str">
        <f>"Q"&amp;ROUNDUP(MONTH(SalesDataTable__2[[#This Row],[Order Date]])/3,0)</f>
        <v>Q4</v>
      </c>
      <c r="E1290">
        <f>MONTH(SalesDataTable__2[[#This Row],[Order Date]])</f>
        <v>10</v>
      </c>
      <c r="F1290" t="str">
        <f>TEXT(SalesDataTable__2[[#This Row],[Order Date]],"MMM")</f>
        <v>Oct</v>
      </c>
      <c r="G1290" t="s">
        <v>22</v>
      </c>
      <c r="H1290" t="s">
        <v>40</v>
      </c>
      <c r="I1290" t="s">
        <v>18</v>
      </c>
      <c r="J1290" t="s">
        <v>64</v>
      </c>
      <c r="K1290" t="s">
        <v>20</v>
      </c>
      <c r="L1290" t="s">
        <v>53</v>
      </c>
      <c r="M1290">
        <v>2</v>
      </c>
      <c r="N1290">
        <v>125.56</v>
      </c>
      <c r="O1290">
        <v>0.1</v>
      </c>
      <c r="P1290">
        <v>67.260000000000005</v>
      </c>
      <c r="Q1290">
        <v>226.00800000000001</v>
      </c>
      <c r="R1290">
        <v>134.52000000000001</v>
      </c>
      <c r="S1290">
        <v>91.488</v>
      </c>
      <c r="T1290">
        <v>0.40479983009450993</v>
      </c>
    </row>
    <row r="1291" spans="1:20" x14ac:dyDescent="0.3">
      <c r="A1291">
        <v>4222</v>
      </c>
      <c r="B1291" s="1">
        <v>46312</v>
      </c>
      <c r="C1291">
        <f>YEAR(SalesDataTable__2[[#This Row],[Order Date]])</f>
        <v>2026</v>
      </c>
      <c r="D1291" s="2" t="str">
        <f>"Q"&amp;ROUNDUP(MONTH(SalesDataTable__2[[#This Row],[Order Date]])/3,0)</f>
        <v>Q4</v>
      </c>
      <c r="E1291">
        <f>MONTH(SalesDataTable__2[[#This Row],[Order Date]])</f>
        <v>10</v>
      </c>
      <c r="F1291" t="str">
        <f>TEXT(SalesDataTable__2[[#This Row],[Order Date]],"MMM")</f>
        <v>Oct</v>
      </c>
      <c r="G1291" t="s">
        <v>42</v>
      </c>
      <c r="H1291" t="s">
        <v>60</v>
      </c>
      <c r="I1291" t="s">
        <v>18</v>
      </c>
      <c r="J1291" t="s">
        <v>64</v>
      </c>
      <c r="K1291" t="s">
        <v>24</v>
      </c>
      <c r="L1291" t="s">
        <v>27</v>
      </c>
      <c r="M1291">
        <v>2</v>
      </c>
      <c r="N1291">
        <v>92.41</v>
      </c>
      <c r="O1291">
        <v>0.1</v>
      </c>
      <c r="P1291">
        <v>45.42</v>
      </c>
      <c r="Q1291">
        <v>166.33799999999999</v>
      </c>
      <c r="R1291">
        <v>90.84</v>
      </c>
      <c r="S1291">
        <v>75.49799999999999</v>
      </c>
      <c r="T1291">
        <v>0.4538830573891714</v>
      </c>
    </row>
    <row r="1292" spans="1:20" x14ac:dyDescent="0.3">
      <c r="A1292">
        <v>1759</v>
      </c>
      <c r="B1292" s="1">
        <v>46315</v>
      </c>
      <c r="C1292">
        <f>YEAR(SalesDataTable__2[[#This Row],[Order Date]])</f>
        <v>2026</v>
      </c>
      <c r="D1292" s="2" t="str">
        <f>"Q"&amp;ROUNDUP(MONTH(SalesDataTable__2[[#This Row],[Order Date]])/3,0)</f>
        <v>Q4</v>
      </c>
      <c r="E1292">
        <f>MONTH(SalesDataTable__2[[#This Row],[Order Date]])</f>
        <v>10</v>
      </c>
      <c r="F1292" t="str">
        <f>TEXT(SalesDataTable__2[[#This Row],[Order Date]],"MMM")</f>
        <v>Oct</v>
      </c>
      <c r="G1292" t="s">
        <v>16</v>
      </c>
      <c r="H1292" t="s">
        <v>17</v>
      </c>
      <c r="I1292" t="s">
        <v>18</v>
      </c>
      <c r="J1292" t="s">
        <v>64</v>
      </c>
      <c r="K1292" t="s">
        <v>20</v>
      </c>
      <c r="L1292" t="s">
        <v>44</v>
      </c>
      <c r="M1292">
        <v>2</v>
      </c>
      <c r="N1292">
        <v>36.57</v>
      </c>
      <c r="O1292">
        <v>0.1</v>
      </c>
      <c r="P1292">
        <v>13.79</v>
      </c>
      <c r="Q1292">
        <v>65.826000000000008</v>
      </c>
      <c r="R1292">
        <v>27.58</v>
      </c>
      <c r="S1292">
        <v>38.246000000000009</v>
      </c>
      <c r="T1292">
        <v>0.58101661957281325</v>
      </c>
    </row>
    <row r="1293" spans="1:20" x14ac:dyDescent="0.3">
      <c r="A1293">
        <v>4496</v>
      </c>
      <c r="B1293" s="1">
        <v>46324</v>
      </c>
      <c r="C1293">
        <f>YEAR(SalesDataTable__2[[#This Row],[Order Date]])</f>
        <v>2026</v>
      </c>
      <c r="D1293" s="2" t="str">
        <f>"Q"&amp;ROUNDUP(MONTH(SalesDataTable__2[[#This Row],[Order Date]])/3,0)</f>
        <v>Q4</v>
      </c>
      <c r="E1293">
        <f>MONTH(SalesDataTable__2[[#This Row],[Order Date]])</f>
        <v>10</v>
      </c>
      <c r="F1293" t="str">
        <f>TEXT(SalesDataTable__2[[#This Row],[Order Date]],"MMM")</f>
        <v>Oct</v>
      </c>
      <c r="G1293" t="s">
        <v>16</v>
      </c>
      <c r="H1293" t="s">
        <v>17</v>
      </c>
      <c r="I1293" t="s">
        <v>18</v>
      </c>
      <c r="J1293" t="s">
        <v>64</v>
      </c>
      <c r="K1293" t="s">
        <v>20</v>
      </c>
      <c r="L1293" t="s">
        <v>21</v>
      </c>
      <c r="M1293">
        <v>2</v>
      </c>
      <c r="N1293">
        <v>40.83</v>
      </c>
      <c r="O1293">
        <v>0.1</v>
      </c>
      <c r="P1293">
        <v>14.91</v>
      </c>
      <c r="Q1293">
        <v>73.494</v>
      </c>
      <c r="R1293">
        <v>29.82</v>
      </c>
      <c r="S1293">
        <v>43.673999999999999</v>
      </c>
      <c r="T1293">
        <v>0.59425259204833047</v>
      </c>
    </row>
    <row r="1294" spans="1:20" x14ac:dyDescent="0.3">
      <c r="A1294">
        <v>77</v>
      </c>
      <c r="B1294" s="1">
        <v>46327</v>
      </c>
      <c r="C1294">
        <f>YEAR(SalesDataTable__2[[#This Row],[Order Date]])</f>
        <v>2026</v>
      </c>
      <c r="D1294" s="2" t="str">
        <f>"Q"&amp;ROUNDUP(MONTH(SalesDataTable__2[[#This Row],[Order Date]])/3,0)</f>
        <v>Q4</v>
      </c>
      <c r="E1294">
        <f>MONTH(SalesDataTable__2[[#This Row],[Order Date]])</f>
        <v>11</v>
      </c>
      <c r="F1294" t="str">
        <f>TEXT(SalesDataTable__2[[#This Row],[Order Date]],"MMM")</f>
        <v>Nov</v>
      </c>
      <c r="G1294" t="s">
        <v>28</v>
      </c>
      <c r="H1294" t="s">
        <v>34</v>
      </c>
      <c r="I1294" t="s">
        <v>18</v>
      </c>
      <c r="J1294" t="s">
        <v>19</v>
      </c>
      <c r="K1294" t="s">
        <v>31</v>
      </c>
      <c r="L1294" t="s">
        <v>32</v>
      </c>
      <c r="M1294">
        <v>2</v>
      </c>
      <c r="N1294">
        <v>133.96</v>
      </c>
      <c r="O1294">
        <v>0.1</v>
      </c>
      <c r="P1294">
        <v>65.44</v>
      </c>
      <c r="Q1294">
        <v>241.12800000000001</v>
      </c>
      <c r="R1294">
        <v>130.88</v>
      </c>
      <c r="S1294">
        <v>110.24800000000002</v>
      </c>
      <c r="T1294">
        <v>0.4572177432732823</v>
      </c>
    </row>
    <row r="1295" spans="1:20" x14ac:dyDescent="0.3">
      <c r="A1295">
        <v>436</v>
      </c>
      <c r="B1295" s="1">
        <v>46328</v>
      </c>
      <c r="C1295">
        <f>YEAR(SalesDataTable__2[[#This Row],[Order Date]])</f>
        <v>2026</v>
      </c>
      <c r="D1295" s="2" t="str">
        <f>"Q"&amp;ROUNDUP(MONTH(SalesDataTable__2[[#This Row],[Order Date]])/3,0)</f>
        <v>Q4</v>
      </c>
      <c r="E1295">
        <f>MONTH(SalesDataTable__2[[#This Row],[Order Date]])</f>
        <v>11</v>
      </c>
      <c r="F1295" t="str">
        <f>TEXT(SalesDataTable__2[[#This Row],[Order Date]],"MMM")</f>
        <v>Nov</v>
      </c>
      <c r="G1295" t="s">
        <v>42</v>
      </c>
      <c r="H1295" t="s">
        <v>63</v>
      </c>
      <c r="I1295" t="s">
        <v>18</v>
      </c>
      <c r="J1295" t="s">
        <v>19</v>
      </c>
      <c r="K1295" t="s">
        <v>31</v>
      </c>
      <c r="L1295" t="s">
        <v>41</v>
      </c>
      <c r="M1295">
        <v>2</v>
      </c>
      <c r="N1295">
        <v>35.340000000000003</v>
      </c>
      <c r="O1295">
        <v>0.1</v>
      </c>
      <c r="P1295">
        <v>13.82</v>
      </c>
      <c r="Q1295">
        <v>63.612000000000009</v>
      </c>
      <c r="R1295">
        <v>27.64</v>
      </c>
      <c r="S1295">
        <v>35.972000000000008</v>
      </c>
      <c r="T1295">
        <v>0.56549078790165386</v>
      </c>
    </row>
    <row r="1296" spans="1:20" x14ac:dyDescent="0.3">
      <c r="A1296">
        <v>595</v>
      </c>
      <c r="B1296" s="1">
        <v>46334</v>
      </c>
      <c r="C1296">
        <f>YEAR(SalesDataTable__2[[#This Row],[Order Date]])</f>
        <v>2026</v>
      </c>
      <c r="D1296" s="2" t="str">
        <f>"Q"&amp;ROUNDUP(MONTH(SalesDataTable__2[[#This Row],[Order Date]])/3,0)</f>
        <v>Q4</v>
      </c>
      <c r="E1296">
        <f>MONTH(SalesDataTable__2[[#This Row],[Order Date]])</f>
        <v>11</v>
      </c>
      <c r="F1296" t="str">
        <f>TEXT(SalesDataTable__2[[#This Row],[Order Date]],"MMM")</f>
        <v>Nov</v>
      </c>
      <c r="G1296" t="s">
        <v>28</v>
      </c>
      <c r="H1296" t="s">
        <v>46</v>
      </c>
      <c r="I1296" t="s">
        <v>18</v>
      </c>
      <c r="J1296" t="s">
        <v>19</v>
      </c>
      <c r="K1296" t="s">
        <v>20</v>
      </c>
      <c r="L1296" t="s">
        <v>44</v>
      </c>
      <c r="M1296">
        <v>2</v>
      </c>
      <c r="N1296">
        <v>36.159999999999997</v>
      </c>
      <c r="O1296">
        <v>0.1</v>
      </c>
      <c r="P1296">
        <v>13.79</v>
      </c>
      <c r="Q1296">
        <v>65.087999999999994</v>
      </c>
      <c r="R1296">
        <v>27.58</v>
      </c>
      <c r="S1296">
        <v>37.507999999999996</v>
      </c>
      <c r="T1296">
        <v>0.57626597836774829</v>
      </c>
    </row>
    <row r="1297" spans="1:20" x14ac:dyDescent="0.3">
      <c r="A1297">
        <v>1623</v>
      </c>
      <c r="B1297" s="1">
        <v>46334</v>
      </c>
      <c r="C1297">
        <f>YEAR(SalesDataTable__2[[#This Row],[Order Date]])</f>
        <v>2026</v>
      </c>
      <c r="D1297" s="2" t="str">
        <f>"Q"&amp;ROUNDUP(MONTH(SalesDataTable__2[[#This Row],[Order Date]])/3,0)</f>
        <v>Q4</v>
      </c>
      <c r="E1297">
        <f>MONTH(SalesDataTable__2[[#This Row],[Order Date]])</f>
        <v>11</v>
      </c>
      <c r="F1297" t="str">
        <f>TEXT(SalesDataTable__2[[#This Row],[Order Date]],"MMM")</f>
        <v>Nov</v>
      </c>
      <c r="G1297" t="s">
        <v>42</v>
      </c>
      <c r="H1297" t="s">
        <v>45</v>
      </c>
      <c r="I1297" t="s">
        <v>18</v>
      </c>
      <c r="J1297" t="s">
        <v>64</v>
      </c>
      <c r="K1297" t="s">
        <v>31</v>
      </c>
      <c r="L1297" t="s">
        <v>41</v>
      </c>
      <c r="M1297">
        <v>2</v>
      </c>
      <c r="N1297">
        <v>35.49</v>
      </c>
      <c r="O1297">
        <v>0.1</v>
      </c>
      <c r="P1297">
        <v>13.78</v>
      </c>
      <c r="Q1297">
        <v>63.882000000000005</v>
      </c>
      <c r="R1297">
        <v>27.56</v>
      </c>
      <c r="S1297">
        <v>36.322000000000003</v>
      </c>
      <c r="T1297">
        <v>0.56857956857956859</v>
      </c>
    </row>
    <row r="1298" spans="1:20" x14ac:dyDescent="0.3">
      <c r="A1298">
        <v>4890</v>
      </c>
      <c r="B1298" s="1">
        <v>46334</v>
      </c>
      <c r="C1298">
        <f>YEAR(SalesDataTable__2[[#This Row],[Order Date]])</f>
        <v>2026</v>
      </c>
      <c r="D1298" s="2" t="str">
        <f>"Q"&amp;ROUNDUP(MONTH(SalesDataTable__2[[#This Row],[Order Date]])/3,0)</f>
        <v>Q4</v>
      </c>
      <c r="E1298">
        <f>MONTH(SalesDataTable__2[[#This Row],[Order Date]])</f>
        <v>11</v>
      </c>
      <c r="F1298" t="str">
        <f>TEXT(SalesDataTable__2[[#This Row],[Order Date]],"MMM")</f>
        <v>Nov</v>
      </c>
      <c r="G1298" t="s">
        <v>22</v>
      </c>
      <c r="H1298" t="s">
        <v>40</v>
      </c>
      <c r="I1298" t="s">
        <v>18</v>
      </c>
      <c r="J1298" t="s">
        <v>19</v>
      </c>
      <c r="K1298" t="s">
        <v>24</v>
      </c>
      <c r="L1298" t="s">
        <v>27</v>
      </c>
      <c r="M1298">
        <v>2</v>
      </c>
      <c r="N1298">
        <v>93.16</v>
      </c>
      <c r="O1298">
        <v>0.1</v>
      </c>
      <c r="P1298">
        <v>44.19</v>
      </c>
      <c r="Q1298">
        <v>167.68799999999999</v>
      </c>
      <c r="R1298">
        <v>88.38</v>
      </c>
      <c r="S1298">
        <v>79.307999999999993</v>
      </c>
      <c r="T1298">
        <v>0.47294976384714471</v>
      </c>
    </row>
    <row r="1299" spans="1:20" x14ac:dyDescent="0.3">
      <c r="A1299">
        <v>3573</v>
      </c>
      <c r="B1299" s="1">
        <v>46339</v>
      </c>
      <c r="C1299">
        <f>YEAR(SalesDataTable__2[[#This Row],[Order Date]])</f>
        <v>2026</v>
      </c>
      <c r="D1299" s="2" t="str">
        <f>"Q"&amp;ROUNDUP(MONTH(SalesDataTable__2[[#This Row],[Order Date]])/3,0)</f>
        <v>Q4</v>
      </c>
      <c r="E1299">
        <f>MONTH(SalesDataTable__2[[#This Row],[Order Date]])</f>
        <v>11</v>
      </c>
      <c r="F1299" t="str">
        <f>TEXT(SalesDataTable__2[[#This Row],[Order Date]],"MMM")</f>
        <v>Nov</v>
      </c>
      <c r="G1299" t="s">
        <v>22</v>
      </c>
      <c r="H1299" t="s">
        <v>23</v>
      </c>
      <c r="I1299" t="s">
        <v>18</v>
      </c>
      <c r="J1299" t="s">
        <v>64</v>
      </c>
      <c r="K1299" t="s">
        <v>24</v>
      </c>
      <c r="L1299" t="s">
        <v>25</v>
      </c>
      <c r="M1299">
        <v>2</v>
      </c>
      <c r="N1299">
        <v>152.96</v>
      </c>
      <c r="O1299">
        <v>0.1</v>
      </c>
      <c r="P1299">
        <v>79.12</v>
      </c>
      <c r="Q1299">
        <v>275.32800000000003</v>
      </c>
      <c r="R1299">
        <v>158.24</v>
      </c>
      <c r="S1299">
        <v>117.08800000000002</v>
      </c>
      <c r="T1299">
        <v>0.4252673175267318</v>
      </c>
    </row>
    <row r="1300" spans="1:20" x14ac:dyDescent="0.3">
      <c r="A1300">
        <v>690</v>
      </c>
      <c r="B1300" s="1">
        <v>46343</v>
      </c>
      <c r="C1300">
        <f>YEAR(SalesDataTable__2[[#This Row],[Order Date]])</f>
        <v>2026</v>
      </c>
      <c r="D1300" s="2" t="str">
        <f>"Q"&amp;ROUNDUP(MONTH(SalesDataTable__2[[#This Row],[Order Date]])/3,0)</f>
        <v>Q4</v>
      </c>
      <c r="E1300">
        <f>MONTH(SalesDataTable__2[[#This Row],[Order Date]])</f>
        <v>11</v>
      </c>
      <c r="F1300" t="str">
        <f>TEXT(SalesDataTable__2[[#This Row],[Order Date]],"MMM")</f>
        <v>Nov</v>
      </c>
      <c r="G1300" t="s">
        <v>16</v>
      </c>
      <c r="H1300" t="s">
        <v>17</v>
      </c>
      <c r="I1300" t="s">
        <v>18</v>
      </c>
      <c r="J1300" t="s">
        <v>64</v>
      </c>
      <c r="K1300" t="s">
        <v>31</v>
      </c>
      <c r="L1300" t="s">
        <v>51</v>
      </c>
      <c r="M1300">
        <v>2</v>
      </c>
      <c r="N1300">
        <v>168.08</v>
      </c>
      <c r="O1300">
        <v>0.1</v>
      </c>
      <c r="P1300">
        <v>87.63</v>
      </c>
      <c r="Q1300">
        <v>302.54400000000004</v>
      </c>
      <c r="R1300">
        <v>175.26</v>
      </c>
      <c r="S1300">
        <v>127.28400000000005</v>
      </c>
      <c r="T1300">
        <v>0.42071235919403471</v>
      </c>
    </row>
    <row r="1301" spans="1:20" x14ac:dyDescent="0.3">
      <c r="A1301">
        <v>1205</v>
      </c>
      <c r="B1301" s="1">
        <v>46344</v>
      </c>
      <c r="C1301">
        <f>YEAR(SalesDataTable__2[[#This Row],[Order Date]])</f>
        <v>2026</v>
      </c>
      <c r="D1301" s="2" t="str">
        <f>"Q"&amp;ROUNDUP(MONTH(SalesDataTable__2[[#This Row],[Order Date]])/3,0)</f>
        <v>Q4</v>
      </c>
      <c r="E1301">
        <f>MONTH(SalesDataTable__2[[#This Row],[Order Date]])</f>
        <v>11</v>
      </c>
      <c r="F1301" t="str">
        <f>TEXT(SalesDataTable__2[[#This Row],[Order Date]],"MMM")</f>
        <v>Nov</v>
      </c>
      <c r="G1301" t="s">
        <v>16</v>
      </c>
      <c r="H1301" t="s">
        <v>52</v>
      </c>
      <c r="I1301" t="s">
        <v>18</v>
      </c>
      <c r="J1301" t="s">
        <v>64</v>
      </c>
      <c r="K1301" t="s">
        <v>36</v>
      </c>
      <c r="L1301" t="s">
        <v>54</v>
      </c>
      <c r="M1301">
        <v>2</v>
      </c>
      <c r="N1301">
        <v>100.72</v>
      </c>
      <c r="O1301">
        <v>0.1</v>
      </c>
      <c r="P1301">
        <v>51.68</v>
      </c>
      <c r="Q1301">
        <v>181.29599999999999</v>
      </c>
      <c r="R1301">
        <v>103.36</v>
      </c>
      <c r="S1301">
        <v>77.935999999999993</v>
      </c>
      <c r="T1301">
        <v>0.42988262289294854</v>
      </c>
    </row>
    <row r="1302" spans="1:20" x14ac:dyDescent="0.3">
      <c r="A1302">
        <v>3825</v>
      </c>
      <c r="B1302" s="1">
        <v>46344</v>
      </c>
      <c r="C1302">
        <f>YEAR(SalesDataTable__2[[#This Row],[Order Date]])</f>
        <v>2026</v>
      </c>
      <c r="D1302" s="2" t="str">
        <f>"Q"&amp;ROUNDUP(MONTH(SalesDataTable__2[[#This Row],[Order Date]])/3,0)</f>
        <v>Q4</v>
      </c>
      <c r="E1302">
        <f>MONTH(SalesDataTable__2[[#This Row],[Order Date]])</f>
        <v>11</v>
      </c>
      <c r="F1302" t="str">
        <f>TEXT(SalesDataTable__2[[#This Row],[Order Date]],"MMM")</f>
        <v>Nov</v>
      </c>
      <c r="G1302" t="s">
        <v>16</v>
      </c>
      <c r="H1302" t="s">
        <v>17</v>
      </c>
      <c r="I1302" t="s">
        <v>18</v>
      </c>
      <c r="J1302" t="s">
        <v>19</v>
      </c>
      <c r="K1302" t="s">
        <v>31</v>
      </c>
      <c r="L1302" t="s">
        <v>47</v>
      </c>
      <c r="M1302">
        <v>2</v>
      </c>
      <c r="N1302">
        <v>46.44</v>
      </c>
      <c r="O1302">
        <v>0.1</v>
      </c>
      <c r="P1302">
        <v>18.190000000000001</v>
      </c>
      <c r="Q1302">
        <v>83.591999999999999</v>
      </c>
      <c r="R1302">
        <v>36.380000000000003</v>
      </c>
      <c r="S1302">
        <v>47.211999999999996</v>
      </c>
      <c r="T1302">
        <v>0.56479088908029473</v>
      </c>
    </row>
    <row r="1303" spans="1:20" x14ac:dyDescent="0.3">
      <c r="A1303">
        <v>2073</v>
      </c>
      <c r="B1303" s="1">
        <v>46347</v>
      </c>
      <c r="C1303">
        <f>YEAR(SalesDataTable__2[[#This Row],[Order Date]])</f>
        <v>2026</v>
      </c>
      <c r="D1303" s="2" t="str">
        <f>"Q"&amp;ROUNDUP(MONTH(SalesDataTable__2[[#This Row],[Order Date]])/3,0)</f>
        <v>Q4</v>
      </c>
      <c r="E1303">
        <f>MONTH(SalesDataTable__2[[#This Row],[Order Date]])</f>
        <v>11</v>
      </c>
      <c r="F1303" t="str">
        <f>TEXT(SalesDataTable__2[[#This Row],[Order Date]],"MMM")</f>
        <v>Nov</v>
      </c>
      <c r="G1303" t="s">
        <v>28</v>
      </c>
      <c r="H1303" t="s">
        <v>46</v>
      </c>
      <c r="I1303" t="s">
        <v>18</v>
      </c>
      <c r="J1303" t="s">
        <v>19</v>
      </c>
      <c r="K1303" t="s">
        <v>36</v>
      </c>
      <c r="L1303" t="s">
        <v>56</v>
      </c>
      <c r="M1303">
        <v>2</v>
      </c>
      <c r="N1303">
        <v>51.48</v>
      </c>
      <c r="O1303">
        <v>0.1</v>
      </c>
      <c r="P1303">
        <v>22.51</v>
      </c>
      <c r="Q1303">
        <v>92.664000000000001</v>
      </c>
      <c r="R1303">
        <v>45.02</v>
      </c>
      <c r="S1303">
        <v>47.643999999999998</v>
      </c>
      <c r="T1303">
        <v>0.51415868082534744</v>
      </c>
    </row>
    <row r="1304" spans="1:20" x14ac:dyDescent="0.3">
      <c r="A1304">
        <v>2737</v>
      </c>
      <c r="B1304" s="1">
        <v>46349</v>
      </c>
      <c r="C1304">
        <f>YEAR(SalesDataTable__2[[#This Row],[Order Date]])</f>
        <v>2026</v>
      </c>
      <c r="D1304" s="2" t="str">
        <f>"Q"&amp;ROUNDUP(MONTH(SalesDataTable__2[[#This Row],[Order Date]])/3,0)</f>
        <v>Q4</v>
      </c>
      <c r="E1304">
        <f>MONTH(SalesDataTable__2[[#This Row],[Order Date]])</f>
        <v>11</v>
      </c>
      <c r="F1304" t="str">
        <f>TEXT(SalesDataTable__2[[#This Row],[Order Date]],"MMM")</f>
        <v>Nov</v>
      </c>
      <c r="G1304" t="s">
        <v>28</v>
      </c>
      <c r="H1304" t="s">
        <v>29</v>
      </c>
      <c r="I1304" t="s">
        <v>18</v>
      </c>
      <c r="J1304" t="s">
        <v>65</v>
      </c>
      <c r="K1304" t="s">
        <v>38</v>
      </c>
      <c r="L1304" t="s">
        <v>58</v>
      </c>
      <c r="M1304">
        <v>2</v>
      </c>
      <c r="N1304">
        <v>80.709999999999994</v>
      </c>
      <c r="O1304">
        <v>0.1</v>
      </c>
      <c r="P1304">
        <v>39.33</v>
      </c>
      <c r="Q1304">
        <v>145.27799999999999</v>
      </c>
      <c r="R1304">
        <v>78.66</v>
      </c>
      <c r="S1304">
        <v>66.617999999999995</v>
      </c>
      <c r="T1304">
        <v>0.45855532152149669</v>
      </c>
    </row>
    <row r="1305" spans="1:20" x14ac:dyDescent="0.3">
      <c r="A1305">
        <v>559</v>
      </c>
      <c r="B1305" s="1">
        <v>46351</v>
      </c>
      <c r="C1305">
        <f>YEAR(SalesDataTable__2[[#This Row],[Order Date]])</f>
        <v>2026</v>
      </c>
      <c r="D1305" s="2" t="str">
        <f>"Q"&amp;ROUNDUP(MONTH(SalesDataTable__2[[#This Row],[Order Date]])/3,0)</f>
        <v>Q4</v>
      </c>
      <c r="E1305">
        <f>MONTH(SalesDataTable__2[[#This Row],[Order Date]])</f>
        <v>11</v>
      </c>
      <c r="F1305" t="str">
        <f>TEXT(SalesDataTable__2[[#This Row],[Order Date]],"MMM")</f>
        <v>Nov</v>
      </c>
      <c r="G1305" t="s">
        <v>16</v>
      </c>
      <c r="H1305" t="s">
        <v>26</v>
      </c>
      <c r="I1305" t="s">
        <v>18</v>
      </c>
      <c r="J1305" t="s">
        <v>64</v>
      </c>
      <c r="K1305" t="s">
        <v>31</v>
      </c>
      <c r="L1305" t="s">
        <v>32</v>
      </c>
      <c r="M1305">
        <v>2</v>
      </c>
      <c r="N1305">
        <v>134.19</v>
      </c>
      <c r="O1305">
        <v>0.1</v>
      </c>
      <c r="P1305">
        <v>65.39</v>
      </c>
      <c r="Q1305">
        <v>241.542</v>
      </c>
      <c r="R1305">
        <v>130.78</v>
      </c>
      <c r="S1305">
        <v>110.762</v>
      </c>
      <c r="T1305">
        <v>0.45856207202060095</v>
      </c>
    </row>
    <row r="1306" spans="1:20" x14ac:dyDescent="0.3">
      <c r="A1306">
        <v>485</v>
      </c>
      <c r="B1306" s="1">
        <v>46352</v>
      </c>
      <c r="C1306">
        <f>YEAR(SalesDataTable__2[[#This Row],[Order Date]])</f>
        <v>2026</v>
      </c>
      <c r="D1306" s="2" t="str">
        <f>"Q"&amp;ROUNDUP(MONTH(SalesDataTable__2[[#This Row],[Order Date]])/3,0)</f>
        <v>Q4</v>
      </c>
      <c r="E1306">
        <f>MONTH(SalesDataTable__2[[#This Row],[Order Date]])</f>
        <v>11</v>
      </c>
      <c r="F1306" t="str">
        <f>TEXT(SalesDataTable__2[[#This Row],[Order Date]],"MMM")</f>
        <v>Nov</v>
      </c>
      <c r="G1306" t="s">
        <v>16</v>
      </c>
      <c r="H1306" t="s">
        <v>26</v>
      </c>
      <c r="I1306" t="s">
        <v>18</v>
      </c>
      <c r="J1306" t="s">
        <v>19</v>
      </c>
      <c r="K1306" t="s">
        <v>38</v>
      </c>
      <c r="L1306" t="s">
        <v>55</v>
      </c>
      <c r="M1306">
        <v>2</v>
      </c>
      <c r="N1306">
        <v>122.15</v>
      </c>
      <c r="O1306">
        <v>0.1</v>
      </c>
      <c r="P1306">
        <v>61.15</v>
      </c>
      <c r="Q1306">
        <v>219.87</v>
      </c>
      <c r="R1306">
        <v>122.3</v>
      </c>
      <c r="S1306">
        <v>97.570000000000007</v>
      </c>
      <c r="T1306">
        <v>0.44376222313185065</v>
      </c>
    </row>
    <row r="1307" spans="1:20" x14ac:dyDescent="0.3">
      <c r="A1307">
        <v>1134</v>
      </c>
      <c r="B1307" s="1">
        <v>46354</v>
      </c>
      <c r="C1307">
        <f>YEAR(SalesDataTable__2[[#This Row],[Order Date]])</f>
        <v>2026</v>
      </c>
      <c r="D1307" s="2" t="str">
        <f>"Q"&amp;ROUNDUP(MONTH(SalesDataTable__2[[#This Row],[Order Date]])/3,0)</f>
        <v>Q4</v>
      </c>
      <c r="E1307">
        <f>MONTH(SalesDataTable__2[[#This Row],[Order Date]])</f>
        <v>11</v>
      </c>
      <c r="F1307" t="str">
        <f>TEXT(SalesDataTable__2[[#This Row],[Order Date]],"MMM")</f>
        <v>Nov</v>
      </c>
      <c r="G1307" t="s">
        <v>16</v>
      </c>
      <c r="H1307" t="s">
        <v>33</v>
      </c>
      <c r="I1307" t="s">
        <v>18</v>
      </c>
      <c r="J1307" t="s">
        <v>64</v>
      </c>
      <c r="K1307" t="s">
        <v>31</v>
      </c>
      <c r="L1307" t="s">
        <v>41</v>
      </c>
      <c r="M1307">
        <v>2</v>
      </c>
      <c r="N1307">
        <v>36.119999999999997</v>
      </c>
      <c r="O1307">
        <v>0.1</v>
      </c>
      <c r="P1307">
        <v>13.61</v>
      </c>
      <c r="Q1307">
        <v>65.015999999999991</v>
      </c>
      <c r="R1307">
        <v>27.22</v>
      </c>
      <c r="S1307">
        <v>37.795999999999992</v>
      </c>
      <c r="T1307">
        <v>0.58133382551987201</v>
      </c>
    </row>
    <row r="1308" spans="1:20" x14ac:dyDescent="0.3">
      <c r="A1308">
        <v>1789</v>
      </c>
      <c r="B1308" s="1">
        <v>46356</v>
      </c>
      <c r="C1308">
        <f>YEAR(SalesDataTable__2[[#This Row],[Order Date]])</f>
        <v>2026</v>
      </c>
      <c r="D1308" s="2" t="str">
        <f>"Q"&amp;ROUNDUP(MONTH(SalesDataTable__2[[#This Row],[Order Date]])/3,0)</f>
        <v>Q4</v>
      </c>
      <c r="E1308">
        <f>MONTH(SalesDataTable__2[[#This Row],[Order Date]])</f>
        <v>11</v>
      </c>
      <c r="F1308" t="str">
        <f>TEXT(SalesDataTable__2[[#This Row],[Order Date]],"MMM")</f>
        <v>Nov</v>
      </c>
      <c r="G1308" t="s">
        <v>28</v>
      </c>
      <c r="H1308" t="s">
        <v>46</v>
      </c>
      <c r="I1308" t="s">
        <v>18</v>
      </c>
      <c r="J1308" t="s">
        <v>19</v>
      </c>
      <c r="K1308" t="s">
        <v>24</v>
      </c>
      <c r="L1308" t="s">
        <v>25</v>
      </c>
      <c r="M1308">
        <v>2</v>
      </c>
      <c r="N1308">
        <v>151.49</v>
      </c>
      <c r="O1308">
        <v>0.1</v>
      </c>
      <c r="P1308">
        <v>81.39</v>
      </c>
      <c r="Q1308">
        <v>272.68200000000002</v>
      </c>
      <c r="R1308">
        <v>162.78</v>
      </c>
      <c r="S1308">
        <v>109.90200000000002</v>
      </c>
      <c r="T1308">
        <v>0.40304090479019522</v>
      </c>
    </row>
    <row r="1309" spans="1:20" x14ac:dyDescent="0.3">
      <c r="A1309">
        <v>3196</v>
      </c>
      <c r="B1309" s="1">
        <v>46359</v>
      </c>
      <c r="C1309">
        <f>YEAR(SalesDataTable__2[[#This Row],[Order Date]])</f>
        <v>2026</v>
      </c>
      <c r="D1309" s="2" t="str">
        <f>"Q"&amp;ROUNDUP(MONTH(SalesDataTable__2[[#This Row],[Order Date]])/3,0)</f>
        <v>Q4</v>
      </c>
      <c r="E1309">
        <f>MONTH(SalesDataTable__2[[#This Row],[Order Date]])</f>
        <v>12</v>
      </c>
      <c r="F1309" t="str">
        <f>TEXT(SalesDataTable__2[[#This Row],[Order Date]],"MMM")</f>
        <v>Dec</v>
      </c>
      <c r="G1309" t="s">
        <v>16</v>
      </c>
      <c r="H1309" t="s">
        <v>52</v>
      </c>
      <c r="I1309" t="s">
        <v>18</v>
      </c>
      <c r="J1309" t="s">
        <v>19</v>
      </c>
      <c r="K1309" t="s">
        <v>38</v>
      </c>
      <c r="L1309" t="s">
        <v>55</v>
      </c>
      <c r="M1309">
        <v>2</v>
      </c>
      <c r="N1309">
        <v>124.62</v>
      </c>
      <c r="O1309">
        <v>0.1</v>
      </c>
      <c r="P1309">
        <v>58.91</v>
      </c>
      <c r="Q1309">
        <v>224.316</v>
      </c>
      <c r="R1309">
        <v>117.82</v>
      </c>
      <c r="S1309">
        <v>106.49600000000001</v>
      </c>
      <c r="T1309">
        <v>0.47475882237557737</v>
      </c>
    </row>
    <row r="1310" spans="1:20" x14ac:dyDescent="0.3">
      <c r="A1310">
        <v>4791</v>
      </c>
      <c r="B1310" s="1">
        <v>46359</v>
      </c>
      <c r="C1310">
        <f>YEAR(SalesDataTable__2[[#This Row],[Order Date]])</f>
        <v>2026</v>
      </c>
      <c r="D1310" s="2" t="str">
        <f>"Q"&amp;ROUNDUP(MONTH(SalesDataTable__2[[#This Row],[Order Date]])/3,0)</f>
        <v>Q4</v>
      </c>
      <c r="E1310">
        <f>MONTH(SalesDataTable__2[[#This Row],[Order Date]])</f>
        <v>12</v>
      </c>
      <c r="F1310" t="str">
        <f>TEXT(SalesDataTable__2[[#This Row],[Order Date]],"MMM")</f>
        <v>Dec</v>
      </c>
      <c r="G1310" t="s">
        <v>28</v>
      </c>
      <c r="H1310" t="s">
        <v>46</v>
      </c>
      <c r="I1310" t="s">
        <v>18</v>
      </c>
      <c r="J1310" t="s">
        <v>19</v>
      </c>
      <c r="K1310" t="s">
        <v>24</v>
      </c>
      <c r="L1310" t="s">
        <v>35</v>
      </c>
      <c r="M1310">
        <v>2</v>
      </c>
      <c r="N1310">
        <v>70.59</v>
      </c>
      <c r="O1310">
        <v>0.1</v>
      </c>
      <c r="P1310">
        <v>32.68</v>
      </c>
      <c r="Q1310">
        <v>127.06200000000001</v>
      </c>
      <c r="R1310">
        <v>65.36</v>
      </c>
      <c r="S1310">
        <v>61.702000000000012</v>
      </c>
      <c r="T1310">
        <v>0.48560545245628123</v>
      </c>
    </row>
    <row r="1311" spans="1:20" x14ac:dyDescent="0.3">
      <c r="A1311">
        <v>3095</v>
      </c>
      <c r="B1311" s="1">
        <v>46362</v>
      </c>
      <c r="C1311">
        <f>YEAR(SalesDataTable__2[[#This Row],[Order Date]])</f>
        <v>2026</v>
      </c>
      <c r="D1311" s="2" t="str">
        <f>"Q"&amp;ROUNDUP(MONTH(SalesDataTable__2[[#This Row],[Order Date]])/3,0)</f>
        <v>Q4</v>
      </c>
      <c r="E1311">
        <f>MONTH(SalesDataTable__2[[#This Row],[Order Date]])</f>
        <v>12</v>
      </c>
      <c r="F1311" t="str">
        <f>TEXT(SalesDataTable__2[[#This Row],[Order Date]],"MMM")</f>
        <v>Dec</v>
      </c>
      <c r="G1311" t="s">
        <v>28</v>
      </c>
      <c r="H1311" t="s">
        <v>46</v>
      </c>
      <c r="I1311" t="s">
        <v>18</v>
      </c>
      <c r="J1311" t="s">
        <v>19</v>
      </c>
      <c r="K1311" t="s">
        <v>31</v>
      </c>
      <c r="L1311" t="s">
        <v>32</v>
      </c>
      <c r="M1311">
        <v>2</v>
      </c>
      <c r="N1311">
        <v>131.97999999999999</v>
      </c>
      <c r="O1311">
        <v>0.1</v>
      </c>
      <c r="P1311">
        <v>68.02</v>
      </c>
      <c r="Q1311">
        <v>237.56399999999999</v>
      </c>
      <c r="R1311">
        <v>136.04</v>
      </c>
      <c r="S1311">
        <v>101.524</v>
      </c>
      <c r="T1311">
        <v>0.42735431294303855</v>
      </c>
    </row>
    <row r="1312" spans="1:20" x14ac:dyDescent="0.3">
      <c r="A1312">
        <v>1131</v>
      </c>
      <c r="B1312" s="1">
        <v>46374</v>
      </c>
      <c r="C1312">
        <f>YEAR(SalesDataTable__2[[#This Row],[Order Date]])</f>
        <v>2026</v>
      </c>
      <c r="D1312" s="2" t="str">
        <f>"Q"&amp;ROUNDUP(MONTH(SalesDataTable__2[[#This Row],[Order Date]])/3,0)</f>
        <v>Q4</v>
      </c>
      <c r="E1312">
        <f>MONTH(SalesDataTable__2[[#This Row],[Order Date]])</f>
        <v>12</v>
      </c>
      <c r="F1312" t="str">
        <f>TEXT(SalesDataTable__2[[#This Row],[Order Date]],"MMM")</f>
        <v>Dec</v>
      </c>
      <c r="G1312" t="s">
        <v>16</v>
      </c>
      <c r="H1312" t="s">
        <v>17</v>
      </c>
      <c r="I1312" t="s">
        <v>18</v>
      </c>
      <c r="J1312" t="s">
        <v>64</v>
      </c>
      <c r="K1312" t="s">
        <v>24</v>
      </c>
      <c r="L1312" t="s">
        <v>27</v>
      </c>
      <c r="M1312">
        <v>2</v>
      </c>
      <c r="N1312">
        <v>93.88</v>
      </c>
      <c r="O1312">
        <v>0.1</v>
      </c>
      <c r="P1312">
        <v>45.89</v>
      </c>
      <c r="Q1312">
        <v>168.98400000000001</v>
      </c>
      <c r="R1312">
        <v>91.78</v>
      </c>
      <c r="S1312">
        <v>77.204000000000008</v>
      </c>
      <c r="T1312">
        <v>0.45687165648818823</v>
      </c>
    </row>
    <row r="1313" spans="1:20" x14ac:dyDescent="0.3">
      <c r="A1313">
        <v>4400</v>
      </c>
      <c r="B1313" s="1">
        <v>46374</v>
      </c>
      <c r="C1313">
        <f>YEAR(SalesDataTable__2[[#This Row],[Order Date]])</f>
        <v>2026</v>
      </c>
      <c r="D1313" s="2" t="str">
        <f>"Q"&amp;ROUNDUP(MONTH(SalesDataTable__2[[#This Row],[Order Date]])/3,0)</f>
        <v>Q4</v>
      </c>
      <c r="E1313">
        <f>MONTH(SalesDataTable__2[[#This Row],[Order Date]])</f>
        <v>12</v>
      </c>
      <c r="F1313" t="str">
        <f>TEXT(SalesDataTable__2[[#This Row],[Order Date]],"MMM")</f>
        <v>Dec</v>
      </c>
      <c r="G1313" t="s">
        <v>16</v>
      </c>
      <c r="H1313" t="s">
        <v>33</v>
      </c>
      <c r="I1313" t="s">
        <v>18</v>
      </c>
      <c r="J1313" t="s">
        <v>64</v>
      </c>
      <c r="K1313" t="s">
        <v>31</v>
      </c>
      <c r="L1313" t="s">
        <v>41</v>
      </c>
      <c r="M1313">
        <v>2</v>
      </c>
      <c r="N1313">
        <v>36.89</v>
      </c>
      <c r="O1313">
        <v>0.1</v>
      </c>
      <c r="P1313">
        <v>13.74</v>
      </c>
      <c r="Q1313">
        <v>66.402000000000001</v>
      </c>
      <c r="R1313">
        <v>27.48</v>
      </c>
      <c r="S1313">
        <v>38.921999999999997</v>
      </c>
      <c r="T1313">
        <v>0.58615704346254627</v>
      </c>
    </row>
    <row r="1314" spans="1:20" x14ac:dyDescent="0.3">
      <c r="A1314">
        <v>4917</v>
      </c>
      <c r="B1314" s="1">
        <v>46376</v>
      </c>
      <c r="C1314">
        <f>YEAR(SalesDataTable__2[[#This Row],[Order Date]])</f>
        <v>2026</v>
      </c>
      <c r="D1314" s="2" t="str">
        <f>"Q"&amp;ROUNDUP(MONTH(SalesDataTable__2[[#This Row],[Order Date]])/3,0)</f>
        <v>Q4</v>
      </c>
      <c r="E1314">
        <f>MONTH(SalesDataTable__2[[#This Row],[Order Date]])</f>
        <v>12</v>
      </c>
      <c r="F1314" t="str">
        <f>TEXT(SalesDataTable__2[[#This Row],[Order Date]],"MMM")</f>
        <v>Dec</v>
      </c>
      <c r="G1314" t="s">
        <v>22</v>
      </c>
      <c r="H1314" t="s">
        <v>23</v>
      </c>
      <c r="I1314" t="s">
        <v>18</v>
      </c>
      <c r="J1314" t="s">
        <v>64</v>
      </c>
      <c r="K1314" t="s">
        <v>38</v>
      </c>
      <c r="L1314" t="s">
        <v>55</v>
      </c>
      <c r="M1314">
        <v>2</v>
      </c>
      <c r="N1314">
        <v>122.95</v>
      </c>
      <c r="O1314">
        <v>0.1</v>
      </c>
      <c r="P1314">
        <v>59.79</v>
      </c>
      <c r="Q1314">
        <v>221.31</v>
      </c>
      <c r="R1314">
        <v>119.58</v>
      </c>
      <c r="S1314">
        <v>101.73</v>
      </c>
      <c r="T1314">
        <v>0.45967195336857802</v>
      </c>
    </row>
    <row r="1315" spans="1:20" x14ac:dyDescent="0.3">
      <c r="A1315">
        <v>4945</v>
      </c>
      <c r="B1315" s="1">
        <v>46383</v>
      </c>
      <c r="C1315">
        <f>YEAR(SalesDataTable__2[[#This Row],[Order Date]])</f>
        <v>2026</v>
      </c>
      <c r="D1315" s="2" t="str">
        <f>"Q"&amp;ROUNDUP(MONTH(SalesDataTable__2[[#This Row],[Order Date]])/3,0)</f>
        <v>Q4</v>
      </c>
      <c r="E1315">
        <f>MONTH(SalesDataTable__2[[#This Row],[Order Date]])</f>
        <v>12</v>
      </c>
      <c r="F1315" t="str">
        <f>TEXT(SalesDataTable__2[[#This Row],[Order Date]],"MMM")</f>
        <v>Dec</v>
      </c>
      <c r="G1315" t="s">
        <v>42</v>
      </c>
      <c r="H1315" t="s">
        <v>43</v>
      </c>
      <c r="I1315" t="s">
        <v>18</v>
      </c>
      <c r="J1315" t="s">
        <v>65</v>
      </c>
      <c r="K1315" t="s">
        <v>38</v>
      </c>
      <c r="L1315" t="s">
        <v>58</v>
      </c>
      <c r="M1315">
        <v>2</v>
      </c>
      <c r="N1315">
        <v>82.04</v>
      </c>
      <c r="O1315">
        <v>0.1</v>
      </c>
      <c r="P1315">
        <v>38.880000000000003</v>
      </c>
      <c r="Q1315">
        <v>147.67200000000003</v>
      </c>
      <c r="R1315">
        <v>77.760000000000005</v>
      </c>
      <c r="S1315">
        <v>69.91200000000002</v>
      </c>
      <c r="T1315">
        <v>0.47342759629449055</v>
      </c>
    </row>
    <row r="1316" spans="1:20" x14ac:dyDescent="0.3">
      <c r="A1316">
        <v>5035</v>
      </c>
      <c r="B1316" s="1">
        <v>46386</v>
      </c>
      <c r="C1316">
        <f>YEAR(SalesDataTable__2[[#This Row],[Order Date]])</f>
        <v>2026</v>
      </c>
      <c r="D1316" s="2" t="str">
        <f>"Q"&amp;ROUNDUP(MONTH(SalesDataTable__2[[#This Row],[Order Date]])/3,0)</f>
        <v>Q4</v>
      </c>
      <c r="E1316">
        <f>MONTH(SalesDataTable__2[[#This Row],[Order Date]])</f>
        <v>12</v>
      </c>
      <c r="F1316" t="str">
        <f>TEXT(SalesDataTable__2[[#This Row],[Order Date]],"MMM")</f>
        <v>Dec</v>
      </c>
      <c r="G1316" t="s">
        <v>28</v>
      </c>
      <c r="H1316" t="s">
        <v>46</v>
      </c>
      <c r="I1316" t="s">
        <v>18</v>
      </c>
      <c r="J1316" t="s">
        <v>19</v>
      </c>
      <c r="K1316" t="s">
        <v>36</v>
      </c>
      <c r="L1316" t="s">
        <v>54</v>
      </c>
      <c r="M1316">
        <v>2</v>
      </c>
      <c r="N1316">
        <v>101.73</v>
      </c>
      <c r="O1316">
        <v>0.1</v>
      </c>
      <c r="P1316">
        <v>49.3</v>
      </c>
      <c r="Q1316">
        <v>183.114</v>
      </c>
      <c r="R1316">
        <v>98.6</v>
      </c>
      <c r="S1316">
        <v>84.51400000000001</v>
      </c>
      <c r="T1316">
        <v>0.46153762137247839</v>
      </c>
    </row>
    <row r="1317" spans="1:20" x14ac:dyDescent="0.3">
      <c r="A1317">
        <v>4704</v>
      </c>
      <c r="B1317" s="1">
        <v>46031</v>
      </c>
      <c r="C1317">
        <f>YEAR(SalesDataTable__2[[#This Row],[Order Date]])</f>
        <v>2026</v>
      </c>
      <c r="D1317" s="2" t="str">
        <f>"Q"&amp;ROUNDUP(MONTH(SalesDataTable__2[[#This Row],[Order Date]])/3,0)</f>
        <v>Q1</v>
      </c>
      <c r="E1317">
        <f>MONTH(SalesDataTable__2[[#This Row],[Order Date]])</f>
        <v>1</v>
      </c>
      <c r="F1317" t="str">
        <f>TEXT(SalesDataTable__2[[#This Row],[Order Date]],"MMM")</f>
        <v>Jan</v>
      </c>
      <c r="G1317" t="s">
        <v>28</v>
      </c>
      <c r="H1317" t="s">
        <v>48</v>
      </c>
      <c r="I1317" t="s">
        <v>67</v>
      </c>
      <c r="J1317" t="s">
        <v>19</v>
      </c>
      <c r="K1317" t="s">
        <v>20</v>
      </c>
      <c r="L1317" t="s">
        <v>44</v>
      </c>
      <c r="M1317">
        <v>2</v>
      </c>
      <c r="N1317">
        <v>36.72</v>
      </c>
      <c r="O1317">
        <v>0.05</v>
      </c>
      <c r="P1317">
        <v>14.15</v>
      </c>
      <c r="Q1317">
        <v>69.768000000000001</v>
      </c>
      <c r="R1317">
        <v>28.3</v>
      </c>
      <c r="S1317">
        <v>41.468000000000004</v>
      </c>
      <c r="T1317">
        <v>0.59436991170737308</v>
      </c>
    </row>
    <row r="1318" spans="1:20" x14ac:dyDescent="0.3">
      <c r="A1318">
        <v>4703</v>
      </c>
      <c r="B1318" s="1">
        <v>46036</v>
      </c>
      <c r="C1318">
        <f>YEAR(SalesDataTable__2[[#This Row],[Order Date]])</f>
        <v>2026</v>
      </c>
      <c r="D1318" s="2" t="str">
        <f>"Q"&amp;ROUNDUP(MONTH(SalesDataTable__2[[#This Row],[Order Date]])/3,0)</f>
        <v>Q1</v>
      </c>
      <c r="E1318">
        <f>MONTH(SalesDataTable__2[[#This Row],[Order Date]])</f>
        <v>1</v>
      </c>
      <c r="F1318" t="str">
        <f>TEXT(SalesDataTable__2[[#This Row],[Order Date]],"MMM")</f>
        <v>Jan</v>
      </c>
      <c r="G1318" t="s">
        <v>16</v>
      </c>
      <c r="H1318" t="s">
        <v>52</v>
      </c>
      <c r="I1318" t="s">
        <v>66</v>
      </c>
      <c r="J1318" t="s">
        <v>65</v>
      </c>
      <c r="K1318" t="s">
        <v>20</v>
      </c>
      <c r="L1318" t="s">
        <v>21</v>
      </c>
      <c r="M1318">
        <v>2</v>
      </c>
      <c r="N1318">
        <v>40.450000000000003</v>
      </c>
      <c r="O1318">
        <v>0.05</v>
      </c>
      <c r="P1318">
        <v>15.14</v>
      </c>
      <c r="Q1318">
        <v>76.855000000000004</v>
      </c>
      <c r="R1318">
        <v>30.28</v>
      </c>
      <c r="S1318">
        <v>46.575000000000003</v>
      </c>
      <c r="T1318">
        <v>0.60601132001821612</v>
      </c>
    </row>
    <row r="1319" spans="1:20" x14ac:dyDescent="0.3">
      <c r="A1319">
        <v>755</v>
      </c>
      <c r="B1319" s="1">
        <v>46039</v>
      </c>
      <c r="C1319">
        <f>YEAR(SalesDataTable__2[[#This Row],[Order Date]])</f>
        <v>2026</v>
      </c>
      <c r="D1319" s="2" t="str">
        <f>"Q"&amp;ROUNDUP(MONTH(SalesDataTable__2[[#This Row],[Order Date]])/3,0)</f>
        <v>Q1</v>
      </c>
      <c r="E1319">
        <f>MONTH(SalesDataTable__2[[#This Row],[Order Date]])</f>
        <v>1</v>
      </c>
      <c r="F1319" t="str">
        <f>TEXT(SalesDataTable__2[[#This Row],[Order Date]],"MMM")</f>
        <v>Jan</v>
      </c>
      <c r="G1319" t="s">
        <v>22</v>
      </c>
      <c r="H1319" t="s">
        <v>23</v>
      </c>
      <c r="I1319" t="s">
        <v>67</v>
      </c>
      <c r="J1319" t="s">
        <v>19</v>
      </c>
      <c r="K1319" t="s">
        <v>31</v>
      </c>
      <c r="L1319" t="s">
        <v>51</v>
      </c>
      <c r="M1319">
        <v>2</v>
      </c>
      <c r="N1319">
        <v>164.38</v>
      </c>
      <c r="O1319">
        <v>0.05</v>
      </c>
      <c r="P1319">
        <v>85.93</v>
      </c>
      <c r="Q1319">
        <v>312.322</v>
      </c>
      <c r="R1319">
        <v>171.86</v>
      </c>
      <c r="S1319">
        <v>140.46199999999999</v>
      </c>
      <c r="T1319">
        <v>0.44973456881039436</v>
      </c>
    </row>
    <row r="1320" spans="1:20" x14ac:dyDescent="0.3">
      <c r="A1320">
        <v>2940</v>
      </c>
      <c r="B1320" s="1">
        <v>46054</v>
      </c>
      <c r="C1320">
        <f>YEAR(SalesDataTable__2[[#This Row],[Order Date]])</f>
        <v>2026</v>
      </c>
      <c r="D1320" s="2" t="str">
        <f>"Q"&amp;ROUNDUP(MONTH(SalesDataTable__2[[#This Row],[Order Date]])/3,0)</f>
        <v>Q1</v>
      </c>
      <c r="E1320">
        <f>MONTH(SalesDataTable__2[[#This Row],[Order Date]])</f>
        <v>2</v>
      </c>
      <c r="F1320" t="str">
        <f>TEXT(SalesDataTable__2[[#This Row],[Order Date]],"MMM")</f>
        <v>Feb</v>
      </c>
      <c r="G1320" t="s">
        <v>22</v>
      </c>
      <c r="H1320" t="s">
        <v>40</v>
      </c>
      <c r="I1320" t="s">
        <v>67</v>
      </c>
      <c r="J1320" t="s">
        <v>19</v>
      </c>
      <c r="K1320" t="s">
        <v>24</v>
      </c>
      <c r="L1320" t="s">
        <v>50</v>
      </c>
      <c r="M1320">
        <v>2</v>
      </c>
      <c r="N1320">
        <v>140.47</v>
      </c>
      <c r="O1320">
        <v>0.05</v>
      </c>
      <c r="P1320">
        <v>78.39</v>
      </c>
      <c r="Q1320">
        <v>266.89299999999997</v>
      </c>
      <c r="R1320">
        <v>156.78</v>
      </c>
      <c r="S1320">
        <v>110.11299999999997</v>
      </c>
      <c r="T1320">
        <v>0.41257357817552348</v>
      </c>
    </row>
    <row r="1321" spans="1:20" x14ac:dyDescent="0.3">
      <c r="A1321">
        <v>2375</v>
      </c>
      <c r="B1321" s="1">
        <v>46073</v>
      </c>
      <c r="C1321">
        <f>YEAR(SalesDataTable__2[[#This Row],[Order Date]])</f>
        <v>2026</v>
      </c>
      <c r="D1321" s="2" t="str">
        <f>"Q"&amp;ROUNDUP(MONTH(SalesDataTable__2[[#This Row],[Order Date]])/3,0)</f>
        <v>Q1</v>
      </c>
      <c r="E1321">
        <f>MONTH(SalesDataTable__2[[#This Row],[Order Date]])</f>
        <v>2</v>
      </c>
      <c r="F1321" t="str">
        <f>TEXT(SalesDataTable__2[[#This Row],[Order Date]],"MMM")</f>
        <v>Feb</v>
      </c>
      <c r="G1321" t="s">
        <v>28</v>
      </c>
      <c r="H1321" t="s">
        <v>46</v>
      </c>
      <c r="I1321" t="s">
        <v>67</v>
      </c>
      <c r="J1321" t="s">
        <v>64</v>
      </c>
      <c r="K1321" t="s">
        <v>38</v>
      </c>
      <c r="L1321" t="s">
        <v>58</v>
      </c>
      <c r="M1321">
        <v>2</v>
      </c>
      <c r="N1321">
        <v>80.510000000000005</v>
      </c>
      <c r="O1321">
        <v>0.05</v>
      </c>
      <c r="P1321">
        <v>38.630000000000003</v>
      </c>
      <c r="Q1321">
        <v>152.96899999999999</v>
      </c>
      <c r="R1321">
        <v>77.260000000000005</v>
      </c>
      <c r="S1321">
        <v>75.708999999999989</v>
      </c>
      <c r="T1321">
        <v>0.4949303453640933</v>
      </c>
    </row>
    <row r="1322" spans="1:20" x14ac:dyDescent="0.3">
      <c r="A1322">
        <v>1475</v>
      </c>
      <c r="B1322" s="1">
        <v>46074</v>
      </c>
      <c r="C1322">
        <f>YEAR(SalesDataTable__2[[#This Row],[Order Date]])</f>
        <v>2026</v>
      </c>
      <c r="D1322" s="2" t="str">
        <f>"Q"&amp;ROUNDUP(MONTH(SalesDataTable__2[[#This Row],[Order Date]])/3,0)</f>
        <v>Q1</v>
      </c>
      <c r="E1322">
        <f>MONTH(SalesDataTable__2[[#This Row],[Order Date]])</f>
        <v>2</v>
      </c>
      <c r="F1322" t="str">
        <f>TEXT(SalesDataTable__2[[#This Row],[Order Date]],"MMM")</f>
        <v>Feb</v>
      </c>
      <c r="G1322" t="s">
        <v>22</v>
      </c>
      <c r="H1322" t="s">
        <v>30</v>
      </c>
      <c r="I1322" t="s">
        <v>66</v>
      </c>
      <c r="J1322" t="s">
        <v>19</v>
      </c>
      <c r="K1322" t="s">
        <v>36</v>
      </c>
      <c r="L1322" t="s">
        <v>54</v>
      </c>
      <c r="M1322">
        <v>2</v>
      </c>
      <c r="N1322">
        <v>103.03</v>
      </c>
      <c r="O1322">
        <v>0.05</v>
      </c>
      <c r="P1322">
        <v>50.73</v>
      </c>
      <c r="Q1322">
        <v>195.75700000000001</v>
      </c>
      <c r="R1322">
        <v>101.46</v>
      </c>
      <c r="S1322">
        <v>94.297000000000011</v>
      </c>
      <c r="T1322">
        <v>0.48170435795399402</v>
      </c>
    </row>
    <row r="1323" spans="1:20" x14ac:dyDescent="0.3">
      <c r="A1323">
        <v>4750</v>
      </c>
      <c r="B1323" s="1">
        <v>46080</v>
      </c>
      <c r="C1323">
        <f>YEAR(SalesDataTable__2[[#This Row],[Order Date]])</f>
        <v>2026</v>
      </c>
      <c r="D1323" s="2" t="str">
        <f>"Q"&amp;ROUNDUP(MONTH(SalesDataTable__2[[#This Row],[Order Date]])/3,0)</f>
        <v>Q1</v>
      </c>
      <c r="E1323">
        <f>MONTH(SalesDataTable__2[[#This Row],[Order Date]])</f>
        <v>2</v>
      </c>
      <c r="F1323" t="str">
        <f>TEXT(SalesDataTable__2[[#This Row],[Order Date]],"MMM")</f>
        <v>Feb</v>
      </c>
      <c r="G1323" t="s">
        <v>28</v>
      </c>
      <c r="H1323" t="s">
        <v>46</v>
      </c>
      <c r="I1323" t="s">
        <v>66</v>
      </c>
      <c r="J1323" t="s">
        <v>64</v>
      </c>
      <c r="K1323" t="s">
        <v>20</v>
      </c>
      <c r="L1323" t="s">
        <v>53</v>
      </c>
      <c r="M1323">
        <v>2</v>
      </c>
      <c r="N1323">
        <v>120.44</v>
      </c>
      <c r="O1323">
        <v>0.05</v>
      </c>
      <c r="P1323">
        <v>68.98</v>
      </c>
      <c r="Q1323">
        <v>228.83599999999998</v>
      </c>
      <c r="R1323">
        <v>137.96</v>
      </c>
      <c r="S1323">
        <v>90.875999999999976</v>
      </c>
      <c r="T1323">
        <v>0.3971228303239</v>
      </c>
    </row>
    <row r="1324" spans="1:20" x14ac:dyDescent="0.3">
      <c r="A1324">
        <v>3551</v>
      </c>
      <c r="B1324" s="1">
        <v>46082</v>
      </c>
      <c r="C1324">
        <f>YEAR(SalesDataTable__2[[#This Row],[Order Date]])</f>
        <v>2026</v>
      </c>
      <c r="D1324" s="2" t="str">
        <f>"Q"&amp;ROUNDUP(MONTH(SalesDataTable__2[[#This Row],[Order Date]])/3,0)</f>
        <v>Q1</v>
      </c>
      <c r="E1324">
        <f>MONTH(SalesDataTable__2[[#This Row],[Order Date]])</f>
        <v>3</v>
      </c>
      <c r="F1324" t="str">
        <f>TEXT(SalesDataTable__2[[#This Row],[Order Date]],"MMM")</f>
        <v>Mar</v>
      </c>
      <c r="G1324" t="s">
        <v>28</v>
      </c>
      <c r="H1324" t="s">
        <v>34</v>
      </c>
      <c r="I1324" t="s">
        <v>67</v>
      </c>
      <c r="J1324" t="s">
        <v>64</v>
      </c>
      <c r="K1324" t="s">
        <v>36</v>
      </c>
      <c r="L1324" t="s">
        <v>54</v>
      </c>
      <c r="M1324">
        <v>2</v>
      </c>
      <c r="N1324">
        <v>100.79</v>
      </c>
      <c r="O1324">
        <v>0.05</v>
      </c>
      <c r="P1324">
        <v>49</v>
      </c>
      <c r="Q1324">
        <v>191.501</v>
      </c>
      <c r="R1324">
        <v>98</v>
      </c>
      <c r="S1324">
        <v>93.501000000000005</v>
      </c>
      <c r="T1324">
        <v>0.48825332504791097</v>
      </c>
    </row>
    <row r="1325" spans="1:20" x14ac:dyDescent="0.3">
      <c r="A1325">
        <v>2917</v>
      </c>
      <c r="B1325" s="1">
        <v>46090</v>
      </c>
      <c r="C1325">
        <f>YEAR(SalesDataTable__2[[#This Row],[Order Date]])</f>
        <v>2026</v>
      </c>
      <c r="D1325" s="2" t="str">
        <f>"Q"&amp;ROUNDUP(MONTH(SalesDataTable__2[[#This Row],[Order Date]])/3,0)</f>
        <v>Q1</v>
      </c>
      <c r="E1325">
        <f>MONTH(SalesDataTable__2[[#This Row],[Order Date]])</f>
        <v>3</v>
      </c>
      <c r="F1325" t="str">
        <f>TEXT(SalesDataTable__2[[#This Row],[Order Date]],"MMM")</f>
        <v>Mar</v>
      </c>
      <c r="G1325" t="s">
        <v>42</v>
      </c>
      <c r="H1325" t="s">
        <v>60</v>
      </c>
      <c r="I1325" t="s">
        <v>67</v>
      </c>
      <c r="J1325" t="s">
        <v>65</v>
      </c>
      <c r="K1325" t="s">
        <v>31</v>
      </c>
      <c r="L1325" t="s">
        <v>51</v>
      </c>
      <c r="M1325">
        <v>2</v>
      </c>
      <c r="N1325">
        <v>165.49</v>
      </c>
      <c r="O1325">
        <v>0.05</v>
      </c>
      <c r="P1325">
        <v>89.82</v>
      </c>
      <c r="Q1325">
        <v>314.43099999999998</v>
      </c>
      <c r="R1325">
        <v>179.64</v>
      </c>
      <c r="S1325">
        <v>134.791</v>
      </c>
      <c r="T1325">
        <v>0.4286822864157796</v>
      </c>
    </row>
    <row r="1326" spans="1:20" x14ac:dyDescent="0.3">
      <c r="A1326">
        <v>2623</v>
      </c>
      <c r="B1326" s="1">
        <v>46091</v>
      </c>
      <c r="C1326">
        <f>YEAR(SalesDataTable__2[[#This Row],[Order Date]])</f>
        <v>2026</v>
      </c>
      <c r="D1326" s="2" t="str">
        <f>"Q"&amp;ROUNDUP(MONTH(SalesDataTable__2[[#This Row],[Order Date]])/3,0)</f>
        <v>Q1</v>
      </c>
      <c r="E1326">
        <f>MONTH(SalesDataTable__2[[#This Row],[Order Date]])</f>
        <v>3</v>
      </c>
      <c r="F1326" t="str">
        <f>TEXT(SalesDataTable__2[[#This Row],[Order Date]],"MMM")</f>
        <v>Mar</v>
      </c>
      <c r="G1326" t="s">
        <v>28</v>
      </c>
      <c r="H1326" t="s">
        <v>46</v>
      </c>
      <c r="I1326" t="s">
        <v>67</v>
      </c>
      <c r="J1326" t="s">
        <v>19</v>
      </c>
      <c r="K1326" t="s">
        <v>36</v>
      </c>
      <c r="L1326" t="s">
        <v>54</v>
      </c>
      <c r="M1326">
        <v>2</v>
      </c>
      <c r="N1326">
        <v>103.33</v>
      </c>
      <c r="O1326">
        <v>0.05</v>
      </c>
      <c r="P1326">
        <v>51.58</v>
      </c>
      <c r="Q1326">
        <v>196.327</v>
      </c>
      <c r="R1326">
        <v>103.16</v>
      </c>
      <c r="S1326">
        <v>93.167000000000002</v>
      </c>
      <c r="T1326">
        <v>0.47455011282197557</v>
      </c>
    </row>
    <row r="1327" spans="1:20" x14ac:dyDescent="0.3">
      <c r="A1327">
        <v>2323</v>
      </c>
      <c r="B1327" s="1">
        <v>46092</v>
      </c>
      <c r="C1327">
        <f>YEAR(SalesDataTable__2[[#This Row],[Order Date]])</f>
        <v>2026</v>
      </c>
      <c r="D1327" s="2" t="str">
        <f>"Q"&amp;ROUNDUP(MONTH(SalesDataTable__2[[#This Row],[Order Date]])/3,0)</f>
        <v>Q1</v>
      </c>
      <c r="E1327">
        <f>MONTH(SalesDataTable__2[[#This Row],[Order Date]])</f>
        <v>3</v>
      </c>
      <c r="F1327" t="str">
        <f>TEXT(SalesDataTable__2[[#This Row],[Order Date]],"MMM")</f>
        <v>Mar</v>
      </c>
      <c r="G1327" t="s">
        <v>28</v>
      </c>
      <c r="H1327" t="s">
        <v>46</v>
      </c>
      <c r="I1327" t="s">
        <v>66</v>
      </c>
      <c r="J1327" t="s">
        <v>19</v>
      </c>
      <c r="K1327" t="s">
        <v>31</v>
      </c>
      <c r="L1327" t="s">
        <v>41</v>
      </c>
      <c r="M1327">
        <v>2</v>
      </c>
      <c r="N1327">
        <v>36.08</v>
      </c>
      <c r="O1327">
        <v>0.05</v>
      </c>
      <c r="P1327">
        <v>13.19</v>
      </c>
      <c r="Q1327">
        <v>68.551999999999992</v>
      </c>
      <c r="R1327">
        <v>26.38</v>
      </c>
      <c r="S1327">
        <v>42.171999999999997</v>
      </c>
      <c r="T1327">
        <v>0.61518263507993931</v>
      </c>
    </row>
    <row r="1328" spans="1:20" x14ac:dyDescent="0.3">
      <c r="A1328">
        <v>3718</v>
      </c>
      <c r="B1328" s="1">
        <v>46104</v>
      </c>
      <c r="C1328">
        <f>YEAR(SalesDataTable__2[[#This Row],[Order Date]])</f>
        <v>2026</v>
      </c>
      <c r="D1328" s="2" t="str">
        <f>"Q"&amp;ROUNDUP(MONTH(SalesDataTable__2[[#This Row],[Order Date]])/3,0)</f>
        <v>Q1</v>
      </c>
      <c r="E1328">
        <f>MONTH(SalesDataTable__2[[#This Row],[Order Date]])</f>
        <v>3</v>
      </c>
      <c r="F1328" t="str">
        <f>TEXT(SalesDataTable__2[[#This Row],[Order Date]],"MMM")</f>
        <v>Mar</v>
      </c>
      <c r="G1328" t="s">
        <v>28</v>
      </c>
      <c r="H1328" t="s">
        <v>46</v>
      </c>
      <c r="I1328" t="s">
        <v>67</v>
      </c>
      <c r="J1328" t="s">
        <v>19</v>
      </c>
      <c r="K1328" t="s">
        <v>38</v>
      </c>
      <c r="L1328" t="s">
        <v>55</v>
      </c>
      <c r="M1328">
        <v>2</v>
      </c>
      <c r="N1328">
        <v>122.07</v>
      </c>
      <c r="O1328">
        <v>0.05</v>
      </c>
      <c r="P1328">
        <v>59.16</v>
      </c>
      <c r="Q1328">
        <v>231.93299999999996</v>
      </c>
      <c r="R1328">
        <v>118.32</v>
      </c>
      <c r="S1328">
        <v>113.61299999999997</v>
      </c>
      <c r="T1328">
        <v>0.48985267297021118</v>
      </c>
    </row>
    <row r="1329" spans="1:20" x14ac:dyDescent="0.3">
      <c r="A1329">
        <v>578</v>
      </c>
      <c r="B1329" s="1">
        <v>46106</v>
      </c>
      <c r="C1329">
        <f>YEAR(SalesDataTable__2[[#This Row],[Order Date]])</f>
        <v>2026</v>
      </c>
      <c r="D1329" s="2" t="str">
        <f>"Q"&amp;ROUNDUP(MONTH(SalesDataTable__2[[#This Row],[Order Date]])/3,0)</f>
        <v>Q1</v>
      </c>
      <c r="E1329">
        <f>MONTH(SalesDataTable__2[[#This Row],[Order Date]])</f>
        <v>3</v>
      </c>
      <c r="F1329" t="str">
        <f>TEXT(SalesDataTable__2[[#This Row],[Order Date]],"MMM")</f>
        <v>Mar</v>
      </c>
      <c r="G1329" t="s">
        <v>42</v>
      </c>
      <c r="H1329" t="s">
        <v>45</v>
      </c>
      <c r="I1329" t="s">
        <v>67</v>
      </c>
      <c r="J1329" t="s">
        <v>64</v>
      </c>
      <c r="K1329" t="s">
        <v>36</v>
      </c>
      <c r="L1329" t="s">
        <v>56</v>
      </c>
      <c r="M1329">
        <v>2</v>
      </c>
      <c r="N1329">
        <v>50.22</v>
      </c>
      <c r="O1329">
        <v>0.05</v>
      </c>
      <c r="P1329">
        <v>23.16</v>
      </c>
      <c r="Q1329">
        <v>95.417999999999992</v>
      </c>
      <c r="R1329">
        <v>46.32</v>
      </c>
      <c r="S1329">
        <v>49.097999999999992</v>
      </c>
      <c r="T1329">
        <v>0.51455700182355524</v>
      </c>
    </row>
    <row r="1330" spans="1:20" x14ac:dyDescent="0.3">
      <c r="A1330">
        <v>28</v>
      </c>
      <c r="B1330" s="1">
        <v>46118</v>
      </c>
      <c r="C1330">
        <f>YEAR(SalesDataTable__2[[#This Row],[Order Date]])</f>
        <v>2026</v>
      </c>
      <c r="D1330" s="2" t="str">
        <f>"Q"&amp;ROUNDUP(MONTH(SalesDataTable__2[[#This Row],[Order Date]])/3,0)</f>
        <v>Q2</v>
      </c>
      <c r="E1330">
        <f>MONTH(SalesDataTable__2[[#This Row],[Order Date]])</f>
        <v>4</v>
      </c>
      <c r="F1330" t="str">
        <f>TEXT(SalesDataTable__2[[#This Row],[Order Date]],"MMM")</f>
        <v>Apr</v>
      </c>
      <c r="G1330" t="s">
        <v>28</v>
      </c>
      <c r="H1330" t="s">
        <v>29</v>
      </c>
      <c r="I1330" t="s">
        <v>66</v>
      </c>
      <c r="J1330" t="s">
        <v>19</v>
      </c>
      <c r="K1330" t="s">
        <v>20</v>
      </c>
      <c r="L1330" t="s">
        <v>53</v>
      </c>
      <c r="M1330">
        <v>2</v>
      </c>
      <c r="N1330">
        <v>125.94</v>
      </c>
      <c r="O1330">
        <v>0.05</v>
      </c>
      <c r="P1330">
        <v>70.94</v>
      </c>
      <c r="Q1330">
        <v>239.28599999999997</v>
      </c>
      <c r="R1330">
        <v>141.88</v>
      </c>
      <c r="S1330">
        <v>97.405999999999977</v>
      </c>
      <c r="T1330">
        <v>0.40706936469329585</v>
      </c>
    </row>
    <row r="1331" spans="1:20" x14ac:dyDescent="0.3">
      <c r="A1331">
        <v>1742</v>
      </c>
      <c r="B1331" s="1">
        <v>46121</v>
      </c>
      <c r="C1331">
        <f>YEAR(SalesDataTable__2[[#This Row],[Order Date]])</f>
        <v>2026</v>
      </c>
      <c r="D1331" s="2" t="str">
        <f>"Q"&amp;ROUNDUP(MONTH(SalesDataTable__2[[#This Row],[Order Date]])/3,0)</f>
        <v>Q2</v>
      </c>
      <c r="E1331">
        <f>MONTH(SalesDataTable__2[[#This Row],[Order Date]])</f>
        <v>4</v>
      </c>
      <c r="F1331" t="str">
        <f>TEXT(SalesDataTable__2[[#This Row],[Order Date]],"MMM")</f>
        <v>Apr</v>
      </c>
      <c r="G1331" t="s">
        <v>16</v>
      </c>
      <c r="H1331" t="s">
        <v>33</v>
      </c>
      <c r="I1331" t="s">
        <v>67</v>
      </c>
      <c r="J1331" t="s">
        <v>64</v>
      </c>
      <c r="K1331" t="s">
        <v>38</v>
      </c>
      <c r="L1331" t="s">
        <v>55</v>
      </c>
      <c r="M1331">
        <v>2</v>
      </c>
      <c r="N1331">
        <v>120.75</v>
      </c>
      <c r="O1331">
        <v>0.05</v>
      </c>
      <c r="P1331">
        <v>60.31</v>
      </c>
      <c r="Q1331">
        <v>229.42499999999998</v>
      </c>
      <c r="R1331">
        <v>120.62</v>
      </c>
      <c r="S1331">
        <v>108.80499999999998</v>
      </c>
      <c r="T1331">
        <v>0.47425084450256066</v>
      </c>
    </row>
    <row r="1332" spans="1:20" x14ac:dyDescent="0.3">
      <c r="A1332">
        <v>3747</v>
      </c>
      <c r="B1332" s="1">
        <v>46121</v>
      </c>
      <c r="C1332">
        <f>YEAR(SalesDataTable__2[[#This Row],[Order Date]])</f>
        <v>2026</v>
      </c>
      <c r="D1332" s="2" t="str">
        <f>"Q"&amp;ROUNDUP(MONTH(SalesDataTable__2[[#This Row],[Order Date]])/3,0)</f>
        <v>Q2</v>
      </c>
      <c r="E1332">
        <f>MONTH(SalesDataTable__2[[#This Row],[Order Date]])</f>
        <v>4</v>
      </c>
      <c r="F1332" t="str">
        <f>TEXT(SalesDataTable__2[[#This Row],[Order Date]],"MMM")</f>
        <v>Apr</v>
      </c>
      <c r="G1332" t="s">
        <v>16</v>
      </c>
      <c r="H1332" t="s">
        <v>26</v>
      </c>
      <c r="I1332" t="s">
        <v>66</v>
      </c>
      <c r="J1332" t="s">
        <v>64</v>
      </c>
      <c r="K1332" t="s">
        <v>38</v>
      </c>
      <c r="L1332" t="s">
        <v>55</v>
      </c>
      <c r="M1332">
        <v>2</v>
      </c>
      <c r="N1332">
        <v>122.36</v>
      </c>
      <c r="O1332">
        <v>0.05</v>
      </c>
      <c r="P1332">
        <v>59.06</v>
      </c>
      <c r="Q1332">
        <v>232.48399999999998</v>
      </c>
      <c r="R1332">
        <v>118.12</v>
      </c>
      <c r="S1332">
        <v>114.36399999999998</v>
      </c>
      <c r="T1332">
        <v>0.49192202474148755</v>
      </c>
    </row>
    <row r="1333" spans="1:20" x14ac:dyDescent="0.3">
      <c r="A1333">
        <v>3782</v>
      </c>
      <c r="B1333" s="1">
        <v>46121</v>
      </c>
      <c r="C1333">
        <f>YEAR(SalesDataTable__2[[#This Row],[Order Date]])</f>
        <v>2026</v>
      </c>
      <c r="D1333" s="2" t="str">
        <f>"Q"&amp;ROUNDUP(MONTH(SalesDataTable__2[[#This Row],[Order Date]])/3,0)</f>
        <v>Q2</v>
      </c>
      <c r="E1333">
        <f>MONTH(SalesDataTable__2[[#This Row],[Order Date]])</f>
        <v>4</v>
      </c>
      <c r="F1333" t="str">
        <f>TEXT(SalesDataTable__2[[#This Row],[Order Date]],"MMM")</f>
        <v>Apr</v>
      </c>
      <c r="G1333" t="s">
        <v>22</v>
      </c>
      <c r="H1333" t="s">
        <v>30</v>
      </c>
      <c r="I1333" t="s">
        <v>66</v>
      </c>
      <c r="J1333" t="s">
        <v>64</v>
      </c>
      <c r="K1333" t="s">
        <v>20</v>
      </c>
      <c r="L1333" t="s">
        <v>21</v>
      </c>
      <c r="M1333">
        <v>2</v>
      </c>
      <c r="N1333">
        <v>39.68</v>
      </c>
      <c r="O1333">
        <v>0.05</v>
      </c>
      <c r="P1333">
        <v>14.98</v>
      </c>
      <c r="Q1333">
        <v>75.391999999999996</v>
      </c>
      <c r="R1333">
        <v>29.96</v>
      </c>
      <c r="S1333">
        <v>45.431999999999995</v>
      </c>
      <c r="T1333">
        <v>0.60261035653650252</v>
      </c>
    </row>
    <row r="1334" spans="1:20" x14ac:dyDescent="0.3">
      <c r="A1334">
        <v>888</v>
      </c>
      <c r="B1334" s="1">
        <v>46122</v>
      </c>
      <c r="C1334">
        <f>YEAR(SalesDataTable__2[[#This Row],[Order Date]])</f>
        <v>2026</v>
      </c>
      <c r="D1334" s="2" t="str">
        <f>"Q"&amp;ROUNDUP(MONTH(SalesDataTable__2[[#This Row],[Order Date]])/3,0)</f>
        <v>Q2</v>
      </c>
      <c r="E1334">
        <f>MONTH(SalesDataTable__2[[#This Row],[Order Date]])</f>
        <v>4</v>
      </c>
      <c r="F1334" t="str">
        <f>TEXT(SalesDataTable__2[[#This Row],[Order Date]],"MMM")</f>
        <v>Apr</v>
      </c>
      <c r="G1334" t="s">
        <v>16</v>
      </c>
      <c r="H1334" t="s">
        <v>26</v>
      </c>
      <c r="I1334" t="s">
        <v>66</v>
      </c>
      <c r="J1334" t="s">
        <v>19</v>
      </c>
      <c r="K1334" t="s">
        <v>36</v>
      </c>
      <c r="L1334" t="s">
        <v>37</v>
      </c>
      <c r="M1334">
        <v>2</v>
      </c>
      <c r="N1334">
        <v>40.58</v>
      </c>
      <c r="O1334">
        <v>0.05</v>
      </c>
      <c r="P1334">
        <v>17.149999999999999</v>
      </c>
      <c r="Q1334">
        <v>77.10199999999999</v>
      </c>
      <c r="R1334">
        <v>34.299999999999997</v>
      </c>
      <c r="S1334">
        <v>42.801999999999992</v>
      </c>
      <c r="T1334">
        <v>0.55513475655625011</v>
      </c>
    </row>
    <row r="1335" spans="1:20" x14ac:dyDescent="0.3">
      <c r="A1335">
        <v>3307</v>
      </c>
      <c r="B1335" s="1">
        <v>46132</v>
      </c>
      <c r="C1335">
        <f>YEAR(SalesDataTable__2[[#This Row],[Order Date]])</f>
        <v>2026</v>
      </c>
      <c r="D1335" s="2" t="str">
        <f>"Q"&amp;ROUNDUP(MONTH(SalesDataTable__2[[#This Row],[Order Date]])/3,0)</f>
        <v>Q2</v>
      </c>
      <c r="E1335">
        <f>MONTH(SalesDataTable__2[[#This Row],[Order Date]])</f>
        <v>4</v>
      </c>
      <c r="F1335" t="str">
        <f>TEXT(SalesDataTable__2[[#This Row],[Order Date]],"MMM")</f>
        <v>Apr</v>
      </c>
      <c r="G1335" t="s">
        <v>16</v>
      </c>
      <c r="H1335" t="s">
        <v>52</v>
      </c>
      <c r="I1335" t="s">
        <v>66</v>
      </c>
      <c r="J1335" t="s">
        <v>65</v>
      </c>
      <c r="K1335" t="s">
        <v>36</v>
      </c>
      <c r="L1335" t="s">
        <v>56</v>
      </c>
      <c r="M1335">
        <v>2</v>
      </c>
      <c r="N1335">
        <v>51.39</v>
      </c>
      <c r="O1335">
        <v>0.05</v>
      </c>
      <c r="P1335">
        <v>22.28</v>
      </c>
      <c r="Q1335">
        <v>97.640999999999991</v>
      </c>
      <c r="R1335">
        <v>44.56</v>
      </c>
      <c r="S1335">
        <v>53.080999999999989</v>
      </c>
      <c r="T1335">
        <v>0.54363433393758764</v>
      </c>
    </row>
    <row r="1336" spans="1:20" x14ac:dyDescent="0.3">
      <c r="A1336">
        <v>3238</v>
      </c>
      <c r="B1336" s="1">
        <v>46144</v>
      </c>
      <c r="C1336">
        <f>YEAR(SalesDataTable__2[[#This Row],[Order Date]])</f>
        <v>2026</v>
      </c>
      <c r="D1336" s="2" t="str">
        <f>"Q"&amp;ROUNDUP(MONTH(SalesDataTable__2[[#This Row],[Order Date]])/3,0)</f>
        <v>Q2</v>
      </c>
      <c r="E1336">
        <f>MONTH(SalesDataTable__2[[#This Row],[Order Date]])</f>
        <v>5</v>
      </c>
      <c r="F1336" t="str">
        <f>TEXT(SalesDataTable__2[[#This Row],[Order Date]],"MMM")</f>
        <v>May</v>
      </c>
      <c r="G1336" t="s">
        <v>16</v>
      </c>
      <c r="H1336" t="s">
        <v>17</v>
      </c>
      <c r="I1336" t="s">
        <v>67</v>
      </c>
      <c r="J1336" t="s">
        <v>64</v>
      </c>
      <c r="K1336" t="s">
        <v>38</v>
      </c>
      <c r="L1336" t="s">
        <v>58</v>
      </c>
      <c r="M1336">
        <v>2</v>
      </c>
      <c r="N1336">
        <v>82.65</v>
      </c>
      <c r="O1336">
        <v>0.05</v>
      </c>
      <c r="P1336">
        <v>40.46</v>
      </c>
      <c r="Q1336">
        <v>157.035</v>
      </c>
      <c r="R1336">
        <v>80.92</v>
      </c>
      <c r="S1336">
        <v>76.114999999999995</v>
      </c>
      <c r="T1336">
        <v>0.48470086286496639</v>
      </c>
    </row>
    <row r="1337" spans="1:20" x14ac:dyDescent="0.3">
      <c r="A1337">
        <v>526</v>
      </c>
      <c r="B1337" s="1">
        <v>46154</v>
      </c>
      <c r="C1337">
        <f>YEAR(SalesDataTable__2[[#This Row],[Order Date]])</f>
        <v>2026</v>
      </c>
      <c r="D1337" s="2" t="str">
        <f>"Q"&amp;ROUNDUP(MONTH(SalesDataTable__2[[#This Row],[Order Date]])/3,0)</f>
        <v>Q2</v>
      </c>
      <c r="E1337">
        <f>MONTH(SalesDataTable__2[[#This Row],[Order Date]])</f>
        <v>5</v>
      </c>
      <c r="F1337" t="str">
        <f>TEXT(SalesDataTable__2[[#This Row],[Order Date]],"MMM")</f>
        <v>May</v>
      </c>
      <c r="G1337" t="s">
        <v>28</v>
      </c>
      <c r="H1337" t="s">
        <v>49</v>
      </c>
      <c r="I1337" t="s">
        <v>66</v>
      </c>
      <c r="J1337" t="s">
        <v>64</v>
      </c>
      <c r="K1337" t="s">
        <v>38</v>
      </c>
      <c r="L1337" t="s">
        <v>58</v>
      </c>
      <c r="M1337">
        <v>2</v>
      </c>
      <c r="N1337">
        <v>81.11</v>
      </c>
      <c r="O1337">
        <v>0.05</v>
      </c>
      <c r="P1337">
        <v>40.049999999999997</v>
      </c>
      <c r="Q1337">
        <v>154.10899999999998</v>
      </c>
      <c r="R1337">
        <v>80.099999999999994</v>
      </c>
      <c r="S1337">
        <v>74.008999999999986</v>
      </c>
      <c r="T1337">
        <v>0.48023801335418437</v>
      </c>
    </row>
    <row r="1338" spans="1:20" x14ac:dyDescent="0.3">
      <c r="A1338">
        <v>1016</v>
      </c>
      <c r="B1338" s="1">
        <v>46161</v>
      </c>
      <c r="C1338">
        <f>YEAR(SalesDataTable__2[[#This Row],[Order Date]])</f>
        <v>2026</v>
      </c>
      <c r="D1338" s="2" t="str">
        <f>"Q"&amp;ROUNDUP(MONTH(SalesDataTable__2[[#This Row],[Order Date]])/3,0)</f>
        <v>Q2</v>
      </c>
      <c r="E1338">
        <f>MONTH(SalesDataTable__2[[#This Row],[Order Date]])</f>
        <v>5</v>
      </c>
      <c r="F1338" t="str">
        <f>TEXT(SalesDataTable__2[[#This Row],[Order Date]],"MMM")</f>
        <v>May</v>
      </c>
      <c r="G1338" t="s">
        <v>16</v>
      </c>
      <c r="H1338" t="s">
        <v>52</v>
      </c>
      <c r="I1338" t="s">
        <v>66</v>
      </c>
      <c r="J1338" t="s">
        <v>64</v>
      </c>
      <c r="K1338" t="s">
        <v>38</v>
      </c>
      <c r="L1338" t="s">
        <v>39</v>
      </c>
      <c r="M1338">
        <v>2</v>
      </c>
      <c r="N1338">
        <v>192.1</v>
      </c>
      <c r="O1338">
        <v>0.05</v>
      </c>
      <c r="P1338">
        <v>106.07</v>
      </c>
      <c r="Q1338">
        <v>364.98999999999995</v>
      </c>
      <c r="R1338">
        <v>212.14</v>
      </c>
      <c r="S1338">
        <v>152.84999999999997</v>
      </c>
      <c r="T1338">
        <v>0.41877859667388145</v>
      </c>
    </row>
    <row r="1339" spans="1:20" x14ac:dyDescent="0.3">
      <c r="A1339">
        <v>2703</v>
      </c>
      <c r="B1339" s="1">
        <v>46162</v>
      </c>
      <c r="C1339">
        <f>YEAR(SalesDataTable__2[[#This Row],[Order Date]])</f>
        <v>2026</v>
      </c>
      <c r="D1339" s="2" t="str">
        <f>"Q"&amp;ROUNDUP(MONTH(SalesDataTable__2[[#This Row],[Order Date]])/3,0)</f>
        <v>Q2</v>
      </c>
      <c r="E1339">
        <f>MONTH(SalesDataTable__2[[#This Row],[Order Date]])</f>
        <v>5</v>
      </c>
      <c r="F1339" t="str">
        <f>TEXT(SalesDataTable__2[[#This Row],[Order Date]],"MMM")</f>
        <v>May</v>
      </c>
      <c r="G1339" t="s">
        <v>16</v>
      </c>
      <c r="H1339" t="s">
        <v>17</v>
      </c>
      <c r="I1339" t="s">
        <v>66</v>
      </c>
      <c r="J1339" t="s">
        <v>65</v>
      </c>
      <c r="K1339" t="s">
        <v>38</v>
      </c>
      <c r="L1339" t="s">
        <v>39</v>
      </c>
      <c r="M1339">
        <v>2</v>
      </c>
      <c r="N1339">
        <v>197.35</v>
      </c>
      <c r="O1339">
        <v>0.05</v>
      </c>
      <c r="P1339">
        <v>102.63</v>
      </c>
      <c r="Q1339">
        <v>374.96499999999997</v>
      </c>
      <c r="R1339">
        <v>205.26</v>
      </c>
      <c r="S1339">
        <v>169.70499999999998</v>
      </c>
      <c r="T1339">
        <v>0.45258890829810783</v>
      </c>
    </row>
    <row r="1340" spans="1:20" x14ac:dyDescent="0.3">
      <c r="A1340">
        <v>3841</v>
      </c>
      <c r="B1340" s="1">
        <v>46162</v>
      </c>
      <c r="C1340">
        <f>YEAR(SalesDataTable__2[[#This Row],[Order Date]])</f>
        <v>2026</v>
      </c>
      <c r="D1340" s="2" t="str">
        <f>"Q"&amp;ROUNDUP(MONTH(SalesDataTable__2[[#This Row],[Order Date]])/3,0)</f>
        <v>Q2</v>
      </c>
      <c r="E1340">
        <f>MONTH(SalesDataTable__2[[#This Row],[Order Date]])</f>
        <v>5</v>
      </c>
      <c r="F1340" t="str">
        <f>TEXT(SalesDataTable__2[[#This Row],[Order Date]],"MMM")</f>
        <v>May</v>
      </c>
      <c r="G1340" t="s">
        <v>22</v>
      </c>
      <c r="H1340" t="s">
        <v>40</v>
      </c>
      <c r="I1340" t="s">
        <v>66</v>
      </c>
      <c r="J1340" t="s">
        <v>19</v>
      </c>
      <c r="K1340" t="s">
        <v>36</v>
      </c>
      <c r="L1340" t="s">
        <v>56</v>
      </c>
      <c r="M1340">
        <v>2</v>
      </c>
      <c r="N1340">
        <v>50.09</v>
      </c>
      <c r="O1340">
        <v>0.05</v>
      </c>
      <c r="P1340">
        <v>23.16</v>
      </c>
      <c r="Q1340">
        <v>95.171000000000006</v>
      </c>
      <c r="R1340">
        <v>46.32</v>
      </c>
      <c r="S1340">
        <v>48.851000000000006</v>
      </c>
      <c r="T1340">
        <v>0.51329711781950382</v>
      </c>
    </row>
    <row r="1341" spans="1:20" x14ac:dyDescent="0.3">
      <c r="A1341">
        <v>1959</v>
      </c>
      <c r="B1341" s="1">
        <v>46166</v>
      </c>
      <c r="C1341">
        <f>YEAR(SalesDataTable__2[[#This Row],[Order Date]])</f>
        <v>2026</v>
      </c>
      <c r="D1341" s="2" t="str">
        <f>"Q"&amp;ROUNDUP(MONTH(SalesDataTable__2[[#This Row],[Order Date]])/3,0)</f>
        <v>Q2</v>
      </c>
      <c r="E1341">
        <f>MONTH(SalesDataTable__2[[#This Row],[Order Date]])</f>
        <v>5</v>
      </c>
      <c r="F1341" t="str">
        <f>TEXT(SalesDataTable__2[[#This Row],[Order Date]],"MMM")</f>
        <v>May</v>
      </c>
      <c r="G1341" t="s">
        <v>22</v>
      </c>
      <c r="H1341" t="s">
        <v>40</v>
      </c>
      <c r="I1341" t="s">
        <v>67</v>
      </c>
      <c r="J1341" t="s">
        <v>65</v>
      </c>
      <c r="K1341" t="s">
        <v>36</v>
      </c>
      <c r="L1341" t="s">
        <v>61</v>
      </c>
      <c r="M1341">
        <v>2</v>
      </c>
      <c r="N1341">
        <v>80.59</v>
      </c>
      <c r="O1341">
        <v>0.05</v>
      </c>
      <c r="P1341">
        <v>41.44</v>
      </c>
      <c r="Q1341">
        <v>153.12100000000001</v>
      </c>
      <c r="R1341">
        <v>82.88</v>
      </c>
      <c r="S1341">
        <v>70.241000000000014</v>
      </c>
      <c r="T1341">
        <v>0.45872871781140412</v>
      </c>
    </row>
    <row r="1342" spans="1:20" x14ac:dyDescent="0.3">
      <c r="A1342">
        <v>2634</v>
      </c>
      <c r="B1342" s="1">
        <v>46172</v>
      </c>
      <c r="C1342">
        <f>YEAR(SalesDataTable__2[[#This Row],[Order Date]])</f>
        <v>2026</v>
      </c>
      <c r="D1342" s="2" t="str">
        <f>"Q"&amp;ROUNDUP(MONTH(SalesDataTable__2[[#This Row],[Order Date]])/3,0)</f>
        <v>Q2</v>
      </c>
      <c r="E1342">
        <f>MONTH(SalesDataTable__2[[#This Row],[Order Date]])</f>
        <v>5</v>
      </c>
      <c r="F1342" t="str">
        <f>TEXT(SalesDataTable__2[[#This Row],[Order Date]],"MMM")</f>
        <v>May</v>
      </c>
      <c r="G1342" t="s">
        <v>42</v>
      </c>
      <c r="H1342" t="s">
        <v>60</v>
      </c>
      <c r="I1342" t="s">
        <v>67</v>
      </c>
      <c r="J1342" t="s">
        <v>64</v>
      </c>
      <c r="K1342" t="s">
        <v>31</v>
      </c>
      <c r="L1342" t="s">
        <v>41</v>
      </c>
      <c r="M1342">
        <v>2</v>
      </c>
      <c r="N1342">
        <v>36.94</v>
      </c>
      <c r="O1342">
        <v>0.05</v>
      </c>
      <c r="P1342">
        <v>13.82</v>
      </c>
      <c r="Q1342">
        <v>70.185999999999993</v>
      </c>
      <c r="R1342">
        <v>27.64</v>
      </c>
      <c r="S1342">
        <v>42.545999999999992</v>
      </c>
      <c r="T1342">
        <v>0.60618926851508848</v>
      </c>
    </row>
    <row r="1343" spans="1:20" x14ac:dyDescent="0.3">
      <c r="A1343">
        <v>5090</v>
      </c>
      <c r="B1343" s="1">
        <v>46173</v>
      </c>
      <c r="C1343">
        <f>YEAR(SalesDataTable__2[[#This Row],[Order Date]])</f>
        <v>2026</v>
      </c>
      <c r="D1343" s="2" t="str">
        <f>"Q"&amp;ROUNDUP(MONTH(SalesDataTable__2[[#This Row],[Order Date]])/3,0)</f>
        <v>Q2</v>
      </c>
      <c r="E1343">
        <f>MONTH(SalesDataTable__2[[#This Row],[Order Date]])</f>
        <v>5</v>
      </c>
      <c r="F1343" t="str">
        <f>TEXT(SalesDataTable__2[[#This Row],[Order Date]],"MMM")</f>
        <v>May</v>
      </c>
      <c r="G1343" t="s">
        <v>28</v>
      </c>
      <c r="H1343" t="s">
        <v>49</v>
      </c>
      <c r="I1343" t="s">
        <v>67</v>
      </c>
      <c r="J1343" t="s">
        <v>19</v>
      </c>
      <c r="K1343" t="s">
        <v>31</v>
      </c>
      <c r="L1343" t="s">
        <v>47</v>
      </c>
      <c r="M1343">
        <v>2</v>
      </c>
      <c r="N1343">
        <v>46.52</v>
      </c>
      <c r="O1343">
        <v>0.05</v>
      </c>
      <c r="P1343">
        <v>18.739999999999998</v>
      </c>
      <c r="Q1343">
        <v>88.388000000000005</v>
      </c>
      <c r="R1343">
        <v>37.479999999999997</v>
      </c>
      <c r="S1343">
        <v>50.908000000000008</v>
      </c>
      <c r="T1343">
        <v>0.57596053762954258</v>
      </c>
    </row>
    <row r="1344" spans="1:20" x14ac:dyDescent="0.3">
      <c r="A1344">
        <v>2572</v>
      </c>
      <c r="B1344" s="1">
        <v>46176</v>
      </c>
      <c r="C1344">
        <f>YEAR(SalesDataTable__2[[#This Row],[Order Date]])</f>
        <v>2026</v>
      </c>
      <c r="D1344" s="2" t="str">
        <f>"Q"&amp;ROUNDUP(MONTH(SalesDataTable__2[[#This Row],[Order Date]])/3,0)</f>
        <v>Q2</v>
      </c>
      <c r="E1344">
        <f>MONTH(SalesDataTable__2[[#This Row],[Order Date]])</f>
        <v>6</v>
      </c>
      <c r="F1344" t="str">
        <f>TEXT(SalesDataTable__2[[#This Row],[Order Date]],"MMM")</f>
        <v>Jun</v>
      </c>
      <c r="G1344" t="s">
        <v>16</v>
      </c>
      <c r="H1344" t="s">
        <v>17</v>
      </c>
      <c r="I1344" t="s">
        <v>67</v>
      </c>
      <c r="J1344" t="s">
        <v>65</v>
      </c>
      <c r="K1344" t="s">
        <v>24</v>
      </c>
      <c r="L1344" t="s">
        <v>35</v>
      </c>
      <c r="M1344">
        <v>2</v>
      </c>
      <c r="N1344">
        <v>70.97</v>
      </c>
      <c r="O1344">
        <v>0.05</v>
      </c>
      <c r="P1344">
        <v>32.54</v>
      </c>
      <c r="Q1344">
        <v>134.84299999999999</v>
      </c>
      <c r="R1344">
        <v>65.08</v>
      </c>
      <c r="S1344">
        <v>69.762999999999991</v>
      </c>
      <c r="T1344">
        <v>0.51736463887632278</v>
      </c>
    </row>
    <row r="1345" spans="1:20" x14ac:dyDescent="0.3">
      <c r="A1345">
        <v>1857</v>
      </c>
      <c r="B1345" s="1">
        <v>46185</v>
      </c>
      <c r="C1345">
        <f>YEAR(SalesDataTable__2[[#This Row],[Order Date]])</f>
        <v>2026</v>
      </c>
      <c r="D1345" s="2" t="str">
        <f>"Q"&amp;ROUNDUP(MONTH(SalesDataTable__2[[#This Row],[Order Date]])/3,0)</f>
        <v>Q2</v>
      </c>
      <c r="E1345">
        <f>MONTH(SalesDataTable__2[[#This Row],[Order Date]])</f>
        <v>6</v>
      </c>
      <c r="F1345" t="str">
        <f>TEXT(SalesDataTable__2[[#This Row],[Order Date]],"MMM")</f>
        <v>Jun</v>
      </c>
      <c r="G1345" t="s">
        <v>42</v>
      </c>
      <c r="H1345" t="s">
        <v>57</v>
      </c>
      <c r="I1345" t="s">
        <v>67</v>
      </c>
      <c r="J1345" t="s">
        <v>65</v>
      </c>
      <c r="K1345" t="s">
        <v>24</v>
      </c>
      <c r="L1345" t="s">
        <v>25</v>
      </c>
      <c r="M1345">
        <v>2</v>
      </c>
      <c r="N1345">
        <v>154.94</v>
      </c>
      <c r="O1345">
        <v>0.05</v>
      </c>
      <c r="P1345">
        <v>77.260000000000005</v>
      </c>
      <c r="Q1345">
        <v>294.38599999999997</v>
      </c>
      <c r="R1345">
        <v>154.52000000000001</v>
      </c>
      <c r="S1345">
        <v>139.86599999999996</v>
      </c>
      <c r="T1345">
        <v>0.47511090880680457</v>
      </c>
    </row>
    <row r="1346" spans="1:20" x14ac:dyDescent="0.3">
      <c r="A1346">
        <v>5020</v>
      </c>
      <c r="B1346" s="1">
        <v>46185</v>
      </c>
      <c r="C1346">
        <f>YEAR(SalesDataTable__2[[#This Row],[Order Date]])</f>
        <v>2026</v>
      </c>
      <c r="D1346" s="2" t="str">
        <f>"Q"&amp;ROUNDUP(MONTH(SalesDataTable__2[[#This Row],[Order Date]])/3,0)</f>
        <v>Q2</v>
      </c>
      <c r="E1346">
        <f>MONTH(SalesDataTable__2[[#This Row],[Order Date]])</f>
        <v>6</v>
      </c>
      <c r="F1346" t="str">
        <f>TEXT(SalesDataTable__2[[#This Row],[Order Date]],"MMM")</f>
        <v>Jun</v>
      </c>
      <c r="G1346" t="s">
        <v>42</v>
      </c>
      <c r="H1346" t="s">
        <v>45</v>
      </c>
      <c r="I1346" t="s">
        <v>66</v>
      </c>
      <c r="J1346" t="s">
        <v>64</v>
      </c>
      <c r="K1346" t="s">
        <v>31</v>
      </c>
      <c r="L1346" t="s">
        <v>41</v>
      </c>
      <c r="M1346">
        <v>2</v>
      </c>
      <c r="N1346">
        <v>35.450000000000003</v>
      </c>
      <c r="O1346">
        <v>0.05</v>
      </c>
      <c r="P1346">
        <v>13.39</v>
      </c>
      <c r="Q1346">
        <v>67.355000000000004</v>
      </c>
      <c r="R1346">
        <v>26.78</v>
      </c>
      <c r="S1346">
        <v>40.575000000000003</v>
      </c>
      <c r="T1346">
        <v>0.60240516665429444</v>
      </c>
    </row>
    <row r="1347" spans="1:20" x14ac:dyDescent="0.3">
      <c r="A1347">
        <v>5112</v>
      </c>
      <c r="B1347" s="1">
        <v>46192</v>
      </c>
      <c r="C1347">
        <f>YEAR(SalesDataTable__2[[#This Row],[Order Date]])</f>
        <v>2026</v>
      </c>
      <c r="D1347" s="2" t="str">
        <f>"Q"&amp;ROUNDUP(MONTH(SalesDataTable__2[[#This Row],[Order Date]])/3,0)</f>
        <v>Q2</v>
      </c>
      <c r="E1347">
        <f>MONTH(SalesDataTable__2[[#This Row],[Order Date]])</f>
        <v>6</v>
      </c>
      <c r="F1347" t="str">
        <f>TEXT(SalesDataTable__2[[#This Row],[Order Date]],"MMM")</f>
        <v>Jun</v>
      </c>
      <c r="G1347" t="s">
        <v>22</v>
      </c>
      <c r="H1347" t="s">
        <v>30</v>
      </c>
      <c r="I1347" t="s">
        <v>67</v>
      </c>
      <c r="J1347" t="s">
        <v>64</v>
      </c>
      <c r="K1347" t="s">
        <v>20</v>
      </c>
      <c r="L1347" t="s">
        <v>44</v>
      </c>
      <c r="M1347">
        <v>2</v>
      </c>
      <c r="N1347">
        <v>37.04</v>
      </c>
      <c r="O1347">
        <v>0.05</v>
      </c>
      <c r="P1347">
        <v>13.76</v>
      </c>
      <c r="Q1347">
        <v>70.375999999999991</v>
      </c>
      <c r="R1347">
        <v>27.52</v>
      </c>
      <c r="S1347">
        <v>42.855999999999995</v>
      </c>
      <c r="T1347">
        <v>0.60895759918153913</v>
      </c>
    </row>
    <row r="1348" spans="1:20" x14ac:dyDescent="0.3">
      <c r="A1348">
        <v>2358</v>
      </c>
      <c r="B1348" s="1">
        <v>46195</v>
      </c>
      <c r="C1348">
        <f>YEAR(SalesDataTable__2[[#This Row],[Order Date]])</f>
        <v>2026</v>
      </c>
      <c r="D1348" s="2" t="str">
        <f>"Q"&amp;ROUNDUP(MONTH(SalesDataTable__2[[#This Row],[Order Date]])/3,0)</f>
        <v>Q2</v>
      </c>
      <c r="E1348">
        <f>MONTH(SalesDataTable__2[[#This Row],[Order Date]])</f>
        <v>6</v>
      </c>
      <c r="F1348" t="str">
        <f>TEXT(SalesDataTable__2[[#This Row],[Order Date]],"MMM")</f>
        <v>Jun</v>
      </c>
      <c r="G1348" t="s">
        <v>22</v>
      </c>
      <c r="H1348" t="s">
        <v>30</v>
      </c>
      <c r="I1348" t="s">
        <v>67</v>
      </c>
      <c r="J1348" t="s">
        <v>64</v>
      </c>
      <c r="K1348" t="s">
        <v>20</v>
      </c>
      <c r="L1348" t="s">
        <v>59</v>
      </c>
      <c r="M1348">
        <v>2</v>
      </c>
      <c r="N1348">
        <v>50.21</v>
      </c>
      <c r="O1348">
        <v>0.05</v>
      </c>
      <c r="P1348">
        <v>21.74</v>
      </c>
      <c r="Q1348">
        <v>95.399000000000001</v>
      </c>
      <c r="R1348">
        <v>43.48</v>
      </c>
      <c r="S1348">
        <v>51.919000000000004</v>
      </c>
      <c r="T1348">
        <v>0.54423002337550708</v>
      </c>
    </row>
    <row r="1349" spans="1:20" x14ac:dyDescent="0.3">
      <c r="A1349">
        <v>886</v>
      </c>
      <c r="B1349" s="1">
        <v>46201</v>
      </c>
      <c r="C1349">
        <f>YEAR(SalesDataTable__2[[#This Row],[Order Date]])</f>
        <v>2026</v>
      </c>
      <c r="D1349" s="2" t="str">
        <f>"Q"&amp;ROUNDUP(MONTH(SalesDataTable__2[[#This Row],[Order Date]])/3,0)</f>
        <v>Q2</v>
      </c>
      <c r="E1349">
        <f>MONTH(SalesDataTable__2[[#This Row],[Order Date]])</f>
        <v>6</v>
      </c>
      <c r="F1349" t="str">
        <f>TEXT(SalesDataTable__2[[#This Row],[Order Date]],"MMM")</f>
        <v>Jun</v>
      </c>
      <c r="G1349" t="s">
        <v>22</v>
      </c>
      <c r="H1349" t="s">
        <v>30</v>
      </c>
      <c r="I1349" t="s">
        <v>66</v>
      </c>
      <c r="J1349" t="s">
        <v>65</v>
      </c>
      <c r="K1349" t="s">
        <v>38</v>
      </c>
      <c r="L1349" t="s">
        <v>55</v>
      </c>
      <c r="M1349">
        <v>2</v>
      </c>
      <c r="N1349">
        <v>126.17</v>
      </c>
      <c r="O1349">
        <v>0.05</v>
      </c>
      <c r="P1349">
        <v>61.13</v>
      </c>
      <c r="Q1349">
        <v>239.72299999999998</v>
      </c>
      <c r="R1349">
        <v>122.26</v>
      </c>
      <c r="S1349">
        <v>117.46299999999998</v>
      </c>
      <c r="T1349">
        <v>0.48999470221881081</v>
      </c>
    </row>
    <row r="1350" spans="1:20" x14ac:dyDescent="0.3">
      <c r="A1350">
        <v>2488</v>
      </c>
      <c r="B1350" s="1">
        <v>46208</v>
      </c>
      <c r="C1350">
        <f>YEAR(SalesDataTable__2[[#This Row],[Order Date]])</f>
        <v>2026</v>
      </c>
      <c r="D1350" s="2" t="str">
        <f>"Q"&amp;ROUNDUP(MONTH(SalesDataTable__2[[#This Row],[Order Date]])/3,0)</f>
        <v>Q3</v>
      </c>
      <c r="E1350">
        <f>MONTH(SalesDataTable__2[[#This Row],[Order Date]])</f>
        <v>7</v>
      </c>
      <c r="F1350" t="str">
        <f>TEXT(SalesDataTable__2[[#This Row],[Order Date]],"MMM")</f>
        <v>Jul</v>
      </c>
      <c r="G1350" t="s">
        <v>16</v>
      </c>
      <c r="H1350" t="s">
        <v>17</v>
      </c>
      <c r="I1350" t="s">
        <v>66</v>
      </c>
      <c r="J1350" t="s">
        <v>19</v>
      </c>
      <c r="K1350" t="s">
        <v>24</v>
      </c>
      <c r="L1350" t="s">
        <v>35</v>
      </c>
      <c r="M1350">
        <v>2</v>
      </c>
      <c r="N1350">
        <v>71.27</v>
      </c>
      <c r="O1350">
        <v>0.05</v>
      </c>
      <c r="P1350">
        <v>32.85</v>
      </c>
      <c r="Q1350">
        <v>135.41299999999998</v>
      </c>
      <c r="R1350">
        <v>65.7</v>
      </c>
      <c r="S1350">
        <v>69.71299999999998</v>
      </c>
      <c r="T1350">
        <v>0.5148176319851121</v>
      </c>
    </row>
    <row r="1351" spans="1:20" x14ac:dyDescent="0.3">
      <c r="A1351">
        <v>375</v>
      </c>
      <c r="B1351" s="1">
        <v>46211</v>
      </c>
      <c r="C1351">
        <f>YEAR(SalesDataTable__2[[#This Row],[Order Date]])</f>
        <v>2026</v>
      </c>
      <c r="D1351" s="2" t="str">
        <f>"Q"&amp;ROUNDUP(MONTH(SalesDataTable__2[[#This Row],[Order Date]])/3,0)</f>
        <v>Q3</v>
      </c>
      <c r="E1351">
        <f>MONTH(SalesDataTable__2[[#This Row],[Order Date]])</f>
        <v>7</v>
      </c>
      <c r="F1351" t="str">
        <f>TEXT(SalesDataTable__2[[#This Row],[Order Date]],"MMM")</f>
        <v>Jul</v>
      </c>
      <c r="G1351" t="s">
        <v>28</v>
      </c>
      <c r="H1351" t="s">
        <v>46</v>
      </c>
      <c r="I1351" t="s">
        <v>66</v>
      </c>
      <c r="J1351" t="s">
        <v>64</v>
      </c>
      <c r="K1351" t="s">
        <v>38</v>
      </c>
      <c r="L1351" t="s">
        <v>39</v>
      </c>
      <c r="M1351">
        <v>2</v>
      </c>
      <c r="N1351">
        <v>192.24</v>
      </c>
      <c r="O1351">
        <v>0.05</v>
      </c>
      <c r="P1351">
        <v>103.65</v>
      </c>
      <c r="Q1351">
        <v>365.25599999999997</v>
      </c>
      <c r="R1351">
        <v>207.3</v>
      </c>
      <c r="S1351">
        <v>157.95599999999996</v>
      </c>
      <c r="T1351">
        <v>0.43245285498390162</v>
      </c>
    </row>
    <row r="1352" spans="1:20" x14ac:dyDescent="0.3">
      <c r="A1352">
        <v>1025</v>
      </c>
      <c r="B1352" s="1">
        <v>46216</v>
      </c>
      <c r="C1352">
        <f>YEAR(SalesDataTable__2[[#This Row],[Order Date]])</f>
        <v>2026</v>
      </c>
      <c r="D1352" s="2" t="str">
        <f>"Q"&amp;ROUNDUP(MONTH(SalesDataTable__2[[#This Row],[Order Date]])/3,0)</f>
        <v>Q3</v>
      </c>
      <c r="E1352">
        <f>MONTH(SalesDataTable__2[[#This Row],[Order Date]])</f>
        <v>7</v>
      </c>
      <c r="F1352" t="str">
        <f>TEXT(SalesDataTable__2[[#This Row],[Order Date]],"MMM")</f>
        <v>Jul</v>
      </c>
      <c r="G1352" t="s">
        <v>42</v>
      </c>
      <c r="H1352" t="s">
        <v>43</v>
      </c>
      <c r="I1352" t="s">
        <v>66</v>
      </c>
      <c r="J1352" t="s">
        <v>64</v>
      </c>
      <c r="K1352" t="s">
        <v>24</v>
      </c>
      <c r="L1352" t="s">
        <v>50</v>
      </c>
      <c r="M1352">
        <v>2</v>
      </c>
      <c r="N1352">
        <v>145.75</v>
      </c>
      <c r="O1352">
        <v>0.05</v>
      </c>
      <c r="P1352">
        <v>79.319999999999993</v>
      </c>
      <c r="Q1352">
        <v>276.92500000000001</v>
      </c>
      <c r="R1352">
        <v>158.63999999999999</v>
      </c>
      <c r="S1352">
        <v>118.28500000000003</v>
      </c>
      <c r="T1352">
        <v>0.42713731154644768</v>
      </c>
    </row>
    <row r="1353" spans="1:20" x14ac:dyDescent="0.3">
      <c r="A1353">
        <v>1726</v>
      </c>
      <c r="B1353" s="1">
        <v>46221</v>
      </c>
      <c r="C1353">
        <f>YEAR(SalesDataTable__2[[#This Row],[Order Date]])</f>
        <v>2026</v>
      </c>
      <c r="D1353" s="2" t="str">
        <f>"Q"&amp;ROUNDUP(MONTH(SalesDataTable__2[[#This Row],[Order Date]])/3,0)</f>
        <v>Q3</v>
      </c>
      <c r="E1353">
        <f>MONTH(SalesDataTable__2[[#This Row],[Order Date]])</f>
        <v>7</v>
      </c>
      <c r="F1353" t="str">
        <f>TEXT(SalesDataTable__2[[#This Row],[Order Date]],"MMM")</f>
        <v>Jul</v>
      </c>
      <c r="G1353" t="s">
        <v>28</v>
      </c>
      <c r="H1353" t="s">
        <v>48</v>
      </c>
      <c r="I1353" t="s">
        <v>66</v>
      </c>
      <c r="J1353" t="s">
        <v>65</v>
      </c>
      <c r="K1353" t="s">
        <v>38</v>
      </c>
      <c r="L1353" t="s">
        <v>58</v>
      </c>
      <c r="M1353">
        <v>2</v>
      </c>
      <c r="N1353">
        <v>80.98</v>
      </c>
      <c r="O1353">
        <v>0.05</v>
      </c>
      <c r="P1353">
        <v>39.85</v>
      </c>
      <c r="Q1353">
        <v>153.86199999999999</v>
      </c>
      <c r="R1353">
        <v>79.7</v>
      </c>
      <c r="S1353">
        <v>74.161999999999992</v>
      </c>
      <c r="T1353">
        <v>0.48200335365457353</v>
      </c>
    </row>
    <row r="1354" spans="1:20" x14ac:dyDescent="0.3">
      <c r="A1354">
        <v>3043</v>
      </c>
      <c r="B1354" s="1">
        <v>46221</v>
      </c>
      <c r="C1354">
        <f>YEAR(SalesDataTable__2[[#This Row],[Order Date]])</f>
        <v>2026</v>
      </c>
      <c r="D1354" s="2" t="str">
        <f>"Q"&amp;ROUNDUP(MONTH(SalesDataTable__2[[#This Row],[Order Date]])/3,0)</f>
        <v>Q3</v>
      </c>
      <c r="E1354">
        <f>MONTH(SalesDataTable__2[[#This Row],[Order Date]])</f>
        <v>7</v>
      </c>
      <c r="F1354" t="str">
        <f>TEXT(SalesDataTable__2[[#This Row],[Order Date]],"MMM")</f>
        <v>Jul</v>
      </c>
      <c r="G1354" t="s">
        <v>28</v>
      </c>
      <c r="H1354" t="s">
        <v>46</v>
      </c>
      <c r="I1354" t="s">
        <v>67</v>
      </c>
      <c r="J1354" t="s">
        <v>19</v>
      </c>
      <c r="K1354" t="s">
        <v>36</v>
      </c>
      <c r="L1354" t="s">
        <v>37</v>
      </c>
      <c r="M1354">
        <v>2</v>
      </c>
      <c r="N1354">
        <v>40.93</v>
      </c>
      <c r="O1354">
        <v>0.05</v>
      </c>
      <c r="P1354">
        <v>16.89</v>
      </c>
      <c r="Q1354">
        <v>77.766999999999996</v>
      </c>
      <c r="R1354">
        <v>33.78</v>
      </c>
      <c r="S1354">
        <v>43.986999999999995</v>
      </c>
      <c r="T1354">
        <v>0.56562552239381736</v>
      </c>
    </row>
    <row r="1355" spans="1:20" x14ac:dyDescent="0.3">
      <c r="A1355">
        <v>965</v>
      </c>
      <c r="B1355" s="1">
        <v>46225</v>
      </c>
      <c r="C1355">
        <f>YEAR(SalesDataTable__2[[#This Row],[Order Date]])</f>
        <v>2026</v>
      </c>
      <c r="D1355" s="2" t="str">
        <f>"Q"&amp;ROUNDUP(MONTH(SalesDataTable__2[[#This Row],[Order Date]])/3,0)</f>
        <v>Q3</v>
      </c>
      <c r="E1355">
        <f>MONTH(SalesDataTable__2[[#This Row],[Order Date]])</f>
        <v>7</v>
      </c>
      <c r="F1355" t="str">
        <f>TEXT(SalesDataTable__2[[#This Row],[Order Date]],"MMM")</f>
        <v>Jul</v>
      </c>
      <c r="G1355" t="s">
        <v>28</v>
      </c>
      <c r="H1355" t="s">
        <v>34</v>
      </c>
      <c r="I1355" t="s">
        <v>66</v>
      </c>
      <c r="J1355" t="s">
        <v>64</v>
      </c>
      <c r="K1355" t="s">
        <v>31</v>
      </c>
      <c r="L1355" t="s">
        <v>41</v>
      </c>
      <c r="M1355">
        <v>2</v>
      </c>
      <c r="N1355">
        <v>35.39</v>
      </c>
      <c r="O1355">
        <v>0.05</v>
      </c>
      <c r="P1355">
        <v>13.39</v>
      </c>
      <c r="Q1355">
        <v>67.241</v>
      </c>
      <c r="R1355">
        <v>26.78</v>
      </c>
      <c r="S1355">
        <v>40.460999999999999</v>
      </c>
      <c r="T1355">
        <v>0.60173108668818132</v>
      </c>
    </row>
    <row r="1356" spans="1:20" x14ac:dyDescent="0.3">
      <c r="A1356">
        <v>4243</v>
      </c>
      <c r="B1356" s="1">
        <v>46227</v>
      </c>
      <c r="C1356">
        <f>YEAR(SalesDataTable__2[[#This Row],[Order Date]])</f>
        <v>2026</v>
      </c>
      <c r="D1356" s="2" t="str">
        <f>"Q"&amp;ROUNDUP(MONTH(SalesDataTable__2[[#This Row],[Order Date]])/3,0)</f>
        <v>Q3</v>
      </c>
      <c r="E1356">
        <f>MONTH(SalesDataTable__2[[#This Row],[Order Date]])</f>
        <v>7</v>
      </c>
      <c r="F1356" t="str">
        <f>TEXT(SalesDataTable__2[[#This Row],[Order Date]],"MMM")</f>
        <v>Jul</v>
      </c>
      <c r="G1356" t="s">
        <v>28</v>
      </c>
      <c r="H1356" t="s">
        <v>48</v>
      </c>
      <c r="I1356" t="s">
        <v>67</v>
      </c>
      <c r="J1356" t="s">
        <v>64</v>
      </c>
      <c r="K1356" t="s">
        <v>36</v>
      </c>
      <c r="L1356" t="s">
        <v>37</v>
      </c>
      <c r="M1356">
        <v>2</v>
      </c>
      <c r="N1356">
        <v>40.479999999999997</v>
      </c>
      <c r="O1356">
        <v>0.05</v>
      </c>
      <c r="P1356">
        <v>16.93</v>
      </c>
      <c r="Q1356">
        <v>76.911999999999992</v>
      </c>
      <c r="R1356">
        <v>33.86</v>
      </c>
      <c r="S1356">
        <v>43.051999999999992</v>
      </c>
      <c r="T1356">
        <v>0.5597566049511129</v>
      </c>
    </row>
    <row r="1357" spans="1:20" x14ac:dyDescent="0.3">
      <c r="A1357">
        <v>4136</v>
      </c>
      <c r="B1357" s="1">
        <v>46228</v>
      </c>
      <c r="C1357">
        <f>YEAR(SalesDataTable__2[[#This Row],[Order Date]])</f>
        <v>2026</v>
      </c>
      <c r="D1357" s="2" t="str">
        <f>"Q"&amp;ROUNDUP(MONTH(SalesDataTable__2[[#This Row],[Order Date]])/3,0)</f>
        <v>Q3</v>
      </c>
      <c r="E1357">
        <f>MONTH(SalesDataTable__2[[#This Row],[Order Date]])</f>
        <v>7</v>
      </c>
      <c r="F1357" t="str">
        <f>TEXT(SalesDataTable__2[[#This Row],[Order Date]],"MMM")</f>
        <v>Jul</v>
      </c>
      <c r="G1357" t="s">
        <v>28</v>
      </c>
      <c r="H1357" t="s">
        <v>34</v>
      </c>
      <c r="I1357" t="s">
        <v>66</v>
      </c>
      <c r="J1357" t="s">
        <v>19</v>
      </c>
      <c r="K1357" t="s">
        <v>36</v>
      </c>
      <c r="L1357" t="s">
        <v>61</v>
      </c>
      <c r="M1357">
        <v>2</v>
      </c>
      <c r="N1357">
        <v>80.25</v>
      </c>
      <c r="O1357">
        <v>0.05</v>
      </c>
      <c r="P1357">
        <v>42.39</v>
      </c>
      <c r="Q1357">
        <v>152.47499999999999</v>
      </c>
      <c r="R1357">
        <v>84.78</v>
      </c>
      <c r="S1357">
        <v>67.694999999999993</v>
      </c>
      <c r="T1357">
        <v>0.44397442203639936</v>
      </c>
    </row>
    <row r="1358" spans="1:20" x14ac:dyDescent="0.3">
      <c r="A1358">
        <v>1370</v>
      </c>
      <c r="B1358" s="1">
        <v>46229</v>
      </c>
      <c r="C1358">
        <f>YEAR(SalesDataTable__2[[#This Row],[Order Date]])</f>
        <v>2026</v>
      </c>
      <c r="D1358" s="2" t="str">
        <f>"Q"&amp;ROUNDUP(MONTH(SalesDataTable__2[[#This Row],[Order Date]])/3,0)</f>
        <v>Q3</v>
      </c>
      <c r="E1358">
        <f>MONTH(SalesDataTable__2[[#This Row],[Order Date]])</f>
        <v>7</v>
      </c>
      <c r="F1358" t="str">
        <f>TEXT(SalesDataTable__2[[#This Row],[Order Date]],"MMM")</f>
        <v>Jul</v>
      </c>
      <c r="G1358" t="s">
        <v>42</v>
      </c>
      <c r="H1358" t="s">
        <v>63</v>
      </c>
      <c r="I1358" t="s">
        <v>67</v>
      </c>
      <c r="J1358" t="s">
        <v>19</v>
      </c>
      <c r="K1358" t="s">
        <v>20</v>
      </c>
      <c r="L1358" t="s">
        <v>53</v>
      </c>
      <c r="M1358">
        <v>2</v>
      </c>
      <c r="N1358">
        <v>123.73</v>
      </c>
      <c r="O1358">
        <v>0.05</v>
      </c>
      <c r="P1358">
        <v>68.22</v>
      </c>
      <c r="Q1358">
        <v>235.08699999999999</v>
      </c>
      <c r="R1358">
        <v>136.44</v>
      </c>
      <c r="S1358">
        <v>98.646999999999991</v>
      </c>
      <c r="T1358">
        <v>0.41961911973014243</v>
      </c>
    </row>
    <row r="1359" spans="1:20" x14ac:dyDescent="0.3">
      <c r="A1359">
        <v>3109</v>
      </c>
      <c r="B1359" s="1">
        <v>46234</v>
      </c>
      <c r="C1359">
        <f>YEAR(SalesDataTable__2[[#This Row],[Order Date]])</f>
        <v>2026</v>
      </c>
      <c r="D1359" s="2" t="str">
        <f>"Q"&amp;ROUNDUP(MONTH(SalesDataTable__2[[#This Row],[Order Date]])/3,0)</f>
        <v>Q3</v>
      </c>
      <c r="E1359">
        <f>MONTH(SalesDataTable__2[[#This Row],[Order Date]])</f>
        <v>7</v>
      </c>
      <c r="F1359" t="str">
        <f>TEXT(SalesDataTable__2[[#This Row],[Order Date]],"MMM")</f>
        <v>Jul</v>
      </c>
      <c r="G1359" t="s">
        <v>22</v>
      </c>
      <c r="H1359" t="s">
        <v>30</v>
      </c>
      <c r="I1359" t="s">
        <v>67</v>
      </c>
      <c r="J1359" t="s">
        <v>64</v>
      </c>
      <c r="K1359" t="s">
        <v>20</v>
      </c>
      <c r="L1359" t="s">
        <v>44</v>
      </c>
      <c r="M1359">
        <v>2</v>
      </c>
      <c r="N1359">
        <v>36.56</v>
      </c>
      <c r="O1359">
        <v>0.05</v>
      </c>
      <c r="P1359">
        <v>13.76</v>
      </c>
      <c r="Q1359">
        <v>69.463999999999999</v>
      </c>
      <c r="R1359">
        <v>27.52</v>
      </c>
      <c r="S1359">
        <v>41.944000000000003</v>
      </c>
      <c r="T1359">
        <v>0.60382356328457909</v>
      </c>
    </row>
    <row r="1360" spans="1:20" x14ac:dyDescent="0.3">
      <c r="A1360">
        <v>1665</v>
      </c>
      <c r="B1360" s="1">
        <v>46236</v>
      </c>
      <c r="C1360">
        <f>YEAR(SalesDataTable__2[[#This Row],[Order Date]])</f>
        <v>2026</v>
      </c>
      <c r="D1360" s="2" t="str">
        <f>"Q"&amp;ROUNDUP(MONTH(SalesDataTable__2[[#This Row],[Order Date]])/3,0)</f>
        <v>Q3</v>
      </c>
      <c r="E1360">
        <f>MONTH(SalesDataTable__2[[#This Row],[Order Date]])</f>
        <v>8</v>
      </c>
      <c r="F1360" t="str">
        <f>TEXT(SalesDataTable__2[[#This Row],[Order Date]],"MMM")</f>
        <v>Aug</v>
      </c>
      <c r="G1360" t="s">
        <v>22</v>
      </c>
      <c r="H1360" t="s">
        <v>30</v>
      </c>
      <c r="I1360" t="s">
        <v>67</v>
      </c>
      <c r="J1360" t="s">
        <v>64</v>
      </c>
      <c r="K1360" t="s">
        <v>36</v>
      </c>
      <c r="L1360" t="s">
        <v>56</v>
      </c>
      <c r="M1360">
        <v>2</v>
      </c>
      <c r="N1360">
        <v>51.87</v>
      </c>
      <c r="O1360">
        <v>0.05</v>
      </c>
      <c r="P1360">
        <v>21.98</v>
      </c>
      <c r="Q1360">
        <v>98.552999999999997</v>
      </c>
      <c r="R1360">
        <v>43.96</v>
      </c>
      <c r="S1360">
        <v>54.592999999999996</v>
      </c>
      <c r="T1360">
        <v>0.55394559272675614</v>
      </c>
    </row>
    <row r="1361" spans="1:20" x14ac:dyDescent="0.3">
      <c r="A1361">
        <v>1397</v>
      </c>
      <c r="B1361" s="1">
        <v>46239</v>
      </c>
      <c r="C1361">
        <f>YEAR(SalesDataTable__2[[#This Row],[Order Date]])</f>
        <v>2026</v>
      </c>
      <c r="D1361" s="2" t="str">
        <f>"Q"&amp;ROUNDUP(MONTH(SalesDataTable__2[[#This Row],[Order Date]])/3,0)</f>
        <v>Q3</v>
      </c>
      <c r="E1361">
        <f>MONTH(SalesDataTable__2[[#This Row],[Order Date]])</f>
        <v>8</v>
      </c>
      <c r="F1361" t="str">
        <f>TEXT(SalesDataTable__2[[#This Row],[Order Date]],"MMM")</f>
        <v>Aug</v>
      </c>
      <c r="G1361" t="s">
        <v>28</v>
      </c>
      <c r="H1361" t="s">
        <v>48</v>
      </c>
      <c r="I1361" t="s">
        <v>66</v>
      </c>
      <c r="J1361" t="s">
        <v>65</v>
      </c>
      <c r="K1361" t="s">
        <v>24</v>
      </c>
      <c r="L1361" t="s">
        <v>27</v>
      </c>
      <c r="M1361">
        <v>2</v>
      </c>
      <c r="N1361">
        <v>90.27</v>
      </c>
      <c r="O1361">
        <v>0.05</v>
      </c>
      <c r="P1361">
        <v>46.38</v>
      </c>
      <c r="Q1361">
        <v>171.51299999999998</v>
      </c>
      <c r="R1361">
        <v>92.76</v>
      </c>
      <c r="S1361">
        <v>78.752999999999972</v>
      </c>
      <c r="T1361">
        <v>0.45916636056742044</v>
      </c>
    </row>
    <row r="1362" spans="1:20" x14ac:dyDescent="0.3">
      <c r="A1362">
        <v>2525</v>
      </c>
      <c r="B1362" s="1">
        <v>46239</v>
      </c>
      <c r="C1362">
        <f>YEAR(SalesDataTable__2[[#This Row],[Order Date]])</f>
        <v>2026</v>
      </c>
      <c r="D1362" s="2" t="str">
        <f>"Q"&amp;ROUNDUP(MONTH(SalesDataTable__2[[#This Row],[Order Date]])/3,0)</f>
        <v>Q3</v>
      </c>
      <c r="E1362">
        <f>MONTH(SalesDataTable__2[[#This Row],[Order Date]])</f>
        <v>8</v>
      </c>
      <c r="F1362" t="str">
        <f>TEXT(SalesDataTable__2[[#This Row],[Order Date]],"MMM")</f>
        <v>Aug</v>
      </c>
      <c r="G1362" t="s">
        <v>16</v>
      </c>
      <c r="H1362" t="s">
        <v>33</v>
      </c>
      <c r="I1362" t="s">
        <v>66</v>
      </c>
      <c r="J1362" t="s">
        <v>19</v>
      </c>
      <c r="K1362" t="s">
        <v>20</v>
      </c>
      <c r="L1362" t="s">
        <v>44</v>
      </c>
      <c r="M1362">
        <v>2</v>
      </c>
      <c r="N1362">
        <v>36.78</v>
      </c>
      <c r="O1362">
        <v>0.05</v>
      </c>
      <c r="P1362">
        <v>13.85</v>
      </c>
      <c r="Q1362">
        <v>69.882000000000005</v>
      </c>
      <c r="R1362">
        <v>27.7</v>
      </c>
      <c r="S1362">
        <v>42.182000000000002</v>
      </c>
      <c r="T1362">
        <v>0.60361752668784519</v>
      </c>
    </row>
    <row r="1363" spans="1:20" x14ac:dyDescent="0.3">
      <c r="A1363">
        <v>3807</v>
      </c>
      <c r="B1363" s="1">
        <v>46240</v>
      </c>
      <c r="C1363">
        <f>YEAR(SalesDataTable__2[[#This Row],[Order Date]])</f>
        <v>2026</v>
      </c>
      <c r="D1363" s="2" t="str">
        <f>"Q"&amp;ROUNDUP(MONTH(SalesDataTable__2[[#This Row],[Order Date]])/3,0)</f>
        <v>Q3</v>
      </c>
      <c r="E1363">
        <f>MONTH(SalesDataTable__2[[#This Row],[Order Date]])</f>
        <v>8</v>
      </c>
      <c r="F1363" t="str">
        <f>TEXT(SalesDataTable__2[[#This Row],[Order Date]],"MMM")</f>
        <v>Aug</v>
      </c>
      <c r="G1363" t="s">
        <v>22</v>
      </c>
      <c r="H1363" t="s">
        <v>30</v>
      </c>
      <c r="I1363" t="s">
        <v>67</v>
      </c>
      <c r="J1363" t="s">
        <v>64</v>
      </c>
      <c r="K1363" t="s">
        <v>36</v>
      </c>
      <c r="L1363" t="s">
        <v>56</v>
      </c>
      <c r="M1363">
        <v>2</v>
      </c>
      <c r="N1363">
        <v>49.91</v>
      </c>
      <c r="O1363">
        <v>0.05</v>
      </c>
      <c r="P1363">
        <v>21.86</v>
      </c>
      <c r="Q1363">
        <v>94.828999999999994</v>
      </c>
      <c r="R1363">
        <v>43.72</v>
      </c>
      <c r="S1363">
        <v>51.108999999999995</v>
      </c>
      <c r="T1363">
        <v>0.53895960096594919</v>
      </c>
    </row>
    <row r="1364" spans="1:20" x14ac:dyDescent="0.3">
      <c r="A1364">
        <v>1634</v>
      </c>
      <c r="B1364" s="1">
        <v>46244</v>
      </c>
      <c r="C1364">
        <f>YEAR(SalesDataTable__2[[#This Row],[Order Date]])</f>
        <v>2026</v>
      </c>
      <c r="D1364" s="2" t="str">
        <f>"Q"&amp;ROUNDUP(MONTH(SalesDataTable__2[[#This Row],[Order Date]])/3,0)</f>
        <v>Q3</v>
      </c>
      <c r="E1364">
        <f>MONTH(SalesDataTable__2[[#This Row],[Order Date]])</f>
        <v>8</v>
      </c>
      <c r="F1364" t="str">
        <f>TEXT(SalesDataTable__2[[#This Row],[Order Date]],"MMM")</f>
        <v>Aug</v>
      </c>
      <c r="G1364" t="s">
        <v>28</v>
      </c>
      <c r="H1364" t="s">
        <v>49</v>
      </c>
      <c r="I1364" t="s">
        <v>66</v>
      </c>
      <c r="J1364" t="s">
        <v>64</v>
      </c>
      <c r="K1364" t="s">
        <v>38</v>
      </c>
      <c r="L1364" t="s">
        <v>39</v>
      </c>
      <c r="M1364">
        <v>2</v>
      </c>
      <c r="N1364">
        <v>199.85</v>
      </c>
      <c r="O1364">
        <v>0.05</v>
      </c>
      <c r="P1364">
        <v>104.34</v>
      </c>
      <c r="Q1364">
        <v>379.71499999999997</v>
      </c>
      <c r="R1364">
        <v>208.68</v>
      </c>
      <c r="S1364">
        <v>171.03499999999997</v>
      </c>
      <c r="T1364">
        <v>0.45042992770893953</v>
      </c>
    </row>
    <row r="1365" spans="1:20" x14ac:dyDescent="0.3">
      <c r="A1365">
        <v>3839</v>
      </c>
      <c r="B1365" s="1">
        <v>46258</v>
      </c>
      <c r="C1365">
        <f>YEAR(SalesDataTable__2[[#This Row],[Order Date]])</f>
        <v>2026</v>
      </c>
      <c r="D1365" s="2" t="str">
        <f>"Q"&amp;ROUNDUP(MONTH(SalesDataTable__2[[#This Row],[Order Date]])/3,0)</f>
        <v>Q3</v>
      </c>
      <c r="E1365">
        <f>MONTH(SalesDataTable__2[[#This Row],[Order Date]])</f>
        <v>8</v>
      </c>
      <c r="F1365" t="str">
        <f>TEXT(SalesDataTable__2[[#This Row],[Order Date]],"MMM")</f>
        <v>Aug</v>
      </c>
      <c r="G1365" t="s">
        <v>22</v>
      </c>
      <c r="H1365" t="s">
        <v>40</v>
      </c>
      <c r="I1365" t="s">
        <v>67</v>
      </c>
      <c r="J1365" t="s">
        <v>64</v>
      </c>
      <c r="K1365" t="s">
        <v>24</v>
      </c>
      <c r="L1365" t="s">
        <v>27</v>
      </c>
      <c r="M1365">
        <v>2</v>
      </c>
      <c r="N1365">
        <v>93.88</v>
      </c>
      <c r="O1365">
        <v>0.05</v>
      </c>
      <c r="P1365">
        <v>46.57</v>
      </c>
      <c r="Q1365">
        <v>178.37199999999999</v>
      </c>
      <c r="R1365">
        <v>93.14</v>
      </c>
      <c r="S1365">
        <v>85.231999999999985</v>
      </c>
      <c r="T1365">
        <v>0.47783284371986628</v>
      </c>
    </row>
    <row r="1366" spans="1:20" x14ac:dyDescent="0.3">
      <c r="A1366">
        <v>4928</v>
      </c>
      <c r="B1366" s="1">
        <v>46260</v>
      </c>
      <c r="C1366">
        <f>YEAR(SalesDataTable__2[[#This Row],[Order Date]])</f>
        <v>2026</v>
      </c>
      <c r="D1366" s="2" t="str">
        <f>"Q"&amp;ROUNDUP(MONTH(SalesDataTable__2[[#This Row],[Order Date]])/3,0)</f>
        <v>Q3</v>
      </c>
      <c r="E1366">
        <f>MONTH(SalesDataTable__2[[#This Row],[Order Date]])</f>
        <v>8</v>
      </c>
      <c r="F1366" t="str">
        <f>TEXT(SalesDataTable__2[[#This Row],[Order Date]],"MMM")</f>
        <v>Aug</v>
      </c>
      <c r="G1366" t="s">
        <v>28</v>
      </c>
      <c r="H1366" t="s">
        <v>34</v>
      </c>
      <c r="I1366" t="s">
        <v>66</v>
      </c>
      <c r="J1366" t="s">
        <v>64</v>
      </c>
      <c r="K1366" t="s">
        <v>20</v>
      </c>
      <c r="L1366" t="s">
        <v>44</v>
      </c>
      <c r="M1366">
        <v>2</v>
      </c>
      <c r="N1366">
        <v>35.950000000000003</v>
      </c>
      <c r="O1366">
        <v>0.05</v>
      </c>
      <c r="P1366">
        <v>13.93</v>
      </c>
      <c r="Q1366">
        <v>68.305000000000007</v>
      </c>
      <c r="R1366">
        <v>27.86</v>
      </c>
      <c r="S1366">
        <v>40.445000000000007</v>
      </c>
      <c r="T1366">
        <v>0.59212356342873884</v>
      </c>
    </row>
    <row r="1367" spans="1:20" x14ac:dyDescent="0.3">
      <c r="A1367">
        <v>572</v>
      </c>
      <c r="B1367" s="1">
        <v>46280</v>
      </c>
      <c r="C1367">
        <f>YEAR(SalesDataTable__2[[#This Row],[Order Date]])</f>
        <v>2026</v>
      </c>
      <c r="D1367" s="2" t="str">
        <f>"Q"&amp;ROUNDUP(MONTH(SalesDataTable__2[[#This Row],[Order Date]])/3,0)</f>
        <v>Q3</v>
      </c>
      <c r="E1367">
        <f>MONTH(SalesDataTable__2[[#This Row],[Order Date]])</f>
        <v>9</v>
      </c>
      <c r="F1367" t="str">
        <f>TEXT(SalesDataTable__2[[#This Row],[Order Date]],"MMM")</f>
        <v>Sep</v>
      </c>
      <c r="G1367" t="s">
        <v>22</v>
      </c>
      <c r="H1367" t="s">
        <v>40</v>
      </c>
      <c r="I1367" t="s">
        <v>66</v>
      </c>
      <c r="J1367" t="s">
        <v>64</v>
      </c>
      <c r="K1367" t="s">
        <v>31</v>
      </c>
      <c r="L1367" t="s">
        <v>32</v>
      </c>
      <c r="M1367">
        <v>2</v>
      </c>
      <c r="N1367">
        <v>135.79</v>
      </c>
      <c r="O1367">
        <v>0.05</v>
      </c>
      <c r="P1367">
        <v>66.53</v>
      </c>
      <c r="Q1367">
        <v>258.00099999999998</v>
      </c>
      <c r="R1367">
        <v>133.06</v>
      </c>
      <c r="S1367">
        <v>124.94099999999997</v>
      </c>
      <c r="T1367">
        <v>0.48426556486215167</v>
      </c>
    </row>
    <row r="1368" spans="1:20" x14ac:dyDescent="0.3">
      <c r="A1368">
        <v>4343</v>
      </c>
      <c r="B1368" s="1">
        <v>46283</v>
      </c>
      <c r="C1368">
        <f>YEAR(SalesDataTable__2[[#This Row],[Order Date]])</f>
        <v>2026</v>
      </c>
      <c r="D1368" s="2" t="str">
        <f>"Q"&amp;ROUNDUP(MONTH(SalesDataTable__2[[#This Row],[Order Date]])/3,0)</f>
        <v>Q3</v>
      </c>
      <c r="E1368">
        <f>MONTH(SalesDataTable__2[[#This Row],[Order Date]])</f>
        <v>9</v>
      </c>
      <c r="F1368" t="str">
        <f>TEXT(SalesDataTable__2[[#This Row],[Order Date]],"MMM")</f>
        <v>Sep</v>
      </c>
      <c r="G1368" t="s">
        <v>28</v>
      </c>
      <c r="H1368" t="s">
        <v>46</v>
      </c>
      <c r="I1368" t="s">
        <v>67</v>
      </c>
      <c r="J1368" t="s">
        <v>19</v>
      </c>
      <c r="K1368" t="s">
        <v>38</v>
      </c>
      <c r="L1368" t="s">
        <v>55</v>
      </c>
      <c r="M1368">
        <v>2</v>
      </c>
      <c r="N1368">
        <v>121.37</v>
      </c>
      <c r="O1368">
        <v>0.05</v>
      </c>
      <c r="P1368">
        <v>60.13</v>
      </c>
      <c r="Q1368">
        <v>230.60300000000001</v>
      </c>
      <c r="R1368">
        <v>120.26</v>
      </c>
      <c r="S1368">
        <v>110.343</v>
      </c>
      <c r="T1368">
        <v>0.47849767782726155</v>
      </c>
    </row>
    <row r="1369" spans="1:20" x14ac:dyDescent="0.3">
      <c r="A1369">
        <v>462</v>
      </c>
      <c r="B1369" s="1">
        <v>46285</v>
      </c>
      <c r="C1369">
        <f>YEAR(SalesDataTable__2[[#This Row],[Order Date]])</f>
        <v>2026</v>
      </c>
      <c r="D1369" s="2" t="str">
        <f>"Q"&amp;ROUNDUP(MONTH(SalesDataTable__2[[#This Row],[Order Date]])/3,0)</f>
        <v>Q3</v>
      </c>
      <c r="E1369">
        <f>MONTH(SalesDataTable__2[[#This Row],[Order Date]])</f>
        <v>9</v>
      </c>
      <c r="F1369" t="str">
        <f>TEXT(SalesDataTable__2[[#This Row],[Order Date]],"MMM")</f>
        <v>Sep</v>
      </c>
      <c r="G1369" t="s">
        <v>28</v>
      </c>
      <c r="H1369" t="s">
        <v>46</v>
      </c>
      <c r="I1369" t="s">
        <v>66</v>
      </c>
      <c r="J1369" t="s">
        <v>19</v>
      </c>
      <c r="K1369" t="s">
        <v>36</v>
      </c>
      <c r="L1369" t="s">
        <v>37</v>
      </c>
      <c r="M1369">
        <v>2</v>
      </c>
      <c r="N1369">
        <v>40.049999999999997</v>
      </c>
      <c r="O1369">
        <v>0.05</v>
      </c>
      <c r="P1369">
        <v>16.97</v>
      </c>
      <c r="Q1369">
        <v>76.094999999999985</v>
      </c>
      <c r="R1369">
        <v>33.94</v>
      </c>
      <c r="S1369">
        <v>42.154999999999987</v>
      </c>
      <c r="T1369">
        <v>0.55397857940731976</v>
      </c>
    </row>
    <row r="1370" spans="1:20" x14ac:dyDescent="0.3">
      <c r="A1370">
        <v>4290</v>
      </c>
      <c r="B1370" s="1">
        <v>46285</v>
      </c>
      <c r="C1370">
        <f>YEAR(SalesDataTable__2[[#This Row],[Order Date]])</f>
        <v>2026</v>
      </c>
      <c r="D1370" s="2" t="str">
        <f>"Q"&amp;ROUNDUP(MONTH(SalesDataTable__2[[#This Row],[Order Date]])/3,0)</f>
        <v>Q3</v>
      </c>
      <c r="E1370">
        <f>MONTH(SalesDataTable__2[[#This Row],[Order Date]])</f>
        <v>9</v>
      </c>
      <c r="F1370" t="str">
        <f>TEXT(SalesDataTable__2[[#This Row],[Order Date]],"MMM")</f>
        <v>Sep</v>
      </c>
      <c r="G1370" t="s">
        <v>42</v>
      </c>
      <c r="H1370" t="s">
        <v>43</v>
      </c>
      <c r="I1370" t="s">
        <v>66</v>
      </c>
      <c r="J1370" t="s">
        <v>64</v>
      </c>
      <c r="K1370" t="s">
        <v>36</v>
      </c>
      <c r="L1370" t="s">
        <v>56</v>
      </c>
      <c r="M1370">
        <v>2</v>
      </c>
      <c r="N1370">
        <v>51.48</v>
      </c>
      <c r="O1370">
        <v>0.05</v>
      </c>
      <c r="P1370">
        <v>22.38</v>
      </c>
      <c r="Q1370">
        <v>97.811999999999983</v>
      </c>
      <c r="R1370">
        <v>44.76</v>
      </c>
      <c r="S1370">
        <v>53.051999999999985</v>
      </c>
      <c r="T1370">
        <v>0.54238743712427917</v>
      </c>
    </row>
    <row r="1371" spans="1:20" x14ac:dyDescent="0.3">
      <c r="A1371">
        <v>30</v>
      </c>
      <c r="B1371" s="1">
        <v>46288</v>
      </c>
      <c r="C1371">
        <f>YEAR(SalesDataTable__2[[#This Row],[Order Date]])</f>
        <v>2026</v>
      </c>
      <c r="D1371" s="2" t="str">
        <f>"Q"&amp;ROUNDUP(MONTH(SalesDataTable__2[[#This Row],[Order Date]])/3,0)</f>
        <v>Q3</v>
      </c>
      <c r="E1371">
        <f>MONTH(SalesDataTable__2[[#This Row],[Order Date]])</f>
        <v>9</v>
      </c>
      <c r="F1371" t="str">
        <f>TEXT(SalesDataTable__2[[#This Row],[Order Date]],"MMM")</f>
        <v>Sep</v>
      </c>
      <c r="G1371" t="s">
        <v>42</v>
      </c>
      <c r="H1371" t="s">
        <v>45</v>
      </c>
      <c r="I1371" t="s">
        <v>67</v>
      </c>
      <c r="J1371" t="s">
        <v>64</v>
      </c>
      <c r="K1371" t="s">
        <v>24</v>
      </c>
      <c r="L1371" t="s">
        <v>27</v>
      </c>
      <c r="M1371">
        <v>2</v>
      </c>
      <c r="N1371">
        <v>93.82</v>
      </c>
      <c r="O1371">
        <v>0.05</v>
      </c>
      <c r="P1371">
        <v>45.57</v>
      </c>
      <c r="Q1371">
        <v>178.25799999999998</v>
      </c>
      <c r="R1371">
        <v>91.14</v>
      </c>
      <c r="S1371">
        <v>87.117999999999981</v>
      </c>
      <c r="T1371">
        <v>0.48871859888476249</v>
      </c>
    </row>
    <row r="1372" spans="1:20" x14ac:dyDescent="0.3">
      <c r="A1372">
        <v>1491</v>
      </c>
      <c r="B1372" s="1">
        <v>46294</v>
      </c>
      <c r="C1372">
        <f>YEAR(SalesDataTable__2[[#This Row],[Order Date]])</f>
        <v>2026</v>
      </c>
      <c r="D1372" s="2" t="str">
        <f>"Q"&amp;ROUNDUP(MONTH(SalesDataTable__2[[#This Row],[Order Date]])/3,0)</f>
        <v>Q3</v>
      </c>
      <c r="E1372">
        <f>MONTH(SalesDataTable__2[[#This Row],[Order Date]])</f>
        <v>9</v>
      </c>
      <c r="F1372" t="str">
        <f>TEXT(SalesDataTable__2[[#This Row],[Order Date]],"MMM")</f>
        <v>Sep</v>
      </c>
      <c r="G1372" t="s">
        <v>16</v>
      </c>
      <c r="H1372" t="s">
        <v>17</v>
      </c>
      <c r="I1372" t="s">
        <v>66</v>
      </c>
      <c r="J1372" t="s">
        <v>19</v>
      </c>
      <c r="K1372" t="s">
        <v>20</v>
      </c>
      <c r="L1372" t="s">
        <v>44</v>
      </c>
      <c r="M1372">
        <v>2</v>
      </c>
      <c r="N1372">
        <v>36.1</v>
      </c>
      <c r="O1372">
        <v>0.05</v>
      </c>
      <c r="P1372">
        <v>13.71</v>
      </c>
      <c r="Q1372">
        <v>68.59</v>
      </c>
      <c r="R1372">
        <v>27.42</v>
      </c>
      <c r="S1372">
        <v>41.17</v>
      </c>
      <c r="T1372">
        <v>0.60023327015599937</v>
      </c>
    </row>
    <row r="1373" spans="1:20" x14ac:dyDescent="0.3">
      <c r="A1373">
        <v>1548</v>
      </c>
      <c r="B1373" s="1">
        <v>46294</v>
      </c>
      <c r="C1373">
        <f>YEAR(SalesDataTable__2[[#This Row],[Order Date]])</f>
        <v>2026</v>
      </c>
      <c r="D1373" s="2" t="str">
        <f>"Q"&amp;ROUNDUP(MONTH(SalesDataTable__2[[#This Row],[Order Date]])/3,0)</f>
        <v>Q3</v>
      </c>
      <c r="E1373">
        <f>MONTH(SalesDataTable__2[[#This Row],[Order Date]])</f>
        <v>9</v>
      </c>
      <c r="F1373" t="str">
        <f>TEXT(SalesDataTable__2[[#This Row],[Order Date]],"MMM")</f>
        <v>Sep</v>
      </c>
      <c r="G1373" t="s">
        <v>22</v>
      </c>
      <c r="H1373" t="s">
        <v>23</v>
      </c>
      <c r="I1373" t="s">
        <v>66</v>
      </c>
      <c r="J1373" t="s">
        <v>64</v>
      </c>
      <c r="K1373" t="s">
        <v>24</v>
      </c>
      <c r="L1373" t="s">
        <v>35</v>
      </c>
      <c r="M1373">
        <v>2</v>
      </c>
      <c r="N1373">
        <v>73</v>
      </c>
      <c r="O1373">
        <v>0.05</v>
      </c>
      <c r="P1373">
        <v>31.41</v>
      </c>
      <c r="Q1373">
        <v>138.69999999999999</v>
      </c>
      <c r="R1373">
        <v>62.82</v>
      </c>
      <c r="S1373">
        <v>75.88</v>
      </c>
      <c r="T1373">
        <v>0.54708002883922136</v>
      </c>
    </row>
    <row r="1374" spans="1:20" x14ac:dyDescent="0.3">
      <c r="A1374">
        <v>641</v>
      </c>
      <c r="B1374" s="1">
        <v>46300</v>
      </c>
      <c r="C1374">
        <f>YEAR(SalesDataTable__2[[#This Row],[Order Date]])</f>
        <v>2026</v>
      </c>
      <c r="D1374" s="2" t="str">
        <f>"Q"&amp;ROUNDUP(MONTH(SalesDataTable__2[[#This Row],[Order Date]])/3,0)</f>
        <v>Q4</v>
      </c>
      <c r="E1374">
        <f>MONTH(SalesDataTable__2[[#This Row],[Order Date]])</f>
        <v>10</v>
      </c>
      <c r="F1374" t="str">
        <f>TEXT(SalesDataTable__2[[#This Row],[Order Date]],"MMM")</f>
        <v>Oct</v>
      </c>
      <c r="G1374" t="s">
        <v>28</v>
      </c>
      <c r="H1374" t="s">
        <v>34</v>
      </c>
      <c r="I1374" t="s">
        <v>66</v>
      </c>
      <c r="J1374" t="s">
        <v>64</v>
      </c>
      <c r="K1374" t="s">
        <v>38</v>
      </c>
      <c r="L1374" t="s">
        <v>55</v>
      </c>
      <c r="M1374">
        <v>2</v>
      </c>
      <c r="N1374">
        <v>125.38</v>
      </c>
      <c r="O1374">
        <v>0.05</v>
      </c>
      <c r="P1374">
        <v>59.12</v>
      </c>
      <c r="Q1374">
        <v>238.22199999999998</v>
      </c>
      <c r="R1374">
        <v>118.24</v>
      </c>
      <c r="S1374">
        <v>119.98199999999999</v>
      </c>
      <c r="T1374">
        <v>0.5036562534106841</v>
      </c>
    </row>
    <row r="1375" spans="1:20" x14ac:dyDescent="0.3">
      <c r="A1375">
        <v>1794</v>
      </c>
      <c r="B1375" s="1">
        <v>46309</v>
      </c>
      <c r="C1375">
        <f>YEAR(SalesDataTable__2[[#This Row],[Order Date]])</f>
        <v>2026</v>
      </c>
      <c r="D1375" s="2" t="str">
        <f>"Q"&amp;ROUNDUP(MONTH(SalesDataTable__2[[#This Row],[Order Date]])/3,0)</f>
        <v>Q4</v>
      </c>
      <c r="E1375">
        <f>MONTH(SalesDataTable__2[[#This Row],[Order Date]])</f>
        <v>10</v>
      </c>
      <c r="F1375" t="str">
        <f>TEXT(SalesDataTable__2[[#This Row],[Order Date]],"MMM")</f>
        <v>Oct</v>
      </c>
      <c r="G1375" t="s">
        <v>16</v>
      </c>
      <c r="H1375" t="s">
        <v>17</v>
      </c>
      <c r="I1375" t="s">
        <v>67</v>
      </c>
      <c r="J1375" t="s">
        <v>65</v>
      </c>
      <c r="K1375" t="s">
        <v>36</v>
      </c>
      <c r="L1375" t="s">
        <v>56</v>
      </c>
      <c r="M1375">
        <v>2</v>
      </c>
      <c r="N1375">
        <v>50.64</v>
      </c>
      <c r="O1375">
        <v>0.05</v>
      </c>
      <c r="P1375">
        <v>22.28</v>
      </c>
      <c r="Q1375">
        <v>96.215999999999994</v>
      </c>
      <c r="R1375">
        <v>44.56</v>
      </c>
      <c r="S1375">
        <v>51.655999999999992</v>
      </c>
      <c r="T1375">
        <v>0.53687536376486233</v>
      </c>
    </row>
    <row r="1376" spans="1:20" x14ac:dyDescent="0.3">
      <c r="A1376">
        <v>585</v>
      </c>
      <c r="B1376" s="1">
        <v>46314</v>
      </c>
      <c r="C1376">
        <f>YEAR(SalesDataTable__2[[#This Row],[Order Date]])</f>
        <v>2026</v>
      </c>
      <c r="D1376" s="2" t="str">
        <f>"Q"&amp;ROUNDUP(MONTH(SalesDataTable__2[[#This Row],[Order Date]])/3,0)</f>
        <v>Q4</v>
      </c>
      <c r="E1376">
        <f>MONTH(SalesDataTable__2[[#This Row],[Order Date]])</f>
        <v>10</v>
      </c>
      <c r="F1376" t="str">
        <f>TEXT(SalesDataTable__2[[#This Row],[Order Date]],"MMM")</f>
        <v>Oct</v>
      </c>
      <c r="G1376" t="s">
        <v>42</v>
      </c>
      <c r="H1376" t="s">
        <v>45</v>
      </c>
      <c r="I1376" t="s">
        <v>66</v>
      </c>
      <c r="J1376" t="s">
        <v>65</v>
      </c>
      <c r="K1376" t="s">
        <v>31</v>
      </c>
      <c r="L1376" t="s">
        <v>51</v>
      </c>
      <c r="M1376">
        <v>2</v>
      </c>
      <c r="N1376">
        <v>161.59</v>
      </c>
      <c r="O1376">
        <v>0.05</v>
      </c>
      <c r="P1376">
        <v>89.57</v>
      </c>
      <c r="Q1376">
        <v>307.02100000000002</v>
      </c>
      <c r="R1376">
        <v>179.14</v>
      </c>
      <c r="S1376">
        <v>127.88100000000003</v>
      </c>
      <c r="T1376">
        <v>0.41652199686666391</v>
      </c>
    </row>
    <row r="1377" spans="1:20" x14ac:dyDescent="0.3">
      <c r="A1377">
        <v>317</v>
      </c>
      <c r="B1377" s="1">
        <v>46320</v>
      </c>
      <c r="C1377">
        <f>YEAR(SalesDataTable__2[[#This Row],[Order Date]])</f>
        <v>2026</v>
      </c>
      <c r="D1377" s="2" t="str">
        <f>"Q"&amp;ROUNDUP(MONTH(SalesDataTable__2[[#This Row],[Order Date]])/3,0)</f>
        <v>Q4</v>
      </c>
      <c r="E1377">
        <f>MONTH(SalesDataTable__2[[#This Row],[Order Date]])</f>
        <v>10</v>
      </c>
      <c r="F1377" t="str">
        <f>TEXT(SalesDataTable__2[[#This Row],[Order Date]],"MMM")</f>
        <v>Oct</v>
      </c>
      <c r="G1377" t="s">
        <v>42</v>
      </c>
      <c r="H1377" t="s">
        <v>63</v>
      </c>
      <c r="I1377" t="s">
        <v>67</v>
      </c>
      <c r="J1377" t="s">
        <v>19</v>
      </c>
      <c r="K1377" t="s">
        <v>36</v>
      </c>
      <c r="L1377" t="s">
        <v>61</v>
      </c>
      <c r="M1377">
        <v>2</v>
      </c>
      <c r="N1377">
        <v>80.69</v>
      </c>
      <c r="O1377">
        <v>0.05</v>
      </c>
      <c r="P1377">
        <v>43.81</v>
      </c>
      <c r="Q1377">
        <v>153.31099999999998</v>
      </c>
      <c r="R1377">
        <v>87.62</v>
      </c>
      <c r="S1377">
        <v>65.690999999999974</v>
      </c>
      <c r="T1377">
        <v>0.42848197454846676</v>
      </c>
    </row>
    <row r="1378" spans="1:20" x14ac:dyDescent="0.3">
      <c r="A1378">
        <v>1245</v>
      </c>
      <c r="B1378" s="1">
        <v>46324</v>
      </c>
      <c r="C1378">
        <f>YEAR(SalesDataTable__2[[#This Row],[Order Date]])</f>
        <v>2026</v>
      </c>
      <c r="D1378" s="2" t="str">
        <f>"Q"&amp;ROUNDUP(MONTH(SalesDataTable__2[[#This Row],[Order Date]])/3,0)</f>
        <v>Q4</v>
      </c>
      <c r="E1378">
        <f>MONTH(SalesDataTable__2[[#This Row],[Order Date]])</f>
        <v>10</v>
      </c>
      <c r="F1378" t="str">
        <f>TEXT(SalesDataTable__2[[#This Row],[Order Date]],"MMM")</f>
        <v>Oct</v>
      </c>
      <c r="G1378" t="s">
        <v>28</v>
      </c>
      <c r="H1378" t="s">
        <v>29</v>
      </c>
      <c r="I1378" t="s">
        <v>67</v>
      </c>
      <c r="J1378" t="s">
        <v>64</v>
      </c>
      <c r="K1378" t="s">
        <v>20</v>
      </c>
      <c r="L1378" t="s">
        <v>21</v>
      </c>
      <c r="M1378">
        <v>2</v>
      </c>
      <c r="N1378">
        <v>41.06</v>
      </c>
      <c r="O1378">
        <v>0.05</v>
      </c>
      <c r="P1378">
        <v>15.07</v>
      </c>
      <c r="Q1378">
        <v>78.013999999999996</v>
      </c>
      <c r="R1378">
        <v>30.14</v>
      </c>
      <c r="S1378">
        <v>47.873999999999995</v>
      </c>
      <c r="T1378">
        <v>0.6136590868305688</v>
      </c>
    </row>
    <row r="1379" spans="1:20" x14ac:dyDescent="0.3">
      <c r="A1379">
        <v>1407</v>
      </c>
      <c r="B1379" s="1">
        <v>46325</v>
      </c>
      <c r="C1379">
        <f>YEAR(SalesDataTable__2[[#This Row],[Order Date]])</f>
        <v>2026</v>
      </c>
      <c r="D1379" s="2" t="str">
        <f>"Q"&amp;ROUNDUP(MONTH(SalesDataTable__2[[#This Row],[Order Date]])/3,0)</f>
        <v>Q4</v>
      </c>
      <c r="E1379">
        <f>MONTH(SalesDataTable__2[[#This Row],[Order Date]])</f>
        <v>10</v>
      </c>
      <c r="F1379" t="str">
        <f>TEXT(SalesDataTable__2[[#This Row],[Order Date]],"MMM")</f>
        <v>Oct</v>
      </c>
      <c r="G1379" t="s">
        <v>16</v>
      </c>
      <c r="H1379" t="s">
        <v>17</v>
      </c>
      <c r="I1379" t="s">
        <v>66</v>
      </c>
      <c r="J1379" t="s">
        <v>65</v>
      </c>
      <c r="K1379" t="s">
        <v>31</v>
      </c>
      <c r="L1379" t="s">
        <v>41</v>
      </c>
      <c r="M1379">
        <v>2</v>
      </c>
      <c r="N1379">
        <v>35.880000000000003</v>
      </c>
      <c r="O1379">
        <v>0.05</v>
      </c>
      <c r="P1379">
        <v>13.52</v>
      </c>
      <c r="Q1379">
        <v>68.171999999999997</v>
      </c>
      <c r="R1379">
        <v>27.04</v>
      </c>
      <c r="S1379">
        <v>41.131999999999998</v>
      </c>
      <c r="T1379">
        <v>0.60335621662852779</v>
      </c>
    </row>
    <row r="1380" spans="1:20" x14ac:dyDescent="0.3">
      <c r="A1380">
        <v>2636</v>
      </c>
      <c r="B1380" s="1">
        <v>46331</v>
      </c>
      <c r="C1380">
        <f>YEAR(SalesDataTable__2[[#This Row],[Order Date]])</f>
        <v>2026</v>
      </c>
      <c r="D1380" s="2" t="str">
        <f>"Q"&amp;ROUNDUP(MONTH(SalesDataTable__2[[#This Row],[Order Date]])/3,0)</f>
        <v>Q4</v>
      </c>
      <c r="E1380">
        <f>MONTH(SalesDataTable__2[[#This Row],[Order Date]])</f>
        <v>11</v>
      </c>
      <c r="F1380" t="str">
        <f>TEXT(SalesDataTable__2[[#This Row],[Order Date]],"MMM")</f>
        <v>Nov</v>
      </c>
      <c r="G1380" t="s">
        <v>28</v>
      </c>
      <c r="H1380" t="s">
        <v>48</v>
      </c>
      <c r="I1380" t="s">
        <v>66</v>
      </c>
      <c r="J1380" t="s">
        <v>65</v>
      </c>
      <c r="K1380" t="s">
        <v>31</v>
      </c>
      <c r="L1380" t="s">
        <v>47</v>
      </c>
      <c r="M1380">
        <v>2</v>
      </c>
      <c r="N1380">
        <v>45.44</v>
      </c>
      <c r="O1380">
        <v>0.05</v>
      </c>
      <c r="P1380">
        <v>18.2</v>
      </c>
      <c r="Q1380">
        <v>86.335999999999999</v>
      </c>
      <c r="R1380">
        <v>36.4</v>
      </c>
      <c r="S1380">
        <v>49.936</v>
      </c>
      <c r="T1380">
        <v>0.57839140103780584</v>
      </c>
    </row>
    <row r="1381" spans="1:20" x14ac:dyDescent="0.3">
      <c r="A1381">
        <v>1203</v>
      </c>
      <c r="B1381" s="1">
        <v>46337</v>
      </c>
      <c r="C1381">
        <f>YEAR(SalesDataTable__2[[#This Row],[Order Date]])</f>
        <v>2026</v>
      </c>
      <c r="D1381" s="2" t="str">
        <f>"Q"&amp;ROUNDUP(MONTH(SalesDataTable__2[[#This Row],[Order Date]])/3,0)</f>
        <v>Q4</v>
      </c>
      <c r="E1381">
        <f>MONTH(SalesDataTable__2[[#This Row],[Order Date]])</f>
        <v>11</v>
      </c>
      <c r="F1381" t="str">
        <f>TEXT(SalesDataTable__2[[#This Row],[Order Date]],"MMM")</f>
        <v>Nov</v>
      </c>
      <c r="G1381" t="s">
        <v>16</v>
      </c>
      <c r="H1381" t="s">
        <v>17</v>
      </c>
      <c r="I1381" t="s">
        <v>66</v>
      </c>
      <c r="J1381" t="s">
        <v>64</v>
      </c>
      <c r="K1381" t="s">
        <v>24</v>
      </c>
      <c r="L1381" t="s">
        <v>50</v>
      </c>
      <c r="M1381">
        <v>2</v>
      </c>
      <c r="N1381">
        <v>141.33000000000001</v>
      </c>
      <c r="O1381">
        <v>0.05</v>
      </c>
      <c r="P1381">
        <v>79.739999999999995</v>
      </c>
      <c r="Q1381">
        <v>268.52699999999999</v>
      </c>
      <c r="R1381">
        <v>159.47999999999999</v>
      </c>
      <c r="S1381">
        <v>109.047</v>
      </c>
      <c r="T1381">
        <v>0.40609324202035552</v>
      </c>
    </row>
    <row r="1382" spans="1:20" x14ac:dyDescent="0.3">
      <c r="A1382">
        <v>4179</v>
      </c>
      <c r="B1382" s="1">
        <v>46337</v>
      </c>
      <c r="C1382">
        <f>YEAR(SalesDataTable__2[[#This Row],[Order Date]])</f>
        <v>2026</v>
      </c>
      <c r="D1382" s="2" t="str">
        <f>"Q"&amp;ROUNDUP(MONTH(SalesDataTable__2[[#This Row],[Order Date]])/3,0)</f>
        <v>Q4</v>
      </c>
      <c r="E1382">
        <f>MONTH(SalesDataTable__2[[#This Row],[Order Date]])</f>
        <v>11</v>
      </c>
      <c r="F1382" t="str">
        <f>TEXT(SalesDataTable__2[[#This Row],[Order Date]],"MMM")</f>
        <v>Nov</v>
      </c>
      <c r="G1382" t="s">
        <v>42</v>
      </c>
      <c r="H1382" t="s">
        <v>57</v>
      </c>
      <c r="I1382" t="s">
        <v>66</v>
      </c>
      <c r="J1382" t="s">
        <v>65</v>
      </c>
      <c r="K1382" t="s">
        <v>31</v>
      </c>
      <c r="L1382" t="s">
        <v>51</v>
      </c>
      <c r="M1382">
        <v>2</v>
      </c>
      <c r="N1382">
        <v>166.1</v>
      </c>
      <c r="O1382">
        <v>0.05</v>
      </c>
      <c r="P1382">
        <v>88.2</v>
      </c>
      <c r="Q1382">
        <v>315.58999999999997</v>
      </c>
      <c r="R1382">
        <v>176.4</v>
      </c>
      <c r="S1382">
        <v>139.18999999999997</v>
      </c>
      <c r="T1382">
        <v>0.44104692797617157</v>
      </c>
    </row>
    <row r="1383" spans="1:20" x14ac:dyDescent="0.3">
      <c r="A1383">
        <v>4829</v>
      </c>
      <c r="B1383" s="1">
        <v>46337</v>
      </c>
      <c r="C1383">
        <f>YEAR(SalesDataTable__2[[#This Row],[Order Date]])</f>
        <v>2026</v>
      </c>
      <c r="D1383" s="2" t="str">
        <f>"Q"&amp;ROUNDUP(MONTH(SalesDataTable__2[[#This Row],[Order Date]])/3,0)</f>
        <v>Q4</v>
      </c>
      <c r="E1383">
        <f>MONTH(SalesDataTable__2[[#This Row],[Order Date]])</f>
        <v>11</v>
      </c>
      <c r="F1383" t="str">
        <f>TEXT(SalesDataTable__2[[#This Row],[Order Date]],"MMM")</f>
        <v>Nov</v>
      </c>
      <c r="G1383" t="s">
        <v>42</v>
      </c>
      <c r="H1383" t="s">
        <v>60</v>
      </c>
      <c r="I1383" t="s">
        <v>67</v>
      </c>
      <c r="J1383" t="s">
        <v>19</v>
      </c>
      <c r="K1383" t="s">
        <v>36</v>
      </c>
      <c r="L1383" t="s">
        <v>61</v>
      </c>
      <c r="M1383">
        <v>2</v>
      </c>
      <c r="N1383">
        <v>81.27</v>
      </c>
      <c r="O1383">
        <v>0.05</v>
      </c>
      <c r="P1383">
        <v>43.04</v>
      </c>
      <c r="Q1383">
        <v>154.41299999999998</v>
      </c>
      <c r="R1383">
        <v>86.08</v>
      </c>
      <c r="S1383">
        <v>68.332999999999984</v>
      </c>
      <c r="T1383">
        <v>0.44253398353765544</v>
      </c>
    </row>
    <row r="1384" spans="1:20" x14ac:dyDescent="0.3">
      <c r="A1384">
        <v>4257</v>
      </c>
      <c r="B1384" s="1">
        <v>46339</v>
      </c>
      <c r="C1384">
        <f>YEAR(SalesDataTable__2[[#This Row],[Order Date]])</f>
        <v>2026</v>
      </c>
      <c r="D1384" s="2" t="str">
        <f>"Q"&amp;ROUNDUP(MONTH(SalesDataTable__2[[#This Row],[Order Date]])/3,0)</f>
        <v>Q4</v>
      </c>
      <c r="E1384">
        <f>MONTH(SalesDataTable__2[[#This Row],[Order Date]])</f>
        <v>11</v>
      </c>
      <c r="F1384" t="str">
        <f>TEXT(SalesDataTable__2[[#This Row],[Order Date]],"MMM")</f>
        <v>Nov</v>
      </c>
      <c r="G1384" t="s">
        <v>16</v>
      </c>
      <c r="H1384" t="s">
        <v>52</v>
      </c>
      <c r="I1384" t="s">
        <v>66</v>
      </c>
      <c r="J1384" t="s">
        <v>19</v>
      </c>
      <c r="K1384" t="s">
        <v>20</v>
      </c>
      <c r="L1384" t="s">
        <v>53</v>
      </c>
      <c r="M1384">
        <v>2</v>
      </c>
      <c r="N1384">
        <v>124.06</v>
      </c>
      <c r="O1384">
        <v>0.05</v>
      </c>
      <c r="P1384">
        <v>69.98</v>
      </c>
      <c r="Q1384">
        <v>235.714</v>
      </c>
      <c r="R1384">
        <v>139.96</v>
      </c>
      <c r="S1384">
        <v>95.753999999999991</v>
      </c>
      <c r="T1384">
        <v>0.40622958330858577</v>
      </c>
    </row>
    <row r="1385" spans="1:20" x14ac:dyDescent="0.3">
      <c r="A1385">
        <v>2365</v>
      </c>
      <c r="B1385" s="1">
        <v>46340</v>
      </c>
      <c r="C1385">
        <f>YEAR(SalesDataTable__2[[#This Row],[Order Date]])</f>
        <v>2026</v>
      </c>
      <c r="D1385" s="2" t="str">
        <f>"Q"&amp;ROUNDUP(MONTH(SalesDataTable__2[[#This Row],[Order Date]])/3,0)</f>
        <v>Q4</v>
      </c>
      <c r="E1385">
        <f>MONTH(SalesDataTable__2[[#This Row],[Order Date]])</f>
        <v>11</v>
      </c>
      <c r="F1385" t="str">
        <f>TEXT(SalesDataTable__2[[#This Row],[Order Date]],"MMM")</f>
        <v>Nov</v>
      </c>
      <c r="G1385" t="s">
        <v>42</v>
      </c>
      <c r="H1385" t="s">
        <v>45</v>
      </c>
      <c r="I1385" t="s">
        <v>66</v>
      </c>
      <c r="J1385" t="s">
        <v>65</v>
      </c>
      <c r="K1385" t="s">
        <v>24</v>
      </c>
      <c r="L1385" t="s">
        <v>27</v>
      </c>
      <c r="M1385">
        <v>2</v>
      </c>
      <c r="N1385">
        <v>91.95</v>
      </c>
      <c r="O1385">
        <v>0.05</v>
      </c>
      <c r="P1385">
        <v>46.45</v>
      </c>
      <c r="Q1385">
        <v>174.70499999999998</v>
      </c>
      <c r="R1385">
        <v>92.9</v>
      </c>
      <c r="S1385">
        <v>81.804999999999978</v>
      </c>
      <c r="T1385">
        <v>0.46824647262528252</v>
      </c>
    </row>
    <row r="1386" spans="1:20" x14ac:dyDescent="0.3">
      <c r="A1386">
        <v>1181</v>
      </c>
      <c r="B1386" s="1">
        <v>46348</v>
      </c>
      <c r="C1386">
        <f>YEAR(SalesDataTable__2[[#This Row],[Order Date]])</f>
        <v>2026</v>
      </c>
      <c r="D1386" s="2" t="str">
        <f>"Q"&amp;ROUNDUP(MONTH(SalesDataTable__2[[#This Row],[Order Date]])/3,0)</f>
        <v>Q4</v>
      </c>
      <c r="E1386">
        <f>MONTH(SalesDataTable__2[[#This Row],[Order Date]])</f>
        <v>11</v>
      </c>
      <c r="F1386" t="str">
        <f>TEXT(SalesDataTable__2[[#This Row],[Order Date]],"MMM")</f>
        <v>Nov</v>
      </c>
      <c r="G1386" t="s">
        <v>28</v>
      </c>
      <c r="H1386" t="s">
        <v>46</v>
      </c>
      <c r="I1386" t="s">
        <v>67</v>
      </c>
      <c r="J1386" t="s">
        <v>19</v>
      </c>
      <c r="K1386" t="s">
        <v>36</v>
      </c>
      <c r="L1386" t="s">
        <v>54</v>
      </c>
      <c r="M1386">
        <v>2</v>
      </c>
      <c r="N1386">
        <v>102.87</v>
      </c>
      <c r="O1386">
        <v>0.05</v>
      </c>
      <c r="P1386">
        <v>51.69</v>
      </c>
      <c r="Q1386">
        <v>195.453</v>
      </c>
      <c r="R1386">
        <v>103.38</v>
      </c>
      <c r="S1386">
        <v>92.073000000000008</v>
      </c>
      <c r="T1386">
        <v>0.4710748875688785</v>
      </c>
    </row>
    <row r="1387" spans="1:20" x14ac:dyDescent="0.3">
      <c r="A1387">
        <v>4847</v>
      </c>
      <c r="B1387" s="1">
        <v>46355</v>
      </c>
      <c r="C1387">
        <f>YEAR(SalesDataTable__2[[#This Row],[Order Date]])</f>
        <v>2026</v>
      </c>
      <c r="D1387" s="2" t="str">
        <f>"Q"&amp;ROUNDUP(MONTH(SalesDataTable__2[[#This Row],[Order Date]])/3,0)</f>
        <v>Q4</v>
      </c>
      <c r="E1387">
        <f>MONTH(SalesDataTable__2[[#This Row],[Order Date]])</f>
        <v>11</v>
      </c>
      <c r="F1387" t="str">
        <f>TEXT(SalesDataTable__2[[#This Row],[Order Date]],"MMM")</f>
        <v>Nov</v>
      </c>
      <c r="G1387" t="s">
        <v>28</v>
      </c>
      <c r="H1387" t="s">
        <v>48</v>
      </c>
      <c r="I1387" t="s">
        <v>67</v>
      </c>
      <c r="J1387" t="s">
        <v>19</v>
      </c>
      <c r="K1387" t="s">
        <v>31</v>
      </c>
      <c r="L1387" t="s">
        <v>41</v>
      </c>
      <c r="M1387">
        <v>2</v>
      </c>
      <c r="N1387">
        <v>35.51</v>
      </c>
      <c r="O1387">
        <v>0.05</v>
      </c>
      <c r="P1387">
        <v>13.24</v>
      </c>
      <c r="Q1387">
        <v>67.468999999999994</v>
      </c>
      <c r="R1387">
        <v>26.48</v>
      </c>
      <c r="S1387">
        <v>40.98899999999999</v>
      </c>
      <c r="T1387">
        <v>0.60752345521646967</v>
      </c>
    </row>
    <row r="1388" spans="1:20" x14ac:dyDescent="0.3">
      <c r="A1388">
        <v>2346</v>
      </c>
      <c r="B1388" s="1">
        <v>46362</v>
      </c>
      <c r="C1388">
        <f>YEAR(SalesDataTable__2[[#This Row],[Order Date]])</f>
        <v>2026</v>
      </c>
      <c r="D1388" s="2" t="str">
        <f>"Q"&amp;ROUNDUP(MONTH(SalesDataTable__2[[#This Row],[Order Date]])/3,0)</f>
        <v>Q4</v>
      </c>
      <c r="E1388">
        <f>MONTH(SalesDataTable__2[[#This Row],[Order Date]])</f>
        <v>12</v>
      </c>
      <c r="F1388" t="str">
        <f>TEXT(SalesDataTable__2[[#This Row],[Order Date]],"MMM")</f>
        <v>Dec</v>
      </c>
      <c r="G1388" t="s">
        <v>22</v>
      </c>
      <c r="H1388" t="s">
        <v>30</v>
      </c>
      <c r="I1388" t="s">
        <v>67</v>
      </c>
      <c r="J1388" t="s">
        <v>65</v>
      </c>
      <c r="K1388" t="s">
        <v>31</v>
      </c>
      <c r="L1388" t="s">
        <v>47</v>
      </c>
      <c r="M1388">
        <v>2</v>
      </c>
      <c r="N1388">
        <v>46.01</v>
      </c>
      <c r="O1388">
        <v>0.05</v>
      </c>
      <c r="P1388">
        <v>18.399999999999999</v>
      </c>
      <c r="Q1388">
        <v>87.418999999999997</v>
      </c>
      <c r="R1388">
        <v>36.799999999999997</v>
      </c>
      <c r="S1388">
        <v>50.619</v>
      </c>
      <c r="T1388">
        <v>0.57903888170763795</v>
      </c>
    </row>
    <row r="1389" spans="1:20" x14ac:dyDescent="0.3">
      <c r="A1389">
        <v>3922</v>
      </c>
      <c r="B1389" s="1">
        <v>46364</v>
      </c>
      <c r="C1389">
        <f>YEAR(SalesDataTable__2[[#This Row],[Order Date]])</f>
        <v>2026</v>
      </c>
      <c r="D1389" s="2" t="str">
        <f>"Q"&amp;ROUNDUP(MONTH(SalesDataTable__2[[#This Row],[Order Date]])/3,0)</f>
        <v>Q4</v>
      </c>
      <c r="E1389">
        <f>MONTH(SalesDataTable__2[[#This Row],[Order Date]])</f>
        <v>12</v>
      </c>
      <c r="F1389" t="str">
        <f>TEXT(SalesDataTable__2[[#This Row],[Order Date]],"MMM")</f>
        <v>Dec</v>
      </c>
      <c r="G1389" t="s">
        <v>16</v>
      </c>
      <c r="H1389" t="s">
        <v>17</v>
      </c>
      <c r="I1389" t="s">
        <v>66</v>
      </c>
      <c r="J1389" t="s">
        <v>19</v>
      </c>
      <c r="K1389" t="s">
        <v>24</v>
      </c>
      <c r="L1389" t="s">
        <v>50</v>
      </c>
      <c r="M1389">
        <v>2</v>
      </c>
      <c r="N1389">
        <v>146.25</v>
      </c>
      <c r="O1389">
        <v>0.05</v>
      </c>
      <c r="P1389">
        <v>77.3</v>
      </c>
      <c r="Q1389">
        <v>277.875</v>
      </c>
      <c r="R1389">
        <v>154.6</v>
      </c>
      <c r="S1389">
        <v>123.27500000000001</v>
      </c>
      <c r="T1389">
        <v>0.44363472784525421</v>
      </c>
    </row>
    <row r="1390" spans="1:20" x14ac:dyDescent="0.3">
      <c r="A1390">
        <v>505</v>
      </c>
      <c r="B1390" s="1">
        <v>46370</v>
      </c>
      <c r="C1390">
        <f>YEAR(SalesDataTable__2[[#This Row],[Order Date]])</f>
        <v>2026</v>
      </c>
      <c r="D1390" s="2" t="str">
        <f>"Q"&amp;ROUNDUP(MONTH(SalesDataTable__2[[#This Row],[Order Date]])/3,0)</f>
        <v>Q4</v>
      </c>
      <c r="E1390">
        <f>MONTH(SalesDataTable__2[[#This Row],[Order Date]])</f>
        <v>12</v>
      </c>
      <c r="F1390" t="str">
        <f>TEXT(SalesDataTable__2[[#This Row],[Order Date]],"MMM")</f>
        <v>Dec</v>
      </c>
      <c r="G1390" t="s">
        <v>22</v>
      </c>
      <c r="H1390" t="s">
        <v>40</v>
      </c>
      <c r="I1390" t="s">
        <v>67</v>
      </c>
      <c r="J1390" t="s">
        <v>64</v>
      </c>
      <c r="K1390" t="s">
        <v>38</v>
      </c>
      <c r="L1390" t="s">
        <v>39</v>
      </c>
      <c r="M1390">
        <v>2</v>
      </c>
      <c r="N1390">
        <v>199.43</v>
      </c>
      <c r="O1390">
        <v>0.05</v>
      </c>
      <c r="P1390">
        <v>106.58</v>
      </c>
      <c r="Q1390">
        <v>378.91699999999997</v>
      </c>
      <c r="R1390">
        <v>213.16</v>
      </c>
      <c r="S1390">
        <v>165.75699999999998</v>
      </c>
      <c r="T1390">
        <v>0.4374493622613923</v>
      </c>
    </row>
    <row r="1391" spans="1:20" x14ac:dyDescent="0.3">
      <c r="A1391">
        <v>3373</v>
      </c>
      <c r="B1391" s="1">
        <v>46371</v>
      </c>
      <c r="C1391">
        <f>YEAR(SalesDataTable__2[[#This Row],[Order Date]])</f>
        <v>2026</v>
      </c>
      <c r="D1391" s="2" t="str">
        <f>"Q"&amp;ROUNDUP(MONTH(SalesDataTable__2[[#This Row],[Order Date]])/3,0)</f>
        <v>Q4</v>
      </c>
      <c r="E1391">
        <f>MONTH(SalesDataTable__2[[#This Row],[Order Date]])</f>
        <v>12</v>
      </c>
      <c r="F1391" t="str">
        <f>TEXT(SalesDataTable__2[[#This Row],[Order Date]],"MMM")</f>
        <v>Dec</v>
      </c>
      <c r="G1391" t="s">
        <v>28</v>
      </c>
      <c r="H1391" t="s">
        <v>46</v>
      </c>
      <c r="I1391" t="s">
        <v>67</v>
      </c>
      <c r="J1391" t="s">
        <v>64</v>
      </c>
      <c r="K1391" t="s">
        <v>24</v>
      </c>
      <c r="L1391" t="s">
        <v>27</v>
      </c>
      <c r="M1391">
        <v>2</v>
      </c>
      <c r="N1391">
        <v>89.84</v>
      </c>
      <c r="O1391">
        <v>0.05</v>
      </c>
      <c r="P1391">
        <v>45.17</v>
      </c>
      <c r="Q1391">
        <v>170.696</v>
      </c>
      <c r="R1391">
        <v>90.34</v>
      </c>
      <c r="S1391">
        <v>80.355999999999995</v>
      </c>
      <c r="T1391">
        <v>0.47075502647982376</v>
      </c>
    </row>
    <row r="1392" spans="1:20" x14ac:dyDescent="0.3">
      <c r="A1392">
        <v>658</v>
      </c>
      <c r="B1392" s="1">
        <v>46381</v>
      </c>
      <c r="C1392">
        <f>YEAR(SalesDataTable__2[[#This Row],[Order Date]])</f>
        <v>2026</v>
      </c>
      <c r="D1392" s="2" t="str">
        <f>"Q"&amp;ROUNDUP(MONTH(SalesDataTable__2[[#This Row],[Order Date]])/3,0)</f>
        <v>Q4</v>
      </c>
      <c r="E1392">
        <f>MONTH(SalesDataTable__2[[#This Row],[Order Date]])</f>
        <v>12</v>
      </c>
      <c r="F1392" t="str">
        <f>TEXT(SalesDataTable__2[[#This Row],[Order Date]],"MMM")</f>
        <v>Dec</v>
      </c>
      <c r="G1392" t="s">
        <v>28</v>
      </c>
      <c r="H1392" t="s">
        <v>29</v>
      </c>
      <c r="I1392" t="s">
        <v>66</v>
      </c>
      <c r="J1392" t="s">
        <v>65</v>
      </c>
      <c r="K1392" t="s">
        <v>24</v>
      </c>
      <c r="L1392" t="s">
        <v>25</v>
      </c>
      <c r="M1392">
        <v>2</v>
      </c>
      <c r="N1392">
        <v>153.38999999999999</v>
      </c>
      <c r="O1392">
        <v>0.05</v>
      </c>
      <c r="P1392">
        <v>78.06</v>
      </c>
      <c r="Q1392">
        <v>291.44099999999997</v>
      </c>
      <c r="R1392">
        <v>156.12</v>
      </c>
      <c r="S1392">
        <v>135.32099999999997</v>
      </c>
      <c r="T1392">
        <v>0.46431696295305047</v>
      </c>
    </row>
    <row r="1393" spans="1:20" x14ac:dyDescent="0.3">
      <c r="A1393">
        <v>4507</v>
      </c>
      <c r="B1393" s="1">
        <v>46381</v>
      </c>
      <c r="C1393">
        <f>YEAR(SalesDataTable__2[[#This Row],[Order Date]])</f>
        <v>2026</v>
      </c>
      <c r="D1393" s="2" t="str">
        <f>"Q"&amp;ROUNDUP(MONTH(SalesDataTable__2[[#This Row],[Order Date]])/3,0)</f>
        <v>Q4</v>
      </c>
      <c r="E1393">
        <f>MONTH(SalesDataTable__2[[#This Row],[Order Date]])</f>
        <v>12</v>
      </c>
      <c r="F1393" t="str">
        <f>TEXT(SalesDataTable__2[[#This Row],[Order Date]],"MMM")</f>
        <v>Dec</v>
      </c>
      <c r="G1393" t="s">
        <v>28</v>
      </c>
      <c r="H1393" t="s">
        <v>46</v>
      </c>
      <c r="I1393" t="s">
        <v>67</v>
      </c>
      <c r="J1393" t="s">
        <v>64</v>
      </c>
      <c r="K1393" t="s">
        <v>31</v>
      </c>
      <c r="L1393" t="s">
        <v>51</v>
      </c>
      <c r="M1393">
        <v>2</v>
      </c>
      <c r="N1393">
        <v>167.21</v>
      </c>
      <c r="O1393">
        <v>0.05</v>
      </c>
      <c r="P1393">
        <v>88.23</v>
      </c>
      <c r="Q1393">
        <v>317.69900000000001</v>
      </c>
      <c r="R1393">
        <v>176.46</v>
      </c>
      <c r="S1393">
        <v>141.239</v>
      </c>
      <c r="T1393">
        <v>0.44456860109726504</v>
      </c>
    </row>
    <row r="1394" spans="1:20" x14ac:dyDescent="0.3">
      <c r="A1394">
        <v>163</v>
      </c>
      <c r="B1394" s="1">
        <v>46025</v>
      </c>
      <c r="C1394">
        <f>YEAR(SalesDataTable__2[[#This Row],[Order Date]])</f>
        <v>2026</v>
      </c>
      <c r="D1394" s="2" t="str">
        <f>"Q"&amp;ROUNDUP(MONTH(SalesDataTable__2[[#This Row],[Order Date]])/3,0)</f>
        <v>Q1</v>
      </c>
      <c r="E1394">
        <f>MONTH(SalesDataTable__2[[#This Row],[Order Date]])</f>
        <v>1</v>
      </c>
      <c r="F1394" t="str">
        <f>TEXT(SalesDataTable__2[[#This Row],[Order Date]],"MMM")</f>
        <v>Jan</v>
      </c>
      <c r="G1394" t="s">
        <v>42</v>
      </c>
      <c r="H1394" t="s">
        <v>43</v>
      </c>
      <c r="I1394" t="s">
        <v>18</v>
      </c>
      <c r="J1394" t="s">
        <v>19</v>
      </c>
      <c r="K1394" t="s">
        <v>31</v>
      </c>
      <c r="L1394" t="s">
        <v>41</v>
      </c>
      <c r="M1394">
        <v>2</v>
      </c>
      <c r="N1394">
        <v>36.72</v>
      </c>
      <c r="O1394">
        <v>0.05</v>
      </c>
      <c r="P1394">
        <v>13.76</v>
      </c>
      <c r="Q1394">
        <v>69.768000000000001</v>
      </c>
      <c r="R1394">
        <v>27.52</v>
      </c>
      <c r="S1394">
        <v>42.248000000000005</v>
      </c>
      <c r="T1394">
        <v>0.60554982226808862</v>
      </c>
    </row>
    <row r="1395" spans="1:20" x14ac:dyDescent="0.3">
      <c r="A1395">
        <v>1433</v>
      </c>
      <c r="B1395" s="1">
        <v>46028</v>
      </c>
      <c r="C1395">
        <f>YEAR(SalesDataTable__2[[#This Row],[Order Date]])</f>
        <v>2026</v>
      </c>
      <c r="D1395" s="2" t="str">
        <f>"Q"&amp;ROUNDUP(MONTH(SalesDataTable__2[[#This Row],[Order Date]])/3,0)</f>
        <v>Q1</v>
      </c>
      <c r="E1395">
        <f>MONTH(SalesDataTable__2[[#This Row],[Order Date]])</f>
        <v>1</v>
      </c>
      <c r="F1395" t="str">
        <f>TEXT(SalesDataTable__2[[#This Row],[Order Date]],"MMM")</f>
        <v>Jan</v>
      </c>
      <c r="G1395" t="s">
        <v>42</v>
      </c>
      <c r="H1395" t="s">
        <v>63</v>
      </c>
      <c r="I1395" t="s">
        <v>18</v>
      </c>
      <c r="J1395" t="s">
        <v>19</v>
      </c>
      <c r="K1395" t="s">
        <v>31</v>
      </c>
      <c r="L1395" t="s">
        <v>41</v>
      </c>
      <c r="M1395">
        <v>2</v>
      </c>
      <c r="N1395">
        <v>36.619999999999997</v>
      </c>
      <c r="O1395">
        <v>0.05</v>
      </c>
      <c r="P1395">
        <v>13.87</v>
      </c>
      <c r="Q1395">
        <v>69.577999999999989</v>
      </c>
      <c r="R1395">
        <v>27.74</v>
      </c>
      <c r="S1395">
        <v>41.837999999999994</v>
      </c>
      <c r="T1395">
        <v>0.60131075914800658</v>
      </c>
    </row>
    <row r="1396" spans="1:20" x14ac:dyDescent="0.3">
      <c r="A1396">
        <v>1118</v>
      </c>
      <c r="B1396" s="1">
        <v>46029</v>
      </c>
      <c r="C1396">
        <f>YEAR(SalesDataTable__2[[#This Row],[Order Date]])</f>
        <v>2026</v>
      </c>
      <c r="D1396" s="2" t="str">
        <f>"Q"&amp;ROUNDUP(MONTH(SalesDataTable__2[[#This Row],[Order Date]])/3,0)</f>
        <v>Q1</v>
      </c>
      <c r="E1396">
        <f>MONTH(SalesDataTable__2[[#This Row],[Order Date]])</f>
        <v>1</v>
      </c>
      <c r="F1396" t="str">
        <f>TEXT(SalesDataTable__2[[#This Row],[Order Date]],"MMM")</f>
        <v>Jan</v>
      </c>
      <c r="G1396" t="s">
        <v>28</v>
      </c>
      <c r="H1396" t="s">
        <v>46</v>
      </c>
      <c r="I1396" t="s">
        <v>18</v>
      </c>
      <c r="J1396" t="s">
        <v>64</v>
      </c>
      <c r="K1396" t="s">
        <v>31</v>
      </c>
      <c r="L1396" t="s">
        <v>32</v>
      </c>
      <c r="M1396">
        <v>2</v>
      </c>
      <c r="N1396">
        <v>131.63999999999999</v>
      </c>
      <c r="O1396">
        <v>0.05</v>
      </c>
      <c r="P1396">
        <v>69.02</v>
      </c>
      <c r="Q1396">
        <v>250.11599999999996</v>
      </c>
      <c r="R1396">
        <v>138.04</v>
      </c>
      <c r="S1396">
        <v>112.07599999999996</v>
      </c>
      <c r="T1396">
        <v>0.44809608341729429</v>
      </c>
    </row>
    <row r="1397" spans="1:20" x14ac:dyDescent="0.3">
      <c r="A1397">
        <v>3903</v>
      </c>
      <c r="B1397" s="1">
        <v>46029</v>
      </c>
      <c r="C1397">
        <f>YEAR(SalesDataTable__2[[#This Row],[Order Date]])</f>
        <v>2026</v>
      </c>
      <c r="D1397" s="2" t="str">
        <f>"Q"&amp;ROUNDUP(MONTH(SalesDataTable__2[[#This Row],[Order Date]])/3,0)</f>
        <v>Q1</v>
      </c>
      <c r="E1397">
        <f>MONTH(SalesDataTable__2[[#This Row],[Order Date]])</f>
        <v>1</v>
      </c>
      <c r="F1397" t="str">
        <f>TEXT(SalesDataTable__2[[#This Row],[Order Date]],"MMM")</f>
        <v>Jan</v>
      </c>
      <c r="G1397" t="s">
        <v>16</v>
      </c>
      <c r="H1397" t="s">
        <v>17</v>
      </c>
      <c r="I1397" t="s">
        <v>18</v>
      </c>
      <c r="J1397" t="s">
        <v>64</v>
      </c>
      <c r="K1397" t="s">
        <v>20</v>
      </c>
      <c r="L1397" t="s">
        <v>59</v>
      </c>
      <c r="M1397">
        <v>2</v>
      </c>
      <c r="N1397">
        <v>51.56</v>
      </c>
      <c r="O1397">
        <v>0.05</v>
      </c>
      <c r="P1397">
        <v>22.26</v>
      </c>
      <c r="Q1397">
        <v>97.963999999999999</v>
      </c>
      <c r="R1397">
        <v>44.52</v>
      </c>
      <c r="S1397">
        <v>53.443999999999996</v>
      </c>
      <c r="T1397">
        <v>0.54554734392225712</v>
      </c>
    </row>
    <row r="1398" spans="1:20" x14ac:dyDescent="0.3">
      <c r="A1398">
        <v>3871</v>
      </c>
      <c r="B1398" s="1">
        <v>46036</v>
      </c>
      <c r="C1398">
        <f>YEAR(SalesDataTable__2[[#This Row],[Order Date]])</f>
        <v>2026</v>
      </c>
      <c r="D1398" s="2" t="str">
        <f>"Q"&amp;ROUNDUP(MONTH(SalesDataTable__2[[#This Row],[Order Date]])/3,0)</f>
        <v>Q1</v>
      </c>
      <c r="E1398">
        <f>MONTH(SalesDataTable__2[[#This Row],[Order Date]])</f>
        <v>1</v>
      </c>
      <c r="F1398" t="str">
        <f>TEXT(SalesDataTable__2[[#This Row],[Order Date]],"MMM")</f>
        <v>Jan</v>
      </c>
      <c r="G1398" t="s">
        <v>22</v>
      </c>
      <c r="H1398" t="s">
        <v>40</v>
      </c>
      <c r="I1398" t="s">
        <v>18</v>
      </c>
      <c r="J1398" t="s">
        <v>19</v>
      </c>
      <c r="K1398" t="s">
        <v>24</v>
      </c>
      <c r="L1398" t="s">
        <v>50</v>
      </c>
      <c r="M1398">
        <v>2</v>
      </c>
      <c r="N1398">
        <v>146.4</v>
      </c>
      <c r="O1398">
        <v>0.05</v>
      </c>
      <c r="P1398">
        <v>81.72</v>
      </c>
      <c r="Q1398">
        <v>278.16000000000003</v>
      </c>
      <c r="R1398">
        <v>163.44</v>
      </c>
      <c r="S1398">
        <v>114.72000000000003</v>
      </c>
      <c r="T1398">
        <v>0.4124245038826575</v>
      </c>
    </row>
    <row r="1399" spans="1:20" x14ac:dyDescent="0.3">
      <c r="A1399">
        <v>3485</v>
      </c>
      <c r="B1399" s="1">
        <v>46048</v>
      </c>
      <c r="C1399">
        <f>YEAR(SalesDataTable__2[[#This Row],[Order Date]])</f>
        <v>2026</v>
      </c>
      <c r="D1399" s="2" t="str">
        <f>"Q"&amp;ROUNDUP(MONTH(SalesDataTable__2[[#This Row],[Order Date]])/3,0)</f>
        <v>Q1</v>
      </c>
      <c r="E1399">
        <f>MONTH(SalesDataTable__2[[#This Row],[Order Date]])</f>
        <v>1</v>
      </c>
      <c r="F1399" t="str">
        <f>TEXT(SalesDataTable__2[[#This Row],[Order Date]],"MMM")</f>
        <v>Jan</v>
      </c>
      <c r="G1399" t="s">
        <v>42</v>
      </c>
      <c r="H1399" t="s">
        <v>63</v>
      </c>
      <c r="I1399" t="s">
        <v>18</v>
      </c>
      <c r="J1399" t="s">
        <v>65</v>
      </c>
      <c r="K1399" t="s">
        <v>38</v>
      </c>
      <c r="L1399" t="s">
        <v>55</v>
      </c>
      <c r="M1399">
        <v>2</v>
      </c>
      <c r="N1399">
        <v>121.88</v>
      </c>
      <c r="O1399">
        <v>0.05</v>
      </c>
      <c r="P1399">
        <v>62.17</v>
      </c>
      <c r="Q1399">
        <v>231.57199999999997</v>
      </c>
      <c r="R1399">
        <v>124.34</v>
      </c>
      <c r="S1399">
        <v>107.23199999999997</v>
      </c>
      <c r="T1399">
        <v>0.46306116456220953</v>
      </c>
    </row>
    <row r="1400" spans="1:20" x14ac:dyDescent="0.3">
      <c r="A1400">
        <v>1072</v>
      </c>
      <c r="B1400" s="1">
        <v>46072</v>
      </c>
      <c r="C1400">
        <f>YEAR(SalesDataTable__2[[#This Row],[Order Date]])</f>
        <v>2026</v>
      </c>
      <c r="D1400" s="2" t="str">
        <f>"Q"&amp;ROUNDUP(MONTH(SalesDataTable__2[[#This Row],[Order Date]])/3,0)</f>
        <v>Q1</v>
      </c>
      <c r="E1400">
        <f>MONTH(SalesDataTable__2[[#This Row],[Order Date]])</f>
        <v>2</v>
      </c>
      <c r="F1400" t="str">
        <f>TEXT(SalesDataTable__2[[#This Row],[Order Date]],"MMM")</f>
        <v>Feb</v>
      </c>
      <c r="G1400" t="s">
        <v>42</v>
      </c>
      <c r="H1400" t="s">
        <v>60</v>
      </c>
      <c r="I1400" t="s">
        <v>18</v>
      </c>
      <c r="J1400" t="s">
        <v>64</v>
      </c>
      <c r="K1400" t="s">
        <v>38</v>
      </c>
      <c r="L1400" t="s">
        <v>58</v>
      </c>
      <c r="M1400">
        <v>2</v>
      </c>
      <c r="N1400">
        <v>81.34</v>
      </c>
      <c r="O1400">
        <v>0.05</v>
      </c>
      <c r="P1400">
        <v>40.64</v>
      </c>
      <c r="Q1400">
        <v>154.54599999999999</v>
      </c>
      <c r="R1400">
        <v>81.28</v>
      </c>
      <c r="S1400">
        <v>73.265999999999991</v>
      </c>
      <c r="T1400">
        <v>0.47407244445019603</v>
      </c>
    </row>
    <row r="1401" spans="1:20" x14ac:dyDescent="0.3">
      <c r="A1401">
        <v>2359</v>
      </c>
      <c r="B1401" s="1">
        <v>46079</v>
      </c>
      <c r="C1401">
        <f>YEAR(SalesDataTable__2[[#This Row],[Order Date]])</f>
        <v>2026</v>
      </c>
      <c r="D1401" s="2" t="str">
        <f>"Q"&amp;ROUNDUP(MONTH(SalesDataTable__2[[#This Row],[Order Date]])/3,0)</f>
        <v>Q1</v>
      </c>
      <c r="E1401">
        <f>MONTH(SalesDataTable__2[[#This Row],[Order Date]])</f>
        <v>2</v>
      </c>
      <c r="F1401" t="str">
        <f>TEXT(SalesDataTable__2[[#This Row],[Order Date]],"MMM")</f>
        <v>Feb</v>
      </c>
      <c r="G1401" t="s">
        <v>42</v>
      </c>
      <c r="H1401" t="s">
        <v>63</v>
      </c>
      <c r="I1401" t="s">
        <v>18</v>
      </c>
      <c r="J1401" t="s">
        <v>64</v>
      </c>
      <c r="K1401" t="s">
        <v>38</v>
      </c>
      <c r="L1401" t="s">
        <v>39</v>
      </c>
      <c r="M1401">
        <v>2</v>
      </c>
      <c r="N1401">
        <v>195.92</v>
      </c>
      <c r="O1401">
        <v>0.05</v>
      </c>
      <c r="P1401">
        <v>104.13</v>
      </c>
      <c r="Q1401">
        <v>372.24799999999993</v>
      </c>
      <c r="R1401">
        <v>208.26</v>
      </c>
      <c r="S1401">
        <v>163.98799999999994</v>
      </c>
      <c r="T1401">
        <v>0.4405342674775955</v>
      </c>
    </row>
    <row r="1402" spans="1:20" x14ac:dyDescent="0.3">
      <c r="A1402">
        <v>2136</v>
      </c>
      <c r="B1402" s="1">
        <v>46080</v>
      </c>
      <c r="C1402">
        <f>YEAR(SalesDataTable__2[[#This Row],[Order Date]])</f>
        <v>2026</v>
      </c>
      <c r="D1402" s="2" t="str">
        <f>"Q"&amp;ROUNDUP(MONTH(SalesDataTable__2[[#This Row],[Order Date]])/3,0)</f>
        <v>Q1</v>
      </c>
      <c r="E1402">
        <f>MONTH(SalesDataTable__2[[#This Row],[Order Date]])</f>
        <v>2</v>
      </c>
      <c r="F1402" t="str">
        <f>TEXT(SalesDataTable__2[[#This Row],[Order Date]],"MMM")</f>
        <v>Feb</v>
      </c>
      <c r="G1402" t="s">
        <v>28</v>
      </c>
      <c r="H1402" t="s">
        <v>46</v>
      </c>
      <c r="I1402" t="s">
        <v>18</v>
      </c>
      <c r="J1402" t="s">
        <v>64</v>
      </c>
      <c r="K1402" t="s">
        <v>31</v>
      </c>
      <c r="L1402" t="s">
        <v>32</v>
      </c>
      <c r="M1402">
        <v>2</v>
      </c>
      <c r="N1402">
        <v>135.38999999999999</v>
      </c>
      <c r="O1402">
        <v>0.05</v>
      </c>
      <c r="P1402">
        <v>65.69</v>
      </c>
      <c r="Q1402">
        <v>257.24099999999999</v>
      </c>
      <c r="R1402">
        <v>131.38</v>
      </c>
      <c r="S1402">
        <v>125.86099999999999</v>
      </c>
      <c r="T1402">
        <v>0.48927270536189799</v>
      </c>
    </row>
    <row r="1403" spans="1:20" x14ac:dyDescent="0.3">
      <c r="A1403">
        <v>3895</v>
      </c>
      <c r="B1403" s="1">
        <v>46083</v>
      </c>
      <c r="C1403">
        <f>YEAR(SalesDataTable__2[[#This Row],[Order Date]])</f>
        <v>2026</v>
      </c>
      <c r="D1403" s="2" t="str">
        <f>"Q"&amp;ROUNDUP(MONTH(SalesDataTable__2[[#This Row],[Order Date]])/3,0)</f>
        <v>Q1</v>
      </c>
      <c r="E1403">
        <f>MONTH(SalesDataTable__2[[#This Row],[Order Date]])</f>
        <v>3</v>
      </c>
      <c r="F1403" t="str">
        <f>TEXT(SalesDataTable__2[[#This Row],[Order Date]],"MMM")</f>
        <v>Mar</v>
      </c>
      <c r="G1403" t="s">
        <v>16</v>
      </c>
      <c r="H1403" t="s">
        <v>26</v>
      </c>
      <c r="I1403" t="s">
        <v>18</v>
      </c>
      <c r="J1403" t="s">
        <v>65</v>
      </c>
      <c r="K1403" t="s">
        <v>31</v>
      </c>
      <c r="L1403" t="s">
        <v>51</v>
      </c>
      <c r="M1403">
        <v>2</v>
      </c>
      <c r="N1403">
        <v>164.74</v>
      </c>
      <c r="O1403">
        <v>0.05</v>
      </c>
      <c r="P1403">
        <v>89.9</v>
      </c>
      <c r="Q1403">
        <v>313.00600000000003</v>
      </c>
      <c r="R1403">
        <v>179.8</v>
      </c>
      <c r="S1403">
        <v>133.20600000000002</v>
      </c>
      <c r="T1403">
        <v>0.42557011686676932</v>
      </c>
    </row>
    <row r="1404" spans="1:20" x14ac:dyDescent="0.3">
      <c r="A1404">
        <v>4839</v>
      </c>
      <c r="B1404" s="1">
        <v>46093</v>
      </c>
      <c r="C1404">
        <f>YEAR(SalesDataTable__2[[#This Row],[Order Date]])</f>
        <v>2026</v>
      </c>
      <c r="D1404" s="2" t="str">
        <f>"Q"&amp;ROUNDUP(MONTH(SalesDataTable__2[[#This Row],[Order Date]])/3,0)</f>
        <v>Q1</v>
      </c>
      <c r="E1404">
        <f>MONTH(SalesDataTable__2[[#This Row],[Order Date]])</f>
        <v>3</v>
      </c>
      <c r="F1404" t="str">
        <f>TEXT(SalesDataTable__2[[#This Row],[Order Date]],"MMM")</f>
        <v>Mar</v>
      </c>
      <c r="G1404" t="s">
        <v>28</v>
      </c>
      <c r="H1404" t="s">
        <v>49</v>
      </c>
      <c r="I1404" t="s">
        <v>18</v>
      </c>
      <c r="J1404" t="s">
        <v>19</v>
      </c>
      <c r="K1404" t="s">
        <v>36</v>
      </c>
      <c r="L1404" t="s">
        <v>54</v>
      </c>
      <c r="M1404">
        <v>2</v>
      </c>
      <c r="N1404">
        <v>103.08</v>
      </c>
      <c r="O1404">
        <v>0.05</v>
      </c>
      <c r="P1404">
        <v>49.27</v>
      </c>
      <c r="Q1404">
        <v>195.85199999999998</v>
      </c>
      <c r="R1404">
        <v>98.54</v>
      </c>
      <c r="S1404">
        <v>97.311999999999969</v>
      </c>
      <c r="T1404">
        <v>0.49686497967853266</v>
      </c>
    </row>
    <row r="1405" spans="1:20" x14ac:dyDescent="0.3">
      <c r="A1405">
        <v>1161</v>
      </c>
      <c r="B1405" s="1">
        <v>46097</v>
      </c>
      <c r="C1405">
        <f>YEAR(SalesDataTable__2[[#This Row],[Order Date]])</f>
        <v>2026</v>
      </c>
      <c r="D1405" s="2" t="str">
        <f>"Q"&amp;ROUNDUP(MONTH(SalesDataTable__2[[#This Row],[Order Date]])/3,0)</f>
        <v>Q1</v>
      </c>
      <c r="E1405">
        <f>MONTH(SalesDataTable__2[[#This Row],[Order Date]])</f>
        <v>3</v>
      </c>
      <c r="F1405" t="str">
        <f>TEXT(SalesDataTable__2[[#This Row],[Order Date]],"MMM")</f>
        <v>Mar</v>
      </c>
      <c r="G1405" t="s">
        <v>28</v>
      </c>
      <c r="H1405" t="s">
        <v>46</v>
      </c>
      <c r="I1405" t="s">
        <v>18</v>
      </c>
      <c r="J1405" t="s">
        <v>19</v>
      </c>
      <c r="K1405" t="s">
        <v>36</v>
      </c>
      <c r="L1405" t="s">
        <v>54</v>
      </c>
      <c r="M1405">
        <v>2</v>
      </c>
      <c r="N1405">
        <v>101.73</v>
      </c>
      <c r="O1405">
        <v>0.05</v>
      </c>
      <c r="P1405">
        <v>51.56</v>
      </c>
      <c r="Q1405">
        <v>193.28700000000001</v>
      </c>
      <c r="R1405">
        <v>103.12</v>
      </c>
      <c r="S1405">
        <v>90.167000000000002</v>
      </c>
      <c r="T1405">
        <v>0.46649283190281809</v>
      </c>
    </row>
    <row r="1406" spans="1:20" x14ac:dyDescent="0.3">
      <c r="A1406">
        <v>1047</v>
      </c>
      <c r="B1406" s="1">
        <v>46101</v>
      </c>
      <c r="C1406">
        <f>YEAR(SalesDataTable__2[[#This Row],[Order Date]])</f>
        <v>2026</v>
      </c>
      <c r="D1406" s="2" t="str">
        <f>"Q"&amp;ROUNDUP(MONTH(SalesDataTable__2[[#This Row],[Order Date]])/3,0)</f>
        <v>Q1</v>
      </c>
      <c r="E1406">
        <f>MONTH(SalesDataTable__2[[#This Row],[Order Date]])</f>
        <v>3</v>
      </c>
      <c r="F1406" t="str">
        <f>TEXT(SalesDataTable__2[[#This Row],[Order Date]],"MMM")</f>
        <v>Mar</v>
      </c>
      <c r="G1406" t="s">
        <v>22</v>
      </c>
      <c r="H1406" t="s">
        <v>30</v>
      </c>
      <c r="I1406" t="s">
        <v>18</v>
      </c>
      <c r="J1406" t="s">
        <v>64</v>
      </c>
      <c r="K1406" t="s">
        <v>31</v>
      </c>
      <c r="L1406" t="s">
        <v>47</v>
      </c>
      <c r="M1406">
        <v>2</v>
      </c>
      <c r="N1406">
        <v>46.21</v>
      </c>
      <c r="O1406">
        <v>0.05</v>
      </c>
      <c r="P1406">
        <v>18.37</v>
      </c>
      <c r="Q1406">
        <v>87.798999999999992</v>
      </c>
      <c r="R1406">
        <v>36.74</v>
      </c>
      <c r="S1406">
        <v>51.05899999999999</v>
      </c>
      <c r="T1406">
        <v>0.58154420893176451</v>
      </c>
    </row>
    <row r="1407" spans="1:20" x14ac:dyDescent="0.3">
      <c r="A1407">
        <v>2212</v>
      </c>
      <c r="B1407" s="1">
        <v>46105</v>
      </c>
      <c r="C1407">
        <f>YEAR(SalesDataTable__2[[#This Row],[Order Date]])</f>
        <v>2026</v>
      </c>
      <c r="D1407" s="2" t="str">
        <f>"Q"&amp;ROUNDUP(MONTH(SalesDataTable__2[[#This Row],[Order Date]])/3,0)</f>
        <v>Q1</v>
      </c>
      <c r="E1407">
        <f>MONTH(SalesDataTable__2[[#This Row],[Order Date]])</f>
        <v>3</v>
      </c>
      <c r="F1407" t="str">
        <f>TEXT(SalesDataTable__2[[#This Row],[Order Date]],"MMM")</f>
        <v>Mar</v>
      </c>
      <c r="G1407" t="s">
        <v>28</v>
      </c>
      <c r="H1407" t="s">
        <v>29</v>
      </c>
      <c r="I1407" t="s">
        <v>18</v>
      </c>
      <c r="J1407" t="s">
        <v>64</v>
      </c>
      <c r="K1407" t="s">
        <v>20</v>
      </c>
      <c r="L1407" t="s">
        <v>53</v>
      </c>
      <c r="M1407">
        <v>2</v>
      </c>
      <c r="N1407">
        <v>122.92</v>
      </c>
      <c r="O1407">
        <v>0.05</v>
      </c>
      <c r="P1407">
        <v>70.31</v>
      </c>
      <c r="Q1407">
        <v>233.548</v>
      </c>
      <c r="R1407">
        <v>140.62</v>
      </c>
      <c r="S1407">
        <v>92.927999999999997</v>
      </c>
      <c r="T1407">
        <v>0.39789679209413054</v>
      </c>
    </row>
    <row r="1408" spans="1:20" x14ac:dyDescent="0.3">
      <c r="A1408">
        <v>273</v>
      </c>
      <c r="B1408" s="1">
        <v>46106</v>
      </c>
      <c r="C1408">
        <f>YEAR(SalesDataTable__2[[#This Row],[Order Date]])</f>
        <v>2026</v>
      </c>
      <c r="D1408" s="2" t="str">
        <f>"Q"&amp;ROUNDUP(MONTH(SalesDataTable__2[[#This Row],[Order Date]])/3,0)</f>
        <v>Q1</v>
      </c>
      <c r="E1408">
        <f>MONTH(SalesDataTable__2[[#This Row],[Order Date]])</f>
        <v>3</v>
      </c>
      <c r="F1408" t="str">
        <f>TEXT(SalesDataTable__2[[#This Row],[Order Date]],"MMM")</f>
        <v>Mar</v>
      </c>
      <c r="G1408" t="s">
        <v>16</v>
      </c>
      <c r="H1408" t="s">
        <v>17</v>
      </c>
      <c r="I1408" t="s">
        <v>18</v>
      </c>
      <c r="J1408" t="s">
        <v>19</v>
      </c>
      <c r="K1408" t="s">
        <v>20</v>
      </c>
      <c r="L1408" t="s">
        <v>53</v>
      </c>
      <c r="M1408">
        <v>2</v>
      </c>
      <c r="N1408">
        <v>125.04</v>
      </c>
      <c r="O1408">
        <v>0.05</v>
      </c>
      <c r="P1408">
        <v>67.680000000000007</v>
      </c>
      <c r="Q1408">
        <v>237.57599999999999</v>
      </c>
      <c r="R1408">
        <v>135.36000000000001</v>
      </c>
      <c r="S1408">
        <v>102.21599999999998</v>
      </c>
      <c r="T1408">
        <v>0.43024547934134755</v>
      </c>
    </row>
    <row r="1409" spans="1:20" x14ac:dyDescent="0.3">
      <c r="A1409">
        <v>4311</v>
      </c>
      <c r="B1409" s="1">
        <v>46106</v>
      </c>
      <c r="C1409">
        <f>YEAR(SalesDataTable__2[[#This Row],[Order Date]])</f>
        <v>2026</v>
      </c>
      <c r="D1409" s="2" t="str">
        <f>"Q"&amp;ROUNDUP(MONTH(SalesDataTable__2[[#This Row],[Order Date]])/3,0)</f>
        <v>Q1</v>
      </c>
      <c r="E1409">
        <f>MONTH(SalesDataTable__2[[#This Row],[Order Date]])</f>
        <v>3</v>
      </c>
      <c r="F1409" t="str">
        <f>TEXT(SalesDataTable__2[[#This Row],[Order Date]],"MMM")</f>
        <v>Mar</v>
      </c>
      <c r="G1409" t="s">
        <v>42</v>
      </c>
      <c r="H1409" t="s">
        <v>43</v>
      </c>
      <c r="I1409" t="s">
        <v>18</v>
      </c>
      <c r="J1409" t="s">
        <v>19</v>
      </c>
      <c r="K1409" t="s">
        <v>36</v>
      </c>
      <c r="L1409" t="s">
        <v>37</v>
      </c>
      <c r="M1409">
        <v>2</v>
      </c>
      <c r="N1409">
        <v>40.880000000000003</v>
      </c>
      <c r="O1409">
        <v>0.05</v>
      </c>
      <c r="P1409">
        <v>16.39</v>
      </c>
      <c r="Q1409">
        <v>77.671999999999997</v>
      </c>
      <c r="R1409">
        <v>32.78</v>
      </c>
      <c r="S1409">
        <v>44.891999999999996</v>
      </c>
      <c r="T1409">
        <v>0.57796889483983926</v>
      </c>
    </row>
    <row r="1410" spans="1:20" x14ac:dyDescent="0.3">
      <c r="A1410">
        <v>2453</v>
      </c>
      <c r="B1410" s="1">
        <v>46110</v>
      </c>
      <c r="C1410">
        <f>YEAR(SalesDataTable__2[[#This Row],[Order Date]])</f>
        <v>2026</v>
      </c>
      <c r="D1410" s="2" t="str">
        <f>"Q"&amp;ROUNDUP(MONTH(SalesDataTable__2[[#This Row],[Order Date]])/3,0)</f>
        <v>Q1</v>
      </c>
      <c r="E1410">
        <f>MONTH(SalesDataTable__2[[#This Row],[Order Date]])</f>
        <v>3</v>
      </c>
      <c r="F1410" t="str">
        <f>TEXT(SalesDataTable__2[[#This Row],[Order Date]],"MMM")</f>
        <v>Mar</v>
      </c>
      <c r="G1410" t="s">
        <v>16</v>
      </c>
      <c r="H1410" t="s">
        <v>17</v>
      </c>
      <c r="I1410" t="s">
        <v>18</v>
      </c>
      <c r="J1410" t="s">
        <v>65</v>
      </c>
      <c r="K1410" t="s">
        <v>36</v>
      </c>
      <c r="L1410" t="s">
        <v>61</v>
      </c>
      <c r="M1410">
        <v>2</v>
      </c>
      <c r="N1410">
        <v>79.849999999999994</v>
      </c>
      <c r="O1410">
        <v>0.05</v>
      </c>
      <c r="P1410">
        <v>43.78</v>
      </c>
      <c r="Q1410">
        <v>151.71499999999997</v>
      </c>
      <c r="R1410">
        <v>87.56</v>
      </c>
      <c r="S1410">
        <v>64.154999999999973</v>
      </c>
      <c r="T1410">
        <v>0.42286524074745402</v>
      </c>
    </row>
    <row r="1411" spans="1:20" x14ac:dyDescent="0.3">
      <c r="A1411">
        <v>2381</v>
      </c>
      <c r="B1411" s="1">
        <v>46119</v>
      </c>
      <c r="C1411">
        <f>YEAR(SalesDataTable__2[[#This Row],[Order Date]])</f>
        <v>2026</v>
      </c>
      <c r="D1411" s="2" t="str">
        <f>"Q"&amp;ROUNDUP(MONTH(SalesDataTable__2[[#This Row],[Order Date]])/3,0)</f>
        <v>Q2</v>
      </c>
      <c r="E1411">
        <f>MONTH(SalesDataTable__2[[#This Row],[Order Date]])</f>
        <v>4</v>
      </c>
      <c r="F1411" t="str">
        <f>TEXT(SalesDataTable__2[[#This Row],[Order Date]],"MMM")</f>
        <v>Apr</v>
      </c>
      <c r="G1411" t="s">
        <v>28</v>
      </c>
      <c r="H1411" t="s">
        <v>34</v>
      </c>
      <c r="I1411" t="s">
        <v>18</v>
      </c>
      <c r="J1411" t="s">
        <v>64</v>
      </c>
      <c r="K1411" t="s">
        <v>31</v>
      </c>
      <c r="L1411" t="s">
        <v>32</v>
      </c>
      <c r="M1411">
        <v>2</v>
      </c>
      <c r="N1411">
        <v>134.16</v>
      </c>
      <c r="O1411">
        <v>0.05</v>
      </c>
      <c r="P1411">
        <v>67.08</v>
      </c>
      <c r="Q1411">
        <v>254.90399999999997</v>
      </c>
      <c r="R1411">
        <v>134.16</v>
      </c>
      <c r="S1411">
        <v>120.74399999999997</v>
      </c>
      <c r="T1411">
        <v>0.47368421052631576</v>
      </c>
    </row>
    <row r="1412" spans="1:20" x14ac:dyDescent="0.3">
      <c r="A1412">
        <v>2953</v>
      </c>
      <c r="B1412" s="1">
        <v>46126</v>
      </c>
      <c r="C1412">
        <f>YEAR(SalesDataTable__2[[#This Row],[Order Date]])</f>
        <v>2026</v>
      </c>
      <c r="D1412" s="2" t="str">
        <f>"Q"&amp;ROUNDUP(MONTH(SalesDataTable__2[[#This Row],[Order Date]])/3,0)</f>
        <v>Q2</v>
      </c>
      <c r="E1412">
        <f>MONTH(SalesDataTable__2[[#This Row],[Order Date]])</f>
        <v>4</v>
      </c>
      <c r="F1412" t="str">
        <f>TEXT(SalesDataTable__2[[#This Row],[Order Date]],"MMM")</f>
        <v>Apr</v>
      </c>
      <c r="G1412" t="s">
        <v>22</v>
      </c>
      <c r="H1412" t="s">
        <v>30</v>
      </c>
      <c r="I1412" t="s">
        <v>18</v>
      </c>
      <c r="J1412" t="s">
        <v>64</v>
      </c>
      <c r="K1412" t="s">
        <v>31</v>
      </c>
      <c r="L1412" t="s">
        <v>47</v>
      </c>
      <c r="M1412">
        <v>2</v>
      </c>
      <c r="N1412">
        <v>47.56</v>
      </c>
      <c r="O1412">
        <v>0.05</v>
      </c>
      <c r="P1412">
        <v>18.649999999999999</v>
      </c>
      <c r="Q1412">
        <v>90.364000000000004</v>
      </c>
      <c r="R1412">
        <v>37.299999999999997</v>
      </c>
      <c r="S1412">
        <v>53.064000000000007</v>
      </c>
      <c r="T1412">
        <v>0.58722500110663545</v>
      </c>
    </row>
    <row r="1413" spans="1:20" x14ac:dyDescent="0.3">
      <c r="A1413">
        <v>3179</v>
      </c>
      <c r="B1413" s="1">
        <v>46126</v>
      </c>
      <c r="C1413">
        <f>YEAR(SalesDataTable__2[[#This Row],[Order Date]])</f>
        <v>2026</v>
      </c>
      <c r="D1413" s="2" t="str">
        <f>"Q"&amp;ROUNDUP(MONTH(SalesDataTable__2[[#This Row],[Order Date]])/3,0)</f>
        <v>Q2</v>
      </c>
      <c r="E1413">
        <f>MONTH(SalesDataTable__2[[#This Row],[Order Date]])</f>
        <v>4</v>
      </c>
      <c r="F1413" t="str">
        <f>TEXT(SalesDataTable__2[[#This Row],[Order Date]],"MMM")</f>
        <v>Apr</v>
      </c>
      <c r="G1413" t="s">
        <v>28</v>
      </c>
      <c r="H1413" t="s">
        <v>48</v>
      </c>
      <c r="I1413" t="s">
        <v>18</v>
      </c>
      <c r="J1413" t="s">
        <v>19</v>
      </c>
      <c r="K1413" t="s">
        <v>24</v>
      </c>
      <c r="L1413" t="s">
        <v>50</v>
      </c>
      <c r="M1413">
        <v>2</v>
      </c>
      <c r="N1413">
        <v>140.65</v>
      </c>
      <c r="O1413">
        <v>0.05</v>
      </c>
      <c r="P1413">
        <v>78.900000000000006</v>
      </c>
      <c r="Q1413">
        <v>267.23500000000001</v>
      </c>
      <c r="R1413">
        <v>157.80000000000001</v>
      </c>
      <c r="S1413">
        <v>109.435</v>
      </c>
      <c r="T1413">
        <v>0.40950848504125581</v>
      </c>
    </row>
    <row r="1414" spans="1:20" x14ac:dyDescent="0.3">
      <c r="A1414">
        <v>1045</v>
      </c>
      <c r="B1414" s="1">
        <v>46127</v>
      </c>
      <c r="C1414">
        <f>YEAR(SalesDataTable__2[[#This Row],[Order Date]])</f>
        <v>2026</v>
      </c>
      <c r="D1414" s="2" t="str">
        <f>"Q"&amp;ROUNDUP(MONTH(SalesDataTable__2[[#This Row],[Order Date]])/3,0)</f>
        <v>Q2</v>
      </c>
      <c r="E1414">
        <f>MONTH(SalesDataTable__2[[#This Row],[Order Date]])</f>
        <v>4</v>
      </c>
      <c r="F1414" t="str">
        <f>TEXT(SalesDataTable__2[[#This Row],[Order Date]],"MMM")</f>
        <v>Apr</v>
      </c>
      <c r="G1414" t="s">
        <v>22</v>
      </c>
      <c r="H1414" t="s">
        <v>40</v>
      </c>
      <c r="I1414" t="s">
        <v>18</v>
      </c>
      <c r="J1414" t="s">
        <v>64</v>
      </c>
      <c r="K1414" t="s">
        <v>38</v>
      </c>
      <c r="L1414" t="s">
        <v>39</v>
      </c>
      <c r="M1414">
        <v>2</v>
      </c>
      <c r="N1414">
        <v>196.57</v>
      </c>
      <c r="O1414">
        <v>0.05</v>
      </c>
      <c r="P1414">
        <v>106.2</v>
      </c>
      <c r="Q1414">
        <v>373.48299999999995</v>
      </c>
      <c r="R1414">
        <v>212.4</v>
      </c>
      <c r="S1414">
        <v>161.08299999999994</v>
      </c>
      <c r="T1414">
        <v>0.43129941657317727</v>
      </c>
    </row>
    <row r="1415" spans="1:20" x14ac:dyDescent="0.3">
      <c r="A1415">
        <v>4899</v>
      </c>
      <c r="B1415" s="1">
        <v>46127</v>
      </c>
      <c r="C1415">
        <f>YEAR(SalesDataTable__2[[#This Row],[Order Date]])</f>
        <v>2026</v>
      </c>
      <c r="D1415" s="2" t="str">
        <f>"Q"&amp;ROUNDUP(MONTH(SalesDataTable__2[[#This Row],[Order Date]])/3,0)</f>
        <v>Q2</v>
      </c>
      <c r="E1415">
        <f>MONTH(SalesDataTable__2[[#This Row],[Order Date]])</f>
        <v>4</v>
      </c>
      <c r="F1415" t="str">
        <f>TEXT(SalesDataTable__2[[#This Row],[Order Date]],"MMM")</f>
        <v>Apr</v>
      </c>
      <c r="G1415" t="s">
        <v>22</v>
      </c>
      <c r="H1415" t="s">
        <v>23</v>
      </c>
      <c r="I1415" t="s">
        <v>18</v>
      </c>
      <c r="J1415" t="s">
        <v>19</v>
      </c>
      <c r="K1415" t="s">
        <v>38</v>
      </c>
      <c r="L1415" t="s">
        <v>58</v>
      </c>
      <c r="M1415">
        <v>2</v>
      </c>
      <c r="N1415">
        <v>82.13</v>
      </c>
      <c r="O1415">
        <v>0.05</v>
      </c>
      <c r="P1415">
        <v>39.909999999999997</v>
      </c>
      <c r="Q1415">
        <v>156.047</v>
      </c>
      <c r="R1415">
        <v>79.819999999999993</v>
      </c>
      <c r="S1415">
        <v>76.227000000000004</v>
      </c>
      <c r="T1415">
        <v>0.48848744288579726</v>
      </c>
    </row>
    <row r="1416" spans="1:20" x14ac:dyDescent="0.3">
      <c r="A1416">
        <v>3213</v>
      </c>
      <c r="B1416" s="1">
        <v>46131</v>
      </c>
      <c r="C1416">
        <f>YEAR(SalesDataTable__2[[#This Row],[Order Date]])</f>
        <v>2026</v>
      </c>
      <c r="D1416" s="2" t="str">
        <f>"Q"&amp;ROUNDUP(MONTH(SalesDataTable__2[[#This Row],[Order Date]])/3,0)</f>
        <v>Q2</v>
      </c>
      <c r="E1416">
        <f>MONTH(SalesDataTable__2[[#This Row],[Order Date]])</f>
        <v>4</v>
      </c>
      <c r="F1416" t="str">
        <f>TEXT(SalesDataTable__2[[#This Row],[Order Date]],"MMM")</f>
        <v>Apr</v>
      </c>
      <c r="G1416" t="s">
        <v>22</v>
      </c>
      <c r="H1416" t="s">
        <v>40</v>
      </c>
      <c r="I1416" t="s">
        <v>18</v>
      </c>
      <c r="J1416" t="s">
        <v>64</v>
      </c>
      <c r="K1416" t="s">
        <v>31</v>
      </c>
      <c r="L1416" t="s">
        <v>32</v>
      </c>
      <c r="M1416">
        <v>2</v>
      </c>
      <c r="N1416">
        <v>132.53</v>
      </c>
      <c r="O1416">
        <v>0.05</v>
      </c>
      <c r="P1416">
        <v>66.39</v>
      </c>
      <c r="Q1416">
        <v>251.80699999999999</v>
      </c>
      <c r="R1416">
        <v>132.78</v>
      </c>
      <c r="S1416">
        <v>119.02699999999999</v>
      </c>
      <c r="T1416">
        <v>0.47269138665724142</v>
      </c>
    </row>
    <row r="1417" spans="1:20" x14ac:dyDescent="0.3">
      <c r="A1417">
        <v>5160</v>
      </c>
      <c r="B1417" s="1">
        <v>46134</v>
      </c>
      <c r="C1417">
        <f>YEAR(SalesDataTable__2[[#This Row],[Order Date]])</f>
        <v>2026</v>
      </c>
      <c r="D1417" s="2" t="str">
        <f>"Q"&amp;ROUNDUP(MONTH(SalesDataTable__2[[#This Row],[Order Date]])/3,0)</f>
        <v>Q2</v>
      </c>
      <c r="E1417">
        <f>MONTH(SalesDataTable__2[[#This Row],[Order Date]])</f>
        <v>4</v>
      </c>
      <c r="F1417" t="str">
        <f>TEXT(SalesDataTable__2[[#This Row],[Order Date]],"MMM")</f>
        <v>Apr</v>
      </c>
      <c r="G1417" t="s">
        <v>28</v>
      </c>
      <c r="H1417" t="s">
        <v>46</v>
      </c>
      <c r="I1417" t="s">
        <v>18</v>
      </c>
      <c r="J1417" t="s">
        <v>19</v>
      </c>
      <c r="K1417" t="s">
        <v>20</v>
      </c>
      <c r="L1417" t="s">
        <v>44</v>
      </c>
      <c r="M1417">
        <v>2</v>
      </c>
      <c r="N1417">
        <v>35.94</v>
      </c>
      <c r="O1417">
        <v>0.05</v>
      </c>
      <c r="P1417">
        <v>14.17</v>
      </c>
      <c r="Q1417">
        <v>68.285999999999987</v>
      </c>
      <c r="R1417">
        <v>28.34</v>
      </c>
      <c r="S1417">
        <v>39.945999999999984</v>
      </c>
      <c r="T1417">
        <v>0.5849808159798493</v>
      </c>
    </row>
    <row r="1418" spans="1:20" x14ac:dyDescent="0.3">
      <c r="A1418">
        <v>3248</v>
      </c>
      <c r="B1418" s="1">
        <v>46137</v>
      </c>
      <c r="C1418">
        <f>YEAR(SalesDataTable__2[[#This Row],[Order Date]])</f>
        <v>2026</v>
      </c>
      <c r="D1418" s="2" t="str">
        <f>"Q"&amp;ROUNDUP(MONTH(SalesDataTable__2[[#This Row],[Order Date]])/3,0)</f>
        <v>Q2</v>
      </c>
      <c r="E1418">
        <f>MONTH(SalesDataTable__2[[#This Row],[Order Date]])</f>
        <v>4</v>
      </c>
      <c r="F1418" t="str">
        <f>TEXT(SalesDataTable__2[[#This Row],[Order Date]],"MMM")</f>
        <v>Apr</v>
      </c>
      <c r="G1418" t="s">
        <v>42</v>
      </c>
      <c r="H1418" t="s">
        <v>60</v>
      </c>
      <c r="I1418" t="s">
        <v>18</v>
      </c>
      <c r="J1418" t="s">
        <v>64</v>
      </c>
      <c r="K1418" t="s">
        <v>36</v>
      </c>
      <c r="L1418" t="s">
        <v>37</v>
      </c>
      <c r="M1418">
        <v>2</v>
      </c>
      <c r="N1418">
        <v>39.799999999999997</v>
      </c>
      <c r="O1418">
        <v>0.05</v>
      </c>
      <c r="P1418">
        <v>16.23</v>
      </c>
      <c r="Q1418">
        <v>75.61999999999999</v>
      </c>
      <c r="R1418">
        <v>32.46</v>
      </c>
      <c r="S1418">
        <v>43.159999999999989</v>
      </c>
      <c r="T1418">
        <v>0.57074847923829664</v>
      </c>
    </row>
    <row r="1419" spans="1:20" x14ac:dyDescent="0.3">
      <c r="A1419">
        <v>1801</v>
      </c>
      <c r="B1419" s="1">
        <v>46146</v>
      </c>
      <c r="C1419">
        <f>YEAR(SalesDataTable__2[[#This Row],[Order Date]])</f>
        <v>2026</v>
      </c>
      <c r="D1419" s="2" t="str">
        <f>"Q"&amp;ROUNDUP(MONTH(SalesDataTable__2[[#This Row],[Order Date]])/3,0)</f>
        <v>Q2</v>
      </c>
      <c r="E1419">
        <f>MONTH(SalesDataTable__2[[#This Row],[Order Date]])</f>
        <v>5</v>
      </c>
      <c r="F1419" t="str">
        <f>TEXT(SalesDataTable__2[[#This Row],[Order Date]],"MMM")</f>
        <v>May</v>
      </c>
      <c r="G1419" t="s">
        <v>42</v>
      </c>
      <c r="H1419" t="s">
        <v>43</v>
      </c>
      <c r="I1419" t="s">
        <v>18</v>
      </c>
      <c r="J1419" t="s">
        <v>65</v>
      </c>
      <c r="K1419" t="s">
        <v>31</v>
      </c>
      <c r="L1419" t="s">
        <v>41</v>
      </c>
      <c r="M1419">
        <v>2</v>
      </c>
      <c r="N1419">
        <v>36.299999999999997</v>
      </c>
      <c r="O1419">
        <v>0.05</v>
      </c>
      <c r="P1419">
        <v>13.9</v>
      </c>
      <c r="Q1419">
        <v>68.969999999999985</v>
      </c>
      <c r="R1419">
        <v>27.8</v>
      </c>
      <c r="S1419">
        <v>41.169999999999987</v>
      </c>
      <c r="T1419">
        <v>0.59692619979701311</v>
      </c>
    </row>
    <row r="1420" spans="1:20" x14ac:dyDescent="0.3">
      <c r="A1420">
        <v>3490</v>
      </c>
      <c r="B1420" s="1">
        <v>46148</v>
      </c>
      <c r="C1420">
        <f>YEAR(SalesDataTable__2[[#This Row],[Order Date]])</f>
        <v>2026</v>
      </c>
      <c r="D1420" s="2" t="str">
        <f>"Q"&amp;ROUNDUP(MONTH(SalesDataTable__2[[#This Row],[Order Date]])/3,0)</f>
        <v>Q2</v>
      </c>
      <c r="E1420">
        <f>MONTH(SalesDataTable__2[[#This Row],[Order Date]])</f>
        <v>5</v>
      </c>
      <c r="F1420" t="str">
        <f>TEXT(SalesDataTable__2[[#This Row],[Order Date]],"MMM")</f>
        <v>May</v>
      </c>
      <c r="G1420" t="s">
        <v>28</v>
      </c>
      <c r="H1420" t="s">
        <v>34</v>
      </c>
      <c r="I1420" t="s">
        <v>18</v>
      </c>
      <c r="J1420" t="s">
        <v>19</v>
      </c>
      <c r="K1420" t="s">
        <v>31</v>
      </c>
      <c r="L1420" t="s">
        <v>47</v>
      </c>
      <c r="M1420">
        <v>2</v>
      </c>
      <c r="N1420">
        <v>46.18</v>
      </c>
      <c r="O1420">
        <v>0.05</v>
      </c>
      <c r="P1420">
        <v>17.899999999999999</v>
      </c>
      <c r="Q1420">
        <v>87.74199999999999</v>
      </c>
      <c r="R1420">
        <v>35.799999999999997</v>
      </c>
      <c r="S1420">
        <v>51.941999999999993</v>
      </c>
      <c r="T1420">
        <v>0.59198559412823959</v>
      </c>
    </row>
    <row r="1421" spans="1:20" x14ac:dyDescent="0.3">
      <c r="A1421">
        <v>4209</v>
      </c>
      <c r="B1421" s="1">
        <v>46148</v>
      </c>
      <c r="C1421">
        <f>YEAR(SalesDataTable__2[[#This Row],[Order Date]])</f>
        <v>2026</v>
      </c>
      <c r="D1421" s="2" t="str">
        <f>"Q"&amp;ROUNDUP(MONTH(SalesDataTable__2[[#This Row],[Order Date]])/3,0)</f>
        <v>Q2</v>
      </c>
      <c r="E1421">
        <f>MONTH(SalesDataTable__2[[#This Row],[Order Date]])</f>
        <v>5</v>
      </c>
      <c r="F1421" t="str">
        <f>TEXT(SalesDataTable__2[[#This Row],[Order Date]],"MMM")</f>
        <v>May</v>
      </c>
      <c r="G1421" t="s">
        <v>28</v>
      </c>
      <c r="H1421" t="s">
        <v>49</v>
      </c>
      <c r="I1421" t="s">
        <v>18</v>
      </c>
      <c r="J1421" t="s">
        <v>19</v>
      </c>
      <c r="K1421" t="s">
        <v>20</v>
      </c>
      <c r="L1421" t="s">
        <v>59</v>
      </c>
      <c r="M1421">
        <v>2</v>
      </c>
      <c r="N1421">
        <v>50.97</v>
      </c>
      <c r="O1421">
        <v>0.05</v>
      </c>
      <c r="P1421">
        <v>21.67</v>
      </c>
      <c r="Q1421">
        <v>96.842999999999989</v>
      </c>
      <c r="R1421">
        <v>43.34</v>
      </c>
      <c r="S1421">
        <v>53.502999999999986</v>
      </c>
      <c r="T1421">
        <v>0.55247152607829153</v>
      </c>
    </row>
    <row r="1422" spans="1:20" x14ac:dyDescent="0.3">
      <c r="A1422">
        <v>3804</v>
      </c>
      <c r="B1422" s="1">
        <v>46152</v>
      </c>
      <c r="C1422">
        <f>YEAR(SalesDataTable__2[[#This Row],[Order Date]])</f>
        <v>2026</v>
      </c>
      <c r="D1422" s="2" t="str">
        <f>"Q"&amp;ROUNDUP(MONTH(SalesDataTable__2[[#This Row],[Order Date]])/3,0)</f>
        <v>Q2</v>
      </c>
      <c r="E1422">
        <f>MONTH(SalesDataTable__2[[#This Row],[Order Date]])</f>
        <v>5</v>
      </c>
      <c r="F1422" t="str">
        <f>TEXT(SalesDataTable__2[[#This Row],[Order Date]],"MMM")</f>
        <v>May</v>
      </c>
      <c r="G1422" t="s">
        <v>42</v>
      </c>
      <c r="H1422" t="s">
        <v>45</v>
      </c>
      <c r="I1422" t="s">
        <v>18</v>
      </c>
      <c r="J1422" t="s">
        <v>64</v>
      </c>
      <c r="K1422" t="s">
        <v>20</v>
      </c>
      <c r="L1422" t="s">
        <v>59</v>
      </c>
      <c r="M1422">
        <v>2</v>
      </c>
      <c r="N1422">
        <v>50.79</v>
      </c>
      <c r="O1422">
        <v>0.05</v>
      </c>
      <c r="P1422">
        <v>21.83</v>
      </c>
      <c r="Q1422">
        <v>96.500999999999991</v>
      </c>
      <c r="R1422">
        <v>43.66</v>
      </c>
      <c r="S1422">
        <v>52.840999999999994</v>
      </c>
      <c r="T1422">
        <v>0.54756945523880585</v>
      </c>
    </row>
    <row r="1423" spans="1:20" x14ac:dyDescent="0.3">
      <c r="A1423">
        <v>2581</v>
      </c>
      <c r="B1423" s="1">
        <v>46155</v>
      </c>
      <c r="C1423">
        <f>YEAR(SalesDataTable__2[[#This Row],[Order Date]])</f>
        <v>2026</v>
      </c>
      <c r="D1423" s="2" t="str">
        <f>"Q"&amp;ROUNDUP(MONTH(SalesDataTable__2[[#This Row],[Order Date]])/3,0)</f>
        <v>Q2</v>
      </c>
      <c r="E1423">
        <f>MONTH(SalesDataTable__2[[#This Row],[Order Date]])</f>
        <v>5</v>
      </c>
      <c r="F1423" t="str">
        <f>TEXT(SalesDataTable__2[[#This Row],[Order Date]],"MMM")</f>
        <v>May</v>
      </c>
      <c r="G1423" t="s">
        <v>28</v>
      </c>
      <c r="H1423" t="s">
        <v>46</v>
      </c>
      <c r="I1423" t="s">
        <v>18</v>
      </c>
      <c r="J1423" t="s">
        <v>19</v>
      </c>
      <c r="K1423" t="s">
        <v>24</v>
      </c>
      <c r="L1423" t="s">
        <v>27</v>
      </c>
      <c r="M1423">
        <v>2</v>
      </c>
      <c r="N1423">
        <v>91.76</v>
      </c>
      <c r="O1423">
        <v>0.05</v>
      </c>
      <c r="P1423">
        <v>46.31</v>
      </c>
      <c r="Q1423">
        <v>174.34399999999999</v>
      </c>
      <c r="R1423">
        <v>92.62</v>
      </c>
      <c r="S1423">
        <v>81.72399999999999</v>
      </c>
      <c r="T1423">
        <v>0.46875143394668006</v>
      </c>
    </row>
    <row r="1424" spans="1:20" x14ac:dyDescent="0.3">
      <c r="A1424">
        <v>3411</v>
      </c>
      <c r="B1424" s="1">
        <v>46162</v>
      </c>
      <c r="C1424">
        <f>YEAR(SalesDataTable__2[[#This Row],[Order Date]])</f>
        <v>2026</v>
      </c>
      <c r="D1424" s="2" t="str">
        <f>"Q"&amp;ROUNDUP(MONTH(SalesDataTable__2[[#This Row],[Order Date]])/3,0)</f>
        <v>Q2</v>
      </c>
      <c r="E1424">
        <f>MONTH(SalesDataTable__2[[#This Row],[Order Date]])</f>
        <v>5</v>
      </c>
      <c r="F1424" t="str">
        <f>TEXT(SalesDataTable__2[[#This Row],[Order Date]],"MMM")</f>
        <v>May</v>
      </c>
      <c r="G1424" t="s">
        <v>28</v>
      </c>
      <c r="H1424" t="s">
        <v>34</v>
      </c>
      <c r="I1424" t="s">
        <v>18</v>
      </c>
      <c r="J1424" t="s">
        <v>64</v>
      </c>
      <c r="K1424" t="s">
        <v>24</v>
      </c>
      <c r="L1424" t="s">
        <v>25</v>
      </c>
      <c r="M1424">
        <v>2</v>
      </c>
      <c r="N1424">
        <v>151.35</v>
      </c>
      <c r="O1424">
        <v>0.05</v>
      </c>
      <c r="P1424">
        <v>77.150000000000006</v>
      </c>
      <c r="Q1424">
        <v>287.565</v>
      </c>
      <c r="R1424">
        <v>154.30000000000001</v>
      </c>
      <c r="S1424">
        <v>133.26499999999999</v>
      </c>
      <c r="T1424">
        <v>0.46342566028550064</v>
      </c>
    </row>
    <row r="1425" spans="1:20" x14ac:dyDescent="0.3">
      <c r="A1425">
        <v>5121</v>
      </c>
      <c r="B1425" s="1">
        <v>46162</v>
      </c>
      <c r="C1425">
        <f>YEAR(SalesDataTable__2[[#This Row],[Order Date]])</f>
        <v>2026</v>
      </c>
      <c r="D1425" s="2" t="str">
        <f>"Q"&amp;ROUNDUP(MONTH(SalesDataTable__2[[#This Row],[Order Date]])/3,0)</f>
        <v>Q2</v>
      </c>
      <c r="E1425">
        <f>MONTH(SalesDataTable__2[[#This Row],[Order Date]])</f>
        <v>5</v>
      </c>
      <c r="F1425" t="str">
        <f>TEXT(SalesDataTable__2[[#This Row],[Order Date]],"MMM")</f>
        <v>May</v>
      </c>
      <c r="G1425" t="s">
        <v>22</v>
      </c>
      <c r="H1425" t="s">
        <v>23</v>
      </c>
      <c r="I1425" t="s">
        <v>18</v>
      </c>
      <c r="J1425" t="s">
        <v>19</v>
      </c>
      <c r="K1425" t="s">
        <v>20</v>
      </c>
      <c r="L1425" t="s">
        <v>53</v>
      </c>
      <c r="M1425">
        <v>2</v>
      </c>
      <c r="N1425">
        <v>121.96</v>
      </c>
      <c r="O1425">
        <v>0.05</v>
      </c>
      <c r="P1425">
        <v>71.2</v>
      </c>
      <c r="Q1425">
        <v>231.72399999999999</v>
      </c>
      <c r="R1425">
        <v>142.4</v>
      </c>
      <c r="S1425">
        <v>89.323999999999984</v>
      </c>
      <c r="T1425">
        <v>0.38547582468799085</v>
      </c>
    </row>
    <row r="1426" spans="1:20" x14ac:dyDescent="0.3">
      <c r="A1426">
        <v>1004</v>
      </c>
      <c r="B1426" s="1">
        <v>46164</v>
      </c>
      <c r="C1426">
        <f>YEAR(SalesDataTable__2[[#This Row],[Order Date]])</f>
        <v>2026</v>
      </c>
      <c r="D1426" s="2" t="str">
        <f>"Q"&amp;ROUNDUP(MONTH(SalesDataTable__2[[#This Row],[Order Date]])/3,0)</f>
        <v>Q2</v>
      </c>
      <c r="E1426">
        <f>MONTH(SalesDataTable__2[[#This Row],[Order Date]])</f>
        <v>5</v>
      </c>
      <c r="F1426" t="str">
        <f>TEXT(SalesDataTable__2[[#This Row],[Order Date]],"MMM")</f>
        <v>May</v>
      </c>
      <c r="G1426" t="s">
        <v>16</v>
      </c>
      <c r="H1426" t="s">
        <v>52</v>
      </c>
      <c r="I1426" t="s">
        <v>18</v>
      </c>
      <c r="J1426" t="s">
        <v>65</v>
      </c>
      <c r="K1426" t="s">
        <v>31</v>
      </c>
      <c r="L1426" t="s">
        <v>41</v>
      </c>
      <c r="M1426">
        <v>2</v>
      </c>
      <c r="N1426">
        <v>36.86</v>
      </c>
      <c r="O1426">
        <v>0.05</v>
      </c>
      <c r="P1426">
        <v>13.85</v>
      </c>
      <c r="Q1426">
        <v>70.033999999999992</v>
      </c>
      <c r="R1426">
        <v>27.7</v>
      </c>
      <c r="S1426">
        <v>42.333999999999989</v>
      </c>
      <c r="T1426">
        <v>0.60447782505640113</v>
      </c>
    </row>
    <row r="1427" spans="1:20" x14ac:dyDescent="0.3">
      <c r="A1427">
        <v>1510</v>
      </c>
      <c r="B1427" s="1">
        <v>46166</v>
      </c>
      <c r="C1427">
        <f>YEAR(SalesDataTable__2[[#This Row],[Order Date]])</f>
        <v>2026</v>
      </c>
      <c r="D1427" s="2" t="str">
        <f>"Q"&amp;ROUNDUP(MONTH(SalesDataTable__2[[#This Row],[Order Date]])/3,0)</f>
        <v>Q2</v>
      </c>
      <c r="E1427">
        <f>MONTH(SalesDataTable__2[[#This Row],[Order Date]])</f>
        <v>5</v>
      </c>
      <c r="F1427" t="str">
        <f>TEXT(SalesDataTable__2[[#This Row],[Order Date]],"MMM")</f>
        <v>May</v>
      </c>
      <c r="G1427" t="s">
        <v>16</v>
      </c>
      <c r="H1427" t="s">
        <v>26</v>
      </c>
      <c r="I1427" t="s">
        <v>18</v>
      </c>
      <c r="J1427" t="s">
        <v>19</v>
      </c>
      <c r="K1427" t="s">
        <v>36</v>
      </c>
      <c r="L1427" t="s">
        <v>56</v>
      </c>
      <c r="M1427">
        <v>2</v>
      </c>
      <c r="N1427">
        <v>50.78</v>
      </c>
      <c r="O1427">
        <v>0.05</v>
      </c>
      <c r="P1427">
        <v>23.03</v>
      </c>
      <c r="Q1427">
        <v>96.481999999999999</v>
      </c>
      <c r="R1427">
        <v>46.06</v>
      </c>
      <c r="S1427">
        <v>50.421999999999997</v>
      </c>
      <c r="T1427">
        <v>0.52260525279326708</v>
      </c>
    </row>
    <row r="1428" spans="1:20" x14ac:dyDescent="0.3">
      <c r="A1428">
        <v>2847</v>
      </c>
      <c r="B1428" s="1">
        <v>46166</v>
      </c>
      <c r="C1428">
        <f>YEAR(SalesDataTable__2[[#This Row],[Order Date]])</f>
        <v>2026</v>
      </c>
      <c r="D1428" s="2" t="str">
        <f>"Q"&amp;ROUNDUP(MONTH(SalesDataTable__2[[#This Row],[Order Date]])/3,0)</f>
        <v>Q2</v>
      </c>
      <c r="E1428">
        <f>MONTH(SalesDataTable__2[[#This Row],[Order Date]])</f>
        <v>5</v>
      </c>
      <c r="F1428" t="str">
        <f>TEXT(SalesDataTable__2[[#This Row],[Order Date]],"MMM")</f>
        <v>May</v>
      </c>
      <c r="G1428" t="s">
        <v>16</v>
      </c>
      <c r="H1428" t="s">
        <v>52</v>
      </c>
      <c r="I1428" t="s">
        <v>18</v>
      </c>
      <c r="J1428" t="s">
        <v>64</v>
      </c>
      <c r="K1428" t="s">
        <v>38</v>
      </c>
      <c r="L1428" t="s">
        <v>55</v>
      </c>
      <c r="M1428">
        <v>2</v>
      </c>
      <c r="N1428">
        <v>125.95</v>
      </c>
      <c r="O1428">
        <v>0.05</v>
      </c>
      <c r="P1428">
        <v>61.74</v>
      </c>
      <c r="Q1428">
        <v>239.30500000000001</v>
      </c>
      <c r="R1428">
        <v>123.48</v>
      </c>
      <c r="S1428">
        <v>115.825</v>
      </c>
      <c r="T1428">
        <v>0.48400576669940032</v>
      </c>
    </row>
    <row r="1429" spans="1:20" x14ac:dyDescent="0.3">
      <c r="A1429">
        <v>4852</v>
      </c>
      <c r="B1429" s="1">
        <v>46166</v>
      </c>
      <c r="C1429">
        <f>YEAR(SalesDataTable__2[[#This Row],[Order Date]])</f>
        <v>2026</v>
      </c>
      <c r="D1429" s="2" t="str">
        <f>"Q"&amp;ROUNDUP(MONTH(SalesDataTable__2[[#This Row],[Order Date]])/3,0)</f>
        <v>Q2</v>
      </c>
      <c r="E1429">
        <f>MONTH(SalesDataTable__2[[#This Row],[Order Date]])</f>
        <v>5</v>
      </c>
      <c r="F1429" t="str">
        <f>TEXT(SalesDataTable__2[[#This Row],[Order Date]],"MMM")</f>
        <v>May</v>
      </c>
      <c r="G1429" t="s">
        <v>22</v>
      </c>
      <c r="H1429" t="s">
        <v>40</v>
      </c>
      <c r="I1429" t="s">
        <v>18</v>
      </c>
      <c r="J1429" t="s">
        <v>65</v>
      </c>
      <c r="K1429" t="s">
        <v>36</v>
      </c>
      <c r="L1429" t="s">
        <v>56</v>
      </c>
      <c r="M1429">
        <v>2</v>
      </c>
      <c r="N1429">
        <v>51.17</v>
      </c>
      <c r="O1429">
        <v>0.05</v>
      </c>
      <c r="P1429">
        <v>21.97</v>
      </c>
      <c r="Q1429">
        <v>97.222999999999999</v>
      </c>
      <c r="R1429">
        <v>43.94</v>
      </c>
      <c r="S1429">
        <v>53.283000000000001</v>
      </c>
      <c r="T1429">
        <v>0.54804932989107513</v>
      </c>
    </row>
    <row r="1430" spans="1:20" x14ac:dyDescent="0.3">
      <c r="A1430">
        <v>3981</v>
      </c>
      <c r="B1430" s="1">
        <v>46171</v>
      </c>
      <c r="C1430">
        <f>YEAR(SalesDataTable__2[[#This Row],[Order Date]])</f>
        <v>2026</v>
      </c>
      <c r="D1430" s="2" t="str">
        <f>"Q"&amp;ROUNDUP(MONTH(SalesDataTable__2[[#This Row],[Order Date]])/3,0)</f>
        <v>Q2</v>
      </c>
      <c r="E1430">
        <f>MONTH(SalesDataTable__2[[#This Row],[Order Date]])</f>
        <v>5</v>
      </c>
      <c r="F1430" t="str">
        <f>TEXT(SalesDataTable__2[[#This Row],[Order Date]],"MMM")</f>
        <v>May</v>
      </c>
      <c r="G1430" t="s">
        <v>16</v>
      </c>
      <c r="H1430" t="s">
        <v>52</v>
      </c>
      <c r="I1430" t="s">
        <v>18</v>
      </c>
      <c r="J1430" t="s">
        <v>19</v>
      </c>
      <c r="K1430" t="s">
        <v>36</v>
      </c>
      <c r="L1430" t="s">
        <v>61</v>
      </c>
      <c r="M1430">
        <v>2</v>
      </c>
      <c r="N1430">
        <v>82.22</v>
      </c>
      <c r="O1430">
        <v>0.05</v>
      </c>
      <c r="P1430">
        <v>42.35</v>
      </c>
      <c r="Q1430">
        <v>156.21799999999999</v>
      </c>
      <c r="R1430">
        <v>84.7</v>
      </c>
      <c r="S1430">
        <v>71.517999999999986</v>
      </c>
      <c r="T1430">
        <v>0.45780895927485943</v>
      </c>
    </row>
    <row r="1431" spans="1:20" x14ac:dyDescent="0.3">
      <c r="A1431">
        <v>1206</v>
      </c>
      <c r="B1431" s="1">
        <v>46172</v>
      </c>
      <c r="C1431">
        <f>YEAR(SalesDataTable__2[[#This Row],[Order Date]])</f>
        <v>2026</v>
      </c>
      <c r="D1431" s="2" t="str">
        <f>"Q"&amp;ROUNDUP(MONTH(SalesDataTable__2[[#This Row],[Order Date]])/3,0)</f>
        <v>Q2</v>
      </c>
      <c r="E1431">
        <f>MONTH(SalesDataTable__2[[#This Row],[Order Date]])</f>
        <v>5</v>
      </c>
      <c r="F1431" t="str">
        <f>TEXT(SalesDataTable__2[[#This Row],[Order Date]],"MMM")</f>
        <v>May</v>
      </c>
      <c r="G1431" t="s">
        <v>16</v>
      </c>
      <c r="H1431" t="s">
        <v>52</v>
      </c>
      <c r="I1431" t="s">
        <v>18</v>
      </c>
      <c r="J1431" t="s">
        <v>64</v>
      </c>
      <c r="K1431" t="s">
        <v>31</v>
      </c>
      <c r="L1431" t="s">
        <v>41</v>
      </c>
      <c r="M1431">
        <v>2</v>
      </c>
      <c r="N1431">
        <v>37.130000000000003</v>
      </c>
      <c r="O1431">
        <v>0.05</v>
      </c>
      <c r="P1431">
        <v>13.44</v>
      </c>
      <c r="Q1431">
        <v>70.546999999999997</v>
      </c>
      <c r="R1431">
        <v>26.88</v>
      </c>
      <c r="S1431">
        <v>43.667000000000002</v>
      </c>
      <c r="T1431">
        <v>0.6189774193091131</v>
      </c>
    </row>
    <row r="1432" spans="1:20" x14ac:dyDescent="0.3">
      <c r="A1432">
        <v>1474</v>
      </c>
      <c r="B1432" s="1">
        <v>46173</v>
      </c>
      <c r="C1432">
        <f>YEAR(SalesDataTable__2[[#This Row],[Order Date]])</f>
        <v>2026</v>
      </c>
      <c r="D1432" s="2" t="str">
        <f>"Q"&amp;ROUNDUP(MONTH(SalesDataTable__2[[#This Row],[Order Date]])/3,0)</f>
        <v>Q2</v>
      </c>
      <c r="E1432">
        <f>MONTH(SalesDataTable__2[[#This Row],[Order Date]])</f>
        <v>5</v>
      </c>
      <c r="F1432" t="str">
        <f>TEXT(SalesDataTable__2[[#This Row],[Order Date]],"MMM")</f>
        <v>May</v>
      </c>
      <c r="G1432" t="s">
        <v>42</v>
      </c>
      <c r="H1432" t="s">
        <v>57</v>
      </c>
      <c r="I1432" t="s">
        <v>18</v>
      </c>
      <c r="J1432" t="s">
        <v>19</v>
      </c>
      <c r="K1432" t="s">
        <v>38</v>
      </c>
      <c r="L1432" t="s">
        <v>55</v>
      </c>
      <c r="M1432">
        <v>2</v>
      </c>
      <c r="N1432">
        <v>123.34</v>
      </c>
      <c r="O1432">
        <v>0.05</v>
      </c>
      <c r="P1432">
        <v>58.96</v>
      </c>
      <c r="Q1432">
        <v>234.346</v>
      </c>
      <c r="R1432">
        <v>117.92</v>
      </c>
      <c r="S1432">
        <v>116.426</v>
      </c>
      <c r="T1432">
        <v>0.49681240558831813</v>
      </c>
    </row>
    <row r="1433" spans="1:20" x14ac:dyDescent="0.3">
      <c r="A1433">
        <v>998</v>
      </c>
      <c r="B1433" s="1">
        <v>46175</v>
      </c>
      <c r="C1433">
        <f>YEAR(SalesDataTable__2[[#This Row],[Order Date]])</f>
        <v>2026</v>
      </c>
      <c r="D1433" s="2" t="str">
        <f>"Q"&amp;ROUNDUP(MONTH(SalesDataTable__2[[#This Row],[Order Date]])/3,0)</f>
        <v>Q2</v>
      </c>
      <c r="E1433">
        <f>MONTH(SalesDataTable__2[[#This Row],[Order Date]])</f>
        <v>6</v>
      </c>
      <c r="F1433" t="str">
        <f>TEXT(SalesDataTable__2[[#This Row],[Order Date]],"MMM")</f>
        <v>Jun</v>
      </c>
      <c r="G1433" t="s">
        <v>28</v>
      </c>
      <c r="H1433" t="s">
        <v>34</v>
      </c>
      <c r="I1433" t="s">
        <v>18</v>
      </c>
      <c r="J1433" t="s">
        <v>64</v>
      </c>
      <c r="K1433" t="s">
        <v>31</v>
      </c>
      <c r="L1433" t="s">
        <v>32</v>
      </c>
      <c r="M1433">
        <v>2</v>
      </c>
      <c r="N1433">
        <v>131.81</v>
      </c>
      <c r="O1433">
        <v>0.05</v>
      </c>
      <c r="P1433">
        <v>66.09</v>
      </c>
      <c r="Q1433">
        <v>250.43899999999999</v>
      </c>
      <c r="R1433">
        <v>132.18</v>
      </c>
      <c r="S1433">
        <v>118.25899999999999</v>
      </c>
      <c r="T1433">
        <v>0.47220680485068217</v>
      </c>
    </row>
    <row r="1434" spans="1:20" x14ac:dyDescent="0.3">
      <c r="A1434">
        <v>1511</v>
      </c>
      <c r="B1434" s="1">
        <v>46176</v>
      </c>
      <c r="C1434">
        <f>YEAR(SalesDataTable__2[[#This Row],[Order Date]])</f>
        <v>2026</v>
      </c>
      <c r="D1434" s="2" t="str">
        <f>"Q"&amp;ROUNDUP(MONTH(SalesDataTable__2[[#This Row],[Order Date]])/3,0)</f>
        <v>Q2</v>
      </c>
      <c r="E1434">
        <f>MONTH(SalesDataTable__2[[#This Row],[Order Date]])</f>
        <v>6</v>
      </c>
      <c r="F1434" t="str">
        <f>TEXT(SalesDataTable__2[[#This Row],[Order Date]],"MMM")</f>
        <v>Jun</v>
      </c>
      <c r="G1434" t="s">
        <v>42</v>
      </c>
      <c r="H1434" t="s">
        <v>45</v>
      </c>
      <c r="I1434" t="s">
        <v>18</v>
      </c>
      <c r="J1434" t="s">
        <v>19</v>
      </c>
      <c r="K1434" t="s">
        <v>20</v>
      </c>
      <c r="L1434" t="s">
        <v>44</v>
      </c>
      <c r="M1434">
        <v>2</v>
      </c>
      <c r="N1434">
        <v>36.08</v>
      </c>
      <c r="O1434">
        <v>0.05</v>
      </c>
      <c r="P1434">
        <v>13.73</v>
      </c>
      <c r="Q1434">
        <v>68.551999999999992</v>
      </c>
      <c r="R1434">
        <v>27.46</v>
      </c>
      <c r="S1434">
        <v>41.091999999999992</v>
      </c>
      <c r="T1434">
        <v>0.59942817131520587</v>
      </c>
    </row>
    <row r="1435" spans="1:20" x14ac:dyDescent="0.3">
      <c r="A1435">
        <v>397</v>
      </c>
      <c r="B1435" s="1">
        <v>46184</v>
      </c>
      <c r="C1435">
        <f>YEAR(SalesDataTable__2[[#This Row],[Order Date]])</f>
        <v>2026</v>
      </c>
      <c r="D1435" s="2" t="str">
        <f>"Q"&amp;ROUNDUP(MONTH(SalesDataTable__2[[#This Row],[Order Date]])/3,0)</f>
        <v>Q2</v>
      </c>
      <c r="E1435">
        <f>MONTH(SalesDataTable__2[[#This Row],[Order Date]])</f>
        <v>6</v>
      </c>
      <c r="F1435" t="str">
        <f>TEXT(SalesDataTable__2[[#This Row],[Order Date]],"MMM")</f>
        <v>Jun</v>
      </c>
      <c r="G1435" t="s">
        <v>16</v>
      </c>
      <c r="H1435" t="s">
        <v>17</v>
      </c>
      <c r="I1435" t="s">
        <v>18</v>
      </c>
      <c r="J1435" t="s">
        <v>65</v>
      </c>
      <c r="K1435" t="s">
        <v>38</v>
      </c>
      <c r="L1435" t="s">
        <v>55</v>
      </c>
      <c r="M1435">
        <v>2</v>
      </c>
      <c r="N1435">
        <v>121.19</v>
      </c>
      <c r="O1435">
        <v>0.05</v>
      </c>
      <c r="P1435">
        <v>58.91</v>
      </c>
      <c r="Q1435">
        <v>230.261</v>
      </c>
      <c r="R1435">
        <v>117.82</v>
      </c>
      <c r="S1435">
        <v>112.441</v>
      </c>
      <c r="T1435">
        <v>0.48831977625390321</v>
      </c>
    </row>
    <row r="1436" spans="1:20" x14ac:dyDescent="0.3">
      <c r="A1436">
        <v>2330</v>
      </c>
      <c r="B1436" s="1">
        <v>46188</v>
      </c>
      <c r="C1436">
        <f>YEAR(SalesDataTable__2[[#This Row],[Order Date]])</f>
        <v>2026</v>
      </c>
      <c r="D1436" s="2" t="str">
        <f>"Q"&amp;ROUNDUP(MONTH(SalesDataTable__2[[#This Row],[Order Date]])/3,0)</f>
        <v>Q2</v>
      </c>
      <c r="E1436">
        <f>MONTH(SalesDataTable__2[[#This Row],[Order Date]])</f>
        <v>6</v>
      </c>
      <c r="F1436" t="str">
        <f>TEXT(SalesDataTable__2[[#This Row],[Order Date]],"MMM")</f>
        <v>Jun</v>
      </c>
      <c r="G1436" t="s">
        <v>28</v>
      </c>
      <c r="H1436" t="s">
        <v>49</v>
      </c>
      <c r="I1436" t="s">
        <v>18</v>
      </c>
      <c r="J1436" t="s">
        <v>19</v>
      </c>
      <c r="K1436" t="s">
        <v>31</v>
      </c>
      <c r="L1436" t="s">
        <v>41</v>
      </c>
      <c r="M1436">
        <v>2</v>
      </c>
      <c r="N1436">
        <v>36.11</v>
      </c>
      <c r="O1436">
        <v>0.05</v>
      </c>
      <c r="P1436">
        <v>13.29</v>
      </c>
      <c r="Q1436">
        <v>68.608999999999995</v>
      </c>
      <c r="R1436">
        <v>26.58</v>
      </c>
      <c r="S1436">
        <v>42.028999999999996</v>
      </c>
      <c r="T1436">
        <v>0.6125872698917052</v>
      </c>
    </row>
    <row r="1437" spans="1:20" x14ac:dyDescent="0.3">
      <c r="A1437">
        <v>4040</v>
      </c>
      <c r="B1437" s="1">
        <v>46190</v>
      </c>
      <c r="C1437">
        <f>YEAR(SalesDataTable__2[[#This Row],[Order Date]])</f>
        <v>2026</v>
      </c>
      <c r="D1437" s="2" t="str">
        <f>"Q"&amp;ROUNDUP(MONTH(SalesDataTable__2[[#This Row],[Order Date]])/3,0)</f>
        <v>Q2</v>
      </c>
      <c r="E1437">
        <f>MONTH(SalesDataTable__2[[#This Row],[Order Date]])</f>
        <v>6</v>
      </c>
      <c r="F1437" t="str">
        <f>TEXT(SalesDataTable__2[[#This Row],[Order Date]],"MMM")</f>
        <v>Jun</v>
      </c>
      <c r="G1437" t="s">
        <v>16</v>
      </c>
      <c r="H1437" t="s">
        <v>26</v>
      </c>
      <c r="I1437" t="s">
        <v>18</v>
      </c>
      <c r="J1437" t="s">
        <v>65</v>
      </c>
      <c r="K1437" t="s">
        <v>31</v>
      </c>
      <c r="L1437" t="s">
        <v>41</v>
      </c>
      <c r="M1437">
        <v>2</v>
      </c>
      <c r="N1437">
        <v>36.799999999999997</v>
      </c>
      <c r="O1437">
        <v>0.05</v>
      </c>
      <c r="P1437">
        <v>13.94</v>
      </c>
      <c r="Q1437">
        <v>69.919999999999987</v>
      </c>
      <c r="R1437">
        <v>27.88</v>
      </c>
      <c r="S1437">
        <v>42.039999999999992</v>
      </c>
      <c r="T1437">
        <v>0.60125858123569798</v>
      </c>
    </row>
    <row r="1438" spans="1:20" x14ac:dyDescent="0.3">
      <c r="A1438">
        <v>4882</v>
      </c>
      <c r="B1438" s="1">
        <v>46196</v>
      </c>
      <c r="C1438">
        <f>YEAR(SalesDataTable__2[[#This Row],[Order Date]])</f>
        <v>2026</v>
      </c>
      <c r="D1438" s="2" t="str">
        <f>"Q"&amp;ROUNDUP(MONTH(SalesDataTable__2[[#This Row],[Order Date]])/3,0)</f>
        <v>Q2</v>
      </c>
      <c r="E1438">
        <f>MONTH(SalesDataTable__2[[#This Row],[Order Date]])</f>
        <v>6</v>
      </c>
      <c r="F1438" t="str">
        <f>TEXT(SalesDataTable__2[[#This Row],[Order Date]],"MMM")</f>
        <v>Jun</v>
      </c>
      <c r="G1438" t="s">
        <v>28</v>
      </c>
      <c r="H1438" t="s">
        <v>46</v>
      </c>
      <c r="I1438" t="s">
        <v>18</v>
      </c>
      <c r="J1438" t="s">
        <v>64</v>
      </c>
      <c r="K1438" t="s">
        <v>38</v>
      </c>
      <c r="L1438" t="s">
        <v>55</v>
      </c>
      <c r="M1438">
        <v>2</v>
      </c>
      <c r="N1438">
        <v>120.18</v>
      </c>
      <c r="O1438">
        <v>0.05</v>
      </c>
      <c r="P1438">
        <v>59.4</v>
      </c>
      <c r="Q1438">
        <v>228.34200000000001</v>
      </c>
      <c r="R1438">
        <v>118.8</v>
      </c>
      <c r="S1438">
        <v>109.54200000000002</v>
      </c>
      <c r="T1438">
        <v>0.47972777675591882</v>
      </c>
    </row>
    <row r="1439" spans="1:20" x14ac:dyDescent="0.3">
      <c r="A1439">
        <v>1163</v>
      </c>
      <c r="B1439" s="1">
        <v>46198</v>
      </c>
      <c r="C1439">
        <f>YEAR(SalesDataTable__2[[#This Row],[Order Date]])</f>
        <v>2026</v>
      </c>
      <c r="D1439" s="2" t="str">
        <f>"Q"&amp;ROUNDUP(MONTH(SalesDataTable__2[[#This Row],[Order Date]])/3,0)</f>
        <v>Q2</v>
      </c>
      <c r="E1439">
        <f>MONTH(SalesDataTable__2[[#This Row],[Order Date]])</f>
        <v>6</v>
      </c>
      <c r="F1439" t="str">
        <f>TEXT(SalesDataTable__2[[#This Row],[Order Date]],"MMM")</f>
        <v>Jun</v>
      </c>
      <c r="G1439" t="s">
        <v>28</v>
      </c>
      <c r="H1439" t="s">
        <v>46</v>
      </c>
      <c r="I1439" t="s">
        <v>18</v>
      </c>
      <c r="J1439" t="s">
        <v>19</v>
      </c>
      <c r="K1439" t="s">
        <v>31</v>
      </c>
      <c r="L1439" t="s">
        <v>47</v>
      </c>
      <c r="M1439">
        <v>2</v>
      </c>
      <c r="N1439">
        <v>46.69</v>
      </c>
      <c r="O1439">
        <v>0.05</v>
      </c>
      <c r="P1439">
        <v>18.23</v>
      </c>
      <c r="Q1439">
        <v>88.710999999999999</v>
      </c>
      <c r="R1439">
        <v>36.46</v>
      </c>
      <c r="S1439">
        <v>52.250999999999998</v>
      </c>
      <c r="T1439">
        <v>0.58900249123558523</v>
      </c>
    </row>
    <row r="1440" spans="1:20" x14ac:dyDescent="0.3">
      <c r="A1440">
        <v>3273</v>
      </c>
      <c r="B1440" s="1">
        <v>46200</v>
      </c>
      <c r="C1440">
        <f>YEAR(SalesDataTable__2[[#This Row],[Order Date]])</f>
        <v>2026</v>
      </c>
      <c r="D1440" s="2" t="str">
        <f>"Q"&amp;ROUNDUP(MONTH(SalesDataTable__2[[#This Row],[Order Date]])/3,0)</f>
        <v>Q2</v>
      </c>
      <c r="E1440">
        <f>MONTH(SalesDataTable__2[[#This Row],[Order Date]])</f>
        <v>6</v>
      </c>
      <c r="F1440" t="str">
        <f>TEXT(SalesDataTable__2[[#This Row],[Order Date]],"MMM")</f>
        <v>Jun</v>
      </c>
      <c r="G1440" t="s">
        <v>42</v>
      </c>
      <c r="H1440" t="s">
        <v>57</v>
      </c>
      <c r="I1440" t="s">
        <v>18</v>
      </c>
      <c r="J1440" t="s">
        <v>65</v>
      </c>
      <c r="K1440" t="s">
        <v>38</v>
      </c>
      <c r="L1440" t="s">
        <v>62</v>
      </c>
      <c r="M1440">
        <v>2</v>
      </c>
      <c r="N1440">
        <v>345.82</v>
      </c>
      <c r="O1440">
        <v>0.05</v>
      </c>
      <c r="P1440">
        <v>196.24</v>
      </c>
      <c r="Q1440">
        <v>657.05799999999999</v>
      </c>
      <c r="R1440">
        <v>392.48</v>
      </c>
      <c r="S1440">
        <v>264.57799999999997</v>
      </c>
      <c r="T1440">
        <v>0.40267069269379563</v>
      </c>
    </row>
    <row r="1441" spans="1:20" x14ac:dyDescent="0.3">
      <c r="A1441">
        <v>923</v>
      </c>
      <c r="B1441" s="1">
        <v>46209</v>
      </c>
      <c r="C1441">
        <f>YEAR(SalesDataTable__2[[#This Row],[Order Date]])</f>
        <v>2026</v>
      </c>
      <c r="D1441" s="2" t="str">
        <f>"Q"&amp;ROUNDUP(MONTH(SalesDataTable__2[[#This Row],[Order Date]])/3,0)</f>
        <v>Q3</v>
      </c>
      <c r="E1441">
        <f>MONTH(SalesDataTable__2[[#This Row],[Order Date]])</f>
        <v>7</v>
      </c>
      <c r="F1441" t="str">
        <f>TEXT(SalesDataTable__2[[#This Row],[Order Date]],"MMM")</f>
        <v>Jul</v>
      </c>
      <c r="G1441" t="s">
        <v>42</v>
      </c>
      <c r="H1441" t="s">
        <v>45</v>
      </c>
      <c r="I1441" t="s">
        <v>18</v>
      </c>
      <c r="J1441" t="s">
        <v>19</v>
      </c>
      <c r="K1441" t="s">
        <v>20</v>
      </c>
      <c r="L1441" t="s">
        <v>21</v>
      </c>
      <c r="M1441">
        <v>2</v>
      </c>
      <c r="N1441">
        <v>39.54</v>
      </c>
      <c r="O1441">
        <v>0.05</v>
      </c>
      <c r="P1441">
        <v>14.68</v>
      </c>
      <c r="Q1441">
        <v>75.125999999999991</v>
      </c>
      <c r="R1441">
        <v>29.36</v>
      </c>
      <c r="S1441">
        <v>45.765999999999991</v>
      </c>
      <c r="T1441">
        <v>0.60918989431089099</v>
      </c>
    </row>
    <row r="1442" spans="1:20" x14ac:dyDescent="0.3">
      <c r="A1442">
        <v>1910</v>
      </c>
      <c r="B1442" s="1">
        <v>46213</v>
      </c>
      <c r="C1442">
        <f>YEAR(SalesDataTable__2[[#This Row],[Order Date]])</f>
        <v>2026</v>
      </c>
      <c r="D1442" s="2" t="str">
        <f>"Q"&amp;ROUNDUP(MONTH(SalesDataTable__2[[#This Row],[Order Date]])/3,0)</f>
        <v>Q3</v>
      </c>
      <c r="E1442">
        <f>MONTH(SalesDataTable__2[[#This Row],[Order Date]])</f>
        <v>7</v>
      </c>
      <c r="F1442" t="str">
        <f>TEXT(SalesDataTable__2[[#This Row],[Order Date]],"MMM")</f>
        <v>Jul</v>
      </c>
      <c r="G1442" t="s">
        <v>22</v>
      </c>
      <c r="H1442" t="s">
        <v>40</v>
      </c>
      <c r="I1442" t="s">
        <v>18</v>
      </c>
      <c r="J1442" t="s">
        <v>64</v>
      </c>
      <c r="K1442" t="s">
        <v>24</v>
      </c>
      <c r="L1442" t="s">
        <v>50</v>
      </c>
      <c r="M1442">
        <v>2</v>
      </c>
      <c r="N1442">
        <v>141.51</v>
      </c>
      <c r="O1442">
        <v>0.05</v>
      </c>
      <c r="P1442">
        <v>77.040000000000006</v>
      </c>
      <c r="Q1442">
        <v>268.86899999999997</v>
      </c>
      <c r="R1442">
        <v>154.08000000000001</v>
      </c>
      <c r="S1442">
        <v>114.78899999999996</v>
      </c>
      <c r="T1442">
        <v>0.42693281858451504</v>
      </c>
    </row>
    <row r="1443" spans="1:20" x14ac:dyDescent="0.3">
      <c r="A1443">
        <v>198</v>
      </c>
      <c r="B1443" s="1">
        <v>46214</v>
      </c>
      <c r="C1443">
        <f>YEAR(SalesDataTable__2[[#This Row],[Order Date]])</f>
        <v>2026</v>
      </c>
      <c r="D1443" s="2" t="str">
        <f>"Q"&amp;ROUNDUP(MONTH(SalesDataTable__2[[#This Row],[Order Date]])/3,0)</f>
        <v>Q3</v>
      </c>
      <c r="E1443">
        <f>MONTH(SalesDataTable__2[[#This Row],[Order Date]])</f>
        <v>7</v>
      </c>
      <c r="F1443" t="str">
        <f>TEXT(SalesDataTable__2[[#This Row],[Order Date]],"MMM")</f>
        <v>Jul</v>
      </c>
      <c r="G1443" t="s">
        <v>22</v>
      </c>
      <c r="H1443" t="s">
        <v>40</v>
      </c>
      <c r="I1443" t="s">
        <v>18</v>
      </c>
      <c r="J1443" t="s">
        <v>19</v>
      </c>
      <c r="K1443" t="s">
        <v>24</v>
      </c>
      <c r="L1443" t="s">
        <v>35</v>
      </c>
      <c r="M1443">
        <v>2</v>
      </c>
      <c r="N1443">
        <v>71.77</v>
      </c>
      <c r="O1443">
        <v>0.05</v>
      </c>
      <c r="P1443">
        <v>32.9</v>
      </c>
      <c r="Q1443">
        <v>136.363</v>
      </c>
      <c r="R1443">
        <v>65.8</v>
      </c>
      <c r="S1443">
        <v>70.563000000000002</v>
      </c>
      <c r="T1443">
        <v>0.5174644148339359</v>
      </c>
    </row>
    <row r="1444" spans="1:20" x14ac:dyDescent="0.3">
      <c r="A1444">
        <v>314</v>
      </c>
      <c r="B1444" s="1">
        <v>46215</v>
      </c>
      <c r="C1444">
        <f>YEAR(SalesDataTable__2[[#This Row],[Order Date]])</f>
        <v>2026</v>
      </c>
      <c r="D1444" s="2" t="str">
        <f>"Q"&amp;ROUNDUP(MONTH(SalesDataTable__2[[#This Row],[Order Date]])/3,0)</f>
        <v>Q3</v>
      </c>
      <c r="E1444">
        <f>MONTH(SalesDataTable__2[[#This Row],[Order Date]])</f>
        <v>7</v>
      </c>
      <c r="F1444" t="str">
        <f>TEXT(SalesDataTable__2[[#This Row],[Order Date]],"MMM")</f>
        <v>Jul</v>
      </c>
      <c r="G1444" t="s">
        <v>42</v>
      </c>
      <c r="H1444" t="s">
        <v>43</v>
      </c>
      <c r="I1444" t="s">
        <v>18</v>
      </c>
      <c r="J1444" t="s">
        <v>64</v>
      </c>
      <c r="K1444" t="s">
        <v>20</v>
      </c>
      <c r="L1444" t="s">
        <v>21</v>
      </c>
      <c r="M1444">
        <v>2</v>
      </c>
      <c r="N1444">
        <v>41.09</v>
      </c>
      <c r="O1444">
        <v>0.05</v>
      </c>
      <c r="P1444">
        <v>14.54</v>
      </c>
      <c r="Q1444">
        <v>78.070999999999998</v>
      </c>
      <c r="R1444">
        <v>29.08</v>
      </c>
      <c r="S1444">
        <v>48.991</v>
      </c>
      <c r="T1444">
        <v>0.62751854081541159</v>
      </c>
    </row>
    <row r="1445" spans="1:20" x14ac:dyDescent="0.3">
      <c r="A1445">
        <v>3546</v>
      </c>
      <c r="B1445" s="1">
        <v>46219</v>
      </c>
      <c r="C1445">
        <f>YEAR(SalesDataTable__2[[#This Row],[Order Date]])</f>
        <v>2026</v>
      </c>
      <c r="D1445" s="2" t="str">
        <f>"Q"&amp;ROUNDUP(MONTH(SalesDataTable__2[[#This Row],[Order Date]])/3,0)</f>
        <v>Q3</v>
      </c>
      <c r="E1445">
        <f>MONTH(SalesDataTable__2[[#This Row],[Order Date]])</f>
        <v>7</v>
      </c>
      <c r="F1445" t="str">
        <f>TEXT(SalesDataTable__2[[#This Row],[Order Date]],"MMM")</f>
        <v>Jul</v>
      </c>
      <c r="G1445" t="s">
        <v>22</v>
      </c>
      <c r="H1445" t="s">
        <v>40</v>
      </c>
      <c r="I1445" t="s">
        <v>18</v>
      </c>
      <c r="J1445" t="s">
        <v>19</v>
      </c>
      <c r="K1445" t="s">
        <v>36</v>
      </c>
      <c r="L1445" t="s">
        <v>37</v>
      </c>
      <c r="M1445">
        <v>2</v>
      </c>
      <c r="N1445">
        <v>39.69</v>
      </c>
      <c r="O1445">
        <v>0.05</v>
      </c>
      <c r="P1445">
        <v>16.88</v>
      </c>
      <c r="Q1445">
        <v>75.410999999999987</v>
      </c>
      <c r="R1445">
        <v>33.76</v>
      </c>
      <c r="S1445">
        <v>41.650999999999989</v>
      </c>
      <c r="T1445">
        <v>0.55231995332245953</v>
      </c>
    </row>
    <row r="1446" spans="1:20" x14ac:dyDescent="0.3">
      <c r="A1446">
        <v>1940</v>
      </c>
      <c r="B1446" s="1">
        <v>46222</v>
      </c>
      <c r="C1446">
        <f>YEAR(SalesDataTable__2[[#This Row],[Order Date]])</f>
        <v>2026</v>
      </c>
      <c r="D1446" s="2" t="str">
        <f>"Q"&amp;ROUNDUP(MONTH(SalesDataTable__2[[#This Row],[Order Date]])/3,0)</f>
        <v>Q3</v>
      </c>
      <c r="E1446">
        <f>MONTH(SalesDataTable__2[[#This Row],[Order Date]])</f>
        <v>7</v>
      </c>
      <c r="F1446" t="str">
        <f>TEXT(SalesDataTable__2[[#This Row],[Order Date]],"MMM")</f>
        <v>Jul</v>
      </c>
      <c r="G1446" t="s">
        <v>42</v>
      </c>
      <c r="H1446" t="s">
        <v>60</v>
      </c>
      <c r="I1446" t="s">
        <v>18</v>
      </c>
      <c r="J1446" t="s">
        <v>19</v>
      </c>
      <c r="K1446" t="s">
        <v>20</v>
      </c>
      <c r="L1446" t="s">
        <v>59</v>
      </c>
      <c r="M1446">
        <v>2</v>
      </c>
      <c r="N1446">
        <v>50.24</v>
      </c>
      <c r="O1446">
        <v>0.05</v>
      </c>
      <c r="P1446">
        <v>21.88</v>
      </c>
      <c r="Q1446">
        <v>95.456000000000003</v>
      </c>
      <c r="R1446">
        <v>43.76</v>
      </c>
      <c r="S1446">
        <v>51.696000000000005</v>
      </c>
      <c r="T1446">
        <v>0.54156889037881328</v>
      </c>
    </row>
    <row r="1447" spans="1:20" x14ac:dyDescent="0.3">
      <c r="A1447">
        <v>3725</v>
      </c>
      <c r="B1447" s="1">
        <v>46223</v>
      </c>
      <c r="C1447">
        <f>YEAR(SalesDataTable__2[[#This Row],[Order Date]])</f>
        <v>2026</v>
      </c>
      <c r="D1447" s="2" t="str">
        <f>"Q"&amp;ROUNDUP(MONTH(SalesDataTable__2[[#This Row],[Order Date]])/3,0)</f>
        <v>Q3</v>
      </c>
      <c r="E1447">
        <f>MONTH(SalesDataTable__2[[#This Row],[Order Date]])</f>
        <v>7</v>
      </c>
      <c r="F1447" t="str">
        <f>TEXT(SalesDataTable__2[[#This Row],[Order Date]],"MMM")</f>
        <v>Jul</v>
      </c>
      <c r="G1447" t="s">
        <v>42</v>
      </c>
      <c r="H1447" t="s">
        <v>60</v>
      </c>
      <c r="I1447" t="s">
        <v>18</v>
      </c>
      <c r="J1447" t="s">
        <v>64</v>
      </c>
      <c r="K1447" t="s">
        <v>38</v>
      </c>
      <c r="L1447" t="s">
        <v>39</v>
      </c>
      <c r="M1447">
        <v>2</v>
      </c>
      <c r="N1447">
        <v>195.74</v>
      </c>
      <c r="O1447">
        <v>0.05</v>
      </c>
      <c r="P1447">
        <v>107.17</v>
      </c>
      <c r="Q1447">
        <v>371.90600000000001</v>
      </c>
      <c r="R1447">
        <v>214.34</v>
      </c>
      <c r="S1447">
        <v>157.566</v>
      </c>
      <c r="T1447">
        <v>0.4236715729243411</v>
      </c>
    </row>
    <row r="1448" spans="1:20" x14ac:dyDescent="0.3">
      <c r="A1448">
        <v>159</v>
      </c>
      <c r="B1448" s="1">
        <v>46224</v>
      </c>
      <c r="C1448">
        <f>YEAR(SalesDataTable__2[[#This Row],[Order Date]])</f>
        <v>2026</v>
      </c>
      <c r="D1448" s="2" t="str">
        <f>"Q"&amp;ROUNDUP(MONTH(SalesDataTable__2[[#This Row],[Order Date]])/3,0)</f>
        <v>Q3</v>
      </c>
      <c r="E1448">
        <f>MONTH(SalesDataTable__2[[#This Row],[Order Date]])</f>
        <v>7</v>
      </c>
      <c r="F1448" t="str">
        <f>TEXT(SalesDataTable__2[[#This Row],[Order Date]],"MMM")</f>
        <v>Jul</v>
      </c>
      <c r="G1448" t="s">
        <v>28</v>
      </c>
      <c r="H1448" t="s">
        <v>49</v>
      </c>
      <c r="I1448" t="s">
        <v>18</v>
      </c>
      <c r="J1448" t="s">
        <v>64</v>
      </c>
      <c r="K1448" t="s">
        <v>24</v>
      </c>
      <c r="L1448" t="s">
        <v>35</v>
      </c>
      <c r="M1448">
        <v>2</v>
      </c>
      <c r="N1448">
        <v>70.150000000000006</v>
      </c>
      <c r="O1448">
        <v>0.05</v>
      </c>
      <c r="P1448">
        <v>32.950000000000003</v>
      </c>
      <c r="Q1448">
        <v>133.285</v>
      </c>
      <c r="R1448">
        <v>65.900000000000006</v>
      </c>
      <c r="S1448">
        <v>67.384999999999991</v>
      </c>
      <c r="T1448">
        <v>0.50557076940390888</v>
      </c>
    </row>
    <row r="1449" spans="1:20" x14ac:dyDescent="0.3">
      <c r="A1449">
        <v>435</v>
      </c>
      <c r="B1449" s="1">
        <v>46224</v>
      </c>
      <c r="C1449">
        <f>YEAR(SalesDataTable__2[[#This Row],[Order Date]])</f>
        <v>2026</v>
      </c>
      <c r="D1449" s="2" t="str">
        <f>"Q"&amp;ROUNDUP(MONTH(SalesDataTable__2[[#This Row],[Order Date]])/3,0)</f>
        <v>Q3</v>
      </c>
      <c r="E1449">
        <f>MONTH(SalesDataTable__2[[#This Row],[Order Date]])</f>
        <v>7</v>
      </c>
      <c r="F1449" t="str">
        <f>TEXT(SalesDataTable__2[[#This Row],[Order Date]],"MMM")</f>
        <v>Jul</v>
      </c>
      <c r="G1449" t="s">
        <v>42</v>
      </c>
      <c r="H1449" t="s">
        <v>43</v>
      </c>
      <c r="I1449" t="s">
        <v>18</v>
      </c>
      <c r="J1449" t="s">
        <v>64</v>
      </c>
      <c r="K1449" t="s">
        <v>38</v>
      </c>
      <c r="L1449" t="s">
        <v>62</v>
      </c>
      <c r="M1449">
        <v>2</v>
      </c>
      <c r="N1449">
        <v>342.38</v>
      </c>
      <c r="O1449">
        <v>0.05</v>
      </c>
      <c r="P1449">
        <v>192.01</v>
      </c>
      <c r="Q1449">
        <v>650.52199999999993</v>
      </c>
      <c r="R1449">
        <v>384.02</v>
      </c>
      <c r="S1449">
        <v>266.50199999999995</v>
      </c>
      <c r="T1449">
        <v>0.40967407712575438</v>
      </c>
    </row>
    <row r="1450" spans="1:20" x14ac:dyDescent="0.3">
      <c r="A1450">
        <v>3710</v>
      </c>
      <c r="B1450" s="1">
        <v>46228</v>
      </c>
      <c r="C1450">
        <f>YEAR(SalesDataTable__2[[#This Row],[Order Date]])</f>
        <v>2026</v>
      </c>
      <c r="D1450" s="2" t="str">
        <f>"Q"&amp;ROUNDUP(MONTH(SalesDataTable__2[[#This Row],[Order Date]])/3,0)</f>
        <v>Q3</v>
      </c>
      <c r="E1450">
        <f>MONTH(SalesDataTable__2[[#This Row],[Order Date]])</f>
        <v>7</v>
      </c>
      <c r="F1450" t="str">
        <f>TEXT(SalesDataTable__2[[#This Row],[Order Date]],"MMM")</f>
        <v>Jul</v>
      </c>
      <c r="G1450" t="s">
        <v>16</v>
      </c>
      <c r="H1450" t="s">
        <v>26</v>
      </c>
      <c r="I1450" t="s">
        <v>18</v>
      </c>
      <c r="J1450" t="s">
        <v>19</v>
      </c>
      <c r="K1450" t="s">
        <v>31</v>
      </c>
      <c r="L1450" t="s">
        <v>47</v>
      </c>
      <c r="M1450">
        <v>2</v>
      </c>
      <c r="N1450">
        <v>46.48</v>
      </c>
      <c r="O1450">
        <v>0.05</v>
      </c>
      <c r="P1450">
        <v>18.760000000000002</v>
      </c>
      <c r="Q1450">
        <v>88.311999999999983</v>
      </c>
      <c r="R1450">
        <v>37.520000000000003</v>
      </c>
      <c r="S1450">
        <v>50.79199999999998</v>
      </c>
      <c r="T1450">
        <v>0.57514267596702584</v>
      </c>
    </row>
    <row r="1451" spans="1:20" x14ac:dyDescent="0.3">
      <c r="A1451">
        <v>2682</v>
      </c>
      <c r="B1451" s="1">
        <v>46230</v>
      </c>
      <c r="C1451">
        <f>YEAR(SalesDataTable__2[[#This Row],[Order Date]])</f>
        <v>2026</v>
      </c>
      <c r="D1451" s="2" t="str">
        <f>"Q"&amp;ROUNDUP(MONTH(SalesDataTable__2[[#This Row],[Order Date]])/3,0)</f>
        <v>Q3</v>
      </c>
      <c r="E1451">
        <f>MONTH(SalesDataTable__2[[#This Row],[Order Date]])</f>
        <v>7</v>
      </c>
      <c r="F1451" t="str">
        <f>TEXT(SalesDataTable__2[[#This Row],[Order Date]],"MMM")</f>
        <v>Jul</v>
      </c>
      <c r="G1451" t="s">
        <v>28</v>
      </c>
      <c r="H1451" t="s">
        <v>34</v>
      </c>
      <c r="I1451" t="s">
        <v>18</v>
      </c>
      <c r="J1451" t="s">
        <v>19</v>
      </c>
      <c r="K1451" t="s">
        <v>20</v>
      </c>
      <c r="L1451" t="s">
        <v>21</v>
      </c>
      <c r="M1451">
        <v>2</v>
      </c>
      <c r="N1451">
        <v>40.22</v>
      </c>
      <c r="O1451">
        <v>0.05</v>
      </c>
      <c r="P1451">
        <v>14.72</v>
      </c>
      <c r="Q1451">
        <v>76.417999999999992</v>
      </c>
      <c r="R1451">
        <v>29.44</v>
      </c>
      <c r="S1451">
        <v>46.977999999999994</v>
      </c>
      <c r="T1451">
        <v>0.61475045146431473</v>
      </c>
    </row>
    <row r="1452" spans="1:20" x14ac:dyDescent="0.3">
      <c r="A1452">
        <v>831</v>
      </c>
      <c r="B1452" s="1">
        <v>46235</v>
      </c>
      <c r="C1452">
        <f>YEAR(SalesDataTable__2[[#This Row],[Order Date]])</f>
        <v>2026</v>
      </c>
      <c r="D1452" s="2" t="str">
        <f>"Q"&amp;ROUNDUP(MONTH(SalesDataTable__2[[#This Row],[Order Date]])/3,0)</f>
        <v>Q3</v>
      </c>
      <c r="E1452">
        <f>MONTH(SalesDataTable__2[[#This Row],[Order Date]])</f>
        <v>8</v>
      </c>
      <c r="F1452" t="str">
        <f>TEXT(SalesDataTable__2[[#This Row],[Order Date]],"MMM")</f>
        <v>Aug</v>
      </c>
      <c r="G1452" t="s">
        <v>16</v>
      </c>
      <c r="H1452" t="s">
        <v>17</v>
      </c>
      <c r="I1452" t="s">
        <v>18</v>
      </c>
      <c r="J1452" t="s">
        <v>64</v>
      </c>
      <c r="K1452" t="s">
        <v>31</v>
      </c>
      <c r="L1452" t="s">
        <v>32</v>
      </c>
      <c r="M1452">
        <v>2</v>
      </c>
      <c r="N1452">
        <v>130.9</v>
      </c>
      <c r="O1452">
        <v>0.05</v>
      </c>
      <c r="P1452">
        <v>67.959999999999994</v>
      </c>
      <c r="Q1452">
        <v>248.71</v>
      </c>
      <c r="R1452">
        <v>135.91999999999999</v>
      </c>
      <c r="S1452">
        <v>112.79000000000002</v>
      </c>
      <c r="T1452">
        <v>0.45350006031120588</v>
      </c>
    </row>
    <row r="1453" spans="1:20" x14ac:dyDescent="0.3">
      <c r="A1453">
        <v>1599</v>
      </c>
      <c r="B1453" s="1">
        <v>46236</v>
      </c>
      <c r="C1453">
        <f>YEAR(SalesDataTable__2[[#This Row],[Order Date]])</f>
        <v>2026</v>
      </c>
      <c r="D1453" s="2" t="str">
        <f>"Q"&amp;ROUNDUP(MONTH(SalesDataTable__2[[#This Row],[Order Date]])/3,0)</f>
        <v>Q3</v>
      </c>
      <c r="E1453">
        <f>MONTH(SalesDataTable__2[[#This Row],[Order Date]])</f>
        <v>8</v>
      </c>
      <c r="F1453" t="str">
        <f>TEXT(SalesDataTable__2[[#This Row],[Order Date]],"MMM")</f>
        <v>Aug</v>
      </c>
      <c r="G1453" t="s">
        <v>16</v>
      </c>
      <c r="H1453" t="s">
        <v>33</v>
      </c>
      <c r="I1453" t="s">
        <v>18</v>
      </c>
      <c r="J1453" t="s">
        <v>64</v>
      </c>
      <c r="K1453" t="s">
        <v>38</v>
      </c>
      <c r="L1453" t="s">
        <v>39</v>
      </c>
      <c r="M1453">
        <v>2</v>
      </c>
      <c r="N1453">
        <v>200.45</v>
      </c>
      <c r="O1453">
        <v>0.05</v>
      </c>
      <c r="P1453">
        <v>105.42</v>
      </c>
      <c r="Q1453">
        <v>380.85499999999996</v>
      </c>
      <c r="R1453">
        <v>210.84</v>
      </c>
      <c r="S1453">
        <v>170.01499999999996</v>
      </c>
      <c r="T1453">
        <v>0.44640348689133652</v>
      </c>
    </row>
    <row r="1454" spans="1:20" x14ac:dyDescent="0.3">
      <c r="A1454">
        <v>1187</v>
      </c>
      <c r="B1454" s="1">
        <v>46237</v>
      </c>
      <c r="C1454">
        <f>YEAR(SalesDataTable__2[[#This Row],[Order Date]])</f>
        <v>2026</v>
      </c>
      <c r="D1454" s="2" t="str">
        <f>"Q"&amp;ROUNDUP(MONTH(SalesDataTable__2[[#This Row],[Order Date]])/3,0)</f>
        <v>Q3</v>
      </c>
      <c r="E1454">
        <f>MONTH(SalesDataTable__2[[#This Row],[Order Date]])</f>
        <v>8</v>
      </c>
      <c r="F1454" t="str">
        <f>TEXT(SalesDataTable__2[[#This Row],[Order Date]],"MMM")</f>
        <v>Aug</v>
      </c>
      <c r="G1454" t="s">
        <v>22</v>
      </c>
      <c r="H1454" t="s">
        <v>30</v>
      </c>
      <c r="I1454" t="s">
        <v>18</v>
      </c>
      <c r="J1454" t="s">
        <v>64</v>
      </c>
      <c r="K1454" t="s">
        <v>31</v>
      </c>
      <c r="L1454" t="s">
        <v>47</v>
      </c>
      <c r="M1454">
        <v>2</v>
      </c>
      <c r="N1454">
        <v>45.45</v>
      </c>
      <c r="O1454">
        <v>0.05</v>
      </c>
      <c r="P1454">
        <v>18.829999999999998</v>
      </c>
      <c r="Q1454">
        <v>86.355000000000004</v>
      </c>
      <c r="R1454">
        <v>37.659999999999997</v>
      </c>
      <c r="S1454">
        <v>48.695000000000007</v>
      </c>
      <c r="T1454">
        <v>0.56389323142840608</v>
      </c>
    </row>
    <row r="1455" spans="1:20" x14ac:dyDescent="0.3">
      <c r="A1455">
        <v>2415</v>
      </c>
      <c r="B1455" s="1">
        <v>46239</v>
      </c>
      <c r="C1455">
        <f>YEAR(SalesDataTable__2[[#This Row],[Order Date]])</f>
        <v>2026</v>
      </c>
      <c r="D1455" s="2" t="str">
        <f>"Q"&amp;ROUNDUP(MONTH(SalesDataTable__2[[#This Row],[Order Date]])/3,0)</f>
        <v>Q3</v>
      </c>
      <c r="E1455">
        <f>MONTH(SalesDataTable__2[[#This Row],[Order Date]])</f>
        <v>8</v>
      </c>
      <c r="F1455" t="str">
        <f>TEXT(SalesDataTable__2[[#This Row],[Order Date]],"MMM")</f>
        <v>Aug</v>
      </c>
      <c r="G1455" t="s">
        <v>28</v>
      </c>
      <c r="H1455" t="s">
        <v>46</v>
      </c>
      <c r="I1455" t="s">
        <v>18</v>
      </c>
      <c r="J1455" t="s">
        <v>19</v>
      </c>
      <c r="K1455" t="s">
        <v>31</v>
      </c>
      <c r="L1455" t="s">
        <v>32</v>
      </c>
      <c r="M1455">
        <v>2</v>
      </c>
      <c r="N1455">
        <v>131.25</v>
      </c>
      <c r="O1455">
        <v>0.05</v>
      </c>
      <c r="P1455">
        <v>65.42</v>
      </c>
      <c r="Q1455">
        <v>249.375</v>
      </c>
      <c r="R1455">
        <v>130.84</v>
      </c>
      <c r="S1455">
        <v>118.535</v>
      </c>
      <c r="T1455">
        <v>0.47532832080200499</v>
      </c>
    </row>
    <row r="1456" spans="1:20" x14ac:dyDescent="0.3">
      <c r="A1456">
        <v>4035</v>
      </c>
      <c r="B1456" s="1">
        <v>46239</v>
      </c>
      <c r="C1456">
        <f>YEAR(SalesDataTable__2[[#This Row],[Order Date]])</f>
        <v>2026</v>
      </c>
      <c r="D1456" s="2" t="str">
        <f>"Q"&amp;ROUNDUP(MONTH(SalesDataTable__2[[#This Row],[Order Date]])/3,0)</f>
        <v>Q3</v>
      </c>
      <c r="E1456">
        <f>MONTH(SalesDataTable__2[[#This Row],[Order Date]])</f>
        <v>8</v>
      </c>
      <c r="F1456" t="str">
        <f>TEXT(SalesDataTable__2[[#This Row],[Order Date]],"MMM")</f>
        <v>Aug</v>
      </c>
      <c r="G1456" t="s">
        <v>22</v>
      </c>
      <c r="H1456" t="s">
        <v>23</v>
      </c>
      <c r="I1456" t="s">
        <v>18</v>
      </c>
      <c r="J1456" t="s">
        <v>64</v>
      </c>
      <c r="K1456" t="s">
        <v>36</v>
      </c>
      <c r="L1456" t="s">
        <v>37</v>
      </c>
      <c r="M1456">
        <v>2</v>
      </c>
      <c r="N1456">
        <v>40.53</v>
      </c>
      <c r="O1456">
        <v>0.05</v>
      </c>
      <c r="P1456">
        <v>17.100000000000001</v>
      </c>
      <c r="Q1456">
        <v>77.007000000000005</v>
      </c>
      <c r="R1456">
        <v>34.200000000000003</v>
      </c>
      <c r="S1456">
        <v>42.807000000000002</v>
      </c>
      <c r="T1456">
        <v>0.55588452997779425</v>
      </c>
    </row>
    <row r="1457" spans="1:20" x14ac:dyDescent="0.3">
      <c r="A1457">
        <v>1843</v>
      </c>
      <c r="B1457" s="1">
        <v>46242</v>
      </c>
      <c r="C1457">
        <f>YEAR(SalesDataTable__2[[#This Row],[Order Date]])</f>
        <v>2026</v>
      </c>
      <c r="D1457" s="2" t="str">
        <f>"Q"&amp;ROUNDUP(MONTH(SalesDataTable__2[[#This Row],[Order Date]])/3,0)</f>
        <v>Q3</v>
      </c>
      <c r="E1457">
        <f>MONTH(SalesDataTable__2[[#This Row],[Order Date]])</f>
        <v>8</v>
      </c>
      <c r="F1457" t="str">
        <f>TEXT(SalesDataTable__2[[#This Row],[Order Date]],"MMM")</f>
        <v>Aug</v>
      </c>
      <c r="G1457" t="s">
        <v>16</v>
      </c>
      <c r="H1457" t="s">
        <v>17</v>
      </c>
      <c r="I1457" t="s">
        <v>18</v>
      </c>
      <c r="J1457" t="s">
        <v>19</v>
      </c>
      <c r="K1457" t="s">
        <v>38</v>
      </c>
      <c r="L1457" t="s">
        <v>62</v>
      </c>
      <c r="M1457">
        <v>2</v>
      </c>
      <c r="N1457">
        <v>341.23</v>
      </c>
      <c r="O1457">
        <v>0.05</v>
      </c>
      <c r="P1457">
        <v>192.5</v>
      </c>
      <c r="Q1457">
        <v>648.33699999999999</v>
      </c>
      <c r="R1457">
        <v>385</v>
      </c>
      <c r="S1457">
        <v>263.33699999999999</v>
      </c>
      <c r="T1457">
        <v>0.40617302421425894</v>
      </c>
    </row>
    <row r="1458" spans="1:20" x14ac:dyDescent="0.3">
      <c r="A1458">
        <v>421</v>
      </c>
      <c r="B1458" s="1">
        <v>46249</v>
      </c>
      <c r="C1458">
        <f>YEAR(SalesDataTable__2[[#This Row],[Order Date]])</f>
        <v>2026</v>
      </c>
      <c r="D1458" s="2" t="str">
        <f>"Q"&amp;ROUNDUP(MONTH(SalesDataTable__2[[#This Row],[Order Date]])/3,0)</f>
        <v>Q3</v>
      </c>
      <c r="E1458">
        <f>MONTH(SalesDataTable__2[[#This Row],[Order Date]])</f>
        <v>8</v>
      </c>
      <c r="F1458" t="str">
        <f>TEXT(SalesDataTable__2[[#This Row],[Order Date]],"MMM")</f>
        <v>Aug</v>
      </c>
      <c r="G1458" t="s">
        <v>16</v>
      </c>
      <c r="H1458" t="s">
        <v>26</v>
      </c>
      <c r="I1458" t="s">
        <v>18</v>
      </c>
      <c r="J1458" t="s">
        <v>19</v>
      </c>
      <c r="K1458" t="s">
        <v>20</v>
      </c>
      <c r="L1458" t="s">
        <v>44</v>
      </c>
      <c r="M1458">
        <v>2</v>
      </c>
      <c r="N1458">
        <v>35.97</v>
      </c>
      <c r="O1458">
        <v>0.05</v>
      </c>
      <c r="P1458">
        <v>14.28</v>
      </c>
      <c r="Q1458">
        <v>68.342999999999989</v>
      </c>
      <c r="R1458">
        <v>28.56</v>
      </c>
      <c r="S1458">
        <v>39.782999999999987</v>
      </c>
      <c r="T1458">
        <v>0.58210789693165343</v>
      </c>
    </row>
    <row r="1459" spans="1:20" x14ac:dyDescent="0.3">
      <c r="A1459">
        <v>2285</v>
      </c>
      <c r="B1459" s="1">
        <v>46255</v>
      </c>
      <c r="C1459">
        <f>YEAR(SalesDataTable__2[[#This Row],[Order Date]])</f>
        <v>2026</v>
      </c>
      <c r="D1459" s="2" t="str">
        <f>"Q"&amp;ROUNDUP(MONTH(SalesDataTable__2[[#This Row],[Order Date]])/3,0)</f>
        <v>Q3</v>
      </c>
      <c r="E1459">
        <f>MONTH(SalesDataTable__2[[#This Row],[Order Date]])</f>
        <v>8</v>
      </c>
      <c r="F1459" t="str">
        <f>TEXT(SalesDataTable__2[[#This Row],[Order Date]],"MMM")</f>
        <v>Aug</v>
      </c>
      <c r="G1459" t="s">
        <v>28</v>
      </c>
      <c r="H1459" t="s">
        <v>34</v>
      </c>
      <c r="I1459" t="s">
        <v>18</v>
      </c>
      <c r="J1459" t="s">
        <v>65</v>
      </c>
      <c r="K1459" t="s">
        <v>24</v>
      </c>
      <c r="L1459" t="s">
        <v>25</v>
      </c>
      <c r="M1459">
        <v>2</v>
      </c>
      <c r="N1459">
        <v>155.11000000000001</v>
      </c>
      <c r="O1459">
        <v>0.05</v>
      </c>
      <c r="P1459">
        <v>80.13</v>
      </c>
      <c r="Q1459">
        <v>294.709</v>
      </c>
      <c r="R1459">
        <v>160.26</v>
      </c>
      <c r="S1459">
        <v>134.44900000000001</v>
      </c>
      <c r="T1459">
        <v>0.45620934548995795</v>
      </c>
    </row>
    <row r="1460" spans="1:20" x14ac:dyDescent="0.3">
      <c r="A1460">
        <v>3815</v>
      </c>
      <c r="B1460" s="1">
        <v>46256</v>
      </c>
      <c r="C1460">
        <f>YEAR(SalesDataTable__2[[#This Row],[Order Date]])</f>
        <v>2026</v>
      </c>
      <c r="D1460" s="2" t="str">
        <f>"Q"&amp;ROUNDUP(MONTH(SalesDataTable__2[[#This Row],[Order Date]])/3,0)</f>
        <v>Q3</v>
      </c>
      <c r="E1460">
        <f>MONTH(SalesDataTable__2[[#This Row],[Order Date]])</f>
        <v>8</v>
      </c>
      <c r="F1460" t="str">
        <f>TEXT(SalesDataTable__2[[#This Row],[Order Date]],"MMM")</f>
        <v>Aug</v>
      </c>
      <c r="G1460" t="s">
        <v>42</v>
      </c>
      <c r="H1460" t="s">
        <v>43</v>
      </c>
      <c r="I1460" t="s">
        <v>18</v>
      </c>
      <c r="J1460" t="s">
        <v>64</v>
      </c>
      <c r="K1460" t="s">
        <v>38</v>
      </c>
      <c r="L1460" t="s">
        <v>39</v>
      </c>
      <c r="M1460">
        <v>2</v>
      </c>
      <c r="N1460">
        <v>199.53</v>
      </c>
      <c r="O1460">
        <v>0.05</v>
      </c>
      <c r="P1460">
        <v>105.87</v>
      </c>
      <c r="Q1460">
        <v>379.10699999999997</v>
      </c>
      <c r="R1460">
        <v>211.74</v>
      </c>
      <c r="S1460">
        <v>167.36699999999996</v>
      </c>
      <c r="T1460">
        <v>0.44147694450379438</v>
      </c>
    </row>
    <row r="1461" spans="1:20" x14ac:dyDescent="0.3">
      <c r="A1461">
        <v>3112</v>
      </c>
      <c r="B1461" s="1">
        <v>46263</v>
      </c>
      <c r="C1461">
        <f>YEAR(SalesDataTable__2[[#This Row],[Order Date]])</f>
        <v>2026</v>
      </c>
      <c r="D1461" s="2" t="str">
        <f>"Q"&amp;ROUNDUP(MONTH(SalesDataTable__2[[#This Row],[Order Date]])/3,0)</f>
        <v>Q3</v>
      </c>
      <c r="E1461">
        <f>MONTH(SalesDataTable__2[[#This Row],[Order Date]])</f>
        <v>8</v>
      </c>
      <c r="F1461" t="str">
        <f>TEXT(SalesDataTable__2[[#This Row],[Order Date]],"MMM")</f>
        <v>Aug</v>
      </c>
      <c r="G1461" t="s">
        <v>16</v>
      </c>
      <c r="H1461" t="s">
        <v>17</v>
      </c>
      <c r="I1461" t="s">
        <v>18</v>
      </c>
      <c r="J1461" t="s">
        <v>65</v>
      </c>
      <c r="K1461" t="s">
        <v>31</v>
      </c>
      <c r="L1461" t="s">
        <v>47</v>
      </c>
      <c r="M1461">
        <v>2</v>
      </c>
      <c r="N1461">
        <v>47.69</v>
      </c>
      <c r="O1461">
        <v>0.05</v>
      </c>
      <c r="P1461">
        <v>18.8</v>
      </c>
      <c r="Q1461">
        <v>90.61099999999999</v>
      </c>
      <c r="R1461">
        <v>37.6</v>
      </c>
      <c r="S1461">
        <v>53.010999999999989</v>
      </c>
      <c r="T1461">
        <v>0.58503934400900548</v>
      </c>
    </row>
    <row r="1462" spans="1:20" x14ac:dyDescent="0.3">
      <c r="A1462">
        <v>4640</v>
      </c>
      <c r="B1462" s="1">
        <v>46263</v>
      </c>
      <c r="C1462">
        <f>YEAR(SalesDataTable__2[[#This Row],[Order Date]])</f>
        <v>2026</v>
      </c>
      <c r="D1462" s="2" t="str">
        <f>"Q"&amp;ROUNDUP(MONTH(SalesDataTable__2[[#This Row],[Order Date]])/3,0)</f>
        <v>Q3</v>
      </c>
      <c r="E1462">
        <f>MONTH(SalesDataTable__2[[#This Row],[Order Date]])</f>
        <v>8</v>
      </c>
      <c r="F1462" t="str">
        <f>TEXT(SalesDataTable__2[[#This Row],[Order Date]],"MMM")</f>
        <v>Aug</v>
      </c>
      <c r="G1462" t="s">
        <v>22</v>
      </c>
      <c r="H1462" t="s">
        <v>40</v>
      </c>
      <c r="I1462" t="s">
        <v>18</v>
      </c>
      <c r="J1462" t="s">
        <v>19</v>
      </c>
      <c r="K1462" t="s">
        <v>20</v>
      </c>
      <c r="L1462" t="s">
        <v>21</v>
      </c>
      <c r="M1462">
        <v>2</v>
      </c>
      <c r="N1462">
        <v>41.05</v>
      </c>
      <c r="O1462">
        <v>0.05</v>
      </c>
      <c r="P1462">
        <v>14.47</v>
      </c>
      <c r="Q1462">
        <v>77.99499999999999</v>
      </c>
      <c r="R1462">
        <v>28.94</v>
      </c>
      <c r="S1462">
        <v>49.054999999999993</v>
      </c>
      <c r="T1462">
        <v>0.62895057375472785</v>
      </c>
    </row>
    <row r="1463" spans="1:20" x14ac:dyDescent="0.3">
      <c r="A1463">
        <v>4733</v>
      </c>
      <c r="B1463" s="1">
        <v>46263</v>
      </c>
      <c r="C1463">
        <f>YEAR(SalesDataTable__2[[#This Row],[Order Date]])</f>
        <v>2026</v>
      </c>
      <c r="D1463" s="2" t="str">
        <f>"Q"&amp;ROUNDUP(MONTH(SalesDataTable__2[[#This Row],[Order Date]])/3,0)</f>
        <v>Q3</v>
      </c>
      <c r="E1463">
        <f>MONTH(SalesDataTable__2[[#This Row],[Order Date]])</f>
        <v>8</v>
      </c>
      <c r="F1463" t="str">
        <f>TEXT(SalesDataTable__2[[#This Row],[Order Date]],"MMM")</f>
        <v>Aug</v>
      </c>
      <c r="G1463" t="s">
        <v>42</v>
      </c>
      <c r="H1463" t="s">
        <v>43</v>
      </c>
      <c r="I1463" t="s">
        <v>18</v>
      </c>
      <c r="J1463" t="s">
        <v>19</v>
      </c>
      <c r="K1463" t="s">
        <v>24</v>
      </c>
      <c r="L1463" t="s">
        <v>25</v>
      </c>
      <c r="M1463">
        <v>2</v>
      </c>
      <c r="N1463">
        <v>153.63999999999999</v>
      </c>
      <c r="O1463">
        <v>0.05</v>
      </c>
      <c r="P1463">
        <v>77.709999999999994</v>
      </c>
      <c r="Q1463">
        <v>291.91599999999994</v>
      </c>
      <c r="R1463">
        <v>155.41999999999999</v>
      </c>
      <c r="S1463">
        <v>136.49599999999995</v>
      </c>
      <c r="T1463">
        <v>0.46758656599843784</v>
      </c>
    </row>
    <row r="1464" spans="1:20" x14ac:dyDescent="0.3">
      <c r="A1464">
        <v>618</v>
      </c>
      <c r="B1464" s="1">
        <v>46264</v>
      </c>
      <c r="C1464">
        <f>YEAR(SalesDataTable__2[[#This Row],[Order Date]])</f>
        <v>2026</v>
      </c>
      <c r="D1464" s="2" t="str">
        <f>"Q"&amp;ROUNDUP(MONTH(SalesDataTable__2[[#This Row],[Order Date]])/3,0)</f>
        <v>Q3</v>
      </c>
      <c r="E1464">
        <f>MONTH(SalesDataTable__2[[#This Row],[Order Date]])</f>
        <v>8</v>
      </c>
      <c r="F1464" t="str">
        <f>TEXT(SalesDataTable__2[[#This Row],[Order Date]],"MMM")</f>
        <v>Aug</v>
      </c>
      <c r="G1464" t="s">
        <v>28</v>
      </c>
      <c r="H1464" t="s">
        <v>46</v>
      </c>
      <c r="I1464" t="s">
        <v>18</v>
      </c>
      <c r="J1464" t="s">
        <v>65</v>
      </c>
      <c r="K1464" t="s">
        <v>36</v>
      </c>
      <c r="L1464" t="s">
        <v>37</v>
      </c>
      <c r="M1464">
        <v>2</v>
      </c>
      <c r="N1464">
        <v>41.06</v>
      </c>
      <c r="O1464">
        <v>0.05</v>
      </c>
      <c r="P1464">
        <v>16.559999999999999</v>
      </c>
      <c r="Q1464">
        <v>78.013999999999996</v>
      </c>
      <c r="R1464">
        <v>33.119999999999997</v>
      </c>
      <c r="S1464">
        <v>44.893999999999998</v>
      </c>
      <c r="T1464">
        <v>0.5754608147255621</v>
      </c>
    </row>
    <row r="1465" spans="1:20" x14ac:dyDescent="0.3">
      <c r="A1465">
        <v>1224</v>
      </c>
      <c r="B1465" s="1">
        <v>46273</v>
      </c>
      <c r="C1465">
        <f>YEAR(SalesDataTable__2[[#This Row],[Order Date]])</f>
        <v>2026</v>
      </c>
      <c r="D1465" s="2" t="str">
        <f>"Q"&amp;ROUNDUP(MONTH(SalesDataTable__2[[#This Row],[Order Date]])/3,0)</f>
        <v>Q3</v>
      </c>
      <c r="E1465">
        <f>MONTH(SalesDataTable__2[[#This Row],[Order Date]])</f>
        <v>9</v>
      </c>
      <c r="F1465" t="str">
        <f>TEXT(SalesDataTable__2[[#This Row],[Order Date]],"MMM")</f>
        <v>Sep</v>
      </c>
      <c r="G1465" t="s">
        <v>42</v>
      </c>
      <c r="H1465" t="s">
        <v>43</v>
      </c>
      <c r="I1465" t="s">
        <v>18</v>
      </c>
      <c r="J1465" t="s">
        <v>64</v>
      </c>
      <c r="K1465" t="s">
        <v>36</v>
      </c>
      <c r="L1465" t="s">
        <v>37</v>
      </c>
      <c r="M1465">
        <v>2</v>
      </c>
      <c r="N1465">
        <v>39.409999999999997</v>
      </c>
      <c r="O1465">
        <v>0.05</v>
      </c>
      <c r="P1465">
        <v>17.12</v>
      </c>
      <c r="Q1465">
        <v>74.878999999999991</v>
      </c>
      <c r="R1465">
        <v>34.24</v>
      </c>
      <c r="S1465">
        <v>40.638999999999989</v>
      </c>
      <c r="T1465">
        <v>0.54272893601677363</v>
      </c>
    </row>
    <row r="1466" spans="1:20" x14ac:dyDescent="0.3">
      <c r="A1466">
        <v>3346</v>
      </c>
      <c r="B1466" s="1">
        <v>46278</v>
      </c>
      <c r="C1466">
        <f>YEAR(SalesDataTable__2[[#This Row],[Order Date]])</f>
        <v>2026</v>
      </c>
      <c r="D1466" s="2" t="str">
        <f>"Q"&amp;ROUNDUP(MONTH(SalesDataTable__2[[#This Row],[Order Date]])/3,0)</f>
        <v>Q3</v>
      </c>
      <c r="E1466">
        <f>MONTH(SalesDataTable__2[[#This Row],[Order Date]])</f>
        <v>9</v>
      </c>
      <c r="F1466" t="str">
        <f>TEXT(SalesDataTable__2[[#This Row],[Order Date]],"MMM")</f>
        <v>Sep</v>
      </c>
      <c r="G1466" t="s">
        <v>16</v>
      </c>
      <c r="H1466" t="s">
        <v>17</v>
      </c>
      <c r="I1466" t="s">
        <v>18</v>
      </c>
      <c r="J1466" t="s">
        <v>64</v>
      </c>
      <c r="K1466" t="s">
        <v>38</v>
      </c>
      <c r="L1466" t="s">
        <v>55</v>
      </c>
      <c r="M1466">
        <v>2</v>
      </c>
      <c r="N1466">
        <v>124.04</v>
      </c>
      <c r="O1466">
        <v>0.05</v>
      </c>
      <c r="P1466">
        <v>59.29</v>
      </c>
      <c r="Q1466">
        <v>235.67599999999999</v>
      </c>
      <c r="R1466">
        <v>118.58</v>
      </c>
      <c r="S1466">
        <v>117.09599999999999</v>
      </c>
      <c r="T1466">
        <v>0.49685160983723414</v>
      </c>
    </row>
    <row r="1467" spans="1:20" x14ac:dyDescent="0.3">
      <c r="A1467">
        <v>222</v>
      </c>
      <c r="B1467" s="1">
        <v>46279</v>
      </c>
      <c r="C1467">
        <f>YEAR(SalesDataTable__2[[#This Row],[Order Date]])</f>
        <v>2026</v>
      </c>
      <c r="D1467" s="2" t="str">
        <f>"Q"&amp;ROUNDUP(MONTH(SalesDataTable__2[[#This Row],[Order Date]])/3,0)</f>
        <v>Q3</v>
      </c>
      <c r="E1467">
        <f>MONTH(SalesDataTable__2[[#This Row],[Order Date]])</f>
        <v>9</v>
      </c>
      <c r="F1467" t="str">
        <f>TEXT(SalesDataTable__2[[#This Row],[Order Date]],"MMM")</f>
        <v>Sep</v>
      </c>
      <c r="G1467" t="s">
        <v>28</v>
      </c>
      <c r="H1467" t="s">
        <v>46</v>
      </c>
      <c r="I1467" t="s">
        <v>18</v>
      </c>
      <c r="J1467" t="s">
        <v>64</v>
      </c>
      <c r="K1467" t="s">
        <v>36</v>
      </c>
      <c r="L1467" t="s">
        <v>56</v>
      </c>
      <c r="M1467">
        <v>2</v>
      </c>
      <c r="N1467">
        <v>49.69</v>
      </c>
      <c r="O1467">
        <v>0.05</v>
      </c>
      <c r="P1467">
        <v>22.55</v>
      </c>
      <c r="Q1467">
        <v>94.410999999999987</v>
      </c>
      <c r="R1467">
        <v>45.1</v>
      </c>
      <c r="S1467">
        <v>49.310999999999986</v>
      </c>
      <c r="T1467">
        <v>0.52230142674052804</v>
      </c>
    </row>
    <row r="1468" spans="1:20" x14ac:dyDescent="0.3">
      <c r="A1468">
        <v>4500</v>
      </c>
      <c r="B1468" s="1">
        <v>46281</v>
      </c>
      <c r="C1468">
        <f>YEAR(SalesDataTable__2[[#This Row],[Order Date]])</f>
        <v>2026</v>
      </c>
      <c r="D1468" s="2" t="str">
        <f>"Q"&amp;ROUNDUP(MONTH(SalesDataTable__2[[#This Row],[Order Date]])/3,0)</f>
        <v>Q3</v>
      </c>
      <c r="E1468">
        <f>MONTH(SalesDataTable__2[[#This Row],[Order Date]])</f>
        <v>9</v>
      </c>
      <c r="F1468" t="str">
        <f>TEXT(SalesDataTable__2[[#This Row],[Order Date]],"MMM")</f>
        <v>Sep</v>
      </c>
      <c r="G1468" t="s">
        <v>16</v>
      </c>
      <c r="H1468" t="s">
        <v>17</v>
      </c>
      <c r="I1468" t="s">
        <v>18</v>
      </c>
      <c r="J1468" t="s">
        <v>19</v>
      </c>
      <c r="K1468" t="s">
        <v>38</v>
      </c>
      <c r="L1468" t="s">
        <v>55</v>
      </c>
      <c r="M1468">
        <v>2</v>
      </c>
      <c r="N1468">
        <v>122.12</v>
      </c>
      <c r="O1468">
        <v>0.05</v>
      </c>
      <c r="P1468">
        <v>61.76</v>
      </c>
      <c r="Q1468">
        <v>232.02799999999999</v>
      </c>
      <c r="R1468">
        <v>123.52</v>
      </c>
      <c r="S1468">
        <v>108.508</v>
      </c>
      <c r="T1468">
        <v>0.46765045597945076</v>
      </c>
    </row>
    <row r="1469" spans="1:20" x14ac:dyDescent="0.3">
      <c r="A1469">
        <v>5147</v>
      </c>
      <c r="B1469" s="1">
        <v>46281</v>
      </c>
      <c r="C1469">
        <f>YEAR(SalesDataTable__2[[#This Row],[Order Date]])</f>
        <v>2026</v>
      </c>
      <c r="D1469" s="2" t="str">
        <f>"Q"&amp;ROUNDUP(MONTH(SalesDataTable__2[[#This Row],[Order Date]])/3,0)</f>
        <v>Q3</v>
      </c>
      <c r="E1469">
        <f>MONTH(SalesDataTable__2[[#This Row],[Order Date]])</f>
        <v>9</v>
      </c>
      <c r="F1469" t="str">
        <f>TEXT(SalesDataTable__2[[#This Row],[Order Date]],"MMM")</f>
        <v>Sep</v>
      </c>
      <c r="G1469" t="s">
        <v>16</v>
      </c>
      <c r="H1469" t="s">
        <v>52</v>
      </c>
      <c r="I1469" t="s">
        <v>18</v>
      </c>
      <c r="J1469" t="s">
        <v>19</v>
      </c>
      <c r="K1469" t="s">
        <v>24</v>
      </c>
      <c r="L1469" t="s">
        <v>50</v>
      </c>
      <c r="M1469">
        <v>2</v>
      </c>
      <c r="N1469">
        <v>145.35</v>
      </c>
      <c r="O1469">
        <v>0.05</v>
      </c>
      <c r="P1469">
        <v>78.39</v>
      </c>
      <c r="Q1469">
        <v>276.16499999999996</v>
      </c>
      <c r="R1469">
        <v>156.78</v>
      </c>
      <c r="S1469">
        <v>119.38499999999996</v>
      </c>
      <c r="T1469">
        <v>0.4322959100537721</v>
      </c>
    </row>
    <row r="1470" spans="1:20" x14ac:dyDescent="0.3">
      <c r="A1470">
        <v>1395</v>
      </c>
      <c r="B1470" s="1">
        <v>46291</v>
      </c>
      <c r="C1470">
        <f>YEAR(SalesDataTable__2[[#This Row],[Order Date]])</f>
        <v>2026</v>
      </c>
      <c r="D1470" s="2" t="str">
        <f>"Q"&amp;ROUNDUP(MONTH(SalesDataTable__2[[#This Row],[Order Date]])/3,0)</f>
        <v>Q3</v>
      </c>
      <c r="E1470">
        <f>MONTH(SalesDataTable__2[[#This Row],[Order Date]])</f>
        <v>9</v>
      </c>
      <c r="F1470" t="str">
        <f>TEXT(SalesDataTable__2[[#This Row],[Order Date]],"MMM")</f>
        <v>Sep</v>
      </c>
      <c r="G1470" t="s">
        <v>42</v>
      </c>
      <c r="H1470" t="s">
        <v>57</v>
      </c>
      <c r="I1470" t="s">
        <v>18</v>
      </c>
      <c r="J1470" t="s">
        <v>19</v>
      </c>
      <c r="K1470" t="s">
        <v>36</v>
      </c>
      <c r="L1470" t="s">
        <v>37</v>
      </c>
      <c r="M1470">
        <v>2</v>
      </c>
      <c r="N1470">
        <v>39.81</v>
      </c>
      <c r="O1470">
        <v>0.05</v>
      </c>
      <c r="P1470">
        <v>16.87</v>
      </c>
      <c r="Q1470">
        <v>75.638999999999996</v>
      </c>
      <c r="R1470">
        <v>33.74</v>
      </c>
      <c r="S1470">
        <v>41.898999999999994</v>
      </c>
      <c r="T1470">
        <v>0.55393381721069812</v>
      </c>
    </row>
    <row r="1471" spans="1:20" x14ac:dyDescent="0.3">
      <c r="A1471">
        <v>4557</v>
      </c>
      <c r="B1471" s="1">
        <v>46294</v>
      </c>
      <c r="C1471">
        <f>YEAR(SalesDataTable__2[[#This Row],[Order Date]])</f>
        <v>2026</v>
      </c>
      <c r="D1471" s="2" t="str">
        <f>"Q"&amp;ROUNDUP(MONTH(SalesDataTable__2[[#This Row],[Order Date]])/3,0)</f>
        <v>Q3</v>
      </c>
      <c r="E1471">
        <f>MONTH(SalesDataTable__2[[#This Row],[Order Date]])</f>
        <v>9</v>
      </c>
      <c r="F1471" t="str">
        <f>TEXT(SalesDataTable__2[[#This Row],[Order Date]],"MMM")</f>
        <v>Sep</v>
      </c>
      <c r="G1471" t="s">
        <v>16</v>
      </c>
      <c r="H1471" t="s">
        <v>17</v>
      </c>
      <c r="I1471" t="s">
        <v>18</v>
      </c>
      <c r="J1471" t="s">
        <v>19</v>
      </c>
      <c r="K1471" t="s">
        <v>36</v>
      </c>
      <c r="L1471" t="s">
        <v>56</v>
      </c>
      <c r="M1471">
        <v>2</v>
      </c>
      <c r="N1471">
        <v>50.17</v>
      </c>
      <c r="O1471">
        <v>0.05</v>
      </c>
      <c r="P1471">
        <v>22.83</v>
      </c>
      <c r="Q1471">
        <v>95.322999999999993</v>
      </c>
      <c r="R1471">
        <v>45.66</v>
      </c>
      <c r="S1471">
        <v>49.662999999999997</v>
      </c>
      <c r="T1471">
        <v>0.52099703114673268</v>
      </c>
    </row>
    <row r="1472" spans="1:20" x14ac:dyDescent="0.3">
      <c r="A1472">
        <v>809</v>
      </c>
      <c r="B1472" s="1">
        <v>46298</v>
      </c>
      <c r="C1472">
        <f>YEAR(SalesDataTable__2[[#This Row],[Order Date]])</f>
        <v>2026</v>
      </c>
      <c r="D1472" s="2" t="str">
        <f>"Q"&amp;ROUNDUP(MONTH(SalesDataTable__2[[#This Row],[Order Date]])/3,0)</f>
        <v>Q4</v>
      </c>
      <c r="E1472">
        <f>MONTH(SalesDataTable__2[[#This Row],[Order Date]])</f>
        <v>10</v>
      </c>
      <c r="F1472" t="str">
        <f>TEXT(SalesDataTable__2[[#This Row],[Order Date]],"MMM")</f>
        <v>Oct</v>
      </c>
      <c r="G1472" t="s">
        <v>16</v>
      </c>
      <c r="H1472" t="s">
        <v>17</v>
      </c>
      <c r="I1472" t="s">
        <v>18</v>
      </c>
      <c r="J1472" t="s">
        <v>19</v>
      </c>
      <c r="K1472" t="s">
        <v>20</v>
      </c>
      <c r="L1472" t="s">
        <v>21</v>
      </c>
      <c r="M1472">
        <v>2</v>
      </c>
      <c r="N1472">
        <v>41.06</v>
      </c>
      <c r="O1472">
        <v>0.05</v>
      </c>
      <c r="P1472">
        <v>14.54</v>
      </c>
      <c r="Q1472">
        <v>78.013999999999996</v>
      </c>
      <c r="R1472">
        <v>29.08</v>
      </c>
      <c r="S1472">
        <v>48.933999999999997</v>
      </c>
      <c r="T1472">
        <v>0.62724639167328944</v>
      </c>
    </row>
    <row r="1473" spans="1:20" x14ac:dyDescent="0.3">
      <c r="A1473">
        <v>1094</v>
      </c>
      <c r="B1473" s="1">
        <v>46301</v>
      </c>
      <c r="C1473">
        <f>YEAR(SalesDataTable__2[[#This Row],[Order Date]])</f>
        <v>2026</v>
      </c>
      <c r="D1473" s="2" t="str">
        <f>"Q"&amp;ROUNDUP(MONTH(SalesDataTable__2[[#This Row],[Order Date]])/3,0)</f>
        <v>Q4</v>
      </c>
      <c r="E1473">
        <f>MONTH(SalesDataTable__2[[#This Row],[Order Date]])</f>
        <v>10</v>
      </c>
      <c r="F1473" t="str">
        <f>TEXT(SalesDataTable__2[[#This Row],[Order Date]],"MMM")</f>
        <v>Oct</v>
      </c>
      <c r="G1473" t="s">
        <v>16</v>
      </c>
      <c r="H1473" t="s">
        <v>33</v>
      </c>
      <c r="I1473" t="s">
        <v>18</v>
      </c>
      <c r="J1473" t="s">
        <v>19</v>
      </c>
      <c r="K1473" t="s">
        <v>20</v>
      </c>
      <c r="L1473" t="s">
        <v>53</v>
      </c>
      <c r="M1473">
        <v>2</v>
      </c>
      <c r="N1473">
        <v>121.81</v>
      </c>
      <c r="O1473">
        <v>0.05</v>
      </c>
      <c r="P1473">
        <v>67.72</v>
      </c>
      <c r="Q1473">
        <v>231.43899999999999</v>
      </c>
      <c r="R1473">
        <v>135.44</v>
      </c>
      <c r="S1473">
        <v>95.998999999999995</v>
      </c>
      <c r="T1473">
        <v>0.41479180259161158</v>
      </c>
    </row>
    <row r="1474" spans="1:20" x14ac:dyDescent="0.3">
      <c r="A1474">
        <v>360</v>
      </c>
      <c r="B1474" s="1">
        <v>46312</v>
      </c>
      <c r="C1474">
        <f>YEAR(SalesDataTable__2[[#This Row],[Order Date]])</f>
        <v>2026</v>
      </c>
      <c r="D1474" s="2" t="str">
        <f>"Q"&amp;ROUNDUP(MONTH(SalesDataTable__2[[#This Row],[Order Date]])/3,0)</f>
        <v>Q4</v>
      </c>
      <c r="E1474">
        <f>MONTH(SalesDataTable__2[[#This Row],[Order Date]])</f>
        <v>10</v>
      </c>
      <c r="F1474" t="str">
        <f>TEXT(SalesDataTable__2[[#This Row],[Order Date]],"MMM")</f>
        <v>Oct</v>
      </c>
      <c r="G1474" t="s">
        <v>16</v>
      </c>
      <c r="H1474" t="s">
        <v>17</v>
      </c>
      <c r="I1474" t="s">
        <v>18</v>
      </c>
      <c r="J1474" t="s">
        <v>64</v>
      </c>
      <c r="K1474" t="s">
        <v>38</v>
      </c>
      <c r="L1474" t="s">
        <v>58</v>
      </c>
      <c r="M1474">
        <v>2</v>
      </c>
      <c r="N1474">
        <v>82.52</v>
      </c>
      <c r="O1474">
        <v>0.05</v>
      </c>
      <c r="P1474">
        <v>38.61</v>
      </c>
      <c r="Q1474">
        <v>156.78799999999998</v>
      </c>
      <c r="R1474">
        <v>77.22</v>
      </c>
      <c r="S1474">
        <v>79.567999999999984</v>
      </c>
      <c r="T1474">
        <v>0.50748781794525089</v>
      </c>
    </row>
    <row r="1475" spans="1:20" x14ac:dyDescent="0.3">
      <c r="A1475">
        <v>4698</v>
      </c>
      <c r="B1475" s="1">
        <v>46316</v>
      </c>
      <c r="C1475">
        <f>YEAR(SalesDataTable__2[[#This Row],[Order Date]])</f>
        <v>2026</v>
      </c>
      <c r="D1475" s="2" t="str">
        <f>"Q"&amp;ROUNDUP(MONTH(SalesDataTable__2[[#This Row],[Order Date]])/3,0)</f>
        <v>Q4</v>
      </c>
      <c r="E1475">
        <f>MONTH(SalesDataTable__2[[#This Row],[Order Date]])</f>
        <v>10</v>
      </c>
      <c r="F1475" t="str">
        <f>TEXT(SalesDataTable__2[[#This Row],[Order Date]],"MMM")</f>
        <v>Oct</v>
      </c>
      <c r="G1475" t="s">
        <v>16</v>
      </c>
      <c r="H1475" t="s">
        <v>17</v>
      </c>
      <c r="I1475" t="s">
        <v>18</v>
      </c>
      <c r="J1475" t="s">
        <v>64</v>
      </c>
      <c r="K1475" t="s">
        <v>24</v>
      </c>
      <c r="L1475" t="s">
        <v>50</v>
      </c>
      <c r="M1475">
        <v>2</v>
      </c>
      <c r="N1475">
        <v>141.4</v>
      </c>
      <c r="O1475">
        <v>0.05</v>
      </c>
      <c r="P1475">
        <v>77.48</v>
      </c>
      <c r="Q1475">
        <v>268.66000000000003</v>
      </c>
      <c r="R1475">
        <v>154.96</v>
      </c>
      <c r="S1475">
        <v>113.70000000000002</v>
      </c>
      <c r="T1475">
        <v>0.42321149408173903</v>
      </c>
    </row>
    <row r="1476" spans="1:20" x14ac:dyDescent="0.3">
      <c r="A1476">
        <v>4403</v>
      </c>
      <c r="B1476" s="1">
        <v>46336</v>
      </c>
      <c r="C1476">
        <f>YEAR(SalesDataTable__2[[#This Row],[Order Date]])</f>
        <v>2026</v>
      </c>
      <c r="D1476" s="2" t="str">
        <f>"Q"&amp;ROUNDUP(MONTH(SalesDataTable__2[[#This Row],[Order Date]])/3,0)</f>
        <v>Q4</v>
      </c>
      <c r="E1476">
        <f>MONTH(SalesDataTable__2[[#This Row],[Order Date]])</f>
        <v>11</v>
      </c>
      <c r="F1476" t="str">
        <f>TEXT(SalesDataTable__2[[#This Row],[Order Date]],"MMM")</f>
        <v>Nov</v>
      </c>
      <c r="G1476" t="s">
        <v>22</v>
      </c>
      <c r="H1476" t="s">
        <v>30</v>
      </c>
      <c r="I1476" t="s">
        <v>18</v>
      </c>
      <c r="J1476" t="s">
        <v>65</v>
      </c>
      <c r="K1476" t="s">
        <v>31</v>
      </c>
      <c r="L1476" t="s">
        <v>41</v>
      </c>
      <c r="M1476">
        <v>2</v>
      </c>
      <c r="N1476">
        <v>36.61</v>
      </c>
      <c r="O1476">
        <v>0.05</v>
      </c>
      <c r="P1476">
        <v>13.31</v>
      </c>
      <c r="Q1476">
        <v>69.558999999999997</v>
      </c>
      <c r="R1476">
        <v>26.62</v>
      </c>
      <c r="S1476">
        <v>42.938999999999993</v>
      </c>
      <c r="T1476">
        <v>0.61730329648212301</v>
      </c>
    </row>
    <row r="1477" spans="1:20" x14ac:dyDescent="0.3">
      <c r="A1477">
        <v>4808</v>
      </c>
      <c r="B1477" s="1">
        <v>46344</v>
      </c>
      <c r="C1477">
        <f>YEAR(SalesDataTable__2[[#This Row],[Order Date]])</f>
        <v>2026</v>
      </c>
      <c r="D1477" s="2" t="str">
        <f>"Q"&amp;ROUNDUP(MONTH(SalesDataTable__2[[#This Row],[Order Date]])/3,0)</f>
        <v>Q4</v>
      </c>
      <c r="E1477">
        <f>MONTH(SalesDataTable__2[[#This Row],[Order Date]])</f>
        <v>11</v>
      </c>
      <c r="F1477" t="str">
        <f>TEXT(SalesDataTable__2[[#This Row],[Order Date]],"MMM")</f>
        <v>Nov</v>
      </c>
      <c r="G1477" t="s">
        <v>42</v>
      </c>
      <c r="H1477" t="s">
        <v>60</v>
      </c>
      <c r="I1477" t="s">
        <v>18</v>
      </c>
      <c r="J1477" t="s">
        <v>19</v>
      </c>
      <c r="K1477" t="s">
        <v>38</v>
      </c>
      <c r="L1477" t="s">
        <v>58</v>
      </c>
      <c r="M1477">
        <v>2</v>
      </c>
      <c r="N1477">
        <v>81.67</v>
      </c>
      <c r="O1477">
        <v>0.05</v>
      </c>
      <c r="P1477">
        <v>40.43</v>
      </c>
      <c r="Q1477">
        <v>155.173</v>
      </c>
      <c r="R1477">
        <v>80.86</v>
      </c>
      <c r="S1477">
        <v>74.313000000000002</v>
      </c>
      <c r="T1477">
        <v>0.4789041908063903</v>
      </c>
    </row>
    <row r="1478" spans="1:20" x14ac:dyDescent="0.3">
      <c r="A1478">
        <v>2673</v>
      </c>
      <c r="B1478" s="1">
        <v>46350</v>
      </c>
      <c r="C1478">
        <f>YEAR(SalesDataTable__2[[#This Row],[Order Date]])</f>
        <v>2026</v>
      </c>
      <c r="D1478" s="2" t="str">
        <f>"Q"&amp;ROUNDUP(MONTH(SalesDataTable__2[[#This Row],[Order Date]])/3,0)</f>
        <v>Q4</v>
      </c>
      <c r="E1478">
        <f>MONTH(SalesDataTable__2[[#This Row],[Order Date]])</f>
        <v>11</v>
      </c>
      <c r="F1478" t="str">
        <f>TEXT(SalesDataTable__2[[#This Row],[Order Date]],"MMM")</f>
        <v>Nov</v>
      </c>
      <c r="G1478" t="s">
        <v>42</v>
      </c>
      <c r="H1478" t="s">
        <v>43</v>
      </c>
      <c r="I1478" t="s">
        <v>18</v>
      </c>
      <c r="J1478" t="s">
        <v>64</v>
      </c>
      <c r="K1478" t="s">
        <v>36</v>
      </c>
      <c r="L1478" t="s">
        <v>56</v>
      </c>
      <c r="M1478">
        <v>2</v>
      </c>
      <c r="N1478">
        <v>51.56</v>
      </c>
      <c r="O1478">
        <v>0.05</v>
      </c>
      <c r="P1478">
        <v>22.7</v>
      </c>
      <c r="Q1478">
        <v>97.963999999999999</v>
      </c>
      <c r="R1478">
        <v>45.4</v>
      </c>
      <c r="S1478">
        <v>52.564</v>
      </c>
      <c r="T1478">
        <v>0.5365644522477645</v>
      </c>
    </row>
    <row r="1479" spans="1:20" x14ac:dyDescent="0.3">
      <c r="A1479">
        <v>2466</v>
      </c>
      <c r="B1479" s="1">
        <v>46351</v>
      </c>
      <c r="C1479">
        <f>YEAR(SalesDataTable__2[[#This Row],[Order Date]])</f>
        <v>2026</v>
      </c>
      <c r="D1479" s="2" t="str">
        <f>"Q"&amp;ROUNDUP(MONTH(SalesDataTable__2[[#This Row],[Order Date]])/3,0)</f>
        <v>Q4</v>
      </c>
      <c r="E1479">
        <f>MONTH(SalesDataTable__2[[#This Row],[Order Date]])</f>
        <v>11</v>
      </c>
      <c r="F1479" t="str">
        <f>TEXT(SalesDataTable__2[[#This Row],[Order Date]],"MMM")</f>
        <v>Nov</v>
      </c>
      <c r="G1479" t="s">
        <v>42</v>
      </c>
      <c r="H1479" t="s">
        <v>43</v>
      </c>
      <c r="I1479" t="s">
        <v>18</v>
      </c>
      <c r="J1479" t="s">
        <v>65</v>
      </c>
      <c r="K1479" t="s">
        <v>36</v>
      </c>
      <c r="L1479" t="s">
        <v>37</v>
      </c>
      <c r="M1479">
        <v>2</v>
      </c>
      <c r="N1479">
        <v>40.51</v>
      </c>
      <c r="O1479">
        <v>0.05</v>
      </c>
      <c r="P1479">
        <v>16.45</v>
      </c>
      <c r="Q1479">
        <v>76.968999999999994</v>
      </c>
      <c r="R1479">
        <v>32.9</v>
      </c>
      <c r="S1479">
        <v>44.068999999999996</v>
      </c>
      <c r="T1479">
        <v>0.5725551845548208</v>
      </c>
    </row>
    <row r="1480" spans="1:20" x14ac:dyDescent="0.3">
      <c r="A1480">
        <v>841</v>
      </c>
      <c r="B1480" s="1">
        <v>46353</v>
      </c>
      <c r="C1480">
        <f>YEAR(SalesDataTable__2[[#This Row],[Order Date]])</f>
        <v>2026</v>
      </c>
      <c r="D1480" s="2" t="str">
        <f>"Q"&amp;ROUNDUP(MONTH(SalesDataTable__2[[#This Row],[Order Date]])/3,0)</f>
        <v>Q4</v>
      </c>
      <c r="E1480">
        <f>MONTH(SalesDataTable__2[[#This Row],[Order Date]])</f>
        <v>11</v>
      </c>
      <c r="F1480" t="str">
        <f>TEXT(SalesDataTable__2[[#This Row],[Order Date]],"MMM")</f>
        <v>Nov</v>
      </c>
      <c r="G1480" t="s">
        <v>28</v>
      </c>
      <c r="H1480" t="s">
        <v>46</v>
      </c>
      <c r="I1480" t="s">
        <v>18</v>
      </c>
      <c r="J1480" t="s">
        <v>64</v>
      </c>
      <c r="K1480" t="s">
        <v>31</v>
      </c>
      <c r="L1480" t="s">
        <v>41</v>
      </c>
      <c r="M1480">
        <v>2</v>
      </c>
      <c r="N1480">
        <v>35.85</v>
      </c>
      <c r="O1480">
        <v>0.05</v>
      </c>
      <c r="P1480">
        <v>13.69</v>
      </c>
      <c r="Q1480">
        <v>68.114999999999995</v>
      </c>
      <c r="R1480">
        <v>27.38</v>
      </c>
      <c r="S1480">
        <v>40.734999999999999</v>
      </c>
      <c r="T1480">
        <v>0.59803273875064233</v>
      </c>
    </row>
    <row r="1481" spans="1:20" x14ac:dyDescent="0.3">
      <c r="A1481">
        <v>1505</v>
      </c>
      <c r="B1481" s="1">
        <v>46358</v>
      </c>
      <c r="C1481">
        <f>YEAR(SalesDataTable__2[[#This Row],[Order Date]])</f>
        <v>2026</v>
      </c>
      <c r="D1481" s="2" t="str">
        <f>"Q"&amp;ROUNDUP(MONTH(SalesDataTable__2[[#This Row],[Order Date]])/3,0)</f>
        <v>Q4</v>
      </c>
      <c r="E1481">
        <f>MONTH(SalesDataTable__2[[#This Row],[Order Date]])</f>
        <v>12</v>
      </c>
      <c r="F1481" t="str">
        <f>TEXT(SalesDataTable__2[[#This Row],[Order Date]],"MMM")</f>
        <v>Dec</v>
      </c>
      <c r="G1481" t="s">
        <v>22</v>
      </c>
      <c r="H1481" t="s">
        <v>40</v>
      </c>
      <c r="I1481" t="s">
        <v>18</v>
      </c>
      <c r="J1481" t="s">
        <v>65</v>
      </c>
      <c r="K1481" t="s">
        <v>20</v>
      </c>
      <c r="L1481" t="s">
        <v>21</v>
      </c>
      <c r="M1481">
        <v>2</v>
      </c>
      <c r="N1481">
        <v>40.86</v>
      </c>
      <c r="O1481">
        <v>0.05</v>
      </c>
      <c r="P1481">
        <v>15.06</v>
      </c>
      <c r="Q1481">
        <v>77.634</v>
      </c>
      <c r="R1481">
        <v>30.12</v>
      </c>
      <c r="S1481">
        <v>47.513999999999996</v>
      </c>
      <c r="T1481">
        <v>0.6120256588608084</v>
      </c>
    </row>
    <row r="1482" spans="1:20" x14ac:dyDescent="0.3">
      <c r="A1482">
        <v>158</v>
      </c>
      <c r="B1482" s="1">
        <v>46359</v>
      </c>
      <c r="C1482">
        <f>YEAR(SalesDataTable__2[[#This Row],[Order Date]])</f>
        <v>2026</v>
      </c>
      <c r="D1482" s="2" t="str">
        <f>"Q"&amp;ROUNDUP(MONTH(SalesDataTable__2[[#This Row],[Order Date]])/3,0)</f>
        <v>Q4</v>
      </c>
      <c r="E1482">
        <f>MONTH(SalesDataTable__2[[#This Row],[Order Date]])</f>
        <v>12</v>
      </c>
      <c r="F1482" t="str">
        <f>TEXT(SalesDataTable__2[[#This Row],[Order Date]],"MMM")</f>
        <v>Dec</v>
      </c>
      <c r="G1482" t="s">
        <v>16</v>
      </c>
      <c r="H1482" t="s">
        <v>52</v>
      </c>
      <c r="I1482" t="s">
        <v>18</v>
      </c>
      <c r="J1482" t="s">
        <v>19</v>
      </c>
      <c r="K1482" t="s">
        <v>31</v>
      </c>
      <c r="L1482" t="s">
        <v>47</v>
      </c>
      <c r="M1482">
        <v>2</v>
      </c>
      <c r="N1482">
        <v>46.51</v>
      </c>
      <c r="O1482">
        <v>0.05</v>
      </c>
      <c r="P1482">
        <v>18.73</v>
      </c>
      <c r="Q1482">
        <v>88.368999999999986</v>
      </c>
      <c r="R1482">
        <v>37.46</v>
      </c>
      <c r="S1482">
        <v>50.908999999999985</v>
      </c>
      <c r="T1482">
        <v>0.57609568966492763</v>
      </c>
    </row>
    <row r="1483" spans="1:20" x14ac:dyDescent="0.3">
      <c r="A1483">
        <v>4672</v>
      </c>
      <c r="B1483" s="1">
        <v>46362</v>
      </c>
      <c r="C1483">
        <f>YEAR(SalesDataTable__2[[#This Row],[Order Date]])</f>
        <v>2026</v>
      </c>
      <c r="D1483" s="2" t="str">
        <f>"Q"&amp;ROUNDUP(MONTH(SalesDataTable__2[[#This Row],[Order Date]])/3,0)</f>
        <v>Q4</v>
      </c>
      <c r="E1483">
        <f>MONTH(SalesDataTable__2[[#This Row],[Order Date]])</f>
        <v>12</v>
      </c>
      <c r="F1483" t="str">
        <f>TEXT(SalesDataTable__2[[#This Row],[Order Date]],"MMM")</f>
        <v>Dec</v>
      </c>
      <c r="G1483" t="s">
        <v>28</v>
      </c>
      <c r="H1483" t="s">
        <v>29</v>
      </c>
      <c r="I1483" t="s">
        <v>18</v>
      </c>
      <c r="J1483" t="s">
        <v>65</v>
      </c>
      <c r="K1483" t="s">
        <v>31</v>
      </c>
      <c r="L1483" t="s">
        <v>47</v>
      </c>
      <c r="M1483">
        <v>2</v>
      </c>
      <c r="N1483">
        <v>47.43</v>
      </c>
      <c r="O1483">
        <v>0.05</v>
      </c>
      <c r="P1483">
        <v>18.63</v>
      </c>
      <c r="Q1483">
        <v>90.11699999999999</v>
      </c>
      <c r="R1483">
        <v>37.26</v>
      </c>
      <c r="S1483">
        <v>52.856999999999992</v>
      </c>
      <c r="T1483">
        <v>0.58653750124837711</v>
      </c>
    </row>
    <row r="1484" spans="1:20" x14ac:dyDescent="0.3">
      <c r="A1484">
        <v>1763</v>
      </c>
      <c r="B1484" s="1">
        <v>46366</v>
      </c>
      <c r="C1484">
        <f>YEAR(SalesDataTable__2[[#This Row],[Order Date]])</f>
        <v>2026</v>
      </c>
      <c r="D1484" s="2" t="str">
        <f>"Q"&amp;ROUNDUP(MONTH(SalesDataTable__2[[#This Row],[Order Date]])/3,0)</f>
        <v>Q4</v>
      </c>
      <c r="E1484">
        <f>MONTH(SalesDataTable__2[[#This Row],[Order Date]])</f>
        <v>12</v>
      </c>
      <c r="F1484" t="str">
        <f>TEXT(SalesDataTable__2[[#This Row],[Order Date]],"MMM")</f>
        <v>Dec</v>
      </c>
      <c r="G1484" t="s">
        <v>22</v>
      </c>
      <c r="H1484" t="s">
        <v>30</v>
      </c>
      <c r="I1484" t="s">
        <v>18</v>
      </c>
      <c r="J1484" t="s">
        <v>19</v>
      </c>
      <c r="K1484" t="s">
        <v>36</v>
      </c>
      <c r="L1484" t="s">
        <v>56</v>
      </c>
      <c r="M1484">
        <v>2</v>
      </c>
      <c r="N1484">
        <v>49.88</v>
      </c>
      <c r="O1484">
        <v>0.05</v>
      </c>
      <c r="P1484">
        <v>22.31</v>
      </c>
      <c r="Q1484">
        <v>94.772000000000006</v>
      </c>
      <c r="R1484">
        <v>44.62</v>
      </c>
      <c r="S1484">
        <v>50.152000000000008</v>
      </c>
      <c r="T1484">
        <v>0.52918583547883347</v>
      </c>
    </row>
    <row r="1485" spans="1:20" x14ac:dyDescent="0.3">
      <c r="A1485">
        <v>640</v>
      </c>
      <c r="B1485" s="1">
        <v>46370</v>
      </c>
      <c r="C1485">
        <f>YEAR(SalesDataTable__2[[#This Row],[Order Date]])</f>
        <v>2026</v>
      </c>
      <c r="D1485" s="2" t="str">
        <f>"Q"&amp;ROUNDUP(MONTH(SalesDataTable__2[[#This Row],[Order Date]])/3,0)</f>
        <v>Q4</v>
      </c>
      <c r="E1485">
        <f>MONTH(SalesDataTable__2[[#This Row],[Order Date]])</f>
        <v>12</v>
      </c>
      <c r="F1485" t="str">
        <f>TEXT(SalesDataTable__2[[#This Row],[Order Date]],"MMM")</f>
        <v>Dec</v>
      </c>
      <c r="G1485" t="s">
        <v>22</v>
      </c>
      <c r="H1485" t="s">
        <v>40</v>
      </c>
      <c r="I1485" t="s">
        <v>18</v>
      </c>
      <c r="J1485" t="s">
        <v>64</v>
      </c>
      <c r="K1485" t="s">
        <v>20</v>
      </c>
      <c r="L1485" t="s">
        <v>59</v>
      </c>
      <c r="M1485">
        <v>2</v>
      </c>
      <c r="N1485">
        <v>51.77</v>
      </c>
      <c r="O1485">
        <v>0.05</v>
      </c>
      <c r="P1485">
        <v>21.76</v>
      </c>
      <c r="Q1485">
        <v>98.363</v>
      </c>
      <c r="R1485">
        <v>43.52</v>
      </c>
      <c r="S1485">
        <v>54.842999999999996</v>
      </c>
      <c r="T1485">
        <v>0.55755721155312465</v>
      </c>
    </row>
    <row r="1486" spans="1:20" x14ac:dyDescent="0.3">
      <c r="A1486">
        <v>629</v>
      </c>
      <c r="B1486" s="1">
        <v>46377</v>
      </c>
      <c r="C1486">
        <f>YEAR(SalesDataTable__2[[#This Row],[Order Date]])</f>
        <v>2026</v>
      </c>
      <c r="D1486" s="2" t="str">
        <f>"Q"&amp;ROUNDUP(MONTH(SalesDataTable__2[[#This Row],[Order Date]])/3,0)</f>
        <v>Q4</v>
      </c>
      <c r="E1486">
        <f>MONTH(SalesDataTable__2[[#This Row],[Order Date]])</f>
        <v>12</v>
      </c>
      <c r="F1486" t="str">
        <f>TEXT(SalesDataTable__2[[#This Row],[Order Date]],"MMM")</f>
        <v>Dec</v>
      </c>
      <c r="G1486" t="s">
        <v>16</v>
      </c>
      <c r="H1486" t="s">
        <v>52</v>
      </c>
      <c r="I1486" t="s">
        <v>18</v>
      </c>
      <c r="J1486" t="s">
        <v>65</v>
      </c>
      <c r="K1486" t="s">
        <v>20</v>
      </c>
      <c r="L1486" t="s">
        <v>59</v>
      </c>
      <c r="M1486">
        <v>2</v>
      </c>
      <c r="N1486">
        <v>50.04</v>
      </c>
      <c r="O1486">
        <v>0.05</v>
      </c>
      <c r="P1486">
        <v>22.43</v>
      </c>
      <c r="Q1486">
        <v>95.075999999999993</v>
      </c>
      <c r="R1486">
        <v>44.86</v>
      </c>
      <c r="S1486">
        <v>50.215999999999994</v>
      </c>
      <c r="T1486">
        <v>0.52816694013210486</v>
      </c>
    </row>
    <row r="1487" spans="1:20" x14ac:dyDescent="0.3">
      <c r="A1487">
        <v>1706</v>
      </c>
      <c r="B1487" s="1">
        <v>46380</v>
      </c>
      <c r="C1487">
        <f>YEAR(SalesDataTable__2[[#This Row],[Order Date]])</f>
        <v>2026</v>
      </c>
      <c r="D1487" s="2" t="str">
        <f>"Q"&amp;ROUNDUP(MONTH(SalesDataTable__2[[#This Row],[Order Date]])/3,0)</f>
        <v>Q4</v>
      </c>
      <c r="E1487">
        <f>MONTH(SalesDataTable__2[[#This Row],[Order Date]])</f>
        <v>12</v>
      </c>
      <c r="F1487" t="str">
        <f>TEXT(SalesDataTable__2[[#This Row],[Order Date]],"MMM")</f>
        <v>Dec</v>
      </c>
      <c r="G1487" t="s">
        <v>22</v>
      </c>
      <c r="H1487" t="s">
        <v>30</v>
      </c>
      <c r="I1487" t="s">
        <v>18</v>
      </c>
      <c r="J1487" t="s">
        <v>64</v>
      </c>
      <c r="K1487" t="s">
        <v>38</v>
      </c>
      <c r="L1487" t="s">
        <v>62</v>
      </c>
      <c r="M1487">
        <v>2</v>
      </c>
      <c r="N1487">
        <v>332.38</v>
      </c>
      <c r="O1487">
        <v>0.05</v>
      </c>
      <c r="P1487">
        <v>192.16</v>
      </c>
      <c r="Q1487">
        <v>631.52199999999993</v>
      </c>
      <c r="R1487">
        <v>384.32</v>
      </c>
      <c r="S1487">
        <v>247.20199999999994</v>
      </c>
      <c r="T1487">
        <v>0.39143846136793331</v>
      </c>
    </row>
    <row r="1488" spans="1:20" x14ac:dyDescent="0.3">
      <c r="A1488">
        <v>4342</v>
      </c>
      <c r="B1488" s="1">
        <v>46380</v>
      </c>
      <c r="C1488">
        <f>YEAR(SalesDataTable__2[[#This Row],[Order Date]])</f>
        <v>2026</v>
      </c>
      <c r="D1488" s="2" t="str">
        <f>"Q"&amp;ROUNDUP(MONTH(SalesDataTable__2[[#This Row],[Order Date]])/3,0)</f>
        <v>Q4</v>
      </c>
      <c r="E1488">
        <f>MONTH(SalesDataTable__2[[#This Row],[Order Date]])</f>
        <v>12</v>
      </c>
      <c r="F1488" t="str">
        <f>TEXT(SalesDataTable__2[[#This Row],[Order Date]],"MMM")</f>
        <v>Dec</v>
      </c>
      <c r="G1488" t="s">
        <v>16</v>
      </c>
      <c r="H1488" t="s">
        <v>33</v>
      </c>
      <c r="I1488" t="s">
        <v>18</v>
      </c>
      <c r="J1488" t="s">
        <v>64</v>
      </c>
      <c r="K1488" t="s">
        <v>31</v>
      </c>
      <c r="L1488" t="s">
        <v>47</v>
      </c>
      <c r="M1488">
        <v>2</v>
      </c>
      <c r="N1488">
        <v>47.38</v>
      </c>
      <c r="O1488">
        <v>0.05</v>
      </c>
      <c r="P1488">
        <v>18.850000000000001</v>
      </c>
      <c r="Q1488">
        <v>90.022000000000006</v>
      </c>
      <c r="R1488">
        <v>37.700000000000003</v>
      </c>
      <c r="S1488">
        <v>52.322000000000003</v>
      </c>
      <c r="T1488">
        <v>0.58121348114905247</v>
      </c>
    </row>
    <row r="1489" spans="1:20" x14ac:dyDescent="0.3">
      <c r="A1489">
        <v>3326</v>
      </c>
      <c r="B1489" s="1">
        <v>46025</v>
      </c>
      <c r="C1489">
        <f>YEAR(SalesDataTable__2[[#This Row],[Order Date]])</f>
        <v>2026</v>
      </c>
      <c r="D1489" s="2" t="str">
        <f>"Q"&amp;ROUNDUP(MONTH(SalesDataTable__2[[#This Row],[Order Date]])/3,0)</f>
        <v>Q1</v>
      </c>
      <c r="E1489">
        <f>MONTH(SalesDataTable__2[[#This Row],[Order Date]])</f>
        <v>1</v>
      </c>
      <c r="F1489" t="str">
        <f>TEXT(SalesDataTable__2[[#This Row],[Order Date]],"MMM")</f>
        <v>Jan</v>
      </c>
      <c r="G1489" t="s">
        <v>22</v>
      </c>
      <c r="H1489" t="s">
        <v>30</v>
      </c>
      <c r="I1489" t="s">
        <v>66</v>
      </c>
      <c r="J1489" t="s">
        <v>19</v>
      </c>
      <c r="K1489" t="s">
        <v>38</v>
      </c>
      <c r="L1489" t="s">
        <v>62</v>
      </c>
      <c r="M1489">
        <v>2</v>
      </c>
      <c r="N1489">
        <v>347.51</v>
      </c>
      <c r="O1489">
        <v>0</v>
      </c>
      <c r="P1489">
        <v>190.16</v>
      </c>
      <c r="Q1489">
        <v>695.02</v>
      </c>
      <c r="R1489">
        <v>380.32</v>
      </c>
      <c r="S1489">
        <v>314.7</v>
      </c>
      <c r="T1489">
        <v>0.4527927253891974</v>
      </c>
    </row>
    <row r="1490" spans="1:20" x14ac:dyDescent="0.3">
      <c r="A1490">
        <v>3796</v>
      </c>
      <c r="B1490" s="1">
        <v>46032</v>
      </c>
      <c r="C1490">
        <f>YEAR(SalesDataTable__2[[#This Row],[Order Date]])</f>
        <v>2026</v>
      </c>
      <c r="D1490" s="2" t="str">
        <f>"Q"&amp;ROUNDUP(MONTH(SalesDataTable__2[[#This Row],[Order Date]])/3,0)</f>
        <v>Q1</v>
      </c>
      <c r="E1490">
        <f>MONTH(SalesDataTable__2[[#This Row],[Order Date]])</f>
        <v>1</v>
      </c>
      <c r="F1490" t="str">
        <f>TEXT(SalesDataTable__2[[#This Row],[Order Date]],"MMM")</f>
        <v>Jan</v>
      </c>
      <c r="G1490" t="s">
        <v>16</v>
      </c>
      <c r="H1490" t="s">
        <v>17</v>
      </c>
      <c r="I1490" t="s">
        <v>66</v>
      </c>
      <c r="J1490" t="s">
        <v>64</v>
      </c>
      <c r="K1490" t="s">
        <v>31</v>
      </c>
      <c r="L1490" t="s">
        <v>51</v>
      </c>
      <c r="M1490">
        <v>2</v>
      </c>
      <c r="N1490">
        <v>166.84</v>
      </c>
      <c r="O1490">
        <v>0</v>
      </c>
      <c r="P1490">
        <v>88.67</v>
      </c>
      <c r="Q1490">
        <v>333.68</v>
      </c>
      <c r="R1490">
        <v>177.34</v>
      </c>
      <c r="S1490">
        <v>156.34</v>
      </c>
      <c r="T1490">
        <v>0.4685327259649964</v>
      </c>
    </row>
    <row r="1491" spans="1:20" x14ac:dyDescent="0.3">
      <c r="A1491">
        <v>3705</v>
      </c>
      <c r="B1491" s="1">
        <v>46037</v>
      </c>
      <c r="C1491">
        <f>YEAR(SalesDataTable__2[[#This Row],[Order Date]])</f>
        <v>2026</v>
      </c>
      <c r="D1491" s="2" t="str">
        <f>"Q"&amp;ROUNDUP(MONTH(SalesDataTable__2[[#This Row],[Order Date]])/3,0)</f>
        <v>Q1</v>
      </c>
      <c r="E1491">
        <f>MONTH(SalesDataTable__2[[#This Row],[Order Date]])</f>
        <v>1</v>
      </c>
      <c r="F1491" t="str">
        <f>TEXT(SalesDataTable__2[[#This Row],[Order Date]],"MMM")</f>
        <v>Jan</v>
      </c>
      <c r="G1491" t="s">
        <v>16</v>
      </c>
      <c r="H1491" t="s">
        <v>26</v>
      </c>
      <c r="I1491" t="s">
        <v>66</v>
      </c>
      <c r="J1491" t="s">
        <v>19</v>
      </c>
      <c r="K1491" t="s">
        <v>31</v>
      </c>
      <c r="L1491" t="s">
        <v>47</v>
      </c>
      <c r="M1491">
        <v>2</v>
      </c>
      <c r="N1491">
        <v>45.45</v>
      </c>
      <c r="O1491">
        <v>0</v>
      </c>
      <c r="P1491">
        <v>18.190000000000001</v>
      </c>
      <c r="Q1491">
        <v>90.9</v>
      </c>
      <c r="R1491">
        <v>36.380000000000003</v>
      </c>
      <c r="S1491">
        <v>54.52</v>
      </c>
      <c r="T1491">
        <v>0.59977997799779981</v>
      </c>
    </row>
    <row r="1492" spans="1:20" x14ac:dyDescent="0.3">
      <c r="A1492">
        <v>1525</v>
      </c>
      <c r="B1492" s="1">
        <v>46042</v>
      </c>
      <c r="C1492">
        <f>YEAR(SalesDataTable__2[[#This Row],[Order Date]])</f>
        <v>2026</v>
      </c>
      <c r="D1492" s="2" t="str">
        <f>"Q"&amp;ROUNDUP(MONTH(SalesDataTable__2[[#This Row],[Order Date]])/3,0)</f>
        <v>Q1</v>
      </c>
      <c r="E1492">
        <f>MONTH(SalesDataTable__2[[#This Row],[Order Date]])</f>
        <v>1</v>
      </c>
      <c r="F1492" t="str">
        <f>TEXT(SalesDataTable__2[[#This Row],[Order Date]],"MMM")</f>
        <v>Jan</v>
      </c>
      <c r="G1492" t="s">
        <v>22</v>
      </c>
      <c r="H1492" t="s">
        <v>30</v>
      </c>
      <c r="I1492" t="s">
        <v>66</v>
      </c>
      <c r="J1492" t="s">
        <v>64</v>
      </c>
      <c r="K1492" t="s">
        <v>20</v>
      </c>
      <c r="L1492" t="s">
        <v>44</v>
      </c>
      <c r="M1492">
        <v>2</v>
      </c>
      <c r="N1492">
        <v>35.82</v>
      </c>
      <c r="O1492">
        <v>0</v>
      </c>
      <c r="P1492">
        <v>14.09</v>
      </c>
      <c r="Q1492">
        <v>71.64</v>
      </c>
      <c r="R1492">
        <v>28.18</v>
      </c>
      <c r="S1492">
        <v>43.46</v>
      </c>
      <c r="T1492">
        <v>0.60664433277498608</v>
      </c>
    </row>
    <row r="1493" spans="1:20" x14ac:dyDescent="0.3">
      <c r="A1493">
        <v>1769</v>
      </c>
      <c r="B1493" s="1">
        <v>46043</v>
      </c>
      <c r="C1493">
        <f>YEAR(SalesDataTable__2[[#This Row],[Order Date]])</f>
        <v>2026</v>
      </c>
      <c r="D1493" s="2" t="str">
        <f>"Q"&amp;ROUNDUP(MONTH(SalesDataTable__2[[#This Row],[Order Date]])/3,0)</f>
        <v>Q1</v>
      </c>
      <c r="E1493">
        <f>MONTH(SalesDataTable__2[[#This Row],[Order Date]])</f>
        <v>1</v>
      </c>
      <c r="F1493" t="str">
        <f>TEXT(SalesDataTable__2[[#This Row],[Order Date]],"MMM")</f>
        <v>Jan</v>
      </c>
      <c r="G1493" t="s">
        <v>22</v>
      </c>
      <c r="H1493" t="s">
        <v>40</v>
      </c>
      <c r="I1493" t="s">
        <v>66</v>
      </c>
      <c r="J1493" t="s">
        <v>19</v>
      </c>
      <c r="K1493" t="s">
        <v>20</v>
      </c>
      <c r="L1493" t="s">
        <v>44</v>
      </c>
      <c r="M1493">
        <v>2</v>
      </c>
      <c r="N1493">
        <v>35.97</v>
      </c>
      <c r="O1493">
        <v>0</v>
      </c>
      <c r="P1493">
        <v>13.55</v>
      </c>
      <c r="Q1493">
        <v>71.94</v>
      </c>
      <c r="R1493">
        <v>27.1</v>
      </c>
      <c r="S1493">
        <v>44.839999999999996</v>
      </c>
      <c r="T1493">
        <v>0.62329719210453149</v>
      </c>
    </row>
    <row r="1494" spans="1:20" x14ac:dyDescent="0.3">
      <c r="A1494">
        <v>4228</v>
      </c>
      <c r="B1494" s="1">
        <v>46056</v>
      </c>
      <c r="C1494">
        <f>YEAR(SalesDataTable__2[[#This Row],[Order Date]])</f>
        <v>2026</v>
      </c>
      <c r="D1494" s="2" t="str">
        <f>"Q"&amp;ROUNDUP(MONTH(SalesDataTable__2[[#This Row],[Order Date]])/3,0)</f>
        <v>Q1</v>
      </c>
      <c r="E1494">
        <f>MONTH(SalesDataTable__2[[#This Row],[Order Date]])</f>
        <v>2</v>
      </c>
      <c r="F1494" t="str">
        <f>TEXT(SalesDataTable__2[[#This Row],[Order Date]],"MMM")</f>
        <v>Feb</v>
      </c>
      <c r="G1494" t="s">
        <v>16</v>
      </c>
      <c r="H1494" t="s">
        <v>17</v>
      </c>
      <c r="I1494" t="s">
        <v>66</v>
      </c>
      <c r="J1494" t="s">
        <v>19</v>
      </c>
      <c r="K1494" t="s">
        <v>24</v>
      </c>
      <c r="L1494" t="s">
        <v>25</v>
      </c>
      <c r="M1494">
        <v>2</v>
      </c>
      <c r="N1494">
        <v>154.62</v>
      </c>
      <c r="O1494">
        <v>0</v>
      </c>
      <c r="P1494">
        <v>78.209999999999994</v>
      </c>
      <c r="Q1494">
        <v>309.24</v>
      </c>
      <c r="R1494">
        <v>156.41999999999999</v>
      </c>
      <c r="S1494">
        <v>152.82000000000002</v>
      </c>
      <c r="T1494">
        <v>0.49417927823050062</v>
      </c>
    </row>
    <row r="1495" spans="1:20" x14ac:dyDescent="0.3">
      <c r="A1495">
        <v>2499</v>
      </c>
      <c r="B1495" s="1">
        <v>46085</v>
      </c>
      <c r="C1495">
        <f>YEAR(SalesDataTable__2[[#This Row],[Order Date]])</f>
        <v>2026</v>
      </c>
      <c r="D1495" s="2" t="str">
        <f>"Q"&amp;ROUNDUP(MONTH(SalesDataTable__2[[#This Row],[Order Date]])/3,0)</f>
        <v>Q1</v>
      </c>
      <c r="E1495">
        <f>MONTH(SalesDataTable__2[[#This Row],[Order Date]])</f>
        <v>3</v>
      </c>
      <c r="F1495" t="str">
        <f>TEXT(SalesDataTable__2[[#This Row],[Order Date]],"MMM")</f>
        <v>Mar</v>
      </c>
      <c r="G1495" t="s">
        <v>16</v>
      </c>
      <c r="H1495" t="s">
        <v>26</v>
      </c>
      <c r="I1495" t="s">
        <v>66</v>
      </c>
      <c r="J1495" t="s">
        <v>19</v>
      </c>
      <c r="K1495" t="s">
        <v>38</v>
      </c>
      <c r="L1495" t="s">
        <v>62</v>
      </c>
      <c r="M1495">
        <v>2</v>
      </c>
      <c r="N1495">
        <v>341.1</v>
      </c>
      <c r="O1495">
        <v>0</v>
      </c>
      <c r="P1495">
        <v>200.19</v>
      </c>
      <c r="Q1495">
        <v>682.2</v>
      </c>
      <c r="R1495">
        <v>400.38</v>
      </c>
      <c r="S1495">
        <v>281.82000000000005</v>
      </c>
      <c r="T1495">
        <v>0.41310466138962187</v>
      </c>
    </row>
    <row r="1496" spans="1:20" x14ac:dyDescent="0.3">
      <c r="A1496">
        <v>471</v>
      </c>
      <c r="B1496" s="1">
        <v>46088</v>
      </c>
      <c r="C1496">
        <f>YEAR(SalesDataTable__2[[#This Row],[Order Date]])</f>
        <v>2026</v>
      </c>
      <c r="D1496" s="2" t="str">
        <f>"Q"&amp;ROUNDUP(MONTH(SalesDataTable__2[[#This Row],[Order Date]])/3,0)</f>
        <v>Q1</v>
      </c>
      <c r="E1496">
        <f>MONTH(SalesDataTable__2[[#This Row],[Order Date]])</f>
        <v>3</v>
      </c>
      <c r="F1496" t="str">
        <f>TEXT(SalesDataTable__2[[#This Row],[Order Date]],"MMM")</f>
        <v>Mar</v>
      </c>
      <c r="G1496" t="s">
        <v>28</v>
      </c>
      <c r="H1496" t="s">
        <v>49</v>
      </c>
      <c r="I1496" t="s">
        <v>66</v>
      </c>
      <c r="J1496" t="s">
        <v>64</v>
      </c>
      <c r="K1496" t="s">
        <v>20</v>
      </c>
      <c r="L1496" t="s">
        <v>21</v>
      </c>
      <c r="M1496">
        <v>2</v>
      </c>
      <c r="N1496">
        <v>40.020000000000003</v>
      </c>
      <c r="O1496">
        <v>0</v>
      </c>
      <c r="P1496">
        <v>14.38</v>
      </c>
      <c r="Q1496">
        <v>80.040000000000006</v>
      </c>
      <c r="R1496">
        <v>28.76</v>
      </c>
      <c r="S1496">
        <v>51.28</v>
      </c>
      <c r="T1496">
        <v>0.64067966016991496</v>
      </c>
    </row>
    <row r="1497" spans="1:20" x14ac:dyDescent="0.3">
      <c r="A1497">
        <v>2625</v>
      </c>
      <c r="B1497" s="1">
        <v>46091</v>
      </c>
      <c r="C1497">
        <f>YEAR(SalesDataTable__2[[#This Row],[Order Date]])</f>
        <v>2026</v>
      </c>
      <c r="D1497" s="2" t="str">
        <f>"Q"&amp;ROUNDUP(MONTH(SalesDataTable__2[[#This Row],[Order Date]])/3,0)</f>
        <v>Q1</v>
      </c>
      <c r="E1497">
        <f>MONTH(SalesDataTable__2[[#This Row],[Order Date]])</f>
        <v>3</v>
      </c>
      <c r="F1497" t="str">
        <f>TEXT(SalesDataTable__2[[#This Row],[Order Date]],"MMM")</f>
        <v>Mar</v>
      </c>
      <c r="G1497" t="s">
        <v>16</v>
      </c>
      <c r="H1497" t="s">
        <v>26</v>
      </c>
      <c r="I1497" t="s">
        <v>66</v>
      </c>
      <c r="J1497" t="s">
        <v>65</v>
      </c>
      <c r="K1497" t="s">
        <v>20</v>
      </c>
      <c r="L1497" t="s">
        <v>59</v>
      </c>
      <c r="M1497">
        <v>2</v>
      </c>
      <c r="N1497">
        <v>51.14</v>
      </c>
      <c r="O1497">
        <v>0</v>
      </c>
      <c r="P1497">
        <v>21.58</v>
      </c>
      <c r="Q1497">
        <v>102.28</v>
      </c>
      <c r="R1497">
        <v>43.16</v>
      </c>
      <c r="S1497">
        <v>59.120000000000005</v>
      </c>
      <c r="T1497">
        <v>0.57802111849824012</v>
      </c>
    </row>
    <row r="1498" spans="1:20" x14ac:dyDescent="0.3">
      <c r="A1498">
        <v>3302</v>
      </c>
      <c r="B1498" s="1">
        <v>46093</v>
      </c>
      <c r="C1498">
        <f>YEAR(SalesDataTable__2[[#This Row],[Order Date]])</f>
        <v>2026</v>
      </c>
      <c r="D1498" s="2" t="str">
        <f>"Q"&amp;ROUNDUP(MONTH(SalesDataTable__2[[#This Row],[Order Date]])/3,0)</f>
        <v>Q1</v>
      </c>
      <c r="E1498">
        <f>MONTH(SalesDataTable__2[[#This Row],[Order Date]])</f>
        <v>3</v>
      </c>
      <c r="F1498" t="str">
        <f>TEXT(SalesDataTable__2[[#This Row],[Order Date]],"MMM")</f>
        <v>Mar</v>
      </c>
      <c r="G1498" t="s">
        <v>16</v>
      </c>
      <c r="H1498" t="s">
        <v>26</v>
      </c>
      <c r="I1498" t="s">
        <v>66</v>
      </c>
      <c r="J1498" t="s">
        <v>65</v>
      </c>
      <c r="K1498" t="s">
        <v>31</v>
      </c>
      <c r="L1498" t="s">
        <v>51</v>
      </c>
      <c r="M1498">
        <v>2</v>
      </c>
      <c r="N1498">
        <v>164.33</v>
      </c>
      <c r="O1498">
        <v>0</v>
      </c>
      <c r="P1498">
        <v>86.07</v>
      </c>
      <c r="Q1498">
        <v>328.66</v>
      </c>
      <c r="R1498">
        <v>172.14</v>
      </c>
      <c r="S1498">
        <v>156.52000000000004</v>
      </c>
      <c r="T1498">
        <v>0.47623684050386428</v>
      </c>
    </row>
    <row r="1499" spans="1:20" x14ac:dyDescent="0.3">
      <c r="A1499">
        <v>412</v>
      </c>
      <c r="B1499" s="1">
        <v>46097</v>
      </c>
      <c r="C1499">
        <f>YEAR(SalesDataTable__2[[#This Row],[Order Date]])</f>
        <v>2026</v>
      </c>
      <c r="D1499" s="2" t="str">
        <f>"Q"&amp;ROUNDUP(MONTH(SalesDataTable__2[[#This Row],[Order Date]])/3,0)</f>
        <v>Q1</v>
      </c>
      <c r="E1499">
        <f>MONTH(SalesDataTable__2[[#This Row],[Order Date]])</f>
        <v>3</v>
      </c>
      <c r="F1499" t="str">
        <f>TEXT(SalesDataTable__2[[#This Row],[Order Date]],"MMM")</f>
        <v>Mar</v>
      </c>
      <c r="G1499" t="s">
        <v>16</v>
      </c>
      <c r="H1499" t="s">
        <v>26</v>
      </c>
      <c r="I1499" t="s">
        <v>66</v>
      </c>
      <c r="J1499" t="s">
        <v>64</v>
      </c>
      <c r="K1499" t="s">
        <v>20</v>
      </c>
      <c r="L1499" t="s">
        <v>21</v>
      </c>
      <c r="M1499">
        <v>2</v>
      </c>
      <c r="N1499">
        <v>40.19</v>
      </c>
      <c r="O1499">
        <v>0</v>
      </c>
      <c r="P1499">
        <v>14.92</v>
      </c>
      <c r="Q1499">
        <v>80.38</v>
      </c>
      <c r="R1499">
        <v>29.84</v>
      </c>
      <c r="S1499">
        <v>50.539999999999992</v>
      </c>
      <c r="T1499">
        <v>0.62876337397362525</v>
      </c>
    </row>
    <row r="1500" spans="1:20" x14ac:dyDescent="0.3">
      <c r="A1500">
        <v>2478</v>
      </c>
      <c r="B1500" s="1">
        <v>46099</v>
      </c>
      <c r="C1500">
        <f>YEAR(SalesDataTable__2[[#This Row],[Order Date]])</f>
        <v>2026</v>
      </c>
      <c r="D1500" s="2" t="str">
        <f>"Q"&amp;ROUNDUP(MONTH(SalesDataTable__2[[#This Row],[Order Date]])/3,0)</f>
        <v>Q1</v>
      </c>
      <c r="E1500">
        <f>MONTH(SalesDataTable__2[[#This Row],[Order Date]])</f>
        <v>3</v>
      </c>
      <c r="F1500" t="str">
        <f>TEXT(SalesDataTable__2[[#This Row],[Order Date]],"MMM")</f>
        <v>Mar</v>
      </c>
      <c r="G1500" t="s">
        <v>16</v>
      </c>
      <c r="H1500" t="s">
        <v>26</v>
      </c>
      <c r="I1500" t="s">
        <v>66</v>
      </c>
      <c r="J1500" t="s">
        <v>64</v>
      </c>
      <c r="K1500" t="s">
        <v>20</v>
      </c>
      <c r="L1500" t="s">
        <v>21</v>
      </c>
      <c r="M1500">
        <v>2</v>
      </c>
      <c r="N1500">
        <v>39.619999999999997</v>
      </c>
      <c r="O1500">
        <v>0</v>
      </c>
      <c r="P1500">
        <v>14.78</v>
      </c>
      <c r="Q1500">
        <v>79.239999999999995</v>
      </c>
      <c r="R1500">
        <v>29.56</v>
      </c>
      <c r="S1500">
        <v>49.679999999999993</v>
      </c>
      <c r="T1500">
        <v>0.62695608278647141</v>
      </c>
    </row>
    <row r="1501" spans="1:20" x14ac:dyDescent="0.3">
      <c r="A1501">
        <v>2232</v>
      </c>
      <c r="B1501" s="1">
        <v>46101</v>
      </c>
      <c r="C1501">
        <f>YEAR(SalesDataTable__2[[#This Row],[Order Date]])</f>
        <v>2026</v>
      </c>
      <c r="D1501" s="2" t="str">
        <f>"Q"&amp;ROUNDUP(MONTH(SalesDataTable__2[[#This Row],[Order Date]])/3,0)</f>
        <v>Q1</v>
      </c>
      <c r="E1501">
        <f>MONTH(SalesDataTable__2[[#This Row],[Order Date]])</f>
        <v>3</v>
      </c>
      <c r="F1501" t="str">
        <f>TEXT(SalesDataTable__2[[#This Row],[Order Date]],"MMM")</f>
        <v>Mar</v>
      </c>
      <c r="G1501" t="s">
        <v>16</v>
      </c>
      <c r="H1501" t="s">
        <v>52</v>
      </c>
      <c r="I1501" t="s">
        <v>66</v>
      </c>
      <c r="J1501" t="s">
        <v>19</v>
      </c>
      <c r="K1501" t="s">
        <v>31</v>
      </c>
      <c r="L1501" t="s">
        <v>41</v>
      </c>
      <c r="M1501">
        <v>2</v>
      </c>
      <c r="N1501">
        <v>36.340000000000003</v>
      </c>
      <c r="O1501">
        <v>0</v>
      </c>
      <c r="P1501">
        <v>13.8</v>
      </c>
      <c r="Q1501">
        <v>72.680000000000007</v>
      </c>
      <c r="R1501">
        <v>27.6</v>
      </c>
      <c r="S1501">
        <v>45.080000000000005</v>
      </c>
      <c r="T1501">
        <v>0.620253164556962</v>
      </c>
    </row>
    <row r="1502" spans="1:20" x14ac:dyDescent="0.3">
      <c r="A1502">
        <v>2999</v>
      </c>
      <c r="B1502" s="1">
        <v>46107</v>
      </c>
      <c r="C1502">
        <f>YEAR(SalesDataTable__2[[#This Row],[Order Date]])</f>
        <v>2026</v>
      </c>
      <c r="D1502" s="2" t="str">
        <f>"Q"&amp;ROUNDUP(MONTH(SalesDataTable__2[[#This Row],[Order Date]])/3,0)</f>
        <v>Q1</v>
      </c>
      <c r="E1502">
        <f>MONTH(SalesDataTable__2[[#This Row],[Order Date]])</f>
        <v>3</v>
      </c>
      <c r="F1502" t="str">
        <f>TEXT(SalesDataTable__2[[#This Row],[Order Date]],"MMM")</f>
        <v>Mar</v>
      </c>
      <c r="G1502" t="s">
        <v>42</v>
      </c>
      <c r="H1502" t="s">
        <v>57</v>
      </c>
      <c r="I1502" t="s">
        <v>66</v>
      </c>
      <c r="J1502" t="s">
        <v>64</v>
      </c>
      <c r="K1502" t="s">
        <v>31</v>
      </c>
      <c r="L1502" t="s">
        <v>41</v>
      </c>
      <c r="M1502">
        <v>2</v>
      </c>
      <c r="N1502">
        <v>35.75</v>
      </c>
      <c r="O1502">
        <v>0</v>
      </c>
      <c r="P1502">
        <v>13.28</v>
      </c>
      <c r="Q1502">
        <v>71.5</v>
      </c>
      <c r="R1502">
        <v>26.56</v>
      </c>
      <c r="S1502">
        <v>44.94</v>
      </c>
      <c r="T1502">
        <v>0.62853146853146846</v>
      </c>
    </row>
    <row r="1503" spans="1:20" x14ac:dyDescent="0.3">
      <c r="A1503">
        <v>2379</v>
      </c>
      <c r="B1503" s="1">
        <v>46108</v>
      </c>
      <c r="C1503">
        <f>YEAR(SalesDataTable__2[[#This Row],[Order Date]])</f>
        <v>2026</v>
      </c>
      <c r="D1503" s="2" t="str">
        <f>"Q"&amp;ROUNDUP(MONTH(SalesDataTable__2[[#This Row],[Order Date]])/3,0)</f>
        <v>Q1</v>
      </c>
      <c r="E1503">
        <f>MONTH(SalesDataTable__2[[#This Row],[Order Date]])</f>
        <v>3</v>
      </c>
      <c r="F1503" t="str">
        <f>TEXT(SalesDataTable__2[[#This Row],[Order Date]],"MMM")</f>
        <v>Mar</v>
      </c>
      <c r="G1503" t="s">
        <v>22</v>
      </c>
      <c r="H1503" t="s">
        <v>30</v>
      </c>
      <c r="I1503" t="s">
        <v>66</v>
      </c>
      <c r="J1503" t="s">
        <v>64</v>
      </c>
      <c r="K1503" t="s">
        <v>31</v>
      </c>
      <c r="L1503" t="s">
        <v>51</v>
      </c>
      <c r="M1503">
        <v>2</v>
      </c>
      <c r="N1503">
        <v>165.58</v>
      </c>
      <c r="O1503">
        <v>0</v>
      </c>
      <c r="P1503">
        <v>86.16</v>
      </c>
      <c r="Q1503">
        <v>331.16</v>
      </c>
      <c r="R1503">
        <v>172.32</v>
      </c>
      <c r="S1503">
        <v>158.84000000000003</v>
      </c>
      <c r="T1503">
        <v>0.47964730039859893</v>
      </c>
    </row>
    <row r="1504" spans="1:20" x14ac:dyDescent="0.3">
      <c r="A1504">
        <v>673</v>
      </c>
      <c r="B1504" s="1">
        <v>46122</v>
      </c>
      <c r="C1504">
        <f>YEAR(SalesDataTable__2[[#This Row],[Order Date]])</f>
        <v>2026</v>
      </c>
      <c r="D1504" s="2" t="str">
        <f>"Q"&amp;ROUNDUP(MONTH(SalesDataTable__2[[#This Row],[Order Date]])/3,0)</f>
        <v>Q2</v>
      </c>
      <c r="E1504">
        <f>MONTH(SalesDataTable__2[[#This Row],[Order Date]])</f>
        <v>4</v>
      </c>
      <c r="F1504" t="str">
        <f>TEXT(SalesDataTable__2[[#This Row],[Order Date]],"MMM")</f>
        <v>Apr</v>
      </c>
      <c r="G1504" t="s">
        <v>16</v>
      </c>
      <c r="H1504" t="s">
        <v>17</v>
      </c>
      <c r="I1504" t="s">
        <v>66</v>
      </c>
      <c r="J1504" t="s">
        <v>19</v>
      </c>
      <c r="K1504" t="s">
        <v>38</v>
      </c>
      <c r="L1504" t="s">
        <v>39</v>
      </c>
      <c r="M1504">
        <v>2</v>
      </c>
      <c r="N1504">
        <v>191.11</v>
      </c>
      <c r="O1504">
        <v>0</v>
      </c>
      <c r="P1504">
        <v>103.58</v>
      </c>
      <c r="Q1504">
        <v>382.22</v>
      </c>
      <c r="R1504">
        <v>207.16</v>
      </c>
      <c r="S1504">
        <v>175.06000000000003</v>
      </c>
      <c r="T1504">
        <v>0.45800847679346979</v>
      </c>
    </row>
    <row r="1505" spans="1:20" x14ac:dyDescent="0.3">
      <c r="A1505">
        <v>2265</v>
      </c>
      <c r="B1505" s="1">
        <v>46127</v>
      </c>
      <c r="C1505">
        <f>YEAR(SalesDataTable__2[[#This Row],[Order Date]])</f>
        <v>2026</v>
      </c>
      <c r="D1505" s="2" t="str">
        <f>"Q"&amp;ROUNDUP(MONTH(SalesDataTable__2[[#This Row],[Order Date]])/3,0)</f>
        <v>Q2</v>
      </c>
      <c r="E1505">
        <f>MONTH(SalesDataTable__2[[#This Row],[Order Date]])</f>
        <v>4</v>
      </c>
      <c r="F1505" t="str">
        <f>TEXT(SalesDataTable__2[[#This Row],[Order Date]],"MMM")</f>
        <v>Apr</v>
      </c>
      <c r="G1505" t="s">
        <v>28</v>
      </c>
      <c r="H1505" t="s">
        <v>34</v>
      </c>
      <c r="I1505" t="s">
        <v>66</v>
      </c>
      <c r="J1505" t="s">
        <v>64</v>
      </c>
      <c r="K1505" t="s">
        <v>31</v>
      </c>
      <c r="L1505" t="s">
        <v>41</v>
      </c>
      <c r="M1505">
        <v>2</v>
      </c>
      <c r="N1505">
        <v>36.35</v>
      </c>
      <c r="O1505">
        <v>0</v>
      </c>
      <c r="P1505">
        <v>13.55</v>
      </c>
      <c r="Q1505">
        <v>72.7</v>
      </c>
      <c r="R1505">
        <v>27.1</v>
      </c>
      <c r="S1505">
        <v>45.6</v>
      </c>
      <c r="T1505">
        <v>0.6272352132049519</v>
      </c>
    </row>
    <row r="1506" spans="1:20" x14ac:dyDescent="0.3">
      <c r="A1506">
        <v>3772</v>
      </c>
      <c r="B1506" s="1">
        <v>46132</v>
      </c>
      <c r="C1506">
        <f>YEAR(SalesDataTable__2[[#This Row],[Order Date]])</f>
        <v>2026</v>
      </c>
      <c r="D1506" s="2" t="str">
        <f>"Q"&amp;ROUNDUP(MONTH(SalesDataTable__2[[#This Row],[Order Date]])/3,0)</f>
        <v>Q2</v>
      </c>
      <c r="E1506">
        <f>MONTH(SalesDataTable__2[[#This Row],[Order Date]])</f>
        <v>4</v>
      </c>
      <c r="F1506" t="str">
        <f>TEXT(SalesDataTable__2[[#This Row],[Order Date]],"MMM")</f>
        <v>Apr</v>
      </c>
      <c r="G1506" t="s">
        <v>22</v>
      </c>
      <c r="H1506" t="s">
        <v>40</v>
      </c>
      <c r="I1506" t="s">
        <v>66</v>
      </c>
      <c r="J1506" t="s">
        <v>64</v>
      </c>
      <c r="K1506" t="s">
        <v>38</v>
      </c>
      <c r="L1506" t="s">
        <v>55</v>
      </c>
      <c r="M1506">
        <v>2</v>
      </c>
      <c r="N1506">
        <v>122.03</v>
      </c>
      <c r="O1506">
        <v>0</v>
      </c>
      <c r="P1506">
        <v>59.43</v>
      </c>
      <c r="Q1506">
        <v>244.06</v>
      </c>
      <c r="R1506">
        <v>118.86</v>
      </c>
      <c r="S1506">
        <v>125.2</v>
      </c>
      <c r="T1506">
        <v>0.51298860935835455</v>
      </c>
    </row>
    <row r="1507" spans="1:20" x14ac:dyDescent="0.3">
      <c r="A1507">
        <v>4562</v>
      </c>
      <c r="B1507" s="1">
        <v>46132</v>
      </c>
      <c r="C1507">
        <f>YEAR(SalesDataTable__2[[#This Row],[Order Date]])</f>
        <v>2026</v>
      </c>
      <c r="D1507" s="2" t="str">
        <f>"Q"&amp;ROUNDUP(MONTH(SalesDataTable__2[[#This Row],[Order Date]])/3,0)</f>
        <v>Q2</v>
      </c>
      <c r="E1507">
        <f>MONTH(SalesDataTable__2[[#This Row],[Order Date]])</f>
        <v>4</v>
      </c>
      <c r="F1507" t="str">
        <f>TEXT(SalesDataTable__2[[#This Row],[Order Date]],"MMM")</f>
        <v>Apr</v>
      </c>
      <c r="G1507" t="s">
        <v>28</v>
      </c>
      <c r="H1507" t="s">
        <v>49</v>
      </c>
      <c r="I1507" t="s">
        <v>66</v>
      </c>
      <c r="J1507" t="s">
        <v>19</v>
      </c>
      <c r="K1507" t="s">
        <v>20</v>
      </c>
      <c r="L1507" t="s">
        <v>21</v>
      </c>
      <c r="M1507">
        <v>2</v>
      </c>
      <c r="N1507">
        <v>40.56</v>
      </c>
      <c r="O1507">
        <v>0</v>
      </c>
      <c r="P1507">
        <v>15.09</v>
      </c>
      <c r="Q1507">
        <v>81.12</v>
      </c>
      <c r="R1507">
        <v>30.18</v>
      </c>
      <c r="S1507">
        <v>50.940000000000005</v>
      </c>
      <c r="T1507">
        <v>0.62795857988165682</v>
      </c>
    </row>
    <row r="1508" spans="1:20" x14ac:dyDescent="0.3">
      <c r="A1508">
        <v>4920</v>
      </c>
      <c r="B1508" s="1">
        <v>46133</v>
      </c>
      <c r="C1508">
        <f>YEAR(SalesDataTable__2[[#This Row],[Order Date]])</f>
        <v>2026</v>
      </c>
      <c r="D1508" s="2" t="str">
        <f>"Q"&amp;ROUNDUP(MONTH(SalesDataTable__2[[#This Row],[Order Date]])/3,0)</f>
        <v>Q2</v>
      </c>
      <c r="E1508">
        <f>MONTH(SalesDataTable__2[[#This Row],[Order Date]])</f>
        <v>4</v>
      </c>
      <c r="F1508" t="str">
        <f>TEXT(SalesDataTable__2[[#This Row],[Order Date]],"MMM")</f>
        <v>Apr</v>
      </c>
      <c r="G1508" t="s">
        <v>28</v>
      </c>
      <c r="H1508" t="s">
        <v>46</v>
      </c>
      <c r="I1508" t="s">
        <v>66</v>
      </c>
      <c r="J1508" t="s">
        <v>19</v>
      </c>
      <c r="K1508" t="s">
        <v>24</v>
      </c>
      <c r="L1508" t="s">
        <v>50</v>
      </c>
      <c r="M1508">
        <v>2</v>
      </c>
      <c r="N1508">
        <v>147.30000000000001</v>
      </c>
      <c r="O1508">
        <v>0</v>
      </c>
      <c r="P1508">
        <v>81.2</v>
      </c>
      <c r="Q1508">
        <v>294.60000000000002</v>
      </c>
      <c r="R1508">
        <v>162.4</v>
      </c>
      <c r="S1508">
        <v>132.20000000000002</v>
      </c>
      <c r="T1508">
        <v>0.44874405974202308</v>
      </c>
    </row>
    <row r="1509" spans="1:20" x14ac:dyDescent="0.3">
      <c r="A1509">
        <v>4270</v>
      </c>
      <c r="B1509" s="1">
        <v>46138</v>
      </c>
      <c r="C1509">
        <f>YEAR(SalesDataTable__2[[#This Row],[Order Date]])</f>
        <v>2026</v>
      </c>
      <c r="D1509" s="2" t="str">
        <f>"Q"&amp;ROUNDUP(MONTH(SalesDataTable__2[[#This Row],[Order Date]])/3,0)</f>
        <v>Q2</v>
      </c>
      <c r="E1509">
        <f>MONTH(SalesDataTable__2[[#This Row],[Order Date]])</f>
        <v>4</v>
      </c>
      <c r="F1509" t="str">
        <f>TEXT(SalesDataTable__2[[#This Row],[Order Date]],"MMM")</f>
        <v>Apr</v>
      </c>
      <c r="G1509" t="s">
        <v>16</v>
      </c>
      <c r="H1509" t="s">
        <v>26</v>
      </c>
      <c r="I1509" t="s">
        <v>66</v>
      </c>
      <c r="J1509" t="s">
        <v>65</v>
      </c>
      <c r="K1509" t="s">
        <v>38</v>
      </c>
      <c r="L1509" t="s">
        <v>39</v>
      </c>
      <c r="M1509">
        <v>2</v>
      </c>
      <c r="N1509">
        <v>191.59</v>
      </c>
      <c r="O1509">
        <v>0</v>
      </c>
      <c r="P1509">
        <v>102.52</v>
      </c>
      <c r="Q1509">
        <v>383.18</v>
      </c>
      <c r="R1509">
        <v>205.04</v>
      </c>
      <c r="S1509">
        <v>178.14000000000001</v>
      </c>
      <c r="T1509">
        <v>0.46489900307949272</v>
      </c>
    </row>
    <row r="1510" spans="1:20" x14ac:dyDescent="0.3">
      <c r="A1510">
        <v>1262</v>
      </c>
      <c r="B1510" s="1">
        <v>46144</v>
      </c>
      <c r="C1510">
        <f>YEAR(SalesDataTable__2[[#This Row],[Order Date]])</f>
        <v>2026</v>
      </c>
      <c r="D1510" s="2" t="str">
        <f>"Q"&amp;ROUNDUP(MONTH(SalesDataTable__2[[#This Row],[Order Date]])/3,0)</f>
        <v>Q2</v>
      </c>
      <c r="E1510">
        <f>MONTH(SalesDataTable__2[[#This Row],[Order Date]])</f>
        <v>5</v>
      </c>
      <c r="F1510" t="str">
        <f>TEXT(SalesDataTable__2[[#This Row],[Order Date]],"MMM")</f>
        <v>May</v>
      </c>
      <c r="G1510" t="s">
        <v>16</v>
      </c>
      <c r="H1510" t="s">
        <v>26</v>
      </c>
      <c r="I1510" t="s">
        <v>66</v>
      </c>
      <c r="J1510" t="s">
        <v>64</v>
      </c>
      <c r="K1510" t="s">
        <v>31</v>
      </c>
      <c r="L1510" t="s">
        <v>47</v>
      </c>
      <c r="M1510">
        <v>2</v>
      </c>
      <c r="N1510">
        <v>45.47</v>
      </c>
      <c r="O1510">
        <v>0</v>
      </c>
      <c r="P1510">
        <v>18.37</v>
      </c>
      <c r="Q1510">
        <v>90.94</v>
      </c>
      <c r="R1510">
        <v>36.74</v>
      </c>
      <c r="S1510">
        <v>54.199999999999996</v>
      </c>
      <c r="T1510">
        <v>0.59599736089729494</v>
      </c>
    </row>
    <row r="1511" spans="1:20" x14ac:dyDescent="0.3">
      <c r="A1511">
        <v>1297</v>
      </c>
      <c r="B1511" s="1">
        <v>46148</v>
      </c>
      <c r="C1511">
        <f>YEAR(SalesDataTable__2[[#This Row],[Order Date]])</f>
        <v>2026</v>
      </c>
      <c r="D1511" s="2" t="str">
        <f>"Q"&amp;ROUNDUP(MONTH(SalesDataTable__2[[#This Row],[Order Date]])/3,0)</f>
        <v>Q2</v>
      </c>
      <c r="E1511">
        <f>MONTH(SalesDataTable__2[[#This Row],[Order Date]])</f>
        <v>5</v>
      </c>
      <c r="F1511" t="str">
        <f>TEXT(SalesDataTable__2[[#This Row],[Order Date]],"MMM")</f>
        <v>May</v>
      </c>
      <c r="G1511" t="s">
        <v>42</v>
      </c>
      <c r="H1511" t="s">
        <v>43</v>
      </c>
      <c r="I1511" t="s">
        <v>66</v>
      </c>
      <c r="J1511" t="s">
        <v>19</v>
      </c>
      <c r="K1511" t="s">
        <v>20</v>
      </c>
      <c r="L1511" t="s">
        <v>44</v>
      </c>
      <c r="M1511">
        <v>2</v>
      </c>
      <c r="N1511">
        <v>35.86</v>
      </c>
      <c r="O1511">
        <v>0</v>
      </c>
      <c r="P1511">
        <v>13.9</v>
      </c>
      <c r="Q1511">
        <v>71.72</v>
      </c>
      <c r="R1511">
        <v>27.8</v>
      </c>
      <c r="S1511">
        <v>43.92</v>
      </c>
      <c r="T1511">
        <v>0.61238148354712774</v>
      </c>
    </row>
    <row r="1512" spans="1:20" x14ac:dyDescent="0.3">
      <c r="A1512">
        <v>1236</v>
      </c>
      <c r="B1512" s="1">
        <v>46149</v>
      </c>
      <c r="C1512">
        <f>YEAR(SalesDataTable__2[[#This Row],[Order Date]])</f>
        <v>2026</v>
      </c>
      <c r="D1512" s="2" t="str">
        <f>"Q"&amp;ROUNDUP(MONTH(SalesDataTable__2[[#This Row],[Order Date]])/3,0)</f>
        <v>Q2</v>
      </c>
      <c r="E1512">
        <f>MONTH(SalesDataTable__2[[#This Row],[Order Date]])</f>
        <v>5</v>
      </c>
      <c r="F1512" t="str">
        <f>TEXT(SalesDataTable__2[[#This Row],[Order Date]],"MMM")</f>
        <v>May</v>
      </c>
      <c r="G1512" t="s">
        <v>22</v>
      </c>
      <c r="H1512" t="s">
        <v>23</v>
      </c>
      <c r="I1512" t="s">
        <v>66</v>
      </c>
      <c r="J1512" t="s">
        <v>64</v>
      </c>
      <c r="K1512" t="s">
        <v>20</v>
      </c>
      <c r="L1512" t="s">
        <v>53</v>
      </c>
      <c r="M1512">
        <v>2</v>
      </c>
      <c r="N1512">
        <v>124.25</v>
      </c>
      <c r="O1512">
        <v>0</v>
      </c>
      <c r="P1512">
        <v>69.510000000000005</v>
      </c>
      <c r="Q1512">
        <v>248.5</v>
      </c>
      <c r="R1512">
        <v>139.02000000000001</v>
      </c>
      <c r="S1512">
        <v>109.47999999999999</v>
      </c>
      <c r="T1512">
        <v>0.44056338028169012</v>
      </c>
    </row>
    <row r="1513" spans="1:20" x14ac:dyDescent="0.3">
      <c r="A1513">
        <v>184</v>
      </c>
      <c r="B1513" s="1">
        <v>46151</v>
      </c>
      <c r="C1513">
        <f>YEAR(SalesDataTable__2[[#This Row],[Order Date]])</f>
        <v>2026</v>
      </c>
      <c r="D1513" s="2" t="str">
        <f>"Q"&amp;ROUNDUP(MONTH(SalesDataTable__2[[#This Row],[Order Date]])/3,0)</f>
        <v>Q2</v>
      </c>
      <c r="E1513">
        <f>MONTH(SalesDataTable__2[[#This Row],[Order Date]])</f>
        <v>5</v>
      </c>
      <c r="F1513" t="str">
        <f>TEXT(SalesDataTable__2[[#This Row],[Order Date]],"MMM")</f>
        <v>May</v>
      </c>
      <c r="G1513" t="s">
        <v>22</v>
      </c>
      <c r="H1513" t="s">
        <v>40</v>
      </c>
      <c r="I1513" t="s">
        <v>66</v>
      </c>
      <c r="J1513" t="s">
        <v>65</v>
      </c>
      <c r="K1513" t="s">
        <v>24</v>
      </c>
      <c r="L1513" t="s">
        <v>27</v>
      </c>
      <c r="M1513">
        <v>2</v>
      </c>
      <c r="N1513">
        <v>91.59</v>
      </c>
      <c r="O1513">
        <v>0</v>
      </c>
      <c r="P1513">
        <v>44.97</v>
      </c>
      <c r="Q1513">
        <v>183.18</v>
      </c>
      <c r="R1513">
        <v>89.94</v>
      </c>
      <c r="S1513">
        <v>93.240000000000009</v>
      </c>
      <c r="T1513">
        <v>0.50900753357353423</v>
      </c>
    </row>
    <row r="1514" spans="1:20" x14ac:dyDescent="0.3">
      <c r="A1514">
        <v>908</v>
      </c>
      <c r="B1514" s="1">
        <v>46151</v>
      </c>
      <c r="C1514">
        <f>YEAR(SalesDataTable__2[[#This Row],[Order Date]])</f>
        <v>2026</v>
      </c>
      <c r="D1514" s="2" t="str">
        <f>"Q"&amp;ROUNDUP(MONTH(SalesDataTable__2[[#This Row],[Order Date]])/3,0)</f>
        <v>Q2</v>
      </c>
      <c r="E1514">
        <f>MONTH(SalesDataTable__2[[#This Row],[Order Date]])</f>
        <v>5</v>
      </c>
      <c r="F1514" t="str">
        <f>TEXT(SalesDataTable__2[[#This Row],[Order Date]],"MMM")</f>
        <v>May</v>
      </c>
      <c r="G1514" t="s">
        <v>16</v>
      </c>
      <c r="H1514" t="s">
        <v>17</v>
      </c>
      <c r="I1514" t="s">
        <v>66</v>
      </c>
      <c r="J1514" t="s">
        <v>64</v>
      </c>
      <c r="K1514" t="s">
        <v>31</v>
      </c>
      <c r="L1514" t="s">
        <v>47</v>
      </c>
      <c r="M1514">
        <v>2</v>
      </c>
      <c r="N1514">
        <v>46.25</v>
      </c>
      <c r="O1514">
        <v>0</v>
      </c>
      <c r="P1514">
        <v>18.12</v>
      </c>
      <c r="Q1514">
        <v>92.5</v>
      </c>
      <c r="R1514">
        <v>36.24</v>
      </c>
      <c r="S1514">
        <v>56.26</v>
      </c>
      <c r="T1514">
        <v>0.60821621621621624</v>
      </c>
    </row>
    <row r="1515" spans="1:20" x14ac:dyDescent="0.3">
      <c r="A1515">
        <v>4469</v>
      </c>
      <c r="B1515" s="1">
        <v>46157</v>
      </c>
      <c r="C1515">
        <f>YEAR(SalesDataTable__2[[#This Row],[Order Date]])</f>
        <v>2026</v>
      </c>
      <c r="D1515" s="2" t="str">
        <f>"Q"&amp;ROUNDUP(MONTH(SalesDataTable__2[[#This Row],[Order Date]])/3,0)</f>
        <v>Q2</v>
      </c>
      <c r="E1515">
        <f>MONTH(SalesDataTable__2[[#This Row],[Order Date]])</f>
        <v>5</v>
      </c>
      <c r="F1515" t="str">
        <f>TEXT(SalesDataTable__2[[#This Row],[Order Date]],"MMM")</f>
        <v>May</v>
      </c>
      <c r="G1515" t="s">
        <v>42</v>
      </c>
      <c r="H1515" t="s">
        <v>45</v>
      </c>
      <c r="I1515" t="s">
        <v>66</v>
      </c>
      <c r="J1515" t="s">
        <v>64</v>
      </c>
      <c r="K1515" t="s">
        <v>36</v>
      </c>
      <c r="L1515" t="s">
        <v>61</v>
      </c>
      <c r="M1515">
        <v>2</v>
      </c>
      <c r="N1515">
        <v>80.81</v>
      </c>
      <c r="O1515">
        <v>0</v>
      </c>
      <c r="P1515">
        <v>42.53</v>
      </c>
      <c r="Q1515">
        <v>161.62</v>
      </c>
      <c r="R1515">
        <v>85.06</v>
      </c>
      <c r="S1515">
        <v>76.56</v>
      </c>
      <c r="T1515">
        <v>0.47370374953594852</v>
      </c>
    </row>
    <row r="1516" spans="1:20" x14ac:dyDescent="0.3">
      <c r="A1516">
        <v>1713</v>
      </c>
      <c r="B1516" s="1">
        <v>46158</v>
      </c>
      <c r="C1516">
        <f>YEAR(SalesDataTable__2[[#This Row],[Order Date]])</f>
        <v>2026</v>
      </c>
      <c r="D1516" s="2" t="str">
        <f>"Q"&amp;ROUNDUP(MONTH(SalesDataTable__2[[#This Row],[Order Date]])/3,0)</f>
        <v>Q2</v>
      </c>
      <c r="E1516">
        <f>MONTH(SalesDataTable__2[[#This Row],[Order Date]])</f>
        <v>5</v>
      </c>
      <c r="F1516" t="str">
        <f>TEXT(SalesDataTable__2[[#This Row],[Order Date]],"MMM")</f>
        <v>May</v>
      </c>
      <c r="G1516" t="s">
        <v>22</v>
      </c>
      <c r="H1516" t="s">
        <v>40</v>
      </c>
      <c r="I1516" t="s">
        <v>66</v>
      </c>
      <c r="J1516" t="s">
        <v>19</v>
      </c>
      <c r="K1516" t="s">
        <v>38</v>
      </c>
      <c r="L1516" t="s">
        <v>55</v>
      </c>
      <c r="M1516">
        <v>2</v>
      </c>
      <c r="N1516">
        <v>121.22</v>
      </c>
      <c r="O1516">
        <v>0</v>
      </c>
      <c r="P1516">
        <v>60.38</v>
      </c>
      <c r="Q1516">
        <v>242.44</v>
      </c>
      <c r="R1516">
        <v>120.76</v>
      </c>
      <c r="S1516">
        <v>121.67999999999999</v>
      </c>
      <c r="T1516">
        <v>0.50189737667051637</v>
      </c>
    </row>
    <row r="1517" spans="1:20" x14ac:dyDescent="0.3">
      <c r="A1517">
        <v>2320</v>
      </c>
      <c r="B1517" s="1">
        <v>46158</v>
      </c>
      <c r="C1517">
        <f>YEAR(SalesDataTable__2[[#This Row],[Order Date]])</f>
        <v>2026</v>
      </c>
      <c r="D1517" s="2" t="str">
        <f>"Q"&amp;ROUNDUP(MONTH(SalesDataTable__2[[#This Row],[Order Date]])/3,0)</f>
        <v>Q2</v>
      </c>
      <c r="E1517">
        <f>MONTH(SalesDataTable__2[[#This Row],[Order Date]])</f>
        <v>5</v>
      </c>
      <c r="F1517" t="str">
        <f>TEXT(SalesDataTable__2[[#This Row],[Order Date]],"MMM")</f>
        <v>May</v>
      </c>
      <c r="G1517" t="s">
        <v>28</v>
      </c>
      <c r="H1517" t="s">
        <v>46</v>
      </c>
      <c r="I1517" t="s">
        <v>66</v>
      </c>
      <c r="J1517" t="s">
        <v>65</v>
      </c>
      <c r="K1517" t="s">
        <v>31</v>
      </c>
      <c r="L1517" t="s">
        <v>32</v>
      </c>
      <c r="M1517">
        <v>2</v>
      </c>
      <c r="N1517">
        <v>131.1</v>
      </c>
      <c r="O1517">
        <v>0</v>
      </c>
      <c r="P1517">
        <v>65.55</v>
      </c>
      <c r="Q1517">
        <v>262.2</v>
      </c>
      <c r="R1517">
        <v>131.1</v>
      </c>
      <c r="S1517">
        <v>131.1</v>
      </c>
      <c r="T1517">
        <v>0.5</v>
      </c>
    </row>
    <row r="1518" spans="1:20" x14ac:dyDescent="0.3">
      <c r="A1518">
        <v>4938</v>
      </c>
      <c r="B1518" s="1">
        <v>46159</v>
      </c>
      <c r="C1518">
        <f>YEAR(SalesDataTable__2[[#This Row],[Order Date]])</f>
        <v>2026</v>
      </c>
      <c r="D1518" s="2" t="str">
        <f>"Q"&amp;ROUNDUP(MONTH(SalesDataTable__2[[#This Row],[Order Date]])/3,0)</f>
        <v>Q2</v>
      </c>
      <c r="E1518">
        <f>MONTH(SalesDataTable__2[[#This Row],[Order Date]])</f>
        <v>5</v>
      </c>
      <c r="F1518" t="str">
        <f>TEXT(SalesDataTable__2[[#This Row],[Order Date]],"MMM")</f>
        <v>May</v>
      </c>
      <c r="G1518" t="s">
        <v>16</v>
      </c>
      <c r="H1518" t="s">
        <v>52</v>
      </c>
      <c r="I1518" t="s">
        <v>66</v>
      </c>
      <c r="J1518" t="s">
        <v>64</v>
      </c>
      <c r="K1518" t="s">
        <v>20</v>
      </c>
      <c r="L1518" t="s">
        <v>59</v>
      </c>
      <c r="M1518">
        <v>2</v>
      </c>
      <c r="N1518">
        <v>51.34</v>
      </c>
      <c r="O1518">
        <v>0</v>
      </c>
      <c r="P1518">
        <v>22.17</v>
      </c>
      <c r="Q1518">
        <v>102.68</v>
      </c>
      <c r="R1518">
        <v>44.34</v>
      </c>
      <c r="S1518">
        <v>58.34</v>
      </c>
      <c r="T1518">
        <v>0.56817296455005839</v>
      </c>
    </row>
    <row r="1519" spans="1:20" x14ac:dyDescent="0.3">
      <c r="A1519">
        <v>3659</v>
      </c>
      <c r="B1519" s="1">
        <v>46164</v>
      </c>
      <c r="C1519">
        <f>YEAR(SalesDataTable__2[[#This Row],[Order Date]])</f>
        <v>2026</v>
      </c>
      <c r="D1519" s="2" t="str">
        <f>"Q"&amp;ROUNDUP(MONTH(SalesDataTable__2[[#This Row],[Order Date]])/3,0)</f>
        <v>Q2</v>
      </c>
      <c r="E1519">
        <f>MONTH(SalesDataTable__2[[#This Row],[Order Date]])</f>
        <v>5</v>
      </c>
      <c r="F1519" t="str">
        <f>TEXT(SalesDataTable__2[[#This Row],[Order Date]],"MMM")</f>
        <v>May</v>
      </c>
      <c r="G1519" t="s">
        <v>16</v>
      </c>
      <c r="H1519" t="s">
        <v>52</v>
      </c>
      <c r="I1519" t="s">
        <v>66</v>
      </c>
      <c r="J1519" t="s">
        <v>19</v>
      </c>
      <c r="K1519" t="s">
        <v>24</v>
      </c>
      <c r="L1519" t="s">
        <v>27</v>
      </c>
      <c r="M1519">
        <v>2</v>
      </c>
      <c r="N1519">
        <v>93.55</v>
      </c>
      <c r="O1519">
        <v>0</v>
      </c>
      <c r="P1519">
        <v>44.31</v>
      </c>
      <c r="Q1519">
        <v>187.1</v>
      </c>
      <c r="R1519">
        <v>88.62</v>
      </c>
      <c r="S1519">
        <v>98.47999999999999</v>
      </c>
      <c r="T1519">
        <v>0.52634954569748793</v>
      </c>
    </row>
    <row r="1520" spans="1:20" x14ac:dyDescent="0.3">
      <c r="A1520">
        <v>2273</v>
      </c>
      <c r="B1520" s="1">
        <v>46165</v>
      </c>
      <c r="C1520">
        <f>YEAR(SalesDataTable__2[[#This Row],[Order Date]])</f>
        <v>2026</v>
      </c>
      <c r="D1520" s="2" t="str">
        <f>"Q"&amp;ROUNDUP(MONTH(SalesDataTable__2[[#This Row],[Order Date]])/3,0)</f>
        <v>Q2</v>
      </c>
      <c r="E1520">
        <f>MONTH(SalesDataTable__2[[#This Row],[Order Date]])</f>
        <v>5</v>
      </c>
      <c r="F1520" t="str">
        <f>TEXT(SalesDataTable__2[[#This Row],[Order Date]],"MMM")</f>
        <v>May</v>
      </c>
      <c r="G1520" t="s">
        <v>42</v>
      </c>
      <c r="H1520" t="s">
        <v>43</v>
      </c>
      <c r="I1520" t="s">
        <v>66</v>
      </c>
      <c r="J1520" t="s">
        <v>19</v>
      </c>
      <c r="K1520" t="s">
        <v>20</v>
      </c>
      <c r="L1520" t="s">
        <v>44</v>
      </c>
      <c r="M1520">
        <v>2</v>
      </c>
      <c r="N1520">
        <v>35.700000000000003</v>
      </c>
      <c r="O1520">
        <v>0</v>
      </c>
      <c r="P1520">
        <v>13.52</v>
      </c>
      <c r="Q1520">
        <v>71.400000000000006</v>
      </c>
      <c r="R1520">
        <v>27.04</v>
      </c>
      <c r="S1520">
        <v>44.360000000000007</v>
      </c>
      <c r="T1520">
        <v>0.62128851540616248</v>
      </c>
    </row>
    <row r="1521" spans="1:20" x14ac:dyDescent="0.3">
      <c r="A1521">
        <v>644</v>
      </c>
      <c r="B1521" s="1">
        <v>46170</v>
      </c>
      <c r="C1521">
        <f>YEAR(SalesDataTable__2[[#This Row],[Order Date]])</f>
        <v>2026</v>
      </c>
      <c r="D1521" s="2" t="str">
        <f>"Q"&amp;ROUNDUP(MONTH(SalesDataTable__2[[#This Row],[Order Date]])/3,0)</f>
        <v>Q2</v>
      </c>
      <c r="E1521">
        <f>MONTH(SalesDataTable__2[[#This Row],[Order Date]])</f>
        <v>5</v>
      </c>
      <c r="F1521" t="str">
        <f>TEXT(SalesDataTable__2[[#This Row],[Order Date]],"MMM")</f>
        <v>May</v>
      </c>
      <c r="G1521" t="s">
        <v>16</v>
      </c>
      <c r="H1521" t="s">
        <v>52</v>
      </c>
      <c r="I1521" t="s">
        <v>66</v>
      </c>
      <c r="J1521" t="s">
        <v>19</v>
      </c>
      <c r="K1521" t="s">
        <v>24</v>
      </c>
      <c r="L1521" t="s">
        <v>27</v>
      </c>
      <c r="M1521">
        <v>2</v>
      </c>
      <c r="N1521">
        <v>93.84</v>
      </c>
      <c r="O1521">
        <v>0</v>
      </c>
      <c r="P1521">
        <v>44.72</v>
      </c>
      <c r="Q1521">
        <v>187.68</v>
      </c>
      <c r="R1521">
        <v>89.44</v>
      </c>
      <c r="S1521">
        <v>98.240000000000009</v>
      </c>
      <c r="T1521">
        <v>0.52344416027280483</v>
      </c>
    </row>
    <row r="1522" spans="1:20" x14ac:dyDescent="0.3">
      <c r="A1522">
        <v>1485</v>
      </c>
      <c r="B1522" s="1">
        <v>46174</v>
      </c>
      <c r="C1522">
        <f>YEAR(SalesDataTable__2[[#This Row],[Order Date]])</f>
        <v>2026</v>
      </c>
      <c r="D1522" s="2" t="str">
        <f>"Q"&amp;ROUNDUP(MONTH(SalesDataTable__2[[#This Row],[Order Date]])/3,0)</f>
        <v>Q2</v>
      </c>
      <c r="E1522">
        <f>MONTH(SalesDataTable__2[[#This Row],[Order Date]])</f>
        <v>6</v>
      </c>
      <c r="F1522" t="str">
        <f>TEXT(SalesDataTable__2[[#This Row],[Order Date]],"MMM")</f>
        <v>Jun</v>
      </c>
      <c r="G1522" t="s">
        <v>28</v>
      </c>
      <c r="H1522" t="s">
        <v>34</v>
      </c>
      <c r="I1522" t="s">
        <v>66</v>
      </c>
      <c r="J1522" t="s">
        <v>19</v>
      </c>
      <c r="K1522" t="s">
        <v>20</v>
      </c>
      <c r="L1522" t="s">
        <v>21</v>
      </c>
      <c r="M1522">
        <v>2</v>
      </c>
      <c r="N1522">
        <v>40.840000000000003</v>
      </c>
      <c r="O1522">
        <v>0</v>
      </c>
      <c r="P1522">
        <v>14.48</v>
      </c>
      <c r="Q1522">
        <v>81.680000000000007</v>
      </c>
      <c r="R1522">
        <v>28.96</v>
      </c>
      <c r="S1522">
        <v>52.720000000000006</v>
      </c>
      <c r="T1522">
        <v>0.64544564152791384</v>
      </c>
    </row>
    <row r="1523" spans="1:20" x14ac:dyDescent="0.3">
      <c r="A1523">
        <v>4314</v>
      </c>
      <c r="B1523" s="1">
        <v>46174</v>
      </c>
      <c r="C1523">
        <f>YEAR(SalesDataTable__2[[#This Row],[Order Date]])</f>
        <v>2026</v>
      </c>
      <c r="D1523" s="2" t="str">
        <f>"Q"&amp;ROUNDUP(MONTH(SalesDataTable__2[[#This Row],[Order Date]])/3,0)</f>
        <v>Q2</v>
      </c>
      <c r="E1523">
        <f>MONTH(SalesDataTable__2[[#This Row],[Order Date]])</f>
        <v>6</v>
      </c>
      <c r="F1523" t="str">
        <f>TEXT(SalesDataTable__2[[#This Row],[Order Date]],"MMM")</f>
        <v>Jun</v>
      </c>
      <c r="G1523" t="s">
        <v>16</v>
      </c>
      <c r="H1523" t="s">
        <v>33</v>
      </c>
      <c r="I1523" t="s">
        <v>66</v>
      </c>
      <c r="J1523" t="s">
        <v>19</v>
      </c>
      <c r="K1523" t="s">
        <v>20</v>
      </c>
      <c r="L1523" t="s">
        <v>44</v>
      </c>
      <c r="M1523">
        <v>2</v>
      </c>
      <c r="N1523">
        <v>36.61</v>
      </c>
      <c r="O1523">
        <v>0</v>
      </c>
      <c r="P1523">
        <v>14.15</v>
      </c>
      <c r="Q1523">
        <v>73.22</v>
      </c>
      <c r="R1523">
        <v>28.3</v>
      </c>
      <c r="S1523">
        <v>44.92</v>
      </c>
      <c r="T1523">
        <v>0.61349358098880091</v>
      </c>
    </row>
    <row r="1524" spans="1:20" x14ac:dyDescent="0.3">
      <c r="A1524">
        <v>4495</v>
      </c>
      <c r="B1524" s="1">
        <v>46178</v>
      </c>
      <c r="C1524">
        <f>YEAR(SalesDataTable__2[[#This Row],[Order Date]])</f>
        <v>2026</v>
      </c>
      <c r="D1524" s="2" t="str">
        <f>"Q"&amp;ROUNDUP(MONTH(SalesDataTable__2[[#This Row],[Order Date]])/3,0)</f>
        <v>Q2</v>
      </c>
      <c r="E1524">
        <f>MONTH(SalesDataTable__2[[#This Row],[Order Date]])</f>
        <v>6</v>
      </c>
      <c r="F1524" t="str">
        <f>TEXT(SalesDataTable__2[[#This Row],[Order Date]],"MMM")</f>
        <v>Jun</v>
      </c>
      <c r="G1524" t="s">
        <v>42</v>
      </c>
      <c r="H1524" t="s">
        <v>63</v>
      </c>
      <c r="I1524" t="s">
        <v>66</v>
      </c>
      <c r="J1524" t="s">
        <v>19</v>
      </c>
      <c r="K1524" t="s">
        <v>38</v>
      </c>
      <c r="L1524" t="s">
        <v>39</v>
      </c>
      <c r="M1524">
        <v>2</v>
      </c>
      <c r="N1524">
        <v>195.51</v>
      </c>
      <c r="O1524">
        <v>0</v>
      </c>
      <c r="P1524">
        <v>102.97</v>
      </c>
      <c r="Q1524">
        <v>391.02</v>
      </c>
      <c r="R1524">
        <v>205.94</v>
      </c>
      <c r="S1524">
        <v>185.07999999999998</v>
      </c>
      <c r="T1524">
        <v>0.47332617257429288</v>
      </c>
    </row>
    <row r="1525" spans="1:20" x14ac:dyDescent="0.3">
      <c r="A1525">
        <v>3160</v>
      </c>
      <c r="B1525" s="1">
        <v>46179</v>
      </c>
      <c r="C1525">
        <f>YEAR(SalesDataTable__2[[#This Row],[Order Date]])</f>
        <v>2026</v>
      </c>
      <c r="D1525" s="2" t="str">
        <f>"Q"&amp;ROUNDUP(MONTH(SalesDataTable__2[[#This Row],[Order Date]])/3,0)</f>
        <v>Q2</v>
      </c>
      <c r="E1525">
        <f>MONTH(SalesDataTable__2[[#This Row],[Order Date]])</f>
        <v>6</v>
      </c>
      <c r="F1525" t="str">
        <f>TEXT(SalesDataTable__2[[#This Row],[Order Date]],"MMM")</f>
        <v>Jun</v>
      </c>
      <c r="G1525" t="s">
        <v>42</v>
      </c>
      <c r="H1525" t="s">
        <v>57</v>
      </c>
      <c r="I1525" t="s">
        <v>66</v>
      </c>
      <c r="J1525" t="s">
        <v>64</v>
      </c>
      <c r="K1525" t="s">
        <v>20</v>
      </c>
      <c r="L1525" t="s">
        <v>21</v>
      </c>
      <c r="M1525">
        <v>2</v>
      </c>
      <c r="N1525">
        <v>40.99</v>
      </c>
      <c r="O1525">
        <v>0</v>
      </c>
      <c r="P1525">
        <v>14.53</v>
      </c>
      <c r="Q1525">
        <v>81.98</v>
      </c>
      <c r="R1525">
        <v>29.06</v>
      </c>
      <c r="S1525">
        <v>52.92</v>
      </c>
      <c r="T1525">
        <v>0.64552329836545497</v>
      </c>
    </row>
    <row r="1526" spans="1:20" x14ac:dyDescent="0.3">
      <c r="A1526">
        <v>3702</v>
      </c>
      <c r="B1526" s="1">
        <v>46179</v>
      </c>
      <c r="C1526">
        <f>YEAR(SalesDataTable__2[[#This Row],[Order Date]])</f>
        <v>2026</v>
      </c>
      <c r="D1526" s="2" t="str">
        <f>"Q"&amp;ROUNDUP(MONTH(SalesDataTable__2[[#This Row],[Order Date]])/3,0)</f>
        <v>Q2</v>
      </c>
      <c r="E1526">
        <f>MONTH(SalesDataTable__2[[#This Row],[Order Date]])</f>
        <v>6</v>
      </c>
      <c r="F1526" t="str">
        <f>TEXT(SalesDataTable__2[[#This Row],[Order Date]],"MMM")</f>
        <v>Jun</v>
      </c>
      <c r="G1526" t="s">
        <v>22</v>
      </c>
      <c r="H1526" t="s">
        <v>23</v>
      </c>
      <c r="I1526" t="s">
        <v>66</v>
      </c>
      <c r="J1526" t="s">
        <v>65</v>
      </c>
      <c r="K1526" t="s">
        <v>36</v>
      </c>
      <c r="L1526" t="s">
        <v>61</v>
      </c>
      <c r="M1526">
        <v>2</v>
      </c>
      <c r="N1526">
        <v>83.28</v>
      </c>
      <c r="O1526">
        <v>0</v>
      </c>
      <c r="P1526">
        <v>43.56</v>
      </c>
      <c r="Q1526">
        <v>166.56</v>
      </c>
      <c r="R1526">
        <v>87.12</v>
      </c>
      <c r="S1526">
        <v>79.44</v>
      </c>
      <c r="T1526">
        <v>0.47694524495677232</v>
      </c>
    </row>
    <row r="1527" spans="1:20" x14ac:dyDescent="0.3">
      <c r="A1527">
        <v>3769</v>
      </c>
      <c r="B1527" s="1">
        <v>46184</v>
      </c>
      <c r="C1527">
        <f>YEAR(SalesDataTable__2[[#This Row],[Order Date]])</f>
        <v>2026</v>
      </c>
      <c r="D1527" s="2" t="str">
        <f>"Q"&amp;ROUNDUP(MONTH(SalesDataTable__2[[#This Row],[Order Date]])/3,0)</f>
        <v>Q2</v>
      </c>
      <c r="E1527">
        <f>MONTH(SalesDataTable__2[[#This Row],[Order Date]])</f>
        <v>6</v>
      </c>
      <c r="F1527" t="str">
        <f>TEXT(SalesDataTable__2[[#This Row],[Order Date]],"MMM")</f>
        <v>Jun</v>
      </c>
      <c r="G1527" t="s">
        <v>28</v>
      </c>
      <c r="H1527" t="s">
        <v>46</v>
      </c>
      <c r="I1527" t="s">
        <v>66</v>
      </c>
      <c r="J1527" t="s">
        <v>19</v>
      </c>
      <c r="K1527" t="s">
        <v>38</v>
      </c>
      <c r="L1527" t="s">
        <v>39</v>
      </c>
      <c r="M1527">
        <v>2</v>
      </c>
      <c r="N1527">
        <v>199.03</v>
      </c>
      <c r="O1527">
        <v>0</v>
      </c>
      <c r="P1527">
        <v>104.7</v>
      </c>
      <c r="Q1527">
        <v>398.06</v>
      </c>
      <c r="R1527">
        <v>209.4</v>
      </c>
      <c r="S1527">
        <v>188.66</v>
      </c>
      <c r="T1527">
        <v>0.47394865095714211</v>
      </c>
    </row>
    <row r="1528" spans="1:20" x14ac:dyDescent="0.3">
      <c r="A1528">
        <v>4242</v>
      </c>
      <c r="B1528" s="1">
        <v>46184</v>
      </c>
      <c r="C1528">
        <f>YEAR(SalesDataTable__2[[#This Row],[Order Date]])</f>
        <v>2026</v>
      </c>
      <c r="D1528" s="2" t="str">
        <f>"Q"&amp;ROUNDUP(MONTH(SalesDataTable__2[[#This Row],[Order Date]])/3,0)</f>
        <v>Q2</v>
      </c>
      <c r="E1528">
        <f>MONTH(SalesDataTable__2[[#This Row],[Order Date]])</f>
        <v>6</v>
      </c>
      <c r="F1528" t="str">
        <f>TEXT(SalesDataTable__2[[#This Row],[Order Date]],"MMM")</f>
        <v>Jun</v>
      </c>
      <c r="G1528" t="s">
        <v>28</v>
      </c>
      <c r="H1528" t="s">
        <v>46</v>
      </c>
      <c r="I1528" t="s">
        <v>66</v>
      </c>
      <c r="J1528" t="s">
        <v>65</v>
      </c>
      <c r="K1528" t="s">
        <v>24</v>
      </c>
      <c r="L1528" t="s">
        <v>50</v>
      </c>
      <c r="M1528">
        <v>2</v>
      </c>
      <c r="N1528">
        <v>141.18</v>
      </c>
      <c r="O1528">
        <v>0</v>
      </c>
      <c r="P1528">
        <v>78.66</v>
      </c>
      <c r="Q1528">
        <v>282.36</v>
      </c>
      <c r="R1528">
        <v>157.32</v>
      </c>
      <c r="S1528">
        <v>125.04000000000002</v>
      </c>
      <c r="T1528">
        <v>0.44283892902677441</v>
      </c>
    </row>
    <row r="1529" spans="1:20" x14ac:dyDescent="0.3">
      <c r="A1529">
        <v>3933</v>
      </c>
      <c r="B1529" s="1">
        <v>46195</v>
      </c>
      <c r="C1529">
        <f>YEAR(SalesDataTable__2[[#This Row],[Order Date]])</f>
        <v>2026</v>
      </c>
      <c r="D1529" s="2" t="str">
        <f>"Q"&amp;ROUNDUP(MONTH(SalesDataTable__2[[#This Row],[Order Date]])/3,0)</f>
        <v>Q2</v>
      </c>
      <c r="E1529">
        <f>MONTH(SalesDataTable__2[[#This Row],[Order Date]])</f>
        <v>6</v>
      </c>
      <c r="F1529" t="str">
        <f>TEXT(SalesDataTable__2[[#This Row],[Order Date]],"MMM")</f>
        <v>Jun</v>
      </c>
      <c r="G1529" t="s">
        <v>16</v>
      </c>
      <c r="H1529" t="s">
        <v>33</v>
      </c>
      <c r="I1529" t="s">
        <v>66</v>
      </c>
      <c r="J1529" t="s">
        <v>19</v>
      </c>
      <c r="K1529" t="s">
        <v>20</v>
      </c>
      <c r="L1529" t="s">
        <v>59</v>
      </c>
      <c r="M1529">
        <v>2</v>
      </c>
      <c r="N1529">
        <v>51.42</v>
      </c>
      <c r="O1529">
        <v>0</v>
      </c>
      <c r="P1529">
        <v>22.19</v>
      </c>
      <c r="Q1529">
        <v>102.84</v>
      </c>
      <c r="R1529">
        <v>44.38</v>
      </c>
      <c r="S1529">
        <v>58.46</v>
      </c>
      <c r="T1529">
        <v>0.56845585375340335</v>
      </c>
    </row>
    <row r="1530" spans="1:20" x14ac:dyDescent="0.3">
      <c r="A1530">
        <v>110</v>
      </c>
      <c r="B1530" s="1">
        <v>46197</v>
      </c>
      <c r="C1530">
        <f>YEAR(SalesDataTable__2[[#This Row],[Order Date]])</f>
        <v>2026</v>
      </c>
      <c r="D1530" s="2" t="str">
        <f>"Q"&amp;ROUNDUP(MONTH(SalesDataTable__2[[#This Row],[Order Date]])/3,0)</f>
        <v>Q2</v>
      </c>
      <c r="E1530">
        <f>MONTH(SalesDataTable__2[[#This Row],[Order Date]])</f>
        <v>6</v>
      </c>
      <c r="F1530" t="str">
        <f>TEXT(SalesDataTable__2[[#This Row],[Order Date]],"MMM")</f>
        <v>Jun</v>
      </c>
      <c r="G1530" t="s">
        <v>28</v>
      </c>
      <c r="H1530" t="s">
        <v>46</v>
      </c>
      <c r="I1530" t="s">
        <v>66</v>
      </c>
      <c r="J1530" t="s">
        <v>65</v>
      </c>
      <c r="K1530" t="s">
        <v>24</v>
      </c>
      <c r="L1530" t="s">
        <v>35</v>
      </c>
      <c r="M1530">
        <v>2</v>
      </c>
      <c r="N1530">
        <v>72.97</v>
      </c>
      <c r="O1530">
        <v>0</v>
      </c>
      <c r="P1530">
        <v>31.57</v>
      </c>
      <c r="Q1530">
        <v>145.94</v>
      </c>
      <c r="R1530">
        <v>63.14</v>
      </c>
      <c r="S1530">
        <v>82.8</v>
      </c>
      <c r="T1530">
        <v>0.56735644785528294</v>
      </c>
    </row>
    <row r="1531" spans="1:20" x14ac:dyDescent="0.3">
      <c r="A1531">
        <v>4589</v>
      </c>
      <c r="B1531" s="1">
        <v>46204</v>
      </c>
      <c r="C1531">
        <f>YEAR(SalesDataTable__2[[#This Row],[Order Date]])</f>
        <v>2026</v>
      </c>
      <c r="D1531" s="2" t="str">
        <f>"Q"&amp;ROUNDUP(MONTH(SalesDataTable__2[[#This Row],[Order Date]])/3,0)</f>
        <v>Q3</v>
      </c>
      <c r="E1531">
        <f>MONTH(SalesDataTable__2[[#This Row],[Order Date]])</f>
        <v>7</v>
      </c>
      <c r="F1531" t="str">
        <f>TEXT(SalesDataTable__2[[#This Row],[Order Date]],"MMM")</f>
        <v>Jul</v>
      </c>
      <c r="G1531" t="s">
        <v>16</v>
      </c>
      <c r="H1531" t="s">
        <v>17</v>
      </c>
      <c r="I1531" t="s">
        <v>66</v>
      </c>
      <c r="J1531" t="s">
        <v>19</v>
      </c>
      <c r="K1531" t="s">
        <v>36</v>
      </c>
      <c r="L1531" t="s">
        <v>54</v>
      </c>
      <c r="M1531">
        <v>2</v>
      </c>
      <c r="N1531">
        <v>102.37</v>
      </c>
      <c r="O1531">
        <v>0</v>
      </c>
      <c r="P1531">
        <v>50.25</v>
      </c>
      <c r="Q1531">
        <v>204.74</v>
      </c>
      <c r="R1531">
        <v>100.5</v>
      </c>
      <c r="S1531">
        <v>104.24000000000001</v>
      </c>
      <c r="T1531">
        <v>0.50913353521539517</v>
      </c>
    </row>
    <row r="1532" spans="1:20" x14ac:dyDescent="0.3">
      <c r="A1532">
        <v>3823</v>
      </c>
      <c r="B1532" s="1">
        <v>46208</v>
      </c>
      <c r="C1532">
        <f>YEAR(SalesDataTable__2[[#This Row],[Order Date]])</f>
        <v>2026</v>
      </c>
      <c r="D1532" s="2" t="str">
        <f>"Q"&amp;ROUNDUP(MONTH(SalesDataTable__2[[#This Row],[Order Date]])/3,0)</f>
        <v>Q3</v>
      </c>
      <c r="E1532">
        <f>MONTH(SalesDataTable__2[[#This Row],[Order Date]])</f>
        <v>7</v>
      </c>
      <c r="F1532" t="str">
        <f>TEXT(SalesDataTable__2[[#This Row],[Order Date]],"MMM")</f>
        <v>Jul</v>
      </c>
      <c r="G1532" t="s">
        <v>16</v>
      </c>
      <c r="H1532" t="s">
        <v>26</v>
      </c>
      <c r="I1532" t="s">
        <v>66</v>
      </c>
      <c r="J1532" t="s">
        <v>19</v>
      </c>
      <c r="K1532" t="s">
        <v>31</v>
      </c>
      <c r="L1532" t="s">
        <v>47</v>
      </c>
      <c r="M1532">
        <v>2</v>
      </c>
      <c r="N1532">
        <v>47.1</v>
      </c>
      <c r="O1532">
        <v>0</v>
      </c>
      <c r="P1532">
        <v>17.920000000000002</v>
      </c>
      <c r="Q1532">
        <v>94.2</v>
      </c>
      <c r="R1532">
        <v>35.840000000000003</v>
      </c>
      <c r="S1532">
        <v>58.36</v>
      </c>
      <c r="T1532">
        <v>0.6195329087048832</v>
      </c>
    </row>
    <row r="1533" spans="1:20" x14ac:dyDescent="0.3">
      <c r="A1533">
        <v>5080</v>
      </c>
      <c r="B1533" s="1">
        <v>46208</v>
      </c>
      <c r="C1533">
        <f>YEAR(SalesDataTable__2[[#This Row],[Order Date]])</f>
        <v>2026</v>
      </c>
      <c r="D1533" s="2" t="str">
        <f>"Q"&amp;ROUNDUP(MONTH(SalesDataTable__2[[#This Row],[Order Date]])/3,0)</f>
        <v>Q3</v>
      </c>
      <c r="E1533">
        <f>MONTH(SalesDataTable__2[[#This Row],[Order Date]])</f>
        <v>7</v>
      </c>
      <c r="F1533" t="str">
        <f>TEXT(SalesDataTable__2[[#This Row],[Order Date]],"MMM")</f>
        <v>Jul</v>
      </c>
      <c r="G1533" t="s">
        <v>42</v>
      </c>
      <c r="H1533" t="s">
        <v>57</v>
      </c>
      <c r="I1533" t="s">
        <v>66</v>
      </c>
      <c r="J1533" t="s">
        <v>19</v>
      </c>
      <c r="K1533" t="s">
        <v>36</v>
      </c>
      <c r="L1533" t="s">
        <v>61</v>
      </c>
      <c r="M1533">
        <v>2</v>
      </c>
      <c r="N1533">
        <v>80.8</v>
      </c>
      <c r="O1533">
        <v>0</v>
      </c>
      <c r="P1533">
        <v>42.21</v>
      </c>
      <c r="Q1533">
        <v>161.6</v>
      </c>
      <c r="R1533">
        <v>84.42</v>
      </c>
      <c r="S1533">
        <v>77.179999999999993</v>
      </c>
      <c r="T1533">
        <v>0.47759900990099008</v>
      </c>
    </row>
    <row r="1534" spans="1:20" x14ac:dyDescent="0.3">
      <c r="A1534">
        <v>165</v>
      </c>
      <c r="B1534" s="1">
        <v>46214</v>
      </c>
      <c r="C1534">
        <f>YEAR(SalesDataTable__2[[#This Row],[Order Date]])</f>
        <v>2026</v>
      </c>
      <c r="D1534" s="2" t="str">
        <f>"Q"&amp;ROUNDUP(MONTH(SalesDataTable__2[[#This Row],[Order Date]])/3,0)</f>
        <v>Q3</v>
      </c>
      <c r="E1534">
        <f>MONTH(SalesDataTable__2[[#This Row],[Order Date]])</f>
        <v>7</v>
      </c>
      <c r="F1534" t="str">
        <f>TEXT(SalesDataTable__2[[#This Row],[Order Date]],"MMM")</f>
        <v>Jul</v>
      </c>
      <c r="G1534" t="s">
        <v>28</v>
      </c>
      <c r="H1534" t="s">
        <v>46</v>
      </c>
      <c r="I1534" t="s">
        <v>66</v>
      </c>
      <c r="J1534" t="s">
        <v>19</v>
      </c>
      <c r="K1534" t="s">
        <v>36</v>
      </c>
      <c r="L1534" t="s">
        <v>61</v>
      </c>
      <c r="M1534">
        <v>2</v>
      </c>
      <c r="N1534">
        <v>83.33</v>
      </c>
      <c r="O1534">
        <v>0</v>
      </c>
      <c r="P1534">
        <v>42.11</v>
      </c>
      <c r="Q1534">
        <v>166.66</v>
      </c>
      <c r="R1534">
        <v>84.22</v>
      </c>
      <c r="S1534">
        <v>82.44</v>
      </c>
      <c r="T1534">
        <v>0.49465978639145564</v>
      </c>
    </row>
    <row r="1535" spans="1:20" x14ac:dyDescent="0.3">
      <c r="A1535">
        <v>2298</v>
      </c>
      <c r="B1535" s="1">
        <v>46214</v>
      </c>
      <c r="C1535">
        <f>YEAR(SalesDataTable__2[[#This Row],[Order Date]])</f>
        <v>2026</v>
      </c>
      <c r="D1535" s="2" t="str">
        <f>"Q"&amp;ROUNDUP(MONTH(SalesDataTable__2[[#This Row],[Order Date]])/3,0)</f>
        <v>Q3</v>
      </c>
      <c r="E1535">
        <f>MONTH(SalesDataTable__2[[#This Row],[Order Date]])</f>
        <v>7</v>
      </c>
      <c r="F1535" t="str">
        <f>TEXT(SalesDataTable__2[[#This Row],[Order Date]],"MMM")</f>
        <v>Jul</v>
      </c>
      <c r="G1535" t="s">
        <v>42</v>
      </c>
      <c r="H1535" t="s">
        <v>43</v>
      </c>
      <c r="I1535" t="s">
        <v>66</v>
      </c>
      <c r="J1535" t="s">
        <v>19</v>
      </c>
      <c r="K1535" t="s">
        <v>36</v>
      </c>
      <c r="L1535" t="s">
        <v>54</v>
      </c>
      <c r="M1535">
        <v>2</v>
      </c>
      <c r="N1535">
        <v>103.17</v>
      </c>
      <c r="O1535">
        <v>0</v>
      </c>
      <c r="P1535">
        <v>50.49</v>
      </c>
      <c r="Q1535">
        <v>206.34</v>
      </c>
      <c r="R1535">
        <v>100.98</v>
      </c>
      <c r="S1535">
        <v>105.36</v>
      </c>
      <c r="T1535">
        <v>0.51061355045071244</v>
      </c>
    </row>
    <row r="1536" spans="1:20" x14ac:dyDescent="0.3">
      <c r="A1536">
        <v>1515</v>
      </c>
      <c r="B1536" s="1">
        <v>46215</v>
      </c>
      <c r="C1536">
        <f>YEAR(SalesDataTable__2[[#This Row],[Order Date]])</f>
        <v>2026</v>
      </c>
      <c r="D1536" s="2" t="str">
        <f>"Q"&amp;ROUNDUP(MONTH(SalesDataTable__2[[#This Row],[Order Date]])/3,0)</f>
        <v>Q3</v>
      </c>
      <c r="E1536">
        <f>MONTH(SalesDataTable__2[[#This Row],[Order Date]])</f>
        <v>7</v>
      </c>
      <c r="F1536" t="str">
        <f>TEXT(SalesDataTable__2[[#This Row],[Order Date]],"MMM")</f>
        <v>Jul</v>
      </c>
      <c r="G1536" t="s">
        <v>16</v>
      </c>
      <c r="H1536" t="s">
        <v>17</v>
      </c>
      <c r="I1536" t="s">
        <v>66</v>
      </c>
      <c r="J1536" t="s">
        <v>19</v>
      </c>
      <c r="K1536" t="s">
        <v>20</v>
      </c>
      <c r="L1536" t="s">
        <v>21</v>
      </c>
      <c r="M1536">
        <v>2</v>
      </c>
      <c r="N1536">
        <v>40.9</v>
      </c>
      <c r="O1536">
        <v>0</v>
      </c>
      <c r="P1536">
        <v>14.81</v>
      </c>
      <c r="Q1536">
        <v>81.8</v>
      </c>
      <c r="R1536">
        <v>29.62</v>
      </c>
      <c r="S1536">
        <v>52.179999999999993</v>
      </c>
      <c r="T1536">
        <v>0.63789731051344734</v>
      </c>
    </row>
    <row r="1537" spans="1:20" x14ac:dyDescent="0.3">
      <c r="A1537">
        <v>1607</v>
      </c>
      <c r="B1537" s="1">
        <v>46218</v>
      </c>
      <c r="C1537">
        <f>YEAR(SalesDataTable__2[[#This Row],[Order Date]])</f>
        <v>2026</v>
      </c>
      <c r="D1537" s="2" t="str">
        <f>"Q"&amp;ROUNDUP(MONTH(SalesDataTable__2[[#This Row],[Order Date]])/3,0)</f>
        <v>Q3</v>
      </c>
      <c r="E1537">
        <f>MONTH(SalesDataTable__2[[#This Row],[Order Date]])</f>
        <v>7</v>
      </c>
      <c r="F1537" t="str">
        <f>TEXT(SalesDataTable__2[[#This Row],[Order Date]],"MMM")</f>
        <v>Jul</v>
      </c>
      <c r="G1537" t="s">
        <v>22</v>
      </c>
      <c r="H1537" t="s">
        <v>30</v>
      </c>
      <c r="I1537" t="s">
        <v>66</v>
      </c>
      <c r="J1537" t="s">
        <v>19</v>
      </c>
      <c r="K1537" t="s">
        <v>20</v>
      </c>
      <c r="L1537" t="s">
        <v>21</v>
      </c>
      <c r="M1537">
        <v>2</v>
      </c>
      <c r="N1537">
        <v>39.75</v>
      </c>
      <c r="O1537">
        <v>0</v>
      </c>
      <c r="P1537">
        <v>14.78</v>
      </c>
      <c r="Q1537">
        <v>79.5</v>
      </c>
      <c r="R1537">
        <v>29.56</v>
      </c>
      <c r="S1537">
        <v>49.94</v>
      </c>
      <c r="T1537">
        <v>0.62817610062893081</v>
      </c>
    </row>
    <row r="1538" spans="1:20" x14ac:dyDescent="0.3">
      <c r="A1538">
        <v>3156</v>
      </c>
      <c r="B1538" s="1">
        <v>46221</v>
      </c>
      <c r="C1538">
        <f>YEAR(SalesDataTable__2[[#This Row],[Order Date]])</f>
        <v>2026</v>
      </c>
      <c r="D1538" s="2" t="str">
        <f>"Q"&amp;ROUNDUP(MONTH(SalesDataTable__2[[#This Row],[Order Date]])/3,0)</f>
        <v>Q3</v>
      </c>
      <c r="E1538">
        <f>MONTH(SalesDataTable__2[[#This Row],[Order Date]])</f>
        <v>7</v>
      </c>
      <c r="F1538" t="str">
        <f>TEXT(SalesDataTable__2[[#This Row],[Order Date]],"MMM")</f>
        <v>Jul</v>
      </c>
      <c r="G1538" t="s">
        <v>22</v>
      </c>
      <c r="H1538" t="s">
        <v>30</v>
      </c>
      <c r="I1538" t="s">
        <v>66</v>
      </c>
      <c r="J1538" t="s">
        <v>64</v>
      </c>
      <c r="K1538" t="s">
        <v>20</v>
      </c>
      <c r="L1538" t="s">
        <v>59</v>
      </c>
      <c r="M1538">
        <v>2</v>
      </c>
      <c r="N1538">
        <v>50.73</v>
      </c>
      <c r="O1538">
        <v>0</v>
      </c>
      <c r="P1538">
        <v>21.87</v>
      </c>
      <c r="Q1538">
        <v>101.46</v>
      </c>
      <c r="R1538">
        <v>43.74</v>
      </c>
      <c r="S1538">
        <v>57.719999999999992</v>
      </c>
      <c r="T1538">
        <v>0.56889414547604966</v>
      </c>
    </row>
    <row r="1539" spans="1:20" x14ac:dyDescent="0.3">
      <c r="A1539">
        <v>2616</v>
      </c>
      <c r="B1539" s="1">
        <v>46223</v>
      </c>
      <c r="C1539">
        <f>YEAR(SalesDataTable__2[[#This Row],[Order Date]])</f>
        <v>2026</v>
      </c>
      <c r="D1539" s="2" t="str">
        <f>"Q"&amp;ROUNDUP(MONTH(SalesDataTable__2[[#This Row],[Order Date]])/3,0)</f>
        <v>Q3</v>
      </c>
      <c r="E1539">
        <f>MONTH(SalesDataTable__2[[#This Row],[Order Date]])</f>
        <v>7</v>
      </c>
      <c r="F1539" t="str">
        <f>TEXT(SalesDataTable__2[[#This Row],[Order Date]],"MMM")</f>
        <v>Jul</v>
      </c>
      <c r="G1539" t="s">
        <v>42</v>
      </c>
      <c r="H1539" t="s">
        <v>57</v>
      </c>
      <c r="I1539" t="s">
        <v>66</v>
      </c>
      <c r="J1539" t="s">
        <v>19</v>
      </c>
      <c r="K1539" t="s">
        <v>20</v>
      </c>
      <c r="L1539" t="s">
        <v>53</v>
      </c>
      <c r="M1539">
        <v>2</v>
      </c>
      <c r="N1539">
        <v>125.37</v>
      </c>
      <c r="O1539">
        <v>0</v>
      </c>
      <c r="P1539">
        <v>68.040000000000006</v>
      </c>
      <c r="Q1539">
        <v>250.74</v>
      </c>
      <c r="R1539">
        <v>136.08000000000001</v>
      </c>
      <c r="S1539">
        <v>114.66</v>
      </c>
      <c r="T1539">
        <v>0.457286432160804</v>
      </c>
    </row>
    <row r="1540" spans="1:20" x14ac:dyDescent="0.3">
      <c r="A1540">
        <v>4962</v>
      </c>
      <c r="B1540" s="1">
        <v>46232</v>
      </c>
      <c r="C1540">
        <f>YEAR(SalesDataTable__2[[#This Row],[Order Date]])</f>
        <v>2026</v>
      </c>
      <c r="D1540" s="2" t="str">
        <f>"Q"&amp;ROUNDUP(MONTH(SalesDataTable__2[[#This Row],[Order Date]])/3,0)</f>
        <v>Q3</v>
      </c>
      <c r="E1540">
        <f>MONTH(SalesDataTable__2[[#This Row],[Order Date]])</f>
        <v>7</v>
      </c>
      <c r="F1540" t="str">
        <f>TEXT(SalesDataTable__2[[#This Row],[Order Date]],"MMM")</f>
        <v>Jul</v>
      </c>
      <c r="G1540" t="s">
        <v>22</v>
      </c>
      <c r="H1540" t="s">
        <v>40</v>
      </c>
      <c r="I1540" t="s">
        <v>66</v>
      </c>
      <c r="J1540" t="s">
        <v>19</v>
      </c>
      <c r="K1540" t="s">
        <v>38</v>
      </c>
      <c r="L1540" t="s">
        <v>58</v>
      </c>
      <c r="M1540">
        <v>2</v>
      </c>
      <c r="N1540">
        <v>83.06</v>
      </c>
      <c r="O1540">
        <v>0</v>
      </c>
      <c r="P1540">
        <v>38.74</v>
      </c>
      <c r="Q1540">
        <v>166.12</v>
      </c>
      <c r="R1540">
        <v>77.48</v>
      </c>
      <c r="S1540">
        <v>88.64</v>
      </c>
      <c r="T1540">
        <v>0.5335901757765471</v>
      </c>
    </row>
    <row r="1541" spans="1:20" x14ac:dyDescent="0.3">
      <c r="A1541">
        <v>4614</v>
      </c>
      <c r="B1541" s="1">
        <v>46236</v>
      </c>
      <c r="C1541">
        <f>YEAR(SalesDataTable__2[[#This Row],[Order Date]])</f>
        <v>2026</v>
      </c>
      <c r="D1541" s="2" t="str">
        <f>"Q"&amp;ROUNDUP(MONTH(SalesDataTable__2[[#This Row],[Order Date]])/3,0)</f>
        <v>Q3</v>
      </c>
      <c r="E1541">
        <f>MONTH(SalesDataTable__2[[#This Row],[Order Date]])</f>
        <v>8</v>
      </c>
      <c r="F1541" t="str">
        <f>TEXT(SalesDataTable__2[[#This Row],[Order Date]],"MMM")</f>
        <v>Aug</v>
      </c>
      <c r="G1541" t="s">
        <v>16</v>
      </c>
      <c r="H1541" t="s">
        <v>17</v>
      </c>
      <c r="I1541" t="s">
        <v>66</v>
      </c>
      <c r="J1541" t="s">
        <v>64</v>
      </c>
      <c r="K1541" t="s">
        <v>36</v>
      </c>
      <c r="L1541" t="s">
        <v>56</v>
      </c>
      <c r="M1541">
        <v>2</v>
      </c>
      <c r="N1541">
        <v>50.44</v>
      </c>
      <c r="O1541">
        <v>0</v>
      </c>
      <c r="P1541">
        <v>22.99</v>
      </c>
      <c r="Q1541">
        <v>100.88</v>
      </c>
      <c r="R1541">
        <v>45.98</v>
      </c>
      <c r="S1541">
        <v>54.9</v>
      </c>
      <c r="T1541">
        <v>0.54421094369547984</v>
      </c>
    </row>
    <row r="1542" spans="1:20" x14ac:dyDescent="0.3">
      <c r="A1542">
        <v>859</v>
      </c>
      <c r="B1542" s="1">
        <v>46243</v>
      </c>
      <c r="C1542">
        <f>YEAR(SalesDataTable__2[[#This Row],[Order Date]])</f>
        <v>2026</v>
      </c>
      <c r="D1542" s="2" t="str">
        <f>"Q"&amp;ROUNDUP(MONTH(SalesDataTable__2[[#This Row],[Order Date]])/3,0)</f>
        <v>Q3</v>
      </c>
      <c r="E1542">
        <f>MONTH(SalesDataTable__2[[#This Row],[Order Date]])</f>
        <v>8</v>
      </c>
      <c r="F1542" t="str">
        <f>TEXT(SalesDataTable__2[[#This Row],[Order Date]],"MMM")</f>
        <v>Aug</v>
      </c>
      <c r="G1542" t="s">
        <v>22</v>
      </c>
      <c r="H1542" t="s">
        <v>30</v>
      </c>
      <c r="I1542" t="s">
        <v>66</v>
      </c>
      <c r="J1542" t="s">
        <v>19</v>
      </c>
      <c r="K1542" t="s">
        <v>24</v>
      </c>
      <c r="L1542" t="s">
        <v>27</v>
      </c>
      <c r="M1542">
        <v>2</v>
      </c>
      <c r="N1542">
        <v>90.23</v>
      </c>
      <c r="O1542">
        <v>0</v>
      </c>
      <c r="P1542">
        <v>44.22</v>
      </c>
      <c r="Q1542">
        <v>180.46</v>
      </c>
      <c r="R1542">
        <v>88.44</v>
      </c>
      <c r="S1542">
        <v>92.02000000000001</v>
      </c>
      <c r="T1542">
        <v>0.50991909564446414</v>
      </c>
    </row>
    <row r="1543" spans="1:20" x14ac:dyDescent="0.3">
      <c r="A1543">
        <v>2618</v>
      </c>
      <c r="B1543" s="1">
        <v>46245</v>
      </c>
      <c r="C1543">
        <f>YEAR(SalesDataTable__2[[#This Row],[Order Date]])</f>
        <v>2026</v>
      </c>
      <c r="D1543" s="2" t="str">
        <f>"Q"&amp;ROUNDUP(MONTH(SalesDataTable__2[[#This Row],[Order Date]])/3,0)</f>
        <v>Q3</v>
      </c>
      <c r="E1543">
        <f>MONTH(SalesDataTable__2[[#This Row],[Order Date]])</f>
        <v>8</v>
      </c>
      <c r="F1543" t="str">
        <f>TEXT(SalesDataTable__2[[#This Row],[Order Date]],"MMM")</f>
        <v>Aug</v>
      </c>
      <c r="G1543" t="s">
        <v>22</v>
      </c>
      <c r="H1543" t="s">
        <v>40</v>
      </c>
      <c r="I1543" t="s">
        <v>66</v>
      </c>
      <c r="J1543" t="s">
        <v>65</v>
      </c>
      <c r="K1543" t="s">
        <v>24</v>
      </c>
      <c r="L1543" t="s">
        <v>50</v>
      </c>
      <c r="M1543">
        <v>2</v>
      </c>
      <c r="N1543">
        <v>143.86000000000001</v>
      </c>
      <c r="O1543">
        <v>0</v>
      </c>
      <c r="P1543">
        <v>81.23</v>
      </c>
      <c r="Q1543">
        <v>287.72000000000003</v>
      </c>
      <c r="R1543">
        <v>162.46</v>
      </c>
      <c r="S1543">
        <v>125.26000000000002</v>
      </c>
      <c r="T1543">
        <v>0.43535381621020441</v>
      </c>
    </row>
    <row r="1544" spans="1:20" x14ac:dyDescent="0.3">
      <c r="A1544">
        <v>962</v>
      </c>
      <c r="B1544" s="1">
        <v>46249</v>
      </c>
      <c r="C1544">
        <f>YEAR(SalesDataTable__2[[#This Row],[Order Date]])</f>
        <v>2026</v>
      </c>
      <c r="D1544" s="2" t="str">
        <f>"Q"&amp;ROUNDUP(MONTH(SalesDataTable__2[[#This Row],[Order Date]])/3,0)</f>
        <v>Q3</v>
      </c>
      <c r="E1544">
        <f>MONTH(SalesDataTable__2[[#This Row],[Order Date]])</f>
        <v>8</v>
      </c>
      <c r="F1544" t="str">
        <f>TEXT(SalesDataTable__2[[#This Row],[Order Date]],"MMM")</f>
        <v>Aug</v>
      </c>
      <c r="G1544" t="s">
        <v>22</v>
      </c>
      <c r="H1544" t="s">
        <v>30</v>
      </c>
      <c r="I1544" t="s">
        <v>66</v>
      </c>
      <c r="J1544" t="s">
        <v>19</v>
      </c>
      <c r="K1544" t="s">
        <v>20</v>
      </c>
      <c r="L1544" t="s">
        <v>21</v>
      </c>
      <c r="M1544">
        <v>2</v>
      </c>
      <c r="N1544">
        <v>39.729999999999997</v>
      </c>
      <c r="O1544">
        <v>0</v>
      </c>
      <c r="P1544">
        <v>14.95</v>
      </c>
      <c r="Q1544">
        <v>79.459999999999994</v>
      </c>
      <c r="R1544">
        <v>29.9</v>
      </c>
      <c r="S1544">
        <v>49.559999999999995</v>
      </c>
      <c r="T1544">
        <v>0.62371004278882458</v>
      </c>
    </row>
    <row r="1545" spans="1:20" x14ac:dyDescent="0.3">
      <c r="A1545">
        <v>1267</v>
      </c>
      <c r="B1545" s="1">
        <v>46250</v>
      </c>
      <c r="C1545">
        <f>YEAR(SalesDataTable__2[[#This Row],[Order Date]])</f>
        <v>2026</v>
      </c>
      <c r="D1545" s="2" t="str">
        <f>"Q"&amp;ROUNDUP(MONTH(SalesDataTable__2[[#This Row],[Order Date]])/3,0)</f>
        <v>Q3</v>
      </c>
      <c r="E1545">
        <f>MONTH(SalesDataTable__2[[#This Row],[Order Date]])</f>
        <v>8</v>
      </c>
      <c r="F1545" t="str">
        <f>TEXT(SalesDataTable__2[[#This Row],[Order Date]],"MMM")</f>
        <v>Aug</v>
      </c>
      <c r="G1545" t="s">
        <v>28</v>
      </c>
      <c r="H1545" t="s">
        <v>46</v>
      </c>
      <c r="I1545" t="s">
        <v>66</v>
      </c>
      <c r="J1545" t="s">
        <v>19</v>
      </c>
      <c r="K1545" t="s">
        <v>38</v>
      </c>
      <c r="L1545" t="s">
        <v>58</v>
      </c>
      <c r="M1545">
        <v>2</v>
      </c>
      <c r="N1545">
        <v>83.56</v>
      </c>
      <c r="O1545">
        <v>0</v>
      </c>
      <c r="P1545">
        <v>39.119999999999997</v>
      </c>
      <c r="Q1545">
        <v>167.12</v>
      </c>
      <c r="R1545">
        <v>78.239999999999995</v>
      </c>
      <c r="S1545">
        <v>88.88000000000001</v>
      </c>
      <c r="T1545">
        <v>0.53183341311632359</v>
      </c>
    </row>
    <row r="1546" spans="1:20" x14ac:dyDescent="0.3">
      <c r="A1546">
        <v>3002</v>
      </c>
      <c r="B1546" s="1">
        <v>46254</v>
      </c>
      <c r="C1546">
        <f>YEAR(SalesDataTable__2[[#This Row],[Order Date]])</f>
        <v>2026</v>
      </c>
      <c r="D1546" s="2" t="str">
        <f>"Q"&amp;ROUNDUP(MONTH(SalesDataTable__2[[#This Row],[Order Date]])/3,0)</f>
        <v>Q3</v>
      </c>
      <c r="E1546">
        <f>MONTH(SalesDataTable__2[[#This Row],[Order Date]])</f>
        <v>8</v>
      </c>
      <c r="F1546" t="str">
        <f>TEXT(SalesDataTable__2[[#This Row],[Order Date]],"MMM")</f>
        <v>Aug</v>
      </c>
      <c r="G1546" t="s">
        <v>28</v>
      </c>
      <c r="H1546" t="s">
        <v>46</v>
      </c>
      <c r="I1546" t="s">
        <v>66</v>
      </c>
      <c r="J1546" t="s">
        <v>19</v>
      </c>
      <c r="K1546" t="s">
        <v>38</v>
      </c>
      <c r="L1546" t="s">
        <v>55</v>
      </c>
      <c r="M1546">
        <v>2</v>
      </c>
      <c r="N1546">
        <v>124.09</v>
      </c>
      <c r="O1546">
        <v>0</v>
      </c>
      <c r="P1546">
        <v>60.39</v>
      </c>
      <c r="Q1546">
        <v>248.18</v>
      </c>
      <c r="R1546">
        <v>120.78</v>
      </c>
      <c r="S1546">
        <v>127.4</v>
      </c>
      <c r="T1546">
        <v>0.513337094044645</v>
      </c>
    </row>
    <row r="1547" spans="1:20" x14ac:dyDescent="0.3">
      <c r="A1547">
        <v>515</v>
      </c>
      <c r="B1547" s="1">
        <v>46255</v>
      </c>
      <c r="C1547">
        <f>YEAR(SalesDataTable__2[[#This Row],[Order Date]])</f>
        <v>2026</v>
      </c>
      <c r="D1547" s="2" t="str">
        <f>"Q"&amp;ROUNDUP(MONTH(SalesDataTable__2[[#This Row],[Order Date]])/3,0)</f>
        <v>Q3</v>
      </c>
      <c r="E1547">
        <f>MONTH(SalesDataTable__2[[#This Row],[Order Date]])</f>
        <v>8</v>
      </c>
      <c r="F1547" t="str">
        <f>TEXT(SalesDataTable__2[[#This Row],[Order Date]],"MMM")</f>
        <v>Aug</v>
      </c>
      <c r="G1547" t="s">
        <v>22</v>
      </c>
      <c r="H1547" t="s">
        <v>30</v>
      </c>
      <c r="I1547" t="s">
        <v>66</v>
      </c>
      <c r="J1547" t="s">
        <v>64</v>
      </c>
      <c r="K1547" t="s">
        <v>31</v>
      </c>
      <c r="L1547" t="s">
        <v>47</v>
      </c>
      <c r="M1547">
        <v>2</v>
      </c>
      <c r="N1547">
        <v>45.47</v>
      </c>
      <c r="O1547">
        <v>0</v>
      </c>
      <c r="P1547">
        <v>18.27</v>
      </c>
      <c r="Q1547">
        <v>90.94</v>
      </c>
      <c r="R1547">
        <v>36.54</v>
      </c>
      <c r="S1547">
        <v>54.4</v>
      </c>
      <c r="T1547">
        <v>0.5981966131515285</v>
      </c>
    </row>
    <row r="1548" spans="1:20" x14ac:dyDescent="0.3">
      <c r="A1548">
        <v>478</v>
      </c>
      <c r="B1548" s="1">
        <v>46256</v>
      </c>
      <c r="C1548">
        <f>YEAR(SalesDataTable__2[[#This Row],[Order Date]])</f>
        <v>2026</v>
      </c>
      <c r="D1548" s="2" t="str">
        <f>"Q"&amp;ROUNDUP(MONTH(SalesDataTable__2[[#This Row],[Order Date]])/3,0)</f>
        <v>Q3</v>
      </c>
      <c r="E1548">
        <f>MONTH(SalesDataTable__2[[#This Row],[Order Date]])</f>
        <v>8</v>
      </c>
      <c r="F1548" t="str">
        <f>TEXT(SalesDataTable__2[[#This Row],[Order Date]],"MMM")</f>
        <v>Aug</v>
      </c>
      <c r="G1548" t="s">
        <v>16</v>
      </c>
      <c r="H1548" t="s">
        <v>17</v>
      </c>
      <c r="I1548" t="s">
        <v>66</v>
      </c>
      <c r="J1548" t="s">
        <v>65</v>
      </c>
      <c r="K1548" t="s">
        <v>20</v>
      </c>
      <c r="L1548" t="s">
        <v>21</v>
      </c>
      <c r="M1548">
        <v>2</v>
      </c>
      <c r="N1548">
        <v>40.22</v>
      </c>
      <c r="O1548">
        <v>0</v>
      </c>
      <c r="P1548">
        <v>14.45</v>
      </c>
      <c r="Q1548">
        <v>80.44</v>
      </c>
      <c r="R1548">
        <v>28.9</v>
      </c>
      <c r="S1548">
        <v>51.54</v>
      </c>
      <c r="T1548">
        <v>0.64072600696171056</v>
      </c>
    </row>
    <row r="1549" spans="1:20" x14ac:dyDescent="0.3">
      <c r="A1549">
        <v>2791</v>
      </c>
      <c r="B1549" s="1">
        <v>46258</v>
      </c>
      <c r="C1549">
        <f>YEAR(SalesDataTable__2[[#This Row],[Order Date]])</f>
        <v>2026</v>
      </c>
      <c r="D1549" s="2" t="str">
        <f>"Q"&amp;ROUNDUP(MONTH(SalesDataTable__2[[#This Row],[Order Date]])/3,0)</f>
        <v>Q3</v>
      </c>
      <c r="E1549">
        <f>MONTH(SalesDataTable__2[[#This Row],[Order Date]])</f>
        <v>8</v>
      </c>
      <c r="F1549" t="str">
        <f>TEXT(SalesDataTable__2[[#This Row],[Order Date]],"MMM")</f>
        <v>Aug</v>
      </c>
      <c r="G1549" t="s">
        <v>22</v>
      </c>
      <c r="H1549" t="s">
        <v>40</v>
      </c>
      <c r="I1549" t="s">
        <v>66</v>
      </c>
      <c r="J1549" t="s">
        <v>65</v>
      </c>
      <c r="K1549" t="s">
        <v>20</v>
      </c>
      <c r="L1549" t="s">
        <v>44</v>
      </c>
      <c r="M1549">
        <v>2</v>
      </c>
      <c r="N1549">
        <v>36.869999999999997</v>
      </c>
      <c r="O1549">
        <v>0</v>
      </c>
      <c r="P1549">
        <v>13.71</v>
      </c>
      <c r="Q1549">
        <v>73.739999999999995</v>
      </c>
      <c r="R1549">
        <v>27.42</v>
      </c>
      <c r="S1549">
        <v>46.319999999999993</v>
      </c>
      <c r="T1549">
        <v>0.62815296989422287</v>
      </c>
    </row>
    <row r="1550" spans="1:20" x14ac:dyDescent="0.3">
      <c r="A1550">
        <v>3057</v>
      </c>
      <c r="B1550" s="1">
        <v>46263</v>
      </c>
      <c r="C1550">
        <f>YEAR(SalesDataTable__2[[#This Row],[Order Date]])</f>
        <v>2026</v>
      </c>
      <c r="D1550" s="2" t="str">
        <f>"Q"&amp;ROUNDUP(MONTH(SalesDataTable__2[[#This Row],[Order Date]])/3,0)</f>
        <v>Q3</v>
      </c>
      <c r="E1550">
        <f>MONTH(SalesDataTable__2[[#This Row],[Order Date]])</f>
        <v>8</v>
      </c>
      <c r="F1550" t="str">
        <f>TEXT(SalesDataTable__2[[#This Row],[Order Date]],"MMM")</f>
        <v>Aug</v>
      </c>
      <c r="G1550" t="s">
        <v>28</v>
      </c>
      <c r="H1550" t="s">
        <v>48</v>
      </c>
      <c r="I1550" t="s">
        <v>66</v>
      </c>
      <c r="J1550" t="s">
        <v>64</v>
      </c>
      <c r="K1550" t="s">
        <v>24</v>
      </c>
      <c r="L1550" t="s">
        <v>50</v>
      </c>
      <c r="M1550">
        <v>2</v>
      </c>
      <c r="N1550">
        <v>142.16</v>
      </c>
      <c r="O1550">
        <v>0</v>
      </c>
      <c r="P1550">
        <v>79.36</v>
      </c>
      <c r="Q1550">
        <v>284.32</v>
      </c>
      <c r="R1550">
        <v>158.72</v>
      </c>
      <c r="S1550">
        <v>125.6</v>
      </c>
      <c r="T1550">
        <v>0.44175576814856499</v>
      </c>
    </row>
    <row r="1551" spans="1:20" x14ac:dyDescent="0.3">
      <c r="A1551">
        <v>3353</v>
      </c>
      <c r="B1551" s="1">
        <v>46270</v>
      </c>
      <c r="C1551">
        <f>YEAR(SalesDataTable__2[[#This Row],[Order Date]])</f>
        <v>2026</v>
      </c>
      <c r="D1551" s="2" t="str">
        <f>"Q"&amp;ROUNDUP(MONTH(SalesDataTable__2[[#This Row],[Order Date]])/3,0)</f>
        <v>Q3</v>
      </c>
      <c r="E1551">
        <f>MONTH(SalesDataTable__2[[#This Row],[Order Date]])</f>
        <v>9</v>
      </c>
      <c r="F1551" t="str">
        <f>TEXT(SalesDataTable__2[[#This Row],[Order Date]],"MMM")</f>
        <v>Sep</v>
      </c>
      <c r="G1551" t="s">
        <v>42</v>
      </c>
      <c r="H1551" t="s">
        <v>60</v>
      </c>
      <c r="I1551" t="s">
        <v>66</v>
      </c>
      <c r="J1551" t="s">
        <v>19</v>
      </c>
      <c r="K1551" t="s">
        <v>24</v>
      </c>
      <c r="L1551" t="s">
        <v>50</v>
      </c>
      <c r="M1551">
        <v>2</v>
      </c>
      <c r="N1551">
        <v>142.44</v>
      </c>
      <c r="O1551">
        <v>0</v>
      </c>
      <c r="P1551">
        <v>77.33</v>
      </c>
      <c r="Q1551">
        <v>284.88</v>
      </c>
      <c r="R1551">
        <v>154.66</v>
      </c>
      <c r="S1551">
        <v>130.22</v>
      </c>
      <c r="T1551">
        <v>0.45710474585790506</v>
      </c>
    </row>
    <row r="1552" spans="1:20" x14ac:dyDescent="0.3">
      <c r="A1552">
        <v>1593</v>
      </c>
      <c r="B1552" s="1">
        <v>46271</v>
      </c>
      <c r="C1552">
        <f>YEAR(SalesDataTable__2[[#This Row],[Order Date]])</f>
        <v>2026</v>
      </c>
      <c r="D1552" s="2" t="str">
        <f>"Q"&amp;ROUNDUP(MONTH(SalesDataTable__2[[#This Row],[Order Date]])/3,0)</f>
        <v>Q3</v>
      </c>
      <c r="E1552">
        <f>MONTH(SalesDataTable__2[[#This Row],[Order Date]])</f>
        <v>9</v>
      </c>
      <c r="F1552" t="str">
        <f>TEXT(SalesDataTable__2[[#This Row],[Order Date]],"MMM")</f>
        <v>Sep</v>
      </c>
      <c r="G1552" t="s">
        <v>28</v>
      </c>
      <c r="H1552" t="s">
        <v>48</v>
      </c>
      <c r="I1552" t="s">
        <v>66</v>
      </c>
      <c r="J1552" t="s">
        <v>19</v>
      </c>
      <c r="K1552" t="s">
        <v>38</v>
      </c>
      <c r="L1552" t="s">
        <v>39</v>
      </c>
      <c r="M1552">
        <v>2</v>
      </c>
      <c r="N1552">
        <v>194.92</v>
      </c>
      <c r="O1552">
        <v>0</v>
      </c>
      <c r="P1552">
        <v>102.66</v>
      </c>
      <c r="Q1552">
        <v>389.84</v>
      </c>
      <c r="R1552">
        <v>205.32</v>
      </c>
      <c r="S1552">
        <v>184.51999999999998</v>
      </c>
      <c r="T1552">
        <v>0.47332238867227577</v>
      </c>
    </row>
    <row r="1553" spans="1:20" x14ac:dyDescent="0.3">
      <c r="A1553">
        <v>3548</v>
      </c>
      <c r="B1553" s="1">
        <v>46275</v>
      </c>
      <c r="C1553">
        <f>YEAR(SalesDataTable__2[[#This Row],[Order Date]])</f>
        <v>2026</v>
      </c>
      <c r="D1553" s="2" t="str">
        <f>"Q"&amp;ROUNDUP(MONTH(SalesDataTable__2[[#This Row],[Order Date]])/3,0)</f>
        <v>Q3</v>
      </c>
      <c r="E1553">
        <f>MONTH(SalesDataTable__2[[#This Row],[Order Date]])</f>
        <v>9</v>
      </c>
      <c r="F1553" t="str">
        <f>TEXT(SalesDataTable__2[[#This Row],[Order Date]],"MMM")</f>
        <v>Sep</v>
      </c>
      <c r="G1553" t="s">
        <v>16</v>
      </c>
      <c r="H1553" t="s">
        <v>26</v>
      </c>
      <c r="I1553" t="s">
        <v>66</v>
      </c>
      <c r="J1553" t="s">
        <v>64</v>
      </c>
      <c r="K1553" t="s">
        <v>24</v>
      </c>
      <c r="L1553" t="s">
        <v>35</v>
      </c>
      <c r="M1553">
        <v>2</v>
      </c>
      <c r="N1553">
        <v>72.61</v>
      </c>
      <c r="O1553">
        <v>0</v>
      </c>
      <c r="P1553">
        <v>32.68</v>
      </c>
      <c r="Q1553">
        <v>145.22</v>
      </c>
      <c r="R1553">
        <v>65.36</v>
      </c>
      <c r="S1553">
        <v>79.86</v>
      </c>
      <c r="T1553">
        <v>0.54992425285773305</v>
      </c>
    </row>
    <row r="1554" spans="1:20" x14ac:dyDescent="0.3">
      <c r="A1554">
        <v>4106</v>
      </c>
      <c r="B1554" s="1">
        <v>46277</v>
      </c>
      <c r="C1554">
        <f>YEAR(SalesDataTable__2[[#This Row],[Order Date]])</f>
        <v>2026</v>
      </c>
      <c r="D1554" s="2" t="str">
        <f>"Q"&amp;ROUNDUP(MONTH(SalesDataTable__2[[#This Row],[Order Date]])/3,0)</f>
        <v>Q3</v>
      </c>
      <c r="E1554">
        <f>MONTH(SalesDataTable__2[[#This Row],[Order Date]])</f>
        <v>9</v>
      </c>
      <c r="F1554" t="str">
        <f>TEXT(SalesDataTable__2[[#This Row],[Order Date]],"MMM")</f>
        <v>Sep</v>
      </c>
      <c r="G1554" t="s">
        <v>28</v>
      </c>
      <c r="H1554" t="s">
        <v>29</v>
      </c>
      <c r="I1554" t="s">
        <v>66</v>
      </c>
      <c r="J1554" t="s">
        <v>64</v>
      </c>
      <c r="K1554" t="s">
        <v>36</v>
      </c>
      <c r="L1554" t="s">
        <v>37</v>
      </c>
      <c r="M1554">
        <v>2</v>
      </c>
      <c r="N1554">
        <v>39.700000000000003</v>
      </c>
      <c r="O1554">
        <v>0</v>
      </c>
      <c r="P1554">
        <v>16.32</v>
      </c>
      <c r="Q1554">
        <v>79.400000000000006</v>
      </c>
      <c r="R1554">
        <v>32.64</v>
      </c>
      <c r="S1554">
        <v>46.760000000000005</v>
      </c>
      <c r="T1554">
        <v>0.58891687657430736</v>
      </c>
    </row>
    <row r="1555" spans="1:20" x14ac:dyDescent="0.3">
      <c r="A1555">
        <v>3269</v>
      </c>
      <c r="B1555" s="1">
        <v>46278</v>
      </c>
      <c r="C1555">
        <f>YEAR(SalesDataTable__2[[#This Row],[Order Date]])</f>
        <v>2026</v>
      </c>
      <c r="D1555" s="2" t="str">
        <f>"Q"&amp;ROUNDUP(MONTH(SalesDataTable__2[[#This Row],[Order Date]])/3,0)</f>
        <v>Q3</v>
      </c>
      <c r="E1555">
        <f>MONTH(SalesDataTable__2[[#This Row],[Order Date]])</f>
        <v>9</v>
      </c>
      <c r="F1555" t="str">
        <f>TEXT(SalesDataTable__2[[#This Row],[Order Date]],"MMM")</f>
        <v>Sep</v>
      </c>
      <c r="G1555" t="s">
        <v>42</v>
      </c>
      <c r="H1555" t="s">
        <v>60</v>
      </c>
      <c r="I1555" t="s">
        <v>66</v>
      </c>
      <c r="J1555" t="s">
        <v>19</v>
      </c>
      <c r="K1555" t="s">
        <v>20</v>
      </c>
      <c r="L1555" t="s">
        <v>44</v>
      </c>
      <c r="M1555">
        <v>2</v>
      </c>
      <c r="N1555">
        <v>37.119999999999997</v>
      </c>
      <c r="O1555">
        <v>0</v>
      </c>
      <c r="P1555">
        <v>14.26</v>
      </c>
      <c r="Q1555">
        <v>74.239999999999995</v>
      </c>
      <c r="R1555">
        <v>28.52</v>
      </c>
      <c r="S1555">
        <v>45.72</v>
      </c>
      <c r="T1555">
        <v>0.61584051724137934</v>
      </c>
    </row>
    <row r="1556" spans="1:20" x14ac:dyDescent="0.3">
      <c r="A1556">
        <v>2067</v>
      </c>
      <c r="B1556" s="1">
        <v>46282</v>
      </c>
      <c r="C1556">
        <f>YEAR(SalesDataTable__2[[#This Row],[Order Date]])</f>
        <v>2026</v>
      </c>
      <c r="D1556" s="2" t="str">
        <f>"Q"&amp;ROUNDUP(MONTH(SalesDataTable__2[[#This Row],[Order Date]])/3,0)</f>
        <v>Q3</v>
      </c>
      <c r="E1556">
        <f>MONTH(SalesDataTable__2[[#This Row],[Order Date]])</f>
        <v>9</v>
      </c>
      <c r="F1556" t="str">
        <f>TEXT(SalesDataTable__2[[#This Row],[Order Date]],"MMM")</f>
        <v>Sep</v>
      </c>
      <c r="G1556" t="s">
        <v>16</v>
      </c>
      <c r="H1556" t="s">
        <v>26</v>
      </c>
      <c r="I1556" t="s">
        <v>66</v>
      </c>
      <c r="J1556" t="s">
        <v>19</v>
      </c>
      <c r="K1556" t="s">
        <v>36</v>
      </c>
      <c r="L1556" t="s">
        <v>61</v>
      </c>
      <c r="M1556">
        <v>2</v>
      </c>
      <c r="N1556">
        <v>82.47</v>
      </c>
      <c r="O1556">
        <v>0</v>
      </c>
      <c r="P1556">
        <v>42.49</v>
      </c>
      <c r="Q1556">
        <v>164.94</v>
      </c>
      <c r="R1556">
        <v>84.98</v>
      </c>
      <c r="S1556">
        <v>79.959999999999994</v>
      </c>
      <c r="T1556">
        <v>0.48478234509518608</v>
      </c>
    </row>
    <row r="1557" spans="1:20" x14ac:dyDescent="0.3">
      <c r="A1557">
        <v>802</v>
      </c>
      <c r="B1557" s="1">
        <v>46286</v>
      </c>
      <c r="C1557">
        <f>YEAR(SalesDataTable__2[[#This Row],[Order Date]])</f>
        <v>2026</v>
      </c>
      <c r="D1557" s="2" t="str">
        <f>"Q"&amp;ROUNDUP(MONTH(SalesDataTable__2[[#This Row],[Order Date]])/3,0)</f>
        <v>Q3</v>
      </c>
      <c r="E1557">
        <f>MONTH(SalesDataTable__2[[#This Row],[Order Date]])</f>
        <v>9</v>
      </c>
      <c r="F1557" t="str">
        <f>TEXT(SalesDataTable__2[[#This Row],[Order Date]],"MMM")</f>
        <v>Sep</v>
      </c>
      <c r="G1557" t="s">
        <v>28</v>
      </c>
      <c r="H1557" t="s">
        <v>46</v>
      </c>
      <c r="I1557" t="s">
        <v>66</v>
      </c>
      <c r="J1557" t="s">
        <v>64</v>
      </c>
      <c r="K1557" t="s">
        <v>31</v>
      </c>
      <c r="L1557" t="s">
        <v>51</v>
      </c>
      <c r="M1557">
        <v>2</v>
      </c>
      <c r="N1557">
        <v>167.16</v>
      </c>
      <c r="O1557">
        <v>0</v>
      </c>
      <c r="P1557">
        <v>88.51</v>
      </c>
      <c r="Q1557">
        <v>334.32</v>
      </c>
      <c r="R1557">
        <v>177.02</v>
      </c>
      <c r="S1557">
        <v>157.29999999999998</v>
      </c>
      <c r="T1557">
        <v>0.4705072983967456</v>
      </c>
    </row>
    <row r="1558" spans="1:20" x14ac:dyDescent="0.3">
      <c r="A1558">
        <v>370</v>
      </c>
      <c r="B1558" s="1">
        <v>46293</v>
      </c>
      <c r="C1558">
        <f>YEAR(SalesDataTable__2[[#This Row],[Order Date]])</f>
        <v>2026</v>
      </c>
      <c r="D1558" s="2" t="str">
        <f>"Q"&amp;ROUNDUP(MONTH(SalesDataTable__2[[#This Row],[Order Date]])/3,0)</f>
        <v>Q3</v>
      </c>
      <c r="E1558">
        <f>MONTH(SalesDataTable__2[[#This Row],[Order Date]])</f>
        <v>9</v>
      </c>
      <c r="F1558" t="str">
        <f>TEXT(SalesDataTable__2[[#This Row],[Order Date]],"MMM")</f>
        <v>Sep</v>
      </c>
      <c r="G1558" t="s">
        <v>16</v>
      </c>
      <c r="H1558" t="s">
        <v>26</v>
      </c>
      <c r="I1558" t="s">
        <v>66</v>
      </c>
      <c r="J1558" t="s">
        <v>64</v>
      </c>
      <c r="K1558" t="s">
        <v>36</v>
      </c>
      <c r="L1558" t="s">
        <v>37</v>
      </c>
      <c r="M1558">
        <v>2</v>
      </c>
      <c r="N1558">
        <v>40.83</v>
      </c>
      <c r="O1558">
        <v>0</v>
      </c>
      <c r="P1558">
        <v>16.850000000000001</v>
      </c>
      <c r="Q1558">
        <v>81.66</v>
      </c>
      <c r="R1558">
        <v>33.700000000000003</v>
      </c>
      <c r="S1558">
        <v>47.959999999999994</v>
      </c>
      <c r="T1558">
        <v>0.58731325006122947</v>
      </c>
    </row>
    <row r="1559" spans="1:20" x14ac:dyDescent="0.3">
      <c r="A1559">
        <v>2250</v>
      </c>
      <c r="B1559" s="1">
        <v>46297</v>
      </c>
      <c r="C1559">
        <f>YEAR(SalesDataTable__2[[#This Row],[Order Date]])</f>
        <v>2026</v>
      </c>
      <c r="D1559" s="2" t="str">
        <f>"Q"&amp;ROUNDUP(MONTH(SalesDataTable__2[[#This Row],[Order Date]])/3,0)</f>
        <v>Q4</v>
      </c>
      <c r="E1559">
        <f>MONTH(SalesDataTable__2[[#This Row],[Order Date]])</f>
        <v>10</v>
      </c>
      <c r="F1559" t="str">
        <f>TEXT(SalesDataTable__2[[#This Row],[Order Date]],"MMM")</f>
        <v>Oct</v>
      </c>
      <c r="G1559" t="s">
        <v>16</v>
      </c>
      <c r="H1559" t="s">
        <v>52</v>
      </c>
      <c r="I1559" t="s">
        <v>66</v>
      </c>
      <c r="J1559" t="s">
        <v>64</v>
      </c>
      <c r="K1559" t="s">
        <v>36</v>
      </c>
      <c r="L1559" t="s">
        <v>56</v>
      </c>
      <c r="M1559">
        <v>2</v>
      </c>
      <c r="N1559">
        <v>50.43</v>
      </c>
      <c r="O1559">
        <v>0</v>
      </c>
      <c r="P1559">
        <v>23.04</v>
      </c>
      <c r="Q1559">
        <v>100.86</v>
      </c>
      <c r="R1559">
        <v>46.08</v>
      </c>
      <c r="S1559">
        <v>54.78</v>
      </c>
      <c r="T1559">
        <v>0.54312908982748365</v>
      </c>
    </row>
    <row r="1560" spans="1:20" x14ac:dyDescent="0.3">
      <c r="A1560">
        <v>3627</v>
      </c>
      <c r="B1560" s="1">
        <v>46298</v>
      </c>
      <c r="C1560">
        <f>YEAR(SalesDataTable__2[[#This Row],[Order Date]])</f>
        <v>2026</v>
      </c>
      <c r="D1560" s="2" t="str">
        <f>"Q"&amp;ROUNDUP(MONTH(SalesDataTable__2[[#This Row],[Order Date]])/3,0)</f>
        <v>Q4</v>
      </c>
      <c r="E1560">
        <f>MONTH(SalesDataTable__2[[#This Row],[Order Date]])</f>
        <v>10</v>
      </c>
      <c r="F1560" t="str">
        <f>TEXT(SalesDataTable__2[[#This Row],[Order Date]],"MMM")</f>
        <v>Oct</v>
      </c>
      <c r="G1560" t="s">
        <v>16</v>
      </c>
      <c r="H1560" t="s">
        <v>33</v>
      </c>
      <c r="I1560" t="s">
        <v>66</v>
      </c>
      <c r="J1560" t="s">
        <v>19</v>
      </c>
      <c r="K1560" t="s">
        <v>38</v>
      </c>
      <c r="L1560" t="s">
        <v>39</v>
      </c>
      <c r="M1560">
        <v>2</v>
      </c>
      <c r="N1560">
        <v>192.99</v>
      </c>
      <c r="O1560">
        <v>0</v>
      </c>
      <c r="P1560">
        <v>101.73</v>
      </c>
      <c r="Q1560">
        <v>385.98</v>
      </c>
      <c r="R1560">
        <v>203.46</v>
      </c>
      <c r="S1560">
        <v>182.52</v>
      </c>
      <c r="T1560">
        <v>0.47287424218871443</v>
      </c>
    </row>
    <row r="1561" spans="1:20" x14ac:dyDescent="0.3">
      <c r="A1561">
        <v>4164</v>
      </c>
      <c r="B1561" s="1">
        <v>46302</v>
      </c>
      <c r="C1561">
        <f>YEAR(SalesDataTable__2[[#This Row],[Order Date]])</f>
        <v>2026</v>
      </c>
      <c r="D1561" s="2" t="str">
        <f>"Q"&amp;ROUNDUP(MONTH(SalesDataTable__2[[#This Row],[Order Date]])/3,0)</f>
        <v>Q4</v>
      </c>
      <c r="E1561">
        <f>MONTH(SalesDataTable__2[[#This Row],[Order Date]])</f>
        <v>10</v>
      </c>
      <c r="F1561" t="str">
        <f>TEXT(SalesDataTable__2[[#This Row],[Order Date]],"MMM")</f>
        <v>Oct</v>
      </c>
      <c r="G1561" t="s">
        <v>22</v>
      </c>
      <c r="H1561" t="s">
        <v>23</v>
      </c>
      <c r="I1561" t="s">
        <v>66</v>
      </c>
      <c r="J1561" t="s">
        <v>19</v>
      </c>
      <c r="K1561" t="s">
        <v>24</v>
      </c>
      <c r="L1561" t="s">
        <v>50</v>
      </c>
      <c r="M1561">
        <v>2</v>
      </c>
      <c r="N1561">
        <v>143.41999999999999</v>
      </c>
      <c r="O1561">
        <v>0</v>
      </c>
      <c r="P1561">
        <v>81.44</v>
      </c>
      <c r="Q1561">
        <v>286.83999999999997</v>
      </c>
      <c r="R1561">
        <v>162.88</v>
      </c>
      <c r="S1561">
        <v>123.95999999999998</v>
      </c>
      <c r="T1561">
        <v>0.43215730023706594</v>
      </c>
    </row>
    <row r="1562" spans="1:20" x14ac:dyDescent="0.3">
      <c r="A1562">
        <v>4171</v>
      </c>
      <c r="B1562" s="1">
        <v>46305</v>
      </c>
      <c r="C1562">
        <f>YEAR(SalesDataTable__2[[#This Row],[Order Date]])</f>
        <v>2026</v>
      </c>
      <c r="D1562" s="2" t="str">
        <f>"Q"&amp;ROUNDUP(MONTH(SalesDataTable__2[[#This Row],[Order Date]])/3,0)</f>
        <v>Q4</v>
      </c>
      <c r="E1562">
        <f>MONTH(SalesDataTable__2[[#This Row],[Order Date]])</f>
        <v>10</v>
      </c>
      <c r="F1562" t="str">
        <f>TEXT(SalesDataTable__2[[#This Row],[Order Date]],"MMM")</f>
        <v>Oct</v>
      </c>
      <c r="G1562" t="s">
        <v>16</v>
      </c>
      <c r="H1562" t="s">
        <v>26</v>
      </c>
      <c r="I1562" t="s">
        <v>66</v>
      </c>
      <c r="J1562" t="s">
        <v>19</v>
      </c>
      <c r="K1562" t="s">
        <v>31</v>
      </c>
      <c r="L1562" t="s">
        <v>41</v>
      </c>
      <c r="M1562">
        <v>2</v>
      </c>
      <c r="N1562">
        <v>35.36</v>
      </c>
      <c r="O1562">
        <v>0</v>
      </c>
      <c r="P1562">
        <v>13.49</v>
      </c>
      <c r="Q1562">
        <v>70.72</v>
      </c>
      <c r="R1562">
        <v>26.98</v>
      </c>
      <c r="S1562">
        <v>43.739999999999995</v>
      </c>
      <c r="T1562">
        <v>0.61849547511312208</v>
      </c>
    </row>
    <row r="1563" spans="1:20" x14ac:dyDescent="0.3">
      <c r="A1563">
        <v>529</v>
      </c>
      <c r="B1563" s="1">
        <v>46311</v>
      </c>
      <c r="C1563">
        <f>YEAR(SalesDataTable__2[[#This Row],[Order Date]])</f>
        <v>2026</v>
      </c>
      <c r="D1563" s="2" t="str">
        <f>"Q"&amp;ROUNDUP(MONTH(SalesDataTable__2[[#This Row],[Order Date]])/3,0)</f>
        <v>Q4</v>
      </c>
      <c r="E1563">
        <f>MONTH(SalesDataTable__2[[#This Row],[Order Date]])</f>
        <v>10</v>
      </c>
      <c r="F1563" t="str">
        <f>TEXT(SalesDataTable__2[[#This Row],[Order Date]],"MMM")</f>
        <v>Oct</v>
      </c>
      <c r="G1563" t="s">
        <v>16</v>
      </c>
      <c r="H1563" t="s">
        <v>26</v>
      </c>
      <c r="I1563" t="s">
        <v>66</v>
      </c>
      <c r="J1563" t="s">
        <v>65</v>
      </c>
      <c r="K1563" t="s">
        <v>31</v>
      </c>
      <c r="L1563" t="s">
        <v>51</v>
      </c>
      <c r="M1563">
        <v>2</v>
      </c>
      <c r="N1563">
        <v>165.23</v>
      </c>
      <c r="O1563">
        <v>0</v>
      </c>
      <c r="P1563">
        <v>88.87</v>
      </c>
      <c r="Q1563">
        <v>330.46</v>
      </c>
      <c r="R1563">
        <v>177.74</v>
      </c>
      <c r="S1563">
        <v>152.71999999999997</v>
      </c>
      <c r="T1563">
        <v>0.46214367850874533</v>
      </c>
    </row>
    <row r="1564" spans="1:20" x14ac:dyDescent="0.3">
      <c r="A1564">
        <v>4116</v>
      </c>
      <c r="B1564" s="1">
        <v>46311</v>
      </c>
      <c r="C1564">
        <f>YEAR(SalesDataTable__2[[#This Row],[Order Date]])</f>
        <v>2026</v>
      </c>
      <c r="D1564" s="2" t="str">
        <f>"Q"&amp;ROUNDUP(MONTH(SalesDataTable__2[[#This Row],[Order Date]])/3,0)</f>
        <v>Q4</v>
      </c>
      <c r="E1564">
        <f>MONTH(SalesDataTable__2[[#This Row],[Order Date]])</f>
        <v>10</v>
      </c>
      <c r="F1564" t="str">
        <f>TEXT(SalesDataTable__2[[#This Row],[Order Date]],"MMM")</f>
        <v>Oct</v>
      </c>
      <c r="G1564" t="s">
        <v>28</v>
      </c>
      <c r="H1564" t="s">
        <v>29</v>
      </c>
      <c r="I1564" t="s">
        <v>66</v>
      </c>
      <c r="J1564" t="s">
        <v>19</v>
      </c>
      <c r="K1564" t="s">
        <v>31</v>
      </c>
      <c r="L1564" t="s">
        <v>41</v>
      </c>
      <c r="M1564">
        <v>2</v>
      </c>
      <c r="N1564">
        <v>37.1</v>
      </c>
      <c r="O1564">
        <v>0</v>
      </c>
      <c r="P1564">
        <v>13.31</v>
      </c>
      <c r="Q1564">
        <v>74.2</v>
      </c>
      <c r="R1564">
        <v>26.62</v>
      </c>
      <c r="S1564">
        <v>47.58</v>
      </c>
      <c r="T1564">
        <v>0.64123989218328836</v>
      </c>
    </row>
    <row r="1565" spans="1:20" x14ac:dyDescent="0.3">
      <c r="A1565">
        <v>4956</v>
      </c>
      <c r="B1565" s="1">
        <v>46318</v>
      </c>
      <c r="C1565">
        <f>YEAR(SalesDataTable__2[[#This Row],[Order Date]])</f>
        <v>2026</v>
      </c>
      <c r="D1565" s="2" t="str">
        <f>"Q"&amp;ROUNDUP(MONTH(SalesDataTable__2[[#This Row],[Order Date]])/3,0)</f>
        <v>Q4</v>
      </c>
      <c r="E1565">
        <f>MONTH(SalesDataTable__2[[#This Row],[Order Date]])</f>
        <v>10</v>
      </c>
      <c r="F1565" t="str">
        <f>TEXT(SalesDataTable__2[[#This Row],[Order Date]],"MMM")</f>
        <v>Oct</v>
      </c>
      <c r="G1565" t="s">
        <v>16</v>
      </c>
      <c r="H1565" t="s">
        <v>52</v>
      </c>
      <c r="I1565" t="s">
        <v>66</v>
      </c>
      <c r="J1565" t="s">
        <v>65</v>
      </c>
      <c r="K1565" t="s">
        <v>24</v>
      </c>
      <c r="L1565" t="s">
        <v>25</v>
      </c>
      <c r="M1565">
        <v>2</v>
      </c>
      <c r="N1565">
        <v>151.66</v>
      </c>
      <c r="O1565">
        <v>0</v>
      </c>
      <c r="P1565">
        <v>77.17</v>
      </c>
      <c r="Q1565">
        <v>303.32</v>
      </c>
      <c r="R1565">
        <v>154.34</v>
      </c>
      <c r="S1565">
        <v>148.97999999999999</v>
      </c>
      <c r="T1565">
        <v>0.49116444678886984</v>
      </c>
    </row>
    <row r="1566" spans="1:20" x14ac:dyDescent="0.3">
      <c r="A1566">
        <v>2884</v>
      </c>
      <c r="B1566" s="1">
        <v>46324</v>
      </c>
      <c r="C1566">
        <f>YEAR(SalesDataTable__2[[#This Row],[Order Date]])</f>
        <v>2026</v>
      </c>
      <c r="D1566" s="2" t="str">
        <f>"Q"&amp;ROUNDUP(MONTH(SalesDataTable__2[[#This Row],[Order Date]])/3,0)</f>
        <v>Q4</v>
      </c>
      <c r="E1566">
        <f>MONTH(SalesDataTable__2[[#This Row],[Order Date]])</f>
        <v>10</v>
      </c>
      <c r="F1566" t="str">
        <f>TEXT(SalesDataTable__2[[#This Row],[Order Date]],"MMM")</f>
        <v>Oct</v>
      </c>
      <c r="G1566" t="s">
        <v>22</v>
      </c>
      <c r="H1566" t="s">
        <v>40</v>
      </c>
      <c r="I1566" t="s">
        <v>66</v>
      </c>
      <c r="J1566" t="s">
        <v>64</v>
      </c>
      <c r="K1566" t="s">
        <v>36</v>
      </c>
      <c r="L1566" t="s">
        <v>61</v>
      </c>
      <c r="M1566">
        <v>2</v>
      </c>
      <c r="N1566">
        <v>83.6</v>
      </c>
      <c r="O1566">
        <v>0</v>
      </c>
      <c r="P1566">
        <v>43.01</v>
      </c>
      <c r="Q1566">
        <v>167.2</v>
      </c>
      <c r="R1566">
        <v>86.02</v>
      </c>
      <c r="S1566">
        <v>81.179999999999993</v>
      </c>
      <c r="T1566">
        <v>0.48552631578947369</v>
      </c>
    </row>
    <row r="1567" spans="1:20" x14ac:dyDescent="0.3">
      <c r="A1567">
        <v>1253</v>
      </c>
      <c r="B1567" s="1">
        <v>46325</v>
      </c>
      <c r="C1567">
        <f>YEAR(SalesDataTable__2[[#This Row],[Order Date]])</f>
        <v>2026</v>
      </c>
      <c r="D1567" s="2" t="str">
        <f>"Q"&amp;ROUNDUP(MONTH(SalesDataTable__2[[#This Row],[Order Date]])/3,0)</f>
        <v>Q4</v>
      </c>
      <c r="E1567">
        <f>MONTH(SalesDataTable__2[[#This Row],[Order Date]])</f>
        <v>10</v>
      </c>
      <c r="F1567" t="str">
        <f>TEXT(SalesDataTable__2[[#This Row],[Order Date]],"MMM")</f>
        <v>Oct</v>
      </c>
      <c r="G1567" t="s">
        <v>16</v>
      </c>
      <c r="H1567" t="s">
        <v>52</v>
      </c>
      <c r="I1567" t="s">
        <v>66</v>
      </c>
      <c r="J1567" t="s">
        <v>65</v>
      </c>
      <c r="K1567" t="s">
        <v>20</v>
      </c>
      <c r="L1567" t="s">
        <v>21</v>
      </c>
      <c r="M1567">
        <v>2</v>
      </c>
      <c r="N1567">
        <v>40.43</v>
      </c>
      <c r="O1567">
        <v>0</v>
      </c>
      <c r="P1567">
        <v>14.88</v>
      </c>
      <c r="Q1567">
        <v>80.86</v>
      </c>
      <c r="R1567">
        <v>29.76</v>
      </c>
      <c r="S1567">
        <v>51.099999999999994</v>
      </c>
      <c r="T1567">
        <v>0.63195646796932969</v>
      </c>
    </row>
    <row r="1568" spans="1:20" x14ac:dyDescent="0.3">
      <c r="A1568">
        <v>2129</v>
      </c>
      <c r="B1568" s="1">
        <v>46327</v>
      </c>
      <c r="C1568">
        <f>YEAR(SalesDataTable__2[[#This Row],[Order Date]])</f>
        <v>2026</v>
      </c>
      <c r="D1568" s="2" t="str">
        <f>"Q"&amp;ROUNDUP(MONTH(SalesDataTable__2[[#This Row],[Order Date]])/3,0)</f>
        <v>Q4</v>
      </c>
      <c r="E1568">
        <f>MONTH(SalesDataTable__2[[#This Row],[Order Date]])</f>
        <v>11</v>
      </c>
      <c r="F1568" t="str">
        <f>TEXT(SalesDataTable__2[[#This Row],[Order Date]],"MMM")</f>
        <v>Nov</v>
      </c>
      <c r="G1568" t="s">
        <v>16</v>
      </c>
      <c r="H1568" t="s">
        <v>52</v>
      </c>
      <c r="I1568" t="s">
        <v>66</v>
      </c>
      <c r="J1568" t="s">
        <v>19</v>
      </c>
      <c r="K1568" t="s">
        <v>36</v>
      </c>
      <c r="L1568" t="s">
        <v>56</v>
      </c>
      <c r="M1568">
        <v>2</v>
      </c>
      <c r="N1568">
        <v>50.43</v>
      </c>
      <c r="O1568">
        <v>0</v>
      </c>
      <c r="P1568">
        <v>22.54</v>
      </c>
      <c r="Q1568">
        <v>100.86</v>
      </c>
      <c r="R1568">
        <v>45.08</v>
      </c>
      <c r="S1568">
        <v>55.78</v>
      </c>
      <c r="T1568">
        <v>0.55304382312115807</v>
      </c>
    </row>
    <row r="1569" spans="1:20" x14ac:dyDescent="0.3">
      <c r="A1569">
        <v>2710</v>
      </c>
      <c r="B1569" s="1">
        <v>46333</v>
      </c>
      <c r="C1569">
        <f>YEAR(SalesDataTable__2[[#This Row],[Order Date]])</f>
        <v>2026</v>
      </c>
      <c r="D1569" s="2" t="str">
        <f>"Q"&amp;ROUNDUP(MONTH(SalesDataTable__2[[#This Row],[Order Date]])/3,0)</f>
        <v>Q4</v>
      </c>
      <c r="E1569">
        <f>MONTH(SalesDataTable__2[[#This Row],[Order Date]])</f>
        <v>11</v>
      </c>
      <c r="F1569" t="str">
        <f>TEXT(SalesDataTable__2[[#This Row],[Order Date]],"MMM")</f>
        <v>Nov</v>
      </c>
      <c r="G1569" t="s">
        <v>22</v>
      </c>
      <c r="H1569" t="s">
        <v>23</v>
      </c>
      <c r="I1569" t="s">
        <v>66</v>
      </c>
      <c r="J1569" t="s">
        <v>19</v>
      </c>
      <c r="K1569" t="s">
        <v>38</v>
      </c>
      <c r="L1569" t="s">
        <v>58</v>
      </c>
      <c r="M1569">
        <v>2</v>
      </c>
      <c r="N1569">
        <v>80.67</v>
      </c>
      <c r="O1569">
        <v>0</v>
      </c>
      <c r="P1569">
        <v>40.5</v>
      </c>
      <c r="Q1569">
        <v>161.34</v>
      </c>
      <c r="R1569">
        <v>81</v>
      </c>
      <c r="S1569">
        <v>80.34</v>
      </c>
      <c r="T1569">
        <v>0.49795462997396805</v>
      </c>
    </row>
    <row r="1570" spans="1:20" x14ac:dyDescent="0.3">
      <c r="A1570">
        <v>4610</v>
      </c>
      <c r="B1570" s="1">
        <v>46350</v>
      </c>
      <c r="C1570">
        <f>YEAR(SalesDataTable__2[[#This Row],[Order Date]])</f>
        <v>2026</v>
      </c>
      <c r="D1570" s="2" t="str">
        <f>"Q"&amp;ROUNDUP(MONTH(SalesDataTable__2[[#This Row],[Order Date]])/3,0)</f>
        <v>Q4</v>
      </c>
      <c r="E1570">
        <f>MONTH(SalesDataTable__2[[#This Row],[Order Date]])</f>
        <v>11</v>
      </c>
      <c r="F1570" t="str">
        <f>TEXT(SalesDataTable__2[[#This Row],[Order Date]],"MMM")</f>
        <v>Nov</v>
      </c>
      <c r="G1570" t="s">
        <v>42</v>
      </c>
      <c r="H1570" t="s">
        <v>60</v>
      </c>
      <c r="I1570" t="s">
        <v>66</v>
      </c>
      <c r="J1570" t="s">
        <v>64</v>
      </c>
      <c r="K1570" t="s">
        <v>24</v>
      </c>
      <c r="L1570" t="s">
        <v>25</v>
      </c>
      <c r="M1570">
        <v>2</v>
      </c>
      <c r="N1570">
        <v>153.96</v>
      </c>
      <c r="O1570">
        <v>0</v>
      </c>
      <c r="P1570">
        <v>79.33</v>
      </c>
      <c r="Q1570">
        <v>307.92</v>
      </c>
      <c r="R1570">
        <v>158.66</v>
      </c>
      <c r="S1570">
        <v>149.26000000000002</v>
      </c>
      <c r="T1570">
        <v>0.48473629514159527</v>
      </c>
    </row>
    <row r="1571" spans="1:20" x14ac:dyDescent="0.3">
      <c r="A1571">
        <v>2204</v>
      </c>
      <c r="B1571" s="1">
        <v>46358</v>
      </c>
      <c r="C1571">
        <f>YEAR(SalesDataTable__2[[#This Row],[Order Date]])</f>
        <v>2026</v>
      </c>
      <c r="D1571" s="2" t="str">
        <f>"Q"&amp;ROUNDUP(MONTH(SalesDataTable__2[[#This Row],[Order Date]])/3,0)</f>
        <v>Q4</v>
      </c>
      <c r="E1571">
        <f>MONTH(SalesDataTable__2[[#This Row],[Order Date]])</f>
        <v>12</v>
      </c>
      <c r="F1571" t="str">
        <f>TEXT(SalesDataTable__2[[#This Row],[Order Date]],"MMM")</f>
        <v>Dec</v>
      </c>
      <c r="G1571" t="s">
        <v>22</v>
      </c>
      <c r="H1571" t="s">
        <v>23</v>
      </c>
      <c r="I1571" t="s">
        <v>66</v>
      </c>
      <c r="J1571" t="s">
        <v>19</v>
      </c>
      <c r="K1571" t="s">
        <v>31</v>
      </c>
      <c r="L1571" t="s">
        <v>47</v>
      </c>
      <c r="M1571">
        <v>2</v>
      </c>
      <c r="N1571">
        <v>46.63</v>
      </c>
      <c r="O1571">
        <v>0</v>
      </c>
      <c r="P1571">
        <v>18.68</v>
      </c>
      <c r="Q1571">
        <v>93.26</v>
      </c>
      <c r="R1571">
        <v>37.36</v>
      </c>
      <c r="S1571">
        <v>55.900000000000006</v>
      </c>
      <c r="T1571">
        <v>0.59939952820072917</v>
      </c>
    </row>
    <row r="1572" spans="1:20" x14ac:dyDescent="0.3">
      <c r="A1572">
        <v>3999</v>
      </c>
      <c r="B1572" s="1">
        <v>46358</v>
      </c>
      <c r="C1572">
        <f>YEAR(SalesDataTable__2[[#This Row],[Order Date]])</f>
        <v>2026</v>
      </c>
      <c r="D1572" s="2" t="str">
        <f>"Q"&amp;ROUNDUP(MONTH(SalesDataTable__2[[#This Row],[Order Date]])/3,0)</f>
        <v>Q4</v>
      </c>
      <c r="E1572">
        <f>MONTH(SalesDataTable__2[[#This Row],[Order Date]])</f>
        <v>12</v>
      </c>
      <c r="F1572" t="str">
        <f>TEXT(SalesDataTable__2[[#This Row],[Order Date]],"MMM")</f>
        <v>Dec</v>
      </c>
      <c r="G1572" t="s">
        <v>28</v>
      </c>
      <c r="H1572" t="s">
        <v>46</v>
      </c>
      <c r="I1572" t="s">
        <v>66</v>
      </c>
      <c r="J1572" t="s">
        <v>64</v>
      </c>
      <c r="K1572" t="s">
        <v>24</v>
      </c>
      <c r="L1572" t="s">
        <v>25</v>
      </c>
      <c r="M1572">
        <v>2</v>
      </c>
      <c r="N1572">
        <v>153.97</v>
      </c>
      <c r="O1572">
        <v>0</v>
      </c>
      <c r="P1572">
        <v>79.45</v>
      </c>
      <c r="Q1572">
        <v>307.94</v>
      </c>
      <c r="R1572">
        <v>158.9</v>
      </c>
      <c r="S1572">
        <v>149.04</v>
      </c>
      <c r="T1572">
        <v>0.48399038773787101</v>
      </c>
    </row>
    <row r="1573" spans="1:20" x14ac:dyDescent="0.3">
      <c r="A1573">
        <v>1402</v>
      </c>
      <c r="B1573" s="1">
        <v>46361</v>
      </c>
      <c r="C1573">
        <f>YEAR(SalesDataTable__2[[#This Row],[Order Date]])</f>
        <v>2026</v>
      </c>
      <c r="D1573" s="2" t="str">
        <f>"Q"&amp;ROUNDUP(MONTH(SalesDataTable__2[[#This Row],[Order Date]])/3,0)</f>
        <v>Q4</v>
      </c>
      <c r="E1573">
        <f>MONTH(SalesDataTable__2[[#This Row],[Order Date]])</f>
        <v>12</v>
      </c>
      <c r="F1573" t="str">
        <f>TEXT(SalesDataTable__2[[#This Row],[Order Date]],"MMM")</f>
        <v>Dec</v>
      </c>
      <c r="G1573" t="s">
        <v>28</v>
      </c>
      <c r="H1573" t="s">
        <v>29</v>
      </c>
      <c r="I1573" t="s">
        <v>66</v>
      </c>
      <c r="J1573" t="s">
        <v>19</v>
      </c>
      <c r="K1573" t="s">
        <v>38</v>
      </c>
      <c r="L1573" t="s">
        <v>55</v>
      </c>
      <c r="M1573">
        <v>2</v>
      </c>
      <c r="N1573">
        <v>121.64</v>
      </c>
      <c r="O1573">
        <v>0</v>
      </c>
      <c r="P1573">
        <v>61.94</v>
      </c>
      <c r="Q1573">
        <v>243.28</v>
      </c>
      <c r="R1573">
        <v>123.88</v>
      </c>
      <c r="S1573">
        <v>119.4</v>
      </c>
      <c r="T1573">
        <v>0.49079250246629402</v>
      </c>
    </row>
    <row r="1574" spans="1:20" x14ac:dyDescent="0.3">
      <c r="A1574">
        <v>522</v>
      </c>
      <c r="B1574" s="1">
        <v>46365</v>
      </c>
      <c r="C1574">
        <f>YEAR(SalesDataTable__2[[#This Row],[Order Date]])</f>
        <v>2026</v>
      </c>
      <c r="D1574" s="2" t="str">
        <f>"Q"&amp;ROUNDUP(MONTH(SalesDataTable__2[[#This Row],[Order Date]])/3,0)</f>
        <v>Q4</v>
      </c>
      <c r="E1574">
        <f>MONTH(SalesDataTable__2[[#This Row],[Order Date]])</f>
        <v>12</v>
      </c>
      <c r="F1574" t="str">
        <f>TEXT(SalesDataTable__2[[#This Row],[Order Date]],"MMM")</f>
        <v>Dec</v>
      </c>
      <c r="G1574" t="s">
        <v>22</v>
      </c>
      <c r="H1574" t="s">
        <v>40</v>
      </c>
      <c r="I1574" t="s">
        <v>66</v>
      </c>
      <c r="J1574" t="s">
        <v>64</v>
      </c>
      <c r="K1574" t="s">
        <v>31</v>
      </c>
      <c r="L1574" t="s">
        <v>32</v>
      </c>
      <c r="M1574">
        <v>2</v>
      </c>
      <c r="N1574">
        <v>133.4</v>
      </c>
      <c r="O1574">
        <v>0</v>
      </c>
      <c r="P1574">
        <v>67.69</v>
      </c>
      <c r="Q1574">
        <v>266.8</v>
      </c>
      <c r="R1574">
        <v>135.38</v>
      </c>
      <c r="S1574">
        <v>131.42000000000002</v>
      </c>
      <c r="T1574">
        <v>0.49257871064467768</v>
      </c>
    </row>
    <row r="1575" spans="1:20" x14ac:dyDescent="0.3">
      <c r="A1575">
        <v>3466</v>
      </c>
      <c r="B1575" s="1">
        <v>46366</v>
      </c>
      <c r="C1575">
        <f>YEAR(SalesDataTable__2[[#This Row],[Order Date]])</f>
        <v>2026</v>
      </c>
      <c r="D1575" s="2" t="str">
        <f>"Q"&amp;ROUNDUP(MONTH(SalesDataTable__2[[#This Row],[Order Date]])/3,0)</f>
        <v>Q4</v>
      </c>
      <c r="E1575">
        <f>MONTH(SalesDataTable__2[[#This Row],[Order Date]])</f>
        <v>12</v>
      </c>
      <c r="F1575" t="str">
        <f>TEXT(SalesDataTable__2[[#This Row],[Order Date]],"MMM")</f>
        <v>Dec</v>
      </c>
      <c r="G1575" t="s">
        <v>28</v>
      </c>
      <c r="H1575" t="s">
        <v>46</v>
      </c>
      <c r="I1575" t="s">
        <v>66</v>
      </c>
      <c r="J1575" t="s">
        <v>65</v>
      </c>
      <c r="K1575" t="s">
        <v>20</v>
      </c>
      <c r="L1575" t="s">
        <v>44</v>
      </c>
      <c r="M1575">
        <v>2</v>
      </c>
      <c r="N1575">
        <v>36.64</v>
      </c>
      <c r="O1575">
        <v>0</v>
      </c>
      <c r="P1575">
        <v>13.7</v>
      </c>
      <c r="Q1575">
        <v>73.28</v>
      </c>
      <c r="R1575">
        <v>27.4</v>
      </c>
      <c r="S1575">
        <v>45.88</v>
      </c>
      <c r="T1575">
        <v>0.62609170305676853</v>
      </c>
    </row>
    <row r="1576" spans="1:20" x14ac:dyDescent="0.3">
      <c r="A1576">
        <v>4682</v>
      </c>
      <c r="B1576" s="1">
        <v>46373</v>
      </c>
      <c r="C1576">
        <f>YEAR(SalesDataTable__2[[#This Row],[Order Date]])</f>
        <v>2026</v>
      </c>
      <c r="D1576" s="2" t="str">
        <f>"Q"&amp;ROUNDUP(MONTH(SalesDataTable__2[[#This Row],[Order Date]])/3,0)</f>
        <v>Q4</v>
      </c>
      <c r="E1576">
        <f>MONTH(SalesDataTable__2[[#This Row],[Order Date]])</f>
        <v>12</v>
      </c>
      <c r="F1576" t="str">
        <f>TEXT(SalesDataTable__2[[#This Row],[Order Date]],"MMM")</f>
        <v>Dec</v>
      </c>
      <c r="G1576" t="s">
        <v>16</v>
      </c>
      <c r="H1576" t="s">
        <v>33</v>
      </c>
      <c r="I1576" t="s">
        <v>66</v>
      </c>
      <c r="J1576" t="s">
        <v>19</v>
      </c>
      <c r="K1576" t="s">
        <v>20</v>
      </c>
      <c r="L1576" t="s">
        <v>21</v>
      </c>
      <c r="M1576">
        <v>2</v>
      </c>
      <c r="N1576">
        <v>40.89</v>
      </c>
      <c r="O1576">
        <v>0</v>
      </c>
      <c r="P1576">
        <v>14.95</v>
      </c>
      <c r="Q1576">
        <v>81.78</v>
      </c>
      <c r="R1576">
        <v>29.9</v>
      </c>
      <c r="S1576">
        <v>51.88</v>
      </c>
      <c r="T1576">
        <v>0.63438493519197847</v>
      </c>
    </row>
    <row r="1577" spans="1:20" x14ac:dyDescent="0.3">
      <c r="A1577">
        <v>3838</v>
      </c>
      <c r="B1577" s="1">
        <v>46379</v>
      </c>
      <c r="C1577">
        <f>YEAR(SalesDataTable__2[[#This Row],[Order Date]])</f>
        <v>2026</v>
      </c>
      <c r="D1577" s="2" t="str">
        <f>"Q"&amp;ROUNDUP(MONTH(SalesDataTable__2[[#This Row],[Order Date]])/3,0)</f>
        <v>Q4</v>
      </c>
      <c r="E1577">
        <f>MONTH(SalesDataTable__2[[#This Row],[Order Date]])</f>
        <v>12</v>
      </c>
      <c r="F1577" t="str">
        <f>TEXT(SalesDataTable__2[[#This Row],[Order Date]],"MMM")</f>
        <v>Dec</v>
      </c>
      <c r="G1577" t="s">
        <v>28</v>
      </c>
      <c r="H1577" t="s">
        <v>34</v>
      </c>
      <c r="I1577" t="s">
        <v>66</v>
      </c>
      <c r="J1577" t="s">
        <v>19</v>
      </c>
      <c r="K1577" t="s">
        <v>20</v>
      </c>
      <c r="L1577" t="s">
        <v>21</v>
      </c>
      <c r="M1577">
        <v>2</v>
      </c>
      <c r="N1577">
        <v>40.32</v>
      </c>
      <c r="O1577">
        <v>0</v>
      </c>
      <c r="P1577">
        <v>14.39</v>
      </c>
      <c r="Q1577">
        <v>80.64</v>
      </c>
      <c r="R1577">
        <v>28.78</v>
      </c>
      <c r="S1577">
        <v>51.86</v>
      </c>
      <c r="T1577">
        <v>0.64310515873015872</v>
      </c>
    </row>
    <row r="1578" spans="1:20" x14ac:dyDescent="0.3">
      <c r="A1578">
        <v>4680</v>
      </c>
      <c r="B1578" s="1">
        <v>46028</v>
      </c>
      <c r="C1578">
        <f>YEAR(SalesDataTable__2[[#This Row],[Order Date]])</f>
        <v>2026</v>
      </c>
      <c r="D1578" s="2" t="str">
        <f>"Q"&amp;ROUNDUP(MONTH(SalesDataTable__2[[#This Row],[Order Date]])/3,0)</f>
        <v>Q1</v>
      </c>
      <c r="E1578">
        <f>MONTH(SalesDataTable__2[[#This Row],[Order Date]])</f>
        <v>1</v>
      </c>
      <c r="F1578" t="str">
        <f>TEXT(SalesDataTable__2[[#This Row],[Order Date]],"MMM")</f>
        <v>Jan</v>
      </c>
      <c r="G1578" t="s">
        <v>28</v>
      </c>
      <c r="H1578" t="s">
        <v>49</v>
      </c>
      <c r="I1578" t="s">
        <v>67</v>
      </c>
      <c r="J1578" t="s">
        <v>19</v>
      </c>
      <c r="K1578" t="s">
        <v>38</v>
      </c>
      <c r="L1578" t="s">
        <v>58</v>
      </c>
      <c r="M1578">
        <v>2</v>
      </c>
      <c r="N1578">
        <v>81.260000000000005</v>
      </c>
      <c r="O1578">
        <v>0</v>
      </c>
      <c r="P1578">
        <v>39.119999999999997</v>
      </c>
      <c r="Q1578">
        <v>162.52000000000001</v>
      </c>
      <c r="R1578">
        <v>78.239999999999995</v>
      </c>
      <c r="S1578">
        <v>84.280000000000015</v>
      </c>
      <c r="T1578">
        <v>0.51858232832882112</v>
      </c>
    </row>
    <row r="1579" spans="1:20" x14ac:dyDescent="0.3">
      <c r="A1579">
        <v>4803</v>
      </c>
      <c r="B1579" s="1">
        <v>46028</v>
      </c>
      <c r="C1579">
        <f>YEAR(SalesDataTable__2[[#This Row],[Order Date]])</f>
        <v>2026</v>
      </c>
      <c r="D1579" s="2" t="str">
        <f>"Q"&amp;ROUNDUP(MONTH(SalesDataTable__2[[#This Row],[Order Date]])/3,0)</f>
        <v>Q1</v>
      </c>
      <c r="E1579">
        <f>MONTH(SalesDataTable__2[[#This Row],[Order Date]])</f>
        <v>1</v>
      </c>
      <c r="F1579" t="str">
        <f>TEXT(SalesDataTable__2[[#This Row],[Order Date]],"MMM")</f>
        <v>Jan</v>
      </c>
      <c r="G1579" t="s">
        <v>28</v>
      </c>
      <c r="H1579" t="s">
        <v>34</v>
      </c>
      <c r="I1579" t="s">
        <v>67</v>
      </c>
      <c r="J1579" t="s">
        <v>19</v>
      </c>
      <c r="K1579" t="s">
        <v>20</v>
      </c>
      <c r="L1579" t="s">
        <v>44</v>
      </c>
      <c r="M1579">
        <v>2</v>
      </c>
      <c r="N1579">
        <v>35.78</v>
      </c>
      <c r="O1579">
        <v>0</v>
      </c>
      <c r="P1579">
        <v>13.84</v>
      </c>
      <c r="Q1579">
        <v>71.56</v>
      </c>
      <c r="R1579">
        <v>27.68</v>
      </c>
      <c r="S1579">
        <v>43.88</v>
      </c>
      <c r="T1579">
        <v>0.61319172722191173</v>
      </c>
    </row>
    <row r="1580" spans="1:20" x14ac:dyDescent="0.3">
      <c r="A1580">
        <v>3023</v>
      </c>
      <c r="B1580" s="1">
        <v>46029</v>
      </c>
      <c r="C1580">
        <f>YEAR(SalesDataTable__2[[#This Row],[Order Date]])</f>
        <v>2026</v>
      </c>
      <c r="D1580" s="2" t="str">
        <f>"Q"&amp;ROUNDUP(MONTH(SalesDataTable__2[[#This Row],[Order Date]])/3,0)</f>
        <v>Q1</v>
      </c>
      <c r="E1580">
        <f>MONTH(SalesDataTable__2[[#This Row],[Order Date]])</f>
        <v>1</v>
      </c>
      <c r="F1580" t="str">
        <f>TEXT(SalesDataTable__2[[#This Row],[Order Date]],"MMM")</f>
        <v>Jan</v>
      </c>
      <c r="G1580" t="s">
        <v>42</v>
      </c>
      <c r="H1580" t="s">
        <v>57</v>
      </c>
      <c r="I1580" t="s">
        <v>67</v>
      </c>
      <c r="J1580" t="s">
        <v>19</v>
      </c>
      <c r="K1580" t="s">
        <v>24</v>
      </c>
      <c r="L1580" t="s">
        <v>25</v>
      </c>
      <c r="M1580">
        <v>2</v>
      </c>
      <c r="N1580">
        <v>155.35</v>
      </c>
      <c r="O1580">
        <v>0</v>
      </c>
      <c r="P1580">
        <v>80.790000000000006</v>
      </c>
      <c r="Q1580">
        <v>310.7</v>
      </c>
      <c r="R1580">
        <v>161.58000000000001</v>
      </c>
      <c r="S1580">
        <v>149.11999999999998</v>
      </c>
      <c r="T1580">
        <v>0.47994850337946565</v>
      </c>
    </row>
    <row r="1581" spans="1:20" x14ac:dyDescent="0.3">
      <c r="A1581">
        <v>1439</v>
      </c>
      <c r="B1581" s="1">
        <v>46049</v>
      </c>
      <c r="C1581">
        <f>YEAR(SalesDataTable__2[[#This Row],[Order Date]])</f>
        <v>2026</v>
      </c>
      <c r="D1581" s="2" t="str">
        <f>"Q"&amp;ROUNDUP(MONTH(SalesDataTable__2[[#This Row],[Order Date]])/3,0)</f>
        <v>Q1</v>
      </c>
      <c r="E1581">
        <f>MONTH(SalesDataTable__2[[#This Row],[Order Date]])</f>
        <v>1</v>
      </c>
      <c r="F1581" t="str">
        <f>TEXT(SalesDataTable__2[[#This Row],[Order Date]],"MMM")</f>
        <v>Jan</v>
      </c>
      <c r="G1581" t="s">
        <v>28</v>
      </c>
      <c r="H1581" t="s">
        <v>29</v>
      </c>
      <c r="I1581" t="s">
        <v>67</v>
      </c>
      <c r="J1581" t="s">
        <v>19</v>
      </c>
      <c r="K1581" t="s">
        <v>24</v>
      </c>
      <c r="L1581" t="s">
        <v>25</v>
      </c>
      <c r="M1581">
        <v>2</v>
      </c>
      <c r="N1581">
        <v>157.16999999999999</v>
      </c>
      <c r="O1581">
        <v>0</v>
      </c>
      <c r="P1581">
        <v>81.260000000000005</v>
      </c>
      <c r="Q1581">
        <v>314.33999999999997</v>
      </c>
      <c r="R1581">
        <v>162.52000000000001</v>
      </c>
      <c r="S1581">
        <v>151.81999999999996</v>
      </c>
      <c r="T1581">
        <v>0.4829802125087484</v>
      </c>
    </row>
    <row r="1582" spans="1:20" x14ac:dyDescent="0.3">
      <c r="A1582">
        <v>2706</v>
      </c>
      <c r="B1582" s="1">
        <v>46054</v>
      </c>
      <c r="C1582">
        <f>YEAR(SalesDataTable__2[[#This Row],[Order Date]])</f>
        <v>2026</v>
      </c>
      <c r="D1582" s="2" t="str">
        <f>"Q"&amp;ROUNDUP(MONTH(SalesDataTable__2[[#This Row],[Order Date]])/3,0)</f>
        <v>Q1</v>
      </c>
      <c r="E1582">
        <f>MONTH(SalesDataTable__2[[#This Row],[Order Date]])</f>
        <v>2</v>
      </c>
      <c r="F1582" t="str">
        <f>TEXT(SalesDataTable__2[[#This Row],[Order Date]],"MMM")</f>
        <v>Feb</v>
      </c>
      <c r="G1582" t="s">
        <v>16</v>
      </c>
      <c r="H1582" t="s">
        <v>52</v>
      </c>
      <c r="I1582" t="s">
        <v>67</v>
      </c>
      <c r="J1582" t="s">
        <v>64</v>
      </c>
      <c r="K1582" t="s">
        <v>20</v>
      </c>
      <c r="L1582" t="s">
        <v>53</v>
      </c>
      <c r="M1582">
        <v>2</v>
      </c>
      <c r="N1582">
        <v>122.43</v>
      </c>
      <c r="O1582">
        <v>0</v>
      </c>
      <c r="P1582">
        <v>69.08</v>
      </c>
      <c r="Q1582">
        <v>244.86</v>
      </c>
      <c r="R1582">
        <v>138.16</v>
      </c>
      <c r="S1582">
        <v>106.70000000000002</v>
      </c>
      <c r="T1582">
        <v>0.43575920934411505</v>
      </c>
    </row>
    <row r="1583" spans="1:20" x14ac:dyDescent="0.3">
      <c r="A1583">
        <v>4476</v>
      </c>
      <c r="B1583" s="1">
        <v>46072</v>
      </c>
      <c r="C1583">
        <f>YEAR(SalesDataTable__2[[#This Row],[Order Date]])</f>
        <v>2026</v>
      </c>
      <c r="D1583" s="2" t="str">
        <f>"Q"&amp;ROUNDUP(MONTH(SalesDataTable__2[[#This Row],[Order Date]])/3,0)</f>
        <v>Q1</v>
      </c>
      <c r="E1583">
        <f>MONTH(SalesDataTable__2[[#This Row],[Order Date]])</f>
        <v>2</v>
      </c>
      <c r="F1583" t="str">
        <f>TEXT(SalesDataTable__2[[#This Row],[Order Date]],"MMM")</f>
        <v>Feb</v>
      </c>
      <c r="G1583" t="s">
        <v>28</v>
      </c>
      <c r="H1583" t="s">
        <v>34</v>
      </c>
      <c r="I1583" t="s">
        <v>67</v>
      </c>
      <c r="J1583" t="s">
        <v>65</v>
      </c>
      <c r="K1583" t="s">
        <v>24</v>
      </c>
      <c r="L1583" t="s">
        <v>25</v>
      </c>
      <c r="M1583">
        <v>2</v>
      </c>
      <c r="N1583">
        <v>153.03</v>
      </c>
      <c r="O1583">
        <v>0</v>
      </c>
      <c r="P1583">
        <v>81.02</v>
      </c>
      <c r="Q1583">
        <v>306.06</v>
      </c>
      <c r="R1583">
        <v>162.04</v>
      </c>
      <c r="S1583">
        <v>144.02000000000001</v>
      </c>
      <c r="T1583">
        <v>0.47056132784421356</v>
      </c>
    </row>
    <row r="1584" spans="1:20" x14ac:dyDescent="0.3">
      <c r="A1584">
        <v>4757</v>
      </c>
      <c r="B1584" s="1">
        <v>46078</v>
      </c>
      <c r="C1584">
        <f>YEAR(SalesDataTable__2[[#This Row],[Order Date]])</f>
        <v>2026</v>
      </c>
      <c r="D1584" s="2" t="str">
        <f>"Q"&amp;ROUNDUP(MONTH(SalesDataTable__2[[#This Row],[Order Date]])/3,0)</f>
        <v>Q1</v>
      </c>
      <c r="E1584">
        <f>MONTH(SalesDataTable__2[[#This Row],[Order Date]])</f>
        <v>2</v>
      </c>
      <c r="F1584" t="str">
        <f>TEXT(SalesDataTable__2[[#This Row],[Order Date]],"MMM")</f>
        <v>Feb</v>
      </c>
      <c r="G1584" t="s">
        <v>28</v>
      </c>
      <c r="H1584" t="s">
        <v>34</v>
      </c>
      <c r="I1584" t="s">
        <v>67</v>
      </c>
      <c r="J1584" t="s">
        <v>65</v>
      </c>
      <c r="K1584" t="s">
        <v>20</v>
      </c>
      <c r="L1584" t="s">
        <v>59</v>
      </c>
      <c r="M1584">
        <v>2</v>
      </c>
      <c r="N1584">
        <v>49.48</v>
      </c>
      <c r="O1584">
        <v>0</v>
      </c>
      <c r="P1584">
        <v>21.37</v>
      </c>
      <c r="Q1584">
        <v>98.96</v>
      </c>
      <c r="R1584">
        <v>42.74</v>
      </c>
      <c r="S1584">
        <v>56.219999999999992</v>
      </c>
      <c r="T1584">
        <v>0.5681083265966046</v>
      </c>
    </row>
    <row r="1585" spans="1:20" x14ac:dyDescent="0.3">
      <c r="A1585">
        <v>4960</v>
      </c>
      <c r="B1585" s="1">
        <v>46080</v>
      </c>
      <c r="C1585">
        <f>YEAR(SalesDataTable__2[[#This Row],[Order Date]])</f>
        <v>2026</v>
      </c>
      <c r="D1585" s="2" t="str">
        <f>"Q"&amp;ROUNDUP(MONTH(SalesDataTable__2[[#This Row],[Order Date]])/3,0)</f>
        <v>Q1</v>
      </c>
      <c r="E1585">
        <f>MONTH(SalesDataTable__2[[#This Row],[Order Date]])</f>
        <v>2</v>
      </c>
      <c r="F1585" t="str">
        <f>TEXT(SalesDataTable__2[[#This Row],[Order Date]],"MMM")</f>
        <v>Feb</v>
      </c>
      <c r="G1585" t="s">
        <v>28</v>
      </c>
      <c r="H1585" t="s">
        <v>29</v>
      </c>
      <c r="I1585" t="s">
        <v>67</v>
      </c>
      <c r="J1585" t="s">
        <v>19</v>
      </c>
      <c r="K1585" t="s">
        <v>31</v>
      </c>
      <c r="L1585" t="s">
        <v>41</v>
      </c>
      <c r="M1585">
        <v>2</v>
      </c>
      <c r="N1585">
        <v>36.130000000000003</v>
      </c>
      <c r="O1585">
        <v>0</v>
      </c>
      <c r="P1585">
        <v>13.72</v>
      </c>
      <c r="Q1585">
        <v>72.260000000000005</v>
      </c>
      <c r="R1585">
        <v>27.44</v>
      </c>
      <c r="S1585">
        <v>44.820000000000007</v>
      </c>
      <c r="T1585">
        <v>0.62026017160254643</v>
      </c>
    </row>
    <row r="1586" spans="1:20" x14ac:dyDescent="0.3">
      <c r="A1586">
        <v>985</v>
      </c>
      <c r="B1586" s="1">
        <v>46082</v>
      </c>
      <c r="C1586">
        <f>YEAR(SalesDataTable__2[[#This Row],[Order Date]])</f>
        <v>2026</v>
      </c>
      <c r="D1586" s="2" t="str">
        <f>"Q"&amp;ROUNDUP(MONTH(SalesDataTable__2[[#This Row],[Order Date]])/3,0)</f>
        <v>Q1</v>
      </c>
      <c r="E1586">
        <f>MONTH(SalesDataTable__2[[#This Row],[Order Date]])</f>
        <v>3</v>
      </c>
      <c r="F1586" t="str">
        <f>TEXT(SalesDataTable__2[[#This Row],[Order Date]],"MMM")</f>
        <v>Mar</v>
      </c>
      <c r="G1586" t="s">
        <v>28</v>
      </c>
      <c r="H1586" t="s">
        <v>48</v>
      </c>
      <c r="I1586" t="s">
        <v>67</v>
      </c>
      <c r="J1586" t="s">
        <v>19</v>
      </c>
      <c r="K1586" t="s">
        <v>20</v>
      </c>
      <c r="L1586" t="s">
        <v>21</v>
      </c>
      <c r="M1586">
        <v>2</v>
      </c>
      <c r="N1586">
        <v>41.23</v>
      </c>
      <c r="O1586">
        <v>0</v>
      </c>
      <c r="P1586">
        <v>14.28</v>
      </c>
      <c r="Q1586">
        <v>82.46</v>
      </c>
      <c r="R1586">
        <v>28.56</v>
      </c>
      <c r="S1586">
        <v>53.899999999999991</v>
      </c>
      <c r="T1586">
        <v>0.65365025466893034</v>
      </c>
    </row>
    <row r="1587" spans="1:20" x14ac:dyDescent="0.3">
      <c r="A1587">
        <v>1073</v>
      </c>
      <c r="B1587" s="1">
        <v>46091</v>
      </c>
      <c r="C1587">
        <f>YEAR(SalesDataTable__2[[#This Row],[Order Date]])</f>
        <v>2026</v>
      </c>
      <c r="D1587" s="2" t="str">
        <f>"Q"&amp;ROUNDUP(MONTH(SalesDataTable__2[[#This Row],[Order Date]])/3,0)</f>
        <v>Q1</v>
      </c>
      <c r="E1587">
        <f>MONTH(SalesDataTable__2[[#This Row],[Order Date]])</f>
        <v>3</v>
      </c>
      <c r="F1587" t="str">
        <f>TEXT(SalesDataTable__2[[#This Row],[Order Date]],"MMM")</f>
        <v>Mar</v>
      </c>
      <c r="G1587" t="s">
        <v>42</v>
      </c>
      <c r="H1587" t="s">
        <v>63</v>
      </c>
      <c r="I1587" t="s">
        <v>67</v>
      </c>
      <c r="J1587" t="s">
        <v>64</v>
      </c>
      <c r="K1587" t="s">
        <v>36</v>
      </c>
      <c r="L1587" t="s">
        <v>61</v>
      </c>
      <c r="M1587">
        <v>2</v>
      </c>
      <c r="N1587">
        <v>81.290000000000006</v>
      </c>
      <c r="O1587">
        <v>0</v>
      </c>
      <c r="P1587">
        <v>43.9</v>
      </c>
      <c r="Q1587">
        <v>162.58000000000001</v>
      </c>
      <c r="R1587">
        <v>87.8</v>
      </c>
      <c r="S1587">
        <v>74.780000000000015</v>
      </c>
      <c r="T1587">
        <v>0.45995817443720022</v>
      </c>
    </row>
    <row r="1588" spans="1:20" x14ac:dyDescent="0.3">
      <c r="A1588">
        <v>3304</v>
      </c>
      <c r="B1588" s="1">
        <v>46091</v>
      </c>
      <c r="C1588">
        <f>YEAR(SalesDataTable__2[[#This Row],[Order Date]])</f>
        <v>2026</v>
      </c>
      <c r="D1588" s="2" t="str">
        <f>"Q"&amp;ROUNDUP(MONTH(SalesDataTable__2[[#This Row],[Order Date]])/3,0)</f>
        <v>Q1</v>
      </c>
      <c r="E1588">
        <f>MONTH(SalesDataTable__2[[#This Row],[Order Date]])</f>
        <v>3</v>
      </c>
      <c r="F1588" t="str">
        <f>TEXT(SalesDataTable__2[[#This Row],[Order Date]],"MMM")</f>
        <v>Mar</v>
      </c>
      <c r="G1588" t="s">
        <v>28</v>
      </c>
      <c r="H1588" t="s">
        <v>46</v>
      </c>
      <c r="I1588" t="s">
        <v>67</v>
      </c>
      <c r="J1588" t="s">
        <v>64</v>
      </c>
      <c r="K1588" t="s">
        <v>36</v>
      </c>
      <c r="L1588" t="s">
        <v>56</v>
      </c>
      <c r="M1588">
        <v>2</v>
      </c>
      <c r="N1588">
        <v>49.7</v>
      </c>
      <c r="O1588">
        <v>0</v>
      </c>
      <c r="P1588">
        <v>23.14</v>
      </c>
      <c r="Q1588">
        <v>99.4</v>
      </c>
      <c r="R1588">
        <v>46.28</v>
      </c>
      <c r="S1588">
        <v>53.120000000000005</v>
      </c>
      <c r="T1588">
        <v>0.53440643863179071</v>
      </c>
    </row>
    <row r="1589" spans="1:20" x14ac:dyDescent="0.3">
      <c r="A1589">
        <v>863</v>
      </c>
      <c r="B1589" s="1">
        <v>46092</v>
      </c>
      <c r="C1589">
        <f>YEAR(SalesDataTable__2[[#This Row],[Order Date]])</f>
        <v>2026</v>
      </c>
      <c r="D1589" s="2" t="str">
        <f>"Q"&amp;ROUNDUP(MONTH(SalesDataTable__2[[#This Row],[Order Date]])/3,0)</f>
        <v>Q1</v>
      </c>
      <c r="E1589">
        <f>MONTH(SalesDataTable__2[[#This Row],[Order Date]])</f>
        <v>3</v>
      </c>
      <c r="F1589" t="str">
        <f>TEXT(SalesDataTable__2[[#This Row],[Order Date]],"MMM")</f>
        <v>Mar</v>
      </c>
      <c r="G1589" t="s">
        <v>42</v>
      </c>
      <c r="H1589" t="s">
        <v>43</v>
      </c>
      <c r="I1589" t="s">
        <v>67</v>
      </c>
      <c r="J1589" t="s">
        <v>64</v>
      </c>
      <c r="K1589" t="s">
        <v>20</v>
      </c>
      <c r="L1589" t="s">
        <v>59</v>
      </c>
      <c r="M1589">
        <v>2</v>
      </c>
      <c r="N1589">
        <v>50.72</v>
      </c>
      <c r="O1589">
        <v>0</v>
      </c>
      <c r="P1589">
        <v>21.88</v>
      </c>
      <c r="Q1589">
        <v>101.44</v>
      </c>
      <c r="R1589">
        <v>43.76</v>
      </c>
      <c r="S1589">
        <v>57.68</v>
      </c>
      <c r="T1589">
        <v>0.56861198738170349</v>
      </c>
    </row>
    <row r="1590" spans="1:20" x14ac:dyDescent="0.3">
      <c r="A1590">
        <v>2189</v>
      </c>
      <c r="B1590" s="1">
        <v>46095</v>
      </c>
      <c r="C1590">
        <f>YEAR(SalesDataTable__2[[#This Row],[Order Date]])</f>
        <v>2026</v>
      </c>
      <c r="D1590" s="2" t="str">
        <f>"Q"&amp;ROUNDUP(MONTH(SalesDataTable__2[[#This Row],[Order Date]])/3,0)</f>
        <v>Q1</v>
      </c>
      <c r="E1590">
        <f>MONTH(SalesDataTable__2[[#This Row],[Order Date]])</f>
        <v>3</v>
      </c>
      <c r="F1590" t="str">
        <f>TEXT(SalesDataTable__2[[#This Row],[Order Date]],"MMM")</f>
        <v>Mar</v>
      </c>
      <c r="G1590" t="s">
        <v>16</v>
      </c>
      <c r="H1590" t="s">
        <v>33</v>
      </c>
      <c r="I1590" t="s">
        <v>67</v>
      </c>
      <c r="J1590" t="s">
        <v>19</v>
      </c>
      <c r="K1590" t="s">
        <v>24</v>
      </c>
      <c r="L1590" t="s">
        <v>35</v>
      </c>
      <c r="M1590">
        <v>2</v>
      </c>
      <c r="N1590">
        <v>72.34</v>
      </c>
      <c r="O1590">
        <v>0</v>
      </c>
      <c r="P1590">
        <v>33.29</v>
      </c>
      <c r="Q1590">
        <v>144.68</v>
      </c>
      <c r="R1590">
        <v>66.58</v>
      </c>
      <c r="S1590">
        <v>78.100000000000009</v>
      </c>
      <c r="T1590">
        <v>0.53981199889411113</v>
      </c>
    </row>
    <row r="1591" spans="1:20" x14ac:dyDescent="0.3">
      <c r="A1591">
        <v>2339</v>
      </c>
      <c r="B1591" s="1">
        <v>46101</v>
      </c>
      <c r="C1591">
        <f>YEAR(SalesDataTable__2[[#This Row],[Order Date]])</f>
        <v>2026</v>
      </c>
      <c r="D1591" s="2" t="str">
        <f>"Q"&amp;ROUNDUP(MONTH(SalesDataTable__2[[#This Row],[Order Date]])/3,0)</f>
        <v>Q1</v>
      </c>
      <c r="E1591">
        <f>MONTH(SalesDataTable__2[[#This Row],[Order Date]])</f>
        <v>3</v>
      </c>
      <c r="F1591" t="str">
        <f>TEXT(SalesDataTable__2[[#This Row],[Order Date]],"MMM")</f>
        <v>Mar</v>
      </c>
      <c r="G1591" t="s">
        <v>28</v>
      </c>
      <c r="H1591" t="s">
        <v>46</v>
      </c>
      <c r="I1591" t="s">
        <v>67</v>
      </c>
      <c r="J1591" t="s">
        <v>19</v>
      </c>
      <c r="K1591" t="s">
        <v>36</v>
      </c>
      <c r="L1591" t="s">
        <v>56</v>
      </c>
      <c r="M1591">
        <v>2</v>
      </c>
      <c r="N1591">
        <v>51.29</v>
      </c>
      <c r="O1591">
        <v>0</v>
      </c>
      <c r="P1591">
        <v>23.15</v>
      </c>
      <c r="Q1591">
        <v>102.58</v>
      </c>
      <c r="R1591">
        <v>46.3</v>
      </c>
      <c r="S1591">
        <v>56.28</v>
      </c>
      <c r="T1591">
        <v>0.54864496003119523</v>
      </c>
    </row>
    <row r="1592" spans="1:20" x14ac:dyDescent="0.3">
      <c r="A1592">
        <v>4969</v>
      </c>
      <c r="B1592" s="1">
        <v>46121</v>
      </c>
      <c r="C1592">
        <f>YEAR(SalesDataTable__2[[#This Row],[Order Date]])</f>
        <v>2026</v>
      </c>
      <c r="D1592" s="2" t="str">
        <f>"Q"&amp;ROUNDUP(MONTH(SalesDataTable__2[[#This Row],[Order Date]])/3,0)</f>
        <v>Q2</v>
      </c>
      <c r="E1592">
        <f>MONTH(SalesDataTable__2[[#This Row],[Order Date]])</f>
        <v>4</v>
      </c>
      <c r="F1592" t="str">
        <f>TEXT(SalesDataTable__2[[#This Row],[Order Date]],"MMM")</f>
        <v>Apr</v>
      </c>
      <c r="G1592" t="s">
        <v>16</v>
      </c>
      <c r="H1592" t="s">
        <v>26</v>
      </c>
      <c r="I1592" t="s">
        <v>67</v>
      </c>
      <c r="J1592" t="s">
        <v>65</v>
      </c>
      <c r="K1592" t="s">
        <v>36</v>
      </c>
      <c r="L1592" t="s">
        <v>61</v>
      </c>
      <c r="M1592">
        <v>2</v>
      </c>
      <c r="N1592">
        <v>81.14</v>
      </c>
      <c r="O1592">
        <v>0</v>
      </c>
      <c r="P1592">
        <v>43.43</v>
      </c>
      <c r="Q1592">
        <v>162.28</v>
      </c>
      <c r="R1592">
        <v>86.86</v>
      </c>
      <c r="S1592">
        <v>75.42</v>
      </c>
      <c r="T1592">
        <v>0.46475228000985952</v>
      </c>
    </row>
    <row r="1593" spans="1:20" x14ac:dyDescent="0.3">
      <c r="A1593">
        <v>1259</v>
      </c>
      <c r="B1593" s="1">
        <v>46124</v>
      </c>
      <c r="C1593">
        <f>YEAR(SalesDataTable__2[[#This Row],[Order Date]])</f>
        <v>2026</v>
      </c>
      <c r="D1593" s="2" t="str">
        <f>"Q"&amp;ROUNDUP(MONTH(SalesDataTable__2[[#This Row],[Order Date]])/3,0)</f>
        <v>Q2</v>
      </c>
      <c r="E1593">
        <f>MONTH(SalesDataTable__2[[#This Row],[Order Date]])</f>
        <v>4</v>
      </c>
      <c r="F1593" t="str">
        <f>TEXT(SalesDataTable__2[[#This Row],[Order Date]],"MMM")</f>
        <v>Apr</v>
      </c>
      <c r="G1593" t="s">
        <v>28</v>
      </c>
      <c r="H1593" t="s">
        <v>46</v>
      </c>
      <c r="I1593" t="s">
        <v>67</v>
      </c>
      <c r="J1593" t="s">
        <v>19</v>
      </c>
      <c r="K1593" t="s">
        <v>24</v>
      </c>
      <c r="L1593" t="s">
        <v>25</v>
      </c>
      <c r="M1593">
        <v>2</v>
      </c>
      <c r="N1593">
        <v>151.01</v>
      </c>
      <c r="O1593">
        <v>0</v>
      </c>
      <c r="P1593">
        <v>80.209999999999994</v>
      </c>
      <c r="Q1593">
        <v>302.02</v>
      </c>
      <c r="R1593">
        <v>160.41999999999999</v>
      </c>
      <c r="S1593">
        <v>141.6</v>
      </c>
      <c r="T1593">
        <v>0.4688431229719886</v>
      </c>
    </row>
    <row r="1594" spans="1:20" x14ac:dyDescent="0.3">
      <c r="A1594">
        <v>605</v>
      </c>
      <c r="B1594" s="1">
        <v>46129</v>
      </c>
      <c r="C1594">
        <f>YEAR(SalesDataTable__2[[#This Row],[Order Date]])</f>
        <v>2026</v>
      </c>
      <c r="D1594" s="2" t="str">
        <f>"Q"&amp;ROUNDUP(MONTH(SalesDataTable__2[[#This Row],[Order Date]])/3,0)</f>
        <v>Q2</v>
      </c>
      <c r="E1594">
        <f>MONTH(SalesDataTable__2[[#This Row],[Order Date]])</f>
        <v>4</v>
      </c>
      <c r="F1594" t="str">
        <f>TEXT(SalesDataTable__2[[#This Row],[Order Date]],"MMM")</f>
        <v>Apr</v>
      </c>
      <c r="G1594" t="s">
        <v>16</v>
      </c>
      <c r="H1594" t="s">
        <v>17</v>
      </c>
      <c r="I1594" t="s">
        <v>67</v>
      </c>
      <c r="J1594" t="s">
        <v>65</v>
      </c>
      <c r="K1594" t="s">
        <v>31</v>
      </c>
      <c r="L1594" t="s">
        <v>32</v>
      </c>
      <c r="M1594">
        <v>2</v>
      </c>
      <c r="N1594">
        <v>130.94</v>
      </c>
      <c r="O1594">
        <v>0</v>
      </c>
      <c r="P1594">
        <v>67.459999999999994</v>
      </c>
      <c r="Q1594">
        <v>261.88</v>
      </c>
      <c r="R1594">
        <v>134.91999999999999</v>
      </c>
      <c r="S1594">
        <v>126.96000000000001</v>
      </c>
      <c r="T1594">
        <v>0.48480219948067821</v>
      </c>
    </row>
    <row r="1595" spans="1:20" x14ac:dyDescent="0.3">
      <c r="A1595">
        <v>5075</v>
      </c>
      <c r="B1595" s="1">
        <v>46136</v>
      </c>
      <c r="C1595">
        <f>YEAR(SalesDataTable__2[[#This Row],[Order Date]])</f>
        <v>2026</v>
      </c>
      <c r="D1595" s="2" t="str">
        <f>"Q"&amp;ROUNDUP(MONTH(SalesDataTable__2[[#This Row],[Order Date]])/3,0)</f>
        <v>Q2</v>
      </c>
      <c r="E1595">
        <f>MONTH(SalesDataTable__2[[#This Row],[Order Date]])</f>
        <v>4</v>
      </c>
      <c r="F1595" t="str">
        <f>TEXT(SalesDataTable__2[[#This Row],[Order Date]],"MMM")</f>
        <v>Apr</v>
      </c>
      <c r="G1595" t="s">
        <v>22</v>
      </c>
      <c r="H1595" t="s">
        <v>40</v>
      </c>
      <c r="I1595" t="s">
        <v>67</v>
      </c>
      <c r="J1595" t="s">
        <v>19</v>
      </c>
      <c r="K1595" t="s">
        <v>36</v>
      </c>
      <c r="L1595" t="s">
        <v>61</v>
      </c>
      <c r="M1595">
        <v>2</v>
      </c>
      <c r="N1595">
        <v>81.75</v>
      </c>
      <c r="O1595">
        <v>0</v>
      </c>
      <c r="P1595">
        <v>41.92</v>
      </c>
      <c r="Q1595">
        <v>163.5</v>
      </c>
      <c r="R1595">
        <v>83.84</v>
      </c>
      <c r="S1595">
        <v>79.66</v>
      </c>
      <c r="T1595">
        <v>0.48721712538226297</v>
      </c>
    </row>
    <row r="1596" spans="1:20" x14ac:dyDescent="0.3">
      <c r="A1596">
        <v>3930</v>
      </c>
      <c r="B1596" s="1">
        <v>46137</v>
      </c>
      <c r="C1596">
        <f>YEAR(SalesDataTable__2[[#This Row],[Order Date]])</f>
        <v>2026</v>
      </c>
      <c r="D1596" s="2" t="str">
        <f>"Q"&amp;ROUNDUP(MONTH(SalesDataTable__2[[#This Row],[Order Date]])/3,0)</f>
        <v>Q2</v>
      </c>
      <c r="E1596">
        <f>MONTH(SalesDataTable__2[[#This Row],[Order Date]])</f>
        <v>4</v>
      </c>
      <c r="F1596" t="str">
        <f>TEXT(SalesDataTable__2[[#This Row],[Order Date]],"MMM")</f>
        <v>Apr</v>
      </c>
      <c r="G1596" t="s">
        <v>28</v>
      </c>
      <c r="H1596" t="s">
        <v>46</v>
      </c>
      <c r="I1596" t="s">
        <v>67</v>
      </c>
      <c r="J1596" t="s">
        <v>64</v>
      </c>
      <c r="K1596" t="s">
        <v>20</v>
      </c>
      <c r="L1596" t="s">
        <v>21</v>
      </c>
      <c r="M1596">
        <v>2</v>
      </c>
      <c r="N1596">
        <v>40.85</v>
      </c>
      <c r="O1596">
        <v>0</v>
      </c>
      <c r="P1596">
        <v>14.99</v>
      </c>
      <c r="Q1596">
        <v>81.7</v>
      </c>
      <c r="R1596">
        <v>29.98</v>
      </c>
      <c r="S1596">
        <v>51.72</v>
      </c>
      <c r="T1596">
        <v>0.633047735618115</v>
      </c>
    </row>
    <row r="1597" spans="1:20" x14ac:dyDescent="0.3">
      <c r="A1597">
        <v>4475</v>
      </c>
      <c r="B1597" s="1">
        <v>46140</v>
      </c>
      <c r="C1597">
        <f>YEAR(SalesDataTable__2[[#This Row],[Order Date]])</f>
        <v>2026</v>
      </c>
      <c r="D1597" s="2" t="str">
        <f>"Q"&amp;ROUNDUP(MONTH(SalesDataTable__2[[#This Row],[Order Date]])/3,0)</f>
        <v>Q2</v>
      </c>
      <c r="E1597">
        <f>MONTH(SalesDataTable__2[[#This Row],[Order Date]])</f>
        <v>4</v>
      </c>
      <c r="F1597" t="str">
        <f>TEXT(SalesDataTable__2[[#This Row],[Order Date]],"MMM")</f>
        <v>Apr</v>
      </c>
      <c r="G1597" t="s">
        <v>42</v>
      </c>
      <c r="H1597" t="s">
        <v>45</v>
      </c>
      <c r="I1597" t="s">
        <v>67</v>
      </c>
      <c r="J1597" t="s">
        <v>65</v>
      </c>
      <c r="K1597" t="s">
        <v>31</v>
      </c>
      <c r="L1597" t="s">
        <v>51</v>
      </c>
      <c r="M1597">
        <v>2</v>
      </c>
      <c r="N1597">
        <v>165.74</v>
      </c>
      <c r="O1597">
        <v>0</v>
      </c>
      <c r="P1597">
        <v>87.73</v>
      </c>
      <c r="Q1597">
        <v>331.48</v>
      </c>
      <c r="R1597">
        <v>175.46</v>
      </c>
      <c r="S1597">
        <v>156.02000000000001</v>
      </c>
      <c r="T1597">
        <v>0.47067696391939184</v>
      </c>
    </row>
    <row r="1598" spans="1:20" x14ac:dyDescent="0.3">
      <c r="A1598">
        <v>1304</v>
      </c>
      <c r="B1598" s="1">
        <v>46141</v>
      </c>
      <c r="C1598">
        <f>YEAR(SalesDataTable__2[[#This Row],[Order Date]])</f>
        <v>2026</v>
      </c>
      <c r="D1598" s="2" t="str">
        <f>"Q"&amp;ROUNDUP(MONTH(SalesDataTable__2[[#This Row],[Order Date]])/3,0)</f>
        <v>Q2</v>
      </c>
      <c r="E1598">
        <f>MONTH(SalesDataTable__2[[#This Row],[Order Date]])</f>
        <v>4</v>
      </c>
      <c r="F1598" t="str">
        <f>TEXT(SalesDataTable__2[[#This Row],[Order Date]],"MMM")</f>
        <v>Apr</v>
      </c>
      <c r="G1598" t="s">
        <v>22</v>
      </c>
      <c r="H1598" t="s">
        <v>30</v>
      </c>
      <c r="I1598" t="s">
        <v>67</v>
      </c>
      <c r="J1598" t="s">
        <v>64</v>
      </c>
      <c r="K1598" t="s">
        <v>31</v>
      </c>
      <c r="L1598" t="s">
        <v>41</v>
      </c>
      <c r="M1598">
        <v>2</v>
      </c>
      <c r="N1598">
        <v>35.33</v>
      </c>
      <c r="O1598">
        <v>0</v>
      </c>
      <c r="P1598">
        <v>13.69</v>
      </c>
      <c r="Q1598">
        <v>70.66</v>
      </c>
      <c r="R1598">
        <v>27.38</v>
      </c>
      <c r="S1598">
        <v>43.28</v>
      </c>
      <c r="T1598">
        <v>0.61251061420888764</v>
      </c>
    </row>
    <row r="1599" spans="1:20" x14ac:dyDescent="0.3">
      <c r="A1599">
        <v>3678</v>
      </c>
      <c r="B1599" s="1">
        <v>46143</v>
      </c>
      <c r="C1599">
        <f>YEAR(SalesDataTable__2[[#This Row],[Order Date]])</f>
        <v>2026</v>
      </c>
      <c r="D1599" s="2" t="str">
        <f>"Q"&amp;ROUNDUP(MONTH(SalesDataTable__2[[#This Row],[Order Date]])/3,0)</f>
        <v>Q2</v>
      </c>
      <c r="E1599">
        <f>MONTH(SalesDataTable__2[[#This Row],[Order Date]])</f>
        <v>5</v>
      </c>
      <c r="F1599" t="str">
        <f>TEXT(SalesDataTable__2[[#This Row],[Order Date]],"MMM")</f>
        <v>May</v>
      </c>
      <c r="G1599" t="s">
        <v>28</v>
      </c>
      <c r="H1599" t="s">
        <v>48</v>
      </c>
      <c r="I1599" t="s">
        <v>67</v>
      </c>
      <c r="J1599" t="s">
        <v>64</v>
      </c>
      <c r="K1599" t="s">
        <v>38</v>
      </c>
      <c r="L1599" t="s">
        <v>39</v>
      </c>
      <c r="M1599">
        <v>2</v>
      </c>
      <c r="N1599">
        <v>194.97</v>
      </c>
      <c r="O1599">
        <v>0</v>
      </c>
      <c r="P1599">
        <v>101.14</v>
      </c>
      <c r="Q1599">
        <v>389.94</v>
      </c>
      <c r="R1599">
        <v>202.28</v>
      </c>
      <c r="S1599">
        <v>187.66</v>
      </c>
      <c r="T1599">
        <v>0.48125352618351541</v>
      </c>
    </row>
    <row r="1600" spans="1:20" x14ac:dyDescent="0.3">
      <c r="A1600">
        <v>3726</v>
      </c>
      <c r="B1600" s="1">
        <v>46143</v>
      </c>
      <c r="C1600">
        <f>YEAR(SalesDataTable__2[[#This Row],[Order Date]])</f>
        <v>2026</v>
      </c>
      <c r="D1600" s="2" t="str">
        <f>"Q"&amp;ROUNDUP(MONTH(SalesDataTable__2[[#This Row],[Order Date]])/3,0)</f>
        <v>Q2</v>
      </c>
      <c r="E1600">
        <f>MONTH(SalesDataTable__2[[#This Row],[Order Date]])</f>
        <v>5</v>
      </c>
      <c r="F1600" t="str">
        <f>TEXT(SalesDataTable__2[[#This Row],[Order Date]],"MMM")</f>
        <v>May</v>
      </c>
      <c r="G1600" t="s">
        <v>16</v>
      </c>
      <c r="H1600" t="s">
        <v>17</v>
      </c>
      <c r="I1600" t="s">
        <v>67</v>
      </c>
      <c r="J1600" t="s">
        <v>64</v>
      </c>
      <c r="K1600" t="s">
        <v>36</v>
      </c>
      <c r="L1600" t="s">
        <v>56</v>
      </c>
      <c r="M1600">
        <v>2</v>
      </c>
      <c r="N1600">
        <v>49.53</v>
      </c>
      <c r="O1600">
        <v>0</v>
      </c>
      <c r="P1600">
        <v>22.91</v>
      </c>
      <c r="Q1600">
        <v>99.06</v>
      </c>
      <c r="R1600">
        <v>45.82</v>
      </c>
      <c r="S1600">
        <v>53.24</v>
      </c>
      <c r="T1600">
        <v>0.53745204926307288</v>
      </c>
    </row>
    <row r="1601" spans="1:20" x14ac:dyDescent="0.3">
      <c r="A1601">
        <v>1896</v>
      </c>
      <c r="B1601" s="1">
        <v>46145</v>
      </c>
      <c r="C1601">
        <f>YEAR(SalesDataTable__2[[#This Row],[Order Date]])</f>
        <v>2026</v>
      </c>
      <c r="D1601" s="2" t="str">
        <f>"Q"&amp;ROUNDUP(MONTH(SalesDataTable__2[[#This Row],[Order Date]])/3,0)</f>
        <v>Q2</v>
      </c>
      <c r="E1601">
        <f>MONTH(SalesDataTable__2[[#This Row],[Order Date]])</f>
        <v>5</v>
      </c>
      <c r="F1601" t="str">
        <f>TEXT(SalesDataTable__2[[#This Row],[Order Date]],"MMM")</f>
        <v>May</v>
      </c>
      <c r="G1601" t="s">
        <v>28</v>
      </c>
      <c r="H1601" t="s">
        <v>46</v>
      </c>
      <c r="I1601" t="s">
        <v>67</v>
      </c>
      <c r="J1601" t="s">
        <v>19</v>
      </c>
      <c r="K1601" t="s">
        <v>20</v>
      </c>
      <c r="L1601" t="s">
        <v>59</v>
      </c>
      <c r="M1601">
        <v>2</v>
      </c>
      <c r="N1601">
        <v>49.97</v>
      </c>
      <c r="O1601">
        <v>0</v>
      </c>
      <c r="P1601">
        <v>22.63</v>
      </c>
      <c r="Q1601">
        <v>99.94</v>
      </c>
      <c r="R1601">
        <v>45.26</v>
      </c>
      <c r="S1601">
        <v>54.68</v>
      </c>
      <c r="T1601">
        <v>0.54712827696617972</v>
      </c>
    </row>
    <row r="1602" spans="1:20" x14ac:dyDescent="0.3">
      <c r="A1602">
        <v>4587</v>
      </c>
      <c r="B1602" s="1">
        <v>46146</v>
      </c>
      <c r="C1602">
        <f>YEAR(SalesDataTable__2[[#This Row],[Order Date]])</f>
        <v>2026</v>
      </c>
      <c r="D1602" s="2" t="str">
        <f>"Q"&amp;ROUNDUP(MONTH(SalesDataTable__2[[#This Row],[Order Date]])/3,0)</f>
        <v>Q2</v>
      </c>
      <c r="E1602">
        <f>MONTH(SalesDataTable__2[[#This Row],[Order Date]])</f>
        <v>5</v>
      </c>
      <c r="F1602" t="str">
        <f>TEXT(SalesDataTable__2[[#This Row],[Order Date]],"MMM")</f>
        <v>May</v>
      </c>
      <c r="G1602" t="s">
        <v>42</v>
      </c>
      <c r="H1602" t="s">
        <v>43</v>
      </c>
      <c r="I1602" t="s">
        <v>67</v>
      </c>
      <c r="J1602" t="s">
        <v>64</v>
      </c>
      <c r="K1602" t="s">
        <v>24</v>
      </c>
      <c r="L1602" t="s">
        <v>27</v>
      </c>
      <c r="M1602">
        <v>2</v>
      </c>
      <c r="N1602">
        <v>91.72</v>
      </c>
      <c r="O1602">
        <v>0</v>
      </c>
      <c r="P1602">
        <v>45.67</v>
      </c>
      <c r="Q1602">
        <v>183.44</v>
      </c>
      <c r="R1602">
        <v>91.34</v>
      </c>
      <c r="S1602">
        <v>92.1</v>
      </c>
      <c r="T1602">
        <v>0.50207152202354988</v>
      </c>
    </row>
    <row r="1603" spans="1:20" x14ac:dyDescent="0.3">
      <c r="A1603">
        <v>3645</v>
      </c>
      <c r="B1603" s="1">
        <v>46152</v>
      </c>
      <c r="C1603">
        <f>YEAR(SalesDataTable__2[[#This Row],[Order Date]])</f>
        <v>2026</v>
      </c>
      <c r="D1603" s="2" t="str">
        <f>"Q"&amp;ROUNDUP(MONTH(SalesDataTable__2[[#This Row],[Order Date]])/3,0)</f>
        <v>Q2</v>
      </c>
      <c r="E1603">
        <f>MONTH(SalesDataTable__2[[#This Row],[Order Date]])</f>
        <v>5</v>
      </c>
      <c r="F1603" t="str">
        <f>TEXT(SalesDataTable__2[[#This Row],[Order Date]],"MMM")</f>
        <v>May</v>
      </c>
      <c r="G1603" t="s">
        <v>28</v>
      </c>
      <c r="H1603" t="s">
        <v>49</v>
      </c>
      <c r="I1603" t="s">
        <v>67</v>
      </c>
      <c r="J1603" t="s">
        <v>64</v>
      </c>
      <c r="K1603" t="s">
        <v>36</v>
      </c>
      <c r="L1603" t="s">
        <v>56</v>
      </c>
      <c r="M1603">
        <v>2</v>
      </c>
      <c r="N1603">
        <v>50.93</v>
      </c>
      <c r="O1603">
        <v>0</v>
      </c>
      <c r="P1603">
        <v>22.91</v>
      </c>
      <c r="Q1603">
        <v>101.86</v>
      </c>
      <c r="R1603">
        <v>45.82</v>
      </c>
      <c r="S1603">
        <v>56.04</v>
      </c>
      <c r="T1603">
        <v>0.55016689573924993</v>
      </c>
    </row>
    <row r="1604" spans="1:20" x14ac:dyDescent="0.3">
      <c r="A1604">
        <v>4795</v>
      </c>
      <c r="B1604" s="1">
        <v>46152</v>
      </c>
      <c r="C1604">
        <f>YEAR(SalesDataTable__2[[#This Row],[Order Date]])</f>
        <v>2026</v>
      </c>
      <c r="D1604" s="2" t="str">
        <f>"Q"&amp;ROUNDUP(MONTH(SalesDataTable__2[[#This Row],[Order Date]])/3,0)</f>
        <v>Q2</v>
      </c>
      <c r="E1604">
        <f>MONTH(SalesDataTable__2[[#This Row],[Order Date]])</f>
        <v>5</v>
      </c>
      <c r="F1604" t="str">
        <f>TEXT(SalesDataTable__2[[#This Row],[Order Date]],"MMM")</f>
        <v>May</v>
      </c>
      <c r="G1604" t="s">
        <v>16</v>
      </c>
      <c r="H1604" t="s">
        <v>33</v>
      </c>
      <c r="I1604" t="s">
        <v>67</v>
      </c>
      <c r="J1604" t="s">
        <v>64</v>
      </c>
      <c r="K1604" t="s">
        <v>24</v>
      </c>
      <c r="L1604" t="s">
        <v>35</v>
      </c>
      <c r="M1604">
        <v>2</v>
      </c>
      <c r="N1604">
        <v>72.25</v>
      </c>
      <c r="O1604">
        <v>0</v>
      </c>
      <c r="P1604">
        <v>32.25</v>
      </c>
      <c r="Q1604">
        <v>144.5</v>
      </c>
      <c r="R1604">
        <v>64.5</v>
      </c>
      <c r="S1604">
        <v>80</v>
      </c>
      <c r="T1604">
        <v>0.55363321799307963</v>
      </c>
    </row>
    <row r="1605" spans="1:20" x14ac:dyDescent="0.3">
      <c r="A1605">
        <v>4472</v>
      </c>
      <c r="B1605" s="1">
        <v>46166</v>
      </c>
      <c r="C1605">
        <f>YEAR(SalesDataTable__2[[#This Row],[Order Date]])</f>
        <v>2026</v>
      </c>
      <c r="D1605" s="2" t="str">
        <f>"Q"&amp;ROUNDUP(MONTH(SalesDataTable__2[[#This Row],[Order Date]])/3,0)</f>
        <v>Q2</v>
      </c>
      <c r="E1605">
        <f>MONTH(SalesDataTable__2[[#This Row],[Order Date]])</f>
        <v>5</v>
      </c>
      <c r="F1605" t="str">
        <f>TEXT(SalesDataTable__2[[#This Row],[Order Date]],"MMM")</f>
        <v>May</v>
      </c>
      <c r="G1605" t="s">
        <v>16</v>
      </c>
      <c r="H1605" t="s">
        <v>17</v>
      </c>
      <c r="I1605" t="s">
        <v>67</v>
      </c>
      <c r="J1605" t="s">
        <v>19</v>
      </c>
      <c r="K1605" t="s">
        <v>24</v>
      </c>
      <c r="L1605" t="s">
        <v>50</v>
      </c>
      <c r="M1605">
        <v>2</v>
      </c>
      <c r="N1605">
        <v>144.01</v>
      </c>
      <c r="O1605">
        <v>0</v>
      </c>
      <c r="P1605">
        <v>79.37</v>
      </c>
      <c r="Q1605">
        <v>288.02</v>
      </c>
      <c r="R1605">
        <v>158.74</v>
      </c>
      <c r="S1605">
        <v>129.27999999999997</v>
      </c>
      <c r="T1605">
        <v>0.44885771821401282</v>
      </c>
    </row>
    <row r="1606" spans="1:20" x14ac:dyDescent="0.3">
      <c r="A1606">
        <v>5056</v>
      </c>
      <c r="B1606" s="1">
        <v>46166</v>
      </c>
      <c r="C1606">
        <f>YEAR(SalesDataTable__2[[#This Row],[Order Date]])</f>
        <v>2026</v>
      </c>
      <c r="D1606" s="2" t="str">
        <f>"Q"&amp;ROUNDUP(MONTH(SalesDataTable__2[[#This Row],[Order Date]])/3,0)</f>
        <v>Q2</v>
      </c>
      <c r="E1606">
        <f>MONTH(SalesDataTable__2[[#This Row],[Order Date]])</f>
        <v>5</v>
      </c>
      <c r="F1606" t="str">
        <f>TEXT(SalesDataTable__2[[#This Row],[Order Date]],"MMM")</f>
        <v>May</v>
      </c>
      <c r="G1606" t="s">
        <v>42</v>
      </c>
      <c r="H1606" t="s">
        <v>60</v>
      </c>
      <c r="I1606" t="s">
        <v>67</v>
      </c>
      <c r="J1606" t="s">
        <v>64</v>
      </c>
      <c r="K1606" t="s">
        <v>38</v>
      </c>
      <c r="L1606" t="s">
        <v>58</v>
      </c>
      <c r="M1606">
        <v>2</v>
      </c>
      <c r="N1606">
        <v>80.010000000000005</v>
      </c>
      <c r="O1606">
        <v>0</v>
      </c>
      <c r="P1606">
        <v>38.54</v>
      </c>
      <c r="Q1606">
        <v>160.02000000000001</v>
      </c>
      <c r="R1606">
        <v>77.08</v>
      </c>
      <c r="S1606">
        <v>82.940000000000012</v>
      </c>
      <c r="T1606">
        <v>0.51831021122359711</v>
      </c>
    </row>
    <row r="1607" spans="1:20" x14ac:dyDescent="0.3">
      <c r="A1607">
        <v>4274</v>
      </c>
      <c r="B1607" s="1">
        <v>46167</v>
      </c>
      <c r="C1607">
        <f>YEAR(SalesDataTable__2[[#This Row],[Order Date]])</f>
        <v>2026</v>
      </c>
      <c r="D1607" s="2" t="str">
        <f>"Q"&amp;ROUNDUP(MONTH(SalesDataTable__2[[#This Row],[Order Date]])/3,0)</f>
        <v>Q2</v>
      </c>
      <c r="E1607">
        <f>MONTH(SalesDataTable__2[[#This Row],[Order Date]])</f>
        <v>5</v>
      </c>
      <c r="F1607" t="str">
        <f>TEXT(SalesDataTable__2[[#This Row],[Order Date]],"MMM")</f>
        <v>May</v>
      </c>
      <c r="G1607" t="s">
        <v>28</v>
      </c>
      <c r="H1607" t="s">
        <v>46</v>
      </c>
      <c r="I1607" t="s">
        <v>67</v>
      </c>
      <c r="J1607" t="s">
        <v>64</v>
      </c>
      <c r="K1607" t="s">
        <v>20</v>
      </c>
      <c r="L1607" t="s">
        <v>44</v>
      </c>
      <c r="M1607">
        <v>2</v>
      </c>
      <c r="N1607">
        <v>36.18</v>
      </c>
      <c r="O1607">
        <v>0</v>
      </c>
      <c r="P1607">
        <v>13.71</v>
      </c>
      <c r="Q1607">
        <v>72.36</v>
      </c>
      <c r="R1607">
        <v>27.42</v>
      </c>
      <c r="S1607">
        <v>44.94</v>
      </c>
      <c r="T1607">
        <v>0.62106135986733002</v>
      </c>
    </row>
    <row r="1608" spans="1:20" x14ac:dyDescent="0.3">
      <c r="A1608">
        <v>1755</v>
      </c>
      <c r="B1608" s="1">
        <v>46169</v>
      </c>
      <c r="C1608">
        <f>YEAR(SalesDataTable__2[[#This Row],[Order Date]])</f>
        <v>2026</v>
      </c>
      <c r="D1608" s="2" t="str">
        <f>"Q"&amp;ROUNDUP(MONTH(SalesDataTable__2[[#This Row],[Order Date]])/3,0)</f>
        <v>Q2</v>
      </c>
      <c r="E1608">
        <f>MONTH(SalesDataTable__2[[#This Row],[Order Date]])</f>
        <v>5</v>
      </c>
      <c r="F1608" t="str">
        <f>TEXT(SalesDataTable__2[[#This Row],[Order Date]],"MMM")</f>
        <v>May</v>
      </c>
      <c r="G1608" t="s">
        <v>16</v>
      </c>
      <c r="H1608" t="s">
        <v>52</v>
      </c>
      <c r="I1608" t="s">
        <v>67</v>
      </c>
      <c r="J1608" t="s">
        <v>64</v>
      </c>
      <c r="K1608" t="s">
        <v>24</v>
      </c>
      <c r="L1608" t="s">
        <v>27</v>
      </c>
      <c r="M1608">
        <v>2</v>
      </c>
      <c r="N1608">
        <v>92.12</v>
      </c>
      <c r="O1608">
        <v>0</v>
      </c>
      <c r="P1608">
        <v>46.64</v>
      </c>
      <c r="Q1608">
        <v>184.24</v>
      </c>
      <c r="R1608">
        <v>93.28</v>
      </c>
      <c r="S1608">
        <v>90.960000000000008</v>
      </c>
      <c r="T1608">
        <v>0.49370386452453324</v>
      </c>
    </row>
    <row r="1609" spans="1:20" x14ac:dyDescent="0.3">
      <c r="A1609">
        <v>2641</v>
      </c>
      <c r="B1609" s="1">
        <v>46171</v>
      </c>
      <c r="C1609">
        <f>YEAR(SalesDataTable__2[[#This Row],[Order Date]])</f>
        <v>2026</v>
      </c>
      <c r="D1609" s="2" t="str">
        <f>"Q"&amp;ROUNDUP(MONTH(SalesDataTable__2[[#This Row],[Order Date]])/3,0)</f>
        <v>Q2</v>
      </c>
      <c r="E1609">
        <f>MONTH(SalesDataTable__2[[#This Row],[Order Date]])</f>
        <v>5</v>
      </c>
      <c r="F1609" t="str">
        <f>TEXT(SalesDataTable__2[[#This Row],[Order Date]],"MMM")</f>
        <v>May</v>
      </c>
      <c r="G1609" t="s">
        <v>22</v>
      </c>
      <c r="H1609" t="s">
        <v>40</v>
      </c>
      <c r="I1609" t="s">
        <v>67</v>
      </c>
      <c r="J1609" t="s">
        <v>64</v>
      </c>
      <c r="K1609" t="s">
        <v>20</v>
      </c>
      <c r="L1609" t="s">
        <v>44</v>
      </c>
      <c r="M1609">
        <v>2</v>
      </c>
      <c r="N1609">
        <v>36.9</v>
      </c>
      <c r="O1609">
        <v>0</v>
      </c>
      <c r="P1609">
        <v>14.07</v>
      </c>
      <c r="Q1609">
        <v>73.8</v>
      </c>
      <c r="R1609">
        <v>28.14</v>
      </c>
      <c r="S1609">
        <v>45.66</v>
      </c>
      <c r="T1609">
        <v>0.61869918699186988</v>
      </c>
    </row>
    <row r="1610" spans="1:20" x14ac:dyDescent="0.3">
      <c r="A1610">
        <v>1355</v>
      </c>
      <c r="B1610" s="1">
        <v>46173</v>
      </c>
      <c r="C1610">
        <f>YEAR(SalesDataTable__2[[#This Row],[Order Date]])</f>
        <v>2026</v>
      </c>
      <c r="D1610" s="2" t="str">
        <f>"Q"&amp;ROUNDUP(MONTH(SalesDataTable__2[[#This Row],[Order Date]])/3,0)</f>
        <v>Q2</v>
      </c>
      <c r="E1610">
        <f>MONTH(SalesDataTable__2[[#This Row],[Order Date]])</f>
        <v>5</v>
      </c>
      <c r="F1610" t="str">
        <f>TEXT(SalesDataTable__2[[#This Row],[Order Date]],"MMM")</f>
        <v>May</v>
      </c>
      <c r="G1610" t="s">
        <v>16</v>
      </c>
      <c r="H1610" t="s">
        <v>52</v>
      </c>
      <c r="I1610" t="s">
        <v>67</v>
      </c>
      <c r="J1610" t="s">
        <v>19</v>
      </c>
      <c r="K1610" t="s">
        <v>24</v>
      </c>
      <c r="L1610" t="s">
        <v>25</v>
      </c>
      <c r="M1610">
        <v>2</v>
      </c>
      <c r="N1610">
        <v>152.07</v>
      </c>
      <c r="O1610">
        <v>0</v>
      </c>
      <c r="P1610">
        <v>76.849999999999994</v>
      </c>
      <c r="Q1610">
        <v>304.14</v>
      </c>
      <c r="R1610">
        <v>153.69999999999999</v>
      </c>
      <c r="S1610">
        <v>150.44</v>
      </c>
      <c r="T1610">
        <v>0.49464062602748737</v>
      </c>
    </row>
    <row r="1611" spans="1:20" x14ac:dyDescent="0.3">
      <c r="A1611">
        <v>146</v>
      </c>
      <c r="B1611" s="1">
        <v>46177</v>
      </c>
      <c r="C1611">
        <f>YEAR(SalesDataTable__2[[#This Row],[Order Date]])</f>
        <v>2026</v>
      </c>
      <c r="D1611" s="2" t="str">
        <f>"Q"&amp;ROUNDUP(MONTH(SalesDataTable__2[[#This Row],[Order Date]])/3,0)</f>
        <v>Q2</v>
      </c>
      <c r="E1611">
        <f>MONTH(SalesDataTable__2[[#This Row],[Order Date]])</f>
        <v>6</v>
      </c>
      <c r="F1611" t="str">
        <f>TEXT(SalesDataTable__2[[#This Row],[Order Date]],"MMM")</f>
        <v>Jun</v>
      </c>
      <c r="G1611" t="s">
        <v>28</v>
      </c>
      <c r="H1611" t="s">
        <v>48</v>
      </c>
      <c r="I1611" t="s">
        <v>67</v>
      </c>
      <c r="J1611" t="s">
        <v>64</v>
      </c>
      <c r="K1611" t="s">
        <v>36</v>
      </c>
      <c r="L1611" t="s">
        <v>61</v>
      </c>
      <c r="M1611">
        <v>2</v>
      </c>
      <c r="N1611">
        <v>81.81</v>
      </c>
      <c r="O1611">
        <v>0</v>
      </c>
      <c r="P1611">
        <v>42.54</v>
      </c>
      <c r="Q1611">
        <v>163.62</v>
      </c>
      <c r="R1611">
        <v>85.08</v>
      </c>
      <c r="S1611">
        <v>78.540000000000006</v>
      </c>
      <c r="T1611">
        <v>0.48001466813348004</v>
      </c>
    </row>
    <row r="1612" spans="1:20" x14ac:dyDescent="0.3">
      <c r="A1612">
        <v>161</v>
      </c>
      <c r="B1612" s="1">
        <v>46177</v>
      </c>
      <c r="C1612">
        <f>YEAR(SalesDataTable__2[[#This Row],[Order Date]])</f>
        <v>2026</v>
      </c>
      <c r="D1612" s="2" t="str">
        <f>"Q"&amp;ROUNDUP(MONTH(SalesDataTable__2[[#This Row],[Order Date]])/3,0)</f>
        <v>Q2</v>
      </c>
      <c r="E1612">
        <f>MONTH(SalesDataTable__2[[#This Row],[Order Date]])</f>
        <v>6</v>
      </c>
      <c r="F1612" t="str">
        <f>TEXT(SalesDataTable__2[[#This Row],[Order Date]],"MMM")</f>
        <v>Jun</v>
      </c>
      <c r="G1612" t="s">
        <v>22</v>
      </c>
      <c r="H1612" t="s">
        <v>30</v>
      </c>
      <c r="I1612" t="s">
        <v>67</v>
      </c>
      <c r="J1612" t="s">
        <v>64</v>
      </c>
      <c r="K1612" t="s">
        <v>36</v>
      </c>
      <c r="L1612" t="s">
        <v>56</v>
      </c>
      <c r="M1612">
        <v>2</v>
      </c>
      <c r="N1612">
        <v>50.09</v>
      </c>
      <c r="O1612">
        <v>0</v>
      </c>
      <c r="P1612">
        <v>22.91</v>
      </c>
      <c r="Q1612">
        <v>100.18</v>
      </c>
      <c r="R1612">
        <v>45.82</v>
      </c>
      <c r="S1612">
        <v>54.360000000000007</v>
      </c>
      <c r="T1612">
        <v>0.54262327809942112</v>
      </c>
    </row>
    <row r="1613" spans="1:20" x14ac:dyDescent="0.3">
      <c r="A1613">
        <v>2628</v>
      </c>
      <c r="B1613" s="1">
        <v>46178</v>
      </c>
      <c r="C1613">
        <f>YEAR(SalesDataTable__2[[#This Row],[Order Date]])</f>
        <v>2026</v>
      </c>
      <c r="D1613" s="2" t="str">
        <f>"Q"&amp;ROUNDUP(MONTH(SalesDataTable__2[[#This Row],[Order Date]])/3,0)</f>
        <v>Q2</v>
      </c>
      <c r="E1613">
        <f>MONTH(SalesDataTable__2[[#This Row],[Order Date]])</f>
        <v>6</v>
      </c>
      <c r="F1613" t="str">
        <f>TEXT(SalesDataTable__2[[#This Row],[Order Date]],"MMM")</f>
        <v>Jun</v>
      </c>
      <c r="G1613" t="s">
        <v>16</v>
      </c>
      <c r="H1613" t="s">
        <v>17</v>
      </c>
      <c r="I1613" t="s">
        <v>67</v>
      </c>
      <c r="J1613" t="s">
        <v>64</v>
      </c>
      <c r="K1613" t="s">
        <v>31</v>
      </c>
      <c r="L1613" t="s">
        <v>51</v>
      </c>
      <c r="M1613">
        <v>2</v>
      </c>
      <c r="N1613">
        <v>167.26</v>
      </c>
      <c r="O1613">
        <v>0</v>
      </c>
      <c r="P1613">
        <v>89.65</v>
      </c>
      <c r="Q1613">
        <v>334.52</v>
      </c>
      <c r="R1613">
        <v>179.3</v>
      </c>
      <c r="S1613">
        <v>155.21999999999997</v>
      </c>
      <c r="T1613">
        <v>0.46400813105344968</v>
      </c>
    </row>
    <row r="1614" spans="1:20" x14ac:dyDescent="0.3">
      <c r="A1614">
        <v>3879</v>
      </c>
      <c r="B1614" s="1">
        <v>46180</v>
      </c>
      <c r="C1614">
        <f>YEAR(SalesDataTable__2[[#This Row],[Order Date]])</f>
        <v>2026</v>
      </c>
      <c r="D1614" s="2" t="str">
        <f>"Q"&amp;ROUNDUP(MONTH(SalesDataTable__2[[#This Row],[Order Date]])/3,0)</f>
        <v>Q2</v>
      </c>
      <c r="E1614">
        <f>MONTH(SalesDataTable__2[[#This Row],[Order Date]])</f>
        <v>6</v>
      </c>
      <c r="F1614" t="str">
        <f>TEXT(SalesDataTable__2[[#This Row],[Order Date]],"MMM")</f>
        <v>Jun</v>
      </c>
      <c r="G1614" t="s">
        <v>22</v>
      </c>
      <c r="H1614" t="s">
        <v>23</v>
      </c>
      <c r="I1614" t="s">
        <v>67</v>
      </c>
      <c r="J1614" t="s">
        <v>64</v>
      </c>
      <c r="K1614" t="s">
        <v>36</v>
      </c>
      <c r="L1614" t="s">
        <v>37</v>
      </c>
      <c r="M1614">
        <v>2</v>
      </c>
      <c r="N1614">
        <v>41.25</v>
      </c>
      <c r="O1614">
        <v>0</v>
      </c>
      <c r="P1614">
        <v>17.13</v>
      </c>
      <c r="Q1614">
        <v>82.5</v>
      </c>
      <c r="R1614">
        <v>34.26</v>
      </c>
      <c r="S1614">
        <v>48.24</v>
      </c>
      <c r="T1614">
        <v>0.58472727272727276</v>
      </c>
    </row>
    <row r="1615" spans="1:20" x14ac:dyDescent="0.3">
      <c r="A1615">
        <v>3636</v>
      </c>
      <c r="B1615" s="1">
        <v>46183</v>
      </c>
      <c r="C1615">
        <f>YEAR(SalesDataTable__2[[#This Row],[Order Date]])</f>
        <v>2026</v>
      </c>
      <c r="D1615" s="2" t="str">
        <f>"Q"&amp;ROUNDUP(MONTH(SalesDataTable__2[[#This Row],[Order Date]])/3,0)</f>
        <v>Q2</v>
      </c>
      <c r="E1615">
        <f>MONTH(SalesDataTable__2[[#This Row],[Order Date]])</f>
        <v>6</v>
      </c>
      <c r="F1615" t="str">
        <f>TEXT(SalesDataTable__2[[#This Row],[Order Date]],"MMM")</f>
        <v>Jun</v>
      </c>
      <c r="G1615" t="s">
        <v>22</v>
      </c>
      <c r="H1615" t="s">
        <v>30</v>
      </c>
      <c r="I1615" t="s">
        <v>67</v>
      </c>
      <c r="J1615" t="s">
        <v>19</v>
      </c>
      <c r="K1615" t="s">
        <v>31</v>
      </c>
      <c r="L1615" t="s">
        <v>51</v>
      </c>
      <c r="M1615">
        <v>2</v>
      </c>
      <c r="N1615">
        <v>164.77</v>
      </c>
      <c r="O1615">
        <v>0</v>
      </c>
      <c r="P1615">
        <v>89.07</v>
      </c>
      <c r="Q1615">
        <v>329.54</v>
      </c>
      <c r="R1615">
        <v>178.14</v>
      </c>
      <c r="S1615">
        <v>151.40000000000003</v>
      </c>
      <c r="T1615">
        <v>0.45942829398555568</v>
      </c>
    </row>
    <row r="1616" spans="1:20" x14ac:dyDescent="0.3">
      <c r="A1616">
        <v>2815</v>
      </c>
      <c r="B1616" s="1">
        <v>46187</v>
      </c>
      <c r="C1616">
        <f>YEAR(SalesDataTable__2[[#This Row],[Order Date]])</f>
        <v>2026</v>
      </c>
      <c r="D1616" s="2" t="str">
        <f>"Q"&amp;ROUNDUP(MONTH(SalesDataTable__2[[#This Row],[Order Date]])/3,0)</f>
        <v>Q2</v>
      </c>
      <c r="E1616">
        <f>MONTH(SalesDataTable__2[[#This Row],[Order Date]])</f>
        <v>6</v>
      </c>
      <c r="F1616" t="str">
        <f>TEXT(SalesDataTable__2[[#This Row],[Order Date]],"MMM")</f>
        <v>Jun</v>
      </c>
      <c r="G1616" t="s">
        <v>16</v>
      </c>
      <c r="H1616" t="s">
        <v>52</v>
      </c>
      <c r="I1616" t="s">
        <v>67</v>
      </c>
      <c r="J1616" t="s">
        <v>19</v>
      </c>
      <c r="K1616" t="s">
        <v>38</v>
      </c>
      <c r="L1616" t="s">
        <v>62</v>
      </c>
      <c r="M1616">
        <v>2</v>
      </c>
      <c r="N1616">
        <v>342.25</v>
      </c>
      <c r="O1616">
        <v>0</v>
      </c>
      <c r="P1616">
        <v>196.86</v>
      </c>
      <c r="Q1616">
        <v>684.5</v>
      </c>
      <c r="R1616">
        <v>393.72</v>
      </c>
      <c r="S1616">
        <v>290.77999999999997</v>
      </c>
      <c r="T1616">
        <v>0.42480642804967128</v>
      </c>
    </row>
    <row r="1617" spans="1:20" x14ac:dyDescent="0.3">
      <c r="A1617">
        <v>1906</v>
      </c>
      <c r="B1617" s="1">
        <v>46192</v>
      </c>
      <c r="C1617">
        <f>YEAR(SalesDataTable__2[[#This Row],[Order Date]])</f>
        <v>2026</v>
      </c>
      <c r="D1617" s="2" t="str">
        <f>"Q"&amp;ROUNDUP(MONTH(SalesDataTable__2[[#This Row],[Order Date]])/3,0)</f>
        <v>Q2</v>
      </c>
      <c r="E1617">
        <f>MONTH(SalesDataTable__2[[#This Row],[Order Date]])</f>
        <v>6</v>
      </c>
      <c r="F1617" t="str">
        <f>TEXT(SalesDataTable__2[[#This Row],[Order Date]],"MMM")</f>
        <v>Jun</v>
      </c>
      <c r="G1617" t="s">
        <v>16</v>
      </c>
      <c r="H1617" t="s">
        <v>17</v>
      </c>
      <c r="I1617" t="s">
        <v>67</v>
      </c>
      <c r="J1617" t="s">
        <v>64</v>
      </c>
      <c r="K1617" t="s">
        <v>38</v>
      </c>
      <c r="L1617" t="s">
        <v>55</v>
      </c>
      <c r="M1617">
        <v>2</v>
      </c>
      <c r="N1617">
        <v>125.5</v>
      </c>
      <c r="O1617">
        <v>0</v>
      </c>
      <c r="P1617">
        <v>61.67</v>
      </c>
      <c r="Q1617">
        <v>251</v>
      </c>
      <c r="R1617">
        <v>123.34</v>
      </c>
      <c r="S1617">
        <v>127.66</v>
      </c>
      <c r="T1617">
        <v>0.50860557768924297</v>
      </c>
    </row>
    <row r="1618" spans="1:20" x14ac:dyDescent="0.3">
      <c r="A1618">
        <v>2211</v>
      </c>
      <c r="B1618" s="1">
        <v>46197</v>
      </c>
      <c r="C1618">
        <f>YEAR(SalesDataTable__2[[#This Row],[Order Date]])</f>
        <v>2026</v>
      </c>
      <c r="D1618" s="2" t="str">
        <f>"Q"&amp;ROUNDUP(MONTH(SalesDataTable__2[[#This Row],[Order Date]])/3,0)</f>
        <v>Q2</v>
      </c>
      <c r="E1618">
        <f>MONTH(SalesDataTable__2[[#This Row],[Order Date]])</f>
        <v>6</v>
      </c>
      <c r="F1618" t="str">
        <f>TEXT(SalesDataTable__2[[#This Row],[Order Date]],"MMM")</f>
        <v>Jun</v>
      </c>
      <c r="G1618" t="s">
        <v>42</v>
      </c>
      <c r="H1618" t="s">
        <v>63</v>
      </c>
      <c r="I1618" t="s">
        <v>67</v>
      </c>
      <c r="J1618" t="s">
        <v>19</v>
      </c>
      <c r="K1618" t="s">
        <v>20</v>
      </c>
      <c r="L1618" t="s">
        <v>21</v>
      </c>
      <c r="M1618">
        <v>2</v>
      </c>
      <c r="N1618">
        <v>41.25</v>
      </c>
      <c r="O1618">
        <v>0</v>
      </c>
      <c r="P1618">
        <v>14.72</v>
      </c>
      <c r="Q1618">
        <v>82.5</v>
      </c>
      <c r="R1618">
        <v>29.44</v>
      </c>
      <c r="S1618">
        <v>53.06</v>
      </c>
      <c r="T1618">
        <v>0.64315151515151514</v>
      </c>
    </row>
    <row r="1619" spans="1:20" x14ac:dyDescent="0.3">
      <c r="A1619">
        <v>944</v>
      </c>
      <c r="B1619" s="1">
        <v>46201</v>
      </c>
      <c r="C1619">
        <f>YEAR(SalesDataTable__2[[#This Row],[Order Date]])</f>
        <v>2026</v>
      </c>
      <c r="D1619" s="2" t="str">
        <f>"Q"&amp;ROUNDUP(MONTH(SalesDataTable__2[[#This Row],[Order Date]])/3,0)</f>
        <v>Q2</v>
      </c>
      <c r="E1619">
        <f>MONTH(SalesDataTable__2[[#This Row],[Order Date]])</f>
        <v>6</v>
      </c>
      <c r="F1619" t="str">
        <f>TEXT(SalesDataTable__2[[#This Row],[Order Date]],"MMM")</f>
        <v>Jun</v>
      </c>
      <c r="G1619" t="s">
        <v>16</v>
      </c>
      <c r="H1619" t="s">
        <v>26</v>
      </c>
      <c r="I1619" t="s">
        <v>67</v>
      </c>
      <c r="J1619" t="s">
        <v>64</v>
      </c>
      <c r="K1619" t="s">
        <v>38</v>
      </c>
      <c r="L1619" t="s">
        <v>58</v>
      </c>
      <c r="M1619">
        <v>2</v>
      </c>
      <c r="N1619">
        <v>83.72</v>
      </c>
      <c r="O1619">
        <v>0</v>
      </c>
      <c r="P1619">
        <v>38.96</v>
      </c>
      <c r="Q1619">
        <v>167.44</v>
      </c>
      <c r="R1619">
        <v>77.92</v>
      </c>
      <c r="S1619">
        <v>89.52</v>
      </c>
      <c r="T1619">
        <v>0.53463927376970855</v>
      </c>
    </row>
    <row r="1620" spans="1:20" x14ac:dyDescent="0.3">
      <c r="A1620">
        <v>1683</v>
      </c>
      <c r="B1620" s="1">
        <v>46205</v>
      </c>
      <c r="C1620">
        <f>YEAR(SalesDataTable__2[[#This Row],[Order Date]])</f>
        <v>2026</v>
      </c>
      <c r="D1620" s="2" t="str">
        <f>"Q"&amp;ROUNDUP(MONTH(SalesDataTable__2[[#This Row],[Order Date]])/3,0)</f>
        <v>Q3</v>
      </c>
      <c r="E1620">
        <f>MONTH(SalesDataTable__2[[#This Row],[Order Date]])</f>
        <v>7</v>
      </c>
      <c r="F1620" t="str">
        <f>TEXT(SalesDataTable__2[[#This Row],[Order Date]],"MMM")</f>
        <v>Jul</v>
      </c>
      <c r="G1620" t="s">
        <v>42</v>
      </c>
      <c r="H1620" t="s">
        <v>43</v>
      </c>
      <c r="I1620" t="s">
        <v>67</v>
      </c>
      <c r="J1620" t="s">
        <v>64</v>
      </c>
      <c r="K1620" t="s">
        <v>24</v>
      </c>
      <c r="L1620" t="s">
        <v>25</v>
      </c>
      <c r="M1620">
        <v>2</v>
      </c>
      <c r="N1620">
        <v>152.44</v>
      </c>
      <c r="O1620">
        <v>0</v>
      </c>
      <c r="P1620">
        <v>81.23</v>
      </c>
      <c r="Q1620">
        <v>304.88</v>
      </c>
      <c r="R1620">
        <v>162.46</v>
      </c>
      <c r="S1620">
        <v>142.41999999999999</v>
      </c>
      <c r="T1620">
        <v>0.46713461033849379</v>
      </c>
    </row>
    <row r="1621" spans="1:20" x14ac:dyDescent="0.3">
      <c r="A1621">
        <v>2096</v>
      </c>
      <c r="B1621" s="1">
        <v>46208</v>
      </c>
      <c r="C1621">
        <f>YEAR(SalesDataTable__2[[#This Row],[Order Date]])</f>
        <v>2026</v>
      </c>
      <c r="D1621" s="2" t="str">
        <f>"Q"&amp;ROUNDUP(MONTH(SalesDataTable__2[[#This Row],[Order Date]])/3,0)</f>
        <v>Q3</v>
      </c>
      <c r="E1621">
        <f>MONTH(SalesDataTable__2[[#This Row],[Order Date]])</f>
        <v>7</v>
      </c>
      <c r="F1621" t="str">
        <f>TEXT(SalesDataTable__2[[#This Row],[Order Date]],"MMM")</f>
        <v>Jul</v>
      </c>
      <c r="G1621" t="s">
        <v>16</v>
      </c>
      <c r="H1621" t="s">
        <v>52</v>
      </c>
      <c r="I1621" t="s">
        <v>67</v>
      </c>
      <c r="J1621" t="s">
        <v>64</v>
      </c>
      <c r="K1621" t="s">
        <v>31</v>
      </c>
      <c r="L1621" t="s">
        <v>51</v>
      </c>
      <c r="M1621">
        <v>2</v>
      </c>
      <c r="N1621">
        <v>161.21</v>
      </c>
      <c r="O1621">
        <v>0</v>
      </c>
      <c r="P1621">
        <v>85.2</v>
      </c>
      <c r="Q1621">
        <v>322.42</v>
      </c>
      <c r="R1621">
        <v>170.4</v>
      </c>
      <c r="S1621">
        <v>152.02000000000001</v>
      </c>
      <c r="T1621">
        <v>0.47149680540909372</v>
      </c>
    </row>
    <row r="1622" spans="1:20" x14ac:dyDescent="0.3">
      <c r="A1622">
        <v>4558</v>
      </c>
      <c r="B1622" s="1">
        <v>46224</v>
      </c>
      <c r="C1622">
        <f>YEAR(SalesDataTable__2[[#This Row],[Order Date]])</f>
        <v>2026</v>
      </c>
      <c r="D1622" s="2" t="str">
        <f>"Q"&amp;ROUNDUP(MONTH(SalesDataTable__2[[#This Row],[Order Date]])/3,0)</f>
        <v>Q3</v>
      </c>
      <c r="E1622">
        <f>MONTH(SalesDataTable__2[[#This Row],[Order Date]])</f>
        <v>7</v>
      </c>
      <c r="F1622" t="str">
        <f>TEXT(SalesDataTable__2[[#This Row],[Order Date]],"MMM")</f>
        <v>Jul</v>
      </c>
      <c r="G1622" t="s">
        <v>28</v>
      </c>
      <c r="H1622" t="s">
        <v>48</v>
      </c>
      <c r="I1622" t="s">
        <v>67</v>
      </c>
      <c r="J1622" t="s">
        <v>19</v>
      </c>
      <c r="K1622" t="s">
        <v>24</v>
      </c>
      <c r="L1622" t="s">
        <v>50</v>
      </c>
      <c r="M1622">
        <v>2</v>
      </c>
      <c r="N1622">
        <v>147.09</v>
      </c>
      <c r="O1622">
        <v>0</v>
      </c>
      <c r="P1622">
        <v>81.58</v>
      </c>
      <c r="Q1622">
        <v>294.18</v>
      </c>
      <c r="R1622">
        <v>163.16</v>
      </c>
      <c r="S1622">
        <v>131.02000000000001</v>
      </c>
      <c r="T1622">
        <v>0.44537358080087025</v>
      </c>
    </row>
    <row r="1623" spans="1:20" x14ac:dyDescent="0.3">
      <c r="A1623">
        <v>2030</v>
      </c>
      <c r="B1623" s="1">
        <v>46233</v>
      </c>
      <c r="C1623">
        <f>YEAR(SalesDataTable__2[[#This Row],[Order Date]])</f>
        <v>2026</v>
      </c>
      <c r="D1623" s="2" t="str">
        <f>"Q"&amp;ROUNDUP(MONTH(SalesDataTable__2[[#This Row],[Order Date]])/3,0)</f>
        <v>Q3</v>
      </c>
      <c r="E1623">
        <f>MONTH(SalesDataTable__2[[#This Row],[Order Date]])</f>
        <v>7</v>
      </c>
      <c r="F1623" t="str">
        <f>TEXT(SalesDataTable__2[[#This Row],[Order Date]],"MMM")</f>
        <v>Jul</v>
      </c>
      <c r="G1623" t="s">
        <v>22</v>
      </c>
      <c r="H1623" t="s">
        <v>30</v>
      </c>
      <c r="I1623" t="s">
        <v>67</v>
      </c>
      <c r="J1623" t="s">
        <v>65</v>
      </c>
      <c r="K1623" t="s">
        <v>31</v>
      </c>
      <c r="L1623" t="s">
        <v>32</v>
      </c>
      <c r="M1623">
        <v>2</v>
      </c>
      <c r="N1623">
        <v>135.63</v>
      </c>
      <c r="O1623">
        <v>0</v>
      </c>
      <c r="P1623">
        <v>66.63</v>
      </c>
      <c r="Q1623">
        <v>271.26</v>
      </c>
      <c r="R1623">
        <v>133.26</v>
      </c>
      <c r="S1623">
        <v>138</v>
      </c>
      <c r="T1623">
        <v>0.50873700508737008</v>
      </c>
    </row>
    <row r="1624" spans="1:20" x14ac:dyDescent="0.3">
      <c r="A1624">
        <v>4377</v>
      </c>
      <c r="B1624" s="1">
        <v>46239</v>
      </c>
      <c r="C1624">
        <f>YEAR(SalesDataTable__2[[#This Row],[Order Date]])</f>
        <v>2026</v>
      </c>
      <c r="D1624" s="2" t="str">
        <f>"Q"&amp;ROUNDUP(MONTH(SalesDataTable__2[[#This Row],[Order Date]])/3,0)</f>
        <v>Q3</v>
      </c>
      <c r="E1624">
        <f>MONTH(SalesDataTable__2[[#This Row],[Order Date]])</f>
        <v>8</v>
      </c>
      <c r="F1624" t="str">
        <f>TEXT(SalesDataTable__2[[#This Row],[Order Date]],"MMM")</f>
        <v>Aug</v>
      </c>
      <c r="G1624" t="s">
        <v>42</v>
      </c>
      <c r="H1624" t="s">
        <v>43</v>
      </c>
      <c r="I1624" t="s">
        <v>67</v>
      </c>
      <c r="J1624" t="s">
        <v>19</v>
      </c>
      <c r="K1624" t="s">
        <v>36</v>
      </c>
      <c r="L1624" t="s">
        <v>61</v>
      </c>
      <c r="M1624">
        <v>2</v>
      </c>
      <c r="N1624">
        <v>81.66</v>
      </c>
      <c r="O1624">
        <v>0</v>
      </c>
      <c r="P1624">
        <v>42.11</v>
      </c>
      <c r="Q1624">
        <v>163.32</v>
      </c>
      <c r="R1624">
        <v>84.22</v>
      </c>
      <c r="S1624">
        <v>79.099999999999994</v>
      </c>
      <c r="T1624">
        <v>0.48432525104090129</v>
      </c>
    </row>
    <row r="1625" spans="1:20" x14ac:dyDescent="0.3">
      <c r="A1625">
        <v>5059</v>
      </c>
      <c r="B1625" s="1">
        <v>46239</v>
      </c>
      <c r="C1625">
        <f>YEAR(SalesDataTable__2[[#This Row],[Order Date]])</f>
        <v>2026</v>
      </c>
      <c r="D1625" s="2" t="str">
        <f>"Q"&amp;ROUNDUP(MONTH(SalesDataTable__2[[#This Row],[Order Date]])/3,0)</f>
        <v>Q3</v>
      </c>
      <c r="E1625">
        <f>MONTH(SalesDataTable__2[[#This Row],[Order Date]])</f>
        <v>8</v>
      </c>
      <c r="F1625" t="str">
        <f>TEXT(SalesDataTable__2[[#This Row],[Order Date]],"MMM")</f>
        <v>Aug</v>
      </c>
      <c r="G1625" t="s">
        <v>28</v>
      </c>
      <c r="H1625" t="s">
        <v>49</v>
      </c>
      <c r="I1625" t="s">
        <v>67</v>
      </c>
      <c r="J1625" t="s">
        <v>64</v>
      </c>
      <c r="K1625" t="s">
        <v>38</v>
      </c>
      <c r="L1625" t="s">
        <v>55</v>
      </c>
      <c r="M1625">
        <v>2</v>
      </c>
      <c r="N1625">
        <v>122.47</v>
      </c>
      <c r="O1625">
        <v>0</v>
      </c>
      <c r="P1625">
        <v>59.73</v>
      </c>
      <c r="Q1625">
        <v>244.94</v>
      </c>
      <c r="R1625">
        <v>119.46</v>
      </c>
      <c r="S1625">
        <v>125.48</v>
      </c>
      <c r="T1625">
        <v>0.5122887237690863</v>
      </c>
    </row>
    <row r="1626" spans="1:20" x14ac:dyDescent="0.3">
      <c r="A1626">
        <v>1563</v>
      </c>
      <c r="B1626" s="1">
        <v>46244</v>
      </c>
      <c r="C1626">
        <f>YEAR(SalesDataTable__2[[#This Row],[Order Date]])</f>
        <v>2026</v>
      </c>
      <c r="D1626" s="2" t="str">
        <f>"Q"&amp;ROUNDUP(MONTH(SalesDataTable__2[[#This Row],[Order Date]])/3,0)</f>
        <v>Q3</v>
      </c>
      <c r="E1626">
        <f>MONTH(SalesDataTable__2[[#This Row],[Order Date]])</f>
        <v>8</v>
      </c>
      <c r="F1626" t="str">
        <f>TEXT(SalesDataTable__2[[#This Row],[Order Date]],"MMM")</f>
        <v>Aug</v>
      </c>
      <c r="G1626" t="s">
        <v>42</v>
      </c>
      <c r="H1626" t="s">
        <v>63</v>
      </c>
      <c r="I1626" t="s">
        <v>67</v>
      </c>
      <c r="J1626" t="s">
        <v>65</v>
      </c>
      <c r="K1626" t="s">
        <v>31</v>
      </c>
      <c r="L1626" t="s">
        <v>41</v>
      </c>
      <c r="M1626">
        <v>2</v>
      </c>
      <c r="N1626">
        <v>36.25</v>
      </c>
      <c r="O1626">
        <v>0</v>
      </c>
      <c r="P1626">
        <v>13.77</v>
      </c>
      <c r="Q1626">
        <v>72.5</v>
      </c>
      <c r="R1626">
        <v>27.54</v>
      </c>
      <c r="S1626">
        <v>44.96</v>
      </c>
      <c r="T1626">
        <v>0.62013793103448278</v>
      </c>
    </row>
    <row r="1627" spans="1:20" x14ac:dyDescent="0.3">
      <c r="A1627">
        <v>3141</v>
      </c>
      <c r="B1627" s="1">
        <v>46250</v>
      </c>
      <c r="C1627">
        <f>YEAR(SalesDataTable__2[[#This Row],[Order Date]])</f>
        <v>2026</v>
      </c>
      <c r="D1627" s="2" t="str">
        <f>"Q"&amp;ROUNDUP(MONTH(SalesDataTable__2[[#This Row],[Order Date]])/3,0)</f>
        <v>Q3</v>
      </c>
      <c r="E1627">
        <f>MONTH(SalesDataTable__2[[#This Row],[Order Date]])</f>
        <v>8</v>
      </c>
      <c r="F1627" t="str">
        <f>TEXT(SalesDataTable__2[[#This Row],[Order Date]],"MMM")</f>
        <v>Aug</v>
      </c>
      <c r="G1627" t="s">
        <v>28</v>
      </c>
      <c r="H1627" t="s">
        <v>46</v>
      </c>
      <c r="I1627" t="s">
        <v>67</v>
      </c>
      <c r="J1627" t="s">
        <v>64</v>
      </c>
      <c r="K1627" t="s">
        <v>38</v>
      </c>
      <c r="L1627" t="s">
        <v>39</v>
      </c>
      <c r="M1627">
        <v>2</v>
      </c>
      <c r="N1627">
        <v>195.28</v>
      </c>
      <c r="O1627">
        <v>0</v>
      </c>
      <c r="P1627">
        <v>102.24</v>
      </c>
      <c r="Q1627">
        <v>390.56</v>
      </c>
      <c r="R1627">
        <v>204.48</v>
      </c>
      <c r="S1627">
        <v>186.08</v>
      </c>
      <c r="T1627">
        <v>0.4764440802949611</v>
      </c>
    </row>
    <row r="1628" spans="1:20" x14ac:dyDescent="0.3">
      <c r="A1628">
        <v>4056</v>
      </c>
      <c r="B1628" s="1">
        <v>46252</v>
      </c>
      <c r="C1628">
        <f>YEAR(SalesDataTable__2[[#This Row],[Order Date]])</f>
        <v>2026</v>
      </c>
      <c r="D1628" s="2" t="str">
        <f>"Q"&amp;ROUNDUP(MONTH(SalesDataTable__2[[#This Row],[Order Date]])/3,0)</f>
        <v>Q3</v>
      </c>
      <c r="E1628">
        <f>MONTH(SalesDataTable__2[[#This Row],[Order Date]])</f>
        <v>8</v>
      </c>
      <c r="F1628" t="str">
        <f>TEXT(SalesDataTable__2[[#This Row],[Order Date]],"MMM")</f>
        <v>Aug</v>
      </c>
      <c r="G1628" t="s">
        <v>22</v>
      </c>
      <c r="H1628" t="s">
        <v>40</v>
      </c>
      <c r="I1628" t="s">
        <v>67</v>
      </c>
      <c r="J1628" t="s">
        <v>19</v>
      </c>
      <c r="K1628" t="s">
        <v>38</v>
      </c>
      <c r="L1628" t="s">
        <v>58</v>
      </c>
      <c r="M1628">
        <v>2</v>
      </c>
      <c r="N1628">
        <v>79.78</v>
      </c>
      <c r="O1628">
        <v>0</v>
      </c>
      <c r="P1628">
        <v>38.770000000000003</v>
      </c>
      <c r="Q1628">
        <v>159.56</v>
      </c>
      <c r="R1628">
        <v>77.540000000000006</v>
      </c>
      <c r="S1628">
        <v>82.02</v>
      </c>
      <c r="T1628">
        <v>0.51403860616695907</v>
      </c>
    </row>
    <row r="1629" spans="1:20" x14ac:dyDescent="0.3">
      <c r="A1629">
        <v>4064</v>
      </c>
      <c r="B1629" s="1">
        <v>46257</v>
      </c>
      <c r="C1629">
        <f>YEAR(SalesDataTable__2[[#This Row],[Order Date]])</f>
        <v>2026</v>
      </c>
      <c r="D1629" s="2" t="str">
        <f>"Q"&amp;ROUNDUP(MONTH(SalesDataTable__2[[#This Row],[Order Date]])/3,0)</f>
        <v>Q3</v>
      </c>
      <c r="E1629">
        <f>MONTH(SalesDataTable__2[[#This Row],[Order Date]])</f>
        <v>8</v>
      </c>
      <c r="F1629" t="str">
        <f>TEXT(SalesDataTable__2[[#This Row],[Order Date]],"MMM")</f>
        <v>Aug</v>
      </c>
      <c r="G1629" t="s">
        <v>16</v>
      </c>
      <c r="H1629" t="s">
        <v>26</v>
      </c>
      <c r="I1629" t="s">
        <v>67</v>
      </c>
      <c r="J1629" t="s">
        <v>64</v>
      </c>
      <c r="K1629" t="s">
        <v>20</v>
      </c>
      <c r="L1629" t="s">
        <v>59</v>
      </c>
      <c r="M1629">
        <v>2</v>
      </c>
      <c r="N1629">
        <v>51.63</v>
      </c>
      <c r="O1629">
        <v>0</v>
      </c>
      <c r="P1629">
        <v>21.39</v>
      </c>
      <c r="Q1629">
        <v>103.26</v>
      </c>
      <c r="R1629">
        <v>42.78</v>
      </c>
      <c r="S1629">
        <v>60.480000000000004</v>
      </c>
      <c r="T1629">
        <v>0.58570598489250436</v>
      </c>
    </row>
    <row r="1630" spans="1:20" x14ac:dyDescent="0.3">
      <c r="A1630">
        <v>5000</v>
      </c>
      <c r="B1630" s="1">
        <v>46261</v>
      </c>
      <c r="C1630">
        <f>YEAR(SalesDataTable__2[[#This Row],[Order Date]])</f>
        <v>2026</v>
      </c>
      <c r="D1630" s="2" t="str">
        <f>"Q"&amp;ROUNDUP(MONTH(SalesDataTable__2[[#This Row],[Order Date]])/3,0)</f>
        <v>Q3</v>
      </c>
      <c r="E1630">
        <f>MONTH(SalesDataTable__2[[#This Row],[Order Date]])</f>
        <v>8</v>
      </c>
      <c r="F1630" t="str">
        <f>TEXT(SalesDataTable__2[[#This Row],[Order Date]],"MMM")</f>
        <v>Aug</v>
      </c>
      <c r="G1630" t="s">
        <v>28</v>
      </c>
      <c r="H1630" t="s">
        <v>46</v>
      </c>
      <c r="I1630" t="s">
        <v>67</v>
      </c>
      <c r="J1630" t="s">
        <v>19</v>
      </c>
      <c r="K1630" t="s">
        <v>31</v>
      </c>
      <c r="L1630" t="s">
        <v>41</v>
      </c>
      <c r="M1630">
        <v>2</v>
      </c>
      <c r="N1630">
        <v>37</v>
      </c>
      <c r="O1630">
        <v>0</v>
      </c>
      <c r="P1630">
        <v>13.83</v>
      </c>
      <c r="Q1630">
        <v>74</v>
      </c>
      <c r="R1630">
        <v>27.66</v>
      </c>
      <c r="S1630">
        <v>46.34</v>
      </c>
      <c r="T1630">
        <v>0.62621621621621626</v>
      </c>
    </row>
    <row r="1631" spans="1:20" x14ac:dyDescent="0.3">
      <c r="A1631">
        <v>3471</v>
      </c>
      <c r="B1631" s="1">
        <v>46271</v>
      </c>
      <c r="C1631">
        <f>YEAR(SalesDataTable__2[[#This Row],[Order Date]])</f>
        <v>2026</v>
      </c>
      <c r="D1631" s="2" t="str">
        <f>"Q"&amp;ROUNDUP(MONTH(SalesDataTable__2[[#This Row],[Order Date]])/3,0)</f>
        <v>Q3</v>
      </c>
      <c r="E1631">
        <f>MONTH(SalesDataTable__2[[#This Row],[Order Date]])</f>
        <v>9</v>
      </c>
      <c r="F1631" t="str">
        <f>TEXT(SalesDataTable__2[[#This Row],[Order Date]],"MMM")</f>
        <v>Sep</v>
      </c>
      <c r="G1631" t="s">
        <v>42</v>
      </c>
      <c r="H1631" t="s">
        <v>63</v>
      </c>
      <c r="I1631" t="s">
        <v>67</v>
      </c>
      <c r="J1631" t="s">
        <v>19</v>
      </c>
      <c r="K1631" t="s">
        <v>20</v>
      </c>
      <c r="L1631" t="s">
        <v>59</v>
      </c>
      <c r="M1631">
        <v>2</v>
      </c>
      <c r="N1631">
        <v>51.77</v>
      </c>
      <c r="O1631">
        <v>0</v>
      </c>
      <c r="P1631">
        <v>21.46</v>
      </c>
      <c r="Q1631">
        <v>103.54</v>
      </c>
      <c r="R1631">
        <v>42.92</v>
      </c>
      <c r="S1631">
        <v>60.620000000000005</v>
      </c>
      <c r="T1631">
        <v>0.58547421286459345</v>
      </c>
    </row>
    <row r="1632" spans="1:20" x14ac:dyDescent="0.3">
      <c r="A1632">
        <v>2305</v>
      </c>
      <c r="B1632" s="1">
        <v>46272</v>
      </c>
      <c r="C1632">
        <f>YEAR(SalesDataTable__2[[#This Row],[Order Date]])</f>
        <v>2026</v>
      </c>
      <c r="D1632" s="2" t="str">
        <f>"Q"&amp;ROUNDUP(MONTH(SalesDataTable__2[[#This Row],[Order Date]])/3,0)</f>
        <v>Q3</v>
      </c>
      <c r="E1632">
        <f>MONTH(SalesDataTable__2[[#This Row],[Order Date]])</f>
        <v>9</v>
      </c>
      <c r="F1632" t="str">
        <f>TEXT(SalesDataTable__2[[#This Row],[Order Date]],"MMM")</f>
        <v>Sep</v>
      </c>
      <c r="G1632" t="s">
        <v>16</v>
      </c>
      <c r="H1632" t="s">
        <v>26</v>
      </c>
      <c r="I1632" t="s">
        <v>67</v>
      </c>
      <c r="J1632" t="s">
        <v>64</v>
      </c>
      <c r="K1632" t="s">
        <v>38</v>
      </c>
      <c r="L1632" t="s">
        <v>58</v>
      </c>
      <c r="M1632">
        <v>2</v>
      </c>
      <c r="N1632">
        <v>82.43</v>
      </c>
      <c r="O1632">
        <v>0</v>
      </c>
      <c r="P1632">
        <v>40.51</v>
      </c>
      <c r="Q1632">
        <v>164.86</v>
      </c>
      <c r="R1632">
        <v>81.02</v>
      </c>
      <c r="S1632">
        <v>83.840000000000018</v>
      </c>
      <c r="T1632">
        <v>0.50855271139148372</v>
      </c>
    </row>
    <row r="1633" spans="1:20" x14ac:dyDescent="0.3">
      <c r="A1633">
        <v>3140</v>
      </c>
      <c r="B1633" s="1">
        <v>46280</v>
      </c>
      <c r="C1633">
        <f>YEAR(SalesDataTable__2[[#This Row],[Order Date]])</f>
        <v>2026</v>
      </c>
      <c r="D1633" s="2" t="str">
        <f>"Q"&amp;ROUNDUP(MONTH(SalesDataTable__2[[#This Row],[Order Date]])/3,0)</f>
        <v>Q3</v>
      </c>
      <c r="E1633">
        <f>MONTH(SalesDataTable__2[[#This Row],[Order Date]])</f>
        <v>9</v>
      </c>
      <c r="F1633" t="str">
        <f>TEXT(SalesDataTable__2[[#This Row],[Order Date]],"MMM")</f>
        <v>Sep</v>
      </c>
      <c r="G1633" t="s">
        <v>28</v>
      </c>
      <c r="H1633" t="s">
        <v>46</v>
      </c>
      <c r="I1633" t="s">
        <v>67</v>
      </c>
      <c r="J1633" t="s">
        <v>19</v>
      </c>
      <c r="K1633" t="s">
        <v>38</v>
      </c>
      <c r="L1633" t="s">
        <v>55</v>
      </c>
      <c r="M1633">
        <v>2</v>
      </c>
      <c r="N1633">
        <v>122.69</v>
      </c>
      <c r="O1633">
        <v>0</v>
      </c>
      <c r="P1633">
        <v>61.4</v>
      </c>
      <c r="Q1633">
        <v>245.38</v>
      </c>
      <c r="R1633">
        <v>122.8</v>
      </c>
      <c r="S1633">
        <v>122.58</v>
      </c>
      <c r="T1633">
        <v>0.49955171570625151</v>
      </c>
    </row>
    <row r="1634" spans="1:20" x14ac:dyDescent="0.3">
      <c r="A1634">
        <v>365</v>
      </c>
      <c r="B1634" s="1">
        <v>46282</v>
      </c>
      <c r="C1634">
        <f>YEAR(SalesDataTable__2[[#This Row],[Order Date]])</f>
        <v>2026</v>
      </c>
      <c r="D1634" s="2" t="str">
        <f>"Q"&amp;ROUNDUP(MONTH(SalesDataTable__2[[#This Row],[Order Date]])/3,0)</f>
        <v>Q3</v>
      </c>
      <c r="E1634">
        <f>MONTH(SalesDataTable__2[[#This Row],[Order Date]])</f>
        <v>9</v>
      </c>
      <c r="F1634" t="str">
        <f>TEXT(SalesDataTable__2[[#This Row],[Order Date]],"MMM")</f>
        <v>Sep</v>
      </c>
      <c r="G1634" t="s">
        <v>16</v>
      </c>
      <c r="H1634" t="s">
        <v>17</v>
      </c>
      <c r="I1634" t="s">
        <v>67</v>
      </c>
      <c r="J1634" t="s">
        <v>64</v>
      </c>
      <c r="K1634" t="s">
        <v>38</v>
      </c>
      <c r="L1634" t="s">
        <v>55</v>
      </c>
      <c r="M1634">
        <v>2</v>
      </c>
      <c r="N1634">
        <v>121.25</v>
      </c>
      <c r="O1634">
        <v>0</v>
      </c>
      <c r="P1634">
        <v>61.5</v>
      </c>
      <c r="Q1634">
        <v>242.5</v>
      </c>
      <c r="R1634">
        <v>123</v>
      </c>
      <c r="S1634">
        <v>119.5</v>
      </c>
      <c r="T1634">
        <v>0.4927835051546392</v>
      </c>
    </row>
    <row r="1635" spans="1:20" x14ac:dyDescent="0.3">
      <c r="A1635">
        <v>997</v>
      </c>
      <c r="B1635" s="1">
        <v>46283</v>
      </c>
      <c r="C1635">
        <f>YEAR(SalesDataTable__2[[#This Row],[Order Date]])</f>
        <v>2026</v>
      </c>
      <c r="D1635" s="2" t="str">
        <f>"Q"&amp;ROUNDUP(MONTH(SalesDataTable__2[[#This Row],[Order Date]])/3,0)</f>
        <v>Q3</v>
      </c>
      <c r="E1635">
        <f>MONTH(SalesDataTable__2[[#This Row],[Order Date]])</f>
        <v>9</v>
      </c>
      <c r="F1635" t="str">
        <f>TEXT(SalesDataTable__2[[#This Row],[Order Date]],"MMM")</f>
        <v>Sep</v>
      </c>
      <c r="G1635" t="s">
        <v>28</v>
      </c>
      <c r="H1635" t="s">
        <v>34</v>
      </c>
      <c r="I1635" t="s">
        <v>67</v>
      </c>
      <c r="J1635" t="s">
        <v>64</v>
      </c>
      <c r="K1635" t="s">
        <v>38</v>
      </c>
      <c r="L1635" t="s">
        <v>55</v>
      </c>
      <c r="M1635">
        <v>2</v>
      </c>
      <c r="N1635">
        <v>121.82</v>
      </c>
      <c r="O1635">
        <v>0</v>
      </c>
      <c r="P1635">
        <v>61.92</v>
      </c>
      <c r="Q1635">
        <v>243.64</v>
      </c>
      <c r="R1635">
        <v>123.84</v>
      </c>
      <c r="S1635">
        <v>119.79999999999998</v>
      </c>
      <c r="T1635">
        <v>0.49170907896897059</v>
      </c>
    </row>
    <row r="1636" spans="1:20" x14ac:dyDescent="0.3">
      <c r="A1636">
        <v>3603</v>
      </c>
      <c r="B1636" s="1">
        <v>46284</v>
      </c>
      <c r="C1636">
        <f>YEAR(SalesDataTable__2[[#This Row],[Order Date]])</f>
        <v>2026</v>
      </c>
      <c r="D1636" s="2" t="str">
        <f>"Q"&amp;ROUNDUP(MONTH(SalesDataTable__2[[#This Row],[Order Date]])/3,0)</f>
        <v>Q3</v>
      </c>
      <c r="E1636">
        <f>MONTH(SalesDataTable__2[[#This Row],[Order Date]])</f>
        <v>9</v>
      </c>
      <c r="F1636" t="str">
        <f>TEXT(SalesDataTable__2[[#This Row],[Order Date]],"MMM")</f>
        <v>Sep</v>
      </c>
      <c r="G1636" t="s">
        <v>28</v>
      </c>
      <c r="H1636" t="s">
        <v>48</v>
      </c>
      <c r="I1636" t="s">
        <v>67</v>
      </c>
      <c r="J1636" t="s">
        <v>64</v>
      </c>
      <c r="K1636" t="s">
        <v>36</v>
      </c>
      <c r="L1636" t="s">
        <v>61</v>
      </c>
      <c r="M1636">
        <v>2</v>
      </c>
      <c r="N1636">
        <v>83.77</v>
      </c>
      <c r="O1636">
        <v>0</v>
      </c>
      <c r="P1636">
        <v>43.32</v>
      </c>
      <c r="Q1636">
        <v>167.54</v>
      </c>
      <c r="R1636">
        <v>86.64</v>
      </c>
      <c r="S1636">
        <v>80.899999999999991</v>
      </c>
      <c r="T1636">
        <v>0.4828697624447893</v>
      </c>
    </row>
    <row r="1637" spans="1:20" x14ac:dyDescent="0.3">
      <c r="A1637">
        <v>3267</v>
      </c>
      <c r="B1637" s="1">
        <v>46295</v>
      </c>
      <c r="C1637">
        <f>YEAR(SalesDataTable__2[[#This Row],[Order Date]])</f>
        <v>2026</v>
      </c>
      <c r="D1637" s="2" t="str">
        <f>"Q"&amp;ROUNDUP(MONTH(SalesDataTable__2[[#This Row],[Order Date]])/3,0)</f>
        <v>Q3</v>
      </c>
      <c r="E1637">
        <f>MONTH(SalesDataTable__2[[#This Row],[Order Date]])</f>
        <v>9</v>
      </c>
      <c r="F1637" t="str">
        <f>TEXT(SalesDataTable__2[[#This Row],[Order Date]],"MMM")</f>
        <v>Sep</v>
      </c>
      <c r="G1637" t="s">
        <v>16</v>
      </c>
      <c r="H1637" t="s">
        <v>52</v>
      </c>
      <c r="I1637" t="s">
        <v>67</v>
      </c>
      <c r="J1637" t="s">
        <v>64</v>
      </c>
      <c r="K1637" t="s">
        <v>36</v>
      </c>
      <c r="L1637" t="s">
        <v>61</v>
      </c>
      <c r="M1637">
        <v>2</v>
      </c>
      <c r="N1637">
        <v>81.99</v>
      </c>
      <c r="O1637">
        <v>0</v>
      </c>
      <c r="P1637">
        <v>43.95</v>
      </c>
      <c r="Q1637">
        <v>163.98</v>
      </c>
      <c r="R1637">
        <v>87.9</v>
      </c>
      <c r="S1637">
        <v>76.079999999999984</v>
      </c>
      <c r="T1637">
        <v>0.46395901939260881</v>
      </c>
    </row>
    <row r="1638" spans="1:20" x14ac:dyDescent="0.3">
      <c r="A1638">
        <v>3382</v>
      </c>
      <c r="B1638" s="1">
        <v>46295</v>
      </c>
      <c r="C1638">
        <f>YEAR(SalesDataTable__2[[#This Row],[Order Date]])</f>
        <v>2026</v>
      </c>
      <c r="D1638" s="2" t="str">
        <f>"Q"&amp;ROUNDUP(MONTH(SalesDataTable__2[[#This Row],[Order Date]])/3,0)</f>
        <v>Q3</v>
      </c>
      <c r="E1638">
        <f>MONTH(SalesDataTable__2[[#This Row],[Order Date]])</f>
        <v>9</v>
      </c>
      <c r="F1638" t="str">
        <f>TEXT(SalesDataTable__2[[#This Row],[Order Date]],"MMM")</f>
        <v>Sep</v>
      </c>
      <c r="G1638" t="s">
        <v>16</v>
      </c>
      <c r="H1638" t="s">
        <v>33</v>
      </c>
      <c r="I1638" t="s">
        <v>67</v>
      </c>
      <c r="J1638" t="s">
        <v>19</v>
      </c>
      <c r="K1638" t="s">
        <v>36</v>
      </c>
      <c r="L1638" t="s">
        <v>61</v>
      </c>
      <c r="M1638">
        <v>2</v>
      </c>
      <c r="N1638">
        <v>81.13</v>
      </c>
      <c r="O1638">
        <v>0</v>
      </c>
      <c r="P1638">
        <v>43.7</v>
      </c>
      <c r="Q1638">
        <v>162.26</v>
      </c>
      <c r="R1638">
        <v>87.4</v>
      </c>
      <c r="S1638">
        <v>74.859999999999985</v>
      </c>
      <c r="T1638">
        <v>0.46135831381733017</v>
      </c>
    </row>
    <row r="1639" spans="1:20" x14ac:dyDescent="0.3">
      <c r="A1639">
        <v>4686</v>
      </c>
      <c r="B1639" s="1">
        <v>46304</v>
      </c>
      <c r="C1639">
        <f>YEAR(SalesDataTable__2[[#This Row],[Order Date]])</f>
        <v>2026</v>
      </c>
      <c r="D1639" s="2" t="str">
        <f>"Q"&amp;ROUNDUP(MONTH(SalesDataTable__2[[#This Row],[Order Date]])/3,0)</f>
        <v>Q4</v>
      </c>
      <c r="E1639">
        <f>MONTH(SalesDataTable__2[[#This Row],[Order Date]])</f>
        <v>10</v>
      </c>
      <c r="F1639" t="str">
        <f>TEXT(SalesDataTable__2[[#This Row],[Order Date]],"MMM")</f>
        <v>Oct</v>
      </c>
      <c r="G1639" t="s">
        <v>22</v>
      </c>
      <c r="H1639" t="s">
        <v>40</v>
      </c>
      <c r="I1639" t="s">
        <v>67</v>
      </c>
      <c r="J1639" t="s">
        <v>19</v>
      </c>
      <c r="K1639" t="s">
        <v>38</v>
      </c>
      <c r="L1639" t="s">
        <v>55</v>
      </c>
      <c r="M1639">
        <v>2</v>
      </c>
      <c r="N1639">
        <v>124.91</v>
      </c>
      <c r="O1639">
        <v>0</v>
      </c>
      <c r="P1639">
        <v>60.33</v>
      </c>
      <c r="Q1639">
        <v>249.82</v>
      </c>
      <c r="R1639">
        <v>120.66</v>
      </c>
      <c r="S1639">
        <v>129.16</v>
      </c>
      <c r="T1639">
        <v>0.51701224881914976</v>
      </c>
    </row>
    <row r="1640" spans="1:20" x14ac:dyDescent="0.3">
      <c r="A1640">
        <v>3789</v>
      </c>
      <c r="B1640" s="1">
        <v>46309</v>
      </c>
      <c r="C1640">
        <f>YEAR(SalesDataTable__2[[#This Row],[Order Date]])</f>
        <v>2026</v>
      </c>
      <c r="D1640" s="2" t="str">
        <f>"Q"&amp;ROUNDUP(MONTH(SalesDataTable__2[[#This Row],[Order Date]])/3,0)</f>
        <v>Q4</v>
      </c>
      <c r="E1640">
        <f>MONTH(SalesDataTable__2[[#This Row],[Order Date]])</f>
        <v>10</v>
      </c>
      <c r="F1640" t="str">
        <f>TEXT(SalesDataTable__2[[#This Row],[Order Date]],"MMM")</f>
        <v>Oct</v>
      </c>
      <c r="G1640" t="s">
        <v>16</v>
      </c>
      <c r="H1640" t="s">
        <v>33</v>
      </c>
      <c r="I1640" t="s">
        <v>67</v>
      </c>
      <c r="J1640" t="s">
        <v>19</v>
      </c>
      <c r="K1640" t="s">
        <v>36</v>
      </c>
      <c r="L1640" t="s">
        <v>56</v>
      </c>
      <c r="M1640">
        <v>2</v>
      </c>
      <c r="N1640">
        <v>50.56</v>
      </c>
      <c r="O1640">
        <v>0</v>
      </c>
      <c r="P1640">
        <v>23.04</v>
      </c>
      <c r="Q1640">
        <v>101.12</v>
      </c>
      <c r="R1640">
        <v>46.08</v>
      </c>
      <c r="S1640">
        <v>55.040000000000006</v>
      </c>
      <c r="T1640">
        <v>0.54430379746835444</v>
      </c>
    </row>
    <row r="1641" spans="1:20" x14ac:dyDescent="0.3">
      <c r="A1641">
        <v>4762</v>
      </c>
      <c r="B1641" s="1">
        <v>46322</v>
      </c>
      <c r="C1641">
        <f>YEAR(SalesDataTable__2[[#This Row],[Order Date]])</f>
        <v>2026</v>
      </c>
      <c r="D1641" s="2" t="str">
        <f>"Q"&amp;ROUNDUP(MONTH(SalesDataTable__2[[#This Row],[Order Date]])/3,0)</f>
        <v>Q4</v>
      </c>
      <c r="E1641">
        <f>MONTH(SalesDataTable__2[[#This Row],[Order Date]])</f>
        <v>10</v>
      </c>
      <c r="F1641" t="str">
        <f>TEXT(SalesDataTable__2[[#This Row],[Order Date]],"MMM")</f>
        <v>Oct</v>
      </c>
      <c r="G1641" t="s">
        <v>28</v>
      </c>
      <c r="H1641" t="s">
        <v>46</v>
      </c>
      <c r="I1641" t="s">
        <v>67</v>
      </c>
      <c r="J1641" t="s">
        <v>19</v>
      </c>
      <c r="K1641" t="s">
        <v>20</v>
      </c>
      <c r="L1641" t="s">
        <v>59</v>
      </c>
      <c r="M1641">
        <v>2</v>
      </c>
      <c r="N1641">
        <v>51.76</v>
      </c>
      <c r="O1641">
        <v>0</v>
      </c>
      <c r="P1641">
        <v>21.64</v>
      </c>
      <c r="Q1641">
        <v>103.52</v>
      </c>
      <c r="R1641">
        <v>43.28</v>
      </c>
      <c r="S1641">
        <v>60.239999999999995</v>
      </c>
      <c r="T1641">
        <v>0.58191653786707875</v>
      </c>
    </row>
    <row r="1642" spans="1:20" x14ac:dyDescent="0.3">
      <c r="A1642">
        <v>1520</v>
      </c>
      <c r="B1642" s="1">
        <v>46340</v>
      </c>
      <c r="C1642">
        <f>YEAR(SalesDataTable__2[[#This Row],[Order Date]])</f>
        <v>2026</v>
      </c>
      <c r="D1642" s="2" t="str">
        <f>"Q"&amp;ROUNDUP(MONTH(SalesDataTable__2[[#This Row],[Order Date]])/3,0)</f>
        <v>Q4</v>
      </c>
      <c r="E1642">
        <f>MONTH(SalesDataTable__2[[#This Row],[Order Date]])</f>
        <v>11</v>
      </c>
      <c r="F1642" t="str">
        <f>TEXT(SalesDataTable__2[[#This Row],[Order Date]],"MMM")</f>
        <v>Nov</v>
      </c>
      <c r="G1642" t="s">
        <v>16</v>
      </c>
      <c r="H1642" t="s">
        <v>52</v>
      </c>
      <c r="I1642" t="s">
        <v>67</v>
      </c>
      <c r="J1642" t="s">
        <v>19</v>
      </c>
      <c r="K1642" t="s">
        <v>20</v>
      </c>
      <c r="L1642" t="s">
        <v>44</v>
      </c>
      <c r="M1642">
        <v>2</v>
      </c>
      <c r="N1642">
        <v>36.15</v>
      </c>
      <c r="O1642">
        <v>0</v>
      </c>
      <c r="P1642">
        <v>13.51</v>
      </c>
      <c r="Q1642">
        <v>72.3</v>
      </c>
      <c r="R1642">
        <v>27.02</v>
      </c>
      <c r="S1642">
        <v>45.28</v>
      </c>
      <c r="T1642">
        <v>0.62627939142461964</v>
      </c>
    </row>
    <row r="1643" spans="1:20" x14ac:dyDescent="0.3">
      <c r="A1643">
        <v>1127</v>
      </c>
      <c r="B1643" s="1">
        <v>46346</v>
      </c>
      <c r="C1643">
        <f>YEAR(SalesDataTable__2[[#This Row],[Order Date]])</f>
        <v>2026</v>
      </c>
      <c r="D1643" s="2" t="str">
        <f>"Q"&amp;ROUNDUP(MONTH(SalesDataTable__2[[#This Row],[Order Date]])/3,0)</f>
        <v>Q4</v>
      </c>
      <c r="E1643">
        <f>MONTH(SalesDataTable__2[[#This Row],[Order Date]])</f>
        <v>11</v>
      </c>
      <c r="F1643" t="str">
        <f>TEXT(SalesDataTable__2[[#This Row],[Order Date]],"MMM")</f>
        <v>Nov</v>
      </c>
      <c r="G1643" t="s">
        <v>22</v>
      </c>
      <c r="H1643" t="s">
        <v>30</v>
      </c>
      <c r="I1643" t="s">
        <v>67</v>
      </c>
      <c r="J1643" t="s">
        <v>19</v>
      </c>
      <c r="K1643" t="s">
        <v>36</v>
      </c>
      <c r="L1643" t="s">
        <v>61</v>
      </c>
      <c r="M1643">
        <v>2</v>
      </c>
      <c r="N1643">
        <v>81.02</v>
      </c>
      <c r="O1643">
        <v>0</v>
      </c>
      <c r="P1643">
        <v>43.22</v>
      </c>
      <c r="Q1643">
        <v>162.04</v>
      </c>
      <c r="R1643">
        <v>86.44</v>
      </c>
      <c r="S1643">
        <v>75.599999999999994</v>
      </c>
      <c r="T1643">
        <v>0.46655146877314241</v>
      </c>
    </row>
    <row r="1644" spans="1:20" x14ac:dyDescent="0.3">
      <c r="A1644">
        <v>5167</v>
      </c>
      <c r="B1644" s="1">
        <v>46356</v>
      </c>
      <c r="C1644">
        <f>YEAR(SalesDataTable__2[[#This Row],[Order Date]])</f>
        <v>2026</v>
      </c>
      <c r="D1644" s="2" t="str">
        <f>"Q"&amp;ROUNDUP(MONTH(SalesDataTable__2[[#This Row],[Order Date]])/3,0)</f>
        <v>Q4</v>
      </c>
      <c r="E1644">
        <f>MONTH(SalesDataTable__2[[#This Row],[Order Date]])</f>
        <v>11</v>
      </c>
      <c r="F1644" t="str">
        <f>TEXT(SalesDataTable__2[[#This Row],[Order Date]],"MMM")</f>
        <v>Nov</v>
      </c>
      <c r="G1644" t="s">
        <v>42</v>
      </c>
      <c r="H1644" t="s">
        <v>45</v>
      </c>
      <c r="I1644" t="s">
        <v>67</v>
      </c>
      <c r="J1644" t="s">
        <v>19</v>
      </c>
      <c r="K1644" t="s">
        <v>38</v>
      </c>
      <c r="L1644" t="s">
        <v>39</v>
      </c>
      <c r="M1644">
        <v>2</v>
      </c>
      <c r="N1644">
        <v>197.5</v>
      </c>
      <c r="O1644">
        <v>0</v>
      </c>
      <c r="P1644">
        <v>104.47</v>
      </c>
      <c r="Q1644">
        <v>395</v>
      </c>
      <c r="R1644">
        <v>208.94</v>
      </c>
      <c r="S1644">
        <v>186.06</v>
      </c>
      <c r="T1644">
        <v>0.4710379746835443</v>
      </c>
    </row>
    <row r="1645" spans="1:20" x14ac:dyDescent="0.3">
      <c r="A1645">
        <v>1014</v>
      </c>
      <c r="B1645" s="1">
        <v>46366</v>
      </c>
      <c r="C1645">
        <f>YEAR(SalesDataTable__2[[#This Row],[Order Date]])</f>
        <v>2026</v>
      </c>
      <c r="D1645" s="2" t="str">
        <f>"Q"&amp;ROUNDUP(MONTH(SalesDataTable__2[[#This Row],[Order Date]])/3,0)</f>
        <v>Q4</v>
      </c>
      <c r="E1645">
        <f>MONTH(SalesDataTable__2[[#This Row],[Order Date]])</f>
        <v>12</v>
      </c>
      <c r="F1645" t="str">
        <f>TEXT(SalesDataTable__2[[#This Row],[Order Date]],"MMM")</f>
        <v>Dec</v>
      </c>
      <c r="G1645" t="s">
        <v>16</v>
      </c>
      <c r="H1645" t="s">
        <v>26</v>
      </c>
      <c r="I1645" t="s">
        <v>67</v>
      </c>
      <c r="J1645" t="s">
        <v>19</v>
      </c>
      <c r="K1645" t="s">
        <v>31</v>
      </c>
      <c r="L1645" t="s">
        <v>41</v>
      </c>
      <c r="M1645">
        <v>2</v>
      </c>
      <c r="N1645">
        <v>35.619999999999997</v>
      </c>
      <c r="O1645">
        <v>0</v>
      </c>
      <c r="P1645">
        <v>13.62</v>
      </c>
      <c r="Q1645">
        <v>71.239999999999995</v>
      </c>
      <c r="R1645">
        <v>27.24</v>
      </c>
      <c r="S1645">
        <v>44</v>
      </c>
      <c r="T1645">
        <v>0.61763054463784395</v>
      </c>
    </row>
    <row r="1646" spans="1:20" x14ac:dyDescent="0.3">
      <c r="A1646">
        <v>569</v>
      </c>
      <c r="B1646" s="1">
        <v>46373</v>
      </c>
      <c r="C1646">
        <f>YEAR(SalesDataTable__2[[#This Row],[Order Date]])</f>
        <v>2026</v>
      </c>
      <c r="D1646" s="2" t="str">
        <f>"Q"&amp;ROUNDUP(MONTH(SalesDataTable__2[[#This Row],[Order Date]])/3,0)</f>
        <v>Q4</v>
      </c>
      <c r="E1646">
        <f>MONTH(SalesDataTable__2[[#This Row],[Order Date]])</f>
        <v>12</v>
      </c>
      <c r="F1646" t="str">
        <f>TEXT(SalesDataTable__2[[#This Row],[Order Date]],"MMM")</f>
        <v>Dec</v>
      </c>
      <c r="G1646" t="s">
        <v>42</v>
      </c>
      <c r="H1646" t="s">
        <v>43</v>
      </c>
      <c r="I1646" t="s">
        <v>67</v>
      </c>
      <c r="J1646" t="s">
        <v>19</v>
      </c>
      <c r="K1646" t="s">
        <v>36</v>
      </c>
      <c r="L1646" t="s">
        <v>37</v>
      </c>
      <c r="M1646">
        <v>2</v>
      </c>
      <c r="N1646">
        <v>40.479999999999997</v>
      </c>
      <c r="O1646">
        <v>0</v>
      </c>
      <c r="P1646">
        <v>16.23</v>
      </c>
      <c r="Q1646">
        <v>80.959999999999994</v>
      </c>
      <c r="R1646">
        <v>32.46</v>
      </c>
      <c r="S1646">
        <v>48.499999999999993</v>
      </c>
      <c r="T1646">
        <v>0.5990612648221344</v>
      </c>
    </row>
    <row r="1647" spans="1:20" x14ac:dyDescent="0.3">
      <c r="A1647">
        <v>2061</v>
      </c>
      <c r="B1647" s="1">
        <v>46384</v>
      </c>
      <c r="C1647">
        <f>YEAR(SalesDataTable__2[[#This Row],[Order Date]])</f>
        <v>2026</v>
      </c>
      <c r="D1647" s="2" t="str">
        <f>"Q"&amp;ROUNDUP(MONTH(SalesDataTable__2[[#This Row],[Order Date]])/3,0)</f>
        <v>Q4</v>
      </c>
      <c r="E1647">
        <f>MONTH(SalesDataTable__2[[#This Row],[Order Date]])</f>
        <v>12</v>
      </c>
      <c r="F1647" t="str">
        <f>TEXT(SalesDataTable__2[[#This Row],[Order Date]],"MMM")</f>
        <v>Dec</v>
      </c>
      <c r="G1647" t="s">
        <v>22</v>
      </c>
      <c r="H1647" t="s">
        <v>40</v>
      </c>
      <c r="I1647" t="s">
        <v>67</v>
      </c>
      <c r="J1647" t="s">
        <v>64</v>
      </c>
      <c r="K1647" t="s">
        <v>38</v>
      </c>
      <c r="L1647" t="s">
        <v>62</v>
      </c>
      <c r="M1647">
        <v>2</v>
      </c>
      <c r="N1647">
        <v>342.78</v>
      </c>
      <c r="O1647">
        <v>0</v>
      </c>
      <c r="P1647">
        <v>197.89</v>
      </c>
      <c r="Q1647">
        <v>685.56</v>
      </c>
      <c r="R1647">
        <v>395.78</v>
      </c>
      <c r="S1647">
        <v>289.77999999999997</v>
      </c>
      <c r="T1647">
        <v>0.4226909387945621</v>
      </c>
    </row>
    <row r="1648" spans="1:20" x14ac:dyDescent="0.3">
      <c r="A1648">
        <v>490</v>
      </c>
      <c r="B1648" s="1">
        <v>46032</v>
      </c>
      <c r="C1648">
        <f>YEAR(SalesDataTable__2[[#This Row],[Order Date]])</f>
        <v>2026</v>
      </c>
      <c r="D1648" s="2" t="str">
        <f>"Q"&amp;ROUNDUP(MONTH(SalesDataTable__2[[#This Row],[Order Date]])/3,0)</f>
        <v>Q1</v>
      </c>
      <c r="E1648">
        <f>MONTH(SalesDataTable__2[[#This Row],[Order Date]])</f>
        <v>1</v>
      </c>
      <c r="F1648" t="str">
        <f>TEXT(SalesDataTable__2[[#This Row],[Order Date]],"MMM")</f>
        <v>Jan</v>
      </c>
      <c r="G1648" t="s">
        <v>42</v>
      </c>
      <c r="H1648" t="s">
        <v>63</v>
      </c>
      <c r="I1648" t="s">
        <v>18</v>
      </c>
      <c r="J1648" t="s">
        <v>65</v>
      </c>
      <c r="K1648" t="s">
        <v>38</v>
      </c>
      <c r="L1648" t="s">
        <v>55</v>
      </c>
      <c r="M1648">
        <v>2</v>
      </c>
      <c r="N1648">
        <v>121.23</v>
      </c>
      <c r="O1648">
        <v>0</v>
      </c>
      <c r="P1648">
        <v>59.66</v>
      </c>
      <c r="Q1648">
        <v>242.46</v>
      </c>
      <c r="R1648">
        <v>119.32</v>
      </c>
      <c r="S1648">
        <v>123.14000000000001</v>
      </c>
      <c r="T1648">
        <v>0.50787758805576178</v>
      </c>
    </row>
    <row r="1649" spans="1:20" x14ac:dyDescent="0.3">
      <c r="A1649">
        <v>3967</v>
      </c>
      <c r="B1649" s="1">
        <v>46037</v>
      </c>
      <c r="C1649">
        <f>YEAR(SalesDataTable__2[[#This Row],[Order Date]])</f>
        <v>2026</v>
      </c>
      <c r="D1649" s="2" t="str">
        <f>"Q"&amp;ROUNDUP(MONTH(SalesDataTable__2[[#This Row],[Order Date]])/3,0)</f>
        <v>Q1</v>
      </c>
      <c r="E1649">
        <f>MONTH(SalesDataTable__2[[#This Row],[Order Date]])</f>
        <v>1</v>
      </c>
      <c r="F1649" t="str">
        <f>TEXT(SalesDataTable__2[[#This Row],[Order Date]],"MMM")</f>
        <v>Jan</v>
      </c>
      <c r="G1649" t="s">
        <v>28</v>
      </c>
      <c r="H1649" t="s">
        <v>46</v>
      </c>
      <c r="I1649" t="s">
        <v>18</v>
      </c>
      <c r="J1649" t="s">
        <v>65</v>
      </c>
      <c r="K1649" t="s">
        <v>31</v>
      </c>
      <c r="L1649" t="s">
        <v>41</v>
      </c>
      <c r="M1649">
        <v>2</v>
      </c>
      <c r="N1649">
        <v>37.090000000000003</v>
      </c>
      <c r="O1649">
        <v>0</v>
      </c>
      <c r="P1649">
        <v>13.29</v>
      </c>
      <c r="Q1649">
        <v>74.180000000000007</v>
      </c>
      <c r="R1649">
        <v>26.58</v>
      </c>
      <c r="S1649">
        <v>47.600000000000009</v>
      </c>
      <c r="T1649">
        <v>0.64168239417632789</v>
      </c>
    </row>
    <row r="1650" spans="1:20" x14ac:dyDescent="0.3">
      <c r="A1650">
        <v>1757</v>
      </c>
      <c r="B1650" s="1">
        <v>46048</v>
      </c>
      <c r="C1650">
        <f>YEAR(SalesDataTable__2[[#This Row],[Order Date]])</f>
        <v>2026</v>
      </c>
      <c r="D1650" s="2" t="str">
        <f>"Q"&amp;ROUNDUP(MONTH(SalesDataTable__2[[#This Row],[Order Date]])/3,0)</f>
        <v>Q1</v>
      </c>
      <c r="E1650">
        <f>MONTH(SalesDataTable__2[[#This Row],[Order Date]])</f>
        <v>1</v>
      </c>
      <c r="F1650" t="str">
        <f>TEXT(SalesDataTable__2[[#This Row],[Order Date]],"MMM")</f>
        <v>Jan</v>
      </c>
      <c r="G1650" t="s">
        <v>16</v>
      </c>
      <c r="H1650" t="s">
        <v>26</v>
      </c>
      <c r="I1650" t="s">
        <v>18</v>
      </c>
      <c r="J1650" t="s">
        <v>65</v>
      </c>
      <c r="K1650" t="s">
        <v>31</v>
      </c>
      <c r="L1650" t="s">
        <v>47</v>
      </c>
      <c r="M1650">
        <v>2</v>
      </c>
      <c r="N1650">
        <v>45.73</v>
      </c>
      <c r="O1650">
        <v>0</v>
      </c>
      <c r="P1650">
        <v>18.11</v>
      </c>
      <c r="Q1650">
        <v>91.46</v>
      </c>
      <c r="R1650">
        <v>36.22</v>
      </c>
      <c r="S1650">
        <v>55.239999999999995</v>
      </c>
      <c r="T1650">
        <v>0.60397988191559149</v>
      </c>
    </row>
    <row r="1651" spans="1:20" x14ac:dyDescent="0.3">
      <c r="A1651">
        <v>1616</v>
      </c>
      <c r="B1651" s="1">
        <v>46049</v>
      </c>
      <c r="C1651">
        <f>YEAR(SalesDataTable__2[[#This Row],[Order Date]])</f>
        <v>2026</v>
      </c>
      <c r="D1651" s="2" t="str">
        <f>"Q"&amp;ROUNDUP(MONTH(SalesDataTable__2[[#This Row],[Order Date]])/3,0)</f>
        <v>Q1</v>
      </c>
      <c r="E1651">
        <f>MONTH(SalesDataTable__2[[#This Row],[Order Date]])</f>
        <v>1</v>
      </c>
      <c r="F1651" t="str">
        <f>TEXT(SalesDataTable__2[[#This Row],[Order Date]],"MMM")</f>
        <v>Jan</v>
      </c>
      <c r="G1651" t="s">
        <v>28</v>
      </c>
      <c r="H1651" t="s">
        <v>46</v>
      </c>
      <c r="I1651" t="s">
        <v>18</v>
      </c>
      <c r="J1651" t="s">
        <v>65</v>
      </c>
      <c r="K1651" t="s">
        <v>31</v>
      </c>
      <c r="L1651" t="s">
        <v>32</v>
      </c>
      <c r="M1651">
        <v>2</v>
      </c>
      <c r="N1651">
        <v>132.91999999999999</v>
      </c>
      <c r="O1651">
        <v>0</v>
      </c>
      <c r="P1651">
        <v>69.02</v>
      </c>
      <c r="Q1651">
        <v>265.83999999999997</v>
      </c>
      <c r="R1651">
        <v>138.04</v>
      </c>
      <c r="S1651">
        <v>127.79999999999998</v>
      </c>
      <c r="T1651">
        <v>0.48074029491423409</v>
      </c>
    </row>
    <row r="1652" spans="1:20" x14ac:dyDescent="0.3">
      <c r="A1652">
        <v>2396</v>
      </c>
      <c r="B1652" s="1">
        <v>46061</v>
      </c>
      <c r="C1652">
        <f>YEAR(SalesDataTable__2[[#This Row],[Order Date]])</f>
        <v>2026</v>
      </c>
      <c r="D1652" s="2" t="str">
        <f>"Q"&amp;ROUNDUP(MONTH(SalesDataTable__2[[#This Row],[Order Date]])/3,0)</f>
        <v>Q1</v>
      </c>
      <c r="E1652">
        <f>MONTH(SalesDataTable__2[[#This Row],[Order Date]])</f>
        <v>2</v>
      </c>
      <c r="F1652" t="str">
        <f>TEXT(SalesDataTable__2[[#This Row],[Order Date]],"MMM")</f>
        <v>Feb</v>
      </c>
      <c r="G1652" t="s">
        <v>16</v>
      </c>
      <c r="H1652" t="s">
        <v>26</v>
      </c>
      <c r="I1652" t="s">
        <v>18</v>
      </c>
      <c r="J1652" t="s">
        <v>65</v>
      </c>
      <c r="K1652" t="s">
        <v>20</v>
      </c>
      <c r="L1652" t="s">
        <v>59</v>
      </c>
      <c r="M1652">
        <v>2</v>
      </c>
      <c r="N1652">
        <v>50.4</v>
      </c>
      <c r="O1652">
        <v>0</v>
      </c>
      <c r="P1652">
        <v>21.43</v>
      </c>
      <c r="Q1652">
        <v>100.8</v>
      </c>
      <c r="R1652">
        <v>42.86</v>
      </c>
      <c r="S1652">
        <v>57.94</v>
      </c>
      <c r="T1652">
        <v>0.57480158730158726</v>
      </c>
    </row>
    <row r="1653" spans="1:20" x14ac:dyDescent="0.3">
      <c r="A1653">
        <v>304</v>
      </c>
      <c r="B1653" s="1">
        <v>46073</v>
      </c>
      <c r="C1653">
        <f>YEAR(SalesDataTable__2[[#This Row],[Order Date]])</f>
        <v>2026</v>
      </c>
      <c r="D1653" s="2" t="str">
        <f>"Q"&amp;ROUNDUP(MONTH(SalesDataTable__2[[#This Row],[Order Date]])/3,0)</f>
        <v>Q1</v>
      </c>
      <c r="E1653">
        <f>MONTH(SalesDataTable__2[[#This Row],[Order Date]])</f>
        <v>2</v>
      </c>
      <c r="F1653" t="str">
        <f>TEXT(SalesDataTable__2[[#This Row],[Order Date]],"MMM")</f>
        <v>Feb</v>
      </c>
      <c r="G1653" t="s">
        <v>28</v>
      </c>
      <c r="H1653" t="s">
        <v>46</v>
      </c>
      <c r="I1653" t="s">
        <v>18</v>
      </c>
      <c r="J1653" t="s">
        <v>65</v>
      </c>
      <c r="K1653" t="s">
        <v>31</v>
      </c>
      <c r="L1653" t="s">
        <v>32</v>
      </c>
      <c r="M1653">
        <v>2</v>
      </c>
      <c r="N1653">
        <v>136.55000000000001</v>
      </c>
      <c r="O1653">
        <v>0</v>
      </c>
      <c r="P1653">
        <v>68.84</v>
      </c>
      <c r="Q1653">
        <v>273.10000000000002</v>
      </c>
      <c r="R1653">
        <v>137.68</v>
      </c>
      <c r="S1653">
        <v>135.42000000000002</v>
      </c>
      <c r="T1653">
        <v>0.49586232149395826</v>
      </c>
    </row>
    <row r="1654" spans="1:20" x14ac:dyDescent="0.3">
      <c r="A1654">
        <v>4416</v>
      </c>
      <c r="B1654" s="1">
        <v>46085</v>
      </c>
      <c r="C1654">
        <f>YEAR(SalesDataTable__2[[#This Row],[Order Date]])</f>
        <v>2026</v>
      </c>
      <c r="D1654" s="2" t="str">
        <f>"Q"&amp;ROUNDUP(MONTH(SalesDataTable__2[[#This Row],[Order Date]])/3,0)</f>
        <v>Q1</v>
      </c>
      <c r="E1654">
        <f>MONTH(SalesDataTable__2[[#This Row],[Order Date]])</f>
        <v>3</v>
      </c>
      <c r="F1654" t="str">
        <f>TEXT(SalesDataTable__2[[#This Row],[Order Date]],"MMM")</f>
        <v>Mar</v>
      </c>
      <c r="G1654" t="s">
        <v>16</v>
      </c>
      <c r="H1654" t="s">
        <v>33</v>
      </c>
      <c r="I1654" t="s">
        <v>18</v>
      </c>
      <c r="J1654" t="s">
        <v>65</v>
      </c>
      <c r="K1654" t="s">
        <v>24</v>
      </c>
      <c r="L1654" t="s">
        <v>25</v>
      </c>
      <c r="M1654">
        <v>2</v>
      </c>
      <c r="N1654">
        <v>151.69999999999999</v>
      </c>
      <c r="O1654">
        <v>0</v>
      </c>
      <c r="P1654">
        <v>80.44</v>
      </c>
      <c r="Q1654">
        <v>303.39999999999998</v>
      </c>
      <c r="R1654">
        <v>160.88</v>
      </c>
      <c r="S1654">
        <v>142.51999999999998</v>
      </c>
      <c r="T1654">
        <v>0.46974291364535264</v>
      </c>
    </row>
    <row r="1655" spans="1:20" x14ac:dyDescent="0.3">
      <c r="A1655">
        <v>29</v>
      </c>
      <c r="B1655" s="1">
        <v>46099</v>
      </c>
      <c r="C1655">
        <f>YEAR(SalesDataTable__2[[#This Row],[Order Date]])</f>
        <v>2026</v>
      </c>
      <c r="D1655" s="2" t="str">
        <f>"Q"&amp;ROUNDUP(MONTH(SalesDataTable__2[[#This Row],[Order Date]])/3,0)</f>
        <v>Q1</v>
      </c>
      <c r="E1655">
        <f>MONTH(SalesDataTable__2[[#This Row],[Order Date]])</f>
        <v>3</v>
      </c>
      <c r="F1655" t="str">
        <f>TEXT(SalesDataTable__2[[#This Row],[Order Date]],"MMM")</f>
        <v>Mar</v>
      </c>
      <c r="G1655" t="s">
        <v>16</v>
      </c>
      <c r="H1655" t="s">
        <v>33</v>
      </c>
      <c r="I1655" t="s">
        <v>18</v>
      </c>
      <c r="J1655" t="s">
        <v>65</v>
      </c>
      <c r="K1655" t="s">
        <v>31</v>
      </c>
      <c r="L1655" t="s">
        <v>32</v>
      </c>
      <c r="M1655">
        <v>2</v>
      </c>
      <c r="N1655">
        <v>130.4</v>
      </c>
      <c r="O1655">
        <v>0</v>
      </c>
      <c r="P1655">
        <v>67.599999999999994</v>
      </c>
      <c r="Q1655">
        <v>260.8</v>
      </c>
      <c r="R1655">
        <v>135.19999999999999</v>
      </c>
      <c r="S1655">
        <v>125.60000000000002</v>
      </c>
      <c r="T1655">
        <v>0.48159509202453993</v>
      </c>
    </row>
    <row r="1656" spans="1:20" x14ac:dyDescent="0.3">
      <c r="A1656">
        <v>4952</v>
      </c>
      <c r="B1656" s="1">
        <v>46101</v>
      </c>
      <c r="C1656">
        <f>YEAR(SalesDataTable__2[[#This Row],[Order Date]])</f>
        <v>2026</v>
      </c>
      <c r="D1656" s="2" t="str">
        <f>"Q"&amp;ROUNDUP(MONTH(SalesDataTable__2[[#This Row],[Order Date]])/3,0)</f>
        <v>Q1</v>
      </c>
      <c r="E1656">
        <f>MONTH(SalesDataTable__2[[#This Row],[Order Date]])</f>
        <v>3</v>
      </c>
      <c r="F1656" t="str">
        <f>TEXT(SalesDataTable__2[[#This Row],[Order Date]],"MMM")</f>
        <v>Mar</v>
      </c>
      <c r="G1656" t="s">
        <v>28</v>
      </c>
      <c r="H1656" t="s">
        <v>29</v>
      </c>
      <c r="I1656" t="s">
        <v>18</v>
      </c>
      <c r="J1656" t="s">
        <v>65</v>
      </c>
      <c r="K1656" t="s">
        <v>24</v>
      </c>
      <c r="L1656" t="s">
        <v>35</v>
      </c>
      <c r="M1656">
        <v>2</v>
      </c>
      <c r="N1656">
        <v>72.459999999999994</v>
      </c>
      <c r="O1656">
        <v>0</v>
      </c>
      <c r="P1656">
        <v>33.31</v>
      </c>
      <c r="Q1656">
        <v>144.91999999999999</v>
      </c>
      <c r="R1656">
        <v>66.62</v>
      </c>
      <c r="S1656">
        <v>78.299999999999983</v>
      </c>
      <c r="T1656">
        <v>0.54029809550096597</v>
      </c>
    </row>
    <row r="1657" spans="1:20" x14ac:dyDescent="0.3">
      <c r="A1657">
        <v>4464</v>
      </c>
      <c r="B1657" s="1">
        <v>46107</v>
      </c>
      <c r="C1657">
        <f>YEAR(SalesDataTable__2[[#This Row],[Order Date]])</f>
        <v>2026</v>
      </c>
      <c r="D1657" s="2" t="str">
        <f>"Q"&amp;ROUNDUP(MONTH(SalesDataTable__2[[#This Row],[Order Date]])/3,0)</f>
        <v>Q1</v>
      </c>
      <c r="E1657">
        <f>MONTH(SalesDataTable__2[[#This Row],[Order Date]])</f>
        <v>3</v>
      </c>
      <c r="F1657" t="str">
        <f>TEXT(SalesDataTable__2[[#This Row],[Order Date]],"MMM")</f>
        <v>Mar</v>
      </c>
      <c r="G1657" t="s">
        <v>42</v>
      </c>
      <c r="H1657" t="s">
        <v>43</v>
      </c>
      <c r="I1657" t="s">
        <v>18</v>
      </c>
      <c r="J1657" t="s">
        <v>65</v>
      </c>
      <c r="K1657" t="s">
        <v>20</v>
      </c>
      <c r="L1657" t="s">
        <v>59</v>
      </c>
      <c r="M1657">
        <v>2</v>
      </c>
      <c r="N1657">
        <v>50.17</v>
      </c>
      <c r="O1657">
        <v>0</v>
      </c>
      <c r="P1657">
        <v>22.37</v>
      </c>
      <c r="Q1657">
        <v>100.34</v>
      </c>
      <c r="R1657">
        <v>44.74</v>
      </c>
      <c r="S1657">
        <v>55.6</v>
      </c>
      <c r="T1657">
        <v>0.55411600558102447</v>
      </c>
    </row>
    <row r="1658" spans="1:20" x14ac:dyDescent="0.3">
      <c r="A1658">
        <v>3925</v>
      </c>
      <c r="B1658" s="1">
        <v>46111</v>
      </c>
      <c r="C1658">
        <f>YEAR(SalesDataTable__2[[#This Row],[Order Date]])</f>
        <v>2026</v>
      </c>
      <c r="D1658" s="2" t="str">
        <f>"Q"&amp;ROUNDUP(MONTH(SalesDataTable__2[[#This Row],[Order Date]])/3,0)</f>
        <v>Q1</v>
      </c>
      <c r="E1658">
        <f>MONTH(SalesDataTable__2[[#This Row],[Order Date]])</f>
        <v>3</v>
      </c>
      <c r="F1658" t="str">
        <f>TEXT(SalesDataTable__2[[#This Row],[Order Date]],"MMM")</f>
        <v>Mar</v>
      </c>
      <c r="G1658" t="s">
        <v>16</v>
      </c>
      <c r="H1658" t="s">
        <v>52</v>
      </c>
      <c r="I1658" t="s">
        <v>18</v>
      </c>
      <c r="J1658" t="s">
        <v>65</v>
      </c>
      <c r="K1658" t="s">
        <v>20</v>
      </c>
      <c r="L1658" t="s">
        <v>44</v>
      </c>
      <c r="M1658">
        <v>2</v>
      </c>
      <c r="N1658">
        <v>36.630000000000003</v>
      </c>
      <c r="O1658">
        <v>0</v>
      </c>
      <c r="P1658">
        <v>14.31</v>
      </c>
      <c r="Q1658">
        <v>73.260000000000005</v>
      </c>
      <c r="R1658">
        <v>28.62</v>
      </c>
      <c r="S1658">
        <v>44.64</v>
      </c>
      <c r="T1658">
        <v>0.60933660933660927</v>
      </c>
    </row>
    <row r="1659" spans="1:20" x14ac:dyDescent="0.3">
      <c r="A1659">
        <v>1102</v>
      </c>
      <c r="B1659" s="1">
        <v>46136</v>
      </c>
      <c r="C1659">
        <f>YEAR(SalesDataTable__2[[#This Row],[Order Date]])</f>
        <v>2026</v>
      </c>
      <c r="D1659" s="2" t="str">
        <f>"Q"&amp;ROUNDUP(MONTH(SalesDataTable__2[[#This Row],[Order Date]])/3,0)</f>
        <v>Q2</v>
      </c>
      <c r="E1659">
        <f>MONTH(SalesDataTable__2[[#This Row],[Order Date]])</f>
        <v>4</v>
      </c>
      <c r="F1659" t="str">
        <f>TEXT(SalesDataTable__2[[#This Row],[Order Date]],"MMM")</f>
        <v>Apr</v>
      </c>
      <c r="G1659" t="s">
        <v>28</v>
      </c>
      <c r="H1659" t="s">
        <v>29</v>
      </c>
      <c r="I1659" t="s">
        <v>18</v>
      </c>
      <c r="J1659" t="s">
        <v>65</v>
      </c>
      <c r="K1659" t="s">
        <v>24</v>
      </c>
      <c r="L1659" t="s">
        <v>35</v>
      </c>
      <c r="M1659">
        <v>2</v>
      </c>
      <c r="N1659">
        <v>70.53</v>
      </c>
      <c r="O1659">
        <v>0</v>
      </c>
      <c r="P1659">
        <v>32.229999999999997</v>
      </c>
      <c r="Q1659">
        <v>141.06</v>
      </c>
      <c r="R1659">
        <v>64.459999999999994</v>
      </c>
      <c r="S1659">
        <v>76.600000000000009</v>
      </c>
      <c r="T1659">
        <v>0.54303133418403526</v>
      </c>
    </row>
    <row r="1660" spans="1:20" x14ac:dyDescent="0.3">
      <c r="A1660">
        <v>5022</v>
      </c>
      <c r="B1660" s="1">
        <v>46140</v>
      </c>
      <c r="C1660">
        <f>YEAR(SalesDataTable__2[[#This Row],[Order Date]])</f>
        <v>2026</v>
      </c>
      <c r="D1660" s="2" t="str">
        <f>"Q"&amp;ROUNDUP(MONTH(SalesDataTable__2[[#This Row],[Order Date]])/3,0)</f>
        <v>Q2</v>
      </c>
      <c r="E1660">
        <f>MONTH(SalesDataTable__2[[#This Row],[Order Date]])</f>
        <v>4</v>
      </c>
      <c r="F1660" t="str">
        <f>TEXT(SalesDataTable__2[[#This Row],[Order Date]],"MMM")</f>
        <v>Apr</v>
      </c>
      <c r="G1660" t="s">
        <v>16</v>
      </c>
      <c r="H1660" t="s">
        <v>26</v>
      </c>
      <c r="I1660" t="s">
        <v>18</v>
      </c>
      <c r="J1660" t="s">
        <v>65</v>
      </c>
      <c r="K1660" t="s">
        <v>38</v>
      </c>
      <c r="L1660" t="s">
        <v>39</v>
      </c>
      <c r="M1660">
        <v>2</v>
      </c>
      <c r="N1660">
        <v>196.37</v>
      </c>
      <c r="O1660">
        <v>0</v>
      </c>
      <c r="P1660">
        <v>101.73</v>
      </c>
      <c r="Q1660">
        <v>392.74</v>
      </c>
      <c r="R1660">
        <v>203.46</v>
      </c>
      <c r="S1660">
        <v>189.28</v>
      </c>
      <c r="T1660">
        <v>0.48194734429902736</v>
      </c>
    </row>
    <row r="1661" spans="1:20" x14ac:dyDescent="0.3">
      <c r="A1661">
        <v>830</v>
      </c>
      <c r="B1661" s="1">
        <v>46147</v>
      </c>
      <c r="C1661">
        <f>YEAR(SalesDataTable__2[[#This Row],[Order Date]])</f>
        <v>2026</v>
      </c>
      <c r="D1661" s="2" t="str">
        <f>"Q"&amp;ROUNDUP(MONTH(SalesDataTable__2[[#This Row],[Order Date]])/3,0)</f>
        <v>Q2</v>
      </c>
      <c r="E1661">
        <f>MONTH(SalesDataTable__2[[#This Row],[Order Date]])</f>
        <v>5</v>
      </c>
      <c r="F1661" t="str">
        <f>TEXT(SalesDataTable__2[[#This Row],[Order Date]],"MMM")</f>
        <v>May</v>
      </c>
      <c r="G1661" t="s">
        <v>16</v>
      </c>
      <c r="H1661" t="s">
        <v>17</v>
      </c>
      <c r="I1661" t="s">
        <v>18</v>
      </c>
      <c r="J1661" t="s">
        <v>65</v>
      </c>
      <c r="K1661" t="s">
        <v>36</v>
      </c>
      <c r="L1661" t="s">
        <v>56</v>
      </c>
      <c r="M1661">
        <v>2</v>
      </c>
      <c r="N1661">
        <v>50.4</v>
      </c>
      <c r="O1661">
        <v>0</v>
      </c>
      <c r="P1661">
        <v>22.21</v>
      </c>
      <c r="Q1661">
        <v>100.8</v>
      </c>
      <c r="R1661">
        <v>44.42</v>
      </c>
      <c r="S1661">
        <v>56.379999999999995</v>
      </c>
      <c r="T1661">
        <v>0.55932539682539684</v>
      </c>
    </row>
    <row r="1662" spans="1:20" x14ac:dyDescent="0.3">
      <c r="A1662">
        <v>4677</v>
      </c>
      <c r="B1662" s="1">
        <v>46151</v>
      </c>
      <c r="C1662">
        <f>YEAR(SalesDataTable__2[[#This Row],[Order Date]])</f>
        <v>2026</v>
      </c>
      <c r="D1662" s="2" t="str">
        <f>"Q"&amp;ROUNDUP(MONTH(SalesDataTable__2[[#This Row],[Order Date]])/3,0)</f>
        <v>Q2</v>
      </c>
      <c r="E1662">
        <f>MONTH(SalesDataTable__2[[#This Row],[Order Date]])</f>
        <v>5</v>
      </c>
      <c r="F1662" t="str">
        <f>TEXT(SalesDataTable__2[[#This Row],[Order Date]],"MMM")</f>
        <v>May</v>
      </c>
      <c r="G1662" t="s">
        <v>28</v>
      </c>
      <c r="H1662" t="s">
        <v>48</v>
      </c>
      <c r="I1662" t="s">
        <v>18</v>
      </c>
      <c r="J1662" t="s">
        <v>65</v>
      </c>
      <c r="K1662" t="s">
        <v>31</v>
      </c>
      <c r="L1662" t="s">
        <v>51</v>
      </c>
      <c r="M1662">
        <v>2</v>
      </c>
      <c r="N1662">
        <v>161.47999999999999</v>
      </c>
      <c r="O1662">
        <v>0</v>
      </c>
      <c r="P1662">
        <v>85.03</v>
      </c>
      <c r="Q1662">
        <v>322.95999999999998</v>
      </c>
      <c r="R1662">
        <v>170.06</v>
      </c>
      <c r="S1662">
        <v>152.89999999999998</v>
      </c>
      <c r="T1662">
        <v>0.47343324250681196</v>
      </c>
    </row>
    <row r="1663" spans="1:20" x14ac:dyDescent="0.3">
      <c r="A1663">
        <v>2951</v>
      </c>
      <c r="B1663" s="1">
        <v>46161</v>
      </c>
      <c r="C1663">
        <f>YEAR(SalesDataTable__2[[#This Row],[Order Date]])</f>
        <v>2026</v>
      </c>
      <c r="D1663" s="2" t="str">
        <f>"Q"&amp;ROUNDUP(MONTH(SalesDataTable__2[[#This Row],[Order Date]])/3,0)</f>
        <v>Q2</v>
      </c>
      <c r="E1663">
        <f>MONTH(SalesDataTable__2[[#This Row],[Order Date]])</f>
        <v>5</v>
      </c>
      <c r="F1663" t="str">
        <f>TEXT(SalesDataTable__2[[#This Row],[Order Date]],"MMM")</f>
        <v>May</v>
      </c>
      <c r="G1663" t="s">
        <v>22</v>
      </c>
      <c r="H1663" t="s">
        <v>30</v>
      </c>
      <c r="I1663" t="s">
        <v>18</v>
      </c>
      <c r="J1663" t="s">
        <v>65</v>
      </c>
      <c r="K1663" t="s">
        <v>36</v>
      </c>
      <c r="L1663" t="s">
        <v>61</v>
      </c>
      <c r="M1663">
        <v>2</v>
      </c>
      <c r="N1663">
        <v>82.85</v>
      </c>
      <c r="O1663">
        <v>0</v>
      </c>
      <c r="P1663">
        <v>42.53</v>
      </c>
      <c r="Q1663">
        <v>165.7</v>
      </c>
      <c r="R1663">
        <v>85.06</v>
      </c>
      <c r="S1663">
        <v>80.639999999999986</v>
      </c>
      <c r="T1663">
        <v>0.48666264333132164</v>
      </c>
    </row>
    <row r="1664" spans="1:20" x14ac:dyDescent="0.3">
      <c r="A1664">
        <v>5109</v>
      </c>
      <c r="B1664" s="1">
        <v>46167</v>
      </c>
      <c r="C1664">
        <f>YEAR(SalesDataTable__2[[#This Row],[Order Date]])</f>
        <v>2026</v>
      </c>
      <c r="D1664" s="2" t="str">
        <f>"Q"&amp;ROUNDUP(MONTH(SalesDataTable__2[[#This Row],[Order Date]])/3,0)</f>
        <v>Q2</v>
      </c>
      <c r="E1664">
        <f>MONTH(SalesDataTable__2[[#This Row],[Order Date]])</f>
        <v>5</v>
      </c>
      <c r="F1664" t="str">
        <f>TEXT(SalesDataTable__2[[#This Row],[Order Date]],"MMM")</f>
        <v>May</v>
      </c>
      <c r="G1664" t="s">
        <v>16</v>
      </c>
      <c r="H1664" t="s">
        <v>33</v>
      </c>
      <c r="I1664" t="s">
        <v>18</v>
      </c>
      <c r="J1664" t="s">
        <v>65</v>
      </c>
      <c r="K1664" t="s">
        <v>38</v>
      </c>
      <c r="L1664" t="s">
        <v>55</v>
      </c>
      <c r="M1664">
        <v>2</v>
      </c>
      <c r="N1664">
        <v>125.42</v>
      </c>
      <c r="O1664">
        <v>0</v>
      </c>
      <c r="P1664">
        <v>62.28</v>
      </c>
      <c r="Q1664">
        <v>250.84</v>
      </c>
      <c r="R1664">
        <v>124.56</v>
      </c>
      <c r="S1664">
        <v>126.28</v>
      </c>
      <c r="T1664">
        <v>0.50342848030617127</v>
      </c>
    </row>
    <row r="1665" spans="1:20" x14ac:dyDescent="0.3">
      <c r="A1665">
        <v>1697</v>
      </c>
      <c r="B1665" s="1">
        <v>46181</v>
      </c>
      <c r="C1665">
        <f>YEAR(SalesDataTable__2[[#This Row],[Order Date]])</f>
        <v>2026</v>
      </c>
      <c r="D1665" s="2" t="str">
        <f>"Q"&amp;ROUNDUP(MONTH(SalesDataTable__2[[#This Row],[Order Date]])/3,0)</f>
        <v>Q2</v>
      </c>
      <c r="E1665">
        <f>MONTH(SalesDataTable__2[[#This Row],[Order Date]])</f>
        <v>6</v>
      </c>
      <c r="F1665" t="str">
        <f>TEXT(SalesDataTable__2[[#This Row],[Order Date]],"MMM")</f>
        <v>Jun</v>
      </c>
      <c r="G1665" t="s">
        <v>28</v>
      </c>
      <c r="H1665" t="s">
        <v>46</v>
      </c>
      <c r="I1665" t="s">
        <v>18</v>
      </c>
      <c r="J1665" t="s">
        <v>65</v>
      </c>
      <c r="K1665" t="s">
        <v>24</v>
      </c>
      <c r="L1665" t="s">
        <v>50</v>
      </c>
      <c r="M1665">
        <v>2</v>
      </c>
      <c r="N1665">
        <v>141.09</v>
      </c>
      <c r="O1665">
        <v>0</v>
      </c>
      <c r="P1665">
        <v>81.69</v>
      </c>
      <c r="Q1665">
        <v>282.18</v>
      </c>
      <c r="R1665">
        <v>163.38</v>
      </c>
      <c r="S1665">
        <v>118.80000000000001</v>
      </c>
      <c r="T1665">
        <v>0.42100786731873274</v>
      </c>
    </row>
    <row r="1666" spans="1:20" x14ac:dyDescent="0.3">
      <c r="A1666">
        <v>3831</v>
      </c>
      <c r="B1666" s="1">
        <v>46182</v>
      </c>
      <c r="C1666">
        <f>YEAR(SalesDataTable__2[[#This Row],[Order Date]])</f>
        <v>2026</v>
      </c>
      <c r="D1666" s="2" t="str">
        <f>"Q"&amp;ROUNDUP(MONTH(SalesDataTable__2[[#This Row],[Order Date]])/3,0)</f>
        <v>Q2</v>
      </c>
      <c r="E1666">
        <f>MONTH(SalesDataTable__2[[#This Row],[Order Date]])</f>
        <v>6</v>
      </c>
      <c r="F1666" t="str">
        <f>TEXT(SalesDataTable__2[[#This Row],[Order Date]],"MMM")</f>
        <v>Jun</v>
      </c>
      <c r="G1666" t="s">
        <v>42</v>
      </c>
      <c r="H1666" t="s">
        <v>57</v>
      </c>
      <c r="I1666" t="s">
        <v>18</v>
      </c>
      <c r="J1666" t="s">
        <v>65</v>
      </c>
      <c r="K1666" t="s">
        <v>31</v>
      </c>
      <c r="L1666" t="s">
        <v>32</v>
      </c>
      <c r="M1666">
        <v>2</v>
      </c>
      <c r="N1666">
        <v>134.28</v>
      </c>
      <c r="O1666">
        <v>0</v>
      </c>
      <c r="P1666">
        <v>69.12</v>
      </c>
      <c r="Q1666">
        <v>268.56</v>
      </c>
      <c r="R1666">
        <v>138.24</v>
      </c>
      <c r="S1666">
        <v>130.32</v>
      </c>
      <c r="T1666">
        <v>0.48525469168900803</v>
      </c>
    </row>
    <row r="1667" spans="1:20" x14ac:dyDescent="0.3">
      <c r="A1667">
        <v>5082</v>
      </c>
      <c r="B1667" s="1">
        <v>46193</v>
      </c>
      <c r="C1667">
        <f>YEAR(SalesDataTable__2[[#This Row],[Order Date]])</f>
        <v>2026</v>
      </c>
      <c r="D1667" s="2" t="str">
        <f>"Q"&amp;ROUNDUP(MONTH(SalesDataTable__2[[#This Row],[Order Date]])/3,0)</f>
        <v>Q2</v>
      </c>
      <c r="E1667">
        <f>MONTH(SalesDataTable__2[[#This Row],[Order Date]])</f>
        <v>6</v>
      </c>
      <c r="F1667" t="str">
        <f>TEXT(SalesDataTable__2[[#This Row],[Order Date]],"MMM")</f>
        <v>Jun</v>
      </c>
      <c r="G1667" t="s">
        <v>28</v>
      </c>
      <c r="H1667" t="s">
        <v>34</v>
      </c>
      <c r="I1667" t="s">
        <v>18</v>
      </c>
      <c r="J1667" t="s">
        <v>65</v>
      </c>
      <c r="K1667" t="s">
        <v>36</v>
      </c>
      <c r="L1667" t="s">
        <v>61</v>
      </c>
      <c r="M1667">
        <v>2</v>
      </c>
      <c r="N1667">
        <v>81.489999999999995</v>
      </c>
      <c r="O1667">
        <v>0</v>
      </c>
      <c r="P1667">
        <v>42.15</v>
      </c>
      <c r="Q1667">
        <v>162.97999999999999</v>
      </c>
      <c r="R1667">
        <v>84.3</v>
      </c>
      <c r="S1667">
        <v>78.679999999999993</v>
      </c>
      <c r="T1667">
        <v>0.48275862068965514</v>
      </c>
    </row>
    <row r="1668" spans="1:20" x14ac:dyDescent="0.3">
      <c r="A1668">
        <v>1897</v>
      </c>
      <c r="B1668" s="1">
        <v>46202</v>
      </c>
      <c r="C1668">
        <f>YEAR(SalesDataTable__2[[#This Row],[Order Date]])</f>
        <v>2026</v>
      </c>
      <c r="D1668" s="2" t="str">
        <f>"Q"&amp;ROUNDUP(MONTH(SalesDataTable__2[[#This Row],[Order Date]])/3,0)</f>
        <v>Q2</v>
      </c>
      <c r="E1668">
        <f>MONTH(SalesDataTable__2[[#This Row],[Order Date]])</f>
        <v>6</v>
      </c>
      <c r="F1668" t="str">
        <f>TEXT(SalesDataTable__2[[#This Row],[Order Date]],"MMM")</f>
        <v>Jun</v>
      </c>
      <c r="G1668" t="s">
        <v>28</v>
      </c>
      <c r="H1668" t="s">
        <v>34</v>
      </c>
      <c r="I1668" t="s">
        <v>18</v>
      </c>
      <c r="J1668" t="s">
        <v>65</v>
      </c>
      <c r="K1668" t="s">
        <v>36</v>
      </c>
      <c r="L1668" t="s">
        <v>56</v>
      </c>
      <c r="M1668">
        <v>2</v>
      </c>
      <c r="N1668">
        <v>51.03</v>
      </c>
      <c r="O1668">
        <v>0</v>
      </c>
      <c r="P1668">
        <v>22.59</v>
      </c>
      <c r="Q1668">
        <v>102.06</v>
      </c>
      <c r="R1668">
        <v>45.18</v>
      </c>
      <c r="S1668">
        <v>56.88</v>
      </c>
      <c r="T1668">
        <v>0.55731922398589062</v>
      </c>
    </row>
    <row r="1669" spans="1:20" x14ac:dyDescent="0.3">
      <c r="A1669">
        <v>650</v>
      </c>
      <c r="B1669" s="1">
        <v>46211</v>
      </c>
      <c r="C1669">
        <f>YEAR(SalesDataTable__2[[#This Row],[Order Date]])</f>
        <v>2026</v>
      </c>
      <c r="D1669" s="2" t="str">
        <f>"Q"&amp;ROUNDUP(MONTH(SalesDataTable__2[[#This Row],[Order Date]])/3,0)</f>
        <v>Q3</v>
      </c>
      <c r="E1669">
        <f>MONTH(SalesDataTable__2[[#This Row],[Order Date]])</f>
        <v>7</v>
      </c>
      <c r="F1669" t="str">
        <f>TEXT(SalesDataTable__2[[#This Row],[Order Date]],"MMM")</f>
        <v>Jul</v>
      </c>
      <c r="G1669" t="s">
        <v>22</v>
      </c>
      <c r="H1669" t="s">
        <v>30</v>
      </c>
      <c r="I1669" t="s">
        <v>18</v>
      </c>
      <c r="J1669" t="s">
        <v>65</v>
      </c>
      <c r="K1669" t="s">
        <v>20</v>
      </c>
      <c r="L1669" t="s">
        <v>21</v>
      </c>
      <c r="M1669">
        <v>2</v>
      </c>
      <c r="N1669">
        <v>40.79</v>
      </c>
      <c r="O1669">
        <v>0</v>
      </c>
      <c r="P1669">
        <v>14.61</v>
      </c>
      <c r="Q1669">
        <v>81.58</v>
      </c>
      <c r="R1669">
        <v>29.22</v>
      </c>
      <c r="S1669">
        <v>52.36</v>
      </c>
      <c r="T1669">
        <v>0.64182397646481981</v>
      </c>
    </row>
    <row r="1670" spans="1:20" x14ac:dyDescent="0.3">
      <c r="A1670">
        <v>4760</v>
      </c>
      <c r="B1670" s="1">
        <v>46213</v>
      </c>
      <c r="C1670">
        <f>YEAR(SalesDataTable__2[[#This Row],[Order Date]])</f>
        <v>2026</v>
      </c>
      <c r="D1670" s="2" t="str">
        <f>"Q"&amp;ROUNDUP(MONTH(SalesDataTable__2[[#This Row],[Order Date]])/3,0)</f>
        <v>Q3</v>
      </c>
      <c r="E1670">
        <f>MONTH(SalesDataTable__2[[#This Row],[Order Date]])</f>
        <v>7</v>
      </c>
      <c r="F1670" t="str">
        <f>TEXT(SalesDataTable__2[[#This Row],[Order Date]],"MMM")</f>
        <v>Jul</v>
      </c>
      <c r="G1670" t="s">
        <v>16</v>
      </c>
      <c r="H1670" t="s">
        <v>52</v>
      </c>
      <c r="I1670" t="s">
        <v>18</v>
      </c>
      <c r="J1670" t="s">
        <v>65</v>
      </c>
      <c r="K1670" t="s">
        <v>24</v>
      </c>
      <c r="L1670" t="s">
        <v>25</v>
      </c>
      <c r="M1670">
        <v>2</v>
      </c>
      <c r="N1670">
        <v>157.66</v>
      </c>
      <c r="O1670">
        <v>0</v>
      </c>
      <c r="P1670">
        <v>78.760000000000005</v>
      </c>
      <c r="Q1670">
        <v>315.32</v>
      </c>
      <c r="R1670">
        <v>157.52000000000001</v>
      </c>
      <c r="S1670">
        <v>157.79999999999998</v>
      </c>
      <c r="T1670">
        <v>0.50044399340352652</v>
      </c>
    </row>
    <row r="1671" spans="1:20" x14ac:dyDescent="0.3">
      <c r="A1671">
        <v>272</v>
      </c>
      <c r="B1671" s="1">
        <v>46232</v>
      </c>
      <c r="C1671">
        <f>YEAR(SalesDataTable__2[[#This Row],[Order Date]])</f>
        <v>2026</v>
      </c>
      <c r="D1671" s="2" t="str">
        <f>"Q"&amp;ROUNDUP(MONTH(SalesDataTable__2[[#This Row],[Order Date]])/3,0)</f>
        <v>Q3</v>
      </c>
      <c r="E1671">
        <f>MONTH(SalesDataTable__2[[#This Row],[Order Date]])</f>
        <v>7</v>
      </c>
      <c r="F1671" t="str">
        <f>TEXT(SalesDataTable__2[[#This Row],[Order Date]],"MMM")</f>
        <v>Jul</v>
      </c>
      <c r="G1671" t="s">
        <v>16</v>
      </c>
      <c r="H1671" t="s">
        <v>33</v>
      </c>
      <c r="I1671" t="s">
        <v>18</v>
      </c>
      <c r="J1671" t="s">
        <v>65</v>
      </c>
      <c r="K1671" t="s">
        <v>38</v>
      </c>
      <c r="L1671" t="s">
        <v>39</v>
      </c>
      <c r="M1671">
        <v>2</v>
      </c>
      <c r="N1671">
        <v>195.09</v>
      </c>
      <c r="O1671">
        <v>0</v>
      </c>
      <c r="P1671">
        <v>106.82</v>
      </c>
      <c r="Q1671">
        <v>390.18</v>
      </c>
      <c r="R1671">
        <v>213.64</v>
      </c>
      <c r="S1671">
        <v>176.54000000000002</v>
      </c>
      <c r="T1671">
        <v>0.45245783997129535</v>
      </c>
    </row>
    <row r="1672" spans="1:20" x14ac:dyDescent="0.3">
      <c r="A1672">
        <v>3075</v>
      </c>
      <c r="B1672" s="1">
        <v>46242</v>
      </c>
      <c r="C1672">
        <f>YEAR(SalesDataTable__2[[#This Row],[Order Date]])</f>
        <v>2026</v>
      </c>
      <c r="D1672" s="2" t="str">
        <f>"Q"&amp;ROUNDUP(MONTH(SalesDataTable__2[[#This Row],[Order Date]])/3,0)</f>
        <v>Q3</v>
      </c>
      <c r="E1672">
        <f>MONTH(SalesDataTable__2[[#This Row],[Order Date]])</f>
        <v>8</v>
      </c>
      <c r="F1672" t="str">
        <f>TEXT(SalesDataTable__2[[#This Row],[Order Date]],"MMM")</f>
        <v>Aug</v>
      </c>
      <c r="G1672" t="s">
        <v>22</v>
      </c>
      <c r="H1672" t="s">
        <v>30</v>
      </c>
      <c r="I1672" t="s">
        <v>18</v>
      </c>
      <c r="J1672" t="s">
        <v>65</v>
      </c>
      <c r="K1672" t="s">
        <v>24</v>
      </c>
      <c r="L1672" t="s">
        <v>35</v>
      </c>
      <c r="M1672">
        <v>2</v>
      </c>
      <c r="N1672">
        <v>72.31</v>
      </c>
      <c r="O1672">
        <v>0</v>
      </c>
      <c r="P1672">
        <v>31.75</v>
      </c>
      <c r="Q1672">
        <v>144.62</v>
      </c>
      <c r="R1672">
        <v>63.5</v>
      </c>
      <c r="S1672">
        <v>81.12</v>
      </c>
      <c r="T1672">
        <v>0.56091826856589688</v>
      </c>
    </row>
    <row r="1673" spans="1:20" x14ac:dyDescent="0.3">
      <c r="A1673">
        <v>1682</v>
      </c>
      <c r="B1673" s="1">
        <v>46245</v>
      </c>
      <c r="C1673">
        <f>YEAR(SalesDataTable__2[[#This Row],[Order Date]])</f>
        <v>2026</v>
      </c>
      <c r="D1673" s="2" t="str">
        <f>"Q"&amp;ROUNDUP(MONTH(SalesDataTable__2[[#This Row],[Order Date]])/3,0)</f>
        <v>Q3</v>
      </c>
      <c r="E1673">
        <f>MONTH(SalesDataTable__2[[#This Row],[Order Date]])</f>
        <v>8</v>
      </c>
      <c r="F1673" t="str">
        <f>TEXT(SalesDataTable__2[[#This Row],[Order Date]],"MMM")</f>
        <v>Aug</v>
      </c>
      <c r="G1673" t="s">
        <v>22</v>
      </c>
      <c r="H1673" t="s">
        <v>30</v>
      </c>
      <c r="I1673" t="s">
        <v>18</v>
      </c>
      <c r="J1673" t="s">
        <v>65</v>
      </c>
      <c r="K1673" t="s">
        <v>38</v>
      </c>
      <c r="L1673" t="s">
        <v>58</v>
      </c>
      <c r="M1673">
        <v>2</v>
      </c>
      <c r="N1673">
        <v>81.569999999999993</v>
      </c>
      <c r="O1673">
        <v>0</v>
      </c>
      <c r="P1673">
        <v>40.36</v>
      </c>
      <c r="Q1673">
        <v>163.13999999999999</v>
      </c>
      <c r="R1673">
        <v>80.72</v>
      </c>
      <c r="S1673">
        <v>82.419999999999987</v>
      </c>
      <c r="T1673">
        <v>0.50521024886600463</v>
      </c>
    </row>
    <row r="1674" spans="1:20" x14ac:dyDescent="0.3">
      <c r="A1674">
        <v>2749</v>
      </c>
      <c r="B1674" s="1">
        <v>46247</v>
      </c>
      <c r="C1674">
        <f>YEAR(SalesDataTable__2[[#This Row],[Order Date]])</f>
        <v>2026</v>
      </c>
      <c r="D1674" s="2" t="str">
        <f>"Q"&amp;ROUNDUP(MONTH(SalesDataTable__2[[#This Row],[Order Date]])/3,0)</f>
        <v>Q3</v>
      </c>
      <c r="E1674">
        <f>MONTH(SalesDataTable__2[[#This Row],[Order Date]])</f>
        <v>8</v>
      </c>
      <c r="F1674" t="str">
        <f>TEXT(SalesDataTable__2[[#This Row],[Order Date]],"MMM")</f>
        <v>Aug</v>
      </c>
      <c r="G1674" t="s">
        <v>28</v>
      </c>
      <c r="H1674" t="s">
        <v>48</v>
      </c>
      <c r="I1674" t="s">
        <v>18</v>
      </c>
      <c r="J1674" t="s">
        <v>65</v>
      </c>
      <c r="K1674" t="s">
        <v>24</v>
      </c>
      <c r="L1674" t="s">
        <v>27</v>
      </c>
      <c r="M1674">
        <v>2</v>
      </c>
      <c r="N1674">
        <v>93.13</v>
      </c>
      <c r="O1674">
        <v>0</v>
      </c>
      <c r="P1674">
        <v>45.68</v>
      </c>
      <c r="Q1674">
        <v>186.26</v>
      </c>
      <c r="R1674">
        <v>91.36</v>
      </c>
      <c r="S1674">
        <v>94.899999999999991</v>
      </c>
      <c r="T1674">
        <v>0.50950284548480618</v>
      </c>
    </row>
    <row r="1675" spans="1:20" x14ac:dyDescent="0.3">
      <c r="A1675">
        <v>3521</v>
      </c>
      <c r="B1675" s="1">
        <v>46248</v>
      </c>
      <c r="C1675">
        <f>YEAR(SalesDataTable__2[[#This Row],[Order Date]])</f>
        <v>2026</v>
      </c>
      <c r="D1675" s="2" t="str">
        <f>"Q"&amp;ROUNDUP(MONTH(SalesDataTable__2[[#This Row],[Order Date]])/3,0)</f>
        <v>Q3</v>
      </c>
      <c r="E1675">
        <f>MONTH(SalesDataTable__2[[#This Row],[Order Date]])</f>
        <v>8</v>
      </c>
      <c r="F1675" t="str">
        <f>TEXT(SalesDataTable__2[[#This Row],[Order Date]],"MMM")</f>
        <v>Aug</v>
      </c>
      <c r="G1675" t="s">
        <v>42</v>
      </c>
      <c r="H1675" t="s">
        <v>60</v>
      </c>
      <c r="I1675" t="s">
        <v>18</v>
      </c>
      <c r="J1675" t="s">
        <v>65</v>
      </c>
      <c r="K1675" t="s">
        <v>31</v>
      </c>
      <c r="L1675" t="s">
        <v>47</v>
      </c>
      <c r="M1675">
        <v>2</v>
      </c>
      <c r="N1675">
        <v>45.79</v>
      </c>
      <c r="O1675">
        <v>0</v>
      </c>
      <c r="P1675">
        <v>18.23</v>
      </c>
      <c r="Q1675">
        <v>91.58</v>
      </c>
      <c r="R1675">
        <v>36.46</v>
      </c>
      <c r="S1675">
        <v>55.12</v>
      </c>
      <c r="T1675">
        <v>0.60187813933173184</v>
      </c>
    </row>
    <row r="1676" spans="1:20" x14ac:dyDescent="0.3">
      <c r="A1676">
        <v>1386</v>
      </c>
      <c r="B1676" s="1">
        <v>46249</v>
      </c>
      <c r="C1676">
        <f>YEAR(SalesDataTable__2[[#This Row],[Order Date]])</f>
        <v>2026</v>
      </c>
      <c r="D1676" s="2" t="str">
        <f>"Q"&amp;ROUNDUP(MONTH(SalesDataTable__2[[#This Row],[Order Date]])/3,0)</f>
        <v>Q3</v>
      </c>
      <c r="E1676">
        <f>MONTH(SalesDataTable__2[[#This Row],[Order Date]])</f>
        <v>8</v>
      </c>
      <c r="F1676" t="str">
        <f>TEXT(SalesDataTable__2[[#This Row],[Order Date]],"MMM")</f>
        <v>Aug</v>
      </c>
      <c r="G1676" t="s">
        <v>28</v>
      </c>
      <c r="H1676" t="s">
        <v>46</v>
      </c>
      <c r="I1676" t="s">
        <v>18</v>
      </c>
      <c r="J1676" t="s">
        <v>65</v>
      </c>
      <c r="K1676" t="s">
        <v>31</v>
      </c>
      <c r="L1676" t="s">
        <v>41</v>
      </c>
      <c r="M1676">
        <v>2</v>
      </c>
      <c r="N1676">
        <v>36.049999999999997</v>
      </c>
      <c r="O1676">
        <v>0</v>
      </c>
      <c r="P1676">
        <v>13.8</v>
      </c>
      <c r="Q1676">
        <v>72.099999999999994</v>
      </c>
      <c r="R1676">
        <v>27.6</v>
      </c>
      <c r="S1676">
        <v>44.499999999999993</v>
      </c>
      <c r="T1676">
        <v>0.61719833564493753</v>
      </c>
    </row>
    <row r="1677" spans="1:20" x14ac:dyDescent="0.3">
      <c r="A1677">
        <v>2126</v>
      </c>
      <c r="B1677" s="1">
        <v>46250</v>
      </c>
      <c r="C1677">
        <f>YEAR(SalesDataTable__2[[#This Row],[Order Date]])</f>
        <v>2026</v>
      </c>
      <c r="D1677" s="2" t="str">
        <f>"Q"&amp;ROUNDUP(MONTH(SalesDataTable__2[[#This Row],[Order Date]])/3,0)</f>
        <v>Q3</v>
      </c>
      <c r="E1677">
        <f>MONTH(SalesDataTable__2[[#This Row],[Order Date]])</f>
        <v>8</v>
      </c>
      <c r="F1677" t="str">
        <f>TEXT(SalesDataTable__2[[#This Row],[Order Date]],"MMM")</f>
        <v>Aug</v>
      </c>
      <c r="G1677" t="s">
        <v>28</v>
      </c>
      <c r="H1677" t="s">
        <v>48</v>
      </c>
      <c r="I1677" t="s">
        <v>18</v>
      </c>
      <c r="J1677" t="s">
        <v>65</v>
      </c>
      <c r="K1677" t="s">
        <v>36</v>
      </c>
      <c r="L1677" t="s">
        <v>54</v>
      </c>
      <c r="M1677">
        <v>2</v>
      </c>
      <c r="N1677">
        <v>104.02</v>
      </c>
      <c r="O1677">
        <v>0</v>
      </c>
      <c r="P1677">
        <v>50.26</v>
      </c>
      <c r="Q1677">
        <v>208.04</v>
      </c>
      <c r="R1677">
        <v>100.52</v>
      </c>
      <c r="S1677">
        <v>107.52</v>
      </c>
      <c r="T1677">
        <v>0.51682368775235532</v>
      </c>
    </row>
    <row r="1678" spans="1:20" x14ac:dyDescent="0.3">
      <c r="A1678">
        <v>75</v>
      </c>
      <c r="B1678" s="1">
        <v>46272</v>
      </c>
      <c r="C1678">
        <f>YEAR(SalesDataTable__2[[#This Row],[Order Date]])</f>
        <v>2026</v>
      </c>
      <c r="D1678" s="2" t="str">
        <f>"Q"&amp;ROUNDUP(MONTH(SalesDataTable__2[[#This Row],[Order Date]])/3,0)</f>
        <v>Q3</v>
      </c>
      <c r="E1678">
        <f>MONTH(SalesDataTable__2[[#This Row],[Order Date]])</f>
        <v>9</v>
      </c>
      <c r="F1678" t="str">
        <f>TEXT(SalesDataTable__2[[#This Row],[Order Date]],"MMM")</f>
        <v>Sep</v>
      </c>
      <c r="G1678" t="s">
        <v>22</v>
      </c>
      <c r="H1678" t="s">
        <v>30</v>
      </c>
      <c r="I1678" t="s">
        <v>18</v>
      </c>
      <c r="J1678" t="s">
        <v>65</v>
      </c>
      <c r="K1678" t="s">
        <v>20</v>
      </c>
      <c r="L1678" t="s">
        <v>21</v>
      </c>
      <c r="M1678">
        <v>2</v>
      </c>
      <c r="N1678">
        <v>40.78</v>
      </c>
      <c r="O1678">
        <v>0</v>
      </c>
      <c r="P1678">
        <v>15.04</v>
      </c>
      <c r="Q1678">
        <v>81.56</v>
      </c>
      <c r="R1678">
        <v>30.08</v>
      </c>
      <c r="S1678">
        <v>51.480000000000004</v>
      </c>
      <c r="T1678">
        <v>0.63119176066699367</v>
      </c>
    </row>
    <row r="1679" spans="1:20" x14ac:dyDescent="0.3">
      <c r="A1679">
        <v>4666</v>
      </c>
      <c r="B1679" s="1">
        <v>46285</v>
      </c>
      <c r="C1679">
        <f>YEAR(SalesDataTable__2[[#This Row],[Order Date]])</f>
        <v>2026</v>
      </c>
      <c r="D1679" s="2" t="str">
        <f>"Q"&amp;ROUNDUP(MONTH(SalesDataTable__2[[#This Row],[Order Date]])/3,0)</f>
        <v>Q3</v>
      </c>
      <c r="E1679">
        <f>MONTH(SalesDataTable__2[[#This Row],[Order Date]])</f>
        <v>9</v>
      </c>
      <c r="F1679" t="str">
        <f>TEXT(SalesDataTable__2[[#This Row],[Order Date]],"MMM")</f>
        <v>Sep</v>
      </c>
      <c r="G1679" t="s">
        <v>42</v>
      </c>
      <c r="H1679" t="s">
        <v>57</v>
      </c>
      <c r="I1679" t="s">
        <v>18</v>
      </c>
      <c r="J1679" t="s">
        <v>65</v>
      </c>
      <c r="K1679" t="s">
        <v>20</v>
      </c>
      <c r="L1679" t="s">
        <v>53</v>
      </c>
      <c r="M1679">
        <v>2</v>
      </c>
      <c r="N1679">
        <v>123.73</v>
      </c>
      <c r="O1679">
        <v>0</v>
      </c>
      <c r="P1679">
        <v>68.459999999999994</v>
      </c>
      <c r="Q1679">
        <v>247.46</v>
      </c>
      <c r="R1679">
        <v>136.91999999999999</v>
      </c>
      <c r="S1679">
        <v>110.54000000000002</v>
      </c>
      <c r="T1679">
        <v>0.44669845631617239</v>
      </c>
    </row>
    <row r="1680" spans="1:20" x14ac:dyDescent="0.3">
      <c r="A1680">
        <v>234</v>
      </c>
      <c r="B1680" s="1">
        <v>46286</v>
      </c>
      <c r="C1680">
        <f>YEAR(SalesDataTable__2[[#This Row],[Order Date]])</f>
        <v>2026</v>
      </c>
      <c r="D1680" s="2" t="str">
        <f>"Q"&amp;ROUNDUP(MONTH(SalesDataTable__2[[#This Row],[Order Date]])/3,0)</f>
        <v>Q3</v>
      </c>
      <c r="E1680">
        <f>MONTH(SalesDataTable__2[[#This Row],[Order Date]])</f>
        <v>9</v>
      </c>
      <c r="F1680" t="str">
        <f>TEXT(SalesDataTable__2[[#This Row],[Order Date]],"MMM")</f>
        <v>Sep</v>
      </c>
      <c r="G1680" t="s">
        <v>42</v>
      </c>
      <c r="H1680" t="s">
        <v>45</v>
      </c>
      <c r="I1680" t="s">
        <v>18</v>
      </c>
      <c r="J1680" t="s">
        <v>65</v>
      </c>
      <c r="K1680" t="s">
        <v>24</v>
      </c>
      <c r="L1680" t="s">
        <v>50</v>
      </c>
      <c r="M1680">
        <v>2</v>
      </c>
      <c r="N1680">
        <v>146.81</v>
      </c>
      <c r="O1680">
        <v>0</v>
      </c>
      <c r="P1680">
        <v>79.72</v>
      </c>
      <c r="Q1680">
        <v>293.62</v>
      </c>
      <c r="R1680">
        <v>159.44</v>
      </c>
      <c r="S1680">
        <v>134.18</v>
      </c>
      <c r="T1680">
        <v>0.45698521899053202</v>
      </c>
    </row>
    <row r="1681" spans="1:20" x14ac:dyDescent="0.3">
      <c r="A1681">
        <v>3830</v>
      </c>
      <c r="B1681" s="1">
        <v>46296</v>
      </c>
      <c r="C1681">
        <f>YEAR(SalesDataTable__2[[#This Row],[Order Date]])</f>
        <v>2026</v>
      </c>
      <c r="D1681" s="2" t="str">
        <f>"Q"&amp;ROUNDUP(MONTH(SalesDataTable__2[[#This Row],[Order Date]])/3,0)</f>
        <v>Q4</v>
      </c>
      <c r="E1681">
        <f>MONTH(SalesDataTable__2[[#This Row],[Order Date]])</f>
        <v>10</v>
      </c>
      <c r="F1681" t="str">
        <f>TEXT(SalesDataTable__2[[#This Row],[Order Date]],"MMM")</f>
        <v>Oct</v>
      </c>
      <c r="G1681" t="s">
        <v>16</v>
      </c>
      <c r="H1681" t="s">
        <v>52</v>
      </c>
      <c r="I1681" t="s">
        <v>18</v>
      </c>
      <c r="J1681" t="s">
        <v>65</v>
      </c>
      <c r="K1681" t="s">
        <v>24</v>
      </c>
      <c r="L1681" t="s">
        <v>25</v>
      </c>
      <c r="M1681">
        <v>2</v>
      </c>
      <c r="N1681">
        <v>152.12</v>
      </c>
      <c r="O1681">
        <v>0</v>
      </c>
      <c r="P1681">
        <v>79.53</v>
      </c>
      <c r="Q1681">
        <v>304.24</v>
      </c>
      <c r="R1681">
        <v>159.06</v>
      </c>
      <c r="S1681">
        <v>145.18</v>
      </c>
      <c r="T1681">
        <v>0.47718906126742044</v>
      </c>
    </row>
    <row r="1682" spans="1:20" x14ac:dyDescent="0.3">
      <c r="A1682">
        <v>3771</v>
      </c>
      <c r="B1682" s="1">
        <v>46307</v>
      </c>
      <c r="C1682">
        <f>YEAR(SalesDataTable__2[[#This Row],[Order Date]])</f>
        <v>2026</v>
      </c>
      <c r="D1682" s="2" t="str">
        <f>"Q"&amp;ROUNDUP(MONTH(SalesDataTable__2[[#This Row],[Order Date]])/3,0)</f>
        <v>Q4</v>
      </c>
      <c r="E1682">
        <f>MONTH(SalesDataTable__2[[#This Row],[Order Date]])</f>
        <v>10</v>
      </c>
      <c r="F1682" t="str">
        <f>TEXT(SalesDataTable__2[[#This Row],[Order Date]],"MMM")</f>
        <v>Oct</v>
      </c>
      <c r="G1682" t="s">
        <v>42</v>
      </c>
      <c r="H1682" t="s">
        <v>57</v>
      </c>
      <c r="I1682" t="s">
        <v>18</v>
      </c>
      <c r="J1682" t="s">
        <v>65</v>
      </c>
      <c r="K1682" t="s">
        <v>38</v>
      </c>
      <c r="L1682" t="s">
        <v>58</v>
      </c>
      <c r="M1682">
        <v>2</v>
      </c>
      <c r="N1682">
        <v>80.2</v>
      </c>
      <c r="O1682">
        <v>0</v>
      </c>
      <c r="P1682">
        <v>39.590000000000003</v>
      </c>
      <c r="Q1682">
        <v>160.4</v>
      </c>
      <c r="R1682">
        <v>79.180000000000007</v>
      </c>
      <c r="S1682">
        <v>81.22</v>
      </c>
      <c r="T1682">
        <v>0.50635910224438896</v>
      </c>
    </row>
    <row r="1683" spans="1:20" x14ac:dyDescent="0.3">
      <c r="A1683">
        <v>3392</v>
      </c>
      <c r="B1683" s="1">
        <v>46023</v>
      </c>
      <c r="C1683">
        <f>YEAR(SalesDataTable__2[[#This Row],[Order Date]])</f>
        <v>2026</v>
      </c>
      <c r="D1683" s="2" t="str">
        <f>"Q"&amp;ROUNDUP(MONTH(SalesDataTable__2[[#This Row],[Order Date]])/3,0)</f>
        <v>Q1</v>
      </c>
      <c r="E1683">
        <f>MONTH(SalesDataTable__2[[#This Row],[Order Date]])</f>
        <v>1</v>
      </c>
      <c r="F1683" t="str">
        <f>TEXT(SalesDataTable__2[[#This Row],[Order Date]],"MMM")</f>
        <v>Jan</v>
      </c>
      <c r="G1683" t="s">
        <v>22</v>
      </c>
      <c r="H1683" t="s">
        <v>30</v>
      </c>
      <c r="I1683" t="s">
        <v>18</v>
      </c>
      <c r="J1683" t="s">
        <v>64</v>
      </c>
      <c r="K1683" t="s">
        <v>36</v>
      </c>
      <c r="L1683" t="s">
        <v>61</v>
      </c>
      <c r="M1683">
        <v>2</v>
      </c>
      <c r="N1683">
        <v>82.06</v>
      </c>
      <c r="O1683">
        <v>0</v>
      </c>
      <c r="P1683">
        <v>42.94</v>
      </c>
      <c r="Q1683">
        <v>164.12</v>
      </c>
      <c r="R1683">
        <v>85.88</v>
      </c>
      <c r="S1683">
        <v>78.240000000000009</v>
      </c>
      <c r="T1683">
        <v>0.476724348038021</v>
      </c>
    </row>
    <row r="1684" spans="1:20" x14ac:dyDescent="0.3">
      <c r="A1684">
        <v>4674</v>
      </c>
      <c r="B1684" s="1">
        <v>46033</v>
      </c>
      <c r="C1684">
        <f>YEAR(SalesDataTable__2[[#This Row],[Order Date]])</f>
        <v>2026</v>
      </c>
      <c r="D1684" s="2" t="str">
        <f>"Q"&amp;ROUNDUP(MONTH(SalesDataTable__2[[#This Row],[Order Date]])/3,0)</f>
        <v>Q1</v>
      </c>
      <c r="E1684">
        <f>MONTH(SalesDataTable__2[[#This Row],[Order Date]])</f>
        <v>1</v>
      </c>
      <c r="F1684" t="str">
        <f>TEXT(SalesDataTable__2[[#This Row],[Order Date]],"MMM")</f>
        <v>Jan</v>
      </c>
      <c r="G1684" t="s">
        <v>16</v>
      </c>
      <c r="H1684" t="s">
        <v>17</v>
      </c>
      <c r="I1684" t="s">
        <v>18</v>
      </c>
      <c r="J1684" t="s">
        <v>64</v>
      </c>
      <c r="K1684" t="s">
        <v>31</v>
      </c>
      <c r="L1684" t="s">
        <v>47</v>
      </c>
      <c r="M1684">
        <v>2</v>
      </c>
      <c r="N1684">
        <v>46.27</v>
      </c>
      <c r="O1684">
        <v>0</v>
      </c>
      <c r="P1684">
        <v>18.23</v>
      </c>
      <c r="Q1684">
        <v>92.54</v>
      </c>
      <c r="R1684">
        <v>36.46</v>
      </c>
      <c r="S1684">
        <v>56.080000000000005</v>
      </c>
      <c r="T1684">
        <v>0.60600821266479366</v>
      </c>
    </row>
    <row r="1685" spans="1:20" x14ac:dyDescent="0.3">
      <c r="A1685">
        <v>843</v>
      </c>
      <c r="B1685" s="1">
        <v>46045</v>
      </c>
      <c r="C1685">
        <f>YEAR(SalesDataTable__2[[#This Row],[Order Date]])</f>
        <v>2026</v>
      </c>
      <c r="D1685" s="2" t="str">
        <f>"Q"&amp;ROUNDUP(MONTH(SalesDataTable__2[[#This Row],[Order Date]])/3,0)</f>
        <v>Q1</v>
      </c>
      <c r="E1685">
        <f>MONTH(SalesDataTable__2[[#This Row],[Order Date]])</f>
        <v>1</v>
      </c>
      <c r="F1685" t="str">
        <f>TEXT(SalesDataTable__2[[#This Row],[Order Date]],"MMM")</f>
        <v>Jan</v>
      </c>
      <c r="G1685" t="s">
        <v>28</v>
      </c>
      <c r="H1685" t="s">
        <v>34</v>
      </c>
      <c r="I1685" t="s">
        <v>18</v>
      </c>
      <c r="J1685" t="s">
        <v>64</v>
      </c>
      <c r="K1685" t="s">
        <v>20</v>
      </c>
      <c r="L1685" t="s">
        <v>44</v>
      </c>
      <c r="M1685">
        <v>2</v>
      </c>
      <c r="N1685">
        <v>35.75</v>
      </c>
      <c r="O1685">
        <v>0</v>
      </c>
      <c r="P1685">
        <v>13.94</v>
      </c>
      <c r="Q1685">
        <v>71.5</v>
      </c>
      <c r="R1685">
        <v>27.88</v>
      </c>
      <c r="S1685">
        <v>43.620000000000005</v>
      </c>
      <c r="T1685">
        <v>0.61006993006993016</v>
      </c>
    </row>
    <row r="1686" spans="1:20" x14ac:dyDescent="0.3">
      <c r="A1686">
        <v>5078</v>
      </c>
      <c r="B1686" s="1">
        <v>46047</v>
      </c>
      <c r="C1686">
        <f>YEAR(SalesDataTable__2[[#This Row],[Order Date]])</f>
        <v>2026</v>
      </c>
      <c r="D1686" s="2" t="str">
        <f>"Q"&amp;ROUNDUP(MONTH(SalesDataTable__2[[#This Row],[Order Date]])/3,0)</f>
        <v>Q1</v>
      </c>
      <c r="E1686">
        <f>MONTH(SalesDataTable__2[[#This Row],[Order Date]])</f>
        <v>1</v>
      </c>
      <c r="F1686" t="str">
        <f>TEXT(SalesDataTable__2[[#This Row],[Order Date]],"MMM")</f>
        <v>Jan</v>
      </c>
      <c r="G1686" t="s">
        <v>28</v>
      </c>
      <c r="H1686" t="s">
        <v>46</v>
      </c>
      <c r="I1686" t="s">
        <v>18</v>
      </c>
      <c r="J1686" t="s">
        <v>64</v>
      </c>
      <c r="K1686" t="s">
        <v>24</v>
      </c>
      <c r="L1686" t="s">
        <v>35</v>
      </c>
      <c r="M1686">
        <v>2</v>
      </c>
      <c r="N1686">
        <v>72.739999999999995</v>
      </c>
      <c r="O1686">
        <v>0</v>
      </c>
      <c r="P1686">
        <v>31.96</v>
      </c>
      <c r="Q1686">
        <v>145.47999999999999</v>
      </c>
      <c r="R1686">
        <v>63.92</v>
      </c>
      <c r="S1686">
        <v>81.559999999999988</v>
      </c>
      <c r="T1686">
        <v>0.56062689029419843</v>
      </c>
    </row>
    <row r="1687" spans="1:20" x14ac:dyDescent="0.3">
      <c r="A1687">
        <v>2149</v>
      </c>
      <c r="B1687" s="1">
        <v>46053</v>
      </c>
      <c r="C1687">
        <f>YEAR(SalesDataTable__2[[#This Row],[Order Date]])</f>
        <v>2026</v>
      </c>
      <c r="D1687" s="2" t="str">
        <f>"Q"&amp;ROUNDUP(MONTH(SalesDataTable__2[[#This Row],[Order Date]])/3,0)</f>
        <v>Q1</v>
      </c>
      <c r="E1687">
        <f>MONTH(SalesDataTable__2[[#This Row],[Order Date]])</f>
        <v>1</v>
      </c>
      <c r="F1687" t="str">
        <f>TEXT(SalesDataTable__2[[#This Row],[Order Date]],"MMM")</f>
        <v>Jan</v>
      </c>
      <c r="G1687" t="s">
        <v>22</v>
      </c>
      <c r="H1687" t="s">
        <v>40</v>
      </c>
      <c r="I1687" t="s">
        <v>18</v>
      </c>
      <c r="J1687" t="s">
        <v>64</v>
      </c>
      <c r="K1687" t="s">
        <v>20</v>
      </c>
      <c r="L1687" t="s">
        <v>53</v>
      </c>
      <c r="M1687">
        <v>2</v>
      </c>
      <c r="N1687">
        <v>124.83</v>
      </c>
      <c r="O1687">
        <v>0</v>
      </c>
      <c r="P1687">
        <v>70.91</v>
      </c>
      <c r="Q1687">
        <v>249.66</v>
      </c>
      <c r="R1687">
        <v>141.82</v>
      </c>
      <c r="S1687">
        <v>107.84</v>
      </c>
      <c r="T1687">
        <v>0.43194744853000083</v>
      </c>
    </row>
    <row r="1688" spans="1:20" x14ac:dyDescent="0.3">
      <c r="A1688">
        <v>1723</v>
      </c>
      <c r="B1688" s="1">
        <v>46058</v>
      </c>
      <c r="C1688">
        <f>YEAR(SalesDataTable__2[[#This Row],[Order Date]])</f>
        <v>2026</v>
      </c>
      <c r="D1688" s="2" t="str">
        <f>"Q"&amp;ROUNDUP(MONTH(SalesDataTable__2[[#This Row],[Order Date]])/3,0)</f>
        <v>Q1</v>
      </c>
      <c r="E1688">
        <f>MONTH(SalesDataTable__2[[#This Row],[Order Date]])</f>
        <v>2</v>
      </c>
      <c r="F1688" t="str">
        <f>TEXT(SalesDataTable__2[[#This Row],[Order Date]],"MMM")</f>
        <v>Feb</v>
      </c>
      <c r="G1688" t="s">
        <v>16</v>
      </c>
      <c r="H1688" t="s">
        <v>17</v>
      </c>
      <c r="I1688" t="s">
        <v>18</v>
      </c>
      <c r="J1688" t="s">
        <v>64</v>
      </c>
      <c r="K1688" t="s">
        <v>36</v>
      </c>
      <c r="L1688" t="s">
        <v>54</v>
      </c>
      <c r="M1688">
        <v>2</v>
      </c>
      <c r="N1688">
        <v>101.01</v>
      </c>
      <c r="O1688">
        <v>0</v>
      </c>
      <c r="P1688">
        <v>50.26</v>
      </c>
      <c r="Q1688">
        <v>202.02</v>
      </c>
      <c r="R1688">
        <v>100.52</v>
      </c>
      <c r="S1688">
        <v>101.50000000000001</v>
      </c>
      <c r="T1688">
        <v>0.50242550242550243</v>
      </c>
    </row>
    <row r="1689" spans="1:20" x14ac:dyDescent="0.3">
      <c r="A1689">
        <v>1100</v>
      </c>
      <c r="B1689" s="1">
        <v>46070</v>
      </c>
      <c r="C1689">
        <f>YEAR(SalesDataTable__2[[#This Row],[Order Date]])</f>
        <v>2026</v>
      </c>
      <c r="D1689" s="2" t="str">
        <f>"Q"&amp;ROUNDUP(MONTH(SalesDataTable__2[[#This Row],[Order Date]])/3,0)</f>
        <v>Q1</v>
      </c>
      <c r="E1689">
        <f>MONTH(SalesDataTable__2[[#This Row],[Order Date]])</f>
        <v>2</v>
      </c>
      <c r="F1689" t="str">
        <f>TEXT(SalesDataTable__2[[#This Row],[Order Date]],"MMM")</f>
        <v>Feb</v>
      </c>
      <c r="G1689" t="s">
        <v>16</v>
      </c>
      <c r="H1689" t="s">
        <v>17</v>
      </c>
      <c r="I1689" t="s">
        <v>18</v>
      </c>
      <c r="J1689" t="s">
        <v>64</v>
      </c>
      <c r="K1689" t="s">
        <v>20</v>
      </c>
      <c r="L1689" t="s">
        <v>53</v>
      </c>
      <c r="M1689">
        <v>2</v>
      </c>
      <c r="N1689">
        <v>120.48</v>
      </c>
      <c r="O1689">
        <v>0</v>
      </c>
      <c r="P1689">
        <v>70.680000000000007</v>
      </c>
      <c r="Q1689">
        <v>240.96</v>
      </c>
      <c r="R1689">
        <v>141.36000000000001</v>
      </c>
      <c r="S1689">
        <v>99.6</v>
      </c>
      <c r="T1689">
        <v>0.4133466135458167</v>
      </c>
    </row>
    <row r="1690" spans="1:20" x14ac:dyDescent="0.3">
      <c r="A1690">
        <v>3402</v>
      </c>
      <c r="B1690" s="1">
        <v>46075</v>
      </c>
      <c r="C1690">
        <f>YEAR(SalesDataTable__2[[#This Row],[Order Date]])</f>
        <v>2026</v>
      </c>
      <c r="D1690" s="2" t="str">
        <f>"Q"&amp;ROUNDUP(MONTH(SalesDataTable__2[[#This Row],[Order Date]])/3,0)</f>
        <v>Q1</v>
      </c>
      <c r="E1690">
        <f>MONTH(SalesDataTable__2[[#This Row],[Order Date]])</f>
        <v>2</v>
      </c>
      <c r="F1690" t="str">
        <f>TEXT(SalesDataTable__2[[#This Row],[Order Date]],"MMM")</f>
        <v>Feb</v>
      </c>
      <c r="G1690" t="s">
        <v>16</v>
      </c>
      <c r="H1690" t="s">
        <v>17</v>
      </c>
      <c r="I1690" t="s">
        <v>18</v>
      </c>
      <c r="J1690" t="s">
        <v>64</v>
      </c>
      <c r="K1690" t="s">
        <v>20</v>
      </c>
      <c r="L1690" t="s">
        <v>59</v>
      </c>
      <c r="M1690">
        <v>2</v>
      </c>
      <c r="N1690">
        <v>51.2</v>
      </c>
      <c r="O1690">
        <v>0</v>
      </c>
      <c r="P1690">
        <v>21.38</v>
      </c>
      <c r="Q1690">
        <v>102.4</v>
      </c>
      <c r="R1690">
        <v>42.76</v>
      </c>
      <c r="S1690">
        <v>59.640000000000008</v>
      </c>
      <c r="T1690">
        <v>0.58242187500000009</v>
      </c>
    </row>
    <row r="1691" spans="1:20" x14ac:dyDescent="0.3">
      <c r="A1691">
        <v>4067</v>
      </c>
      <c r="B1691" s="1">
        <v>46076</v>
      </c>
      <c r="C1691">
        <f>YEAR(SalesDataTable__2[[#This Row],[Order Date]])</f>
        <v>2026</v>
      </c>
      <c r="D1691" s="2" t="str">
        <f>"Q"&amp;ROUNDUP(MONTH(SalesDataTable__2[[#This Row],[Order Date]])/3,0)</f>
        <v>Q1</v>
      </c>
      <c r="E1691">
        <f>MONTH(SalesDataTable__2[[#This Row],[Order Date]])</f>
        <v>2</v>
      </c>
      <c r="F1691" t="str">
        <f>TEXT(SalesDataTable__2[[#This Row],[Order Date]],"MMM")</f>
        <v>Feb</v>
      </c>
      <c r="G1691" t="s">
        <v>16</v>
      </c>
      <c r="H1691" t="s">
        <v>52</v>
      </c>
      <c r="I1691" t="s">
        <v>18</v>
      </c>
      <c r="J1691" t="s">
        <v>64</v>
      </c>
      <c r="K1691" t="s">
        <v>38</v>
      </c>
      <c r="L1691" t="s">
        <v>55</v>
      </c>
      <c r="M1691">
        <v>2</v>
      </c>
      <c r="N1691">
        <v>122.17</v>
      </c>
      <c r="O1691">
        <v>0</v>
      </c>
      <c r="P1691">
        <v>60.62</v>
      </c>
      <c r="Q1691">
        <v>244.34</v>
      </c>
      <c r="R1691">
        <v>121.24</v>
      </c>
      <c r="S1691">
        <v>123.10000000000001</v>
      </c>
      <c r="T1691">
        <v>0.50380617172792019</v>
      </c>
    </row>
    <row r="1692" spans="1:20" x14ac:dyDescent="0.3">
      <c r="A1692">
        <v>1609</v>
      </c>
      <c r="B1692" s="1">
        <v>46077</v>
      </c>
      <c r="C1692">
        <f>YEAR(SalesDataTable__2[[#This Row],[Order Date]])</f>
        <v>2026</v>
      </c>
      <c r="D1692" s="2" t="str">
        <f>"Q"&amp;ROUNDUP(MONTH(SalesDataTable__2[[#This Row],[Order Date]])/3,0)</f>
        <v>Q1</v>
      </c>
      <c r="E1692">
        <f>MONTH(SalesDataTable__2[[#This Row],[Order Date]])</f>
        <v>2</v>
      </c>
      <c r="F1692" t="str">
        <f>TEXT(SalesDataTable__2[[#This Row],[Order Date]],"MMM")</f>
        <v>Feb</v>
      </c>
      <c r="G1692" t="s">
        <v>16</v>
      </c>
      <c r="H1692" t="s">
        <v>33</v>
      </c>
      <c r="I1692" t="s">
        <v>18</v>
      </c>
      <c r="J1692" t="s">
        <v>64</v>
      </c>
      <c r="K1692" t="s">
        <v>36</v>
      </c>
      <c r="L1692" t="s">
        <v>37</v>
      </c>
      <c r="M1692">
        <v>2</v>
      </c>
      <c r="N1692">
        <v>40.700000000000003</v>
      </c>
      <c r="O1692">
        <v>0</v>
      </c>
      <c r="P1692">
        <v>16.63</v>
      </c>
      <c r="Q1692">
        <v>81.400000000000006</v>
      </c>
      <c r="R1692">
        <v>33.26</v>
      </c>
      <c r="S1692">
        <v>48.140000000000008</v>
      </c>
      <c r="T1692">
        <v>0.59140049140049145</v>
      </c>
    </row>
    <row r="1693" spans="1:20" x14ac:dyDescent="0.3">
      <c r="A1693">
        <v>2093</v>
      </c>
      <c r="B1693" s="1">
        <v>46080</v>
      </c>
      <c r="C1693">
        <f>YEAR(SalesDataTable__2[[#This Row],[Order Date]])</f>
        <v>2026</v>
      </c>
      <c r="D1693" s="2" t="str">
        <f>"Q"&amp;ROUNDUP(MONTH(SalesDataTable__2[[#This Row],[Order Date]])/3,0)</f>
        <v>Q1</v>
      </c>
      <c r="E1693">
        <f>MONTH(SalesDataTable__2[[#This Row],[Order Date]])</f>
        <v>2</v>
      </c>
      <c r="F1693" t="str">
        <f>TEXT(SalesDataTable__2[[#This Row],[Order Date]],"MMM")</f>
        <v>Feb</v>
      </c>
      <c r="G1693" t="s">
        <v>42</v>
      </c>
      <c r="H1693" t="s">
        <v>60</v>
      </c>
      <c r="I1693" t="s">
        <v>18</v>
      </c>
      <c r="J1693" t="s">
        <v>64</v>
      </c>
      <c r="K1693" t="s">
        <v>38</v>
      </c>
      <c r="L1693" t="s">
        <v>55</v>
      </c>
      <c r="M1693">
        <v>2</v>
      </c>
      <c r="N1693">
        <v>126.19</v>
      </c>
      <c r="O1693">
        <v>0</v>
      </c>
      <c r="P1693">
        <v>58.99</v>
      </c>
      <c r="Q1693">
        <v>252.38</v>
      </c>
      <c r="R1693">
        <v>117.98</v>
      </c>
      <c r="S1693">
        <v>134.39999999999998</v>
      </c>
      <c r="T1693">
        <v>0.5325303114351374</v>
      </c>
    </row>
    <row r="1694" spans="1:20" x14ac:dyDescent="0.3">
      <c r="A1694">
        <v>5074</v>
      </c>
      <c r="B1694" s="1">
        <v>46083</v>
      </c>
      <c r="C1694">
        <f>YEAR(SalesDataTable__2[[#This Row],[Order Date]])</f>
        <v>2026</v>
      </c>
      <c r="D1694" s="2" t="str">
        <f>"Q"&amp;ROUNDUP(MONTH(SalesDataTable__2[[#This Row],[Order Date]])/3,0)</f>
        <v>Q1</v>
      </c>
      <c r="E1694">
        <f>MONTH(SalesDataTable__2[[#This Row],[Order Date]])</f>
        <v>3</v>
      </c>
      <c r="F1694" t="str">
        <f>TEXT(SalesDataTable__2[[#This Row],[Order Date]],"MMM")</f>
        <v>Mar</v>
      </c>
      <c r="G1694" t="s">
        <v>16</v>
      </c>
      <c r="H1694" t="s">
        <v>26</v>
      </c>
      <c r="I1694" t="s">
        <v>18</v>
      </c>
      <c r="J1694" t="s">
        <v>64</v>
      </c>
      <c r="K1694" t="s">
        <v>24</v>
      </c>
      <c r="L1694" t="s">
        <v>27</v>
      </c>
      <c r="M1694">
        <v>2</v>
      </c>
      <c r="N1694">
        <v>89.81</v>
      </c>
      <c r="O1694">
        <v>0</v>
      </c>
      <c r="P1694">
        <v>46.44</v>
      </c>
      <c r="Q1694">
        <v>179.62</v>
      </c>
      <c r="R1694">
        <v>92.88</v>
      </c>
      <c r="S1694">
        <v>86.740000000000009</v>
      </c>
      <c r="T1694">
        <v>0.482908362097762</v>
      </c>
    </row>
    <row r="1695" spans="1:20" x14ac:dyDescent="0.3">
      <c r="A1695">
        <v>3563</v>
      </c>
      <c r="B1695" s="1">
        <v>46100</v>
      </c>
      <c r="C1695">
        <f>YEAR(SalesDataTable__2[[#This Row],[Order Date]])</f>
        <v>2026</v>
      </c>
      <c r="D1695" s="2" t="str">
        <f>"Q"&amp;ROUNDUP(MONTH(SalesDataTable__2[[#This Row],[Order Date]])/3,0)</f>
        <v>Q1</v>
      </c>
      <c r="E1695">
        <f>MONTH(SalesDataTable__2[[#This Row],[Order Date]])</f>
        <v>3</v>
      </c>
      <c r="F1695" t="str">
        <f>TEXT(SalesDataTable__2[[#This Row],[Order Date]],"MMM")</f>
        <v>Mar</v>
      </c>
      <c r="G1695" t="s">
        <v>16</v>
      </c>
      <c r="H1695" t="s">
        <v>17</v>
      </c>
      <c r="I1695" t="s">
        <v>18</v>
      </c>
      <c r="J1695" t="s">
        <v>64</v>
      </c>
      <c r="K1695" t="s">
        <v>36</v>
      </c>
      <c r="L1695" t="s">
        <v>37</v>
      </c>
      <c r="M1695">
        <v>2</v>
      </c>
      <c r="N1695">
        <v>40.090000000000003</v>
      </c>
      <c r="O1695">
        <v>0</v>
      </c>
      <c r="P1695">
        <v>17.2</v>
      </c>
      <c r="Q1695">
        <v>80.180000000000007</v>
      </c>
      <c r="R1695">
        <v>34.4</v>
      </c>
      <c r="S1695">
        <v>45.780000000000008</v>
      </c>
      <c r="T1695">
        <v>0.57096532801197308</v>
      </c>
    </row>
    <row r="1696" spans="1:20" x14ac:dyDescent="0.3">
      <c r="A1696">
        <v>3706</v>
      </c>
      <c r="B1696" s="1">
        <v>46100</v>
      </c>
      <c r="C1696">
        <f>YEAR(SalesDataTable__2[[#This Row],[Order Date]])</f>
        <v>2026</v>
      </c>
      <c r="D1696" s="2" t="str">
        <f>"Q"&amp;ROUNDUP(MONTH(SalesDataTable__2[[#This Row],[Order Date]])/3,0)</f>
        <v>Q1</v>
      </c>
      <c r="E1696">
        <f>MONTH(SalesDataTable__2[[#This Row],[Order Date]])</f>
        <v>3</v>
      </c>
      <c r="F1696" t="str">
        <f>TEXT(SalesDataTable__2[[#This Row],[Order Date]],"MMM")</f>
        <v>Mar</v>
      </c>
      <c r="G1696" t="s">
        <v>22</v>
      </c>
      <c r="H1696" t="s">
        <v>30</v>
      </c>
      <c r="I1696" t="s">
        <v>18</v>
      </c>
      <c r="J1696" t="s">
        <v>64</v>
      </c>
      <c r="K1696" t="s">
        <v>36</v>
      </c>
      <c r="L1696" t="s">
        <v>54</v>
      </c>
      <c r="M1696">
        <v>2</v>
      </c>
      <c r="N1696">
        <v>103.42</v>
      </c>
      <c r="O1696">
        <v>0</v>
      </c>
      <c r="P1696">
        <v>49.51</v>
      </c>
      <c r="Q1696">
        <v>206.84</v>
      </c>
      <c r="R1696">
        <v>99.02</v>
      </c>
      <c r="S1696">
        <v>107.82000000000001</v>
      </c>
      <c r="T1696">
        <v>0.52127248114484626</v>
      </c>
    </row>
    <row r="1697" spans="1:20" x14ac:dyDescent="0.3">
      <c r="A1697">
        <v>2347</v>
      </c>
      <c r="B1697" s="1">
        <v>46103</v>
      </c>
      <c r="C1697">
        <f>YEAR(SalesDataTable__2[[#This Row],[Order Date]])</f>
        <v>2026</v>
      </c>
      <c r="D1697" s="2" t="str">
        <f>"Q"&amp;ROUNDUP(MONTH(SalesDataTable__2[[#This Row],[Order Date]])/3,0)</f>
        <v>Q1</v>
      </c>
      <c r="E1697">
        <f>MONTH(SalesDataTable__2[[#This Row],[Order Date]])</f>
        <v>3</v>
      </c>
      <c r="F1697" t="str">
        <f>TEXT(SalesDataTable__2[[#This Row],[Order Date]],"MMM")</f>
        <v>Mar</v>
      </c>
      <c r="G1697" t="s">
        <v>16</v>
      </c>
      <c r="H1697" t="s">
        <v>52</v>
      </c>
      <c r="I1697" t="s">
        <v>18</v>
      </c>
      <c r="J1697" t="s">
        <v>64</v>
      </c>
      <c r="K1697" t="s">
        <v>31</v>
      </c>
      <c r="L1697" t="s">
        <v>32</v>
      </c>
      <c r="M1697">
        <v>2</v>
      </c>
      <c r="N1697">
        <v>131.38999999999999</v>
      </c>
      <c r="O1697">
        <v>0</v>
      </c>
      <c r="P1697">
        <v>66.91</v>
      </c>
      <c r="Q1697">
        <v>262.77999999999997</v>
      </c>
      <c r="R1697">
        <v>133.82</v>
      </c>
      <c r="S1697">
        <v>128.95999999999998</v>
      </c>
      <c r="T1697">
        <v>0.49075272090722277</v>
      </c>
    </row>
    <row r="1698" spans="1:20" x14ac:dyDescent="0.3">
      <c r="A1698">
        <v>2541</v>
      </c>
      <c r="B1698" s="1">
        <v>46106</v>
      </c>
      <c r="C1698">
        <f>YEAR(SalesDataTable__2[[#This Row],[Order Date]])</f>
        <v>2026</v>
      </c>
      <c r="D1698" s="2" t="str">
        <f>"Q"&amp;ROUNDUP(MONTH(SalesDataTable__2[[#This Row],[Order Date]])/3,0)</f>
        <v>Q1</v>
      </c>
      <c r="E1698">
        <f>MONTH(SalesDataTable__2[[#This Row],[Order Date]])</f>
        <v>3</v>
      </c>
      <c r="F1698" t="str">
        <f>TEXT(SalesDataTable__2[[#This Row],[Order Date]],"MMM")</f>
        <v>Mar</v>
      </c>
      <c r="G1698" t="s">
        <v>28</v>
      </c>
      <c r="H1698" t="s">
        <v>46</v>
      </c>
      <c r="I1698" t="s">
        <v>18</v>
      </c>
      <c r="J1698" t="s">
        <v>64</v>
      </c>
      <c r="K1698" t="s">
        <v>31</v>
      </c>
      <c r="L1698" t="s">
        <v>47</v>
      </c>
      <c r="M1698">
        <v>2</v>
      </c>
      <c r="N1698">
        <v>46.61</v>
      </c>
      <c r="O1698">
        <v>0</v>
      </c>
      <c r="P1698">
        <v>17.97</v>
      </c>
      <c r="Q1698">
        <v>93.22</v>
      </c>
      <c r="R1698">
        <v>35.94</v>
      </c>
      <c r="S1698">
        <v>57.28</v>
      </c>
      <c r="T1698">
        <v>0.61446041621969538</v>
      </c>
    </row>
    <row r="1699" spans="1:20" x14ac:dyDescent="0.3">
      <c r="A1699">
        <v>2391</v>
      </c>
      <c r="B1699" s="1">
        <v>46113</v>
      </c>
      <c r="C1699">
        <f>YEAR(SalesDataTable__2[[#This Row],[Order Date]])</f>
        <v>2026</v>
      </c>
      <c r="D1699" s="2" t="str">
        <f>"Q"&amp;ROUNDUP(MONTH(SalesDataTable__2[[#This Row],[Order Date]])/3,0)</f>
        <v>Q2</v>
      </c>
      <c r="E1699">
        <f>MONTH(SalesDataTable__2[[#This Row],[Order Date]])</f>
        <v>4</v>
      </c>
      <c r="F1699" t="str">
        <f>TEXT(SalesDataTable__2[[#This Row],[Order Date]],"MMM")</f>
        <v>Apr</v>
      </c>
      <c r="G1699" t="s">
        <v>28</v>
      </c>
      <c r="H1699" t="s">
        <v>46</v>
      </c>
      <c r="I1699" t="s">
        <v>18</v>
      </c>
      <c r="J1699" t="s">
        <v>64</v>
      </c>
      <c r="K1699" t="s">
        <v>20</v>
      </c>
      <c r="L1699" t="s">
        <v>21</v>
      </c>
      <c r="M1699">
        <v>2</v>
      </c>
      <c r="N1699">
        <v>40.590000000000003</v>
      </c>
      <c r="O1699">
        <v>0</v>
      </c>
      <c r="P1699">
        <v>15.01</v>
      </c>
      <c r="Q1699">
        <v>81.180000000000007</v>
      </c>
      <c r="R1699">
        <v>30.02</v>
      </c>
      <c r="S1699">
        <v>51.160000000000011</v>
      </c>
      <c r="T1699">
        <v>0.63020448386302053</v>
      </c>
    </row>
    <row r="1700" spans="1:20" x14ac:dyDescent="0.3">
      <c r="A1700">
        <v>2556</v>
      </c>
      <c r="B1700" s="1">
        <v>46114</v>
      </c>
      <c r="C1700">
        <f>YEAR(SalesDataTable__2[[#This Row],[Order Date]])</f>
        <v>2026</v>
      </c>
      <c r="D1700" s="2" t="str">
        <f>"Q"&amp;ROUNDUP(MONTH(SalesDataTable__2[[#This Row],[Order Date]])/3,0)</f>
        <v>Q2</v>
      </c>
      <c r="E1700">
        <f>MONTH(SalesDataTable__2[[#This Row],[Order Date]])</f>
        <v>4</v>
      </c>
      <c r="F1700" t="str">
        <f>TEXT(SalesDataTable__2[[#This Row],[Order Date]],"MMM")</f>
        <v>Apr</v>
      </c>
      <c r="G1700" t="s">
        <v>16</v>
      </c>
      <c r="H1700" t="s">
        <v>17</v>
      </c>
      <c r="I1700" t="s">
        <v>18</v>
      </c>
      <c r="J1700" t="s">
        <v>64</v>
      </c>
      <c r="K1700" t="s">
        <v>24</v>
      </c>
      <c r="L1700" t="s">
        <v>35</v>
      </c>
      <c r="M1700">
        <v>2</v>
      </c>
      <c r="N1700">
        <v>72.900000000000006</v>
      </c>
      <c r="O1700">
        <v>0</v>
      </c>
      <c r="P1700">
        <v>31.52</v>
      </c>
      <c r="Q1700">
        <v>145.80000000000001</v>
      </c>
      <c r="R1700">
        <v>63.04</v>
      </c>
      <c r="S1700">
        <v>82.760000000000019</v>
      </c>
      <c r="T1700">
        <v>0.5676268861454048</v>
      </c>
    </row>
    <row r="1701" spans="1:20" x14ac:dyDescent="0.3">
      <c r="A1701">
        <v>643</v>
      </c>
      <c r="B1701" s="1">
        <v>46118</v>
      </c>
      <c r="C1701">
        <f>YEAR(SalesDataTable__2[[#This Row],[Order Date]])</f>
        <v>2026</v>
      </c>
      <c r="D1701" s="2" t="str">
        <f>"Q"&amp;ROUNDUP(MONTH(SalesDataTable__2[[#This Row],[Order Date]])/3,0)</f>
        <v>Q2</v>
      </c>
      <c r="E1701">
        <f>MONTH(SalesDataTable__2[[#This Row],[Order Date]])</f>
        <v>4</v>
      </c>
      <c r="F1701" t="str">
        <f>TEXT(SalesDataTable__2[[#This Row],[Order Date]],"MMM")</f>
        <v>Apr</v>
      </c>
      <c r="G1701" t="s">
        <v>16</v>
      </c>
      <c r="H1701" t="s">
        <v>17</v>
      </c>
      <c r="I1701" t="s">
        <v>18</v>
      </c>
      <c r="J1701" t="s">
        <v>64</v>
      </c>
      <c r="K1701" t="s">
        <v>24</v>
      </c>
      <c r="L1701" t="s">
        <v>35</v>
      </c>
      <c r="M1701">
        <v>2</v>
      </c>
      <c r="N1701">
        <v>72.260000000000005</v>
      </c>
      <c r="O1701">
        <v>0</v>
      </c>
      <c r="P1701">
        <v>33.21</v>
      </c>
      <c r="Q1701">
        <v>144.52000000000001</v>
      </c>
      <c r="R1701">
        <v>66.42</v>
      </c>
      <c r="S1701">
        <v>78.100000000000009</v>
      </c>
      <c r="T1701">
        <v>0.54040963188486024</v>
      </c>
    </row>
    <row r="1702" spans="1:20" x14ac:dyDescent="0.3">
      <c r="A1702">
        <v>1492</v>
      </c>
      <c r="B1702" s="1">
        <v>46120</v>
      </c>
      <c r="C1702">
        <f>YEAR(SalesDataTable__2[[#This Row],[Order Date]])</f>
        <v>2026</v>
      </c>
      <c r="D1702" s="2" t="str">
        <f>"Q"&amp;ROUNDUP(MONTH(SalesDataTable__2[[#This Row],[Order Date]])/3,0)</f>
        <v>Q2</v>
      </c>
      <c r="E1702">
        <f>MONTH(SalesDataTable__2[[#This Row],[Order Date]])</f>
        <v>4</v>
      </c>
      <c r="F1702" t="str">
        <f>TEXT(SalesDataTable__2[[#This Row],[Order Date]],"MMM")</f>
        <v>Apr</v>
      </c>
      <c r="G1702" t="s">
        <v>28</v>
      </c>
      <c r="H1702" t="s">
        <v>48</v>
      </c>
      <c r="I1702" t="s">
        <v>18</v>
      </c>
      <c r="J1702" t="s">
        <v>64</v>
      </c>
      <c r="K1702" t="s">
        <v>36</v>
      </c>
      <c r="L1702" t="s">
        <v>37</v>
      </c>
      <c r="M1702">
        <v>2</v>
      </c>
      <c r="N1702">
        <v>41.08</v>
      </c>
      <c r="O1702">
        <v>0</v>
      </c>
      <c r="P1702">
        <v>16.79</v>
      </c>
      <c r="Q1702">
        <v>82.16</v>
      </c>
      <c r="R1702">
        <v>33.58</v>
      </c>
      <c r="S1702">
        <v>48.58</v>
      </c>
      <c r="T1702">
        <v>0.59128529698149956</v>
      </c>
    </row>
    <row r="1703" spans="1:20" x14ac:dyDescent="0.3">
      <c r="A1703">
        <v>5139</v>
      </c>
      <c r="B1703" s="1">
        <v>46120</v>
      </c>
      <c r="C1703">
        <f>YEAR(SalesDataTable__2[[#This Row],[Order Date]])</f>
        <v>2026</v>
      </c>
      <c r="D1703" s="2" t="str">
        <f>"Q"&amp;ROUNDUP(MONTH(SalesDataTable__2[[#This Row],[Order Date]])/3,0)</f>
        <v>Q2</v>
      </c>
      <c r="E1703">
        <f>MONTH(SalesDataTable__2[[#This Row],[Order Date]])</f>
        <v>4</v>
      </c>
      <c r="F1703" t="str">
        <f>TEXT(SalesDataTable__2[[#This Row],[Order Date]],"MMM")</f>
        <v>Apr</v>
      </c>
      <c r="G1703" t="s">
        <v>22</v>
      </c>
      <c r="H1703" t="s">
        <v>40</v>
      </c>
      <c r="I1703" t="s">
        <v>18</v>
      </c>
      <c r="J1703" t="s">
        <v>64</v>
      </c>
      <c r="K1703" t="s">
        <v>20</v>
      </c>
      <c r="L1703" t="s">
        <v>59</v>
      </c>
      <c r="M1703">
        <v>2</v>
      </c>
      <c r="N1703">
        <v>51.4</v>
      </c>
      <c r="O1703">
        <v>0</v>
      </c>
      <c r="P1703">
        <v>21.99</v>
      </c>
      <c r="Q1703">
        <v>102.8</v>
      </c>
      <c r="R1703">
        <v>43.98</v>
      </c>
      <c r="S1703">
        <v>58.82</v>
      </c>
      <c r="T1703">
        <v>0.57217898832684821</v>
      </c>
    </row>
    <row r="1704" spans="1:20" x14ac:dyDescent="0.3">
      <c r="A1704">
        <v>2007</v>
      </c>
      <c r="B1704" s="1">
        <v>46122</v>
      </c>
      <c r="C1704">
        <f>YEAR(SalesDataTable__2[[#This Row],[Order Date]])</f>
        <v>2026</v>
      </c>
      <c r="D1704" s="2" t="str">
        <f>"Q"&amp;ROUNDUP(MONTH(SalesDataTable__2[[#This Row],[Order Date]])/3,0)</f>
        <v>Q2</v>
      </c>
      <c r="E1704">
        <f>MONTH(SalesDataTable__2[[#This Row],[Order Date]])</f>
        <v>4</v>
      </c>
      <c r="F1704" t="str">
        <f>TEXT(SalesDataTable__2[[#This Row],[Order Date]],"MMM")</f>
        <v>Apr</v>
      </c>
      <c r="G1704" t="s">
        <v>16</v>
      </c>
      <c r="H1704" t="s">
        <v>17</v>
      </c>
      <c r="I1704" t="s">
        <v>18</v>
      </c>
      <c r="J1704" t="s">
        <v>64</v>
      </c>
      <c r="K1704" t="s">
        <v>20</v>
      </c>
      <c r="L1704" t="s">
        <v>53</v>
      </c>
      <c r="M1704">
        <v>2</v>
      </c>
      <c r="N1704">
        <v>123.31</v>
      </c>
      <c r="O1704">
        <v>0</v>
      </c>
      <c r="P1704">
        <v>69.239999999999995</v>
      </c>
      <c r="Q1704">
        <v>246.62</v>
      </c>
      <c r="R1704">
        <v>138.47999999999999</v>
      </c>
      <c r="S1704">
        <v>108.14000000000001</v>
      </c>
      <c r="T1704">
        <v>0.43848836266320662</v>
      </c>
    </row>
    <row r="1705" spans="1:20" x14ac:dyDescent="0.3">
      <c r="A1705">
        <v>5187</v>
      </c>
      <c r="B1705" s="1">
        <v>46128</v>
      </c>
      <c r="C1705">
        <f>YEAR(SalesDataTable__2[[#This Row],[Order Date]])</f>
        <v>2026</v>
      </c>
      <c r="D1705" s="2" t="str">
        <f>"Q"&amp;ROUNDUP(MONTH(SalesDataTable__2[[#This Row],[Order Date]])/3,0)</f>
        <v>Q2</v>
      </c>
      <c r="E1705">
        <f>MONTH(SalesDataTable__2[[#This Row],[Order Date]])</f>
        <v>4</v>
      </c>
      <c r="F1705" t="str">
        <f>TEXT(SalesDataTable__2[[#This Row],[Order Date]],"MMM")</f>
        <v>Apr</v>
      </c>
      <c r="G1705" t="s">
        <v>16</v>
      </c>
      <c r="H1705" t="s">
        <v>17</v>
      </c>
      <c r="I1705" t="s">
        <v>18</v>
      </c>
      <c r="J1705" t="s">
        <v>64</v>
      </c>
      <c r="K1705" t="s">
        <v>38</v>
      </c>
      <c r="L1705" t="s">
        <v>39</v>
      </c>
      <c r="M1705">
        <v>2</v>
      </c>
      <c r="N1705">
        <v>198.32</v>
      </c>
      <c r="O1705">
        <v>0</v>
      </c>
      <c r="P1705">
        <v>106.8</v>
      </c>
      <c r="Q1705">
        <v>396.64</v>
      </c>
      <c r="R1705">
        <v>213.6</v>
      </c>
      <c r="S1705">
        <v>183.04</v>
      </c>
      <c r="T1705">
        <v>0.46147640177490923</v>
      </c>
    </row>
    <row r="1706" spans="1:20" x14ac:dyDescent="0.3">
      <c r="A1706">
        <v>125</v>
      </c>
      <c r="B1706" s="1">
        <v>46131</v>
      </c>
      <c r="C1706">
        <f>YEAR(SalesDataTable__2[[#This Row],[Order Date]])</f>
        <v>2026</v>
      </c>
      <c r="D1706" s="2" t="str">
        <f>"Q"&amp;ROUNDUP(MONTH(SalesDataTable__2[[#This Row],[Order Date]])/3,0)</f>
        <v>Q2</v>
      </c>
      <c r="E1706">
        <f>MONTH(SalesDataTable__2[[#This Row],[Order Date]])</f>
        <v>4</v>
      </c>
      <c r="F1706" t="str">
        <f>TEXT(SalesDataTable__2[[#This Row],[Order Date]],"MMM")</f>
        <v>Apr</v>
      </c>
      <c r="G1706" t="s">
        <v>16</v>
      </c>
      <c r="H1706" t="s">
        <v>26</v>
      </c>
      <c r="I1706" t="s">
        <v>18</v>
      </c>
      <c r="J1706" t="s">
        <v>64</v>
      </c>
      <c r="K1706" t="s">
        <v>36</v>
      </c>
      <c r="L1706" t="s">
        <v>54</v>
      </c>
      <c r="M1706">
        <v>2</v>
      </c>
      <c r="N1706">
        <v>101.61</v>
      </c>
      <c r="O1706">
        <v>0</v>
      </c>
      <c r="P1706">
        <v>49.9</v>
      </c>
      <c r="Q1706">
        <v>203.22</v>
      </c>
      <c r="R1706">
        <v>99.8</v>
      </c>
      <c r="S1706">
        <v>103.42</v>
      </c>
      <c r="T1706">
        <v>0.50890660368074014</v>
      </c>
    </row>
    <row r="1707" spans="1:20" x14ac:dyDescent="0.3">
      <c r="A1707">
        <v>1348</v>
      </c>
      <c r="B1707" s="1">
        <v>46133</v>
      </c>
      <c r="C1707">
        <f>YEAR(SalesDataTable__2[[#This Row],[Order Date]])</f>
        <v>2026</v>
      </c>
      <c r="D1707" s="2" t="str">
        <f>"Q"&amp;ROUNDUP(MONTH(SalesDataTable__2[[#This Row],[Order Date]])/3,0)</f>
        <v>Q2</v>
      </c>
      <c r="E1707">
        <f>MONTH(SalesDataTable__2[[#This Row],[Order Date]])</f>
        <v>4</v>
      </c>
      <c r="F1707" t="str">
        <f>TEXT(SalesDataTable__2[[#This Row],[Order Date]],"MMM")</f>
        <v>Apr</v>
      </c>
      <c r="G1707" t="s">
        <v>28</v>
      </c>
      <c r="H1707" t="s">
        <v>48</v>
      </c>
      <c r="I1707" t="s">
        <v>18</v>
      </c>
      <c r="J1707" t="s">
        <v>64</v>
      </c>
      <c r="K1707" t="s">
        <v>24</v>
      </c>
      <c r="L1707" t="s">
        <v>35</v>
      </c>
      <c r="M1707">
        <v>2</v>
      </c>
      <c r="N1707">
        <v>71.77</v>
      </c>
      <c r="O1707">
        <v>0</v>
      </c>
      <c r="P1707">
        <v>32.450000000000003</v>
      </c>
      <c r="Q1707">
        <v>143.54</v>
      </c>
      <c r="R1707">
        <v>64.900000000000006</v>
      </c>
      <c r="S1707">
        <v>78.639999999999986</v>
      </c>
      <c r="T1707">
        <v>0.54786122335237553</v>
      </c>
    </row>
    <row r="1708" spans="1:20" x14ac:dyDescent="0.3">
      <c r="A1708">
        <v>3920</v>
      </c>
      <c r="B1708" s="1">
        <v>46133</v>
      </c>
      <c r="C1708">
        <f>YEAR(SalesDataTable__2[[#This Row],[Order Date]])</f>
        <v>2026</v>
      </c>
      <c r="D1708" s="2" t="str">
        <f>"Q"&amp;ROUNDUP(MONTH(SalesDataTable__2[[#This Row],[Order Date]])/3,0)</f>
        <v>Q2</v>
      </c>
      <c r="E1708">
        <f>MONTH(SalesDataTable__2[[#This Row],[Order Date]])</f>
        <v>4</v>
      </c>
      <c r="F1708" t="str">
        <f>TEXT(SalesDataTable__2[[#This Row],[Order Date]],"MMM")</f>
        <v>Apr</v>
      </c>
      <c r="G1708" t="s">
        <v>28</v>
      </c>
      <c r="H1708" t="s">
        <v>34</v>
      </c>
      <c r="I1708" t="s">
        <v>18</v>
      </c>
      <c r="J1708" t="s">
        <v>64</v>
      </c>
      <c r="K1708" t="s">
        <v>36</v>
      </c>
      <c r="L1708" t="s">
        <v>54</v>
      </c>
      <c r="M1708">
        <v>2</v>
      </c>
      <c r="N1708">
        <v>100.39</v>
      </c>
      <c r="O1708">
        <v>0</v>
      </c>
      <c r="P1708">
        <v>49.05</v>
      </c>
      <c r="Q1708">
        <v>200.78</v>
      </c>
      <c r="R1708">
        <v>98.1</v>
      </c>
      <c r="S1708">
        <v>102.68</v>
      </c>
      <c r="T1708">
        <v>0.51140551847793603</v>
      </c>
    </row>
    <row r="1709" spans="1:20" x14ac:dyDescent="0.3">
      <c r="A1709">
        <v>4320</v>
      </c>
      <c r="B1709" s="1">
        <v>46147</v>
      </c>
      <c r="C1709">
        <f>YEAR(SalesDataTable__2[[#This Row],[Order Date]])</f>
        <v>2026</v>
      </c>
      <c r="D1709" s="2" t="str">
        <f>"Q"&amp;ROUNDUP(MONTH(SalesDataTable__2[[#This Row],[Order Date]])/3,0)</f>
        <v>Q2</v>
      </c>
      <c r="E1709">
        <f>MONTH(SalesDataTable__2[[#This Row],[Order Date]])</f>
        <v>5</v>
      </c>
      <c r="F1709" t="str">
        <f>TEXT(SalesDataTable__2[[#This Row],[Order Date]],"MMM")</f>
        <v>May</v>
      </c>
      <c r="G1709" t="s">
        <v>28</v>
      </c>
      <c r="H1709" t="s">
        <v>29</v>
      </c>
      <c r="I1709" t="s">
        <v>18</v>
      </c>
      <c r="J1709" t="s">
        <v>64</v>
      </c>
      <c r="K1709" t="s">
        <v>31</v>
      </c>
      <c r="L1709" t="s">
        <v>51</v>
      </c>
      <c r="M1709">
        <v>2</v>
      </c>
      <c r="N1709">
        <v>165.17</v>
      </c>
      <c r="O1709">
        <v>0</v>
      </c>
      <c r="P1709">
        <v>87.78</v>
      </c>
      <c r="Q1709">
        <v>330.34</v>
      </c>
      <c r="R1709">
        <v>175.56</v>
      </c>
      <c r="S1709">
        <v>154.77999999999997</v>
      </c>
      <c r="T1709">
        <v>0.46854755706242052</v>
      </c>
    </row>
    <row r="1710" spans="1:20" x14ac:dyDescent="0.3">
      <c r="A1710">
        <v>4746</v>
      </c>
      <c r="B1710" s="1">
        <v>46152</v>
      </c>
      <c r="C1710">
        <f>YEAR(SalesDataTable__2[[#This Row],[Order Date]])</f>
        <v>2026</v>
      </c>
      <c r="D1710" s="2" t="str">
        <f>"Q"&amp;ROUNDUP(MONTH(SalesDataTable__2[[#This Row],[Order Date]])/3,0)</f>
        <v>Q2</v>
      </c>
      <c r="E1710">
        <f>MONTH(SalesDataTable__2[[#This Row],[Order Date]])</f>
        <v>5</v>
      </c>
      <c r="F1710" t="str">
        <f>TEXT(SalesDataTable__2[[#This Row],[Order Date]],"MMM")</f>
        <v>May</v>
      </c>
      <c r="G1710" t="s">
        <v>28</v>
      </c>
      <c r="H1710" t="s">
        <v>49</v>
      </c>
      <c r="I1710" t="s">
        <v>18</v>
      </c>
      <c r="J1710" t="s">
        <v>64</v>
      </c>
      <c r="K1710" t="s">
        <v>20</v>
      </c>
      <c r="L1710" t="s">
        <v>44</v>
      </c>
      <c r="M1710">
        <v>2</v>
      </c>
      <c r="N1710">
        <v>36.409999999999997</v>
      </c>
      <c r="O1710">
        <v>0</v>
      </c>
      <c r="P1710">
        <v>13.92</v>
      </c>
      <c r="Q1710">
        <v>72.819999999999993</v>
      </c>
      <c r="R1710">
        <v>27.84</v>
      </c>
      <c r="S1710">
        <v>44.97999999999999</v>
      </c>
      <c r="T1710">
        <v>0.61768744850315838</v>
      </c>
    </row>
    <row r="1711" spans="1:20" x14ac:dyDescent="0.3">
      <c r="A1711">
        <v>5182</v>
      </c>
      <c r="B1711" s="1">
        <v>46154</v>
      </c>
      <c r="C1711">
        <f>YEAR(SalesDataTable__2[[#This Row],[Order Date]])</f>
        <v>2026</v>
      </c>
      <c r="D1711" s="2" t="str">
        <f>"Q"&amp;ROUNDUP(MONTH(SalesDataTable__2[[#This Row],[Order Date]])/3,0)</f>
        <v>Q2</v>
      </c>
      <c r="E1711">
        <f>MONTH(SalesDataTable__2[[#This Row],[Order Date]])</f>
        <v>5</v>
      </c>
      <c r="F1711" t="str">
        <f>TEXT(SalesDataTable__2[[#This Row],[Order Date]],"MMM")</f>
        <v>May</v>
      </c>
      <c r="G1711" t="s">
        <v>16</v>
      </c>
      <c r="H1711" t="s">
        <v>26</v>
      </c>
      <c r="I1711" t="s">
        <v>18</v>
      </c>
      <c r="J1711" t="s">
        <v>64</v>
      </c>
      <c r="K1711" t="s">
        <v>20</v>
      </c>
      <c r="L1711" t="s">
        <v>59</v>
      </c>
      <c r="M1711">
        <v>2</v>
      </c>
      <c r="N1711">
        <v>51.15</v>
      </c>
      <c r="O1711">
        <v>0</v>
      </c>
      <c r="P1711">
        <v>22.53</v>
      </c>
      <c r="Q1711">
        <v>102.3</v>
      </c>
      <c r="R1711">
        <v>45.06</v>
      </c>
      <c r="S1711">
        <v>57.239999999999995</v>
      </c>
      <c r="T1711">
        <v>0.55953079178885623</v>
      </c>
    </row>
    <row r="1712" spans="1:20" x14ac:dyDescent="0.3">
      <c r="A1712">
        <v>4378</v>
      </c>
      <c r="B1712" s="1">
        <v>46156</v>
      </c>
      <c r="C1712">
        <f>YEAR(SalesDataTable__2[[#This Row],[Order Date]])</f>
        <v>2026</v>
      </c>
      <c r="D1712" s="2" t="str">
        <f>"Q"&amp;ROUNDUP(MONTH(SalesDataTable__2[[#This Row],[Order Date]])/3,0)</f>
        <v>Q2</v>
      </c>
      <c r="E1712">
        <f>MONTH(SalesDataTable__2[[#This Row],[Order Date]])</f>
        <v>5</v>
      </c>
      <c r="F1712" t="str">
        <f>TEXT(SalesDataTable__2[[#This Row],[Order Date]],"MMM")</f>
        <v>May</v>
      </c>
      <c r="G1712" t="s">
        <v>42</v>
      </c>
      <c r="H1712" t="s">
        <v>63</v>
      </c>
      <c r="I1712" t="s">
        <v>18</v>
      </c>
      <c r="J1712" t="s">
        <v>64</v>
      </c>
      <c r="K1712" t="s">
        <v>36</v>
      </c>
      <c r="L1712" t="s">
        <v>54</v>
      </c>
      <c r="M1712">
        <v>2</v>
      </c>
      <c r="N1712">
        <v>103.37</v>
      </c>
      <c r="O1712">
        <v>0</v>
      </c>
      <c r="P1712">
        <v>50.49</v>
      </c>
      <c r="Q1712">
        <v>206.74</v>
      </c>
      <c r="R1712">
        <v>100.98</v>
      </c>
      <c r="S1712">
        <v>105.76</v>
      </c>
      <c r="T1712">
        <v>0.51156041404662866</v>
      </c>
    </row>
    <row r="1713" spans="1:20" x14ac:dyDescent="0.3">
      <c r="A1713">
        <v>2496</v>
      </c>
      <c r="B1713" s="1">
        <v>46158</v>
      </c>
      <c r="C1713">
        <f>YEAR(SalesDataTable__2[[#This Row],[Order Date]])</f>
        <v>2026</v>
      </c>
      <c r="D1713" s="2" t="str">
        <f>"Q"&amp;ROUNDUP(MONTH(SalesDataTable__2[[#This Row],[Order Date]])/3,0)</f>
        <v>Q2</v>
      </c>
      <c r="E1713">
        <f>MONTH(SalesDataTable__2[[#This Row],[Order Date]])</f>
        <v>5</v>
      </c>
      <c r="F1713" t="str">
        <f>TEXT(SalesDataTable__2[[#This Row],[Order Date]],"MMM")</f>
        <v>May</v>
      </c>
      <c r="G1713" t="s">
        <v>28</v>
      </c>
      <c r="H1713" t="s">
        <v>29</v>
      </c>
      <c r="I1713" t="s">
        <v>18</v>
      </c>
      <c r="J1713" t="s">
        <v>64</v>
      </c>
      <c r="K1713" t="s">
        <v>31</v>
      </c>
      <c r="L1713" t="s">
        <v>47</v>
      </c>
      <c r="M1713">
        <v>2</v>
      </c>
      <c r="N1713">
        <v>46.44</v>
      </c>
      <c r="O1713">
        <v>0</v>
      </c>
      <c r="P1713">
        <v>18.63</v>
      </c>
      <c r="Q1713">
        <v>92.88</v>
      </c>
      <c r="R1713">
        <v>37.26</v>
      </c>
      <c r="S1713">
        <v>55.62</v>
      </c>
      <c r="T1713">
        <v>0.59883720930232553</v>
      </c>
    </row>
    <row r="1714" spans="1:20" x14ac:dyDescent="0.3">
      <c r="A1714">
        <v>1122</v>
      </c>
      <c r="B1714" s="1">
        <v>46170</v>
      </c>
      <c r="C1714">
        <f>YEAR(SalesDataTable__2[[#This Row],[Order Date]])</f>
        <v>2026</v>
      </c>
      <c r="D1714" s="2" t="str">
        <f>"Q"&amp;ROUNDUP(MONTH(SalesDataTable__2[[#This Row],[Order Date]])/3,0)</f>
        <v>Q2</v>
      </c>
      <c r="E1714">
        <f>MONTH(SalesDataTable__2[[#This Row],[Order Date]])</f>
        <v>5</v>
      </c>
      <c r="F1714" t="str">
        <f>TEXT(SalesDataTable__2[[#This Row],[Order Date]],"MMM")</f>
        <v>May</v>
      </c>
      <c r="G1714" t="s">
        <v>42</v>
      </c>
      <c r="H1714" t="s">
        <v>60</v>
      </c>
      <c r="I1714" t="s">
        <v>18</v>
      </c>
      <c r="J1714" t="s">
        <v>64</v>
      </c>
      <c r="K1714" t="s">
        <v>36</v>
      </c>
      <c r="L1714" t="s">
        <v>56</v>
      </c>
      <c r="M1714">
        <v>2</v>
      </c>
      <c r="N1714">
        <v>51.25</v>
      </c>
      <c r="O1714">
        <v>0</v>
      </c>
      <c r="P1714">
        <v>22.57</v>
      </c>
      <c r="Q1714">
        <v>102.5</v>
      </c>
      <c r="R1714">
        <v>45.14</v>
      </c>
      <c r="S1714">
        <v>57.36</v>
      </c>
      <c r="T1714">
        <v>0.55960975609756092</v>
      </c>
    </row>
    <row r="1715" spans="1:20" x14ac:dyDescent="0.3">
      <c r="A1715">
        <v>1984</v>
      </c>
      <c r="B1715" s="1">
        <v>46176</v>
      </c>
      <c r="C1715">
        <f>YEAR(SalesDataTable__2[[#This Row],[Order Date]])</f>
        <v>2026</v>
      </c>
      <c r="D1715" s="2" t="str">
        <f>"Q"&amp;ROUNDUP(MONTH(SalesDataTable__2[[#This Row],[Order Date]])/3,0)</f>
        <v>Q2</v>
      </c>
      <c r="E1715">
        <f>MONTH(SalesDataTable__2[[#This Row],[Order Date]])</f>
        <v>6</v>
      </c>
      <c r="F1715" t="str">
        <f>TEXT(SalesDataTable__2[[#This Row],[Order Date]],"MMM")</f>
        <v>Jun</v>
      </c>
      <c r="G1715" t="s">
        <v>28</v>
      </c>
      <c r="H1715" t="s">
        <v>49</v>
      </c>
      <c r="I1715" t="s">
        <v>18</v>
      </c>
      <c r="J1715" t="s">
        <v>64</v>
      </c>
      <c r="K1715" t="s">
        <v>36</v>
      </c>
      <c r="L1715" t="s">
        <v>56</v>
      </c>
      <c r="M1715">
        <v>2</v>
      </c>
      <c r="N1715">
        <v>50.77</v>
      </c>
      <c r="O1715">
        <v>0</v>
      </c>
      <c r="P1715">
        <v>22.93</v>
      </c>
      <c r="Q1715">
        <v>101.54</v>
      </c>
      <c r="R1715">
        <v>45.86</v>
      </c>
      <c r="S1715">
        <v>55.680000000000007</v>
      </c>
      <c r="T1715">
        <v>0.54835532794957653</v>
      </c>
    </row>
    <row r="1716" spans="1:20" x14ac:dyDescent="0.3">
      <c r="A1716">
        <v>3989</v>
      </c>
      <c r="B1716" s="1">
        <v>46180</v>
      </c>
      <c r="C1716">
        <f>YEAR(SalesDataTable__2[[#This Row],[Order Date]])</f>
        <v>2026</v>
      </c>
      <c r="D1716" s="2" t="str">
        <f>"Q"&amp;ROUNDUP(MONTH(SalesDataTable__2[[#This Row],[Order Date]])/3,0)</f>
        <v>Q2</v>
      </c>
      <c r="E1716">
        <f>MONTH(SalesDataTable__2[[#This Row],[Order Date]])</f>
        <v>6</v>
      </c>
      <c r="F1716" t="str">
        <f>TEXT(SalesDataTable__2[[#This Row],[Order Date]],"MMM")</f>
        <v>Jun</v>
      </c>
      <c r="G1716" t="s">
        <v>28</v>
      </c>
      <c r="H1716" t="s">
        <v>46</v>
      </c>
      <c r="I1716" t="s">
        <v>18</v>
      </c>
      <c r="J1716" t="s">
        <v>64</v>
      </c>
      <c r="K1716" t="s">
        <v>24</v>
      </c>
      <c r="L1716" t="s">
        <v>27</v>
      </c>
      <c r="M1716">
        <v>2</v>
      </c>
      <c r="N1716">
        <v>92</v>
      </c>
      <c r="O1716">
        <v>0</v>
      </c>
      <c r="P1716">
        <v>44.27</v>
      </c>
      <c r="Q1716">
        <v>184</v>
      </c>
      <c r="R1716">
        <v>88.54</v>
      </c>
      <c r="S1716">
        <v>95.46</v>
      </c>
      <c r="T1716">
        <v>0.51880434782608698</v>
      </c>
    </row>
    <row r="1717" spans="1:20" x14ac:dyDescent="0.3">
      <c r="A1717">
        <v>3209</v>
      </c>
      <c r="B1717" s="1">
        <v>46191</v>
      </c>
      <c r="C1717">
        <f>YEAR(SalesDataTable__2[[#This Row],[Order Date]])</f>
        <v>2026</v>
      </c>
      <c r="D1717" s="2" t="str">
        <f>"Q"&amp;ROUNDUP(MONTH(SalesDataTable__2[[#This Row],[Order Date]])/3,0)</f>
        <v>Q2</v>
      </c>
      <c r="E1717">
        <f>MONTH(SalesDataTable__2[[#This Row],[Order Date]])</f>
        <v>6</v>
      </c>
      <c r="F1717" t="str">
        <f>TEXT(SalesDataTable__2[[#This Row],[Order Date]],"MMM")</f>
        <v>Jun</v>
      </c>
      <c r="G1717" t="s">
        <v>16</v>
      </c>
      <c r="H1717" t="s">
        <v>52</v>
      </c>
      <c r="I1717" t="s">
        <v>18</v>
      </c>
      <c r="J1717" t="s">
        <v>64</v>
      </c>
      <c r="K1717" t="s">
        <v>31</v>
      </c>
      <c r="L1717" t="s">
        <v>32</v>
      </c>
      <c r="M1717">
        <v>2</v>
      </c>
      <c r="N1717">
        <v>133.12</v>
      </c>
      <c r="O1717">
        <v>0</v>
      </c>
      <c r="P1717">
        <v>67.02</v>
      </c>
      <c r="Q1717">
        <v>266.24</v>
      </c>
      <c r="R1717">
        <v>134.04</v>
      </c>
      <c r="S1717">
        <v>132.20000000000002</v>
      </c>
      <c r="T1717">
        <v>0.4965444711538462</v>
      </c>
    </row>
    <row r="1718" spans="1:20" x14ac:dyDescent="0.3">
      <c r="A1718">
        <v>5096</v>
      </c>
      <c r="B1718" s="1">
        <v>46192</v>
      </c>
      <c r="C1718">
        <f>YEAR(SalesDataTable__2[[#This Row],[Order Date]])</f>
        <v>2026</v>
      </c>
      <c r="D1718" s="2" t="str">
        <f>"Q"&amp;ROUNDUP(MONTH(SalesDataTable__2[[#This Row],[Order Date]])/3,0)</f>
        <v>Q2</v>
      </c>
      <c r="E1718">
        <f>MONTH(SalesDataTable__2[[#This Row],[Order Date]])</f>
        <v>6</v>
      </c>
      <c r="F1718" t="str">
        <f>TEXT(SalesDataTable__2[[#This Row],[Order Date]],"MMM")</f>
        <v>Jun</v>
      </c>
      <c r="G1718" t="s">
        <v>22</v>
      </c>
      <c r="H1718" t="s">
        <v>40</v>
      </c>
      <c r="I1718" t="s">
        <v>18</v>
      </c>
      <c r="J1718" t="s">
        <v>64</v>
      </c>
      <c r="K1718" t="s">
        <v>38</v>
      </c>
      <c r="L1718" t="s">
        <v>39</v>
      </c>
      <c r="M1718">
        <v>2</v>
      </c>
      <c r="N1718">
        <v>199.28</v>
      </c>
      <c r="O1718">
        <v>0</v>
      </c>
      <c r="P1718">
        <v>102.85</v>
      </c>
      <c r="Q1718">
        <v>398.56</v>
      </c>
      <c r="R1718">
        <v>205.7</v>
      </c>
      <c r="S1718">
        <v>192.86</v>
      </c>
      <c r="T1718">
        <v>0.48389201124046571</v>
      </c>
    </row>
    <row r="1719" spans="1:20" x14ac:dyDescent="0.3">
      <c r="A1719">
        <v>4008</v>
      </c>
      <c r="B1719" s="1">
        <v>46199</v>
      </c>
      <c r="C1719">
        <f>YEAR(SalesDataTable__2[[#This Row],[Order Date]])</f>
        <v>2026</v>
      </c>
      <c r="D1719" s="2" t="str">
        <f>"Q"&amp;ROUNDUP(MONTH(SalesDataTable__2[[#This Row],[Order Date]])/3,0)</f>
        <v>Q2</v>
      </c>
      <c r="E1719">
        <f>MONTH(SalesDataTable__2[[#This Row],[Order Date]])</f>
        <v>6</v>
      </c>
      <c r="F1719" t="str">
        <f>TEXT(SalesDataTable__2[[#This Row],[Order Date]],"MMM")</f>
        <v>Jun</v>
      </c>
      <c r="G1719" t="s">
        <v>28</v>
      </c>
      <c r="H1719" t="s">
        <v>48</v>
      </c>
      <c r="I1719" t="s">
        <v>18</v>
      </c>
      <c r="J1719" t="s">
        <v>64</v>
      </c>
      <c r="K1719" t="s">
        <v>36</v>
      </c>
      <c r="L1719" t="s">
        <v>54</v>
      </c>
      <c r="M1719">
        <v>2</v>
      </c>
      <c r="N1719">
        <v>102.49</v>
      </c>
      <c r="O1719">
        <v>0</v>
      </c>
      <c r="P1719">
        <v>50.07</v>
      </c>
      <c r="Q1719">
        <v>204.98</v>
      </c>
      <c r="R1719">
        <v>100.14</v>
      </c>
      <c r="S1719">
        <v>104.83999999999999</v>
      </c>
      <c r="T1719">
        <v>0.51146453312518292</v>
      </c>
    </row>
    <row r="1720" spans="1:20" x14ac:dyDescent="0.3">
      <c r="A1720">
        <v>2895</v>
      </c>
      <c r="B1720" s="1">
        <v>46203</v>
      </c>
      <c r="C1720">
        <f>YEAR(SalesDataTable__2[[#This Row],[Order Date]])</f>
        <v>2026</v>
      </c>
      <c r="D1720" s="2" t="str">
        <f>"Q"&amp;ROUNDUP(MONTH(SalesDataTable__2[[#This Row],[Order Date]])/3,0)</f>
        <v>Q2</v>
      </c>
      <c r="E1720">
        <f>MONTH(SalesDataTable__2[[#This Row],[Order Date]])</f>
        <v>6</v>
      </c>
      <c r="F1720" t="str">
        <f>TEXT(SalesDataTable__2[[#This Row],[Order Date]],"MMM")</f>
        <v>Jun</v>
      </c>
      <c r="G1720" t="s">
        <v>16</v>
      </c>
      <c r="H1720" t="s">
        <v>17</v>
      </c>
      <c r="I1720" t="s">
        <v>18</v>
      </c>
      <c r="J1720" t="s">
        <v>64</v>
      </c>
      <c r="K1720" t="s">
        <v>20</v>
      </c>
      <c r="L1720" t="s">
        <v>21</v>
      </c>
      <c r="M1720">
        <v>2</v>
      </c>
      <c r="N1720">
        <v>40.46</v>
      </c>
      <c r="O1720">
        <v>0</v>
      </c>
      <c r="P1720">
        <v>15.15</v>
      </c>
      <c r="Q1720">
        <v>80.92</v>
      </c>
      <c r="R1720">
        <v>30.3</v>
      </c>
      <c r="S1720">
        <v>50.620000000000005</v>
      </c>
      <c r="T1720">
        <v>0.62555610479485912</v>
      </c>
    </row>
    <row r="1721" spans="1:20" x14ac:dyDescent="0.3">
      <c r="A1721">
        <v>4725</v>
      </c>
      <c r="B1721" s="1">
        <v>46212</v>
      </c>
      <c r="C1721">
        <f>YEAR(SalesDataTable__2[[#This Row],[Order Date]])</f>
        <v>2026</v>
      </c>
      <c r="D1721" s="2" t="str">
        <f>"Q"&amp;ROUNDUP(MONTH(SalesDataTable__2[[#This Row],[Order Date]])/3,0)</f>
        <v>Q3</v>
      </c>
      <c r="E1721">
        <f>MONTH(SalesDataTable__2[[#This Row],[Order Date]])</f>
        <v>7</v>
      </c>
      <c r="F1721" t="str">
        <f>TEXT(SalesDataTable__2[[#This Row],[Order Date]],"MMM")</f>
        <v>Jul</v>
      </c>
      <c r="G1721" t="s">
        <v>16</v>
      </c>
      <c r="H1721" t="s">
        <v>52</v>
      </c>
      <c r="I1721" t="s">
        <v>18</v>
      </c>
      <c r="J1721" t="s">
        <v>64</v>
      </c>
      <c r="K1721" t="s">
        <v>24</v>
      </c>
      <c r="L1721" t="s">
        <v>35</v>
      </c>
      <c r="M1721">
        <v>2</v>
      </c>
      <c r="N1721">
        <v>71.069999999999993</v>
      </c>
      <c r="O1721">
        <v>0</v>
      </c>
      <c r="P1721">
        <v>31.57</v>
      </c>
      <c r="Q1721">
        <v>142.13999999999999</v>
      </c>
      <c r="R1721">
        <v>63.14</v>
      </c>
      <c r="S1721">
        <v>78.999999999999986</v>
      </c>
      <c r="T1721">
        <v>0.55579006613198245</v>
      </c>
    </row>
    <row r="1722" spans="1:20" x14ac:dyDescent="0.3">
      <c r="A1722">
        <v>61</v>
      </c>
      <c r="B1722" s="1">
        <v>46218</v>
      </c>
      <c r="C1722">
        <f>YEAR(SalesDataTable__2[[#This Row],[Order Date]])</f>
        <v>2026</v>
      </c>
      <c r="D1722" s="2" t="str">
        <f>"Q"&amp;ROUNDUP(MONTH(SalesDataTable__2[[#This Row],[Order Date]])/3,0)</f>
        <v>Q3</v>
      </c>
      <c r="E1722">
        <f>MONTH(SalesDataTable__2[[#This Row],[Order Date]])</f>
        <v>7</v>
      </c>
      <c r="F1722" t="str">
        <f>TEXT(SalesDataTable__2[[#This Row],[Order Date]],"MMM")</f>
        <v>Jul</v>
      </c>
      <c r="G1722" t="s">
        <v>16</v>
      </c>
      <c r="H1722" t="s">
        <v>17</v>
      </c>
      <c r="I1722" t="s">
        <v>18</v>
      </c>
      <c r="J1722" t="s">
        <v>64</v>
      </c>
      <c r="K1722" t="s">
        <v>20</v>
      </c>
      <c r="L1722" t="s">
        <v>53</v>
      </c>
      <c r="M1722">
        <v>2</v>
      </c>
      <c r="N1722">
        <v>125.89</v>
      </c>
      <c r="O1722">
        <v>0</v>
      </c>
      <c r="P1722">
        <v>70.8</v>
      </c>
      <c r="Q1722">
        <v>251.78</v>
      </c>
      <c r="R1722">
        <v>141.6</v>
      </c>
      <c r="S1722">
        <v>110.18</v>
      </c>
      <c r="T1722">
        <v>0.43760425768528083</v>
      </c>
    </row>
    <row r="1723" spans="1:20" x14ac:dyDescent="0.3">
      <c r="A1723">
        <v>194</v>
      </c>
      <c r="B1723" s="1">
        <v>46219</v>
      </c>
      <c r="C1723">
        <f>YEAR(SalesDataTable__2[[#This Row],[Order Date]])</f>
        <v>2026</v>
      </c>
      <c r="D1723" s="2" t="str">
        <f>"Q"&amp;ROUNDUP(MONTH(SalesDataTable__2[[#This Row],[Order Date]])/3,0)</f>
        <v>Q3</v>
      </c>
      <c r="E1723">
        <f>MONTH(SalesDataTable__2[[#This Row],[Order Date]])</f>
        <v>7</v>
      </c>
      <c r="F1723" t="str">
        <f>TEXT(SalesDataTable__2[[#This Row],[Order Date]],"MMM")</f>
        <v>Jul</v>
      </c>
      <c r="G1723" t="s">
        <v>28</v>
      </c>
      <c r="H1723" t="s">
        <v>46</v>
      </c>
      <c r="I1723" t="s">
        <v>18</v>
      </c>
      <c r="J1723" t="s">
        <v>64</v>
      </c>
      <c r="K1723" t="s">
        <v>36</v>
      </c>
      <c r="L1723" t="s">
        <v>56</v>
      </c>
      <c r="M1723">
        <v>2</v>
      </c>
      <c r="N1723">
        <v>49.69</v>
      </c>
      <c r="O1723">
        <v>0</v>
      </c>
      <c r="P1723">
        <v>21.97</v>
      </c>
      <c r="Q1723">
        <v>99.38</v>
      </c>
      <c r="R1723">
        <v>43.94</v>
      </c>
      <c r="S1723">
        <v>55.44</v>
      </c>
      <c r="T1723">
        <v>0.557858724089354</v>
      </c>
    </row>
    <row r="1724" spans="1:20" x14ac:dyDescent="0.3">
      <c r="A1724">
        <v>2193</v>
      </c>
      <c r="B1724" s="1">
        <v>46221</v>
      </c>
      <c r="C1724">
        <f>YEAR(SalesDataTable__2[[#This Row],[Order Date]])</f>
        <v>2026</v>
      </c>
      <c r="D1724" s="2" t="str">
        <f>"Q"&amp;ROUNDUP(MONTH(SalesDataTable__2[[#This Row],[Order Date]])/3,0)</f>
        <v>Q3</v>
      </c>
      <c r="E1724">
        <f>MONTH(SalesDataTable__2[[#This Row],[Order Date]])</f>
        <v>7</v>
      </c>
      <c r="F1724" t="str">
        <f>TEXT(SalesDataTable__2[[#This Row],[Order Date]],"MMM")</f>
        <v>Jul</v>
      </c>
      <c r="G1724" t="s">
        <v>42</v>
      </c>
      <c r="H1724" t="s">
        <v>43</v>
      </c>
      <c r="I1724" t="s">
        <v>18</v>
      </c>
      <c r="J1724" t="s">
        <v>64</v>
      </c>
      <c r="K1724" t="s">
        <v>36</v>
      </c>
      <c r="L1724" t="s">
        <v>37</v>
      </c>
      <c r="M1724">
        <v>2</v>
      </c>
      <c r="N1724">
        <v>39.409999999999997</v>
      </c>
      <c r="O1724">
        <v>0</v>
      </c>
      <c r="P1724">
        <v>16.8</v>
      </c>
      <c r="Q1724">
        <v>78.819999999999993</v>
      </c>
      <c r="R1724">
        <v>33.6</v>
      </c>
      <c r="S1724">
        <v>45.219999999999992</v>
      </c>
      <c r="T1724">
        <v>0.57371225577264651</v>
      </c>
    </row>
    <row r="1725" spans="1:20" x14ac:dyDescent="0.3">
      <c r="A1725">
        <v>2781</v>
      </c>
      <c r="B1725" s="1">
        <v>46221</v>
      </c>
      <c r="C1725">
        <f>YEAR(SalesDataTable__2[[#This Row],[Order Date]])</f>
        <v>2026</v>
      </c>
      <c r="D1725" s="2" t="str">
        <f>"Q"&amp;ROUNDUP(MONTH(SalesDataTable__2[[#This Row],[Order Date]])/3,0)</f>
        <v>Q3</v>
      </c>
      <c r="E1725">
        <f>MONTH(SalesDataTable__2[[#This Row],[Order Date]])</f>
        <v>7</v>
      </c>
      <c r="F1725" t="str">
        <f>TEXT(SalesDataTable__2[[#This Row],[Order Date]],"MMM")</f>
        <v>Jul</v>
      </c>
      <c r="G1725" t="s">
        <v>22</v>
      </c>
      <c r="H1725" t="s">
        <v>30</v>
      </c>
      <c r="I1725" t="s">
        <v>18</v>
      </c>
      <c r="J1725" t="s">
        <v>64</v>
      </c>
      <c r="K1725" t="s">
        <v>31</v>
      </c>
      <c r="L1725" t="s">
        <v>32</v>
      </c>
      <c r="M1725">
        <v>2</v>
      </c>
      <c r="N1725">
        <v>134.99</v>
      </c>
      <c r="O1725">
        <v>0</v>
      </c>
      <c r="P1725">
        <v>68.77</v>
      </c>
      <c r="Q1725">
        <v>269.98</v>
      </c>
      <c r="R1725">
        <v>137.54</v>
      </c>
      <c r="S1725">
        <v>132.44000000000003</v>
      </c>
      <c r="T1725">
        <v>0.49055485591525305</v>
      </c>
    </row>
    <row r="1726" spans="1:20" x14ac:dyDescent="0.3">
      <c r="A1726">
        <v>3444</v>
      </c>
      <c r="B1726" s="1">
        <v>46224</v>
      </c>
      <c r="C1726">
        <f>YEAR(SalesDataTable__2[[#This Row],[Order Date]])</f>
        <v>2026</v>
      </c>
      <c r="D1726" s="2" t="str">
        <f>"Q"&amp;ROUNDUP(MONTH(SalesDataTable__2[[#This Row],[Order Date]])/3,0)</f>
        <v>Q3</v>
      </c>
      <c r="E1726">
        <f>MONTH(SalesDataTable__2[[#This Row],[Order Date]])</f>
        <v>7</v>
      </c>
      <c r="F1726" t="str">
        <f>TEXT(SalesDataTable__2[[#This Row],[Order Date]],"MMM")</f>
        <v>Jul</v>
      </c>
      <c r="G1726" t="s">
        <v>28</v>
      </c>
      <c r="H1726" t="s">
        <v>48</v>
      </c>
      <c r="I1726" t="s">
        <v>18</v>
      </c>
      <c r="J1726" t="s">
        <v>64</v>
      </c>
      <c r="K1726" t="s">
        <v>20</v>
      </c>
      <c r="L1726" t="s">
        <v>44</v>
      </c>
      <c r="M1726">
        <v>2</v>
      </c>
      <c r="N1726">
        <v>36.93</v>
      </c>
      <c r="O1726">
        <v>0</v>
      </c>
      <c r="P1726">
        <v>13.63</v>
      </c>
      <c r="Q1726">
        <v>73.86</v>
      </c>
      <c r="R1726">
        <v>27.26</v>
      </c>
      <c r="S1726">
        <v>46.599999999999994</v>
      </c>
      <c r="T1726">
        <v>0.63092336853506625</v>
      </c>
    </row>
    <row r="1727" spans="1:20" x14ac:dyDescent="0.3">
      <c r="A1727">
        <v>2560</v>
      </c>
      <c r="B1727" s="1">
        <v>46225</v>
      </c>
      <c r="C1727">
        <f>YEAR(SalesDataTable__2[[#This Row],[Order Date]])</f>
        <v>2026</v>
      </c>
      <c r="D1727" s="2" t="str">
        <f>"Q"&amp;ROUNDUP(MONTH(SalesDataTable__2[[#This Row],[Order Date]])/3,0)</f>
        <v>Q3</v>
      </c>
      <c r="E1727">
        <f>MONTH(SalesDataTable__2[[#This Row],[Order Date]])</f>
        <v>7</v>
      </c>
      <c r="F1727" t="str">
        <f>TEXT(SalesDataTable__2[[#This Row],[Order Date]],"MMM")</f>
        <v>Jul</v>
      </c>
      <c r="G1727" t="s">
        <v>28</v>
      </c>
      <c r="H1727" t="s">
        <v>46</v>
      </c>
      <c r="I1727" t="s">
        <v>18</v>
      </c>
      <c r="J1727" t="s">
        <v>64</v>
      </c>
      <c r="K1727" t="s">
        <v>36</v>
      </c>
      <c r="L1727" t="s">
        <v>56</v>
      </c>
      <c r="M1727">
        <v>2</v>
      </c>
      <c r="N1727">
        <v>51.71</v>
      </c>
      <c r="O1727">
        <v>0</v>
      </c>
      <c r="P1727">
        <v>22.75</v>
      </c>
      <c r="Q1727">
        <v>103.42</v>
      </c>
      <c r="R1727">
        <v>45.5</v>
      </c>
      <c r="S1727">
        <v>57.92</v>
      </c>
      <c r="T1727">
        <v>0.5600464126861342</v>
      </c>
    </row>
    <row r="1728" spans="1:20" x14ac:dyDescent="0.3">
      <c r="A1728">
        <v>2802</v>
      </c>
      <c r="B1728" s="1">
        <v>46231</v>
      </c>
      <c r="C1728">
        <f>YEAR(SalesDataTable__2[[#This Row],[Order Date]])</f>
        <v>2026</v>
      </c>
      <c r="D1728" s="2" t="str">
        <f>"Q"&amp;ROUNDUP(MONTH(SalesDataTable__2[[#This Row],[Order Date]])/3,0)</f>
        <v>Q3</v>
      </c>
      <c r="E1728">
        <f>MONTH(SalesDataTable__2[[#This Row],[Order Date]])</f>
        <v>7</v>
      </c>
      <c r="F1728" t="str">
        <f>TEXT(SalesDataTable__2[[#This Row],[Order Date]],"MMM")</f>
        <v>Jul</v>
      </c>
      <c r="G1728" t="s">
        <v>22</v>
      </c>
      <c r="H1728" t="s">
        <v>23</v>
      </c>
      <c r="I1728" t="s">
        <v>18</v>
      </c>
      <c r="J1728" t="s">
        <v>64</v>
      </c>
      <c r="K1728" t="s">
        <v>24</v>
      </c>
      <c r="L1728" t="s">
        <v>50</v>
      </c>
      <c r="M1728">
        <v>2</v>
      </c>
      <c r="N1728">
        <v>146.22999999999999</v>
      </c>
      <c r="O1728">
        <v>0</v>
      </c>
      <c r="P1728">
        <v>79.040000000000006</v>
      </c>
      <c r="Q1728">
        <v>292.45999999999998</v>
      </c>
      <c r="R1728">
        <v>158.08000000000001</v>
      </c>
      <c r="S1728">
        <v>134.37999999999997</v>
      </c>
      <c r="T1728">
        <v>0.45948163851466861</v>
      </c>
    </row>
    <row r="1729" spans="1:20" x14ac:dyDescent="0.3">
      <c r="A1729">
        <v>3604</v>
      </c>
      <c r="B1729" s="1">
        <v>46231</v>
      </c>
      <c r="C1729">
        <f>YEAR(SalesDataTable__2[[#This Row],[Order Date]])</f>
        <v>2026</v>
      </c>
      <c r="D1729" s="2" t="str">
        <f>"Q"&amp;ROUNDUP(MONTH(SalesDataTable__2[[#This Row],[Order Date]])/3,0)</f>
        <v>Q3</v>
      </c>
      <c r="E1729">
        <f>MONTH(SalesDataTable__2[[#This Row],[Order Date]])</f>
        <v>7</v>
      </c>
      <c r="F1729" t="str">
        <f>TEXT(SalesDataTable__2[[#This Row],[Order Date]],"MMM")</f>
        <v>Jul</v>
      </c>
      <c r="G1729" t="s">
        <v>28</v>
      </c>
      <c r="H1729" t="s">
        <v>48</v>
      </c>
      <c r="I1729" t="s">
        <v>18</v>
      </c>
      <c r="J1729" t="s">
        <v>64</v>
      </c>
      <c r="K1729" t="s">
        <v>24</v>
      </c>
      <c r="L1729" t="s">
        <v>50</v>
      </c>
      <c r="M1729">
        <v>2</v>
      </c>
      <c r="N1729">
        <v>144.09</v>
      </c>
      <c r="O1729">
        <v>0</v>
      </c>
      <c r="P1729">
        <v>77.67</v>
      </c>
      <c r="Q1729">
        <v>288.18</v>
      </c>
      <c r="R1729">
        <v>155.34</v>
      </c>
      <c r="S1729">
        <v>132.84</v>
      </c>
      <c r="T1729">
        <v>0.46096189881324173</v>
      </c>
    </row>
    <row r="1730" spans="1:20" x14ac:dyDescent="0.3">
      <c r="A1730">
        <v>5006</v>
      </c>
      <c r="B1730" s="1">
        <v>46232</v>
      </c>
      <c r="C1730">
        <f>YEAR(SalesDataTable__2[[#This Row],[Order Date]])</f>
        <v>2026</v>
      </c>
      <c r="D1730" s="2" t="str">
        <f>"Q"&amp;ROUNDUP(MONTH(SalesDataTable__2[[#This Row],[Order Date]])/3,0)</f>
        <v>Q3</v>
      </c>
      <c r="E1730">
        <f>MONTH(SalesDataTable__2[[#This Row],[Order Date]])</f>
        <v>7</v>
      </c>
      <c r="F1730" t="str">
        <f>TEXT(SalesDataTable__2[[#This Row],[Order Date]],"MMM")</f>
        <v>Jul</v>
      </c>
      <c r="G1730" t="s">
        <v>42</v>
      </c>
      <c r="H1730" t="s">
        <v>57</v>
      </c>
      <c r="I1730" t="s">
        <v>18</v>
      </c>
      <c r="J1730" t="s">
        <v>64</v>
      </c>
      <c r="K1730" t="s">
        <v>24</v>
      </c>
      <c r="L1730" t="s">
        <v>25</v>
      </c>
      <c r="M1730">
        <v>2</v>
      </c>
      <c r="N1730">
        <v>151.72999999999999</v>
      </c>
      <c r="O1730">
        <v>0</v>
      </c>
      <c r="P1730">
        <v>81.209999999999994</v>
      </c>
      <c r="Q1730">
        <v>303.45999999999998</v>
      </c>
      <c r="R1730">
        <v>162.41999999999999</v>
      </c>
      <c r="S1730">
        <v>141.04</v>
      </c>
      <c r="T1730">
        <v>0.46477295195412904</v>
      </c>
    </row>
    <row r="1731" spans="1:20" x14ac:dyDescent="0.3">
      <c r="A1731">
        <v>4467</v>
      </c>
      <c r="B1731" s="1">
        <v>46233</v>
      </c>
      <c r="C1731">
        <f>YEAR(SalesDataTable__2[[#This Row],[Order Date]])</f>
        <v>2026</v>
      </c>
      <c r="D1731" s="2" t="str">
        <f>"Q"&amp;ROUNDUP(MONTH(SalesDataTable__2[[#This Row],[Order Date]])/3,0)</f>
        <v>Q3</v>
      </c>
      <c r="E1731">
        <f>MONTH(SalesDataTable__2[[#This Row],[Order Date]])</f>
        <v>7</v>
      </c>
      <c r="F1731" t="str">
        <f>TEXT(SalesDataTable__2[[#This Row],[Order Date]],"MMM")</f>
        <v>Jul</v>
      </c>
      <c r="G1731" t="s">
        <v>16</v>
      </c>
      <c r="H1731" t="s">
        <v>26</v>
      </c>
      <c r="I1731" t="s">
        <v>18</v>
      </c>
      <c r="J1731" t="s">
        <v>64</v>
      </c>
      <c r="K1731" t="s">
        <v>31</v>
      </c>
      <c r="L1731" t="s">
        <v>41</v>
      </c>
      <c r="M1731">
        <v>2</v>
      </c>
      <c r="N1731">
        <v>36.21</v>
      </c>
      <c r="O1731">
        <v>0</v>
      </c>
      <c r="P1731">
        <v>13.5</v>
      </c>
      <c r="Q1731">
        <v>72.42</v>
      </c>
      <c r="R1731">
        <v>27</v>
      </c>
      <c r="S1731">
        <v>45.42</v>
      </c>
      <c r="T1731">
        <v>0.62717481358740679</v>
      </c>
    </row>
    <row r="1732" spans="1:20" x14ac:dyDescent="0.3">
      <c r="A1732">
        <v>2519</v>
      </c>
      <c r="B1732" s="1">
        <v>46235</v>
      </c>
      <c r="C1732">
        <f>YEAR(SalesDataTable__2[[#This Row],[Order Date]])</f>
        <v>2026</v>
      </c>
      <c r="D1732" s="2" t="str">
        <f>"Q"&amp;ROUNDUP(MONTH(SalesDataTable__2[[#This Row],[Order Date]])/3,0)</f>
        <v>Q3</v>
      </c>
      <c r="E1732">
        <f>MONTH(SalesDataTable__2[[#This Row],[Order Date]])</f>
        <v>8</v>
      </c>
      <c r="F1732" t="str">
        <f>TEXT(SalesDataTable__2[[#This Row],[Order Date]],"MMM")</f>
        <v>Aug</v>
      </c>
      <c r="G1732" t="s">
        <v>42</v>
      </c>
      <c r="H1732" t="s">
        <v>43</v>
      </c>
      <c r="I1732" t="s">
        <v>18</v>
      </c>
      <c r="J1732" t="s">
        <v>64</v>
      </c>
      <c r="K1732" t="s">
        <v>24</v>
      </c>
      <c r="L1732" t="s">
        <v>27</v>
      </c>
      <c r="M1732">
        <v>2</v>
      </c>
      <c r="N1732">
        <v>91.11</v>
      </c>
      <c r="O1732">
        <v>0</v>
      </c>
      <c r="P1732">
        <v>44.19</v>
      </c>
      <c r="Q1732">
        <v>182.22</v>
      </c>
      <c r="R1732">
        <v>88.38</v>
      </c>
      <c r="S1732">
        <v>93.84</v>
      </c>
      <c r="T1732">
        <v>0.51498189002304906</v>
      </c>
    </row>
    <row r="1733" spans="1:20" x14ac:dyDescent="0.3">
      <c r="A1733">
        <v>4556</v>
      </c>
      <c r="B1733" s="1">
        <v>46236</v>
      </c>
      <c r="C1733">
        <f>YEAR(SalesDataTable__2[[#This Row],[Order Date]])</f>
        <v>2026</v>
      </c>
      <c r="D1733" s="2" t="str">
        <f>"Q"&amp;ROUNDUP(MONTH(SalesDataTable__2[[#This Row],[Order Date]])/3,0)</f>
        <v>Q3</v>
      </c>
      <c r="E1733">
        <f>MONTH(SalesDataTable__2[[#This Row],[Order Date]])</f>
        <v>8</v>
      </c>
      <c r="F1733" t="str">
        <f>TEXT(SalesDataTable__2[[#This Row],[Order Date]],"MMM")</f>
        <v>Aug</v>
      </c>
      <c r="G1733" t="s">
        <v>22</v>
      </c>
      <c r="H1733" t="s">
        <v>40</v>
      </c>
      <c r="I1733" t="s">
        <v>18</v>
      </c>
      <c r="J1733" t="s">
        <v>64</v>
      </c>
      <c r="K1733" t="s">
        <v>31</v>
      </c>
      <c r="L1733" t="s">
        <v>47</v>
      </c>
      <c r="M1733">
        <v>2</v>
      </c>
      <c r="N1733">
        <v>46.44</v>
      </c>
      <c r="O1733">
        <v>0</v>
      </c>
      <c r="P1733">
        <v>18.489999999999998</v>
      </c>
      <c r="Q1733">
        <v>92.88</v>
      </c>
      <c r="R1733">
        <v>36.979999999999997</v>
      </c>
      <c r="S1733">
        <v>55.9</v>
      </c>
      <c r="T1733">
        <v>0.60185185185185186</v>
      </c>
    </row>
    <row r="1734" spans="1:20" x14ac:dyDescent="0.3">
      <c r="A1734">
        <v>4999</v>
      </c>
      <c r="B1734" s="1">
        <v>46236</v>
      </c>
      <c r="C1734">
        <f>YEAR(SalesDataTable__2[[#This Row],[Order Date]])</f>
        <v>2026</v>
      </c>
      <c r="D1734" s="2" t="str">
        <f>"Q"&amp;ROUNDUP(MONTH(SalesDataTable__2[[#This Row],[Order Date]])/3,0)</f>
        <v>Q3</v>
      </c>
      <c r="E1734">
        <f>MONTH(SalesDataTable__2[[#This Row],[Order Date]])</f>
        <v>8</v>
      </c>
      <c r="F1734" t="str">
        <f>TEXT(SalesDataTable__2[[#This Row],[Order Date]],"MMM")</f>
        <v>Aug</v>
      </c>
      <c r="G1734" t="s">
        <v>16</v>
      </c>
      <c r="H1734" t="s">
        <v>17</v>
      </c>
      <c r="I1734" t="s">
        <v>18</v>
      </c>
      <c r="J1734" t="s">
        <v>64</v>
      </c>
      <c r="K1734" t="s">
        <v>36</v>
      </c>
      <c r="L1734" t="s">
        <v>61</v>
      </c>
      <c r="M1734">
        <v>2</v>
      </c>
      <c r="N1734">
        <v>81.38</v>
      </c>
      <c r="O1734">
        <v>0</v>
      </c>
      <c r="P1734">
        <v>42.19</v>
      </c>
      <c r="Q1734">
        <v>162.76</v>
      </c>
      <c r="R1734">
        <v>84.38</v>
      </c>
      <c r="S1734">
        <v>78.38</v>
      </c>
      <c r="T1734">
        <v>0.4815679528139592</v>
      </c>
    </row>
    <row r="1735" spans="1:20" x14ac:dyDescent="0.3">
      <c r="A1735">
        <v>220</v>
      </c>
      <c r="B1735" s="1">
        <v>46238</v>
      </c>
      <c r="C1735">
        <f>YEAR(SalesDataTable__2[[#This Row],[Order Date]])</f>
        <v>2026</v>
      </c>
      <c r="D1735" s="2" t="str">
        <f>"Q"&amp;ROUNDUP(MONTH(SalesDataTable__2[[#This Row],[Order Date]])/3,0)</f>
        <v>Q3</v>
      </c>
      <c r="E1735">
        <f>MONTH(SalesDataTable__2[[#This Row],[Order Date]])</f>
        <v>8</v>
      </c>
      <c r="F1735" t="str">
        <f>TEXT(SalesDataTable__2[[#This Row],[Order Date]],"MMM")</f>
        <v>Aug</v>
      </c>
      <c r="G1735" t="s">
        <v>22</v>
      </c>
      <c r="H1735" t="s">
        <v>40</v>
      </c>
      <c r="I1735" t="s">
        <v>18</v>
      </c>
      <c r="J1735" t="s">
        <v>64</v>
      </c>
      <c r="K1735" t="s">
        <v>31</v>
      </c>
      <c r="L1735" t="s">
        <v>47</v>
      </c>
      <c r="M1735">
        <v>2</v>
      </c>
      <c r="N1735">
        <v>46.71</v>
      </c>
      <c r="O1735">
        <v>0</v>
      </c>
      <c r="P1735">
        <v>18.41</v>
      </c>
      <c r="Q1735">
        <v>93.42</v>
      </c>
      <c r="R1735">
        <v>36.82</v>
      </c>
      <c r="S1735">
        <v>56.6</v>
      </c>
      <c r="T1735">
        <v>0.60586598158852489</v>
      </c>
    </row>
    <row r="1736" spans="1:20" x14ac:dyDescent="0.3">
      <c r="A1736">
        <v>1976</v>
      </c>
      <c r="B1736" s="1">
        <v>46240</v>
      </c>
      <c r="C1736">
        <f>YEAR(SalesDataTable__2[[#This Row],[Order Date]])</f>
        <v>2026</v>
      </c>
      <c r="D1736" s="2" t="str">
        <f>"Q"&amp;ROUNDUP(MONTH(SalesDataTable__2[[#This Row],[Order Date]])/3,0)</f>
        <v>Q3</v>
      </c>
      <c r="E1736">
        <f>MONTH(SalesDataTable__2[[#This Row],[Order Date]])</f>
        <v>8</v>
      </c>
      <c r="F1736" t="str">
        <f>TEXT(SalesDataTable__2[[#This Row],[Order Date]],"MMM")</f>
        <v>Aug</v>
      </c>
      <c r="G1736" t="s">
        <v>16</v>
      </c>
      <c r="H1736" t="s">
        <v>17</v>
      </c>
      <c r="I1736" t="s">
        <v>18</v>
      </c>
      <c r="J1736" t="s">
        <v>64</v>
      </c>
      <c r="K1736" t="s">
        <v>36</v>
      </c>
      <c r="L1736" t="s">
        <v>61</v>
      </c>
      <c r="M1736">
        <v>2</v>
      </c>
      <c r="N1736">
        <v>82.92</v>
      </c>
      <c r="O1736">
        <v>0</v>
      </c>
      <c r="P1736">
        <v>41.64</v>
      </c>
      <c r="Q1736">
        <v>165.84</v>
      </c>
      <c r="R1736">
        <v>83.28</v>
      </c>
      <c r="S1736">
        <v>82.56</v>
      </c>
      <c r="T1736">
        <v>0.49782923299565845</v>
      </c>
    </row>
    <row r="1737" spans="1:20" x14ac:dyDescent="0.3">
      <c r="A1737">
        <v>957</v>
      </c>
      <c r="B1737" s="1">
        <v>46256</v>
      </c>
      <c r="C1737">
        <f>YEAR(SalesDataTable__2[[#This Row],[Order Date]])</f>
        <v>2026</v>
      </c>
      <c r="D1737" s="2" t="str">
        <f>"Q"&amp;ROUNDUP(MONTH(SalesDataTable__2[[#This Row],[Order Date]])/3,0)</f>
        <v>Q3</v>
      </c>
      <c r="E1737">
        <f>MONTH(SalesDataTable__2[[#This Row],[Order Date]])</f>
        <v>8</v>
      </c>
      <c r="F1737" t="str">
        <f>TEXT(SalesDataTable__2[[#This Row],[Order Date]],"MMM")</f>
        <v>Aug</v>
      </c>
      <c r="G1737" t="s">
        <v>42</v>
      </c>
      <c r="H1737" t="s">
        <v>43</v>
      </c>
      <c r="I1737" t="s">
        <v>18</v>
      </c>
      <c r="J1737" t="s">
        <v>64</v>
      </c>
      <c r="K1737" t="s">
        <v>24</v>
      </c>
      <c r="L1737" t="s">
        <v>50</v>
      </c>
      <c r="M1737">
        <v>2</v>
      </c>
      <c r="N1737">
        <v>146.85</v>
      </c>
      <c r="O1737">
        <v>0</v>
      </c>
      <c r="P1737">
        <v>81.010000000000005</v>
      </c>
      <c r="Q1737">
        <v>293.7</v>
      </c>
      <c r="R1737">
        <v>162.02000000000001</v>
      </c>
      <c r="S1737">
        <v>131.67999999999998</v>
      </c>
      <c r="T1737">
        <v>0.44834865509022809</v>
      </c>
    </row>
    <row r="1738" spans="1:20" x14ac:dyDescent="0.3">
      <c r="A1738">
        <v>2503</v>
      </c>
      <c r="B1738" s="1">
        <v>46260</v>
      </c>
      <c r="C1738">
        <f>YEAR(SalesDataTable__2[[#This Row],[Order Date]])</f>
        <v>2026</v>
      </c>
      <c r="D1738" s="2" t="str">
        <f>"Q"&amp;ROUNDUP(MONTH(SalesDataTable__2[[#This Row],[Order Date]])/3,0)</f>
        <v>Q3</v>
      </c>
      <c r="E1738">
        <f>MONTH(SalesDataTable__2[[#This Row],[Order Date]])</f>
        <v>8</v>
      </c>
      <c r="F1738" t="str">
        <f>TEXT(SalesDataTable__2[[#This Row],[Order Date]],"MMM")</f>
        <v>Aug</v>
      </c>
      <c r="G1738" t="s">
        <v>28</v>
      </c>
      <c r="H1738" t="s">
        <v>29</v>
      </c>
      <c r="I1738" t="s">
        <v>18</v>
      </c>
      <c r="J1738" t="s">
        <v>64</v>
      </c>
      <c r="K1738" t="s">
        <v>36</v>
      </c>
      <c r="L1738" t="s">
        <v>56</v>
      </c>
      <c r="M1738">
        <v>2</v>
      </c>
      <c r="N1738">
        <v>50.02</v>
      </c>
      <c r="O1738">
        <v>0</v>
      </c>
      <c r="P1738">
        <v>21.99</v>
      </c>
      <c r="Q1738">
        <v>100.04</v>
      </c>
      <c r="R1738">
        <v>43.98</v>
      </c>
      <c r="S1738">
        <v>56.060000000000009</v>
      </c>
      <c r="T1738">
        <v>0.56037584966013598</v>
      </c>
    </row>
    <row r="1739" spans="1:20" x14ac:dyDescent="0.3">
      <c r="A1739">
        <v>4584</v>
      </c>
      <c r="B1739" s="1">
        <v>46274</v>
      </c>
      <c r="C1739">
        <f>YEAR(SalesDataTable__2[[#This Row],[Order Date]])</f>
        <v>2026</v>
      </c>
      <c r="D1739" s="2" t="str">
        <f>"Q"&amp;ROUNDUP(MONTH(SalesDataTable__2[[#This Row],[Order Date]])/3,0)</f>
        <v>Q3</v>
      </c>
      <c r="E1739">
        <f>MONTH(SalesDataTable__2[[#This Row],[Order Date]])</f>
        <v>9</v>
      </c>
      <c r="F1739" t="str">
        <f>TEXT(SalesDataTable__2[[#This Row],[Order Date]],"MMM")</f>
        <v>Sep</v>
      </c>
      <c r="G1739" t="s">
        <v>16</v>
      </c>
      <c r="H1739" t="s">
        <v>17</v>
      </c>
      <c r="I1739" t="s">
        <v>18</v>
      </c>
      <c r="J1739" t="s">
        <v>64</v>
      </c>
      <c r="K1739" t="s">
        <v>20</v>
      </c>
      <c r="L1739" t="s">
        <v>21</v>
      </c>
      <c r="M1739">
        <v>2</v>
      </c>
      <c r="N1739">
        <v>41.24</v>
      </c>
      <c r="O1739">
        <v>0</v>
      </c>
      <c r="P1739">
        <v>14.46</v>
      </c>
      <c r="Q1739">
        <v>82.48</v>
      </c>
      <c r="R1739">
        <v>28.92</v>
      </c>
      <c r="S1739">
        <v>53.56</v>
      </c>
      <c r="T1739">
        <v>0.64936954413191073</v>
      </c>
    </row>
    <row r="1740" spans="1:20" x14ac:dyDescent="0.3">
      <c r="A1740">
        <v>874</v>
      </c>
      <c r="B1740" s="1">
        <v>46280</v>
      </c>
      <c r="C1740">
        <f>YEAR(SalesDataTable__2[[#This Row],[Order Date]])</f>
        <v>2026</v>
      </c>
      <c r="D1740" s="2" t="str">
        <f>"Q"&amp;ROUNDUP(MONTH(SalesDataTable__2[[#This Row],[Order Date]])/3,0)</f>
        <v>Q3</v>
      </c>
      <c r="E1740">
        <f>MONTH(SalesDataTable__2[[#This Row],[Order Date]])</f>
        <v>9</v>
      </c>
      <c r="F1740" t="str">
        <f>TEXT(SalesDataTable__2[[#This Row],[Order Date]],"MMM")</f>
        <v>Sep</v>
      </c>
      <c r="G1740" t="s">
        <v>22</v>
      </c>
      <c r="H1740" t="s">
        <v>40</v>
      </c>
      <c r="I1740" t="s">
        <v>18</v>
      </c>
      <c r="J1740" t="s">
        <v>64</v>
      </c>
      <c r="K1740" t="s">
        <v>24</v>
      </c>
      <c r="L1740" t="s">
        <v>50</v>
      </c>
      <c r="M1740">
        <v>2</v>
      </c>
      <c r="N1740">
        <v>141.91999999999999</v>
      </c>
      <c r="O1740">
        <v>0</v>
      </c>
      <c r="P1740">
        <v>79.900000000000006</v>
      </c>
      <c r="Q1740">
        <v>283.83999999999997</v>
      </c>
      <c r="R1740">
        <v>159.80000000000001</v>
      </c>
      <c r="S1740">
        <v>124.03999999999996</v>
      </c>
      <c r="T1740">
        <v>0.43700676437429531</v>
      </c>
    </row>
    <row r="1741" spans="1:20" x14ac:dyDescent="0.3">
      <c r="A1741">
        <v>2186</v>
      </c>
      <c r="B1741" s="1">
        <v>46280</v>
      </c>
      <c r="C1741">
        <f>YEAR(SalesDataTable__2[[#This Row],[Order Date]])</f>
        <v>2026</v>
      </c>
      <c r="D1741" s="2" t="str">
        <f>"Q"&amp;ROUNDUP(MONTH(SalesDataTable__2[[#This Row],[Order Date]])/3,0)</f>
        <v>Q3</v>
      </c>
      <c r="E1741">
        <f>MONTH(SalesDataTable__2[[#This Row],[Order Date]])</f>
        <v>9</v>
      </c>
      <c r="F1741" t="str">
        <f>TEXT(SalesDataTable__2[[#This Row],[Order Date]],"MMM")</f>
        <v>Sep</v>
      </c>
      <c r="G1741" t="s">
        <v>42</v>
      </c>
      <c r="H1741" t="s">
        <v>43</v>
      </c>
      <c r="I1741" t="s">
        <v>18</v>
      </c>
      <c r="J1741" t="s">
        <v>64</v>
      </c>
      <c r="K1741" t="s">
        <v>24</v>
      </c>
      <c r="L1741" t="s">
        <v>27</v>
      </c>
      <c r="M1741">
        <v>2</v>
      </c>
      <c r="N1741">
        <v>91.6</v>
      </c>
      <c r="O1741">
        <v>0</v>
      </c>
      <c r="P1741">
        <v>46.54</v>
      </c>
      <c r="Q1741">
        <v>183.2</v>
      </c>
      <c r="R1741">
        <v>93.08</v>
      </c>
      <c r="S1741">
        <v>90.11999999999999</v>
      </c>
      <c r="T1741">
        <v>0.49192139737991264</v>
      </c>
    </row>
    <row r="1742" spans="1:20" x14ac:dyDescent="0.3">
      <c r="A1742">
        <v>3788</v>
      </c>
      <c r="B1742" s="1">
        <v>46291</v>
      </c>
      <c r="C1742">
        <f>YEAR(SalesDataTable__2[[#This Row],[Order Date]])</f>
        <v>2026</v>
      </c>
      <c r="D1742" s="2" t="str">
        <f>"Q"&amp;ROUNDUP(MONTH(SalesDataTable__2[[#This Row],[Order Date]])/3,0)</f>
        <v>Q3</v>
      </c>
      <c r="E1742">
        <f>MONTH(SalesDataTable__2[[#This Row],[Order Date]])</f>
        <v>9</v>
      </c>
      <c r="F1742" t="str">
        <f>TEXT(SalesDataTable__2[[#This Row],[Order Date]],"MMM")</f>
        <v>Sep</v>
      </c>
      <c r="G1742" t="s">
        <v>16</v>
      </c>
      <c r="H1742" t="s">
        <v>17</v>
      </c>
      <c r="I1742" t="s">
        <v>18</v>
      </c>
      <c r="J1742" t="s">
        <v>64</v>
      </c>
      <c r="K1742" t="s">
        <v>20</v>
      </c>
      <c r="L1742" t="s">
        <v>44</v>
      </c>
      <c r="M1742">
        <v>2</v>
      </c>
      <c r="N1742">
        <v>35.93</v>
      </c>
      <c r="O1742">
        <v>0</v>
      </c>
      <c r="P1742">
        <v>13.91</v>
      </c>
      <c r="Q1742">
        <v>71.86</v>
      </c>
      <c r="R1742">
        <v>27.82</v>
      </c>
      <c r="S1742">
        <v>44.04</v>
      </c>
      <c r="T1742">
        <v>0.6128583356526579</v>
      </c>
    </row>
    <row r="1743" spans="1:20" x14ac:dyDescent="0.3">
      <c r="A1743">
        <v>2840</v>
      </c>
      <c r="B1743" s="1">
        <v>46293</v>
      </c>
      <c r="C1743">
        <f>YEAR(SalesDataTable__2[[#This Row],[Order Date]])</f>
        <v>2026</v>
      </c>
      <c r="D1743" s="2" t="str">
        <f>"Q"&amp;ROUNDUP(MONTH(SalesDataTable__2[[#This Row],[Order Date]])/3,0)</f>
        <v>Q3</v>
      </c>
      <c r="E1743">
        <f>MONTH(SalesDataTable__2[[#This Row],[Order Date]])</f>
        <v>9</v>
      </c>
      <c r="F1743" t="str">
        <f>TEXT(SalesDataTable__2[[#This Row],[Order Date]],"MMM")</f>
        <v>Sep</v>
      </c>
      <c r="G1743" t="s">
        <v>22</v>
      </c>
      <c r="H1743" t="s">
        <v>30</v>
      </c>
      <c r="I1743" t="s">
        <v>18</v>
      </c>
      <c r="J1743" t="s">
        <v>64</v>
      </c>
      <c r="K1743" t="s">
        <v>24</v>
      </c>
      <c r="L1743" t="s">
        <v>25</v>
      </c>
      <c r="M1743">
        <v>2</v>
      </c>
      <c r="N1743">
        <v>151.69999999999999</v>
      </c>
      <c r="O1743">
        <v>0</v>
      </c>
      <c r="P1743">
        <v>77.19</v>
      </c>
      <c r="Q1743">
        <v>303.39999999999998</v>
      </c>
      <c r="R1743">
        <v>154.38</v>
      </c>
      <c r="S1743">
        <v>149.01999999999998</v>
      </c>
      <c r="T1743">
        <v>0.49116677653263019</v>
      </c>
    </row>
    <row r="1744" spans="1:20" x14ac:dyDescent="0.3">
      <c r="A1744">
        <v>3904</v>
      </c>
      <c r="B1744" s="1">
        <v>46300</v>
      </c>
      <c r="C1744">
        <f>YEAR(SalesDataTable__2[[#This Row],[Order Date]])</f>
        <v>2026</v>
      </c>
      <c r="D1744" s="2" t="str">
        <f>"Q"&amp;ROUNDUP(MONTH(SalesDataTable__2[[#This Row],[Order Date]])/3,0)</f>
        <v>Q4</v>
      </c>
      <c r="E1744">
        <f>MONTH(SalesDataTable__2[[#This Row],[Order Date]])</f>
        <v>10</v>
      </c>
      <c r="F1744" t="str">
        <f>TEXT(SalesDataTable__2[[#This Row],[Order Date]],"MMM")</f>
        <v>Oct</v>
      </c>
      <c r="G1744" t="s">
        <v>28</v>
      </c>
      <c r="H1744" t="s">
        <v>29</v>
      </c>
      <c r="I1744" t="s">
        <v>18</v>
      </c>
      <c r="J1744" t="s">
        <v>64</v>
      </c>
      <c r="K1744" t="s">
        <v>31</v>
      </c>
      <c r="L1744" t="s">
        <v>47</v>
      </c>
      <c r="M1744">
        <v>2</v>
      </c>
      <c r="N1744">
        <v>46.72</v>
      </c>
      <c r="O1744">
        <v>0</v>
      </c>
      <c r="P1744">
        <v>18.39</v>
      </c>
      <c r="Q1744">
        <v>93.44</v>
      </c>
      <c r="R1744">
        <v>36.78</v>
      </c>
      <c r="S1744">
        <v>56.66</v>
      </c>
      <c r="T1744">
        <v>0.60637842465753422</v>
      </c>
    </row>
    <row r="1745" spans="1:20" x14ac:dyDescent="0.3">
      <c r="A1745">
        <v>1967</v>
      </c>
      <c r="B1745" s="1">
        <v>46313</v>
      </c>
      <c r="C1745">
        <f>YEAR(SalesDataTable__2[[#This Row],[Order Date]])</f>
        <v>2026</v>
      </c>
      <c r="D1745" s="2" t="str">
        <f>"Q"&amp;ROUNDUP(MONTH(SalesDataTable__2[[#This Row],[Order Date]])/3,0)</f>
        <v>Q4</v>
      </c>
      <c r="E1745">
        <f>MONTH(SalesDataTable__2[[#This Row],[Order Date]])</f>
        <v>10</v>
      </c>
      <c r="F1745" t="str">
        <f>TEXT(SalesDataTable__2[[#This Row],[Order Date]],"MMM")</f>
        <v>Oct</v>
      </c>
      <c r="G1745" t="s">
        <v>28</v>
      </c>
      <c r="H1745" t="s">
        <v>48</v>
      </c>
      <c r="I1745" t="s">
        <v>18</v>
      </c>
      <c r="J1745" t="s">
        <v>64</v>
      </c>
      <c r="K1745" t="s">
        <v>38</v>
      </c>
      <c r="L1745" t="s">
        <v>55</v>
      </c>
      <c r="M1745">
        <v>2</v>
      </c>
      <c r="N1745">
        <v>125.91</v>
      </c>
      <c r="O1745">
        <v>0</v>
      </c>
      <c r="P1745">
        <v>61.95</v>
      </c>
      <c r="Q1745">
        <v>251.82</v>
      </c>
      <c r="R1745">
        <v>123.9</v>
      </c>
      <c r="S1745">
        <v>127.91999999999999</v>
      </c>
      <c r="T1745">
        <v>0.50798189182749576</v>
      </c>
    </row>
    <row r="1746" spans="1:20" x14ac:dyDescent="0.3">
      <c r="A1746">
        <v>703</v>
      </c>
      <c r="B1746" s="1">
        <v>46331</v>
      </c>
      <c r="C1746">
        <f>YEAR(SalesDataTable__2[[#This Row],[Order Date]])</f>
        <v>2026</v>
      </c>
      <c r="D1746" s="2" t="str">
        <f>"Q"&amp;ROUNDUP(MONTH(SalesDataTable__2[[#This Row],[Order Date]])/3,0)</f>
        <v>Q4</v>
      </c>
      <c r="E1746">
        <f>MONTH(SalesDataTable__2[[#This Row],[Order Date]])</f>
        <v>11</v>
      </c>
      <c r="F1746" t="str">
        <f>TEXT(SalesDataTable__2[[#This Row],[Order Date]],"MMM")</f>
        <v>Nov</v>
      </c>
      <c r="G1746" t="s">
        <v>28</v>
      </c>
      <c r="H1746" t="s">
        <v>48</v>
      </c>
      <c r="I1746" t="s">
        <v>18</v>
      </c>
      <c r="J1746" t="s">
        <v>64</v>
      </c>
      <c r="K1746" t="s">
        <v>31</v>
      </c>
      <c r="L1746" t="s">
        <v>51</v>
      </c>
      <c r="M1746">
        <v>2</v>
      </c>
      <c r="N1746">
        <v>160.68</v>
      </c>
      <c r="O1746">
        <v>0</v>
      </c>
      <c r="P1746">
        <v>89.49</v>
      </c>
      <c r="Q1746">
        <v>321.36</v>
      </c>
      <c r="R1746">
        <v>178.98</v>
      </c>
      <c r="S1746">
        <v>142.38000000000002</v>
      </c>
      <c r="T1746">
        <v>0.4430545182972368</v>
      </c>
    </row>
    <row r="1747" spans="1:20" x14ac:dyDescent="0.3">
      <c r="A1747">
        <v>91</v>
      </c>
      <c r="B1747" s="1">
        <v>46370</v>
      </c>
      <c r="C1747">
        <f>YEAR(SalesDataTable__2[[#This Row],[Order Date]])</f>
        <v>2026</v>
      </c>
      <c r="D1747" s="2" t="str">
        <f>"Q"&amp;ROUNDUP(MONTH(SalesDataTable__2[[#This Row],[Order Date]])/3,0)</f>
        <v>Q4</v>
      </c>
      <c r="E1747">
        <f>MONTH(SalesDataTable__2[[#This Row],[Order Date]])</f>
        <v>12</v>
      </c>
      <c r="F1747" t="str">
        <f>TEXT(SalesDataTable__2[[#This Row],[Order Date]],"MMM")</f>
        <v>Dec</v>
      </c>
      <c r="G1747" t="s">
        <v>28</v>
      </c>
      <c r="H1747" t="s">
        <v>49</v>
      </c>
      <c r="I1747" t="s">
        <v>18</v>
      </c>
      <c r="J1747" t="s">
        <v>64</v>
      </c>
      <c r="K1747" t="s">
        <v>38</v>
      </c>
      <c r="L1747" t="s">
        <v>62</v>
      </c>
      <c r="M1747">
        <v>2</v>
      </c>
      <c r="N1747">
        <v>339.95</v>
      </c>
      <c r="O1747">
        <v>0</v>
      </c>
      <c r="P1747">
        <v>195.78</v>
      </c>
      <c r="Q1747">
        <v>679.9</v>
      </c>
      <c r="R1747">
        <v>391.56</v>
      </c>
      <c r="S1747">
        <v>288.33999999999997</v>
      </c>
      <c r="T1747">
        <v>0.42409177820267685</v>
      </c>
    </row>
    <row r="1748" spans="1:20" x14ac:dyDescent="0.3">
      <c r="A1748">
        <v>3192</v>
      </c>
      <c r="B1748" s="1">
        <v>46383</v>
      </c>
      <c r="C1748">
        <f>YEAR(SalesDataTable__2[[#This Row],[Order Date]])</f>
        <v>2026</v>
      </c>
      <c r="D1748" s="2" t="str">
        <f>"Q"&amp;ROUNDUP(MONTH(SalesDataTable__2[[#This Row],[Order Date]])/3,0)</f>
        <v>Q4</v>
      </c>
      <c r="E1748">
        <f>MONTH(SalesDataTable__2[[#This Row],[Order Date]])</f>
        <v>12</v>
      </c>
      <c r="F1748" t="str">
        <f>TEXT(SalesDataTable__2[[#This Row],[Order Date]],"MMM")</f>
        <v>Dec</v>
      </c>
      <c r="G1748" t="s">
        <v>16</v>
      </c>
      <c r="H1748" t="s">
        <v>26</v>
      </c>
      <c r="I1748" t="s">
        <v>18</v>
      </c>
      <c r="J1748" t="s">
        <v>64</v>
      </c>
      <c r="K1748" t="s">
        <v>24</v>
      </c>
      <c r="L1748" t="s">
        <v>27</v>
      </c>
      <c r="M1748">
        <v>2</v>
      </c>
      <c r="N1748">
        <v>93.45</v>
      </c>
      <c r="O1748">
        <v>0</v>
      </c>
      <c r="P1748">
        <v>45.75</v>
      </c>
      <c r="Q1748">
        <v>186.9</v>
      </c>
      <c r="R1748">
        <v>91.5</v>
      </c>
      <c r="S1748">
        <v>95.4</v>
      </c>
      <c r="T1748">
        <v>0.5104333868378812</v>
      </c>
    </row>
    <row r="1749" spans="1:20" x14ac:dyDescent="0.3">
      <c r="A1749">
        <v>845</v>
      </c>
      <c r="B1749" s="1">
        <v>46026</v>
      </c>
      <c r="C1749">
        <f>YEAR(SalesDataTable__2[[#This Row],[Order Date]])</f>
        <v>2026</v>
      </c>
      <c r="D1749" s="2" t="str">
        <f>"Q"&amp;ROUNDUP(MONTH(SalesDataTable__2[[#This Row],[Order Date]])/3,0)</f>
        <v>Q1</v>
      </c>
      <c r="E1749">
        <f>MONTH(SalesDataTable__2[[#This Row],[Order Date]])</f>
        <v>1</v>
      </c>
      <c r="F1749" t="str">
        <f>TEXT(SalesDataTable__2[[#This Row],[Order Date]],"MMM")</f>
        <v>Jan</v>
      </c>
      <c r="G1749" t="s">
        <v>42</v>
      </c>
      <c r="H1749" t="s">
        <v>57</v>
      </c>
      <c r="I1749" t="s">
        <v>18</v>
      </c>
      <c r="J1749" t="s">
        <v>19</v>
      </c>
      <c r="K1749" t="s">
        <v>38</v>
      </c>
      <c r="L1749" t="s">
        <v>39</v>
      </c>
      <c r="M1749">
        <v>2</v>
      </c>
      <c r="N1749">
        <v>194.35</v>
      </c>
      <c r="O1749">
        <v>0</v>
      </c>
      <c r="P1749">
        <v>104.22</v>
      </c>
      <c r="Q1749">
        <v>388.7</v>
      </c>
      <c r="R1749">
        <v>208.44</v>
      </c>
      <c r="S1749">
        <v>180.26</v>
      </c>
      <c r="T1749">
        <v>0.46375096475430921</v>
      </c>
    </row>
    <row r="1750" spans="1:20" x14ac:dyDescent="0.3">
      <c r="A1750">
        <v>62</v>
      </c>
      <c r="B1750" s="1">
        <v>46030</v>
      </c>
      <c r="C1750">
        <f>YEAR(SalesDataTable__2[[#This Row],[Order Date]])</f>
        <v>2026</v>
      </c>
      <c r="D1750" s="2" t="str">
        <f>"Q"&amp;ROUNDUP(MONTH(SalesDataTable__2[[#This Row],[Order Date]])/3,0)</f>
        <v>Q1</v>
      </c>
      <c r="E1750">
        <f>MONTH(SalesDataTable__2[[#This Row],[Order Date]])</f>
        <v>1</v>
      </c>
      <c r="F1750" t="str">
        <f>TEXT(SalesDataTable__2[[#This Row],[Order Date]],"MMM")</f>
        <v>Jan</v>
      </c>
      <c r="G1750" t="s">
        <v>28</v>
      </c>
      <c r="H1750" t="s">
        <v>46</v>
      </c>
      <c r="I1750" t="s">
        <v>18</v>
      </c>
      <c r="J1750" t="s">
        <v>19</v>
      </c>
      <c r="K1750" t="s">
        <v>36</v>
      </c>
      <c r="L1750" t="s">
        <v>56</v>
      </c>
      <c r="M1750">
        <v>2</v>
      </c>
      <c r="N1750">
        <v>51.63</v>
      </c>
      <c r="O1750">
        <v>0</v>
      </c>
      <c r="P1750">
        <v>22.54</v>
      </c>
      <c r="Q1750">
        <v>103.26</v>
      </c>
      <c r="R1750">
        <v>45.08</v>
      </c>
      <c r="S1750">
        <v>58.180000000000007</v>
      </c>
      <c r="T1750">
        <v>0.5634321131125315</v>
      </c>
    </row>
    <row r="1751" spans="1:20" x14ac:dyDescent="0.3">
      <c r="A1751">
        <v>3948</v>
      </c>
      <c r="B1751" s="1">
        <v>46034</v>
      </c>
      <c r="C1751">
        <f>YEAR(SalesDataTable__2[[#This Row],[Order Date]])</f>
        <v>2026</v>
      </c>
      <c r="D1751" s="2" t="str">
        <f>"Q"&amp;ROUNDUP(MONTH(SalesDataTable__2[[#This Row],[Order Date]])/3,0)</f>
        <v>Q1</v>
      </c>
      <c r="E1751">
        <f>MONTH(SalesDataTable__2[[#This Row],[Order Date]])</f>
        <v>1</v>
      </c>
      <c r="F1751" t="str">
        <f>TEXT(SalesDataTable__2[[#This Row],[Order Date]],"MMM")</f>
        <v>Jan</v>
      </c>
      <c r="G1751" t="s">
        <v>28</v>
      </c>
      <c r="H1751" t="s">
        <v>48</v>
      </c>
      <c r="I1751" t="s">
        <v>18</v>
      </c>
      <c r="J1751" t="s">
        <v>19</v>
      </c>
      <c r="K1751" t="s">
        <v>24</v>
      </c>
      <c r="L1751" t="s">
        <v>35</v>
      </c>
      <c r="M1751">
        <v>2</v>
      </c>
      <c r="N1751">
        <v>72.239999999999995</v>
      </c>
      <c r="O1751">
        <v>0</v>
      </c>
      <c r="P1751">
        <v>32.94</v>
      </c>
      <c r="Q1751">
        <v>144.47999999999999</v>
      </c>
      <c r="R1751">
        <v>65.88</v>
      </c>
      <c r="S1751">
        <v>78.599999999999994</v>
      </c>
      <c r="T1751">
        <v>0.54401993355481726</v>
      </c>
    </row>
    <row r="1752" spans="1:20" x14ac:dyDescent="0.3">
      <c r="A1752">
        <v>1840</v>
      </c>
      <c r="B1752" s="1">
        <v>46041</v>
      </c>
      <c r="C1752">
        <f>YEAR(SalesDataTable__2[[#This Row],[Order Date]])</f>
        <v>2026</v>
      </c>
      <c r="D1752" s="2" t="str">
        <f>"Q"&amp;ROUNDUP(MONTH(SalesDataTable__2[[#This Row],[Order Date]])/3,0)</f>
        <v>Q1</v>
      </c>
      <c r="E1752">
        <f>MONTH(SalesDataTable__2[[#This Row],[Order Date]])</f>
        <v>1</v>
      </c>
      <c r="F1752" t="str">
        <f>TEXT(SalesDataTable__2[[#This Row],[Order Date]],"MMM")</f>
        <v>Jan</v>
      </c>
      <c r="G1752" t="s">
        <v>42</v>
      </c>
      <c r="H1752" t="s">
        <v>63</v>
      </c>
      <c r="I1752" t="s">
        <v>18</v>
      </c>
      <c r="J1752" t="s">
        <v>19</v>
      </c>
      <c r="K1752" t="s">
        <v>20</v>
      </c>
      <c r="L1752" t="s">
        <v>53</v>
      </c>
      <c r="M1752">
        <v>2</v>
      </c>
      <c r="N1752">
        <v>125.93</v>
      </c>
      <c r="O1752">
        <v>0</v>
      </c>
      <c r="P1752">
        <v>69.150000000000006</v>
      </c>
      <c r="Q1752">
        <v>251.86</v>
      </c>
      <c r="R1752">
        <v>138.30000000000001</v>
      </c>
      <c r="S1752">
        <v>113.56</v>
      </c>
      <c r="T1752">
        <v>0.45088541253077102</v>
      </c>
    </row>
    <row r="1753" spans="1:20" x14ac:dyDescent="0.3">
      <c r="A1753">
        <v>2335</v>
      </c>
      <c r="B1753" s="1">
        <v>46045</v>
      </c>
      <c r="C1753">
        <f>YEAR(SalesDataTable__2[[#This Row],[Order Date]])</f>
        <v>2026</v>
      </c>
      <c r="D1753" s="2" t="str">
        <f>"Q"&amp;ROUNDUP(MONTH(SalesDataTable__2[[#This Row],[Order Date]])/3,0)</f>
        <v>Q1</v>
      </c>
      <c r="E1753">
        <f>MONTH(SalesDataTable__2[[#This Row],[Order Date]])</f>
        <v>1</v>
      </c>
      <c r="F1753" t="str">
        <f>TEXT(SalesDataTable__2[[#This Row],[Order Date]],"MMM")</f>
        <v>Jan</v>
      </c>
      <c r="G1753" t="s">
        <v>16</v>
      </c>
      <c r="H1753" t="s">
        <v>17</v>
      </c>
      <c r="I1753" t="s">
        <v>18</v>
      </c>
      <c r="J1753" t="s">
        <v>19</v>
      </c>
      <c r="K1753" t="s">
        <v>38</v>
      </c>
      <c r="L1753" t="s">
        <v>62</v>
      </c>
      <c r="M1753">
        <v>2</v>
      </c>
      <c r="N1753">
        <v>333.29</v>
      </c>
      <c r="O1753">
        <v>0</v>
      </c>
      <c r="P1753">
        <v>197.18</v>
      </c>
      <c r="Q1753">
        <v>666.58</v>
      </c>
      <c r="R1753">
        <v>394.36</v>
      </c>
      <c r="S1753">
        <v>272.22000000000003</v>
      </c>
      <c r="T1753">
        <v>0.40838308980167426</v>
      </c>
    </row>
    <row r="1754" spans="1:20" x14ac:dyDescent="0.3">
      <c r="A1754">
        <v>183</v>
      </c>
      <c r="B1754" s="1">
        <v>46051</v>
      </c>
      <c r="C1754">
        <f>YEAR(SalesDataTable__2[[#This Row],[Order Date]])</f>
        <v>2026</v>
      </c>
      <c r="D1754" s="2" t="str">
        <f>"Q"&amp;ROUNDUP(MONTH(SalesDataTable__2[[#This Row],[Order Date]])/3,0)</f>
        <v>Q1</v>
      </c>
      <c r="E1754">
        <f>MONTH(SalesDataTable__2[[#This Row],[Order Date]])</f>
        <v>1</v>
      </c>
      <c r="F1754" t="str">
        <f>TEXT(SalesDataTable__2[[#This Row],[Order Date]],"MMM")</f>
        <v>Jan</v>
      </c>
      <c r="G1754" t="s">
        <v>28</v>
      </c>
      <c r="H1754" t="s">
        <v>46</v>
      </c>
      <c r="I1754" t="s">
        <v>18</v>
      </c>
      <c r="J1754" t="s">
        <v>19</v>
      </c>
      <c r="K1754" t="s">
        <v>38</v>
      </c>
      <c r="L1754" t="s">
        <v>55</v>
      </c>
      <c r="M1754">
        <v>2</v>
      </c>
      <c r="N1754">
        <v>123.27</v>
      </c>
      <c r="O1754">
        <v>0</v>
      </c>
      <c r="P1754">
        <v>60.26</v>
      </c>
      <c r="Q1754">
        <v>246.54</v>
      </c>
      <c r="R1754">
        <v>120.52</v>
      </c>
      <c r="S1754">
        <v>126.02</v>
      </c>
      <c r="T1754">
        <v>0.51115437657175311</v>
      </c>
    </row>
    <row r="1755" spans="1:20" x14ac:dyDescent="0.3">
      <c r="A1755">
        <v>3854</v>
      </c>
      <c r="B1755" s="1">
        <v>46063</v>
      </c>
      <c r="C1755">
        <f>YEAR(SalesDataTable__2[[#This Row],[Order Date]])</f>
        <v>2026</v>
      </c>
      <c r="D1755" s="2" t="str">
        <f>"Q"&amp;ROUNDUP(MONTH(SalesDataTable__2[[#This Row],[Order Date]])/3,0)</f>
        <v>Q1</v>
      </c>
      <c r="E1755">
        <f>MONTH(SalesDataTable__2[[#This Row],[Order Date]])</f>
        <v>2</v>
      </c>
      <c r="F1755" t="str">
        <f>TEXT(SalesDataTable__2[[#This Row],[Order Date]],"MMM")</f>
        <v>Feb</v>
      </c>
      <c r="G1755" t="s">
        <v>22</v>
      </c>
      <c r="H1755" t="s">
        <v>30</v>
      </c>
      <c r="I1755" t="s">
        <v>18</v>
      </c>
      <c r="J1755" t="s">
        <v>19</v>
      </c>
      <c r="K1755" t="s">
        <v>36</v>
      </c>
      <c r="L1755" t="s">
        <v>37</v>
      </c>
      <c r="M1755">
        <v>2</v>
      </c>
      <c r="N1755">
        <v>41.03</v>
      </c>
      <c r="O1755">
        <v>0</v>
      </c>
      <c r="P1755">
        <v>16.260000000000002</v>
      </c>
      <c r="Q1755">
        <v>82.06</v>
      </c>
      <c r="R1755">
        <v>32.520000000000003</v>
      </c>
      <c r="S1755">
        <v>49.54</v>
      </c>
      <c r="T1755">
        <v>0.60370460638557155</v>
      </c>
    </row>
    <row r="1756" spans="1:20" x14ac:dyDescent="0.3">
      <c r="A1756">
        <v>1499</v>
      </c>
      <c r="B1756" s="1">
        <v>46066</v>
      </c>
      <c r="C1756">
        <f>YEAR(SalesDataTable__2[[#This Row],[Order Date]])</f>
        <v>2026</v>
      </c>
      <c r="D1756" s="2" t="str">
        <f>"Q"&amp;ROUNDUP(MONTH(SalesDataTable__2[[#This Row],[Order Date]])/3,0)</f>
        <v>Q1</v>
      </c>
      <c r="E1756">
        <f>MONTH(SalesDataTable__2[[#This Row],[Order Date]])</f>
        <v>2</v>
      </c>
      <c r="F1756" t="str">
        <f>TEXT(SalesDataTable__2[[#This Row],[Order Date]],"MMM")</f>
        <v>Feb</v>
      </c>
      <c r="G1756" t="s">
        <v>16</v>
      </c>
      <c r="H1756" t="s">
        <v>17</v>
      </c>
      <c r="I1756" t="s">
        <v>18</v>
      </c>
      <c r="J1756" t="s">
        <v>19</v>
      </c>
      <c r="K1756" t="s">
        <v>36</v>
      </c>
      <c r="L1756" t="s">
        <v>37</v>
      </c>
      <c r="M1756">
        <v>2</v>
      </c>
      <c r="N1756">
        <v>41.21</v>
      </c>
      <c r="O1756">
        <v>0</v>
      </c>
      <c r="P1756">
        <v>16.64</v>
      </c>
      <c r="Q1756">
        <v>82.42</v>
      </c>
      <c r="R1756">
        <v>33.28</v>
      </c>
      <c r="S1756">
        <v>49.14</v>
      </c>
      <c r="T1756">
        <v>0.59621451104100942</v>
      </c>
    </row>
    <row r="1757" spans="1:20" x14ac:dyDescent="0.3">
      <c r="A1757">
        <v>1197</v>
      </c>
      <c r="B1757" s="1">
        <v>46069</v>
      </c>
      <c r="C1757">
        <f>YEAR(SalesDataTable__2[[#This Row],[Order Date]])</f>
        <v>2026</v>
      </c>
      <c r="D1757" s="2" t="str">
        <f>"Q"&amp;ROUNDUP(MONTH(SalesDataTable__2[[#This Row],[Order Date]])/3,0)</f>
        <v>Q1</v>
      </c>
      <c r="E1757">
        <f>MONTH(SalesDataTable__2[[#This Row],[Order Date]])</f>
        <v>2</v>
      </c>
      <c r="F1757" t="str">
        <f>TEXT(SalesDataTable__2[[#This Row],[Order Date]],"MMM")</f>
        <v>Feb</v>
      </c>
      <c r="G1757" t="s">
        <v>42</v>
      </c>
      <c r="H1757" t="s">
        <v>57</v>
      </c>
      <c r="I1757" t="s">
        <v>18</v>
      </c>
      <c r="J1757" t="s">
        <v>19</v>
      </c>
      <c r="K1757" t="s">
        <v>36</v>
      </c>
      <c r="L1757" t="s">
        <v>54</v>
      </c>
      <c r="M1757">
        <v>2</v>
      </c>
      <c r="N1757">
        <v>101.77</v>
      </c>
      <c r="O1757">
        <v>0</v>
      </c>
      <c r="P1757">
        <v>51.34</v>
      </c>
      <c r="Q1757">
        <v>203.54</v>
      </c>
      <c r="R1757">
        <v>102.68</v>
      </c>
      <c r="S1757">
        <v>100.85999999999999</v>
      </c>
      <c r="T1757">
        <v>0.49552913432249185</v>
      </c>
    </row>
    <row r="1758" spans="1:20" x14ac:dyDescent="0.3">
      <c r="A1758">
        <v>3530</v>
      </c>
      <c r="B1758" s="1">
        <v>46070</v>
      </c>
      <c r="C1758">
        <f>YEAR(SalesDataTable__2[[#This Row],[Order Date]])</f>
        <v>2026</v>
      </c>
      <c r="D1758" s="2" t="str">
        <f>"Q"&amp;ROUNDUP(MONTH(SalesDataTable__2[[#This Row],[Order Date]])/3,0)</f>
        <v>Q1</v>
      </c>
      <c r="E1758">
        <f>MONTH(SalesDataTable__2[[#This Row],[Order Date]])</f>
        <v>2</v>
      </c>
      <c r="F1758" t="str">
        <f>TEXT(SalesDataTable__2[[#This Row],[Order Date]],"MMM")</f>
        <v>Feb</v>
      </c>
      <c r="G1758" t="s">
        <v>22</v>
      </c>
      <c r="H1758" t="s">
        <v>30</v>
      </c>
      <c r="I1758" t="s">
        <v>18</v>
      </c>
      <c r="J1758" t="s">
        <v>19</v>
      </c>
      <c r="K1758" t="s">
        <v>38</v>
      </c>
      <c r="L1758" t="s">
        <v>62</v>
      </c>
      <c r="M1758">
        <v>2</v>
      </c>
      <c r="N1758">
        <v>336.83</v>
      </c>
      <c r="O1758">
        <v>0</v>
      </c>
      <c r="P1758">
        <v>194.42</v>
      </c>
      <c r="Q1758">
        <v>673.66</v>
      </c>
      <c r="R1758">
        <v>388.84</v>
      </c>
      <c r="S1758">
        <v>284.82</v>
      </c>
      <c r="T1758">
        <v>0.42279488169106078</v>
      </c>
    </row>
    <row r="1759" spans="1:20" x14ac:dyDescent="0.3">
      <c r="A1759">
        <v>174</v>
      </c>
      <c r="B1759" s="1">
        <v>46073</v>
      </c>
      <c r="C1759">
        <f>YEAR(SalesDataTable__2[[#This Row],[Order Date]])</f>
        <v>2026</v>
      </c>
      <c r="D1759" s="2" t="str">
        <f>"Q"&amp;ROUNDUP(MONTH(SalesDataTable__2[[#This Row],[Order Date]])/3,0)</f>
        <v>Q1</v>
      </c>
      <c r="E1759">
        <f>MONTH(SalesDataTable__2[[#This Row],[Order Date]])</f>
        <v>2</v>
      </c>
      <c r="F1759" t="str">
        <f>TEXT(SalesDataTable__2[[#This Row],[Order Date]],"MMM")</f>
        <v>Feb</v>
      </c>
      <c r="G1759" t="s">
        <v>28</v>
      </c>
      <c r="H1759" t="s">
        <v>34</v>
      </c>
      <c r="I1759" t="s">
        <v>18</v>
      </c>
      <c r="J1759" t="s">
        <v>19</v>
      </c>
      <c r="K1759" t="s">
        <v>20</v>
      </c>
      <c r="L1759" t="s">
        <v>53</v>
      </c>
      <c r="M1759">
        <v>2</v>
      </c>
      <c r="N1759">
        <v>124.92</v>
      </c>
      <c r="O1759">
        <v>0</v>
      </c>
      <c r="P1759">
        <v>69.98</v>
      </c>
      <c r="Q1759">
        <v>249.84</v>
      </c>
      <c r="R1759">
        <v>139.96</v>
      </c>
      <c r="S1759">
        <v>109.88</v>
      </c>
      <c r="T1759">
        <v>0.43980147294268329</v>
      </c>
    </row>
    <row r="1760" spans="1:20" x14ac:dyDescent="0.3">
      <c r="A1760">
        <v>1737</v>
      </c>
      <c r="B1760" s="1">
        <v>46079</v>
      </c>
      <c r="C1760">
        <f>YEAR(SalesDataTable__2[[#This Row],[Order Date]])</f>
        <v>2026</v>
      </c>
      <c r="D1760" s="2" t="str">
        <f>"Q"&amp;ROUNDUP(MONTH(SalesDataTable__2[[#This Row],[Order Date]])/3,0)</f>
        <v>Q1</v>
      </c>
      <c r="E1760">
        <f>MONTH(SalesDataTable__2[[#This Row],[Order Date]])</f>
        <v>2</v>
      </c>
      <c r="F1760" t="str">
        <f>TEXT(SalesDataTable__2[[#This Row],[Order Date]],"MMM")</f>
        <v>Feb</v>
      </c>
      <c r="G1760" t="s">
        <v>22</v>
      </c>
      <c r="H1760" t="s">
        <v>40</v>
      </c>
      <c r="I1760" t="s">
        <v>18</v>
      </c>
      <c r="J1760" t="s">
        <v>19</v>
      </c>
      <c r="K1760" t="s">
        <v>38</v>
      </c>
      <c r="L1760" t="s">
        <v>55</v>
      </c>
      <c r="M1760">
        <v>2</v>
      </c>
      <c r="N1760">
        <v>122.16</v>
      </c>
      <c r="O1760">
        <v>0</v>
      </c>
      <c r="P1760">
        <v>61.31</v>
      </c>
      <c r="Q1760">
        <v>244.32</v>
      </c>
      <c r="R1760">
        <v>122.62</v>
      </c>
      <c r="S1760">
        <v>121.69999999999999</v>
      </c>
      <c r="T1760">
        <v>0.49811722331368691</v>
      </c>
    </row>
    <row r="1761" spans="1:20" x14ac:dyDescent="0.3">
      <c r="A1761">
        <v>2512</v>
      </c>
      <c r="B1761" s="1">
        <v>46093</v>
      </c>
      <c r="C1761">
        <f>YEAR(SalesDataTable__2[[#This Row],[Order Date]])</f>
        <v>2026</v>
      </c>
      <c r="D1761" s="2" t="str">
        <f>"Q"&amp;ROUNDUP(MONTH(SalesDataTable__2[[#This Row],[Order Date]])/3,0)</f>
        <v>Q1</v>
      </c>
      <c r="E1761">
        <f>MONTH(SalesDataTable__2[[#This Row],[Order Date]])</f>
        <v>3</v>
      </c>
      <c r="F1761" t="str">
        <f>TEXT(SalesDataTable__2[[#This Row],[Order Date]],"MMM")</f>
        <v>Mar</v>
      </c>
      <c r="G1761" t="s">
        <v>28</v>
      </c>
      <c r="H1761" t="s">
        <v>49</v>
      </c>
      <c r="I1761" t="s">
        <v>18</v>
      </c>
      <c r="J1761" t="s">
        <v>19</v>
      </c>
      <c r="K1761" t="s">
        <v>38</v>
      </c>
      <c r="L1761" t="s">
        <v>39</v>
      </c>
      <c r="M1761">
        <v>2</v>
      </c>
      <c r="N1761">
        <v>192.76</v>
      </c>
      <c r="O1761">
        <v>0</v>
      </c>
      <c r="P1761">
        <v>103.08</v>
      </c>
      <c r="Q1761">
        <v>385.52</v>
      </c>
      <c r="R1761">
        <v>206.16</v>
      </c>
      <c r="S1761">
        <v>179.35999999999999</v>
      </c>
      <c r="T1761">
        <v>0.46524175140070551</v>
      </c>
    </row>
    <row r="1762" spans="1:20" x14ac:dyDescent="0.3">
      <c r="A1762">
        <v>2617</v>
      </c>
      <c r="B1762" s="1">
        <v>46095</v>
      </c>
      <c r="C1762">
        <f>YEAR(SalesDataTable__2[[#This Row],[Order Date]])</f>
        <v>2026</v>
      </c>
      <c r="D1762" s="2" t="str">
        <f>"Q"&amp;ROUNDUP(MONTH(SalesDataTable__2[[#This Row],[Order Date]])/3,0)</f>
        <v>Q1</v>
      </c>
      <c r="E1762">
        <f>MONTH(SalesDataTable__2[[#This Row],[Order Date]])</f>
        <v>3</v>
      </c>
      <c r="F1762" t="str">
        <f>TEXT(SalesDataTable__2[[#This Row],[Order Date]],"MMM")</f>
        <v>Mar</v>
      </c>
      <c r="G1762" t="s">
        <v>16</v>
      </c>
      <c r="H1762" t="s">
        <v>52</v>
      </c>
      <c r="I1762" t="s">
        <v>18</v>
      </c>
      <c r="J1762" t="s">
        <v>19</v>
      </c>
      <c r="K1762" t="s">
        <v>31</v>
      </c>
      <c r="L1762" t="s">
        <v>41</v>
      </c>
      <c r="M1762">
        <v>2</v>
      </c>
      <c r="N1762">
        <v>35.409999999999997</v>
      </c>
      <c r="O1762">
        <v>0</v>
      </c>
      <c r="P1762">
        <v>13.89</v>
      </c>
      <c r="Q1762">
        <v>70.819999999999993</v>
      </c>
      <c r="R1762">
        <v>27.78</v>
      </c>
      <c r="S1762">
        <v>43.039999999999992</v>
      </c>
      <c r="T1762">
        <v>0.60773792713922614</v>
      </c>
    </row>
    <row r="1763" spans="1:20" x14ac:dyDescent="0.3">
      <c r="A1763">
        <v>1189</v>
      </c>
      <c r="B1763" s="1">
        <v>46104</v>
      </c>
      <c r="C1763">
        <f>YEAR(SalesDataTable__2[[#This Row],[Order Date]])</f>
        <v>2026</v>
      </c>
      <c r="D1763" s="2" t="str">
        <f>"Q"&amp;ROUNDUP(MONTH(SalesDataTable__2[[#This Row],[Order Date]])/3,0)</f>
        <v>Q1</v>
      </c>
      <c r="E1763">
        <f>MONTH(SalesDataTable__2[[#This Row],[Order Date]])</f>
        <v>3</v>
      </c>
      <c r="F1763" t="str">
        <f>TEXT(SalesDataTable__2[[#This Row],[Order Date]],"MMM")</f>
        <v>Mar</v>
      </c>
      <c r="G1763" t="s">
        <v>16</v>
      </c>
      <c r="H1763" t="s">
        <v>52</v>
      </c>
      <c r="I1763" t="s">
        <v>18</v>
      </c>
      <c r="J1763" t="s">
        <v>19</v>
      </c>
      <c r="K1763" t="s">
        <v>36</v>
      </c>
      <c r="L1763" t="s">
        <v>54</v>
      </c>
      <c r="M1763">
        <v>2</v>
      </c>
      <c r="N1763">
        <v>103.22</v>
      </c>
      <c r="O1763">
        <v>0</v>
      </c>
      <c r="P1763">
        <v>51.33</v>
      </c>
      <c r="Q1763">
        <v>206.44</v>
      </c>
      <c r="R1763">
        <v>102.66</v>
      </c>
      <c r="S1763">
        <v>103.78</v>
      </c>
      <c r="T1763">
        <v>0.50271265258670805</v>
      </c>
    </row>
    <row r="1764" spans="1:20" x14ac:dyDescent="0.3">
      <c r="A1764">
        <v>2294</v>
      </c>
      <c r="B1764" s="1">
        <v>46111</v>
      </c>
      <c r="C1764">
        <f>YEAR(SalesDataTable__2[[#This Row],[Order Date]])</f>
        <v>2026</v>
      </c>
      <c r="D1764" s="2" t="str">
        <f>"Q"&amp;ROUNDUP(MONTH(SalesDataTable__2[[#This Row],[Order Date]])/3,0)</f>
        <v>Q1</v>
      </c>
      <c r="E1764">
        <f>MONTH(SalesDataTable__2[[#This Row],[Order Date]])</f>
        <v>3</v>
      </c>
      <c r="F1764" t="str">
        <f>TEXT(SalesDataTable__2[[#This Row],[Order Date]],"MMM")</f>
        <v>Mar</v>
      </c>
      <c r="G1764" t="s">
        <v>28</v>
      </c>
      <c r="H1764" t="s">
        <v>48</v>
      </c>
      <c r="I1764" t="s">
        <v>18</v>
      </c>
      <c r="J1764" t="s">
        <v>19</v>
      </c>
      <c r="K1764" t="s">
        <v>20</v>
      </c>
      <c r="L1764" t="s">
        <v>21</v>
      </c>
      <c r="M1764">
        <v>2</v>
      </c>
      <c r="N1764">
        <v>41.04</v>
      </c>
      <c r="O1764">
        <v>0</v>
      </c>
      <c r="P1764">
        <v>15.03</v>
      </c>
      <c r="Q1764">
        <v>82.08</v>
      </c>
      <c r="R1764">
        <v>30.06</v>
      </c>
      <c r="S1764">
        <v>52.019999999999996</v>
      </c>
      <c r="T1764">
        <v>0.63377192982456132</v>
      </c>
    </row>
    <row r="1765" spans="1:20" x14ac:dyDescent="0.3">
      <c r="A1765">
        <v>169</v>
      </c>
      <c r="B1765" s="1">
        <v>46115</v>
      </c>
      <c r="C1765">
        <f>YEAR(SalesDataTable__2[[#This Row],[Order Date]])</f>
        <v>2026</v>
      </c>
      <c r="D1765" s="2" t="str">
        <f>"Q"&amp;ROUNDUP(MONTH(SalesDataTable__2[[#This Row],[Order Date]])/3,0)</f>
        <v>Q2</v>
      </c>
      <c r="E1765">
        <f>MONTH(SalesDataTable__2[[#This Row],[Order Date]])</f>
        <v>4</v>
      </c>
      <c r="F1765" t="str">
        <f>TEXT(SalesDataTable__2[[#This Row],[Order Date]],"MMM")</f>
        <v>Apr</v>
      </c>
      <c r="G1765" t="s">
        <v>42</v>
      </c>
      <c r="H1765" t="s">
        <v>60</v>
      </c>
      <c r="I1765" t="s">
        <v>18</v>
      </c>
      <c r="J1765" t="s">
        <v>19</v>
      </c>
      <c r="K1765" t="s">
        <v>24</v>
      </c>
      <c r="L1765" t="s">
        <v>27</v>
      </c>
      <c r="M1765">
        <v>2</v>
      </c>
      <c r="N1765">
        <v>93.48</v>
      </c>
      <c r="O1765">
        <v>0</v>
      </c>
      <c r="P1765">
        <v>45.15</v>
      </c>
      <c r="Q1765">
        <v>186.96</v>
      </c>
      <c r="R1765">
        <v>90.3</v>
      </c>
      <c r="S1765">
        <v>96.660000000000011</v>
      </c>
      <c r="T1765">
        <v>0.51700898587933253</v>
      </c>
    </row>
    <row r="1766" spans="1:20" x14ac:dyDescent="0.3">
      <c r="A1766">
        <v>3621</v>
      </c>
      <c r="B1766" s="1">
        <v>46115</v>
      </c>
      <c r="C1766">
        <f>YEAR(SalesDataTable__2[[#This Row],[Order Date]])</f>
        <v>2026</v>
      </c>
      <c r="D1766" s="2" t="str">
        <f>"Q"&amp;ROUNDUP(MONTH(SalesDataTable__2[[#This Row],[Order Date]])/3,0)</f>
        <v>Q2</v>
      </c>
      <c r="E1766">
        <f>MONTH(SalesDataTable__2[[#This Row],[Order Date]])</f>
        <v>4</v>
      </c>
      <c r="F1766" t="str">
        <f>TEXT(SalesDataTable__2[[#This Row],[Order Date]],"MMM")</f>
        <v>Apr</v>
      </c>
      <c r="G1766" t="s">
        <v>16</v>
      </c>
      <c r="H1766" t="s">
        <v>17</v>
      </c>
      <c r="I1766" t="s">
        <v>18</v>
      </c>
      <c r="J1766" t="s">
        <v>19</v>
      </c>
      <c r="K1766" t="s">
        <v>36</v>
      </c>
      <c r="L1766" t="s">
        <v>54</v>
      </c>
      <c r="M1766">
        <v>2</v>
      </c>
      <c r="N1766">
        <v>102.63</v>
      </c>
      <c r="O1766">
        <v>0</v>
      </c>
      <c r="P1766">
        <v>50.19</v>
      </c>
      <c r="Q1766">
        <v>205.26</v>
      </c>
      <c r="R1766">
        <v>100.38</v>
      </c>
      <c r="S1766">
        <v>104.88</v>
      </c>
      <c r="T1766">
        <v>0.51096170710318622</v>
      </c>
    </row>
    <row r="1767" spans="1:20" x14ac:dyDescent="0.3">
      <c r="A1767">
        <v>1580</v>
      </c>
      <c r="B1767" s="1">
        <v>46119</v>
      </c>
      <c r="C1767">
        <f>YEAR(SalesDataTable__2[[#This Row],[Order Date]])</f>
        <v>2026</v>
      </c>
      <c r="D1767" s="2" t="str">
        <f>"Q"&amp;ROUNDUP(MONTH(SalesDataTable__2[[#This Row],[Order Date]])/3,0)</f>
        <v>Q2</v>
      </c>
      <c r="E1767">
        <f>MONTH(SalesDataTable__2[[#This Row],[Order Date]])</f>
        <v>4</v>
      </c>
      <c r="F1767" t="str">
        <f>TEXT(SalesDataTable__2[[#This Row],[Order Date]],"MMM")</f>
        <v>Apr</v>
      </c>
      <c r="G1767" t="s">
        <v>42</v>
      </c>
      <c r="H1767" t="s">
        <v>57</v>
      </c>
      <c r="I1767" t="s">
        <v>18</v>
      </c>
      <c r="J1767" t="s">
        <v>19</v>
      </c>
      <c r="K1767" t="s">
        <v>38</v>
      </c>
      <c r="L1767" t="s">
        <v>55</v>
      </c>
      <c r="M1767">
        <v>2</v>
      </c>
      <c r="N1767">
        <v>120.5</v>
      </c>
      <c r="O1767">
        <v>0</v>
      </c>
      <c r="P1767">
        <v>61.42</v>
      </c>
      <c r="Q1767">
        <v>241</v>
      </c>
      <c r="R1767">
        <v>122.84</v>
      </c>
      <c r="S1767">
        <v>118.16</v>
      </c>
      <c r="T1767">
        <v>0.49029045643153524</v>
      </c>
    </row>
    <row r="1768" spans="1:20" x14ac:dyDescent="0.3">
      <c r="A1768">
        <v>52</v>
      </c>
      <c r="B1768" s="1">
        <v>46120</v>
      </c>
      <c r="C1768">
        <f>YEAR(SalesDataTable__2[[#This Row],[Order Date]])</f>
        <v>2026</v>
      </c>
      <c r="D1768" s="2" t="str">
        <f>"Q"&amp;ROUNDUP(MONTH(SalesDataTable__2[[#This Row],[Order Date]])/3,0)</f>
        <v>Q2</v>
      </c>
      <c r="E1768">
        <f>MONTH(SalesDataTable__2[[#This Row],[Order Date]])</f>
        <v>4</v>
      </c>
      <c r="F1768" t="str">
        <f>TEXT(SalesDataTable__2[[#This Row],[Order Date]],"MMM")</f>
        <v>Apr</v>
      </c>
      <c r="G1768" t="s">
        <v>28</v>
      </c>
      <c r="H1768" t="s">
        <v>46</v>
      </c>
      <c r="I1768" t="s">
        <v>18</v>
      </c>
      <c r="J1768" t="s">
        <v>19</v>
      </c>
      <c r="K1768" t="s">
        <v>31</v>
      </c>
      <c r="L1768" t="s">
        <v>32</v>
      </c>
      <c r="M1768">
        <v>2</v>
      </c>
      <c r="N1768">
        <v>133.59</v>
      </c>
      <c r="O1768">
        <v>0</v>
      </c>
      <c r="P1768">
        <v>66.83</v>
      </c>
      <c r="Q1768">
        <v>267.18</v>
      </c>
      <c r="R1768">
        <v>133.66</v>
      </c>
      <c r="S1768">
        <v>133.52000000000001</v>
      </c>
      <c r="T1768">
        <v>0.49973800434164234</v>
      </c>
    </row>
    <row r="1769" spans="1:20" x14ac:dyDescent="0.3">
      <c r="A1769">
        <v>556</v>
      </c>
      <c r="B1769" s="1">
        <v>46120</v>
      </c>
      <c r="C1769">
        <f>YEAR(SalesDataTable__2[[#This Row],[Order Date]])</f>
        <v>2026</v>
      </c>
      <c r="D1769" s="2" t="str">
        <f>"Q"&amp;ROUNDUP(MONTH(SalesDataTable__2[[#This Row],[Order Date]])/3,0)</f>
        <v>Q2</v>
      </c>
      <c r="E1769">
        <f>MONTH(SalesDataTable__2[[#This Row],[Order Date]])</f>
        <v>4</v>
      </c>
      <c r="F1769" t="str">
        <f>TEXT(SalesDataTable__2[[#This Row],[Order Date]],"MMM")</f>
        <v>Apr</v>
      </c>
      <c r="G1769" t="s">
        <v>16</v>
      </c>
      <c r="H1769" t="s">
        <v>17</v>
      </c>
      <c r="I1769" t="s">
        <v>18</v>
      </c>
      <c r="J1769" t="s">
        <v>19</v>
      </c>
      <c r="K1769" t="s">
        <v>38</v>
      </c>
      <c r="L1769" t="s">
        <v>55</v>
      </c>
      <c r="M1769">
        <v>2</v>
      </c>
      <c r="N1769">
        <v>124.39</v>
      </c>
      <c r="O1769">
        <v>0</v>
      </c>
      <c r="P1769">
        <v>61.27</v>
      </c>
      <c r="Q1769">
        <v>248.78</v>
      </c>
      <c r="R1769">
        <v>122.54</v>
      </c>
      <c r="S1769">
        <v>126.24</v>
      </c>
      <c r="T1769">
        <v>0.50743628909076288</v>
      </c>
    </row>
    <row r="1770" spans="1:20" x14ac:dyDescent="0.3">
      <c r="A1770">
        <v>4276</v>
      </c>
      <c r="B1770" s="1">
        <v>46123</v>
      </c>
      <c r="C1770">
        <f>YEAR(SalesDataTable__2[[#This Row],[Order Date]])</f>
        <v>2026</v>
      </c>
      <c r="D1770" s="2" t="str">
        <f>"Q"&amp;ROUNDUP(MONTH(SalesDataTable__2[[#This Row],[Order Date]])/3,0)</f>
        <v>Q2</v>
      </c>
      <c r="E1770">
        <f>MONTH(SalesDataTable__2[[#This Row],[Order Date]])</f>
        <v>4</v>
      </c>
      <c r="F1770" t="str">
        <f>TEXT(SalesDataTable__2[[#This Row],[Order Date]],"MMM")</f>
        <v>Apr</v>
      </c>
      <c r="G1770" t="s">
        <v>16</v>
      </c>
      <c r="H1770" t="s">
        <v>17</v>
      </c>
      <c r="I1770" t="s">
        <v>18</v>
      </c>
      <c r="J1770" t="s">
        <v>19</v>
      </c>
      <c r="K1770" t="s">
        <v>31</v>
      </c>
      <c r="L1770" t="s">
        <v>51</v>
      </c>
      <c r="M1770">
        <v>2</v>
      </c>
      <c r="N1770">
        <v>167.01</v>
      </c>
      <c r="O1770">
        <v>0</v>
      </c>
      <c r="P1770">
        <v>89.8</v>
      </c>
      <c r="Q1770">
        <v>334.02</v>
      </c>
      <c r="R1770">
        <v>179.6</v>
      </c>
      <c r="S1770">
        <v>154.41999999999999</v>
      </c>
      <c r="T1770">
        <v>0.46230764624872761</v>
      </c>
    </row>
    <row r="1771" spans="1:20" x14ac:dyDescent="0.3">
      <c r="A1771">
        <v>1720</v>
      </c>
      <c r="B1771" s="1">
        <v>46124</v>
      </c>
      <c r="C1771">
        <f>YEAR(SalesDataTable__2[[#This Row],[Order Date]])</f>
        <v>2026</v>
      </c>
      <c r="D1771" s="2" t="str">
        <f>"Q"&amp;ROUNDUP(MONTH(SalesDataTable__2[[#This Row],[Order Date]])/3,0)</f>
        <v>Q2</v>
      </c>
      <c r="E1771">
        <f>MONTH(SalesDataTable__2[[#This Row],[Order Date]])</f>
        <v>4</v>
      </c>
      <c r="F1771" t="str">
        <f>TEXT(SalesDataTable__2[[#This Row],[Order Date]],"MMM")</f>
        <v>Apr</v>
      </c>
      <c r="G1771" t="s">
        <v>22</v>
      </c>
      <c r="H1771" t="s">
        <v>40</v>
      </c>
      <c r="I1771" t="s">
        <v>18</v>
      </c>
      <c r="J1771" t="s">
        <v>19</v>
      </c>
      <c r="K1771" t="s">
        <v>24</v>
      </c>
      <c r="L1771" t="s">
        <v>27</v>
      </c>
      <c r="M1771">
        <v>2</v>
      </c>
      <c r="N1771">
        <v>92.07</v>
      </c>
      <c r="O1771">
        <v>0</v>
      </c>
      <c r="P1771">
        <v>44.1</v>
      </c>
      <c r="Q1771">
        <v>184.14</v>
      </c>
      <c r="R1771">
        <v>88.2</v>
      </c>
      <c r="S1771">
        <v>95.939999999999984</v>
      </c>
      <c r="T1771">
        <v>0.52101661779081132</v>
      </c>
    </row>
    <row r="1772" spans="1:20" x14ac:dyDescent="0.3">
      <c r="A1772">
        <v>749</v>
      </c>
      <c r="B1772" s="1">
        <v>46125</v>
      </c>
      <c r="C1772">
        <f>YEAR(SalesDataTable__2[[#This Row],[Order Date]])</f>
        <v>2026</v>
      </c>
      <c r="D1772" s="2" t="str">
        <f>"Q"&amp;ROUNDUP(MONTH(SalesDataTable__2[[#This Row],[Order Date]])/3,0)</f>
        <v>Q2</v>
      </c>
      <c r="E1772">
        <f>MONTH(SalesDataTable__2[[#This Row],[Order Date]])</f>
        <v>4</v>
      </c>
      <c r="F1772" t="str">
        <f>TEXT(SalesDataTable__2[[#This Row],[Order Date]],"MMM")</f>
        <v>Apr</v>
      </c>
      <c r="G1772" t="s">
        <v>22</v>
      </c>
      <c r="H1772" t="s">
        <v>40</v>
      </c>
      <c r="I1772" t="s">
        <v>18</v>
      </c>
      <c r="J1772" t="s">
        <v>19</v>
      </c>
      <c r="K1772" t="s">
        <v>38</v>
      </c>
      <c r="L1772" t="s">
        <v>55</v>
      </c>
      <c r="M1772">
        <v>2</v>
      </c>
      <c r="N1772">
        <v>124</v>
      </c>
      <c r="O1772">
        <v>0</v>
      </c>
      <c r="P1772">
        <v>60.14</v>
      </c>
      <c r="Q1772">
        <v>248</v>
      </c>
      <c r="R1772">
        <v>120.28</v>
      </c>
      <c r="S1772">
        <v>127.72</v>
      </c>
      <c r="T1772">
        <v>0.51500000000000001</v>
      </c>
    </row>
    <row r="1773" spans="1:20" x14ac:dyDescent="0.3">
      <c r="A1773">
        <v>1340</v>
      </c>
      <c r="B1773" s="1">
        <v>46130</v>
      </c>
      <c r="C1773">
        <f>YEAR(SalesDataTable__2[[#This Row],[Order Date]])</f>
        <v>2026</v>
      </c>
      <c r="D1773" s="2" t="str">
        <f>"Q"&amp;ROUNDUP(MONTH(SalesDataTable__2[[#This Row],[Order Date]])/3,0)</f>
        <v>Q2</v>
      </c>
      <c r="E1773">
        <f>MONTH(SalesDataTable__2[[#This Row],[Order Date]])</f>
        <v>4</v>
      </c>
      <c r="F1773" t="str">
        <f>TEXT(SalesDataTable__2[[#This Row],[Order Date]],"MMM")</f>
        <v>Apr</v>
      </c>
      <c r="G1773" t="s">
        <v>16</v>
      </c>
      <c r="H1773" t="s">
        <v>17</v>
      </c>
      <c r="I1773" t="s">
        <v>18</v>
      </c>
      <c r="J1773" t="s">
        <v>19</v>
      </c>
      <c r="K1773" t="s">
        <v>20</v>
      </c>
      <c r="L1773" t="s">
        <v>59</v>
      </c>
      <c r="M1773">
        <v>2</v>
      </c>
      <c r="N1773">
        <v>51.24</v>
      </c>
      <c r="O1773">
        <v>0</v>
      </c>
      <c r="P1773">
        <v>22.52</v>
      </c>
      <c r="Q1773">
        <v>102.48</v>
      </c>
      <c r="R1773">
        <v>45.04</v>
      </c>
      <c r="S1773">
        <v>57.440000000000005</v>
      </c>
      <c r="T1773">
        <v>0.56049960967993762</v>
      </c>
    </row>
    <row r="1774" spans="1:20" x14ac:dyDescent="0.3">
      <c r="A1774">
        <v>3157</v>
      </c>
      <c r="B1774" s="1">
        <v>46130</v>
      </c>
      <c r="C1774">
        <f>YEAR(SalesDataTable__2[[#This Row],[Order Date]])</f>
        <v>2026</v>
      </c>
      <c r="D1774" s="2" t="str">
        <f>"Q"&amp;ROUNDUP(MONTH(SalesDataTable__2[[#This Row],[Order Date]])/3,0)</f>
        <v>Q2</v>
      </c>
      <c r="E1774">
        <f>MONTH(SalesDataTable__2[[#This Row],[Order Date]])</f>
        <v>4</v>
      </c>
      <c r="F1774" t="str">
        <f>TEXT(SalesDataTable__2[[#This Row],[Order Date]],"MMM")</f>
        <v>Apr</v>
      </c>
      <c r="G1774" t="s">
        <v>16</v>
      </c>
      <c r="H1774" t="s">
        <v>17</v>
      </c>
      <c r="I1774" t="s">
        <v>18</v>
      </c>
      <c r="J1774" t="s">
        <v>19</v>
      </c>
      <c r="K1774" t="s">
        <v>38</v>
      </c>
      <c r="L1774" t="s">
        <v>39</v>
      </c>
      <c r="M1774">
        <v>2</v>
      </c>
      <c r="N1774">
        <v>200.36</v>
      </c>
      <c r="O1774">
        <v>0</v>
      </c>
      <c r="P1774">
        <v>105.12</v>
      </c>
      <c r="Q1774">
        <v>400.72</v>
      </c>
      <c r="R1774">
        <v>210.24</v>
      </c>
      <c r="S1774">
        <v>190.48000000000002</v>
      </c>
      <c r="T1774">
        <v>0.47534438011579161</v>
      </c>
    </row>
    <row r="1775" spans="1:20" x14ac:dyDescent="0.3">
      <c r="A1775">
        <v>4239</v>
      </c>
      <c r="B1775" s="1">
        <v>46134</v>
      </c>
      <c r="C1775">
        <f>YEAR(SalesDataTable__2[[#This Row],[Order Date]])</f>
        <v>2026</v>
      </c>
      <c r="D1775" s="2" t="str">
        <f>"Q"&amp;ROUNDUP(MONTH(SalesDataTable__2[[#This Row],[Order Date]])/3,0)</f>
        <v>Q2</v>
      </c>
      <c r="E1775">
        <f>MONTH(SalesDataTable__2[[#This Row],[Order Date]])</f>
        <v>4</v>
      </c>
      <c r="F1775" t="str">
        <f>TEXT(SalesDataTable__2[[#This Row],[Order Date]],"MMM")</f>
        <v>Apr</v>
      </c>
      <c r="G1775" t="s">
        <v>28</v>
      </c>
      <c r="H1775" t="s">
        <v>49</v>
      </c>
      <c r="I1775" t="s">
        <v>18</v>
      </c>
      <c r="J1775" t="s">
        <v>19</v>
      </c>
      <c r="K1775" t="s">
        <v>38</v>
      </c>
      <c r="L1775" t="s">
        <v>58</v>
      </c>
      <c r="M1775">
        <v>2</v>
      </c>
      <c r="N1775">
        <v>83.24</v>
      </c>
      <c r="O1775">
        <v>0</v>
      </c>
      <c r="P1775">
        <v>40.03</v>
      </c>
      <c r="Q1775">
        <v>166.48</v>
      </c>
      <c r="R1775">
        <v>80.06</v>
      </c>
      <c r="S1775">
        <v>86.419999999999987</v>
      </c>
      <c r="T1775">
        <v>0.51910139356078799</v>
      </c>
    </row>
    <row r="1776" spans="1:20" x14ac:dyDescent="0.3">
      <c r="A1776">
        <v>4227</v>
      </c>
      <c r="B1776" s="1">
        <v>46148</v>
      </c>
      <c r="C1776">
        <f>YEAR(SalesDataTable__2[[#This Row],[Order Date]])</f>
        <v>2026</v>
      </c>
      <c r="D1776" s="2" t="str">
        <f>"Q"&amp;ROUNDUP(MONTH(SalesDataTable__2[[#This Row],[Order Date]])/3,0)</f>
        <v>Q2</v>
      </c>
      <c r="E1776">
        <f>MONTH(SalesDataTable__2[[#This Row],[Order Date]])</f>
        <v>5</v>
      </c>
      <c r="F1776" t="str">
        <f>TEXT(SalesDataTable__2[[#This Row],[Order Date]],"MMM")</f>
        <v>May</v>
      </c>
      <c r="G1776" t="s">
        <v>28</v>
      </c>
      <c r="H1776" t="s">
        <v>49</v>
      </c>
      <c r="I1776" t="s">
        <v>18</v>
      </c>
      <c r="J1776" t="s">
        <v>19</v>
      </c>
      <c r="K1776" t="s">
        <v>36</v>
      </c>
      <c r="L1776" t="s">
        <v>37</v>
      </c>
      <c r="M1776">
        <v>2</v>
      </c>
      <c r="N1776">
        <v>40.549999999999997</v>
      </c>
      <c r="O1776">
        <v>0</v>
      </c>
      <c r="P1776">
        <v>16.52</v>
      </c>
      <c r="Q1776">
        <v>81.099999999999994</v>
      </c>
      <c r="R1776">
        <v>33.04</v>
      </c>
      <c r="S1776">
        <v>48.059999999999995</v>
      </c>
      <c r="T1776">
        <v>0.59260172626387175</v>
      </c>
    </row>
    <row r="1777" spans="1:20" x14ac:dyDescent="0.3">
      <c r="A1777">
        <v>4247</v>
      </c>
      <c r="B1777" s="1">
        <v>46148</v>
      </c>
      <c r="C1777">
        <f>YEAR(SalesDataTable__2[[#This Row],[Order Date]])</f>
        <v>2026</v>
      </c>
      <c r="D1777" s="2" t="str">
        <f>"Q"&amp;ROUNDUP(MONTH(SalesDataTable__2[[#This Row],[Order Date]])/3,0)</f>
        <v>Q2</v>
      </c>
      <c r="E1777">
        <f>MONTH(SalesDataTable__2[[#This Row],[Order Date]])</f>
        <v>5</v>
      </c>
      <c r="F1777" t="str">
        <f>TEXT(SalesDataTable__2[[#This Row],[Order Date]],"MMM")</f>
        <v>May</v>
      </c>
      <c r="G1777" t="s">
        <v>42</v>
      </c>
      <c r="H1777" t="s">
        <v>60</v>
      </c>
      <c r="I1777" t="s">
        <v>18</v>
      </c>
      <c r="J1777" t="s">
        <v>19</v>
      </c>
      <c r="K1777" t="s">
        <v>36</v>
      </c>
      <c r="L1777" t="s">
        <v>56</v>
      </c>
      <c r="M1777">
        <v>2</v>
      </c>
      <c r="N1777">
        <v>51.3</v>
      </c>
      <c r="O1777">
        <v>0</v>
      </c>
      <c r="P1777">
        <v>23.12</v>
      </c>
      <c r="Q1777">
        <v>102.6</v>
      </c>
      <c r="R1777">
        <v>46.24</v>
      </c>
      <c r="S1777">
        <v>56.359999999999992</v>
      </c>
      <c r="T1777">
        <v>0.54931773879142298</v>
      </c>
    </row>
    <row r="1778" spans="1:20" x14ac:dyDescent="0.3">
      <c r="A1778">
        <v>1364</v>
      </c>
      <c r="B1778" s="1">
        <v>46149</v>
      </c>
      <c r="C1778">
        <f>YEAR(SalesDataTable__2[[#This Row],[Order Date]])</f>
        <v>2026</v>
      </c>
      <c r="D1778" s="2" t="str">
        <f>"Q"&amp;ROUNDUP(MONTH(SalesDataTable__2[[#This Row],[Order Date]])/3,0)</f>
        <v>Q2</v>
      </c>
      <c r="E1778">
        <f>MONTH(SalesDataTable__2[[#This Row],[Order Date]])</f>
        <v>5</v>
      </c>
      <c r="F1778" t="str">
        <f>TEXT(SalesDataTable__2[[#This Row],[Order Date]],"MMM")</f>
        <v>May</v>
      </c>
      <c r="G1778" t="s">
        <v>28</v>
      </c>
      <c r="H1778" t="s">
        <v>48</v>
      </c>
      <c r="I1778" t="s">
        <v>18</v>
      </c>
      <c r="J1778" t="s">
        <v>19</v>
      </c>
      <c r="K1778" t="s">
        <v>24</v>
      </c>
      <c r="L1778" t="s">
        <v>25</v>
      </c>
      <c r="M1778">
        <v>2</v>
      </c>
      <c r="N1778">
        <v>156.43</v>
      </c>
      <c r="O1778">
        <v>0</v>
      </c>
      <c r="P1778">
        <v>78.569999999999993</v>
      </c>
      <c r="Q1778">
        <v>312.86</v>
      </c>
      <c r="R1778">
        <v>157.13999999999999</v>
      </c>
      <c r="S1778">
        <v>155.72000000000003</v>
      </c>
      <c r="T1778">
        <v>0.49773061433228927</v>
      </c>
    </row>
    <row r="1779" spans="1:20" x14ac:dyDescent="0.3">
      <c r="A1779">
        <v>3480</v>
      </c>
      <c r="B1779" s="1">
        <v>46159</v>
      </c>
      <c r="C1779">
        <f>YEAR(SalesDataTable__2[[#This Row],[Order Date]])</f>
        <v>2026</v>
      </c>
      <c r="D1779" s="2" t="str">
        <f>"Q"&amp;ROUNDUP(MONTH(SalesDataTable__2[[#This Row],[Order Date]])/3,0)</f>
        <v>Q2</v>
      </c>
      <c r="E1779">
        <f>MONTH(SalesDataTable__2[[#This Row],[Order Date]])</f>
        <v>5</v>
      </c>
      <c r="F1779" t="str">
        <f>TEXT(SalesDataTable__2[[#This Row],[Order Date]],"MMM")</f>
        <v>May</v>
      </c>
      <c r="G1779" t="s">
        <v>16</v>
      </c>
      <c r="H1779" t="s">
        <v>17</v>
      </c>
      <c r="I1779" t="s">
        <v>18</v>
      </c>
      <c r="J1779" t="s">
        <v>19</v>
      </c>
      <c r="K1779" t="s">
        <v>20</v>
      </c>
      <c r="L1779" t="s">
        <v>59</v>
      </c>
      <c r="M1779">
        <v>2</v>
      </c>
      <c r="N1779">
        <v>51.56</v>
      </c>
      <c r="O1779">
        <v>0</v>
      </c>
      <c r="P1779">
        <v>22.46</v>
      </c>
      <c r="Q1779">
        <v>103.12</v>
      </c>
      <c r="R1779">
        <v>44.92</v>
      </c>
      <c r="S1779">
        <v>58.2</v>
      </c>
      <c r="T1779">
        <v>0.56439100077579518</v>
      </c>
    </row>
    <row r="1780" spans="1:20" x14ac:dyDescent="0.3">
      <c r="A1780">
        <v>4426</v>
      </c>
      <c r="B1780" s="1">
        <v>46159</v>
      </c>
      <c r="C1780">
        <f>YEAR(SalesDataTable__2[[#This Row],[Order Date]])</f>
        <v>2026</v>
      </c>
      <c r="D1780" s="2" t="str">
        <f>"Q"&amp;ROUNDUP(MONTH(SalesDataTable__2[[#This Row],[Order Date]])/3,0)</f>
        <v>Q2</v>
      </c>
      <c r="E1780">
        <f>MONTH(SalesDataTable__2[[#This Row],[Order Date]])</f>
        <v>5</v>
      </c>
      <c r="F1780" t="str">
        <f>TEXT(SalesDataTable__2[[#This Row],[Order Date]],"MMM")</f>
        <v>May</v>
      </c>
      <c r="G1780" t="s">
        <v>16</v>
      </c>
      <c r="H1780" t="s">
        <v>17</v>
      </c>
      <c r="I1780" t="s">
        <v>18</v>
      </c>
      <c r="J1780" t="s">
        <v>19</v>
      </c>
      <c r="K1780" t="s">
        <v>24</v>
      </c>
      <c r="L1780" t="s">
        <v>50</v>
      </c>
      <c r="M1780">
        <v>2</v>
      </c>
      <c r="N1780">
        <v>146.22</v>
      </c>
      <c r="O1780">
        <v>0</v>
      </c>
      <c r="P1780">
        <v>81.069999999999993</v>
      </c>
      <c r="Q1780">
        <v>292.44</v>
      </c>
      <c r="R1780">
        <v>162.13999999999999</v>
      </c>
      <c r="S1780">
        <v>130.30000000000001</v>
      </c>
      <c r="T1780">
        <v>0.4455614826973055</v>
      </c>
    </row>
    <row r="1781" spans="1:20" x14ac:dyDescent="0.3">
      <c r="A1781">
        <v>409</v>
      </c>
      <c r="B1781" s="1">
        <v>46162</v>
      </c>
      <c r="C1781">
        <f>YEAR(SalesDataTable__2[[#This Row],[Order Date]])</f>
        <v>2026</v>
      </c>
      <c r="D1781" s="2" t="str">
        <f>"Q"&amp;ROUNDUP(MONTH(SalesDataTable__2[[#This Row],[Order Date]])/3,0)</f>
        <v>Q2</v>
      </c>
      <c r="E1781">
        <f>MONTH(SalesDataTable__2[[#This Row],[Order Date]])</f>
        <v>5</v>
      </c>
      <c r="F1781" t="str">
        <f>TEXT(SalesDataTable__2[[#This Row],[Order Date]],"MMM")</f>
        <v>May</v>
      </c>
      <c r="G1781" t="s">
        <v>22</v>
      </c>
      <c r="H1781" t="s">
        <v>30</v>
      </c>
      <c r="I1781" t="s">
        <v>18</v>
      </c>
      <c r="J1781" t="s">
        <v>19</v>
      </c>
      <c r="K1781" t="s">
        <v>38</v>
      </c>
      <c r="L1781" t="s">
        <v>55</v>
      </c>
      <c r="M1781">
        <v>2</v>
      </c>
      <c r="N1781">
        <v>123.9</v>
      </c>
      <c r="O1781">
        <v>0</v>
      </c>
      <c r="P1781">
        <v>58.95</v>
      </c>
      <c r="Q1781">
        <v>247.8</v>
      </c>
      <c r="R1781">
        <v>117.9</v>
      </c>
      <c r="S1781">
        <v>129.9</v>
      </c>
      <c r="T1781">
        <v>0.52421307506053272</v>
      </c>
    </row>
    <row r="1782" spans="1:20" x14ac:dyDescent="0.3">
      <c r="A1782">
        <v>1372</v>
      </c>
      <c r="B1782" s="1">
        <v>46162</v>
      </c>
      <c r="C1782">
        <f>YEAR(SalesDataTable__2[[#This Row],[Order Date]])</f>
        <v>2026</v>
      </c>
      <c r="D1782" s="2" t="str">
        <f>"Q"&amp;ROUNDUP(MONTH(SalesDataTable__2[[#This Row],[Order Date]])/3,0)</f>
        <v>Q2</v>
      </c>
      <c r="E1782">
        <f>MONTH(SalesDataTable__2[[#This Row],[Order Date]])</f>
        <v>5</v>
      </c>
      <c r="F1782" t="str">
        <f>TEXT(SalesDataTable__2[[#This Row],[Order Date]],"MMM")</f>
        <v>May</v>
      </c>
      <c r="G1782" t="s">
        <v>22</v>
      </c>
      <c r="H1782" t="s">
        <v>23</v>
      </c>
      <c r="I1782" t="s">
        <v>18</v>
      </c>
      <c r="J1782" t="s">
        <v>19</v>
      </c>
      <c r="K1782" t="s">
        <v>24</v>
      </c>
      <c r="L1782" t="s">
        <v>50</v>
      </c>
      <c r="M1782">
        <v>2</v>
      </c>
      <c r="N1782">
        <v>140.93</v>
      </c>
      <c r="O1782">
        <v>0</v>
      </c>
      <c r="P1782">
        <v>81.040000000000006</v>
      </c>
      <c r="Q1782">
        <v>281.86</v>
      </c>
      <c r="R1782">
        <v>162.08000000000001</v>
      </c>
      <c r="S1782">
        <v>119.78</v>
      </c>
      <c r="T1782">
        <v>0.42496274746327961</v>
      </c>
    </row>
    <row r="1783" spans="1:20" x14ac:dyDescent="0.3">
      <c r="A1783">
        <v>1385</v>
      </c>
      <c r="B1783" s="1">
        <v>46165</v>
      </c>
      <c r="C1783">
        <f>YEAR(SalesDataTable__2[[#This Row],[Order Date]])</f>
        <v>2026</v>
      </c>
      <c r="D1783" s="2" t="str">
        <f>"Q"&amp;ROUNDUP(MONTH(SalesDataTable__2[[#This Row],[Order Date]])/3,0)</f>
        <v>Q2</v>
      </c>
      <c r="E1783">
        <f>MONTH(SalesDataTable__2[[#This Row],[Order Date]])</f>
        <v>5</v>
      </c>
      <c r="F1783" t="str">
        <f>TEXT(SalesDataTable__2[[#This Row],[Order Date]],"MMM")</f>
        <v>May</v>
      </c>
      <c r="G1783" t="s">
        <v>42</v>
      </c>
      <c r="H1783" t="s">
        <v>60</v>
      </c>
      <c r="I1783" t="s">
        <v>18</v>
      </c>
      <c r="J1783" t="s">
        <v>19</v>
      </c>
      <c r="K1783" t="s">
        <v>36</v>
      </c>
      <c r="L1783" t="s">
        <v>37</v>
      </c>
      <c r="M1783">
        <v>2</v>
      </c>
      <c r="N1783">
        <v>41.19</v>
      </c>
      <c r="O1783">
        <v>0</v>
      </c>
      <c r="P1783">
        <v>17.190000000000001</v>
      </c>
      <c r="Q1783">
        <v>82.38</v>
      </c>
      <c r="R1783">
        <v>34.380000000000003</v>
      </c>
      <c r="S1783">
        <v>47.999999999999993</v>
      </c>
      <c r="T1783">
        <v>0.58266569555717407</v>
      </c>
    </row>
    <row r="1784" spans="1:20" x14ac:dyDescent="0.3">
      <c r="A1784">
        <v>3454</v>
      </c>
      <c r="B1784" s="1">
        <v>46166</v>
      </c>
      <c r="C1784">
        <f>YEAR(SalesDataTable__2[[#This Row],[Order Date]])</f>
        <v>2026</v>
      </c>
      <c r="D1784" s="2" t="str">
        <f>"Q"&amp;ROUNDUP(MONTH(SalesDataTable__2[[#This Row],[Order Date]])/3,0)</f>
        <v>Q2</v>
      </c>
      <c r="E1784">
        <f>MONTH(SalesDataTable__2[[#This Row],[Order Date]])</f>
        <v>5</v>
      </c>
      <c r="F1784" t="str">
        <f>TEXT(SalesDataTable__2[[#This Row],[Order Date]],"MMM")</f>
        <v>May</v>
      </c>
      <c r="G1784" t="s">
        <v>16</v>
      </c>
      <c r="H1784" t="s">
        <v>26</v>
      </c>
      <c r="I1784" t="s">
        <v>18</v>
      </c>
      <c r="J1784" t="s">
        <v>19</v>
      </c>
      <c r="K1784" t="s">
        <v>20</v>
      </c>
      <c r="L1784" t="s">
        <v>21</v>
      </c>
      <c r="M1784">
        <v>2</v>
      </c>
      <c r="N1784">
        <v>41.32</v>
      </c>
      <c r="O1784">
        <v>0</v>
      </c>
      <c r="P1784">
        <v>14.91</v>
      </c>
      <c r="Q1784">
        <v>82.64</v>
      </c>
      <c r="R1784">
        <v>29.82</v>
      </c>
      <c r="S1784">
        <v>52.82</v>
      </c>
      <c r="T1784">
        <v>0.63915779283639884</v>
      </c>
    </row>
    <row r="1785" spans="1:20" x14ac:dyDescent="0.3">
      <c r="A1785">
        <v>1152</v>
      </c>
      <c r="B1785" s="1">
        <v>46167</v>
      </c>
      <c r="C1785">
        <f>YEAR(SalesDataTable__2[[#This Row],[Order Date]])</f>
        <v>2026</v>
      </c>
      <c r="D1785" s="2" t="str">
        <f>"Q"&amp;ROUNDUP(MONTH(SalesDataTable__2[[#This Row],[Order Date]])/3,0)</f>
        <v>Q2</v>
      </c>
      <c r="E1785">
        <f>MONTH(SalesDataTable__2[[#This Row],[Order Date]])</f>
        <v>5</v>
      </c>
      <c r="F1785" t="str">
        <f>TEXT(SalesDataTable__2[[#This Row],[Order Date]],"MMM")</f>
        <v>May</v>
      </c>
      <c r="G1785" t="s">
        <v>16</v>
      </c>
      <c r="H1785" t="s">
        <v>26</v>
      </c>
      <c r="I1785" t="s">
        <v>18</v>
      </c>
      <c r="J1785" t="s">
        <v>19</v>
      </c>
      <c r="K1785" t="s">
        <v>24</v>
      </c>
      <c r="L1785" t="s">
        <v>27</v>
      </c>
      <c r="M1785">
        <v>2</v>
      </c>
      <c r="N1785">
        <v>94.4</v>
      </c>
      <c r="O1785">
        <v>0</v>
      </c>
      <c r="P1785">
        <v>46.39</v>
      </c>
      <c r="Q1785">
        <v>188.8</v>
      </c>
      <c r="R1785">
        <v>92.78</v>
      </c>
      <c r="S1785">
        <v>96.02000000000001</v>
      </c>
      <c r="T1785">
        <v>0.50858050847457625</v>
      </c>
    </row>
    <row r="1786" spans="1:20" x14ac:dyDescent="0.3">
      <c r="A1786">
        <v>3992</v>
      </c>
      <c r="B1786" s="1">
        <v>46173</v>
      </c>
      <c r="C1786">
        <f>YEAR(SalesDataTable__2[[#This Row],[Order Date]])</f>
        <v>2026</v>
      </c>
      <c r="D1786" s="2" t="str">
        <f>"Q"&amp;ROUNDUP(MONTH(SalesDataTable__2[[#This Row],[Order Date]])/3,0)</f>
        <v>Q2</v>
      </c>
      <c r="E1786">
        <f>MONTH(SalesDataTable__2[[#This Row],[Order Date]])</f>
        <v>5</v>
      </c>
      <c r="F1786" t="str">
        <f>TEXT(SalesDataTable__2[[#This Row],[Order Date]],"MMM")</f>
        <v>May</v>
      </c>
      <c r="G1786" t="s">
        <v>16</v>
      </c>
      <c r="H1786" t="s">
        <v>17</v>
      </c>
      <c r="I1786" t="s">
        <v>18</v>
      </c>
      <c r="J1786" t="s">
        <v>19</v>
      </c>
      <c r="K1786" t="s">
        <v>31</v>
      </c>
      <c r="L1786" t="s">
        <v>51</v>
      </c>
      <c r="M1786">
        <v>2</v>
      </c>
      <c r="N1786">
        <v>163.57</v>
      </c>
      <c r="O1786">
        <v>0</v>
      </c>
      <c r="P1786">
        <v>85.72</v>
      </c>
      <c r="Q1786">
        <v>327.14</v>
      </c>
      <c r="R1786">
        <v>171.44</v>
      </c>
      <c r="S1786">
        <v>155.69999999999999</v>
      </c>
      <c r="T1786">
        <v>0.47594302133643085</v>
      </c>
    </row>
    <row r="1787" spans="1:20" x14ac:dyDescent="0.3">
      <c r="A1787">
        <v>1952</v>
      </c>
      <c r="B1787" s="1">
        <v>46174</v>
      </c>
      <c r="C1787">
        <f>YEAR(SalesDataTable__2[[#This Row],[Order Date]])</f>
        <v>2026</v>
      </c>
      <c r="D1787" s="2" t="str">
        <f>"Q"&amp;ROUNDUP(MONTH(SalesDataTable__2[[#This Row],[Order Date]])/3,0)</f>
        <v>Q2</v>
      </c>
      <c r="E1787">
        <f>MONTH(SalesDataTable__2[[#This Row],[Order Date]])</f>
        <v>6</v>
      </c>
      <c r="F1787" t="str">
        <f>TEXT(SalesDataTable__2[[#This Row],[Order Date]],"MMM")</f>
        <v>Jun</v>
      </c>
      <c r="G1787" t="s">
        <v>22</v>
      </c>
      <c r="H1787" t="s">
        <v>40</v>
      </c>
      <c r="I1787" t="s">
        <v>18</v>
      </c>
      <c r="J1787" t="s">
        <v>19</v>
      </c>
      <c r="K1787" t="s">
        <v>24</v>
      </c>
      <c r="L1787" t="s">
        <v>25</v>
      </c>
      <c r="M1787">
        <v>2</v>
      </c>
      <c r="N1787">
        <v>156.31</v>
      </c>
      <c r="O1787">
        <v>0</v>
      </c>
      <c r="P1787">
        <v>79.87</v>
      </c>
      <c r="Q1787">
        <v>312.62</v>
      </c>
      <c r="R1787">
        <v>159.74</v>
      </c>
      <c r="S1787">
        <v>152.88</v>
      </c>
      <c r="T1787">
        <v>0.4890282131661442</v>
      </c>
    </row>
    <row r="1788" spans="1:20" x14ac:dyDescent="0.3">
      <c r="A1788">
        <v>1261</v>
      </c>
      <c r="B1788" s="1">
        <v>46175</v>
      </c>
      <c r="C1788">
        <f>YEAR(SalesDataTable__2[[#This Row],[Order Date]])</f>
        <v>2026</v>
      </c>
      <c r="D1788" s="2" t="str">
        <f>"Q"&amp;ROUNDUP(MONTH(SalesDataTable__2[[#This Row],[Order Date]])/3,0)</f>
        <v>Q2</v>
      </c>
      <c r="E1788">
        <f>MONTH(SalesDataTable__2[[#This Row],[Order Date]])</f>
        <v>6</v>
      </c>
      <c r="F1788" t="str">
        <f>TEXT(SalesDataTable__2[[#This Row],[Order Date]],"MMM")</f>
        <v>Jun</v>
      </c>
      <c r="G1788" t="s">
        <v>28</v>
      </c>
      <c r="H1788" t="s">
        <v>48</v>
      </c>
      <c r="I1788" t="s">
        <v>18</v>
      </c>
      <c r="J1788" t="s">
        <v>19</v>
      </c>
      <c r="K1788" t="s">
        <v>36</v>
      </c>
      <c r="L1788" t="s">
        <v>61</v>
      </c>
      <c r="M1788">
        <v>2</v>
      </c>
      <c r="N1788">
        <v>80.06</v>
      </c>
      <c r="O1788">
        <v>0</v>
      </c>
      <c r="P1788">
        <v>42.87</v>
      </c>
      <c r="Q1788">
        <v>160.12</v>
      </c>
      <c r="R1788">
        <v>85.74</v>
      </c>
      <c r="S1788">
        <v>74.38000000000001</v>
      </c>
      <c r="T1788">
        <v>0.4645266050462154</v>
      </c>
    </row>
    <row r="1789" spans="1:20" x14ac:dyDescent="0.3">
      <c r="A1789">
        <v>205</v>
      </c>
      <c r="B1789" s="1">
        <v>46181</v>
      </c>
      <c r="C1789">
        <f>YEAR(SalesDataTable__2[[#This Row],[Order Date]])</f>
        <v>2026</v>
      </c>
      <c r="D1789" s="2" t="str">
        <f>"Q"&amp;ROUNDUP(MONTH(SalesDataTable__2[[#This Row],[Order Date]])/3,0)</f>
        <v>Q2</v>
      </c>
      <c r="E1789">
        <f>MONTH(SalesDataTable__2[[#This Row],[Order Date]])</f>
        <v>6</v>
      </c>
      <c r="F1789" t="str">
        <f>TEXT(SalesDataTable__2[[#This Row],[Order Date]],"MMM")</f>
        <v>Jun</v>
      </c>
      <c r="G1789" t="s">
        <v>16</v>
      </c>
      <c r="H1789" t="s">
        <v>26</v>
      </c>
      <c r="I1789" t="s">
        <v>18</v>
      </c>
      <c r="J1789" t="s">
        <v>19</v>
      </c>
      <c r="K1789" t="s">
        <v>36</v>
      </c>
      <c r="L1789" t="s">
        <v>37</v>
      </c>
      <c r="M1789">
        <v>2</v>
      </c>
      <c r="N1789">
        <v>41.05</v>
      </c>
      <c r="O1789">
        <v>0</v>
      </c>
      <c r="P1789">
        <v>16.690000000000001</v>
      </c>
      <c r="Q1789">
        <v>82.1</v>
      </c>
      <c r="R1789">
        <v>33.380000000000003</v>
      </c>
      <c r="S1789">
        <v>48.719999999999992</v>
      </c>
      <c r="T1789">
        <v>0.59342265529841653</v>
      </c>
    </row>
    <row r="1790" spans="1:20" x14ac:dyDescent="0.3">
      <c r="A1790">
        <v>4394</v>
      </c>
      <c r="B1790" s="1">
        <v>46182</v>
      </c>
      <c r="C1790">
        <f>YEAR(SalesDataTable__2[[#This Row],[Order Date]])</f>
        <v>2026</v>
      </c>
      <c r="D1790" s="2" t="str">
        <f>"Q"&amp;ROUNDUP(MONTH(SalesDataTable__2[[#This Row],[Order Date]])/3,0)</f>
        <v>Q2</v>
      </c>
      <c r="E1790">
        <f>MONTH(SalesDataTable__2[[#This Row],[Order Date]])</f>
        <v>6</v>
      </c>
      <c r="F1790" t="str">
        <f>TEXT(SalesDataTable__2[[#This Row],[Order Date]],"MMM")</f>
        <v>Jun</v>
      </c>
      <c r="G1790" t="s">
        <v>42</v>
      </c>
      <c r="H1790" t="s">
        <v>43</v>
      </c>
      <c r="I1790" t="s">
        <v>18</v>
      </c>
      <c r="J1790" t="s">
        <v>19</v>
      </c>
      <c r="K1790" t="s">
        <v>20</v>
      </c>
      <c r="L1790" t="s">
        <v>59</v>
      </c>
      <c r="M1790">
        <v>2</v>
      </c>
      <c r="N1790">
        <v>51.16</v>
      </c>
      <c r="O1790">
        <v>0</v>
      </c>
      <c r="P1790">
        <v>21.57</v>
      </c>
      <c r="Q1790">
        <v>102.32</v>
      </c>
      <c r="R1790">
        <v>43.14</v>
      </c>
      <c r="S1790">
        <v>59.179999999999993</v>
      </c>
      <c r="T1790">
        <v>0.57838154808444098</v>
      </c>
    </row>
    <row r="1791" spans="1:20" x14ac:dyDescent="0.3">
      <c r="A1791">
        <v>2748</v>
      </c>
      <c r="B1791" s="1">
        <v>46183</v>
      </c>
      <c r="C1791">
        <f>YEAR(SalesDataTable__2[[#This Row],[Order Date]])</f>
        <v>2026</v>
      </c>
      <c r="D1791" s="2" t="str">
        <f>"Q"&amp;ROUNDUP(MONTH(SalesDataTable__2[[#This Row],[Order Date]])/3,0)</f>
        <v>Q2</v>
      </c>
      <c r="E1791">
        <f>MONTH(SalesDataTable__2[[#This Row],[Order Date]])</f>
        <v>6</v>
      </c>
      <c r="F1791" t="str">
        <f>TEXT(SalesDataTable__2[[#This Row],[Order Date]],"MMM")</f>
        <v>Jun</v>
      </c>
      <c r="G1791" t="s">
        <v>42</v>
      </c>
      <c r="H1791" t="s">
        <v>43</v>
      </c>
      <c r="I1791" t="s">
        <v>18</v>
      </c>
      <c r="J1791" t="s">
        <v>19</v>
      </c>
      <c r="K1791" t="s">
        <v>20</v>
      </c>
      <c r="L1791" t="s">
        <v>21</v>
      </c>
      <c r="M1791">
        <v>2</v>
      </c>
      <c r="N1791">
        <v>40.86</v>
      </c>
      <c r="O1791">
        <v>0</v>
      </c>
      <c r="P1791">
        <v>14.59</v>
      </c>
      <c r="Q1791">
        <v>81.72</v>
      </c>
      <c r="R1791">
        <v>29.18</v>
      </c>
      <c r="S1791">
        <v>52.54</v>
      </c>
      <c r="T1791">
        <v>0.64292706803720023</v>
      </c>
    </row>
    <row r="1792" spans="1:20" x14ac:dyDescent="0.3">
      <c r="A1792">
        <v>1612</v>
      </c>
      <c r="B1792" s="1">
        <v>46185</v>
      </c>
      <c r="C1792">
        <f>YEAR(SalesDataTable__2[[#This Row],[Order Date]])</f>
        <v>2026</v>
      </c>
      <c r="D1792" s="2" t="str">
        <f>"Q"&amp;ROUNDUP(MONTH(SalesDataTable__2[[#This Row],[Order Date]])/3,0)</f>
        <v>Q2</v>
      </c>
      <c r="E1792">
        <f>MONTH(SalesDataTable__2[[#This Row],[Order Date]])</f>
        <v>6</v>
      </c>
      <c r="F1792" t="str">
        <f>TEXT(SalesDataTable__2[[#This Row],[Order Date]],"MMM")</f>
        <v>Jun</v>
      </c>
      <c r="G1792" t="s">
        <v>42</v>
      </c>
      <c r="H1792" t="s">
        <v>60</v>
      </c>
      <c r="I1792" t="s">
        <v>18</v>
      </c>
      <c r="J1792" t="s">
        <v>19</v>
      </c>
      <c r="K1792" t="s">
        <v>38</v>
      </c>
      <c r="L1792" t="s">
        <v>55</v>
      </c>
      <c r="M1792">
        <v>2</v>
      </c>
      <c r="N1792">
        <v>120.64</v>
      </c>
      <c r="O1792">
        <v>0</v>
      </c>
      <c r="P1792">
        <v>61.66</v>
      </c>
      <c r="Q1792">
        <v>241.28</v>
      </c>
      <c r="R1792">
        <v>123.32</v>
      </c>
      <c r="S1792">
        <v>117.96000000000001</v>
      </c>
      <c r="T1792">
        <v>0.48889257294429711</v>
      </c>
    </row>
    <row r="1793" spans="1:20" x14ac:dyDescent="0.3">
      <c r="A1793">
        <v>2043</v>
      </c>
      <c r="B1793" s="1">
        <v>46190</v>
      </c>
      <c r="C1793">
        <f>YEAR(SalesDataTable__2[[#This Row],[Order Date]])</f>
        <v>2026</v>
      </c>
      <c r="D1793" s="2" t="str">
        <f>"Q"&amp;ROUNDUP(MONTH(SalesDataTable__2[[#This Row],[Order Date]])/3,0)</f>
        <v>Q2</v>
      </c>
      <c r="E1793">
        <f>MONTH(SalesDataTable__2[[#This Row],[Order Date]])</f>
        <v>6</v>
      </c>
      <c r="F1793" t="str">
        <f>TEXT(SalesDataTable__2[[#This Row],[Order Date]],"MMM")</f>
        <v>Jun</v>
      </c>
      <c r="G1793" t="s">
        <v>28</v>
      </c>
      <c r="H1793" t="s">
        <v>29</v>
      </c>
      <c r="I1793" t="s">
        <v>18</v>
      </c>
      <c r="J1793" t="s">
        <v>19</v>
      </c>
      <c r="K1793" t="s">
        <v>24</v>
      </c>
      <c r="L1793" t="s">
        <v>27</v>
      </c>
      <c r="M1793">
        <v>2</v>
      </c>
      <c r="N1793">
        <v>90.33</v>
      </c>
      <c r="O1793">
        <v>0</v>
      </c>
      <c r="P1793">
        <v>46.3</v>
      </c>
      <c r="Q1793">
        <v>180.66</v>
      </c>
      <c r="R1793">
        <v>92.6</v>
      </c>
      <c r="S1793">
        <v>88.06</v>
      </c>
      <c r="T1793">
        <v>0.48743496069965686</v>
      </c>
    </row>
    <row r="1794" spans="1:20" x14ac:dyDescent="0.3">
      <c r="A1794">
        <v>3341</v>
      </c>
      <c r="B1794" s="1">
        <v>46192</v>
      </c>
      <c r="C1794">
        <f>YEAR(SalesDataTable__2[[#This Row],[Order Date]])</f>
        <v>2026</v>
      </c>
      <c r="D1794" s="2" t="str">
        <f>"Q"&amp;ROUNDUP(MONTH(SalesDataTable__2[[#This Row],[Order Date]])/3,0)</f>
        <v>Q2</v>
      </c>
      <c r="E1794">
        <f>MONTH(SalesDataTable__2[[#This Row],[Order Date]])</f>
        <v>6</v>
      </c>
      <c r="F1794" t="str">
        <f>TEXT(SalesDataTable__2[[#This Row],[Order Date]],"MMM")</f>
        <v>Jun</v>
      </c>
      <c r="G1794" t="s">
        <v>22</v>
      </c>
      <c r="H1794" t="s">
        <v>40</v>
      </c>
      <c r="I1794" t="s">
        <v>18</v>
      </c>
      <c r="J1794" t="s">
        <v>19</v>
      </c>
      <c r="K1794" t="s">
        <v>24</v>
      </c>
      <c r="L1794" t="s">
        <v>50</v>
      </c>
      <c r="M1794">
        <v>2</v>
      </c>
      <c r="N1794">
        <v>143.1</v>
      </c>
      <c r="O1794">
        <v>0</v>
      </c>
      <c r="P1794">
        <v>78.11</v>
      </c>
      <c r="Q1794">
        <v>286.2</v>
      </c>
      <c r="R1794">
        <v>156.22</v>
      </c>
      <c r="S1794">
        <v>129.97999999999999</v>
      </c>
      <c r="T1794">
        <v>0.45415793151642209</v>
      </c>
    </row>
    <row r="1795" spans="1:20" x14ac:dyDescent="0.3">
      <c r="A1795">
        <v>731</v>
      </c>
      <c r="B1795" s="1">
        <v>46195</v>
      </c>
      <c r="C1795">
        <f>YEAR(SalesDataTable__2[[#This Row],[Order Date]])</f>
        <v>2026</v>
      </c>
      <c r="D1795" s="2" t="str">
        <f>"Q"&amp;ROUNDUP(MONTH(SalesDataTable__2[[#This Row],[Order Date]])/3,0)</f>
        <v>Q2</v>
      </c>
      <c r="E1795">
        <f>MONTH(SalesDataTable__2[[#This Row],[Order Date]])</f>
        <v>6</v>
      </c>
      <c r="F1795" t="str">
        <f>TEXT(SalesDataTable__2[[#This Row],[Order Date]],"MMM")</f>
        <v>Jun</v>
      </c>
      <c r="G1795" t="s">
        <v>42</v>
      </c>
      <c r="H1795" t="s">
        <v>57</v>
      </c>
      <c r="I1795" t="s">
        <v>18</v>
      </c>
      <c r="J1795" t="s">
        <v>19</v>
      </c>
      <c r="K1795" t="s">
        <v>38</v>
      </c>
      <c r="L1795" t="s">
        <v>58</v>
      </c>
      <c r="M1795">
        <v>2</v>
      </c>
      <c r="N1795">
        <v>80.650000000000006</v>
      </c>
      <c r="O1795">
        <v>0</v>
      </c>
      <c r="P1795">
        <v>39.18</v>
      </c>
      <c r="Q1795">
        <v>161.30000000000001</v>
      </c>
      <c r="R1795">
        <v>78.36</v>
      </c>
      <c r="S1795">
        <v>82.940000000000012</v>
      </c>
      <c r="T1795">
        <v>0.51419714817110973</v>
      </c>
    </row>
    <row r="1796" spans="1:20" x14ac:dyDescent="0.3">
      <c r="A1796">
        <v>906</v>
      </c>
      <c r="B1796" s="1">
        <v>46205</v>
      </c>
      <c r="C1796">
        <f>YEAR(SalesDataTable__2[[#This Row],[Order Date]])</f>
        <v>2026</v>
      </c>
      <c r="D1796" s="2" t="str">
        <f>"Q"&amp;ROUNDUP(MONTH(SalesDataTable__2[[#This Row],[Order Date]])/3,0)</f>
        <v>Q3</v>
      </c>
      <c r="E1796">
        <f>MONTH(SalesDataTable__2[[#This Row],[Order Date]])</f>
        <v>7</v>
      </c>
      <c r="F1796" t="str">
        <f>TEXT(SalesDataTable__2[[#This Row],[Order Date]],"MMM")</f>
        <v>Jul</v>
      </c>
      <c r="G1796" t="s">
        <v>16</v>
      </c>
      <c r="H1796" t="s">
        <v>17</v>
      </c>
      <c r="I1796" t="s">
        <v>18</v>
      </c>
      <c r="J1796" t="s">
        <v>19</v>
      </c>
      <c r="K1796" t="s">
        <v>36</v>
      </c>
      <c r="L1796" t="s">
        <v>61</v>
      </c>
      <c r="M1796">
        <v>2</v>
      </c>
      <c r="N1796">
        <v>83.29</v>
      </c>
      <c r="O1796">
        <v>0</v>
      </c>
      <c r="P1796">
        <v>42.45</v>
      </c>
      <c r="Q1796">
        <v>166.58</v>
      </c>
      <c r="R1796">
        <v>84.9</v>
      </c>
      <c r="S1796">
        <v>81.680000000000007</v>
      </c>
      <c r="T1796">
        <v>0.49033497418657701</v>
      </c>
    </row>
    <row r="1797" spans="1:20" x14ac:dyDescent="0.3">
      <c r="A1797">
        <v>1531</v>
      </c>
      <c r="B1797" s="1">
        <v>46205</v>
      </c>
      <c r="C1797">
        <f>YEAR(SalesDataTable__2[[#This Row],[Order Date]])</f>
        <v>2026</v>
      </c>
      <c r="D1797" s="2" t="str">
        <f>"Q"&amp;ROUNDUP(MONTH(SalesDataTable__2[[#This Row],[Order Date]])/3,0)</f>
        <v>Q3</v>
      </c>
      <c r="E1797">
        <f>MONTH(SalesDataTable__2[[#This Row],[Order Date]])</f>
        <v>7</v>
      </c>
      <c r="F1797" t="str">
        <f>TEXT(SalesDataTable__2[[#This Row],[Order Date]],"MMM")</f>
        <v>Jul</v>
      </c>
      <c r="G1797" t="s">
        <v>42</v>
      </c>
      <c r="H1797" t="s">
        <v>60</v>
      </c>
      <c r="I1797" t="s">
        <v>18</v>
      </c>
      <c r="J1797" t="s">
        <v>19</v>
      </c>
      <c r="K1797" t="s">
        <v>31</v>
      </c>
      <c r="L1797" t="s">
        <v>32</v>
      </c>
      <c r="M1797">
        <v>2</v>
      </c>
      <c r="N1797">
        <v>136.72999999999999</v>
      </c>
      <c r="O1797">
        <v>0</v>
      </c>
      <c r="P1797">
        <v>66.03</v>
      </c>
      <c r="Q1797">
        <v>273.45999999999998</v>
      </c>
      <c r="R1797">
        <v>132.06</v>
      </c>
      <c r="S1797">
        <v>141.39999999999998</v>
      </c>
      <c r="T1797">
        <v>0.5170774519125283</v>
      </c>
    </row>
    <row r="1798" spans="1:20" x14ac:dyDescent="0.3">
      <c r="A1798">
        <v>3942</v>
      </c>
      <c r="B1798" s="1">
        <v>46206</v>
      </c>
      <c r="C1798">
        <f>YEAR(SalesDataTable__2[[#This Row],[Order Date]])</f>
        <v>2026</v>
      </c>
      <c r="D1798" s="2" t="str">
        <f>"Q"&amp;ROUNDUP(MONTH(SalesDataTable__2[[#This Row],[Order Date]])/3,0)</f>
        <v>Q3</v>
      </c>
      <c r="E1798">
        <f>MONTH(SalesDataTable__2[[#This Row],[Order Date]])</f>
        <v>7</v>
      </c>
      <c r="F1798" t="str">
        <f>TEXT(SalesDataTable__2[[#This Row],[Order Date]],"MMM")</f>
        <v>Jul</v>
      </c>
      <c r="G1798" t="s">
        <v>28</v>
      </c>
      <c r="H1798" t="s">
        <v>46</v>
      </c>
      <c r="I1798" t="s">
        <v>18</v>
      </c>
      <c r="J1798" t="s">
        <v>19</v>
      </c>
      <c r="K1798" t="s">
        <v>24</v>
      </c>
      <c r="L1798" t="s">
        <v>35</v>
      </c>
      <c r="M1798">
        <v>2</v>
      </c>
      <c r="N1798">
        <v>70.5</v>
      </c>
      <c r="O1798">
        <v>0</v>
      </c>
      <c r="P1798">
        <v>32.51</v>
      </c>
      <c r="Q1798">
        <v>141</v>
      </c>
      <c r="R1798">
        <v>65.02</v>
      </c>
      <c r="S1798">
        <v>75.98</v>
      </c>
      <c r="T1798">
        <v>0.53886524822695037</v>
      </c>
    </row>
    <row r="1799" spans="1:20" x14ac:dyDescent="0.3">
      <c r="A1799">
        <v>4165</v>
      </c>
      <c r="B1799" s="1">
        <v>46206</v>
      </c>
      <c r="C1799">
        <f>YEAR(SalesDataTable__2[[#This Row],[Order Date]])</f>
        <v>2026</v>
      </c>
      <c r="D1799" s="2" t="str">
        <f>"Q"&amp;ROUNDUP(MONTH(SalesDataTable__2[[#This Row],[Order Date]])/3,0)</f>
        <v>Q3</v>
      </c>
      <c r="E1799">
        <f>MONTH(SalesDataTable__2[[#This Row],[Order Date]])</f>
        <v>7</v>
      </c>
      <c r="F1799" t="str">
        <f>TEXT(SalesDataTable__2[[#This Row],[Order Date]],"MMM")</f>
        <v>Jul</v>
      </c>
      <c r="G1799" t="s">
        <v>28</v>
      </c>
      <c r="H1799" t="s">
        <v>48</v>
      </c>
      <c r="I1799" t="s">
        <v>18</v>
      </c>
      <c r="J1799" t="s">
        <v>19</v>
      </c>
      <c r="K1799" t="s">
        <v>24</v>
      </c>
      <c r="L1799" t="s">
        <v>25</v>
      </c>
      <c r="M1799">
        <v>2</v>
      </c>
      <c r="N1799">
        <v>152.88999999999999</v>
      </c>
      <c r="O1799">
        <v>0</v>
      </c>
      <c r="P1799">
        <v>81.34</v>
      </c>
      <c r="Q1799">
        <v>305.77999999999997</v>
      </c>
      <c r="R1799">
        <v>162.68</v>
      </c>
      <c r="S1799">
        <v>143.09999999999997</v>
      </c>
      <c r="T1799">
        <v>0.46798351756164558</v>
      </c>
    </row>
    <row r="1800" spans="1:20" x14ac:dyDescent="0.3">
      <c r="A1800">
        <v>1149</v>
      </c>
      <c r="B1800" s="1">
        <v>46207</v>
      </c>
      <c r="C1800">
        <f>YEAR(SalesDataTable__2[[#This Row],[Order Date]])</f>
        <v>2026</v>
      </c>
      <c r="D1800" s="2" t="str">
        <f>"Q"&amp;ROUNDUP(MONTH(SalesDataTable__2[[#This Row],[Order Date]])/3,0)</f>
        <v>Q3</v>
      </c>
      <c r="E1800">
        <f>MONTH(SalesDataTable__2[[#This Row],[Order Date]])</f>
        <v>7</v>
      </c>
      <c r="F1800" t="str">
        <f>TEXT(SalesDataTable__2[[#This Row],[Order Date]],"MMM")</f>
        <v>Jul</v>
      </c>
      <c r="G1800" t="s">
        <v>22</v>
      </c>
      <c r="H1800" t="s">
        <v>40</v>
      </c>
      <c r="I1800" t="s">
        <v>18</v>
      </c>
      <c r="J1800" t="s">
        <v>19</v>
      </c>
      <c r="K1800" t="s">
        <v>36</v>
      </c>
      <c r="L1800" t="s">
        <v>61</v>
      </c>
      <c r="M1800">
        <v>2</v>
      </c>
      <c r="N1800">
        <v>81.900000000000006</v>
      </c>
      <c r="O1800">
        <v>0</v>
      </c>
      <c r="P1800">
        <v>42.61</v>
      </c>
      <c r="Q1800">
        <v>163.80000000000001</v>
      </c>
      <c r="R1800">
        <v>85.22</v>
      </c>
      <c r="S1800">
        <v>78.580000000000013</v>
      </c>
      <c r="T1800">
        <v>0.47973137973137975</v>
      </c>
    </row>
    <row r="1801" spans="1:20" x14ac:dyDescent="0.3">
      <c r="A1801">
        <v>2720</v>
      </c>
      <c r="B1801" s="1">
        <v>46207</v>
      </c>
      <c r="C1801">
        <f>YEAR(SalesDataTable__2[[#This Row],[Order Date]])</f>
        <v>2026</v>
      </c>
      <c r="D1801" s="2" t="str">
        <f>"Q"&amp;ROUNDUP(MONTH(SalesDataTable__2[[#This Row],[Order Date]])/3,0)</f>
        <v>Q3</v>
      </c>
      <c r="E1801">
        <f>MONTH(SalesDataTable__2[[#This Row],[Order Date]])</f>
        <v>7</v>
      </c>
      <c r="F1801" t="str">
        <f>TEXT(SalesDataTable__2[[#This Row],[Order Date]],"MMM")</f>
        <v>Jul</v>
      </c>
      <c r="G1801" t="s">
        <v>16</v>
      </c>
      <c r="H1801" t="s">
        <v>17</v>
      </c>
      <c r="I1801" t="s">
        <v>18</v>
      </c>
      <c r="J1801" t="s">
        <v>19</v>
      </c>
      <c r="K1801" t="s">
        <v>24</v>
      </c>
      <c r="L1801" t="s">
        <v>50</v>
      </c>
      <c r="M1801">
        <v>2</v>
      </c>
      <c r="N1801">
        <v>145.88999999999999</v>
      </c>
      <c r="O1801">
        <v>0</v>
      </c>
      <c r="P1801">
        <v>80.709999999999994</v>
      </c>
      <c r="Q1801">
        <v>291.77999999999997</v>
      </c>
      <c r="R1801">
        <v>161.41999999999999</v>
      </c>
      <c r="S1801">
        <v>130.35999999999999</v>
      </c>
      <c r="T1801">
        <v>0.4467749674412228</v>
      </c>
    </row>
    <row r="1802" spans="1:20" x14ac:dyDescent="0.3">
      <c r="A1802">
        <v>1549</v>
      </c>
      <c r="B1802" s="1">
        <v>46209</v>
      </c>
      <c r="C1802">
        <f>YEAR(SalesDataTable__2[[#This Row],[Order Date]])</f>
        <v>2026</v>
      </c>
      <c r="D1802" s="2" t="str">
        <f>"Q"&amp;ROUNDUP(MONTH(SalesDataTable__2[[#This Row],[Order Date]])/3,0)</f>
        <v>Q3</v>
      </c>
      <c r="E1802">
        <f>MONTH(SalesDataTable__2[[#This Row],[Order Date]])</f>
        <v>7</v>
      </c>
      <c r="F1802" t="str">
        <f>TEXT(SalesDataTable__2[[#This Row],[Order Date]],"MMM")</f>
        <v>Jul</v>
      </c>
      <c r="G1802" t="s">
        <v>42</v>
      </c>
      <c r="H1802" t="s">
        <v>43</v>
      </c>
      <c r="I1802" t="s">
        <v>18</v>
      </c>
      <c r="J1802" t="s">
        <v>19</v>
      </c>
      <c r="K1802" t="s">
        <v>20</v>
      </c>
      <c r="L1802" t="s">
        <v>53</v>
      </c>
      <c r="M1802">
        <v>2</v>
      </c>
      <c r="N1802">
        <v>121.35</v>
      </c>
      <c r="O1802">
        <v>0</v>
      </c>
      <c r="P1802">
        <v>71.06</v>
      </c>
      <c r="Q1802">
        <v>242.7</v>
      </c>
      <c r="R1802">
        <v>142.12</v>
      </c>
      <c r="S1802">
        <v>100.57999999999998</v>
      </c>
      <c r="T1802">
        <v>0.41442109600329619</v>
      </c>
    </row>
    <row r="1803" spans="1:20" x14ac:dyDescent="0.3">
      <c r="A1803">
        <v>3161</v>
      </c>
      <c r="B1803" s="1">
        <v>46212</v>
      </c>
      <c r="C1803">
        <f>YEAR(SalesDataTable__2[[#This Row],[Order Date]])</f>
        <v>2026</v>
      </c>
      <c r="D1803" s="2" t="str">
        <f>"Q"&amp;ROUNDUP(MONTH(SalesDataTable__2[[#This Row],[Order Date]])/3,0)</f>
        <v>Q3</v>
      </c>
      <c r="E1803">
        <f>MONTH(SalesDataTable__2[[#This Row],[Order Date]])</f>
        <v>7</v>
      </c>
      <c r="F1803" t="str">
        <f>TEXT(SalesDataTable__2[[#This Row],[Order Date]],"MMM")</f>
        <v>Jul</v>
      </c>
      <c r="G1803" t="s">
        <v>42</v>
      </c>
      <c r="H1803" t="s">
        <v>45</v>
      </c>
      <c r="I1803" t="s">
        <v>18</v>
      </c>
      <c r="J1803" t="s">
        <v>19</v>
      </c>
      <c r="K1803" t="s">
        <v>38</v>
      </c>
      <c r="L1803" t="s">
        <v>39</v>
      </c>
      <c r="M1803">
        <v>2</v>
      </c>
      <c r="N1803">
        <v>192.6</v>
      </c>
      <c r="O1803">
        <v>0</v>
      </c>
      <c r="P1803">
        <v>104.89</v>
      </c>
      <c r="Q1803">
        <v>385.2</v>
      </c>
      <c r="R1803">
        <v>209.78</v>
      </c>
      <c r="S1803">
        <v>175.42</v>
      </c>
      <c r="T1803">
        <v>0.45539979231568017</v>
      </c>
    </row>
    <row r="1804" spans="1:20" x14ac:dyDescent="0.3">
      <c r="A1804">
        <v>2324</v>
      </c>
      <c r="B1804" s="1">
        <v>46213</v>
      </c>
      <c r="C1804">
        <f>YEAR(SalesDataTable__2[[#This Row],[Order Date]])</f>
        <v>2026</v>
      </c>
      <c r="D1804" s="2" t="str">
        <f>"Q"&amp;ROUNDUP(MONTH(SalesDataTable__2[[#This Row],[Order Date]])/3,0)</f>
        <v>Q3</v>
      </c>
      <c r="E1804">
        <f>MONTH(SalesDataTable__2[[#This Row],[Order Date]])</f>
        <v>7</v>
      </c>
      <c r="F1804" t="str">
        <f>TEXT(SalesDataTable__2[[#This Row],[Order Date]],"MMM")</f>
        <v>Jul</v>
      </c>
      <c r="G1804" t="s">
        <v>28</v>
      </c>
      <c r="H1804" t="s">
        <v>46</v>
      </c>
      <c r="I1804" t="s">
        <v>18</v>
      </c>
      <c r="J1804" t="s">
        <v>19</v>
      </c>
      <c r="K1804" t="s">
        <v>20</v>
      </c>
      <c r="L1804" t="s">
        <v>59</v>
      </c>
      <c r="M1804">
        <v>2</v>
      </c>
      <c r="N1804">
        <v>51.75</v>
      </c>
      <c r="O1804">
        <v>0</v>
      </c>
      <c r="P1804">
        <v>21.4</v>
      </c>
      <c r="Q1804">
        <v>103.5</v>
      </c>
      <c r="R1804">
        <v>42.8</v>
      </c>
      <c r="S1804">
        <v>60.7</v>
      </c>
      <c r="T1804">
        <v>0.58647342995169083</v>
      </c>
    </row>
    <row r="1805" spans="1:20" x14ac:dyDescent="0.3">
      <c r="A1805">
        <v>357</v>
      </c>
      <c r="B1805" s="1">
        <v>46218</v>
      </c>
      <c r="C1805">
        <f>YEAR(SalesDataTable__2[[#This Row],[Order Date]])</f>
        <v>2026</v>
      </c>
      <c r="D1805" s="2" t="str">
        <f>"Q"&amp;ROUNDUP(MONTH(SalesDataTable__2[[#This Row],[Order Date]])/3,0)</f>
        <v>Q3</v>
      </c>
      <c r="E1805">
        <f>MONTH(SalesDataTable__2[[#This Row],[Order Date]])</f>
        <v>7</v>
      </c>
      <c r="F1805" t="str">
        <f>TEXT(SalesDataTable__2[[#This Row],[Order Date]],"MMM")</f>
        <v>Jul</v>
      </c>
      <c r="G1805" t="s">
        <v>22</v>
      </c>
      <c r="H1805" t="s">
        <v>23</v>
      </c>
      <c r="I1805" t="s">
        <v>18</v>
      </c>
      <c r="J1805" t="s">
        <v>19</v>
      </c>
      <c r="K1805" t="s">
        <v>20</v>
      </c>
      <c r="L1805" t="s">
        <v>59</v>
      </c>
      <c r="M1805">
        <v>2</v>
      </c>
      <c r="N1805">
        <v>51.9</v>
      </c>
      <c r="O1805">
        <v>0</v>
      </c>
      <c r="P1805">
        <v>21.82</v>
      </c>
      <c r="Q1805">
        <v>103.8</v>
      </c>
      <c r="R1805">
        <v>43.64</v>
      </c>
      <c r="S1805">
        <v>60.16</v>
      </c>
      <c r="T1805">
        <v>0.57957610789980729</v>
      </c>
    </row>
    <row r="1806" spans="1:20" x14ac:dyDescent="0.3">
      <c r="A1806">
        <v>3329</v>
      </c>
      <c r="B1806" s="1">
        <v>46221</v>
      </c>
      <c r="C1806">
        <f>YEAR(SalesDataTable__2[[#This Row],[Order Date]])</f>
        <v>2026</v>
      </c>
      <c r="D1806" s="2" t="str">
        <f>"Q"&amp;ROUNDUP(MONTH(SalesDataTable__2[[#This Row],[Order Date]])/3,0)</f>
        <v>Q3</v>
      </c>
      <c r="E1806">
        <f>MONTH(SalesDataTable__2[[#This Row],[Order Date]])</f>
        <v>7</v>
      </c>
      <c r="F1806" t="str">
        <f>TEXT(SalesDataTable__2[[#This Row],[Order Date]],"MMM")</f>
        <v>Jul</v>
      </c>
      <c r="G1806" t="s">
        <v>28</v>
      </c>
      <c r="H1806" t="s">
        <v>34</v>
      </c>
      <c r="I1806" t="s">
        <v>18</v>
      </c>
      <c r="J1806" t="s">
        <v>19</v>
      </c>
      <c r="K1806" t="s">
        <v>36</v>
      </c>
      <c r="L1806" t="s">
        <v>61</v>
      </c>
      <c r="M1806">
        <v>2</v>
      </c>
      <c r="N1806">
        <v>81.739999999999995</v>
      </c>
      <c r="O1806">
        <v>0</v>
      </c>
      <c r="P1806">
        <v>42.75</v>
      </c>
      <c r="Q1806">
        <v>163.47999999999999</v>
      </c>
      <c r="R1806">
        <v>85.5</v>
      </c>
      <c r="S1806">
        <v>77.97999999999999</v>
      </c>
      <c r="T1806">
        <v>0.47700024467824809</v>
      </c>
    </row>
    <row r="1807" spans="1:20" x14ac:dyDescent="0.3">
      <c r="A1807">
        <v>5054</v>
      </c>
      <c r="B1807" s="1">
        <v>46221</v>
      </c>
      <c r="C1807">
        <f>YEAR(SalesDataTable__2[[#This Row],[Order Date]])</f>
        <v>2026</v>
      </c>
      <c r="D1807" s="2" t="str">
        <f>"Q"&amp;ROUNDUP(MONTH(SalesDataTable__2[[#This Row],[Order Date]])/3,0)</f>
        <v>Q3</v>
      </c>
      <c r="E1807">
        <f>MONTH(SalesDataTable__2[[#This Row],[Order Date]])</f>
        <v>7</v>
      </c>
      <c r="F1807" t="str">
        <f>TEXT(SalesDataTable__2[[#This Row],[Order Date]],"MMM")</f>
        <v>Jul</v>
      </c>
      <c r="G1807" t="s">
        <v>16</v>
      </c>
      <c r="H1807" t="s">
        <v>17</v>
      </c>
      <c r="I1807" t="s">
        <v>18</v>
      </c>
      <c r="J1807" t="s">
        <v>19</v>
      </c>
      <c r="K1807" t="s">
        <v>38</v>
      </c>
      <c r="L1807" t="s">
        <v>55</v>
      </c>
      <c r="M1807">
        <v>2</v>
      </c>
      <c r="N1807">
        <v>121.06</v>
      </c>
      <c r="O1807">
        <v>0</v>
      </c>
      <c r="P1807">
        <v>59.62</v>
      </c>
      <c r="Q1807">
        <v>242.12</v>
      </c>
      <c r="R1807">
        <v>119.24</v>
      </c>
      <c r="S1807">
        <v>122.88000000000001</v>
      </c>
      <c r="T1807">
        <v>0.50751693375185858</v>
      </c>
    </row>
    <row r="1808" spans="1:20" x14ac:dyDescent="0.3">
      <c r="A1808">
        <v>138</v>
      </c>
      <c r="B1808" s="1">
        <v>46222</v>
      </c>
      <c r="C1808">
        <f>YEAR(SalesDataTable__2[[#This Row],[Order Date]])</f>
        <v>2026</v>
      </c>
      <c r="D1808" s="2" t="str">
        <f>"Q"&amp;ROUNDUP(MONTH(SalesDataTable__2[[#This Row],[Order Date]])/3,0)</f>
        <v>Q3</v>
      </c>
      <c r="E1808">
        <f>MONTH(SalesDataTable__2[[#This Row],[Order Date]])</f>
        <v>7</v>
      </c>
      <c r="F1808" t="str">
        <f>TEXT(SalesDataTable__2[[#This Row],[Order Date]],"MMM")</f>
        <v>Jul</v>
      </c>
      <c r="G1808" t="s">
        <v>28</v>
      </c>
      <c r="H1808" t="s">
        <v>46</v>
      </c>
      <c r="I1808" t="s">
        <v>18</v>
      </c>
      <c r="J1808" t="s">
        <v>19</v>
      </c>
      <c r="K1808" t="s">
        <v>24</v>
      </c>
      <c r="L1808" t="s">
        <v>35</v>
      </c>
      <c r="M1808">
        <v>2</v>
      </c>
      <c r="N1808">
        <v>71.81</v>
      </c>
      <c r="O1808">
        <v>0</v>
      </c>
      <c r="P1808">
        <v>32.35</v>
      </c>
      <c r="Q1808">
        <v>143.62</v>
      </c>
      <c r="R1808">
        <v>64.7</v>
      </c>
      <c r="S1808">
        <v>78.92</v>
      </c>
      <c r="T1808">
        <v>0.54950563988302459</v>
      </c>
    </row>
    <row r="1809" spans="1:20" x14ac:dyDescent="0.3">
      <c r="A1809">
        <v>484</v>
      </c>
      <c r="B1809" s="1">
        <v>46222</v>
      </c>
      <c r="C1809">
        <f>YEAR(SalesDataTable__2[[#This Row],[Order Date]])</f>
        <v>2026</v>
      </c>
      <c r="D1809" s="2" t="str">
        <f>"Q"&amp;ROUNDUP(MONTH(SalesDataTable__2[[#This Row],[Order Date]])/3,0)</f>
        <v>Q3</v>
      </c>
      <c r="E1809">
        <f>MONTH(SalesDataTable__2[[#This Row],[Order Date]])</f>
        <v>7</v>
      </c>
      <c r="F1809" t="str">
        <f>TEXT(SalesDataTable__2[[#This Row],[Order Date]],"MMM")</f>
        <v>Jul</v>
      </c>
      <c r="G1809" t="s">
        <v>28</v>
      </c>
      <c r="H1809" t="s">
        <v>46</v>
      </c>
      <c r="I1809" t="s">
        <v>18</v>
      </c>
      <c r="J1809" t="s">
        <v>19</v>
      </c>
      <c r="K1809" t="s">
        <v>20</v>
      </c>
      <c r="L1809" t="s">
        <v>44</v>
      </c>
      <c r="M1809">
        <v>2</v>
      </c>
      <c r="N1809">
        <v>36.07</v>
      </c>
      <c r="O1809">
        <v>0</v>
      </c>
      <c r="P1809">
        <v>13.6</v>
      </c>
      <c r="Q1809">
        <v>72.14</v>
      </c>
      <c r="R1809">
        <v>27.2</v>
      </c>
      <c r="S1809">
        <v>44.94</v>
      </c>
      <c r="T1809">
        <v>0.62295536456889378</v>
      </c>
    </row>
    <row r="1810" spans="1:20" x14ac:dyDescent="0.3">
      <c r="A1810">
        <v>4030</v>
      </c>
      <c r="B1810" s="1">
        <v>46225</v>
      </c>
      <c r="C1810">
        <f>YEAR(SalesDataTable__2[[#This Row],[Order Date]])</f>
        <v>2026</v>
      </c>
      <c r="D1810" s="2" t="str">
        <f>"Q"&amp;ROUNDUP(MONTH(SalesDataTable__2[[#This Row],[Order Date]])/3,0)</f>
        <v>Q3</v>
      </c>
      <c r="E1810">
        <f>MONTH(SalesDataTable__2[[#This Row],[Order Date]])</f>
        <v>7</v>
      </c>
      <c r="F1810" t="str">
        <f>TEXT(SalesDataTable__2[[#This Row],[Order Date]],"MMM")</f>
        <v>Jul</v>
      </c>
      <c r="G1810" t="s">
        <v>16</v>
      </c>
      <c r="H1810" t="s">
        <v>17</v>
      </c>
      <c r="I1810" t="s">
        <v>18</v>
      </c>
      <c r="J1810" t="s">
        <v>19</v>
      </c>
      <c r="K1810" t="s">
        <v>38</v>
      </c>
      <c r="L1810" t="s">
        <v>58</v>
      </c>
      <c r="M1810">
        <v>2</v>
      </c>
      <c r="N1810">
        <v>83.71</v>
      </c>
      <c r="O1810">
        <v>0</v>
      </c>
      <c r="P1810">
        <v>39.29</v>
      </c>
      <c r="Q1810">
        <v>167.42</v>
      </c>
      <c r="R1810">
        <v>78.58</v>
      </c>
      <c r="S1810">
        <v>88.839999999999989</v>
      </c>
      <c r="T1810">
        <v>0.53064150041811009</v>
      </c>
    </row>
    <row r="1811" spans="1:20" x14ac:dyDescent="0.3">
      <c r="A1811">
        <v>1513</v>
      </c>
      <c r="B1811" s="1">
        <v>46226</v>
      </c>
      <c r="C1811">
        <f>YEAR(SalesDataTable__2[[#This Row],[Order Date]])</f>
        <v>2026</v>
      </c>
      <c r="D1811" s="2" t="str">
        <f>"Q"&amp;ROUNDUP(MONTH(SalesDataTable__2[[#This Row],[Order Date]])/3,0)</f>
        <v>Q3</v>
      </c>
      <c r="E1811">
        <f>MONTH(SalesDataTable__2[[#This Row],[Order Date]])</f>
        <v>7</v>
      </c>
      <c r="F1811" t="str">
        <f>TEXT(SalesDataTable__2[[#This Row],[Order Date]],"MMM")</f>
        <v>Jul</v>
      </c>
      <c r="G1811" t="s">
        <v>16</v>
      </c>
      <c r="H1811" t="s">
        <v>17</v>
      </c>
      <c r="I1811" t="s">
        <v>18</v>
      </c>
      <c r="J1811" t="s">
        <v>19</v>
      </c>
      <c r="K1811" t="s">
        <v>24</v>
      </c>
      <c r="L1811" t="s">
        <v>35</v>
      </c>
      <c r="M1811">
        <v>2</v>
      </c>
      <c r="N1811">
        <v>70.790000000000006</v>
      </c>
      <c r="O1811">
        <v>0</v>
      </c>
      <c r="P1811">
        <v>32.44</v>
      </c>
      <c r="Q1811">
        <v>141.58000000000001</v>
      </c>
      <c r="R1811">
        <v>64.88</v>
      </c>
      <c r="S1811">
        <v>76.700000000000017</v>
      </c>
      <c r="T1811">
        <v>0.541743184065546</v>
      </c>
    </row>
    <row r="1812" spans="1:20" x14ac:dyDescent="0.3">
      <c r="A1812">
        <v>2009</v>
      </c>
      <c r="B1812" s="1">
        <v>46226</v>
      </c>
      <c r="C1812">
        <f>YEAR(SalesDataTable__2[[#This Row],[Order Date]])</f>
        <v>2026</v>
      </c>
      <c r="D1812" s="2" t="str">
        <f>"Q"&amp;ROUNDUP(MONTH(SalesDataTable__2[[#This Row],[Order Date]])/3,0)</f>
        <v>Q3</v>
      </c>
      <c r="E1812">
        <f>MONTH(SalesDataTable__2[[#This Row],[Order Date]])</f>
        <v>7</v>
      </c>
      <c r="F1812" t="str">
        <f>TEXT(SalesDataTable__2[[#This Row],[Order Date]],"MMM")</f>
        <v>Jul</v>
      </c>
      <c r="G1812" t="s">
        <v>42</v>
      </c>
      <c r="H1812" t="s">
        <v>63</v>
      </c>
      <c r="I1812" t="s">
        <v>18</v>
      </c>
      <c r="J1812" t="s">
        <v>19</v>
      </c>
      <c r="K1812" t="s">
        <v>31</v>
      </c>
      <c r="L1812" t="s">
        <v>47</v>
      </c>
      <c r="M1812">
        <v>2</v>
      </c>
      <c r="N1812">
        <v>46.41</v>
      </c>
      <c r="O1812">
        <v>0</v>
      </c>
      <c r="P1812">
        <v>18.600000000000001</v>
      </c>
      <c r="Q1812">
        <v>92.82</v>
      </c>
      <c r="R1812">
        <v>37.200000000000003</v>
      </c>
      <c r="S1812">
        <v>55.61999999999999</v>
      </c>
      <c r="T1812">
        <v>0.59922430510665803</v>
      </c>
    </row>
    <row r="1813" spans="1:20" x14ac:dyDescent="0.3">
      <c r="A1813">
        <v>1564</v>
      </c>
      <c r="B1813" s="1">
        <v>46246</v>
      </c>
      <c r="C1813">
        <f>YEAR(SalesDataTable__2[[#This Row],[Order Date]])</f>
        <v>2026</v>
      </c>
      <c r="D1813" s="2" t="str">
        <f>"Q"&amp;ROUNDUP(MONTH(SalesDataTable__2[[#This Row],[Order Date]])/3,0)</f>
        <v>Q3</v>
      </c>
      <c r="E1813">
        <f>MONTH(SalesDataTable__2[[#This Row],[Order Date]])</f>
        <v>8</v>
      </c>
      <c r="F1813" t="str">
        <f>TEXT(SalesDataTable__2[[#This Row],[Order Date]],"MMM")</f>
        <v>Aug</v>
      </c>
      <c r="G1813" t="s">
        <v>16</v>
      </c>
      <c r="H1813" t="s">
        <v>52</v>
      </c>
      <c r="I1813" t="s">
        <v>18</v>
      </c>
      <c r="J1813" t="s">
        <v>19</v>
      </c>
      <c r="K1813" t="s">
        <v>20</v>
      </c>
      <c r="L1813" t="s">
        <v>59</v>
      </c>
      <c r="M1813">
        <v>2</v>
      </c>
      <c r="N1813">
        <v>51.84</v>
      </c>
      <c r="O1813">
        <v>0</v>
      </c>
      <c r="P1813">
        <v>21.62</v>
      </c>
      <c r="Q1813">
        <v>103.68</v>
      </c>
      <c r="R1813">
        <v>43.24</v>
      </c>
      <c r="S1813">
        <v>60.440000000000005</v>
      </c>
      <c r="T1813">
        <v>0.58294753086419759</v>
      </c>
    </row>
    <row r="1814" spans="1:20" x14ac:dyDescent="0.3">
      <c r="A1814">
        <v>1921</v>
      </c>
      <c r="B1814" s="1">
        <v>46252</v>
      </c>
      <c r="C1814">
        <f>YEAR(SalesDataTable__2[[#This Row],[Order Date]])</f>
        <v>2026</v>
      </c>
      <c r="D1814" s="2" t="str">
        <f>"Q"&amp;ROUNDUP(MONTH(SalesDataTable__2[[#This Row],[Order Date]])/3,0)</f>
        <v>Q3</v>
      </c>
      <c r="E1814">
        <f>MONTH(SalesDataTable__2[[#This Row],[Order Date]])</f>
        <v>8</v>
      </c>
      <c r="F1814" t="str">
        <f>TEXT(SalesDataTable__2[[#This Row],[Order Date]],"MMM")</f>
        <v>Aug</v>
      </c>
      <c r="G1814" t="s">
        <v>16</v>
      </c>
      <c r="H1814" t="s">
        <v>52</v>
      </c>
      <c r="I1814" t="s">
        <v>18</v>
      </c>
      <c r="J1814" t="s">
        <v>19</v>
      </c>
      <c r="K1814" t="s">
        <v>36</v>
      </c>
      <c r="L1814" t="s">
        <v>37</v>
      </c>
      <c r="M1814">
        <v>2</v>
      </c>
      <c r="N1814">
        <v>39.83</v>
      </c>
      <c r="O1814">
        <v>0</v>
      </c>
      <c r="P1814">
        <v>17.18</v>
      </c>
      <c r="Q1814">
        <v>79.66</v>
      </c>
      <c r="R1814">
        <v>34.36</v>
      </c>
      <c r="S1814">
        <v>45.3</v>
      </c>
      <c r="T1814">
        <v>0.56866683404468987</v>
      </c>
    </row>
    <row r="1815" spans="1:20" x14ac:dyDescent="0.3">
      <c r="A1815">
        <v>1966</v>
      </c>
      <c r="B1815" s="1">
        <v>46252</v>
      </c>
      <c r="C1815">
        <f>YEAR(SalesDataTable__2[[#This Row],[Order Date]])</f>
        <v>2026</v>
      </c>
      <c r="D1815" s="2" t="str">
        <f>"Q"&amp;ROUNDUP(MONTH(SalesDataTable__2[[#This Row],[Order Date]])/3,0)</f>
        <v>Q3</v>
      </c>
      <c r="E1815">
        <f>MONTH(SalesDataTable__2[[#This Row],[Order Date]])</f>
        <v>8</v>
      </c>
      <c r="F1815" t="str">
        <f>TEXT(SalesDataTable__2[[#This Row],[Order Date]],"MMM")</f>
        <v>Aug</v>
      </c>
      <c r="G1815" t="s">
        <v>22</v>
      </c>
      <c r="H1815" t="s">
        <v>23</v>
      </c>
      <c r="I1815" t="s">
        <v>18</v>
      </c>
      <c r="J1815" t="s">
        <v>19</v>
      </c>
      <c r="K1815" t="s">
        <v>31</v>
      </c>
      <c r="L1815" t="s">
        <v>41</v>
      </c>
      <c r="M1815">
        <v>2</v>
      </c>
      <c r="N1815">
        <v>36.020000000000003</v>
      </c>
      <c r="O1815">
        <v>0</v>
      </c>
      <c r="P1815">
        <v>13.87</v>
      </c>
      <c r="Q1815">
        <v>72.040000000000006</v>
      </c>
      <c r="R1815">
        <v>27.74</v>
      </c>
      <c r="S1815">
        <v>44.300000000000011</v>
      </c>
      <c r="T1815">
        <v>0.61493614658523055</v>
      </c>
    </row>
    <row r="1816" spans="1:20" x14ac:dyDescent="0.3">
      <c r="A1816">
        <v>3398</v>
      </c>
      <c r="B1816" s="1">
        <v>46257</v>
      </c>
      <c r="C1816">
        <f>YEAR(SalesDataTable__2[[#This Row],[Order Date]])</f>
        <v>2026</v>
      </c>
      <c r="D1816" s="2" t="str">
        <f>"Q"&amp;ROUNDUP(MONTH(SalesDataTable__2[[#This Row],[Order Date]])/3,0)</f>
        <v>Q3</v>
      </c>
      <c r="E1816">
        <f>MONTH(SalesDataTable__2[[#This Row],[Order Date]])</f>
        <v>8</v>
      </c>
      <c r="F1816" t="str">
        <f>TEXT(SalesDataTable__2[[#This Row],[Order Date]],"MMM")</f>
        <v>Aug</v>
      </c>
      <c r="G1816" t="s">
        <v>28</v>
      </c>
      <c r="H1816" t="s">
        <v>46</v>
      </c>
      <c r="I1816" t="s">
        <v>18</v>
      </c>
      <c r="J1816" t="s">
        <v>19</v>
      </c>
      <c r="K1816" t="s">
        <v>24</v>
      </c>
      <c r="L1816" t="s">
        <v>25</v>
      </c>
      <c r="M1816">
        <v>2</v>
      </c>
      <c r="N1816">
        <v>156.44999999999999</v>
      </c>
      <c r="O1816">
        <v>0</v>
      </c>
      <c r="P1816">
        <v>80.13</v>
      </c>
      <c r="Q1816">
        <v>312.89999999999998</v>
      </c>
      <c r="R1816">
        <v>160.26</v>
      </c>
      <c r="S1816">
        <v>152.63999999999999</v>
      </c>
      <c r="T1816">
        <v>0.487823585810163</v>
      </c>
    </row>
    <row r="1817" spans="1:20" x14ac:dyDescent="0.3">
      <c r="A1817">
        <v>4012</v>
      </c>
      <c r="B1817" s="1">
        <v>46257</v>
      </c>
      <c r="C1817">
        <f>YEAR(SalesDataTable__2[[#This Row],[Order Date]])</f>
        <v>2026</v>
      </c>
      <c r="D1817" s="2" t="str">
        <f>"Q"&amp;ROUNDUP(MONTH(SalesDataTable__2[[#This Row],[Order Date]])/3,0)</f>
        <v>Q3</v>
      </c>
      <c r="E1817">
        <f>MONTH(SalesDataTable__2[[#This Row],[Order Date]])</f>
        <v>8</v>
      </c>
      <c r="F1817" t="str">
        <f>TEXT(SalesDataTable__2[[#This Row],[Order Date]],"MMM")</f>
        <v>Aug</v>
      </c>
      <c r="G1817" t="s">
        <v>28</v>
      </c>
      <c r="H1817" t="s">
        <v>48</v>
      </c>
      <c r="I1817" t="s">
        <v>18</v>
      </c>
      <c r="J1817" t="s">
        <v>19</v>
      </c>
      <c r="K1817" t="s">
        <v>24</v>
      </c>
      <c r="L1817" t="s">
        <v>35</v>
      </c>
      <c r="M1817">
        <v>2</v>
      </c>
      <c r="N1817">
        <v>72.97</v>
      </c>
      <c r="O1817">
        <v>0</v>
      </c>
      <c r="P1817">
        <v>33.25</v>
      </c>
      <c r="Q1817">
        <v>145.94</v>
      </c>
      <c r="R1817">
        <v>66.5</v>
      </c>
      <c r="S1817">
        <v>79.44</v>
      </c>
      <c r="T1817">
        <v>0.54433328765245992</v>
      </c>
    </row>
    <row r="1818" spans="1:20" x14ac:dyDescent="0.3">
      <c r="A1818">
        <v>1455</v>
      </c>
      <c r="B1818" s="1">
        <v>46262</v>
      </c>
      <c r="C1818">
        <f>YEAR(SalesDataTable__2[[#This Row],[Order Date]])</f>
        <v>2026</v>
      </c>
      <c r="D1818" s="2" t="str">
        <f>"Q"&amp;ROUNDUP(MONTH(SalesDataTable__2[[#This Row],[Order Date]])/3,0)</f>
        <v>Q3</v>
      </c>
      <c r="E1818">
        <f>MONTH(SalesDataTable__2[[#This Row],[Order Date]])</f>
        <v>8</v>
      </c>
      <c r="F1818" t="str">
        <f>TEXT(SalesDataTable__2[[#This Row],[Order Date]],"MMM")</f>
        <v>Aug</v>
      </c>
      <c r="G1818" t="s">
        <v>42</v>
      </c>
      <c r="H1818" t="s">
        <v>43</v>
      </c>
      <c r="I1818" t="s">
        <v>18</v>
      </c>
      <c r="J1818" t="s">
        <v>19</v>
      </c>
      <c r="K1818" t="s">
        <v>36</v>
      </c>
      <c r="L1818" t="s">
        <v>56</v>
      </c>
      <c r="M1818">
        <v>2</v>
      </c>
      <c r="N1818">
        <v>51.91</v>
      </c>
      <c r="O1818">
        <v>0</v>
      </c>
      <c r="P1818">
        <v>21.94</v>
      </c>
      <c r="Q1818">
        <v>103.82</v>
      </c>
      <c r="R1818">
        <v>43.88</v>
      </c>
      <c r="S1818">
        <v>59.939999999999991</v>
      </c>
      <c r="T1818">
        <v>0.57734540550953573</v>
      </c>
    </row>
    <row r="1819" spans="1:20" x14ac:dyDescent="0.3">
      <c r="A1819">
        <v>3514</v>
      </c>
      <c r="B1819" s="1">
        <v>46270</v>
      </c>
      <c r="C1819">
        <f>YEAR(SalesDataTable__2[[#This Row],[Order Date]])</f>
        <v>2026</v>
      </c>
      <c r="D1819" s="2" t="str">
        <f>"Q"&amp;ROUNDUP(MONTH(SalesDataTable__2[[#This Row],[Order Date]])/3,0)</f>
        <v>Q3</v>
      </c>
      <c r="E1819">
        <f>MONTH(SalesDataTable__2[[#This Row],[Order Date]])</f>
        <v>9</v>
      </c>
      <c r="F1819" t="str">
        <f>TEXT(SalesDataTable__2[[#This Row],[Order Date]],"MMM")</f>
        <v>Sep</v>
      </c>
      <c r="G1819" t="s">
        <v>28</v>
      </c>
      <c r="H1819" t="s">
        <v>29</v>
      </c>
      <c r="I1819" t="s">
        <v>18</v>
      </c>
      <c r="J1819" t="s">
        <v>19</v>
      </c>
      <c r="K1819" t="s">
        <v>31</v>
      </c>
      <c r="L1819" t="s">
        <v>32</v>
      </c>
      <c r="M1819">
        <v>2</v>
      </c>
      <c r="N1819">
        <v>133.81</v>
      </c>
      <c r="O1819">
        <v>0</v>
      </c>
      <c r="P1819">
        <v>66.78</v>
      </c>
      <c r="Q1819">
        <v>267.62</v>
      </c>
      <c r="R1819">
        <v>133.56</v>
      </c>
      <c r="S1819">
        <v>134.06</v>
      </c>
      <c r="T1819">
        <v>0.5009341603766535</v>
      </c>
    </row>
    <row r="1820" spans="1:20" x14ac:dyDescent="0.3">
      <c r="A1820">
        <v>4345</v>
      </c>
      <c r="B1820" s="1">
        <v>46273</v>
      </c>
      <c r="C1820">
        <f>YEAR(SalesDataTable__2[[#This Row],[Order Date]])</f>
        <v>2026</v>
      </c>
      <c r="D1820" s="2" t="str">
        <f>"Q"&amp;ROUNDUP(MONTH(SalesDataTable__2[[#This Row],[Order Date]])/3,0)</f>
        <v>Q3</v>
      </c>
      <c r="E1820">
        <f>MONTH(SalesDataTable__2[[#This Row],[Order Date]])</f>
        <v>9</v>
      </c>
      <c r="F1820" t="str">
        <f>TEXT(SalesDataTable__2[[#This Row],[Order Date]],"MMM")</f>
        <v>Sep</v>
      </c>
      <c r="G1820" t="s">
        <v>22</v>
      </c>
      <c r="H1820" t="s">
        <v>23</v>
      </c>
      <c r="I1820" t="s">
        <v>18</v>
      </c>
      <c r="J1820" t="s">
        <v>19</v>
      </c>
      <c r="K1820" t="s">
        <v>38</v>
      </c>
      <c r="L1820" t="s">
        <v>62</v>
      </c>
      <c r="M1820">
        <v>2</v>
      </c>
      <c r="N1820">
        <v>345.33</v>
      </c>
      <c r="O1820">
        <v>0</v>
      </c>
      <c r="P1820">
        <v>198.22</v>
      </c>
      <c r="Q1820">
        <v>690.66</v>
      </c>
      <c r="R1820">
        <v>396.44</v>
      </c>
      <c r="S1820">
        <v>294.21999999999997</v>
      </c>
      <c r="T1820">
        <v>0.42599832044710856</v>
      </c>
    </row>
    <row r="1821" spans="1:20" x14ac:dyDescent="0.3">
      <c r="A1821">
        <v>97</v>
      </c>
      <c r="B1821" s="1">
        <v>46275</v>
      </c>
      <c r="C1821">
        <f>YEAR(SalesDataTable__2[[#This Row],[Order Date]])</f>
        <v>2026</v>
      </c>
      <c r="D1821" s="2" t="str">
        <f>"Q"&amp;ROUNDUP(MONTH(SalesDataTable__2[[#This Row],[Order Date]])/3,0)</f>
        <v>Q3</v>
      </c>
      <c r="E1821">
        <f>MONTH(SalesDataTable__2[[#This Row],[Order Date]])</f>
        <v>9</v>
      </c>
      <c r="F1821" t="str">
        <f>TEXT(SalesDataTable__2[[#This Row],[Order Date]],"MMM")</f>
        <v>Sep</v>
      </c>
      <c r="G1821" t="s">
        <v>28</v>
      </c>
      <c r="H1821" t="s">
        <v>29</v>
      </c>
      <c r="I1821" t="s">
        <v>18</v>
      </c>
      <c r="J1821" t="s">
        <v>19</v>
      </c>
      <c r="K1821" t="s">
        <v>38</v>
      </c>
      <c r="L1821" t="s">
        <v>58</v>
      </c>
      <c r="M1821">
        <v>2</v>
      </c>
      <c r="N1821">
        <v>80.239999999999995</v>
      </c>
      <c r="O1821">
        <v>0</v>
      </c>
      <c r="P1821">
        <v>40.5</v>
      </c>
      <c r="Q1821">
        <v>160.47999999999999</v>
      </c>
      <c r="R1821">
        <v>81</v>
      </c>
      <c r="S1821">
        <v>79.47999999999999</v>
      </c>
      <c r="T1821">
        <v>0.49526420737786636</v>
      </c>
    </row>
    <row r="1822" spans="1:20" x14ac:dyDescent="0.3">
      <c r="A1822">
        <v>2786</v>
      </c>
      <c r="B1822" s="1">
        <v>46278</v>
      </c>
      <c r="C1822">
        <f>YEAR(SalesDataTable__2[[#This Row],[Order Date]])</f>
        <v>2026</v>
      </c>
      <c r="D1822" s="2" t="str">
        <f>"Q"&amp;ROUNDUP(MONTH(SalesDataTable__2[[#This Row],[Order Date]])/3,0)</f>
        <v>Q3</v>
      </c>
      <c r="E1822">
        <f>MONTH(SalesDataTable__2[[#This Row],[Order Date]])</f>
        <v>9</v>
      </c>
      <c r="F1822" t="str">
        <f>TEXT(SalesDataTable__2[[#This Row],[Order Date]],"MMM")</f>
        <v>Sep</v>
      </c>
      <c r="G1822" t="s">
        <v>16</v>
      </c>
      <c r="H1822" t="s">
        <v>17</v>
      </c>
      <c r="I1822" t="s">
        <v>18</v>
      </c>
      <c r="J1822" t="s">
        <v>19</v>
      </c>
      <c r="K1822" t="s">
        <v>20</v>
      </c>
      <c r="L1822" t="s">
        <v>21</v>
      </c>
      <c r="M1822">
        <v>2</v>
      </c>
      <c r="N1822">
        <v>40.83</v>
      </c>
      <c r="O1822">
        <v>0</v>
      </c>
      <c r="P1822">
        <v>14.56</v>
      </c>
      <c r="Q1822">
        <v>81.66</v>
      </c>
      <c r="R1822">
        <v>29.12</v>
      </c>
      <c r="S1822">
        <v>52.539999999999992</v>
      </c>
      <c r="T1822">
        <v>0.64339946118050451</v>
      </c>
    </row>
    <row r="1823" spans="1:20" x14ac:dyDescent="0.3">
      <c r="A1823">
        <v>3051</v>
      </c>
      <c r="B1823" s="1">
        <v>46294</v>
      </c>
      <c r="C1823">
        <f>YEAR(SalesDataTable__2[[#This Row],[Order Date]])</f>
        <v>2026</v>
      </c>
      <c r="D1823" s="2" t="str">
        <f>"Q"&amp;ROUNDUP(MONTH(SalesDataTable__2[[#This Row],[Order Date]])/3,0)</f>
        <v>Q3</v>
      </c>
      <c r="E1823">
        <f>MONTH(SalesDataTable__2[[#This Row],[Order Date]])</f>
        <v>9</v>
      </c>
      <c r="F1823" t="str">
        <f>TEXT(SalesDataTable__2[[#This Row],[Order Date]],"MMM")</f>
        <v>Sep</v>
      </c>
      <c r="G1823" t="s">
        <v>28</v>
      </c>
      <c r="H1823" t="s">
        <v>48</v>
      </c>
      <c r="I1823" t="s">
        <v>18</v>
      </c>
      <c r="J1823" t="s">
        <v>19</v>
      </c>
      <c r="K1823" t="s">
        <v>20</v>
      </c>
      <c r="L1823" t="s">
        <v>59</v>
      </c>
      <c r="M1823">
        <v>2</v>
      </c>
      <c r="N1823">
        <v>51.52</v>
      </c>
      <c r="O1823">
        <v>0</v>
      </c>
      <c r="P1823">
        <v>21.47</v>
      </c>
      <c r="Q1823">
        <v>103.04</v>
      </c>
      <c r="R1823">
        <v>42.94</v>
      </c>
      <c r="S1823">
        <v>60.100000000000009</v>
      </c>
      <c r="T1823">
        <v>0.58326863354037273</v>
      </c>
    </row>
    <row r="1824" spans="1:20" x14ac:dyDescent="0.3">
      <c r="A1824">
        <v>2277</v>
      </c>
      <c r="B1824" s="1">
        <v>46302</v>
      </c>
      <c r="C1824">
        <f>YEAR(SalesDataTable__2[[#This Row],[Order Date]])</f>
        <v>2026</v>
      </c>
      <c r="D1824" s="2" t="str">
        <f>"Q"&amp;ROUNDUP(MONTH(SalesDataTable__2[[#This Row],[Order Date]])/3,0)</f>
        <v>Q4</v>
      </c>
      <c r="E1824">
        <f>MONTH(SalesDataTable__2[[#This Row],[Order Date]])</f>
        <v>10</v>
      </c>
      <c r="F1824" t="str">
        <f>TEXT(SalesDataTable__2[[#This Row],[Order Date]],"MMM")</f>
        <v>Oct</v>
      </c>
      <c r="G1824" t="s">
        <v>22</v>
      </c>
      <c r="H1824" t="s">
        <v>30</v>
      </c>
      <c r="I1824" t="s">
        <v>18</v>
      </c>
      <c r="J1824" t="s">
        <v>19</v>
      </c>
      <c r="K1824" t="s">
        <v>36</v>
      </c>
      <c r="L1824" t="s">
        <v>54</v>
      </c>
      <c r="M1824">
        <v>2</v>
      </c>
      <c r="N1824">
        <v>105</v>
      </c>
      <c r="O1824">
        <v>0</v>
      </c>
      <c r="P1824">
        <v>50.3</v>
      </c>
      <c r="Q1824">
        <v>210</v>
      </c>
      <c r="R1824">
        <v>100.6</v>
      </c>
      <c r="S1824">
        <v>109.4</v>
      </c>
      <c r="T1824">
        <v>0.52095238095238094</v>
      </c>
    </row>
    <row r="1825" spans="1:20" x14ac:dyDescent="0.3">
      <c r="A1825">
        <v>1389</v>
      </c>
      <c r="B1825" s="1">
        <v>46313</v>
      </c>
      <c r="C1825">
        <f>YEAR(SalesDataTable__2[[#This Row],[Order Date]])</f>
        <v>2026</v>
      </c>
      <c r="D1825" s="2" t="str">
        <f>"Q"&amp;ROUNDUP(MONTH(SalesDataTable__2[[#This Row],[Order Date]])/3,0)</f>
        <v>Q4</v>
      </c>
      <c r="E1825">
        <f>MONTH(SalesDataTable__2[[#This Row],[Order Date]])</f>
        <v>10</v>
      </c>
      <c r="F1825" t="str">
        <f>TEXT(SalesDataTable__2[[#This Row],[Order Date]],"MMM")</f>
        <v>Oct</v>
      </c>
      <c r="G1825" t="s">
        <v>22</v>
      </c>
      <c r="H1825" t="s">
        <v>40</v>
      </c>
      <c r="I1825" t="s">
        <v>18</v>
      </c>
      <c r="J1825" t="s">
        <v>19</v>
      </c>
      <c r="K1825" t="s">
        <v>24</v>
      </c>
      <c r="L1825" t="s">
        <v>27</v>
      </c>
      <c r="M1825">
        <v>2</v>
      </c>
      <c r="N1825">
        <v>93.73</v>
      </c>
      <c r="O1825">
        <v>0</v>
      </c>
      <c r="P1825">
        <v>44.79</v>
      </c>
      <c r="Q1825">
        <v>187.46</v>
      </c>
      <c r="R1825">
        <v>89.58</v>
      </c>
      <c r="S1825">
        <v>97.88000000000001</v>
      </c>
      <c r="T1825">
        <v>0.52213805611863873</v>
      </c>
    </row>
    <row r="1826" spans="1:20" x14ac:dyDescent="0.3">
      <c r="A1826">
        <v>1707</v>
      </c>
      <c r="B1826" s="1">
        <v>46322</v>
      </c>
      <c r="C1826">
        <f>YEAR(SalesDataTable__2[[#This Row],[Order Date]])</f>
        <v>2026</v>
      </c>
      <c r="D1826" s="2" t="str">
        <f>"Q"&amp;ROUNDUP(MONTH(SalesDataTable__2[[#This Row],[Order Date]])/3,0)</f>
        <v>Q4</v>
      </c>
      <c r="E1826">
        <f>MONTH(SalesDataTable__2[[#This Row],[Order Date]])</f>
        <v>10</v>
      </c>
      <c r="F1826" t="str">
        <f>TEXT(SalesDataTable__2[[#This Row],[Order Date]],"MMM")</f>
        <v>Oct</v>
      </c>
      <c r="G1826" t="s">
        <v>42</v>
      </c>
      <c r="H1826" t="s">
        <v>60</v>
      </c>
      <c r="I1826" t="s">
        <v>18</v>
      </c>
      <c r="J1826" t="s">
        <v>19</v>
      </c>
      <c r="K1826" t="s">
        <v>31</v>
      </c>
      <c r="L1826" t="s">
        <v>41</v>
      </c>
      <c r="M1826">
        <v>2</v>
      </c>
      <c r="N1826">
        <v>35.36</v>
      </c>
      <c r="O1826">
        <v>0</v>
      </c>
      <c r="P1826">
        <v>13.33</v>
      </c>
      <c r="Q1826">
        <v>70.72</v>
      </c>
      <c r="R1826">
        <v>26.66</v>
      </c>
      <c r="S1826">
        <v>44.06</v>
      </c>
      <c r="T1826">
        <v>0.62302036199095023</v>
      </c>
    </row>
    <row r="1827" spans="1:20" x14ac:dyDescent="0.3">
      <c r="A1827">
        <v>1989</v>
      </c>
      <c r="B1827" s="1">
        <v>46322</v>
      </c>
      <c r="C1827">
        <f>YEAR(SalesDataTable__2[[#This Row],[Order Date]])</f>
        <v>2026</v>
      </c>
      <c r="D1827" s="2" t="str">
        <f>"Q"&amp;ROUNDUP(MONTH(SalesDataTable__2[[#This Row],[Order Date]])/3,0)</f>
        <v>Q4</v>
      </c>
      <c r="E1827">
        <f>MONTH(SalesDataTable__2[[#This Row],[Order Date]])</f>
        <v>10</v>
      </c>
      <c r="F1827" t="str">
        <f>TEXT(SalesDataTable__2[[#This Row],[Order Date]],"MMM")</f>
        <v>Oct</v>
      </c>
      <c r="G1827" t="s">
        <v>16</v>
      </c>
      <c r="H1827" t="s">
        <v>33</v>
      </c>
      <c r="I1827" t="s">
        <v>18</v>
      </c>
      <c r="J1827" t="s">
        <v>19</v>
      </c>
      <c r="K1827" t="s">
        <v>38</v>
      </c>
      <c r="L1827" t="s">
        <v>62</v>
      </c>
      <c r="M1827">
        <v>2</v>
      </c>
      <c r="N1827">
        <v>335.73</v>
      </c>
      <c r="O1827">
        <v>0</v>
      </c>
      <c r="P1827">
        <v>199.44</v>
      </c>
      <c r="Q1827">
        <v>671.46</v>
      </c>
      <c r="R1827">
        <v>398.88</v>
      </c>
      <c r="S1827">
        <v>272.58000000000004</v>
      </c>
      <c r="T1827">
        <v>0.4059512107943884</v>
      </c>
    </row>
    <row r="1828" spans="1:20" x14ac:dyDescent="0.3">
      <c r="A1828">
        <v>3542</v>
      </c>
      <c r="B1828" s="1">
        <v>46323</v>
      </c>
      <c r="C1828">
        <f>YEAR(SalesDataTable__2[[#This Row],[Order Date]])</f>
        <v>2026</v>
      </c>
      <c r="D1828" s="2" t="str">
        <f>"Q"&amp;ROUNDUP(MONTH(SalesDataTable__2[[#This Row],[Order Date]])/3,0)</f>
        <v>Q4</v>
      </c>
      <c r="E1828">
        <f>MONTH(SalesDataTable__2[[#This Row],[Order Date]])</f>
        <v>10</v>
      </c>
      <c r="F1828" t="str">
        <f>TEXT(SalesDataTable__2[[#This Row],[Order Date]],"MMM")</f>
        <v>Oct</v>
      </c>
      <c r="G1828" t="s">
        <v>16</v>
      </c>
      <c r="H1828" t="s">
        <v>33</v>
      </c>
      <c r="I1828" t="s">
        <v>18</v>
      </c>
      <c r="J1828" t="s">
        <v>19</v>
      </c>
      <c r="K1828" t="s">
        <v>36</v>
      </c>
      <c r="L1828" t="s">
        <v>56</v>
      </c>
      <c r="M1828">
        <v>2</v>
      </c>
      <c r="N1828">
        <v>50.66</v>
      </c>
      <c r="O1828">
        <v>0</v>
      </c>
      <c r="P1828">
        <v>22.02</v>
      </c>
      <c r="Q1828">
        <v>101.32</v>
      </c>
      <c r="R1828">
        <v>44.04</v>
      </c>
      <c r="S1828">
        <v>57.279999999999994</v>
      </c>
      <c r="T1828">
        <v>0.56533754441373862</v>
      </c>
    </row>
    <row r="1829" spans="1:20" x14ac:dyDescent="0.3">
      <c r="A1829">
        <v>4634</v>
      </c>
      <c r="B1829" s="1">
        <v>46332</v>
      </c>
      <c r="C1829">
        <f>YEAR(SalesDataTable__2[[#This Row],[Order Date]])</f>
        <v>2026</v>
      </c>
      <c r="D1829" s="2" t="str">
        <f>"Q"&amp;ROUNDUP(MONTH(SalesDataTable__2[[#This Row],[Order Date]])/3,0)</f>
        <v>Q4</v>
      </c>
      <c r="E1829">
        <f>MONTH(SalesDataTable__2[[#This Row],[Order Date]])</f>
        <v>11</v>
      </c>
      <c r="F1829" t="str">
        <f>TEXT(SalesDataTable__2[[#This Row],[Order Date]],"MMM")</f>
        <v>Nov</v>
      </c>
      <c r="G1829" t="s">
        <v>22</v>
      </c>
      <c r="H1829" t="s">
        <v>40</v>
      </c>
      <c r="I1829" t="s">
        <v>18</v>
      </c>
      <c r="J1829" t="s">
        <v>19</v>
      </c>
      <c r="K1829" t="s">
        <v>36</v>
      </c>
      <c r="L1829" t="s">
        <v>61</v>
      </c>
      <c r="M1829">
        <v>2</v>
      </c>
      <c r="N1829">
        <v>80.61</v>
      </c>
      <c r="O1829">
        <v>0</v>
      </c>
      <c r="P1829">
        <v>43.72</v>
      </c>
      <c r="Q1829">
        <v>161.22</v>
      </c>
      <c r="R1829">
        <v>87.44</v>
      </c>
      <c r="S1829">
        <v>73.78</v>
      </c>
      <c r="T1829">
        <v>0.45763552909068356</v>
      </c>
    </row>
    <row r="1830" spans="1:20" x14ac:dyDescent="0.3">
      <c r="A1830">
        <v>4207</v>
      </c>
      <c r="B1830" s="1">
        <v>46345</v>
      </c>
      <c r="C1830">
        <f>YEAR(SalesDataTable__2[[#This Row],[Order Date]])</f>
        <v>2026</v>
      </c>
      <c r="D1830" s="2" t="str">
        <f>"Q"&amp;ROUNDUP(MONTH(SalesDataTable__2[[#This Row],[Order Date]])/3,0)</f>
        <v>Q4</v>
      </c>
      <c r="E1830">
        <f>MONTH(SalesDataTable__2[[#This Row],[Order Date]])</f>
        <v>11</v>
      </c>
      <c r="F1830" t="str">
        <f>TEXT(SalesDataTable__2[[#This Row],[Order Date]],"MMM")</f>
        <v>Nov</v>
      </c>
      <c r="G1830" t="s">
        <v>28</v>
      </c>
      <c r="H1830" t="s">
        <v>46</v>
      </c>
      <c r="I1830" t="s">
        <v>18</v>
      </c>
      <c r="J1830" t="s">
        <v>19</v>
      </c>
      <c r="K1830" t="s">
        <v>36</v>
      </c>
      <c r="L1830" t="s">
        <v>54</v>
      </c>
      <c r="M1830">
        <v>2</v>
      </c>
      <c r="N1830">
        <v>103.99</v>
      </c>
      <c r="O1830">
        <v>0</v>
      </c>
      <c r="P1830">
        <v>50.36</v>
      </c>
      <c r="Q1830">
        <v>207.98</v>
      </c>
      <c r="R1830">
        <v>100.72</v>
      </c>
      <c r="S1830">
        <v>107.25999999999999</v>
      </c>
      <c r="T1830">
        <v>0.51572266564092695</v>
      </c>
    </row>
    <row r="1831" spans="1:20" x14ac:dyDescent="0.3">
      <c r="A1831">
        <v>5065</v>
      </c>
      <c r="B1831" s="1">
        <v>46348</v>
      </c>
      <c r="C1831">
        <f>YEAR(SalesDataTable__2[[#This Row],[Order Date]])</f>
        <v>2026</v>
      </c>
      <c r="D1831" s="2" t="str">
        <f>"Q"&amp;ROUNDUP(MONTH(SalesDataTable__2[[#This Row],[Order Date]])/3,0)</f>
        <v>Q4</v>
      </c>
      <c r="E1831">
        <f>MONTH(SalesDataTable__2[[#This Row],[Order Date]])</f>
        <v>11</v>
      </c>
      <c r="F1831" t="str">
        <f>TEXT(SalesDataTable__2[[#This Row],[Order Date]],"MMM")</f>
        <v>Nov</v>
      </c>
      <c r="G1831" t="s">
        <v>16</v>
      </c>
      <c r="H1831" t="s">
        <v>17</v>
      </c>
      <c r="I1831" t="s">
        <v>18</v>
      </c>
      <c r="J1831" t="s">
        <v>19</v>
      </c>
      <c r="K1831" t="s">
        <v>31</v>
      </c>
      <c r="L1831" t="s">
        <v>51</v>
      </c>
      <c r="M1831">
        <v>2</v>
      </c>
      <c r="N1831">
        <v>166.15</v>
      </c>
      <c r="O1831">
        <v>0</v>
      </c>
      <c r="P1831">
        <v>86.42</v>
      </c>
      <c r="Q1831">
        <v>332.3</v>
      </c>
      <c r="R1831">
        <v>172.84</v>
      </c>
      <c r="S1831">
        <v>159.46</v>
      </c>
      <c r="T1831">
        <v>0.47986758952753539</v>
      </c>
    </row>
    <row r="1832" spans="1:20" x14ac:dyDescent="0.3">
      <c r="A1832">
        <v>4923</v>
      </c>
      <c r="B1832" s="1">
        <v>46373</v>
      </c>
      <c r="C1832">
        <f>YEAR(SalesDataTable__2[[#This Row],[Order Date]])</f>
        <v>2026</v>
      </c>
      <c r="D1832" s="2" t="str">
        <f>"Q"&amp;ROUNDUP(MONTH(SalesDataTable__2[[#This Row],[Order Date]])/3,0)</f>
        <v>Q4</v>
      </c>
      <c r="E1832">
        <f>MONTH(SalesDataTable__2[[#This Row],[Order Date]])</f>
        <v>12</v>
      </c>
      <c r="F1832" t="str">
        <f>TEXT(SalesDataTable__2[[#This Row],[Order Date]],"MMM")</f>
        <v>Dec</v>
      </c>
      <c r="G1832" t="s">
        <v>16</v>
      </c>
      <c r="H1832" t="s">
        <v>52</v>
      </c>
      <c r="I1832" t="s">
        <v>18</v>
      </c>
      <c r="J1832" t="s">
        <v>19</v>
      </c>
      <c r="K1832" t="s">
        <v>38</v>
      </c>
      <c r="L1832" t="s">
        <v>58</v>
      </c>
      <c r="M1832">
        <v>2</v>
      </c>
      <c r="N1832">
        <v>79.86</v>
      </c>
      <c r="O1832">
        <v>0</v>
      </c>
      <c r="P1832">
        <v>39.049999999999997</v>
      </c>
      <c r="Q1832">
        <v>159.72</v>
      </c>
      <c r="R1832">
        <v>78.099999999999994</v>
      </c>
      <c r="S1832">
        <v>81.62</v>
      </c>
      <c r="T1832">
        <v>0.51101928374655647</v>
      </c>
    </row>
    <row r="1833" spans="1:20" x14ac:dyDescent="0.3">
      <c r="A1833">
        <v>4572</v>
      </c>
      <c r="B1833" s="1">
        <v>46375</v>
      </c>
      <c r="C1833">
        <f>YEAR(SalesDataTable__2[[#This Row],[Order Date]])</f>
        <v>2026</v>
      </c>
      <c r="D1833" s="2" t="str">
        <f>"Q"&amp;ROUNDUP(MONTH(SalesDataTable__2[[#This Row],[Order Date]])/3,0)</f>
        <v>Q4</v>
      </c>
      <c r="E1833">
        <f>MONTH(SalesDataTable__2[[#This Row],[Order Date]])</f>
        <v>12</v>
      </c>
      <c r="F1833" t="str">
        <f>TEXT(SalesDataTable__2[[#This Row],[Order Date]],"MMM")</f>
        <v>Dec</v>
      </c>
      <c r="G1833" t="s">
        <v>22</v>
      </c>
      <c r="H1833" t="s">
        <v>40</v>
      </c>
      <c r="I1833" t="s">
        <v>18</v>
      </c>
      <c r="J1833" t="s">
        <v>19</v>
      </c>
      <c r="K1833" t="s">
        <v>20</v>
      </c>
      <c r="L1833" t="s">
        <v>59</v>
      </c>
      <c r="M1833">
        <v>2</v>
      </c>
      <c r="N1833">
        <v>51.56</v>
      </c>
      <c r="O1833">
        <v>0</v>
      </c>
      <c r="P1833">
        <v>21.9</v>
      </c>
      <c r="Q1833">
        <v>103.12</v>
      </c>
      <c r="R1833">
        <v>43.8</v>
      </c>
      <c r="S1833">
        <v>59.320000000000007</v>
      </c>
      <c r="T1833">
        <v>0.57525213343677273</v>
      </c>
    </row>
    <row r="1834" spans="1:20" x14ac:dyDescent="0.3">
      <c r="A1834">
        <v>3685</v>
      </c>
      <c r="B1834" s="1">
        <v>46032</v>
      </c>
      <c r="C1834">
        <f>YEAR(SalesDataTable__2[[#This Row],[Order Date]])</f>
        <v>2026</v>
      </c>
      <c r="D1834" s="2" t="str">
        <f>"Q"&amp;ROUNDUP(MONTH(SalesDataTable__2[[#This Row],[Order Date]])/3,0)</f>
        <v>Q1</v>
      </c>
      <c r="E1834">
        <f>MONTH(SalesDataTable__2[[#This Row],[Order Date]])</f>
        <v>1</v>
      </c>
      <c r="F1834" t="str">
        <f>TEXT(SalesDataTable__2[[#This Row],[Order Date]],"MMM")</f>
        <v>Jan</v>
      </c>
      <c r="G1834" t="s">
        <v>16</v>
      </c>
      <c r="H1834" t="s">
        <v>17</v>
      </c>
      <c r="I1834" t="s">
        <v>18</v>
      </c>
      <c r="J1834" t="s">
        <v>19</v>
      </c>
      <c r="K1834" t="s">
        <v>31</v>
      </c>
      <c r="L1834" t="s">
        <v>51</v>
      </c>
      <c r="M1834">
        <v>3</v>
      </c>
      <c r="N1834">
        <v>161.58000000000001</v>
      </c>
      <c r="O1834">
        <v>0</v>
      </c>
      <c r="P1834">
        <v>85.58</v>
      </c>
      <c r="Q1834">
        <v>484.74</v>
      </c>
      <c r="R1834">
        <v>256.74</v>
      </c>
      <c r="S1834">
        <v>228</v>
      </c>
      <c r="T1834">
        <v>0.47035524198539425</v>
      </c>
    </row>
    <row r="1835" spans="1:20" x14ac:dyDescent="0.3">
      <c r="A1835">
        <v>5101</v>
      </c>
      <c r="B1835" s="1">
        <v>46035</v>
      </c>
      <c r="C1835">
        <f>YEAR(SalesDataTable__2[[#This Row],[Order Date]])</f>
        <v>2026</v>
      </c>
      <c r="D1835" s="2" t="str">
        <f>"Q"&amp;ROUNDUP(MONTH(SalesDataTable__2[[#This Row],[Order Date]])/3,0)</f>
        <v>Q1</v>
      </c>
      <c r="E1835">
        <f>MONTH(SalesDataTable__2[[#This Row],[Order Date]])</f>
        <v>1</v>
      </c>
      <c r="F1835" t="str">
        <f>TEXT(SalesDataTable__2[[#This Row],[Order Date]],"MMM")</f>
        <v>Jan</v>
      </c>
      <c r="G1835" t="s">
        <v>28</v>
      </c>
      <c r="H1835" t="s">
        <v>46</v>
      </c>
      <c r="I1835" t="s">
        <v>18</v>
      </c>
      <c r="J1835" t="s">
        <v>64</v>
      </c>
      <c r="K1835" t="s">
        <v>36</v>
      </c>
      <c r="L1835" t="s">
        <v>56</v>
      </c>
      <c r="M1835">
        <v>3</v>
      </c>
      <c r="N1835">
        <v>51.52</v>
      </c>
      <c r="O1835">
        <v>0</v>
      </c>
      <c r="P1835">
        <v>21.92</v>
      </c>
      <c r="Q1835">
        <v>154.56</v>
      </c>
      <c r="R1835">
        <v>65.760000000000005</v>
      </c>
      <c r="S1835">
        <v>88.8</v>
      </c>
      <c r="T1835">
        <v>0.57453416149068315</v>
      </c>
    </row>
    <row r="1836" spans="1:20" x14ac:dyDescent="0.3">
      <c r="A1836">
        <v>3176</v>
      </c>
      <c r="B1836" s="1">
        <v>46037</v>
      </c>
      <c r="C1836">
        <f>YEAR(SalesDataTable__2[[#This Row],[Order Date]])</f>
        <v>2026</v>
      </c>
      <c r="D1836" s="2" t="str">
        <f>"Q"&amp;ROUNDUP(MONTH(SalesDataTable__2[[#This Row],[Order Date]])/3,0)</f>
        <v>Q1</v>
      </c>
      <c r="E1836">
        <f>MONTH(SalesDataTable__2[[#This Row],[Order Date]])</f>
        <v>1</v>
      </c>
      <c r="F1836" t="str">
        <f>TEXT(SalesDataTable__2[[#This Row],[Order Date]],"MMM")</f>
        <v>Jan</v>
      </c>
      <c r="G1836" t="s">
        <v>16</v>
      </c>
      <c r="H1836" t="s">
        <v>17</v>
      </c>
      <c r="I1836" t="s">
        <v>18</v>
      </c>
      <c r="J1836" t="s">
        <v>64</v>
      </c>
      <c r="K1836" t="s">
        <v>24</v>
      </c>
      <c r="L1836" t="s">
        <v>27</v>
      </c>
      <c r="M1836">
        <v>3</v>
      </c>
      <c r="N1836">
        <v>91.19</v>
      </c>
      <c r="O1836">
        <v>0</v>
      </c>
      <c r="P1836">
        <v>44.47</v>
      </c>
      <c r="Q1836">
        <v>273.57</v>
      </c>
      <c r="R1836">
        <v>133.41</v>
      </c>
      <c r="S1836">
        <v>140.16</v>
      </c>
      <c r="T1836">
        <v>0.5123368790437548</v>
      </c>
    </row>
    <row r="1837" spans="1:20" x14ac:dyDescent="0.3">
      <c r="A1837">
        <v>4401</v>
      </c>
      <c r="B1837" s="1">
        <v>46043</v>
      </c>
      <c r="C1837">
        <f>YEAR(SalesDataTable__2[[#This Row],[Order Date]])</f>
        <v>2026</v>
      </c>
      <c r="D1837" s="2" t="str">
        <f>"Q"&amp;ROUNDUP(MONTH(SalesDataTable__2[[#This Row],[Order Date]])/3,0)</f>
        <v>Q1</v>
      </c>
      <c r="E1837">
        <f>MONTH(SalesDataTable__2[[#This Row],[Order Date]])</f>
        <v>1</v>
      </c>
      <c r="F1837" t="str">
        <f>TEXT(SalesDataTable__2[[#This Row],[Order Date]],"MMM")</f>
        <v>Jan</v>
      </c>
      <c r="G1837" t="s">
        <v>22</v>
      </c>
      <c r="H1837" t="s">
        <v>40</v>
      </c>
      <c r="I1837" t="s">
        <v>18</v>
      </c>
      <c r="J1837" t="s">
        <v>19</v>
      </c>
      <c r="K1837" t="s">
        <v>36</v>
      </c>
      <c r="L1837" t="s">
        <v>61</v>
      </c>
      <c r="M1837">
        <v>3</v>
      </c>
      <c r="N1837">
        <v>83.34</v>
      </c>
      <c r="O1837">
        <v>0</v>
      </c>
      <c r="P1837">
        <v>41.44</v>
      </c>
      <c r="Q1837">
        <v>250.02</v>
      </c>
      <c r="R1837">
        <v>124.32</v>
      </c>
      <c r="S1837">
        <v>125.70000000000002</v>
      </c>
      <c r="T1837">
        <v>0.50275977921766268</v>
      </c>
    </row>
    <row r="1838" spans="1:20" x14ac:dyDescent="0.3">
      <c r="A1838">
        <v>203</v>
      </c>
      <c r="B1838" s="1">
        <v>46050</v>
      </c>
      <c r="C1838">
        <f>YEAR(SalesDataTable__2[[#This Row],[Order Date]])</f>
        <v>2026</v>
      </c>
      <c r="D1838" s="2" t="str">
        <f>"Q"&amp;ROUNDUP(MONTH(SalesDataTable__2[[#This Row],[Order Date]])/3,0)</f>
        <v>Q1</v>
      </c>
      <c r="E1838">
        <f>MONTH(SalesDataTable__2[[#This Row],[Order Date]])</f>
        <v>1</v>
      </c>
      <c r="F1838" t="str">
        <f>TEXT(SalesDataTable__2[[#This Row],[Order Date]],"MMM")</f>
        <v>Jan</v>
      </c>
      <c r="G1838" t="s">
        <v>16</v>
      </c>
      <c r="H1838" t="s">
        <v>26</v>
      </c>
      <c r="I1838" t="s">
        <v>18</v>
      </c>
      <c r="J1838" t="s">
        <v>64</v>
      </c>
      <c r="K1838" t="s">
        <v>36</v>
      </c>
      <c r="L1838" t="s">
        <v>56</v>
      </c>
      <c r="M1838">
        <v>3</v>
      </c>
      <c r="N1838">
        <v>49.95</v>
      </c>
      <c r="O1838">
        <v>0</v>
      </c>
      <c r="P1838">
        <v>22.55</v>
      </c>
      <c r="Q1838">
        <v>149.85000000000002</v>
      </c>
      <c r="R1838">
        <v>67.650000000000006</v>
      </c>
      <c r="S1838">
        <v>82.200000000000017</v>
      </c>
      <c r="T1838">
        <v>0.54854854854854862</v>
      </c>
    </row>
    <row r="1839" spans="1:20" x14ac:dyDescent="0.3">
      <c r="A1839">
        <v>3117</v>
      </c>
      <c r="B1839" s="1">
        <v>46052</v>
      </c>
      <c r="C1839">
        <f>YEAR(SalesDataTable__2[[#This Row],[Order Date]])</f>
        <v>2026</v>
      </c>
      <c r="D1839" s="2" t="str">
        <f>"Q"&amp;ROUNDUP(MONTH(SalesDataTable__2[[#This Row],[Order Date]])/3,0)</f>
        <v>Q1</v>
      </c>
      <c r="E1839">
        <f>MONTH(SalesDataTable__2[[#This Row],[Order Date]])</f>
        <v>1</v>
      </c>
      <c r="F1839" t="str">
        <f>TEXT(SalesDataTable__2[[#This Row],[Order Date]],"MMM")</f>
        <v>Jan</v>
      </c>
      <c r="G1839" t="s">
        <v>28</v>
      </c>
      <c r="H1839" t="s">
        <v>46</v>
      </c>
      <c r="I1839" t="s">
        <v>18</v>
      </c>
      <c r="J1839" t="s">
        <v>19</v>
      </c>
      <c r="K1839" t="s">
        <v>38</v>
      </c>
      <c r="L1839" t="s">
        <v>58</v>
      </c>
      <c r="M1839">
        <v>3</v>
      </c>
      <c r="N1839">
        <v>80.08</v>
      </c>
      <c r="O1839">
        <v>0</v>
      </c>
      <c r="P1839">
        <v>39.450000000000003</v>
      </c>
      <c r="Q1839">
        <v>240.24</v>
      </c>
      <c r="R1839">
        <v>118.35000000000001</v>
      </c>
      <c r="S1839">
        <v>121.89</v>
      </c>
      <c r="T1839">
        <v>0.50736763236763238</v>
      </c>
    </row>
    <row r="1840" spans="1:20" x14ac:dyDescent="0.3">
      <c r="A1840">
        <v>2668</v>
      </c>
      <c r="B1840" s="1">
        <v>46054</v>
      </c>
      <c r="C1840">
        <f>YEAR(SalesDataTable__2[[#This Row],[Order Date]])</f>
        <v>2026</v>
      </c>
      <c r="D1840" s="2" t="str">
        <f>"Q"&amp;ROUNDUP(MONTH(SalesDataTable__2[[#This Row],[Order Date]])/3,0)</f>
        <v>Q1</v>
      </c>
      <c r="E1840">
        <f>MONTH(SalesDataTable__2[[#This Row],[Order Date]])</f>
        <v>2</v>
      </c>
      <c r="F1840" t="str">
        <f>TEXT(SalesDataTable__2[[#This Row],[Order Date]],"MMM")</f>
        <v>Feb</v>
      </c>
      <c r="G1840" t="s">
        <v>28</v>
      </c>
      <c r="H1840" t="s">
        <v>46</v>
      </c>
      <c r="I1840" t="s">
        <v>18</v>
      </c>
      <c r="J1840" t="s">
        <v>64</v>
      </c>
      <c r="K1840" t="s">
        <v>20</v>
      </c>
      <c r="L1840" t="s">
        <v>44</v>
      </c>
      <c r="M1840">
        <v>3</v>
      </c>
      <c r="N1840">
        <v>35.36</v>
      </c>
      <c r="O1840">
        <v>0</v>
      </c>
      <c r="P1840">
        <v>13.7</v>
      </c>
      <c r="Q1840">
        <v>106.08</v>
      </c>
      <c r="R1840">
        <v>41.099999999999994</v>
      </c>
      <c r="S1840">
        <v>64.98</v>
      </c>
      <c r="T1840">
        <v>0.61255656108597289</v>
      </c>
    </row>
    <row r="1841" spans="1:20" x14ac:dyDescent="0.3">
      <c r="A1841">
        <v>380</v>
      </c>
      <c r="B1841" s="1">
        <v>46058</v>
      </c>
      <c r="C1841">
        <f>YEAR(SalesDataTable__2[[#This Row],[Order Date]])</f>
        <v>2026</v>
      </c>
      <c r="D1841" s="2" t="str">
        <f>"Q"&amp;ROUNDUP(MONTH(SalesDataTable__2[[#This Row],[Order Date]])/3,0)</f>
        <v>Q1</v>
      </c>
      <c r="E1841">
        <f>MONTH(SalesDataTable__2[[#This Row],[Order Date]])</f>
        <v>2</v>
      </c>
      <c r="F1841" t="str">
        <f>TEXT(SalesDataTable__2[[#This Row],[Order Date]],"MMM")</f>
        <v>Feb</v>
      </c>
      <c r="G1841" t="s">
        <v>28</v>
      </c>
      <c r="H1841" t="s">
        <v>46</v>
      </c>
      <c r="I1841" t="s">
        <v>18</v>
      </c>
      <c r="J1841" t="s">
        <v>64</v>
      </c>
      <c r="K1841" t="s">
        <v>20</v>
      </c>
      <c r="L1841" t="s">
        <v>53</v>
      </c>
      <c r="M1841">
        <v>3</v>
      </c>
      <c r="N1841">
        <v>125.63</v>
      </c>
      <c r="O1841">
        <v>0</v>
      </c>
      <c r="P1841">
        <v>71.05</v>
      </c>
      <c r="Q1841">
        <v>376.89</v>
      </c>
      <c r="R1841">
        <v>213.14999999999998</v>
      </c>
      <c r="S1841">
        <v>163.74</v>
      </c>
      <c r="T1841">
        <v>0.43445037013452203</v>
      </c>
    </row>
    <row r="1842" spans="1:20" x14ac:dyDescent="0.3">
      <c r="A1842">
        <v>346</v>
      </c>
      <c r="B1842" s="1">
        <v>46059</v>
      </c>
      <c r="C1842">
        <f>YEAR(SalesDataTable__2[[#This Row],[Order Date]])</f>
        <v>2026</v>
      </c>
      <c r="D1842" s="2" t="str">
        <f>"Q"&amp;ROUNDUP(MONTH(SalesDataTable__2[[#This Row],[Order Date]])/3,0)</f>
        <v>Q1</v>
      </c>
      <c r="E1842">
        <f>MONTH(SalesDataTable__2[[#This Row],[Order Date]])</f>
        <v>2</v>
      </c>
      <c r="F1842" t="str">
        <f>TEXT(SalesDataTable__2[[#This Row],[Order Date]],"MMM")</f>
        <v>Feb</v>
      </c>
      <c r="G1842" t="s">
        <v>28</v>
      </c>
      <c r="H1842" t="s">
        <v>49</v>
      </c>
      <c r="I1842" t="s">
        <v>18</v>
      </c>
      <c r="J1842" t="s">
        <v>65</v>
      </c>
      <c r="K1842" t="s">
        <v>36</v>
      </c>
      <c r="L1842" t="s">
        <v>54</v>
      </c>
      <c r="M1842">
        <v>3</v>
      </c>
      <c r="N1842">
        <v>103.22</v>
      </c>
      <c r="O1842">
        <v>0</v>
      </c>
      <c r="P1842">
        <v>50.74</v>
      </c>
      <c r="Q1842">
        <v>309.65999999999997</v>
      </c>
      <c r="R1842">
        <v>152.22</v>
      </c>
      <c r="S1842">
        <v>157.43999999999997</v>
      </c>
      <c r="T1842">
        <v>0.50842859910869986</v>
      </c>
    </row>
    <row r="1843" spans="1:20" x14ac:dyDescent="0.3">
      <c r="A1843">
        <v>3614</v>
      </c>
      <c r="B1843" s="1">
        <v>46061</v>
      </c>
      <c r="C1843">
        <f>YEAR(SalesDataTable__2[[#This Row],[Order Date]])</f>
        <v>2026</v>
      </c>
      <c r="D1843" s="2" t="str">
        <f>"Q"&amp;ROUNDUP(MONTH(SalesDataTable__2[[#This Row],[Order Date]])/3,0)</f>
        <v>Q1</v>
      </c>
      <c r="E1843">
        <f>MONTH(SalesDataTable__2[[#This Row],[Order Date]])</f>
        <v>2</v>
      </c>
      <c r="F1843" t="str">
        <f>TEXT(SalesDataTable__2[[#This Row],[Order Date]],"MMM")</f>
        <v>Feb</v>
      </c>
      <c r="G1843" t="s">
        <v>28</v>
      </c>
      <c r="H1843" t="s">
        <v>48</v>
      </c>
      <c r="I1843" t="s">
        <v>18</v>
      </c>
      <c r="J1843" t="s">
        <v>19</v>
      </c>
      <c r="K1843" t="s">
        <v>20</v>
      </c>
      <c r="L1843" t="s">
        <v>59</v>
      </c>
      <c r="M1843">
        <v>3</v>
      </c>
      <c r="N1843">
        <v>51.18</v>
      </c>
      <c r="O1843">
        <v>0</v>
      </c>
      <c r="P1843">
        <v>21.95</v>
      </c>
      <c r="Q1843">
        <v>153.54</v>
      </c>
      <c r="R1843">
        <v>65.849999999999994</v>
      </c>
      <c r="S1843">
        <v>87.69</v>
      </c>
      <c r="T1843">
        <v>0.57112153184837833</v>
      </c>
    </row>
    <row r="1844" spans="1:20" x14ac:dyDescent="0.3">
      <c r="A1844">
        <v>3917</v>
      </c>
      <c r="B1844" s="1">
        <v>46080</v>
      </c>
      <c r="C1844">
        <f>YEAR(SalesDataTable__2[[#This Row],[Order Date]])</f>
        <v>2026</v>
      </c>
      <c r="D1844" s="2" t="str">
        <f>"Q"&amp;ROUNDUP(MONTH(SalesDataTable__2[[#This Row],[Order Date]])/3,0)</f>
        <v>Q1</v>
      </c>
      <c r="E1844">
        <f>MONTH(SalesDataTable__2[[#This Row],[Order Date]])</f>
        <v>2</v>
      </c>
      <c r="F1844" t="str">
        <f>TEXT(SalesDataTable__2[[#This Row],[Order Date]],"MMM")</f>
        <v>Feb</v>
      </c>
      <c r="G1844" t="s">
        <v>16</v>
      </c>
      <c r="H1844" t="s">
        <v>33</v>
      </c>
      <c r="I1844" t="s">
        <v>18</v>
      </c>
      <c r="J1844" t="s">
        <v>64</v>
      </c>
      <c r="K1844" t="s">
        <v>31</v>
      </c>
      <c r="L1844" t="s">
        <v>41</v>
      </c>
      <c r="M1844">
        <v>3</v>
      </c>
      <c r="N1844">
        <v>36.630000000000003</v>
      </c>
      <c r="O1844">
        <v>0</v>
      </c>
      <c r="P1844">
        <v>13.26</v>
      </c>
      <c r="Q1844">
        <v>109.89000000000001</v>
      </c>
      <c r="R1844">
        <v>39.78</v>
      </c>
      <c r="S1844">
        <v>70.110000000000014</v>
      </c>
      <c r="T1844">
        <v>0.63800163800163801</v>
      </c>
    </row>
    <row r="1845" spans="1:20" x14ac:dyDescent="0.3">
      <c r="A1845">
        <v>2042</v>
      </c>
      <c r="B1845" s="1">
        <v>46083</v>
      </c>
      <c r="C1845">
        <f>YEAR(SalesDataTable__2[[#This Row],[Order Date]])</f>
        <v>2026</v>
      </c>
      <c r="D1845" s="2" t="str">
        <f>"Q"&amp;ROUNDUP(MONTH(SalesDataTable__2[[#This Row],[Order Date]])/3,0)</f>
        <v>Q1</v>
      </c>
      <c r="E1845">
        <f>MONTH(SalesDataTable__2[[#This Row],[Order Date]])</f>
        <v>3</v>
      </c>
      <c r="F1845" t="str">
        <f>TEXT(SalesDataTable__2[[#This Row],[Order Date]],"MMM")</f>
        <v>Mar</v>
      </c>
      <c r="G1845" t="s">
        <v>42</v>
      </c>
      <c r="H1845" t="s">
        <v>60</v>
      </c>
      <c r="I1845" t="s">
        <v>18</v>
      </c>
      <c r="J1845" t="s">
        <v>65</v>
      </c>
      <c r="K1845" t="s">
        <v>24</v>
      </c>
      <c r="L1845" t="s">
        <v>50</v>
      </c>
      <c r="M1845">
        <v>3</v>
      </c>
      <c r="N1845">
        <v>146.99</v>
      </c>
      <c r="O1845">
        <v>0</v>
      </c>
      <c r="P1845">
        <v>80.069999999999993</v>
      </c>
      <c r="Q1845">
        <v>440.97</v>
      </c>
      <c r="R1845">
        <v>240.20999999999998</v>
      </c>
      <c r="S1845">
        <v>200.76000000000005</v>
      </c>
      <c r="T1845">
        <v>0.45526906592285199</v>
      </c>
    </row>
    <row r="1846" spans="1:20" x14ac:dyDescent="0.3">
      <c r="A1846">
        <v>3374</v>
      </c>
      <c r="B1846" s="1">
        <v>46084</v>
      </c>
      <c r="C1846">
        <f>YEAR(SalesDataTable__2[[#This Row],[Order Date]])</f>
        <v>2026</v>
      </c>
      <c r="D1846" s="2" t="str">
        <f>"Q"&amp;ROUNDUP(MONTH(SalesDataTable__2[[#This Row],[Order Date]])/3,0)</f>
        <v>Q1</v>
      </c>
      <c r="E1846">
        <f>MONTH(SalesDataTable__2[[#This Row],[Order Date]])</f>
        <v>3</v>
      </c>
      <c r="F1846" t="str">
        <f>TEXT(SalesDataTable__2[[#This Row],[Order Date]],"MMM")</f>
        <v>Mar</v>
      </c>
      <c r="G1846" t="s">
        <v>42</v>
      </c>
      <c r="H1846" t="s">
        <v>43</v>
      </c>
      <c r="I1846" t="s">
        <v>18</v>
      </c>
      <c r="J1846" t="s">
        <v>64</v>
      </c>
      <c r="K1846" t="s">
        <v>24</v>
      </c>
      <c r="L1846" t="s">
        <v>50</v>
      </c>
      <c r="M1846">
        <v>3</v>
      </c>
      <c r="N1846">
        <v>143.74</v>
      </c>
      <c r="O1846">
        <v>0</v>
      </c>
      <c r="P1846">
        <v>81.58</v>
      </c>
      <c r="Q1846">
        <v>431.22</v>
      </c>
      <c r="R1846">
        <v>244.74</v>
      </c>
      <c r="S1846">
        <v>186.48000000000002</v>
      </c>
      <c r="T1846">
        <v>0.43244747460692917</v>
      </c>
    </row>
    <row r="1847" spans="1:20" x14ac:dyDescent="0.3">
      <c r="A1847">
        <v>788</v>
      </c>
      <c r="B1847" s="1">
        <v>46085</v>
      </c>
      <c r="C1847">
        <f>YEAR(SalesDataTable__2[[#This Row],[Order Date]])</f>
        <v>2026</v>
      </c>
      <c r="D1847" s="2" t="str">
        <f>"Q"&amp;ROUNDUP(MONTH(SalesDataTable__2[[#This Row],[Order Date]])/3,0)</f>
        <v>Q1</v>
      </c>
      <c r="E1847">
        <f>MONTH(SalesDataTable__2[[#This Row],[Order Date]])</f>
        <v>3</v>
      </c>
      <c r="F1847" t="str">
        <f>TEXT(SalesDataTable__2[[#This Row],[Order Date]],"MMM")</f>
        <v>Mar</v>
      </c>
      <c r="G1847" t="s">
        <v>28</v>
      </c>
      <c r="H1847" t="s">
        <v>34</v>
      </c>
      <c r="I1847" t="s">
        <v>18</v>
      </c>
      <c r="J1847" t="s">
        <v>19</v>
      </c>
      <c r="K1847" t="s">
        <v>36</v>
      </c>
      <c r="L1847" t="s">
        <v>37</v>
      </c>
      <c r="M1847">
        <v>3</v>
      </c>
      <c r="N1847">
        <v>39.49</v>
      </c>
      <c r="O1847">
        <v>0</v>
      </c>
      <c r="P1847">
        <v>16.420000000000002</v>
      </c>
      <c r="Q1847">
        <v>118.47</v>
      </c>
      <c r="R1847">
        <v>49.260000000000005</v>
      </c>
      <c r="S1847">
        <v>69.209999999999994</v>
      </c>
      <c r="T1847">
        <v>0.58419853127374011</v>
      </c>
    </row>
    <row r="1848" spans="1:20" x14ac:dyDescent="0.3">
      <c r="A1848">
        <v>2997</v>
      </c>
      <c r="B1848" s="1">
        <v>46087</v>
      </c>
      <c r="C1848">
        <f>YEAR(SalesDataTable__2[[#This Row],[Order Date]])</f>
        <v>2026</v>
      </c>
      <c r="D1848" s="2" t="str">
        <f>"Q"&amp;ROUNDUP(MONTH(SalesDataTable__2[[#This Row],[Order Date]])/3,0)</f>
        <v>Q1</v>
      </c>
      <c r="E1848">
        <f>MONTH(SalesDataTable__2[[#This Row],[Order Date]])</f>
        <v>3</v>
      </c>
      <c r="F1848" t="str">
        <f>TEXT(SalesDataTable__2[[#This Row],[Order Date]],"MMM")</f>
        <v>Mar</v>
      </c>
      <c r="G1848" t="s">
        <v>42</v>
      </c>
      <c r="H1848" t="s">
        <v>60</v>
      </c>
      <c r="I1848" t="s">
        <v>18</v>
      </c>
      <c r="J1848" t="s">
        <v>64</v>
      </c>
      <c r="K1848" t="s">
        <v>31</v>
      </c>
      <c r="L1848" t="s">
        <v>41</v>
      </c>
      <c r="M1848">
        <v>3</v>
      </c>
      <c r="N1848">
        <v>35.89</v>
      </c>
      <c r="O1848">
        <v>0</v>
      </c>
      <c r="P1848">
        <v>13.25</v>
      </c>
      <c r="Q1848">
        <v>107.67</v>
      </c>
      <c r="R1848">
        <v>39.75</v>
      </c>
      <c r="S1848">
        <v>67.92</v>
      </c>
      <c r="T1848">
        <v>0.63081638339370294</v>
      </c>
    </row>
    <row r="1849" spans="1:20" x14ac:dyDescent="0.3">
      <c r="A1849">
        <v>3386</v>
      </c>
      <c r="B1849" s="1">
        <v>46088</v>
      </c>
      <c r="C1849">
        <f>YEAR(SalesDataTable__2[[#This Row],[Order Date]])</f>
        <v>2026</v>
      </c>
      <c r="D1849" s="2" t="str">
        <f>"Q"&amp;ROUNDUP(MONTH(SalesDataTable__2[[#This Row],[Order Date]])/3,0)</f>
        <v>Q1</v>
      </c>
      <c r="E1849">
        <f>MONTH(SalesDataTable__2[[#This Row],[Order Date]])</f>
        <v>3</v>
      </c>
      <c r="F1849" t="str">
        <f>TEXT(SalesDataTable__2[[#This Row],[Order Date]],"MMM")</f>
        <v>Mar</v>
      </c>
      <c r="G1849" t="s">
        <v>28</v>
      </c>
      <c r="H1849" t="s">
        <v>46</v>
      </c>
      <c r="I1849" t="s">
        <v>18</v>
      </c>
      <c r="J1849" t="s">
        <v>64</v>
      </c>
      <c r="K1849" t="s">
        <v>24</v>
      </c>
      <c r="L1849" t="s">
        <v>25</v>
      </c>
      <c r="M1849">
        <v>3</v>
      </c>
      <c r="N1849">
        <v>155.16</v>
      </c>
      <c r="O1849">
        <v>0</v>
      </c>
      <c r="P1849">
        <v>76.849999999999994</v>
      </c>
      <c r="Q1849">
        <v>465.48</v>
      </c>
      <c r="R1849">
        <v>230.54999999999998</v>
      </c>
      <c r="S1849">
        <v>234.93000000000004</v>
      </c>
      <c r="T1849">
        <v>0.50470482083011092</v>
      </c>
    </row>
    <row r="1850" spans="1:20" x14ac:dyDescent="0.3">
      <c r="A1850">
        <v>443</v>
      </c>
      <c r="B1850" s="1">
        <v>46093</v>
      </c>
      <c r="C1850">
        <f>YEAR(SalesDataTable__2[[#This Row],[Order Date]])</f>
        <v>2026</v>
      </c>
      <c r="D1850" s="2" t="str">
        <f>"Q"&amp;ROUNDUP(MONTH(SalesDataTable__2[[#This Row],[Order Date]])/3,0)</f>
        <v>Q1</v>
      </c>
      <c r="E1850">
        <f>MONTH(SalesDataTable__2[[#This Row],[Order Date]])</f>
        <v>3</v>
      </c>
      <c r="F1850" t="str">
        <f>TEXT(SalesDataTable__2[[#This Row],[Order Date]],"MMM")</f>
        <v>Mar</v>
      </c>
      <c r="G1850" t="s">
        <v>28</v>
      </c>
      <c r="H1850" t="s">
        <v>48</v>
      </c>
      <c r="I1850" t="s">
        <v>18</v>
      </c>
      <c r="J1850" t="s">
        <v>64</v>
      </c>
      <c r="K1850" t="s">
        <v>20</v>
      </c>
      <c r="L1850" t="s">
        <v>21</v>
      </c>
      <c r="M1850">
        <v>3</v>
      </c>
      <c r="N1850">
        <v>39.9</v>
      </c>
      <c r="O1850">
        <v>0</v>
      </c>
      <c r="P1850">
        <v>14.49</v>
      </c>
      <c r="Q1850">
        <v>119.69999999999999</v>
      </c>
      <c r="R1850">
        <v>43.47</v>
      </c>
      <c r="S1850">
        <v>76.22999999999999</v>
      </c>
      <c r="T1850">
        <v>0.63684210526315788</v>
      </c>
    </row>
    <row r="1851" spans="1:20" x14ac:dyDescent="0.3">
      <c r="A1851">
        <v>3280</v>
      </c>
      <c r="B1851" s="1">
        <v>46096</v>
      </c>
      <c r="C1851">
        <f>YEAR(SalesDataTable__2[[#This Row],[Order Date]])</f>
        <v>2026</v>
      </c>
      <c r="D1851" s="2" t="str">
        <f>"Q"&amp;ROUNDUP(MONTH(SalesDataTable__2[[#This Row],[Order Date]])/3,0)</f>
        <v>Q1</v>
      </c>
      <c r="E1851">
        <f>MONTH(SalesDataTable__2[[#This Row],[Order Date]])</f>
        <v>3</v>
      </c>
      <c r="F1851" t="str">
        <f>TEXT(SalesDataTable__2[[#This Row],[Order Date]],"MMM")</f>
        <v>Mar</v>
      </c>
      <c r="G1851" t="s">
        <v>16</v>
      </c>
      <c r="H1851" t="s">
        <v>33</v>
      </c>
      <c r="I1851" t="s">
        <v>18</v>
      </c>
      <c r="J1851" t="s">
        <v>64</v>
      </c>
      <c r="K1851" t="s">
        <v>31</v>
      </c>
      <c r="L1851" t="s">
        <v>47</v>
      </c>
      <c r="M1851">
        <v>3</v>
      </c>
      <c r="N1851">
        <v>46.68</v>
      </c>
      <c r="O1851">
        <v>0</v>
      </c>
      <c r="P1851">
        <v>18.760000000000002</v>
      </c>
      <c r="Q1851">
        <v>140.04</v>
      </c>
      <c r="R1851">
        <v>56.28</v>
      </c>
      <c r="S1851">
        <v>83.759999999999991</v>
      </c>
      <c r="T1851">
        <v>0.59811482433590402</v>
      </c>
    </row>
    <row r="1852" spans="1:20" x14ac:dyDescent="0.3">
      <c r="A1852">
        <v>3961</v>
      </c>
      <c r="B1852" s="1">
        <v>46099</v>
      </c>
      <c r="C1852">
        <f>YEAR(SalesDataTable__2[[#This Row],[Order Date]])</f>
        <v>2026</v>
      </c>
      <c r="D1852" s="2" t="str">
        <f>"Q"&amp;ROUNDUP(MONTH(SalesDataTable__2[[#This Row],[Order Date]])/3,0)</f>
        <v>Q1</v>
      </c>
      <c r="E1852">
        <f>MONTH(SalesDataTable__2[[#This Row],[Order Date]])</f>
        <v>3</v>
      </c>
      <c r="F1852" t="str">
        <f>TEXT(SalesDataTable__2[[#This Row],[Order Date]],"MMM")</f>
        <v>Mar</v>
      </c>
      <c r="G1852" t="s">
        <v>22</v>
      </c>
      <c r="H1852" t="s">
        <v>23</v>
      </c>
      <c r="I1852" t="s">
        <v>18</v>
      </c>
      <c r="J1852" t="s">
        <v>65</v>
      </c>
      <c r="K1852" t="s">
        <v>20</v>
      </c>
      <c r="L1852" t="s">
        <v>44</v>
      </c>
      <c r="M1852">
        <v>3</v>
      </c>
      <c r="N1852">
        <v>36.32</v>
      </c>
      <c r="O1852">
        <v>0</v>
      </c>
      <c r="P1852">
        <v>14.18</v>
      </c>
      <c r="Q1852">
        <v>108.96000000000001</v>
      </c>
      <c r="R1852">
        <v>42.54</v>
      </c>
      <c r="S1852">
        <v>66.420000000000016</v>
      </c>
      <c r="T1852">
        <v>0.60958149779735693</v>
      </c>
    </row>
    <row r="1853" spans="1:20" x14ac:dyDescent="0.3">
      <c r="A1853">
        <v>1142</v>
      </c>
      <c r="B1853" s="1">
        <v>46101</v>
      </c>
      <c r="C1853">
        <f>YEAR(SalesDataTable__2[[#This Row],[Order Date]])</f>
        <v>2026</v>
      </c>
      <c r="D1853" s="2" t="str">
        <f>"Q"&amp;ROUNDUP(MONTH(SalesDataTable__2[[#This Row],[Order Date]])/3,0)</f>
        <v>Q1</v>
      </c>
      <c r="E1853">
        <f>MONTH(SalesDataTable__2[[#This Row],[Order Date]])</f>
        <v>3</v>
      </c>
      <c r="F1853" t="str">
        <f>TEXT(SalesDataTable__2[[#This Row],[Order Date]],"MMM")</f>
        <v>Mar</v>
      </c>
      <c r="G1853" t="s">
        <v>28</v>
      </c>
      <c r="H1853" t="s">
        <v>34</v>
      </c>
      <c r="I1853" t="s">
        <v>18</v>
      </c>
      <c r="J1853" t="s">
        <v>19</v>
      </c>
      <c r="K1853" t="s">
        <v>38</v>
      </c>
      <c r="L1853" t="s">
        <v>55</v>
      </c>
      <c r="M1853">
        <v>3</v>
      </c>
      <c r="N1853">
        <v>125.85</v>
      </c>
      <c r="O1853">
        <v>0</v>
      </c>
      <c r="P1853">
        <v>59.19</v>
      </c>
      <c r="Q1853">
        <v>377.54999999999995</v>
      </c>
      <c r="R1853">
        <v>177.57</v>
      </c>
      <c r="S1853">
        <v>199.97999999999996</v>
      </c>
      <c r="T1853">
        <v>0.52967818831942781</v>
      </c>
    </row>
    <row r="1854" spans="1:20" x14ac:dyDescent="0.3">
      <c r="A1854">
        <v>2023</v>
      </c>
      <c r="B1854" s="1">
        <v>46115</v>
      </c>
      <c r="C1854">
        <f>YEAR(SalesDataTable__2[[#This Row],[Order Date]])</f>
        <v>2026</v>
      </c>
      <c r="D1854" s="2" t="str">
        <f>"Q"&amp;ROUNDUP(MONTH(SalesDataTable__2[[#This Row],[Order Date]])/3,0)</f>
        <v>Q2</v>
      </c>
      <c r="E1854">
        <f>MONTH(SalesDataTable__2[[#This Row],[Order Date]])</f>
        <v>4</v>
      </c>
      <c r="F1854" t="str">
        <f>TEXT(SalesDataTable__2[[#This Row],[Order Date]],"MMM")</f>
        <v>Apr</v>
      </c>
      <c r="G1854" t="s">
        <v>28</v>
      </c>
      <c r="H1854" t="s">
        <v>46</v>
      </c>
      <c r="I1854" t="s">
        <v>18</v>
      </c>
      <c r="J1854" t="s">
        <v>19</v>
      </c>
      <c r="K1854" t="s">
        <v>31</v>
      </c>
      <c r="L1854" t="s">
        <v>51</v>
      </c>
      <c r="M1854">
        <v>3</v>
      </c>
      <c r="N1854">
        <v>168.37</v>
      </c>
      <c r="O1854">
        <v>0</v>
      </c>
      <c r="P1854">
        <v>87.15</v>
      </c>
      <c r="Q1854">
        <v>505.11</v>
      </c>
      <c r="R1854">
        <v>261.45000000000005</v>
      </c>
      <c r="S1854">
        <v>243.65999999999997</v>
      </c>
      <c r="T1854">
        <v>0.4823899744610084</v>
      </c>
    </row>
    <row r="1855" spans="1:20" x14ac:dyDescent="0.3">
      <c r="A1855">
        <v>581</v>
      </c>
      <c r="B1855" s="1">
        <v>46118</v>
      </c>
      <c r="C1855">
        <f>YEAR(SalesDataTable__2[[#This Row],[Order Date]])</f>
        <v>2026</v>
      </c>
      <c r="D1855" s="2" t="str">
        <f>"Q"&amp;ROUNDUP(MONTH(SalesDataTable__2[[#This Row],[Order Date]])/3,0)</f>
        <v>Q2</v>
      </c>
      <c r="E1855">
        <f>MONTH(SalesDataTable__2[[#This Row],[Order Date]])</f>
        <v>4</v>
      </c>
      <c r="F1855" t="str">
        <f>TEXT(SalesDataTable__2[[#This Row],[Order Date]],"MMM")</f>
        <v>Apr</v>
      </c>
      <c r="G1855" t="s">
        <v>28</v>
      </c>
      <c r="H1855" t="s">
        <v>49</v>
      </c>
      <c r="I1855" t="s">
        <v>18</v>
      </c>
      <c r="J1855" t="s">
        <v>64</v>
      </c>
      <c r="K1855" t="s">
        <v>38</v>
      </c>
      <c r="L1855" t="s">
        <v>55</v>
      </c>
      <c r="M1855">
        <v>3</v>
      </c>
      <c r="N1855">
        <v>124.67</v>
      </c>
      <c r="O1855">
        <v>0</v>
      </c>
      <c r="P1855">
        <v>61.46</v>
      </c>
      <c r="Q1855">
        <v>374.01</v>
      </c>
      <c r="R1855">
        <v>184.38</v>
      </c>
      <c r="S1855">
        <v>189.63</v>
      </c>
      <c r="T1855">
        <v>0.50701852891633914</v>
      </c>
    </row>
    <row r="1856" spans="1:20" x14ac:dyDescent="0.3">
      <c r="A1856">
        <v>3853</v>
      </c>
      <c r="B1856" s="1">
        <v>46125</v>
      </c>
      <c r="C1856">
        <f>YEAR(SalesDataTable__2[[#This Row],[Order Date]])</f>
        <v>2026</v>
      </c>
      <c r="D1856" s="2" t="str">
        <f>"Q"&amp;ROUNDUP(MONTH(SalesDataTable__2[[#This Row],[Order Date]])/3,0)</f>
        <v>Q2</v>
      </c>
      <c r="E1856">
        <f>MONTH(SalesDataTable__2[[#This Row],[Order Date]])</f>
        <v>4</v>
      </c>
      <c r="F1856" t="str">
        <f>TEXT(SalesDataTable__2[[#This Row],[Order Date]],"MMM")</f>
        <v>Apr</v>
      </c>
      <c r="G1856" t="s">
        <v>16</v>
      </c>
      <c r="H1856" t="s">
        <v>52</v>
      </c>
      <c r="I1856" t="s">
        <v>18</v>
      </c>
      <c r="J1856" t="s">
        <v>64</v>
      </c>
      <c r="K1856" t="s">
        <v>31</v>
      </c>
      <c r="L1856" t="s">
        <v>32</v>
      </c>
      <c r="M1856">
        <v>3</v>
      </c>
      <c r="N1856">
        <v>136.12</v>
      </c>
      <c r="O1856">
        <v>0</v>
      </c>
      <c r="P1856">
        <v>66.58</v>
      </c>
      <c r="Q1856">
        <v>408.36</v>
      </c>
      <c r="R1856">
        <v>199.74</v>
      </c>
      <c r="S1856">
        <v>208.62</v>
      </c>
      <c r="T1856">
        <v>0.51087275933000298</v>
      </c>
    </row>
    <row r="1857" spans="1:20" x14ac:dyDescent="0.3">
      <c r="A1857">
        <v>3321</v>
      </c>
      <c r="B1857" s="1">
        <v>46128</v>
      </c>
      <c r="C1857">
        <f>YEAR(SalesDataTable__2[[#This Row],[Order Date]])</f>
        <v>2026</v>
      </c>
      <c r="D1857" s="2" t="str">
        <f>"Q"&amp;ROUNDUP(MONTH(SalesDataTable__2[[#This Row],[Order Date]])/3,0)</f>
        <v>Q2</v>
      </c>
      <c r="E1857">
        <f>MONTH(SalesDataTable__2[[#This Row],[Order Date]])</f>
        <v>4</v>
      </c>
      <c r="F1857" t="str">
        <f>TEXT(SalesDataTable__2[[#This Row],[Order Date]],"MMM")</f>
        <v>Apr</v>
      </c>
      <c r="G1857" t="s">
        <v>28</v>
      </c>
      <c r="H1857" t="s">
        <v>29</v>
      </c>
      <c r="I1857" t="s">
        <v>18</v>
      </c>
      <c r="J1857" t="s">
        <v>65</v>
      </c>
      <c r="K1857" t="s">
        <v>31</v>
      </c>
      <c r="L1857" t="s">
        <v>41</v>
      </c>
      <c r="M1857">
        <v>3</v>
      </c>
      <c r="N1857">
        <v>35.57</v>
      </c>
      <c r="O1857">
        <v>0</v>
      </c>
      <c r="P1857">
        <v>13.67</v>
      </c>
      <c r="Q1857">
        <v>106.71000000000001</v>
      </c>
      <c r="R1857">
        <v>41.01</v>
      </c>
      <c r="S1857">
        <v>65.700000000000017</v>
      </c>
      <c r="T1857">
        <v>0.61568737700309262</v>
      </c>
    </row>
    <row r="1858" spans="1:20" x14ac:dyDescent="0.3">
      <c r="A1858">
        <v>3367</v>
      </c>
      <c r="B1858" s="1">
        <v>46131</v>
      </c>
      <c r="C1858">
        <f>YEAR(SalesDataTable__2[[#This Row],[Order Date]])</f>
        <v>2026</v>
      </c>
      <c r="D1858" s="2" t="str">
        <f>"Q"&amp;ROUNDUP(MONTH(SalesDataTable__2[[#This Row],[Order Date]])/3,0)</f>
        <v>Q2</v>
      </c>
      <c r="E1858">
        <f>MONTH(SalesDataTable__2[[#This Row],[Order Date]])</f>
        <v>4</v>
      </c>
      <c r="F1858" t="str">
        <f>TEXT(SalesDataTable__2[[#This Row],[Order Date]],"MMM")</f>
        <v>Apr</v>
      </c>
      <c r="G1858" t="s">
        <v>42</v>
      </c>
      <c r="H1858" t="s">
        <v>57</v>
      </c>
      <c r="I1858" t="s">
        <v>18</v>
      </c>
      <c r="J1858" t="s">
        <v>64</v>
      </c>
      <c r="K1858" t="s">
        <v>31</v>
      </c>
      <c r="L1858" t="s">
        <v>47</v>
      </c>
      <c r="M1858">
        <v>3</v>
      </c>
      <c r="N1858">
        <v>45.79</v>
      </c>
      <c r="O1858">
        <v>0</v>
      </c>
      <c r="P1858">
        <v>17.98</v>
      </c>
      <c r="Q1858">
        <v>137.37</v>
      </c>
      <c r="R1858">
        <v>53.94</v>
      </c>
      <c r="S1858">
        <v>83.43</v>
      </c>
      <c r="T1858">
        <v>0.60733784669141733</v>
      </c>
    </row>
    <row r="1859" spans="1:20" x14ac:dyDescent="0.3">
      <c r="A1859">
        <v>4683</v>
      </c>
      <c r="B1859" s="1">
        <v>46132</v>
      </c>
      <c r="C1859">
        <f>YEAR(SalesDataTable__2[[#This Row],[Order Date]])</f>
        <v>2026</v>
      </c>
      <c r="D1859" s="2" t="str">
        <f>"Q"&amp;ROUNDUP(MONTH(SalesDataTable__2[[#This Row],[Order Date]])/3,0)</f>
        <v>Q2</v>
      </c>
      <c r="E1859">
        <f>MONTH(SalesDataTable__2[[#This Row],[Order Date]])</f>
        <v>4</v>
      </c>
      <c r="F1859" t="str">
        <f>TEXT(SalesDataTable__2[[#This Row],[Order Date]],"MMM")</f>
        <v>Apr</v>
      </c>
      <c r="G1859" t="s">
        <v>42</v>
      </c>
      <c r="H1859" t="s">
        <v>60</v>
      </c>
      <c r="I1859" t="s">
        <v>18</v>
      </c>
      <c r="J1859" t="s">
        <v>65</v>
      </c>
      <c r="K1859" t="s">
        <v>20</v>
      </c>
      <c r="L1859" t="s">
        <v>59</v>
      </c>
      <c r="M1859">
        <v>3</v>
      </c>
      <c r="N1859">
        <v>51.36</v>
      </c>
      <c r="O1859">
        <v>0</v>
      </c>
      <c r="P1859">
        <v>22.05</v>
      </c>
      <c r="Q1859">
        <v>154.07999999999998</v>
      </c>
      <c r="R1859">
        <v>66.150000000000006</v>
      </c>
      <c r="S1859">
        <v>87.929999999999978</v>
      </c>
      <c r="T1859">
        <v>0.57067757009345788</v>
      </c>
    </row>
    <row r="1860" spans="1:20" x14ac:dyDescent="0.3">
      <c r="A1860">
        <v>2224</v>
      </c>
      <c r="B1860" s="1">
        <v>46135</v>
      </c>
      <c r="C1860">
        <f>YEAR(SalesDataTable__2[[#This Row],[Order Date]])</f>
        <v>2026</v>
      </c>
      <c r="D1860" s="2" t="str">
        <f>"Q"&amp;ROUNDUP(MONTH(SalesDataTable__2[[#This Row],[Order Date]])/3,0)</f>
        <v>Q2</v>
      </c>
      <c r="E1860">
        <f>MONTH(SalesDataTable__2[[#This Row],[Order Date]])</f>
        <v>4</v>
      </c>
      <c r="F1860" t="str">
        <f>TEXT(SalesDataTable__2[[#This Row],[Order Date]],"MMM")</f>
        <v>Apr</v>
      </c>
      <c r="G1860" t="s">
        <v>28</v>
      </c>
      <c r="H1860" t="s">
        <v>49</v>
      </c>
      <c r="I1860" t="s">
        <v>18</v>
      </c>
      <c r="J1860" t="s">
        <v>19</v>
      </c>
      <c r="K1860" t="s">
        <v>20</v>
      </c>
      <c r="L1860" t="s">
        <v>59</v>
      </c>
      <c r="M1860">
        <v>3</v>
      </c>
      <c r="N1860">
        <v>49.55</v>
      </c>
      <c r="O1860">
        <v>0</v>
      </c>
      <c r="P1860">
        <v>22.55</v>
      </c>
      <c r="Q1860">
        <v>148.64999999999998</v>
      </c>
      <c r="R1860">
        <v>67.650000000000006</v>
      </c>
      <c r="S1860">
        <v>80.999999999999972</v>
      </c>
      <c r="T1860">
        <v>0.54490413723511588</v>
      </c>
    </row>
    <row r="1861" spans="1:20" x14ac:dyDescent="0.3">
      <c r="A1861">
        <v>4482</v>
      </c>
      <c r="B1861" s="1">
        <v>46140</v>
      </c>
      <c r="C1861">
        <f>YEAR(SalesDataTable__2[[#This Row],[Order Date]])</f>
        <v>2026</v>
      </c>
      <c r="D1861" s="2" t="str">
        <f>"Q"&amp;ROUNDUP(MONTH(SalesDataTable__2[[#This Row],[Order Date]])/3,0)</f>
        <v>Q2</v>
      </c>
      <c r="E1861">
        <f>MONTH(SalesDataTable__2[[#This Row],[Order Date]])</f>
        <v>4</v>
      </c>
      <c r="F1861" t="str">
        <f>TEXT(SalesDataTable__2[[#This Row],[Order Date]],"MMM")</f>
        <v>Apr</v>
      </c>
      <c r="G1861" t="s">
        <v>42</v>
      </c>
      <c r="H1861" t="s">
        <v>43</v>
      </c>
      <c r="I1861" t="s">
        <v>18</v>
      </c>
      <c r="J1861" t="s">
        <v>65</v>
      </c>
      <c r="K1861" t="s">
        <v>20</v>
      </c>
      <c r="L1861" t="s">
        <v>44</v>
      </c>
      <c r="M1861">
        <v>3</v>
      </c>
      <c r="N1861">
        <v>36.770000000000003</v>
      </c>
      <c r="O1861">
        <v>0</v>
      </c>
      <c r="P1861">
        <v>13.63</v>
      </c>
      <c r="Q1861">
        <v>110.31</v>
      </c>
      <c r="R1861">
        <v>40.89</v>
      </c>
      <c r="S1861">
        <v>69.42</v>
      </c>
      <c r="T1861">
        <v>0.62931737829752521</v>
      </c>
    </row>
    <row r="1862" spans="1:20" x14ac:dyDescent="0.3">
      <c r="A1862">
        <v>5196</v>
      </c>
      <c r="B1862" s="1">
        <v>46148</v>
      </c>
      <c r="C1862">
        <f>YEAR(SalesDataTable__2[[#This Row],[Order Date]])</f>
        <v>2026</v>
      </c>
      <c r="D1862" s="2" t="str">
        <f>"Q"&amp;ROUNDUP(MONTH(SalesDataTable__2[[#This Row],[Order Date]])/3,0)</f>
        <v>Q2</v>
      </c>
      <c r="E1862">
        <f>MONTH(SalesDataTable__2[[#This Row],[Order Date]])</f>
        <v>5</v>
      </c>
      <c r="F1862" t="str">
        <f>TEXT(SalesDataTable__2[[#This Row],[Order Date]],"MMM")</f>
        <v>May</v>
      </c>
      <c r="G1862" t="s">
        <v>16</v>
      </c>
      <c r="H1862" t="s">
        <v>17</v>
      </c>
      <c r="I1862" t="s">
        <v>18</v>
      </c>
      <c r="J1862" t="s">
        <v>19</v>
      </c>
      <c r="K1862" t="s">
        <v>38</v>
      </c>
      <c r="L1862" t="s">
        <v>58</v>
      </c>
      <c r="M1862">
        <v>3</v>
      </c>
      <c r="N1862">
        <v>82.56</v>
      </c>
      <c r="O1862">
        <v>0</v>
      </c>
      <c r="P1862">
        <v>39.99</v>
      </c>
      <c r="Q1862">
        <v>247.68</v>
      </c>
      <c r="R1862">
        <v>119.97</v>
      </c>
      <c r="S1862">
        <v>127.71000000000001</v>
      </c>
      <c r="T1862">
        <v>0.515625</v>
      </c>
    </row>
    <row r="1863" spans="1:20" x14ac:dyDescent="0.3">
      <c r="A1863">
        <v>3159</v>
      </c>
      <c r="B1863" s="1">
        <v>46151</v>
      </c>
      <c r="C1863">
        <f>YEAR(SalesDataTable__2[[#This Row],[Order Date]])</f>
        <v>2026</v>
      </c>
      <c r="D1863" s="2" t="str">
        <f>"Q"&amp;ROUNDUP(MONTH(SalesDataTable__2[[#This Row],[Order Date]])/3,0)</f>
        <v>Q2</v>
      </c>
      <c r="E1863">
        <f>MONTH(SalesDataTable__2[[#This Row],[Order Date]])</f>
        <v>5</v>
      </c>
      <c r="F1863" t="str">
        <f>TEXT(SalesDataTable__2[[#This Row],[Order Date]],"MMM")</f>
        <v>May</v>
      </c>
      <c r="G1863" t="s">
        <v>22</v>
      </c>
      <c r="H1863" t="s">
        <v>30</v>
      </c>
      <c r="I1863" t="s">
        <v>18</v>
      </c>
      <c r="J1863" t="s">
        <v>64</v>
      </c>
      <c r="K1863" t="s">
        <v>38</v>
      </c>
      <c r="L1863" t="s">
        <v>39</v>
      </c>
      <c r="M1863">
        <v>3</v>
      </c>
      <c r="N1863">
        <v>198.5</v>
      </c>
      <c r="O1863">
        <v>0</v>
      </c>
      <c r="P1863">
        <v>102.23</v>
      </c>
      <c r="Q1863">
        <v>595.5</v>
      </c>
      <c r="R1863">
        <v>306.69</v>
      </c>
      <c r="S1863">
        <v>288.81</v>
      </c>
      <c r="T1863">
        <v>0.48498740554156172</v>
      </c>
    </row>
    <row r="1864" spans="1:20" x14ac:dyDescent="0.3">
      <c r="A1864">
        <v>1092</v>
      </c>
      <c r="B1864" s="1">
        <v>46163</v>
      </c>
      <c r="C1864">
        <f>YEAR(SalesDataTable__2[[#This Row],[Order Date]])</f>
        <v>2026</v>
      </c>
      <c r="D1864" s="2" t="str">
        <f>"Q"&amp;ROUNDUP(MONTH(SalesDataTable__2[[#This Row],[Order Date]])/3,0)</f>
        <v>Q2</v>
      </c>
      <c r="E1864">
        <f>MONTH(SalesDataTable__2[[#This Row],[Order Date]])</f>
        <v>5</v>
      </c>
      <c r="F1864" t="str">
        <f>TEXT(SalesDataTable__2[[#This Row],[Order Date]],"MMM")</f>
        <v>May</v>
      </c>
      <c r="G1864" t="s">
        <v>16</v>
      </c>
      <c r="H1864" t="s">
        <v>17</v>
      </c>
      <c r="I1864" t="s">
        <v>18</v>
      </c>
      <c r="J1864" t="s">
        <v>19</v>
      </c>
      <c r="K1864" t="s">
        <v>20</v>
      </c>
      <c r="L1864" t="s">
        <v>44</v>
      </c>
      <c r="M1864">
        <v>3</v>
      </c>
      <c r="N1864">
        <v>36.229999999999997</v>
      </c>
      <c r="O1864">
        <v>0</v>
      </c>
      <c r="P1864">
        <v>13.55</v>
      </c>
      <c r="Q1864">
        <v>108.69</v>
      </c>
      <c r="R1864">
        <v>40.650000000000006</v>
      </c>
      <c r="S1864">
        <v>68.039999999999992</v>
      </c>
      <c r="T1864">
        <v>0.62600055202870541</v>
      </c>
    </row>
    <row r="1865" spans="1:20" x14ac:dyDescent="0.3">
      <c r="A1865">
        <v>1012</v>
      </c>
      <c r="B1865" s="1">
        <v>46164</v>
      </c>
      <c r="C1865">
        <f>YEAR(SalesDataTable__2[[#This Row],[Order Date]])</f>
        <v>2026</v>
      </c>
      <c r="D1865" s="2" t="str">
        <f>"Q"&amp;ROUNDUP(MONTH(SalesDataTable__2[[#This Row],[Order Date]])/3,0)</f>
        <v>Q2</v>
      </c>
      <c r="E1865">
        <f>MONTH(SalesDataTable__2[[#This Row],[Order Date]])</f>
        <v>5</v>
      </c>
      <c r="F1865" t="str">
        <f>TEXT(SalesDataTable__2[[#This Row],[Order Date]],"MMM")</f>
        <v>May</v>
      </c>
      <c r="G1865" t="s">
        <v>28</v>
      </c>
      <c r="H1865" t="s">
        <v>29</v>
      </c>
      <c r="I1865" t="s">
        <v>18</v>
      </c>
      <c r="J1865" t="s">
        <v>19</v>
      </c>
      <c r="K1865" t="s">
        <v>24</v>
      </c>
      <c r="L1865" t="s">
        <v>25</v>
      </c>
      <c r="M1865">
        <v>3</v>
      </c>
      <c r="N1865">
        <v>156.74</v>
      </c>
      <c r="O1865">
        <v>0</v>
      </c>
      <c r="P1865">
        <v>79.819999999999993</v>
      </c>
      <c r="Q1865">
        <v>470.22</v>
      </c>
      <c r="R1865">
        <v>239.45999999999998</v>
      </c>
      <c r="S1865">
        <v>230.76000000000005</v>
      </c>
      <c r="T1865">
        <v>0.49074901110118674</v>
      </c>
    </row>
    <row r="1866" spans="1:20" x14ac:dyDescent="0.3">
      <c r="A1866">
        <v>3073</v>
      </c>
      <c r="B1866" s="1">
        <v>46169</v>
      </c>
      <c r="C1866">
        <f>YEAR(SalesDataTable__2[[#This Row],[Order Date]])</f>
        <v>2026</v>
      </c>
      <c r="D1866" s="2" t="str">
        <f>"Q"&amp;ROUNDUP(MONTH(SalesDataTable__2[[#This Row],[Order Date]])/3,0)</f>
        <v>Q2</v>
      </c>
      <c r="E1866">
        <f>MONTH(SalesDataTable__2[[#This Row],[Order Date]])</f>
        <v>5</v>
      </c>
      <c r="F1866" t="str">
        <f>TEXT(SalesDataTable__2[[#This Row],[Order Date]],"MMM")</f>
        <v>May</v>
      </c>
      <c r="G1866" t="s">
        <v>16</v>
      </c>
      <c r="H1866" t="s">
        <v>52</v>
      </c>
      <c r="I1866" t="s">
        <v>18</v>
      </c>
      <c r="J1866" t="s">
        <v>64</v>
      </c>
      <c r="K1866" t="s">
        <v>20</v>
      </c>
      <c r="L1866" t="s">
        <v>21</v>
      </c>
      <c r="M1866">
        <v>3</v>
      </c>
      <c r="N1866">
        <v>39.549999999999997</v>
      </c>
      <c r="O1866">
        <v>0</v>
      </c>
      <c r="P1866">
        <v>14.87</v>
      </c>
      <c r="Q1866">
        <v>118.64999999999999</v>
      </c>
      <c r="R1866">
        <v>44.61</v>
      </c>
      <c r="S1866">
        <v>74.039999999999992</v>
      </c>
      <c r="T1866">
        <v>0.6240202275600506</v>
      </c>
    </row>
    <row r="1867" spans="1:20" x14ac:dyDescent="0.3">
      <c r="A1867">
        <v>3798</v>
      </c>
      <c r="B1867" s="1">
        <v>46170</v>
      </c>
      <c r="C1867">
        <f>YEAR(SalesDataTable__2[[#This Row],[Order Date]])</f>
        <v>2026</v>
      </c>
      <c r="D1867" s="2" t="str">
        <f>"Q"&amp;ROUNDUP(MONTH(SalesDataTable__2[[#This Row],[Order Date]])/3,0)</f>
        <v>Q2</v>
      </c>
      <c r="E1867">
        <f>MONTH(SalesDataTable__2[[#This Row],[Order Date]])</f>
        <v>5</v>
      </c>
      <c r="F1867" t="str">
        <f>TEXT(SalesDataTable__2[[#This Row],[Order Date]],"MMM")</f>
        <v>May</v>
      </c>
      <c r="G1867" t="s">
        <v>16</v>
      </c>
      <c r="H1867" t="s">
        <v>17</v>
      </c>
      <c r="I1867" t="s">
        <v>18</v>
      </c>
      <c r="J1867" t="s">
        <v>64</v>
      </c>
      <c r="K1867" t="s">
        <v>24</v>
      </c>
      <c r="L1867" t="s">
        <v>25</v>
      </c>
      <c r="M1867">
        <v>3</v>
      </c>
      <c r="N1867">
        <v>156.58000000000001</v>
      </c>
      <c r="O1867">
        <v>0</v>
      </c>
      <c r="P1867">
        <v>79.099999999999994</v>
      </c>
      <c r="Q1867">
        <v>469.74</v>
      </c>
      <c r="R1867">
        <v>237.29999999999998</v>
      </c>
      <c r="S1867">
        <v>232.44000000000003</v>
      </c>
      <c r="T1867">
        <v>0.49482692553327379</v>
      </c>
    </row>
    <row r="1868" spans="1:20" x14ac:dyDescent="0.3">
      <c r="A1868">
        <v>2774</v>
      </c>
      <c r="B1868" s="1">
        <v>46172</v>
      </c>
      <c r="C1868">
        <f>YEAR(SalesDataTable__2[[#This Row],[Order Date]])</f>
        <v>2026</v>
      </c>
      <c r="D1868" s="2" t="str">
        <f>"Q"&amp;ROUNDUP(MONTH(SalesDataTable__2[[#This Row],[Order Date]])/3,0)</f>
        <v>Q2</v>
      </c>
      <c r="E1868">
        <f>MONTH(SalesDataTable__2[[#This Row],[Order Date]])</f>
        <v>5</v>
      </c>
      <c r="F1868" t="str">
        <f>TEXT(SalesDataTable__2[[#This Row],[Order Date]],"MMM")</f>
        <v>May</v>
      </c>
      <c r="G1868" t="s">
        <v>22</v>
      </c>
      <c r="H1868" t="s">
        <v>23</v>
      </c>
      <c r="I1868" t="s">
        <v>18</v>
      </c>
      <c r="J1868" t="s">
        <v>64</v>
      </c>
      <c r="K1868" t="s">
        <v>38</v>
      </c>
      <c r="L1868" t="s">
        <v>58</v>
      </c>
      <c r="M1868">
        <v>3</v>
      </c>
      <c r="N1868">
        <v>83.17</v>
      </c>
      <c r="O1868">
        <v>0</v>
      </c>
      <c r="P1868">
        <v>40.520000000000003</v>
      </c>
      <c r="Q1868">
        <v>249.51</v>
      </c>
      <c r="R1868">
        <v>121.56</v>
      </c>
      <c r="S1868">
        <v>127.94999999999999</v>
      </c>
      <c r="T1868">
        <v>0.51280509799206442</v>
      </c>
    </row>
    <row r="1869" spans="1:20" x14ac:dyDescent="0.3">
      <c r="A1869">
        <v>4130</v>
      </c>
      <c r="B1869" s="1">
        <v>46174</v>
      </c>
      <c r="C1869">
        <f>YEAR(SalesDataTable__2[[#This Row],[Order Date]])</f>
        <v>2026</v>
      </c>
      <c r="D1869" s="2" t="str">
        <f>"Q"&amp;ROUNDUP(MONTH(SalesDataTable__2[[#This Row],[Order Date]])/3,0)</f>
        <v>Q2</v>
      </c>
      <c r="E1869">
        <f>MONTH(SalesDataTable__2[[#This Row],[Order Date]])</f>
        <v>6</v>
      </c>
      <c r="F1869" t="str">
        <f>TEXT(SalesDataTable__2[[#This Row],[Order Date]],"MMM")</f>
        <v>Jun</v>
      </c>
      <c r="G1869" t="s">
        <v>16</v>
      </c>
      <c r="H1869" t="s">
        <v>52</v>
      </c>
      <c r="I1869" t="s">
        <v>18</v>
      </c>
      <c r="J1869" t="s">
        <v>19</v>
      </c>
      <c r="K1869" t="s">
        <v>36</v>
      </c>
      <c r="L1869" t="s">
        <v>61</v>
      </c>
      <c r="M1869">
        <v>3</v>
      </c>
      <c r="N1869">
        <v>80.099999999999994</v>
      </c>
      <c r="O1869">
        <v>0</v>
      </c>
      <c r="P1869">
        <v>43.51</v>
      </c>
      <c r="Q1869">
        <v>240.29999999999998</v>
      </c>
      <c r="R1869">
        <v>130.53</v>
      </c>
      <c r="S1869">
        <v>109.76999999999998</v>
      </c>
      <c r="T1869">
        <v>0.45680399500624214</v>
      </c>
    </row>
    <row r="1870" spans="1:20" x14ac:dyDescent="0.3">
      <c r="A1870">
        <v>2833</v>
      </c>
      <c r="B1870" s="1">
        <v>46176</v>
      </c>
      <c r="C1870">
        <f>YEAR(SalesDataTable__2[[#This Row],[Order Date]])</f>
        <v>2026</v>
      </c>
      <c r="D1870" s="2" t="str">
        <f>"Q"&amp;ROUNDUP(MONTH(SalesDataTable__2[[#This Row],[Order Date]])/3,0)</f>
        <v>Q2</v>
      </c>
      <c r="E1870">
        <f>MONTH(SalesDataTable__2[[#This Row],[Order Date]])</f>
        <v>6</v>
      </c>
      <c r="F1870" t="str">
        <f>TEXT(SalesDataTable__2[[#This Row],[Order Date]],"MMM")</f>
        <v>Jun</v>
      </c>
      <c r="G1870" t="s">
        <v>16</v>
      </c>
      <c r="H1870" t="s">
        <v>52</v>
      </c>
      <c r="I1870" t="s">
        <v>18</v>
      </c>
      <c r="J1870" t="s">
        <v>64</v>
      </c>
      <c r="K1870" t="s">
        <v>24</v>
      </c>
      <c r="L1870" t="s">
        <v>50</v>
      </c>
      <c r="M1870">
        <v>3</v>
      </c>
      <c r="N1870">
        <v>141.6</v>
      </c>
      <c r="O1870">
        <v>0</v>
      </c>
      <c r="P1870">
        <v>78.02</v>
      </c>
      <c r="Q1870">
        <v>424.79999999999995</v>
      </c>
      <c r="R1870">
        <v>234.06</v>
      </c>
      <c r="S1870">
        <v>190.73999999999995</v>
      </c>
      <c r="T1870">
        <v>0.44901129943502821</v>
      </c>
    </row>
    <row r="1871" spans="1:20" x14ac:dyDescent="0.3">
      <c r="A1871">
        <v>3966</v>
      </c>
      <c r="B1871" s="1">
        <v>46177</v>
      </c>
      <c r="C1871">
        <f>YEAR(SalesDataTable__2[[#This Row],[Order Date]])</f>
        <v>2026</v>
      </c>
      <c r="D1871" s="2" t="str">
        <f>"Q"&amp;ROUNDUP(MONTH(SalesDataTable__2[[#This Row],[Order Date]])/3,0)</f>
        <v>Q2</v>
      </c>
      <c r="E1871">
        <f>MONTH(SalesDataTable__2[[#This Row],[Order Date]])</f>
        <v>6</v>
      </c>
      <c r="F1871" t="str">
        <f>TEXT(SalesDataTable__2[[#This Row],[Order Date]],"MMM")</f>
        <v>Jun</v>
      </c>
      <c r="G1871" t="s">
        <v>16</v>
      </c>
      <c r="H1871" t="s">
        <v>17</v>
      </c>
      <c r="I1871" t="s">
        <v>18</v>
      </c>
      <c r="J1871" t="s">
        <v>19</v>
      </c>
      <c r="K1871" t="s">
        <v>20</v>
      </c>
      <c r="L1871" t="s">
        <v>53</v>
      </c>
      <c r="M1871">
        <v>3</v>
      </c>
      <c r="N1871">
        <v>126.22</v>
      </c>
      <c r="O1871">
        <v>0</v>
      </c>
      <c r="P1871">
        <v>69.599999999999994</v>
      </c>
      <c r="Q1871">
        <v>378.65999999999997</v>
      </c>
      <c r="R1871">
        <v>208.79999999999998</v>
      </c>
      <c r="S1871">
        <v>169.85999999999999</v>
      </c>
      <c r="T1871">
        <v>0.4485818412295991</v>
      </c>
    </row>
    <row r="1872" spans="1:20" x14ac:dyDescent="0.3">
      <c r="A1872">
        <v>4241</v>
      </c>
      <c r="B1872" s="1">
        <v>46181</v>
      </c>
      <c r="C1872">
        <f>YEAR(SalesDataTable__2[[#This Row],[Order Date]])</f>
        <v>2026</v>
      </c>
      <c r="D1872" s="2" t="str">
        <f>"Q"&amp;ROUNDUP(MONTH(SalesDataTable__2[[#This Row],[Order Date]])/3,0)</f>
        <v>Q2</v>
      </c>
      <c r="E1872">
        <f>MONTH(SalesDataTable__2[[#This Row],[Order Date]])</f>
        <v>6</v>
      </c>
      <c r="F1872" t="str">
        <f>TEXT(SalesDataTable__2[[#This Row],[Order Date]],"MMM")</f>
        <v>Jun</v>
      </c>
      <c r="G1872" t="s">
        <v>16</v>
      </c>
      <c r="H1872" t="s">
        <v>52</v>
      </c>
      <c r="I1872" t="s">
        <v>18</v>
      </c>
      <c r="J1872" t="s">
        <v>19</v>
      </c>
      <c r="K1872" t="s">
        <v>24</v>
      </c>
      <c r="L1872" t="s">
        <v>27</v>
      </c>
      <c r="M1872">
        <v>3</v>
      </c>
      <c r="N1872">
        <v>92.73</v>
      </c>
      <c r="O1872">
        <v>0</v>
      </c>
      <c r="P1872">
        <v>44.68</v>
      </c>
      <c r="Q1872">
        <v>278.19</v>
      </c>
      <c r="R1872">
        <v>134.04</v>
      </c>
      <c r="S1872">
        <v>144.15</v>
      </c>
      <c r="T1872">
        <v>0.51817103418526911</v>
      </c>
    </row>
    <row r="1873" spans="1:20" x14ac:dyDescent="0.3">
      <c r="A1873">
        <v>4070</v>
      </c>
      <c r="B1873" s="1">
        <v>46194</v>
      </c>
      <c r="C1873">
        <f>YEAR(SalesDataTable__2[[#This Row],[Order Date]])</f>
        <v>2026</v>
      </c>
      <c r="D1873" s="2" t="str">
        <f>"Q"&amp;ROUNDUP(MONTH(SalesDataTable__2[[#This Row],[Order Date]])/3,0)</f>
        <v>Q2</v>
      </c>
      <c r="E1873">
        <f>MONTH(SalesDataTable__2[[#This Row],[Order Date]])</f>
        <v>6</v>
      </c>
      <c r="F1873" t="str">
        <f>TEXT(SalesDataTable__2[[#This Row],[Order Date]],"MMM")</f>
        <v>Jun</v>
      </c>
      <c r="G1873" t="s">
        <v>16</v>
      </c>
      <c r="H1873" t="s">
        <v>17</v>
      </c>
      <c r="I1873" t="s">
        <v>18</v>
      </c>
      <c r="J1873" t="s">
        <v>19</v>
      </c>
      <c r="K1873" t="s">
        <v>36</v>
      </c>
      <c r="L1873" t="s">
        <v>54</v>
      </c>
      <c r="M1873">
        <v>3</v>
      </c>
      <c r="N1873">
        <v>103.72</v>
      </c>
      <c r="O1873">
        <v>0</v>
      </c>
      <c r="P1873">
        <v>50.34</v>
      </c>
      <c r="Q1873">
        <v>311.15999999999997</v>
      </c>
      <c r="R1873">
        <v>151.02000000000001</v>
      </c>
      <c r="S1873">
        <v>160.13999999999996</v>
      </c>
      <c r="T1873">
        <v>0.51465483995372152</v>
      </c>
    </row>
    <row r="1874" spans="1:20" x14ac:dyDescent="0.3">
      <c r="A1874">
        <v>2052</v>
      </c>
      <c r="B1874" s="1">
        <v>46208</v>
      </c>
      <c r="C1874">
        <f>YEAR(SalesDataTable__2[[#This Row],[Order Date]])</f>
        <v>2026</v>
      </c>
      <c r="D1874" s="2" t="str">
        <f>"Q"&amp;ROUNDUP(MONTH(SalesDataTable__2[[#This Row],[Order Date]])/3,0)</f>
        <v>Q3</v>
      </c>
      <c r="E1874">
        <f>MONTH(SalesDataTable__2[[#This Row],[Order Date]])</f>
        <v>7</v>
      </c>
      <c r="F1874" t="str">
        <f>TEXT(SalesDataTable__2[[#This Row],[Order Date]],"MMM")</f>
        <v>Jul</v>
      </c>
      <c r="G1874" t="s">
        <v>16</v>
      </c>
      <c r="H1874" t="s">
        <v>52</v>
      </c>
      <c r="I1874" t="s">
        <v>18</v>
      </c>
      <c r="J1874" t="s">
        <v>65</v>
      </c>
      <c r="K1874" t="s">
        <v>24</v>
      </c>
      <c r="L1874" t="s">
        <v>50</v>
      </c>
      <c r="M1874">
        <v>3</v>
      </c>
      <c r="N1874">
        <v>146.88999999999999</v>
      </c>
      <c r="O1874">
        <v>0</v>
      </c>
      <c r="P1874">
        <v>77.650000000000006</v>
      </c>
      <c r="Q1874">
        <v>440.66999999999996</v>
      </c>
      <c r="R1874">
        <v>232.95000000000002</v>
      </c>
      <c r="S1874">
        <v>207.71999999999994</v>
      </c>
      <c r="T1874">
        <v>0.47137313636054179</v>
      </c>
    </row>
    <row r="1875" spans="1:20" x14ac:dyDescent="0.3">
      <c r="A1875">
        <v>4126</v>
      </c>
      <c r="B1875" s="1">
        <v>46208</v>
      </c>
      <c r="C1875">
        <f>YEAR(SalesDataTable__2[[#This Row],[Order Date]])</f>
        <v>2026</v>
      </c>
      <c r="D1875" s="2" t="str">
        <f>"Q"&amp;ROUNDUP(MONTH(SalesDataTable__2[[#This Row],[Order Date]])/3,0)</f>
        <v>Q3</v>
      </c>
      <c r="E1875">
        <f>MONTH(SalesDataTable__2[[#This Row],[Order Date]])</f>
        <v>7</v>
      </c>
      <c r="F1875" t="str">
        <f>TEXT(SalesDataTable__2[[#This Row],[Order Date]],"MMM")</f>
        <v>Jul</v>
      </c>
      <c r="G1875" t="s">
        <v>16</v>
      </c>
      <c r="H1875" t="s">
        <v>52</v>
      </c>
      <c r="I1875" t="s">
        <v>18</v>
      </c>
      <c r="J1875" t="s">
        <v>19</v>
      </c>
      <c r="K1875" t="s">
        <v>36</v>
      </c>
      <c r="L1875" t="s">
        <v>61</v>
      </c>
      <c r="M1875">
        <v>3</v>
      </c>
      <c r="N1875">
        <v>82.89</v>
      </c>
      <c r="O1875">
        <v>0</v>
      </c>
      <c r="P1875">
        <v>42.31</v>
      </c>
      <c r="Q1875">
        <v>248.67000000000002</v>
      </c>
      <c r="R1875">
        <v>126.93</v>
      </c>
      <c r="S1875">
        <v>121.74000000000001</v>
      </c>
      <c r="T1875">
        <v>0.48956448304982508</v>
      </c>
    </row>
    <row r="1876" spans="1:20" x14ac:dyDescent="0.3">
      <c r="A1876">
        <v>2716</v>
      </c>
      <c r="B1876" s="1">
        <v>46212</v>
      </c>
      <c r="C1876">
        <f>YEAR(SalesDataTable__2[[#This Row],[Order Date]])</f>
        <v>2026</v>
      </c>
      <c r="D1876" s="2" t="str">
        <f>"Q"&amp;ROUNDUP(MONTH(SalesDataTable__2[[#This Row],[Order Date]])/3,0)</f>
        <v>Q3</v>
      </c>
      <c r="E1876">
        <f>MONTH(SalesDataTable__2[[#This Row],[Order Date]])</f>
        <v>7</v>
      </c>
      <c r="F1876" t="str">
        <f>TEXT(SalesDataTable__2[[#This Row],[Order Date]],"MMM")</f>
        <v>Jul</v>
      </c>
      <c r="G1876" t="s">
        <v>28</v>
      </c>
      <c r="H1876" t="s">
        <v>49</v>
      </c>
      <c r="I1876" t="s">
        <v>18</v>
      </c>
      <c r="J1876" t="s">
        <v>19</v>
      </c>
      <c r="K1876" t="s">
        <v>24</v>
      </c>
      <c r="L1876" t="s">
        <v>27</v>
      </c>
      <c r="M1876">
        <v>3</v>
      </c>
      <c r="N1876">
        <v>92.25</v>
      </c>
      <c r="O1876">
        <v>0</v>
      </c>
      <c r="P1876">
        <v>46.27</v>
      </c>
      <c r="Q1876">
        <v>276.75</v>
      </c>
      <c r="R1876">
        <v>138.81</v>
      </c>
      <c r="S1876">
        <v>137.94</v>
      </c>
      <c r="T1876">
        <v>0.49842818428184282</v>
      </c>
    </row>
    <row r="1877" spans="1:20" x14ac:dyDescent="0.3">
      <c r="A1877">
        <v>3682</v>
      </c>
      <c r="B1877" s="1">
        <v>46212</v>
      </c>
      <c r="C1877">
        <f>YEAR(SalesDataTable__2[[#This Row],[Order Date]])</f>
        <v>2026</v>
      </c>
      <c r="D1877" s="2" t="str">
        <f>"Q"&amp;ROUNDUP(MONTH(SalesDataTable__2[[#This Row],[Order Date]])/3,0)</f>
        <v>Q3</v>
      </c>
      <c r="E1877">
        <f>MONTH(SalesDataTable__2[[#This Row],[Order Date]])</f>
        <v>7</v>
      </c>
      <c r="F1877" t="str">
        <f>TEXT(SalesDataTable__2[[#This Row],[Order Date]],"MMM")</f>
        <v>Jul</v>
      </c>
      <c r="G1877" t="s">
        <v>42</v>
      </c>
      <c r="H1877" t="s">
        <v>43</v>
      </c>
      <c r="I1877" t="s">
        <v>18</v>
      </c>
      <c r="J1877" t="s">
        <v>64</v>
      </c>
      <c r="K1877" t="s">
        <v>24</v>
      </c>
      <c r="L1877" t="s">
        <v>25</v>
      </c>
      <c r="M1877">
        <v>3</v>
      </c>
      <c r="N1877">
        <v>150.61000000000001</v>
      </c>
      <c r="O1877">
        <v>0</v>
      </c>
      <c r="P1877">
        <v>79.900000000000006</v>
      </c>
      <c r="Q1877">
        <v>451.83000000000004</v>
      </c>
      <c r="R1877">
        <v>239.70000000000002</v>
      </c>
      <c r="S1877">
        <v>212.13000000000002</v>
      </c>
      <c r="T1877">
        <v>0.46949073766682159</v>
      </c>
    </row>
    <row r="1878" spans="1:20" x14ac:dyDescent="0.3">
      <c r="A1878">
        <v>1480</v>
      </c>
      <c r="B1878" s="1">
        <v>46214</v>
      </c>
      <c r="C1878">
        <f>YEAR(SalesDataTable__2[[#This Row],[Order Date]])</f>
        <v>2026</v>
      </c>
      <c r="D1878" s="2" t="str">
        <f>"Q"&amp;ROUNDUP(MONTH(SalesDataTable__2[[#This Row],[Order Date]])/3,0)</f>
        <v>Q3</v>
      </c>
      <c r="E1878">
        <f>MONTH(SalesDataTable__2[[#This Row],[Order Date]])</f>
        <v>7</v>
      </c>
      <c r="F1878" t="str">
        <f>TEXT(SalesDataTable__2[[#This Row],[Order Date]],"MMM")</f>
        <v>Jul</v>
      </c>
      <c r="G1878" t="s">
        <v>22</v>
      </c>
      <c r="H1878" t="s">
        <v>40</v>
      </c>
      <c r="I1878" t="s">
        <v>18</v>
      </c>
      <c r="J1878" t="s">
        <v>19</v>
      </c>
      <c r="K1878" t="s">
        <v>31</v>
      </c>
      <c r="L1878" t="s">
        <v>51</v>
      </c>
      <c r="M1878">
        <v>3</v>
      </c>
      <c r="N1878">
        <v>164.5</v>
      </c>
      <c r="O1878">
        <v>0</v>
      </c>
      <c r="P1878">
        <v>87.06</v>
      </c>
      <c r="Q1878">
        <v>493.5</v>
      </c>
      <c r="R1878">
        <v>261.18</v>
      </c>
      <c r="S1878">
        <v>232.32</v>
      </c>
      <c r="T1878">
        <v>0.47075987841945288</v>
      </c>
    </row>
    <row r="1879" spans="1:20" x14ac:dyDescent="0.3">
      <c r="A1879">
        <v>3832</v>
      </c>
      <c r="B1879" s="1">
        <v>46214</v>
      </c>
      <c r="C1879">
        <f>YEAR(SalesDataTable__2[[#This Row],[Order Date]])</f>
        <v>2026</v>
      </c>
      <c r="D1879" s="2" t="str">
        <f>"Q"&amp;ROUNDUP(MONTH(SalesDataTable__2[[#This Row],[Order Date]])/3,0)</f>
        <v>Q3</v>
      </c>
      <c r="E1879">
        <f>MONTH(SalesDataTable__2[[#This Row],[Order Date]])</f>
        <v>7</v>
      </c>
      <c r="F1879" t="str">
        <f>TEXT(SalesDataTable__2[[#This Row],[Order Date]],"MMM")</f>
        <v>Jul</v>
      </c>
      <c r="G1879" t="s">
        <v>16</v>
      </c>
      <c r="H1879" t="s">
        <v>26</v>
      </c>
      <c r="I1879" t="s">
        <v>18</v>
      </c>
      <c r="J1879" t="s">
        <v>64</v>
      </c>
      <c r="K1879" t="s">
        <v>38</v>
      </c>
      <c r="L1879" t="s">
        <v>58</v>
      </c>
      <c r="M1879">
        <v>3</v>
      </c>
      <c r="N1879">
        <v>82.26</v>
      </c>
      <c r="O1879">
        <v>0</v>
      </c>
      <c r="P1879">
        <v>40.020000000000003</v>
      </c>
      <c r="Q1879">
        <v>246.78000000000003</v>
      </c>
      <c r="R1879">
        <v>120.06</v>
      </c>
      <c r="S1879">
        <v>126.72000000000003</v>
      </c>
      <c r="T1879">
        <v>0.51349380014587898</v>
      </c>
    </row>
    <row r="1880" spans="1:20" x14ac:dyDescent="0.3">
      <c r="A1880">
        <v>1317</v>
      </c>
      <c r="B1880" s="1">
        <v>46215</v>
      </c>
      <c r="C1880">
        <f>YEAR(SalesDataTable__2[[#This Row],[Order Date]])</f>
        <v>2026</v>
      </c>
      <c r="D1880" s="2" t="str">
        <f>"Q"&amp;ROUNDUP(MONTH(SalesDataTable__2[[#This Row],[Order Date]])/3,0)</f>
        <v>Q3</v>
      </c>
      <c r="E1880">
        <f>MONTH(SalesDataTable__2[[#This Row],[Order Date]])</f>
        <v>7</v>
      </c>
      <c r="F1880" t="str">
        <f>TEXT(SalesDataTable__2[[#This Row],[Order Date]],"MMM")</f>
        <v>Jul</v>
      </c>
      <c r="G1880" t="s">
        <v>28</v>
      </c>
      <c r="H1880" t="s">
        <v>48</v>
      </c>
      <c r="I1880" t="s">
        <v>18</v>
      </c>
      <c r="J1880" t="s">
        <v>65</v>
      </c>
      <c r="K1880" t="s">
        <v>20</v>
      </c>
      <c r="L1880" t="s">
        <v>44</v>
      </c>
      <c r="M1880">
        <v>3</v>
      </c>
      <c r="N1880">
        <v>37</v>
      </c>
      <c r="O1880">
        <v>0</v>
      </c>
      <c r="P1880">
        <v>13.69</v>
      </c>
      <c r="Q1880">
        <v>111</v>
      </c>
      <c r="R1880">
        <v>41.07</v>
      </c>
      <c r="S1880">
        <v>69.930000000000007</v>
      </c>
      <c r="T1880">
        <v>0.63000000000000012</v>
      </c>
    </row>
    <row r="1881" spans="1:20" x14ac:dyDescent="0.3">
      <c r="A1881">
        <v>2823</v>
      </c>
      <c r="B1881" s="1">
        <v>46217</v>
      </c>
      <c r="C1881">
        <f>YEAR(SalesDataTable__2[[#This Row],[Order Date]])</f>
        <v>2026</v>
      </c>
      <c r="D1881" s="2" t="str">
        <f>"Q"&amp;ROUNDUP(MONTH(SalesDataTable__2[[#This Row],[Order Date]])/3,0)</f>
        <v>Q3</v>
      </c>
      <c r="E1881">
        <f>MONTH(SalesDataTable__2[[#This Row],[Order Date]])</f>
        <v>7</v>
      </c>
      <c r="F1881" t="str">
        <f>TEXT(SalesDataTable__2[[#This Row],[Order Date]],"MMM")</f>
        <v>Jul</v>
      </c>
      <c r="G1881" t="s">
        <v>22</v>
      </c>
      <c r="H1881" t="s">
        <v>40</v>
      </c>
      <c r="I1881" t="s">
        <v>18</v>
      </c>
      <c r="J1881" t="s">
        <v>19</v>
      </c>
      <c r="K1881" t="s">
        <v>36</v>
      </c>
      <c r="L1881" t="s">
        <v>61</v>
      </c>
      <c r="M1881">
        <v>3</v>
      </c>
      <c r="N1881">
        <v>81.39</v>
      </c>
      <c r="O1881">
        <v>0</v>
      </c>
      <c r="P1881">
        <v>43.54</v>
      </c>
      <c r="Q1881">
        <v>244.17000000000002</v>
      </c>
      <c r="R1881">
        <v>130.62</v>
      </c>
      <c r="S1881">
        <v>113.55000000000001</v>
      </c>
      <c r="T1881">
        <v>0.46504484580415284</v>
      </c>
    </row>
    <row r="1882" spans="1:20" x14ac:dyDescent="0.3">
      <c r="A1882">
        <v>4154</v>
      </c>
      <c r="B1882" s="1">
        <v>46220</v>
      </c>
      <c r="C1882">
        <f>YEAR(SalesDataTable__2[[#This Row],[Order Date]])</f>
        <v>2026</v>
      </c>
      <c r="D1882" s="2" t="str">
        <f>"Q"&amp;ROUNDUP(MONTH(SalesDataTable__2[[#This Row],[Order Date]])/3,0)</f>
        <v>Q3</v>
      </c>
      <c r="E1882">
        <f>MONTH(SalesDataTable__2[[#This Row],[Order Date]])</f>
        <v>7</v>
      </c>
      <c r="F1882" t="str">
        <f>TEXT(SalesDataTable__2[[#This Row],[Order Date]],"MMM")</f>
        <v>Jul</v>
      </c>
      <c r="G1882" t="s">
        <v>42</v>
      </c>
      <c r="H1882" t="s">
        <v>63</v>
      </c>
      <c r="I1882" t="s">
        <v>18</v>
      </c>
      <c r="J1882" t="s">
        <v>64</v>
      </c>
      <c r="K1882" t="s">
        <v>24</v>
      </c>
      <c r="L1882" t="s">
        <v>35</v>
      </c>
      <c r="M1882">
        <v>3</v>
      </c>
      <c r="N1882">
        <v>72.150000000000006</v>
      </c>
      <c r="O1882">
        <v>0</v>
      </c>
      <c r="P1882">
        <v>33.01</v>
      </c>
      <c r="Q1882">
        <v>216.45000000000002</v>
      </c>
      <c r="R1882">
        <v>99.03</v>
      </c>
      <c r="S1882">
        <v>117.42000000000002</v>
      </c>
      <c r="T1882">
        <v>0.54248094248094247</v>
      </c>
    </row>
    <row r="1883" spans="1:20" x14ac:dyDescent="0.3">
      <c r="A1883">
        <v>571</v>
      </c>
      <c r="B1883" s="1">
        <v>46225</v>
      </c>
      <c r="C1883">
        <f>YEAR(SalesDataTable__2[[#This Row],[Order Date]])</f>
        <v>2026</v>
      </c>
      <c r="D1883" s="2" t="str">
        <f>"Q"&amp;ROUNDUP(MONTH(SalesDataTable__2[[#This Row],[Order Date]])/3,0)</f>
        <v>Q3</v>
      </c>
      <c r="E1883">
        <f>MONTH(SalesDataTable__2[[#This Row],[Order Date]])</f>
        <v>7</v>
      </c>
      <c r="F1883" t="str">
        <f>TEXT(SalesDataTable__2[[#This Row],[Order Date]],"MMM")</f>
        <v>Jul</v>
      </c>
      <c r="G1883" t="s">
        <v>22</v>
      </c>
      <c r="H1883" t="s">
        <v>30</v>
      </c>
      <c r="I1883" t="s">
        <v>18</v>
      </c>
      <c r="J1883" t="s">
        <v>19</v>
      </c>
      <c r="K1883" t="s">
        <v>24</v>
      </c>
      <c r="L1883" t="s">
        <v>25</v>
      </c>
      <c r="M1883">
        <v>3</v>
      </c>
      <c r="N1883">
        <v>152.53</v>
      </c>
      <c r="O1883">
        <v>0</v>
      </c>
      <c r="P1883">
        <v>80.88</v>
      </c>
      <c r="Q1883">
        <v>457.59000000000003</v>
      </c>
      <c r="R1883">
        <v>242.64</v>
      </c>
      <c r="S1883">
        <v>214.95000000000005</v>
      </c>
      <c r="T1883">
        <v>0.46974365698551113</v>
      </c>
    </row>
    <row r="1884" spans="1:20" x14ac:dyDescent="0.3">
      <c r="A1884">
        <v>4153</v>
      </c>
      <c r="B1884" s="1">
        <v>46229</v>
      </c>
      <c r="C1884">
        <f>YEAR(SalesDataTable__2[[#This Row],[Order Date]])</f>
        <v>2026</v>
      </c>
      <c r="D1884" s="2" t="str">
        <f>"Q"&amp;ROUNDUP(MONTH(SalesDataTable__2[[#This Row],[Order Date]])/3,0)</f>
        <v>Q3</v>
      </c>
      <c r="E1884">
        <f>MONTH(SalesDataTable__2[[#This Row],[Order Date]])</f>
        <v>7</v>
      </c>
      <c r="F1884" t="str">
        <f>TEXT(SalesDataTable__2[[#This Row],[Order Date]],"MMM")</f>
        <v>Jul</v>
      </c>
      <c r="G1884" t="s">
        <v>16</v>
      </c>
      <c r="H1884" t="s">
        <v>26</v>
      </c>
      <c r="I1884" t="s">
        <v>18</v>
      </c>
      <c r="J1884" t="s">
        <v>65</v>
      </c>
      <c r="K1884" t="s">
        <v>31</v>
      </c>
      <c r="L1884" t="s">
        <v>32</v>
      </c>
      <c r="M1884">
        <v>3</v>
      </c>
      <c r="N1884">
        <v>134.63</v>
      </c>
      <c r="O1884">
        <v>0</v>
      </c>
      <c r="P1884">
        <v>67.2</v>
      </c>
      <c r="Q1884">
        <v>403.89</v>
      </c>
      <c r="R1884">
        <v>201.60000000000002</v>
      </c>
      <c r="S1884">
        <v>202.28999999999996</v>
      </c>
      <c r="T1884">
        <v>0.50085419297333422</v>
      </c>
    </row>
    <row r="1885" spans="1:20" x14ac:dyDescent="0.3">
      <c r="A1885">
        <v>4871</v>
      </c>
      <c r="B1885" s="1">
        <v>46232</v>
      </c>
      <c r="C1885">
        <f>YEAR(SalesDataTable__2[[#This Row],[Order Date]])</f>
        <v>2026</v>
      </c>
      <c r="D1885" s="2" t="str">
        <f>"Q"&amp;ROUNDUP(MONTH(SalesDataTable__2[[#This Row],[Order Date]])/3,0)</f>
        <v>Q3</v>
      </c>
      <c r="E1885">
        <f>MONTH(SalesDataTable__2[[#This Row],[Order Date]])</f>
        <v>7</v>
      </c>
      <c r="F1885" t="str">
        <f>TEXT(SalesDataTable__2[[#This Row],[Order Date]],"MMM")</f>
        <v>Jul</v>
      </c>
      <c r="G1885" t="s">
        <v>22</v>
      </c>
      <c r="H1885" t="s">
        <v>30</v>
      </c>
      <c r="I1885" t="s">
        <v>18</v>
      </c>
      <c r="J1885" t="s">
        <v>19</v>
      </c>
      <c r="K1885" t="s">
        <v>38</v>
      </c>
      <c r="L1885" t="s">
        <v>55</v>
      </c>
      <c r="M1885">
        <v>3</v>
      </c>
      <c r="N1885">
        <v>123.31</v>
      </c>
      <c r="O1885">
        <v>0</v>
      </c>
      <c r="P1885">
        <v>59.16</v>
      </c>
      <c r="Q1885">
        <v>369.93</v>
      </c>
      <c r="R1885">
        <v>177.48</v>
      </c>
      <c r="S1885">
        <v>192.45000000000002</v>
      </c>
      <c r="T1885">
        <v>0.52023355770010549</v>
      </c>
    </row>
    <row r="1886" spans="1:20" x14ac:dyDescent="0.3">
      <c r="A1886">
        <v>3550</v>
      </c>
      <c r="B1886" s="1">
        <v>46233</v>
      </c>
      <c r="C1886">
        <f>YEAR(SalesDataTable__2[[#This Row],[Order Date]])</f>
        <v>2026</v>
      </c>
      <c r="D1886" s="2" t="str">
        <f>"Q"&amp;ROUNDUP(MONTH(SalesDataTable__2[[#This Row],[Order Date]])/3,0)</f>
        <v>Q3</v>
      </c>
      <c r="E1886">
        <f>MONTH(SalesDataTable__2[[#This Row],[Order Date]])</f>
        <v>7</v>
      </c>
      <c r="F1886" t="str">
        <f>TEXT(SalesDataTable__2[[#This Row],[Order Date]],"MMM")</f>
        <v>Jul</v>
      </c>
      <c r="G1886" t="s">
        <v>22</v>
      </c>
      <c r="H1886" t="s">
        <v>40</v>
      </c>
      <c r="I1886" t="s">
        <v>18</v>
      </c>
      <c r="J1886" t="s">
        <v>64</v>
      </c>
      <c r="K1886" t="s">
        <v>38</v>
      </c>
      <c r="L1886" t="s">
        <v>55</v>
      </c>
      <c r="M1886">
        <v>3</v>
      </c>
      <c r="N1886">
        <v>120.88</v>
      </c>
      <c r="O1886">
        <v>0</v>
      </c>
      <c r="P1886">
        <v>60.97</v>
      </c>
      <c r="Q1886">
        <v>362.64</v>
      </c>
      <c r="R1886">
        <v>182.91</v>
      </c>
      <c r="S1886">
        <v>179.73</v>
      </c>
      <c r="T1886">
        <v>0.49561548643282594</v>
      </c>
    </row>
    <row r="1887" spans="1:20" x14ac:dyDescent="0.3">
      <c r="A1887">
        <v>694</v>
      </c>
      <c r="B1887" s="1">
        <v>46237</v>
      </c>
      <c r="C1887">
        <f>YEAR(SalesDataTable__2[[#This Row],[Order Date]])</f>
        <v>2026</v>
      </c>
      <c r="D1887" s="2" t="str">
        <f>"Q"&amp;ROUNDUP(MONTH(SalesDataTable__2[[#This Row],[Order Date]])/3,0)</f>
        <v>Q3</v>
      </c>
      <c r="E1887">
        <f>MONTH(SalesDataTable__2[[#This Row],[Order Date]])</f>
        <v>8</v>
      </c>
      <c r="F1887" t="str">
        <f>TEXT(SalesDataTable__2[[#This Row],[Order Date]],"MMM")</f>
        <v>Aug</v>
      </c>
      <c r="G1887" t="s">
        <v>42</v>
      </c>
      <c r="H1887" t="s">
        <v>57</v>
      </c>
      <c r="I1887" t="s">
        <v>18</v>
      </c>
      <c r="J1887" t="s">
        <v>19</v>
      </c>
      <c r="K1887" t="s">
        <v>24</v>
      </c>
      <c r="L1887" t="s">
        <v>50</v>
      </c>
      <c r="M1887">
        <v>3</v>
      </c>
      <c r="N1887">
        <v>144</v>
      </c>
      <c r="O1887">
        <v>0</v>
      </c>
      <c r="P1887">
        <v>78.89</v>
      </c>
      <c r="Q1887">
        <v>432</v>
      </c>
      <c r="R1887">
        <v>236.67000000000002</v>
      </c>
      <c r="S1887">
        <v>195.32999999999998</v>
      </c>
      <c r="T1887">
        <v>0.45215277777777774</v>
      </c>
    </row>
    <row r="1888" spans="1:20" x14ac:dyDescent="0.3">
      <c r="A1888">
        <v>4645</v>
      </c>
      <c r="B1888" s="1">
        <v>46240</v>
      </c>
      <c r="C1888">
        <f>YEAR(SalesDataTable__2[[#This Row],[Order Date]])</f>
        <v>2026</v>
      </c>
      <c r="D1888" s="2" t="str">
        <f>"Q"&amp;ROUNDUP(MONTH(SalesDataTable__2[[#This Row],[Order Date]])/3,0)</f>
        <v>Q3</v>
      </c>
      <c r="E1888">
        <f>MONTH(SalesDataTable__2[[#This Row],[Order Date]])</f>
        <v>8</v>
      </c>
      <c r="F1888" t="str">
        <f>TEXT(SalesDataTable__2[[#This Row],[Order Date]],"MMM")</f>
        <v>Aug</v>
      </c>
      <c r="G1888" t="s">
        <v>42</v>
      </c>
      <c r="H1888" t="s">
        <v>63</v>
      </c>
      <c r="I1888" t="s">
        <v>18</v>
      </c>
      <c r="J1888" t="s">
        <v>19</v>
      </c>
      <c r="K1888" t="s">
        <v>20</v>
      </c>
      <c r="L1888" t="s">
        <v>21</v>
      </c>
      <c r="M1888">
        <v>3</v>
      </c>
      <c r="N1888">
        <v>41.11</v>
      </c>
      <c r="O1888">
        <v>0</v>
      </c>
      <c r="P1888">
        <v>14.49</v>
      </c>
      <c r="Q1888">
        <v>123.33</v>
      </c>
      <c r="R1888">
        <v>43.47</v>
      </c>
      <c r="S1888">
        <v>79.86</v>
      </c>
      <c r="T1888">
        <v>0.64753101435173921</v>
      </c>
    </row>
    <row r="1889" spans="1:20" x14ac:dyDescent="0.3">
      <c r="A1889">
        <v>3319</v>
      </c>
      <c r="B1889" s="1">
        <v>46245</v>
      </c>
      <c r="C1889">
        <f>YEAR(SalesDataTable__2[[#This Row],[Order Date]])</f>
        <v>2026</v>
      </c>
      <c r="D1889" s="2" t="str">
        <f>"Q"&amp;ROUNDUP(MONTH(SalesDataTable__2[[#This Row],[Order Date]])/3,0)</f>
        <v>Q3</v>
      </c>
      <c r="E1889">
        <f>MONTH(SalesDataTable__2[[#This Row],[Order Date]])</f>
        <v>8</v>
      </c>
      <c r="F1889" t="str">
        <f>TEXT(SalesDataTable__2[[#This Row],[Order Date]],"MMM")</f>
        <v>Aug</v>
      </c>
      <c r="G1889" t="s">
        <v>28</v>
      </c>
      <c r="H1889" t="s">
        <v>48</v>
      </c>
      <c r="I1889" t="s">
        <v>18</v>
      </c>
      <c r="J1889" t="s">
        <v>64</v>
      </c>
      <c r="K1889" t="s">
        <v>24</v>
      </c>
      <c r="L1889" t="s">
        <v>27</v>
      </c>
      <c r="M1889">
        <v>3</v>
      </c>
      <c r="N1889">
        <v>93.53</v>
      </c>
      <c r="O1889">
        <v>0</v>
      </c>
      <c r="P1889">
        <v>46.19</v>
      </c>
      <c r="Q1889">
        <v>280.59000000000003</v>
      </c>
      <c r="R1889">
        <v>138.57</v>
      </c>
      <c r="S1889">
        <v>142.02000000000004</v>
      </c>
      <c r="T1889">
        <v>0.5061477600769807</v>
      </c>
    </row>
    <row r="1890" spans="1:20" x14ac:dyDescent="0.3">
      <c r="A1890">
        <v>71</v>
      </c>
      <c r="B1890" s="1">
        <v>46250</v>
      </c>
      <c r="C1890">
        <f>YEAR(SalesDataTable__2[[#This Row],[Order Date]])</f>
        <v>2026</v>
      </c>
      <c r="D1890" s="2" t="str">
        <f>"Q"&amp;ROUNDUP(MONTH(SalesDataTable__2[[#This Row],[Order Date]])/3,0)</f>
        <v>Q3</v>
      </c>
      <c r="E1890">
        <f>MONTH(SalesDataTable__2[[#This Row],[Order Date]])</f>
        <v>8</v>
      </c>
      <c r="F1890" t="str">
        <f>TEXT(SalesDataTable__2[[#This Row],[Order Date]],"MMM")</f>
        <v>Aug</v>
      </c>
      <c r="G1890" t="s">
        <v>42</v>
      </c>
      <c r="H1890" t="s">
        <v>60</v>
      </c>
      <c r="I1890" t="s">
        <v>18</v>
      </c>
      <c r="J1890" t="s">
        <v>19</v>
      </c>
      <c r="K1890" t="s">
        <v>36</v>
      </c>
      <c r="L1890" t="s">
        <v>61</v>
      </c>
      <c r="M1890">
        <v>3</v>
      </c>
      <c r="N1890">
        <v>80.099999999999994</v>
      </c>
      <c r="O1890">
        <v>0</v>
      </c>
      <c r="P1890">
        <v>42.41</v>
      </c>
      <c r="Q1890">
        <v>240.29999999999998</v>
      </c>
      <c r="R1890">
        <v>127.22999999999999</v>
      </c>
      <c r="S1890">
        <v>113.07</v>
      </c>
      <c r="T1890">
        <v>0.47053682896379528</v>
      </c>
    </row>
    <row r="1891" spans="1:20" x14ac:dyDescent="0.3">
      <c r="A1891">
        <v>1394</v>
      </c>
      <c r="B1891" s="1">
        <v>46250</v>
      </c>
      <c r="C1891">
        <f>YEAR(SalesDataTable__2[[#This Row],[Order Date]])</f>
        <v>2026</v>
      </c>
      <c r="D1891" s="2" t="str">
        <f>"Q"&amp;ROUNDUP(MONTH(SalesDataTable__2[[#This Row],[Order Date]])/3,0)</f>
        <v>Q3</v>
      </c>
      <c r="E1891">
        <f>MONTH(SalesDataTable__2[[#This Row],[Order Date]])</f>
        <v>8</v>
      </c>
      <c r="F1891" t="str">
        <f>TEXT(SalesDataTable__2[[#This Row],[Order Date]],"MMM")</f>
        <v>Aug</v>
      </c>
      <c r="G1891" t="s">
        <v>42</v>
      </c>
      <c r="H1891" t="s">
        <v>63</v>
      </c>
      <c r="I1891" t="s">
        <v>18</v>
      </c>
      <c r="J1891" t="s">
        <v>64</v>
      </c>
      <c r="K1891" t="s">
        <v>38</v>
      </c>
      <c r="L1891" t="s">
        <v>55</v>
      </c>
      <c r="M1891">
        <v>3</v>
      </c>
      <c r="N1891">
        <v>125.75</v>
      </c>
      <c r="O1891">
        <v>0</v>
      </c>
      <c r="P1891">
        <v>62.05</v>
      </c>
      <c r="Q1891">
        <v>377.25</v>
      </c>
      <c r="R1891">
        <v>186.14999999999998</v>
      </c>
      <c r="S1891">
        <v>191.10000000000002</v>
      </c>
      <c r="T1891">
        <v>0.50656063618290259</v>
      </c>
    </row>
    <row r="1892" spans="1:20" x14ac:dyDescent="0.3">
      <c r="A1892">
        <v>1054</v>
      </c>
      <c r="B1892" s="1">
        <v>46253</v>
      </c>
      <c r="C1892">
        <f>YEAR(SalesDataTable__2[[#This Row],[Order Date]])</f>
        <v>2026</v>
      </c>
      <c r="D1892" s="2" t="str">
        <f>"Q"&amp;ROUNDUP(MONTH(SalesDataTable__2[[#This Row],[Order Date]])/3,0)</f>
        <v>Q3</v>
      </c>
      <c r="E1892">
        <f>MONTH(SalesDataTable__2[[#This Row],[Order Date]])</f>
        <v>8</v>
      </c>
      <c r="F1892" t="str">
        <f>TEXT(SalesDataTable__2[[#This Row],[Order Date]],"MMM")</f>
        <v>Aug</v>
      </c>
      <c r="G1892" t="s">
        <v>28</v>
      </c>
      <c r="H1892" t="s">
        <v>49</v>
      </c>
      <c r="I1892" t="s">
        <v>18</v>
      </c>
      <c r="J1892" t="s">
        <v>64</v>
      </c>
      <c r="K1892" t="s">
        <v>24</v>
      </c>
      <c r="L1892" t="s">
        <v>25</v>
      </c>
      <c r="M1892">
        <v>3</v>
      </c>
      <c r="N1892">
        <v>157.41999999999999</v>
      </c>
      <c r="O1892">
        <v>0</v>
      </c>
      <c r="P1892">
        <v>77.989999999999995</v>
      </c>
      <c r="Q1892">
        <v>472.26</v>
      </c>
      <c r="R1892">
        <v>233.96999999999997</v>
      </c>
      <c r="S1892">
        <v>238.29000000000002</v>
      </c>
      <c r="T1892">
        <v>0.5045737517469191</v>
      </c>
    </row>
    <row r="1893" spans="1:20" x14ac:dyDescent="0.3">
      <c r="A1893">
        <v>4321</v>
      </c>
      <c r="B1893" s="1">
        <v>46256</v>
      </c>
      <c r="C1893">
        <f>YEAR(SalesDataTable__2[[#This Row],[Order Date]])</f>
        <v>2026</v>
      </c>
      <c r="D1893" s="2" t="str">
        <f>"Q"&amp;ROUNDUP(MONTH(SalesDataTable__2[[#This Row],[Order Date]])/3,0)</f>
        <v>Q3</v>
      </c>
      <c r="E1893">
        <f>MONTH(SalesDataTable__2[[#This Row],[Order Date]])</f>
        <v>8</v>
      </c>
      <c r="F1893" t="str">
        <f>TEXT(SalesDataTable__2[[#This Row],[Order Date]],"MMM")</f>
        <v>Aug</v>
      </c>
      <c r="G1893" t="s">
        <v>16</v>
      </c>
      <c r="H1893" t="s">
        <v>52</v>
      </c>
      <c r="I1893" t="s">
        <v>18</v>
      </c>
      <c r="J1893" t="s">
        <v>19</v>
      </c>
      <c r="K1893" t="s">
        <v>31</v>
      </c>
      <c r="L1893" t="s">
        <v>41</v>
      </c>
      <c r="M1893">
        <v>3</v>
      </c>
      <c r="N1893">
        <v>35.380000000000003</v>
      </c>
      <c r="O1893">
        <v>0</v>
      </c>
      <c r="P1893">
        <v>13.91</v>
      </c>
      <c r="Q1893">
        <v>106.14000000000001</v>
      </c>
      <c r="R1893">
        <v>41.730000000000004</v>
      </c>
      <c r="S1893">
        <v>64.410000000000011</v>
      </c>
      <c r="T1893">
        <v>0.60684002261164505</v>
      </c>
    </row>
    <row r="1894" spans="1:20" x14ac:dyDescent="0.3">
      <c r="A1894">
        <v>1973</v>
      </c>
      <c r="B1894" s="1">
        <v>46258</v>
      </c>
      <c r="C1894">
        <f>YEAR(SalesDataTable__2[[#This Row],[Order Date]])</f>
        <v>2026</v>
      </c>
      <c r="D1894" s="2" t="str">
        <f>"Q"&amp;ROUNDUP(MONTH(SalesDataTable__2[[#This Row],[Order Date]])/3,0)</f>
        <v>Q3</v>
      </c>
      <c r="E1894">
        <f>MONTH(SalesDataTable__2[[#This Row],[Order Date]])</f>
        <v>8</v>
      </c>
      <c r="F1894" t="str">
        <f>TEXT(SalesDataTable__2[[#This Row],[Order Date]],"MMM")</f>
        <v>Aug</v>
      </c>
      <c r="G1894" t="s">
        <v>22</v>
      </c>
      <c r="H1894" t="s">
        <v>30</v>
      </c>
      <c r="I1894" t="s">
        <v>18</v>
      </c>
      <c r="J1894" t="s">
        <v>19</v>
      </c>
      <c r="K1894" t="s">
        <v>20</v>
      </c>
      <c r="L1894" t="s">
        <v>59</v>
      </c>
      <c r="M1894">
        <v>3</v>
      </c>
      <c r="N1894">
        <v>51.29</v>
      </c>
      <c r="O1894">
        <v>0</v>
      </c>
      <c r="P1894">
        <v>22.08</v>
      </c>
      <c r="Q1894">
        <v>153.87</v>
      </c>
      <c r="R1894">
        <v>66.239999999999995</v>
      </c>
      <c r="S1894">
        <v>87.63000000000001</v>
      </c>
      <c r="T1894">
        <v>0.56950672645739919</v>
      </c>
    </row>
    <row r="1895" spans="1:20" x14ac:dyDescent="0.3">
      <c r="A1895">
        <v>2755</v>
      </c>
      <c r="B1895" s="1">
        <v>46271</v>
      </c>
      <c r="C1895">
        <f>YEAR(SalesDataTable__2[[#This Row],[Order Date]])</f>
        <v>2026</v>
      </c>
      <c r="D1895" s="2" t="str">
        <f>"Q"&amp;ROUNDUP(MONTH(SalesDataTable__2[[#This Row],[Order Date]])/3,0)</f>
        <v>Q3</v>
      </c>
      <c r="E1895">
        <f>MONTH(SalesDataTable__2[[#This Row],[Order Date]])</f>
        <v>9</v>
      </c>
      <c r="F1895" t="str">
        <f>TEXT(SalesDataTable__2[[#This Row],[Order Date]],"MMM")</f>
        <v>Sep</v>
      </c>
      <c r="G1895" t="s">
        <v>42</v>
      </c>
      <c r="H1895" t="s">
        <v>63</v>
      </c>
      <c r="I1895" t="s">
        <v>18</v>
      </c>
      <c r="J1895" t="s">
        <v>19</v>
      </c>
      <c r="K1895" t="s">
        <v>24</v>
      </c>
      <c r="L1895" t="s">
        <v>50</v>
      </c>
      <c r="M1895">
        <v>3</v>
      </c>
      <c r="N1895">
        <v>146.22</v>
      </c>
      <c r="O1895">
        <v>0</v>
      </c>
      <c r="P1895">
        <v>80.13</v>
      </c>
      <c r="Q1895">
        <v>438.65999999999997</v>
      </c>
      <c r="R1895">
        <v>240.39</v>
      </c>
      <c r="S1895">
        <v>198.26999999999998</v>
      </c>
      <c r="T1895">
        <v>0.4519901518260156</v>
      </c>
    </row>
    <row r="1896" spans="1:20" x14ac:dyDescent="0.3">
      <c r="A1896">
        <v>2728</v>
      </c>
      <c r="B1896" s="1">
        <v>46284</v>
      </c>
      <c r="C1896">
        <f>YEAR(SalesDataTable__2[[#This Row],[Order Date]])</f>
        <v>2026</v>
      </c>
      <c r="D1896" s="2" t="str">
        <f>"Q"&amp;ROUNDUP(MONTH(SalesDataTable__2[[#This Row],[Order Date]])/3,0)</f>
        <v>Q3</v>
      </c>
      <c r="E1896">
        <f>MONTH(SalesDataTable__2[[#This Row],[Order Date]])</f>
        <v>9</v>
      </c>
      <c r="F1896" t="str">
        <f>TEXT(SalesDataTable__2[[#This Row],[Order Date]],"MMM")</f>
        <v>Sep</v>
      </c>
      <c r="G1896" t="s">
        <v>22</v>
      </c>
      <c r="H1896" t="s">
        <v>40</v>
      </c>
      <c r="I1896" t="s">
        <v>18</v>
      </c>
      <c r="J1896" t="s">
        <v>19</v>
      </c>
      <c r="K1896" t="s">
        <v>24</v>
      </c>
      <c r="L1896" t="s">
        <v>25</v>
      </c>
      <c r="M1896">
        <v>3</v>
      </c>
      <c r="N1896">
        <v>153.5</v>
      </c>
      <c r="O1896">
        <v>0</v>
      </c>
      <c r="P1896">
        <v>80.819999999999993</v>
      </c>
      <c r="Q1896">
        <v>460.5</v>
      </c>
      <c r="R1896">
        <v>242.45999999999998</v>
      </c>
      <c r="S1896">
        <v>218.04000000000002</v>
      </c>
      <c r="T1896">
        <v>0.47348534201954401</v>
      </c>
    </row>
    <row r="1897" spans="1:20" x14ac:dyDescent="0.3">
      <c r="A1897">
        <v>2236</v>
      </c>
      <c r="B1897" s="1">
        <v>46286</v>
      </c>
      <c r="C1897">
        <f>YEAR(SalesDataTable__2[[#This Row],[Order Date]])</f>
        <v>2026</v>
      </c>
      <c r="D1897" s="2" t="str">
        <f>"Q"&amp;ROUNDUP(MONTH(SalesDataTable__2[[#This Row],[Order Date]])/3,0)</f>
        <v>Q3</v>
      </c>
      <c r="E1897">
        <f>MONTH(SalesDataTable__2[[#This Row],[Order Date]])</f>
        <v>9</v>
      </c>
      <c r="F1897" t="str">
        <f>TEXT(SalesDataTable__2[[#This Row],[Order Date]],"MMM")</f>
        <v>Sep</v>
      </c>
      <c r="G1897" t="s">
        <v>28</v>
      </c>
      <c r="H1897" t="s">
        <v>34</v>
      </c>
      <c r="I1897" t="s">
        <v>18</v>
      </c>
      <c r="J1897" t="s">
        <v>64</v>
      </c>
      <c r="K1897" t="s">
        <v>24</v>
      </c>
      <c r="L1897" t="s">
        <v>50</v>
      </c>
      <c r="M1897">
        <v>3</v>
      </c>
      <c r="N1897">
        <v>143.31</v>
      </c>
      <c r="O1897">
        <v>0</v>
      </c>
      <c r="P1897">
        <v>81.36</v>
      </c>
      <c r="Q1897">
        <v>429.93</v>
      </c>
      <c r="R1897">
        <v>244.07999999999998</v>
      </c>
      <c r="S1897">
        <v>185.85000000000002</v>
      </c>
      <c r="T1897">
        <v>0.43227967343521045</v>
      </c>
    </row>
    <row r="1898" spans="1:20" x14ac:dyDescent="0.3">
      <c r="A1898">
        <v>2085</v>
      </c>
      <c r="B1898" s="1">
        <v>46291</v>
      </c>
      <c r="C1898">
        <f>YEAR(SalesDataTable__2[[#This Row],[Order Date]])</f>
        <v>2026</v>
      </c>
      <c r="D1898" s="2" t="str">
        <f>"Q"&amp;ROUNDUP(MONTH(SalesDataTable__2[[#This Row],[Order Date]])/3,0)</f>
        <v>Q3</v>
      </c>
      <c r="E1898">
        <f>MONTH(SalesDataTable__2[[#This Row],[Order Date]])</f>
        <v>9</v>
      </c>
      <c r="F1898" t="str">
        <f>TEXT(SalesDataTable__2[[#This Row],[Order Date]],"MMM")</f>
        <v>Sep</v>
      </c>
      <c r="G1898" t="s">
        <v>42</v>
      </c>
      <c r="H1898" t="s">
        <v>43</v>
      </c>
      <c r="I1898" t="s">
        <v>18</v>
      </c>
      <c r="J1898" t="s">
        <v>64</v>
      </c>
      <c r="K1898" t="s">
        <v>38</v>
      </c>
      <c r="L1898" t="s">
        <v>39</v>
      </c>
      <c r="M1898">
        <v>3</v>
      </c>
      <c r="N1898">
        <v>191.46</v>
      </c>
      <c r="O1898">
        <v>0</v>
      </c>
      <c r="P1898">
        <v>104.06</v>
      </c>
      <c r="Q1898">
        <v>574.38</v>
      </c>
      <c r="R1898">
        <v>312.18</v>
      </c>
      <c r="S1898">
        <v>262.2</v>
      </c>
      <c r="T1898">
        <v>0.45649221769560222</v>
      </c>
    </row>
    <row r="1899" spans="1:20" x14ac:dyDescent="0.3">
      <c r="A1899">
        <v>2388</v>
      </c>
      <c r="B1899" s="1">
        <v>46293</v>
      </c>
      <c r="C1899">
        <f>YEAR(SalesDataTable__2[[#This Row],[Order Date]])</f>
        <v>2026</v>
      </c>
      <c r="D1899" s="2" t="str">
        <f>"Q"&amp;ROUNDUP(MONTH(SalesDataTable__2[[#This Row],[Order Date]])/3,0)</f>
        <v>Q3</v>
      </c>
      <c r="E1899">
        <f>MONTH(SalesDataTable__2[[#This Row],[Order Date]])</f>
        <v>9</v>
      </c>
      <c r="F1899" t="str">
        <f>TEXT(SalesDataTable__2[[#This Row],[Order Date]],"MMM")</f>
        <v>Sep</v>
      </c>
      <c r="G1899" t="s">
        <v>16</v>
      </c>
      <c r="H1899" t="s">
        <v>17</v>
      </c>
      <c r="I1899" t="s">
        <v>18</v>
      </c>
      <c r="J1899" t="s">
        <v>64</v>
      </c>
      <c r="K1899" t="s">
        <v>24</v>
      </c>
      <c r="L1899" t="s">
        <v>27</v>
      </c>
      <c r="M1899">
        <v>3</v>
      </c>
      <c r="N1899">
        <v>93.22</v>
      </c>
      <c r="O1899">
        <v>0</v>
      </c>
      <c r="P1899">
        <v>46.75</v>
      </c>
      <c r="Q1899">
        <v>279.65999999999997</v>
      </c>
      <c r="R1899">
        <v>140.25</v>
      </c>
      <c r="S1899">
        <v>139.40999999999997</v>
      </c>
      <c r="T1899">
        <v>0.49849817635700489</v>
      </c>
    </row>
    <row r="1900" spans="1:20" x14ac:dyDescent="0.3">
      <c r="A1900">
        <v>3333</v>
      </c>
      <c r="B1900" s="1">
        <v>46296</v>
      </c>
      <c r="C1900">
        <f>YEAR(SalesDataTable__2[[#This Row],[Order Date]])</f>
        <v>2026</v>
      </c>
      <c r="D1900" s="2" t="str">
        <f>"Q"&amp;ROUNDUP(MONTH(SalesDataTable__2[[#This Row],[Order Date]])/3,0)</f>
        <v>Q4</v>
      </c>
      <c r="E1900">
        <f>MONTH(SalesDataTable__2[[#This Row],[Order Date]])</f>
        <v>10</v>
      </c>
      <c r="F1900" t="str">
        <f>TEXT(SalesDataTable__2[[#This Row],[Order Date]],"MMM")</f>
        <v>Oct</v>
      </c>
      <c r="G1900" t="s">
        <v>42</v>
      </c>
      <c r="H1900" t="s">
        <v>45</v>
      </c>
      <c r="I1900" t="s">
        <v>18</v>
      </c>
      <c r="J1900" t="s">
        <v>19</v>
      </c>
      <c r="K1900" t="s">
        <v>38</v>
      </c>
      <c r="L1900" t="s">
        <v>58</v>
      </c>
      <c r="M1900">
        <v>3</v>
      </c>
      <c r="N1900">
        <v>80.67</v>
      </c>
      <c r="O1900">
        <v>0</v>
      </c>
      <c r="P1900">
        <v>39.94</v>
      </c>
      <c r="Q1900">
        <v>242.01</v>
      </c>
      <c r="R1900">
        <v>119.82</v>
      </c>
      <c r="S1900">
        <v>122.19</v>
      </c>
      <c r="T1900">
        <v>0.50489649188050079</v>
      </c>
    </row>
    <row r="1901" spans="1:20" x14ac:dyDescent="0.3">
      <c r="A1901">
        <v>3910</v>
      </c>
      <c r="B1901" s="1">
        <v>46307</v>
      </c>
      <c r="C1901">
        <f>YEAR(SalesDataTable__2[[#This Row],[Order Date]])</f>
        <v>2026</v>
      </c>
      <c r="D1901" s="2" t="str">
        <f>"Q"&amp;ROUNDUP(MONTH(SalesDataTable__2[[#This Row],[Order Date]])/3,0)</f>
        <v>Q4</v>
      </c>
      <c r="E1901">
        <f>MONTH(SalesDataTable__2[[#This Row],[Order Date]])</f>
        <v>10</v>
      </c>
      <c r="F1901" t="str">
        <f>TEXT(SalesDataTable__2[[#This Row],[Order Date]],"MMM")</f>
        <v>Oct</v>
      </c>
      <c r="G1901" t="s">
        <v>42</v>
      </c>
      <c r="H1901" t="s">
        <v>43</v>
      </c>
      <c r="I1901" t="s">
        <v>18</v>
      </c>
      <c r="J1901" t="s">
        <v>65</v>
      </c>
      <c r="K1901" t="s">
        <v>36</v>
      </c>
      <c r="L1901" t="s">
        <v>37</v>
      </c>
      <c r="M1901">
        <v>3</v>
      </c>
      <c r="N1901">
        <v>41.09</v>
      </c>
      <c r="O1901">
        <v>0</v>
      </c>
      <c r="P1901">
        <v>17.18</v>
      </c>
      <c r="Q1901">
        <v>123.27000000000001</v>
      </c>
      <c r="R1901">
        <v>51.54</v>
      </c>
      <c r="S1901">
        <v>71.730000000000018</v>
      </c>
      <c r="T1901">
        <v>0.58189340472134354</v>
      </c>
    </row>
    <row r="1902" spans="1:20" x14ac:dyDescent="0.3">
      <c r="A1902">
        <v>989</v>
      </c>
      <c r="B1902" s="1">
        <v>46308</v>
      </c>
      <c r="C1902">
        <f>YEAR(SalesDataTable__2[[#This Row],[Order Date]])</f>
        <v>2026</v>
      </c>
      <c r="D1902" s="2" t="str">
        <f>"Q"&amp;ROUNDUP(MONTH(SalesDataTable__2[[#This Row],[Order Date]])/3,0)</f>
        <v>Q4</v>
      </c>
      <c r="E1902">
        <f>MONTH(SalesDataTable__2[[#This Row],[Order Date]])</f>
        <v>10</v>
      </c>
      <c r="F1902" t="str">
        <f>TEXT(SalesDataTable__2[[#This Row],[Order Date]],"MMM")</f>
        <v>Oct</v>
      </c>
      <c r="G1902" t="s">
        <v>28</v>
      </c>
      <c r="H1902" t="s">
        <v>34</v>
      </c>
      <c r="I1902" t="s">
        <v>18</v>
      </c>
      <c r="J1902" t="s">
        <v>64</v>
      </c>
      <c r="K1902" t="s">
        <v>36</v>
      </c>
      <c r="L1902" t="s">
        <v>37</v>
      </c>
      <c r="M1902">
        <v>3</v>
      </c>
      <c r="N1902">
        <v>40.42</v>
      </c>
      <c r="O1902">
        <v>0</v>
      </c>
      <c r="P1902">
        <v>16.79</v>
      </c>
      <c r="Q1902">
        <v>121.26</v>
      </c>
      <c r="R1902">
        <v>50.37</v>
      </c>
      <c r="S1902">
        <v>70.890000000000015</v>
      </c>
      <c r="T1902">
        <v>0.58461157842652167</v>
      </c>
    </row>
    <row r="1903" spans="1:20" x14ac:dyDescent="0.3">
      <c r="A1903">
        <v>3613</v>
      </c>
      <c r="B1903" s="1">
        <v>46324</v>
      </c>
      <c r="C1903">
        <f>YEAR(SalesDataTable__2[[#This Row],[Order Date]])</f>
        <v>2026</v>
      </c>
      <c r="D1903" s="2" t="str">
        <f>"Q"&amp;ROUNDUP(MONTH(SalesDataTable__2[[#This Row],[Order Date]])/3,0)</f>
        <v>Q4</v>
      </c>
      <c r="E1903">
        <f>MONTH(SalesDataTable__2[[#This Row],[Order Date]])</f>
        <v>10</v>
      </c>
      <c r="F1903" t="str">
        <f>TEXT(SalesDataTable__2[[#This Row],[Order Date]],"MMM")</f>
        <v>Oct</v>
      </c>
      <c r="G1903" t="s">
        <v>28</v>
      </c>
      <c r="H1903" t="s">
        <v>46</v>
      </c>
      <c r="I1903" t="s">
        <v>18</v>
      </c>
      <c r="J1903" t="s">
        <v>64</v>
      </c>
      <c r="K1903" t="s">
        <v>31</v>
      </c>
      <c r="L1903" t="s">
        <v>51</v>
      </c>
      <c r="M1903">
        <v>3</v>
      </c>
      <c r="N1903">
        <v>167.41</v>
      </c>
      <c r="O1903">
        <v>0</v>
      </c>
      <c r="P1903">
        <v>85.33</v>
      </c>
      <c r="Q1903">
        <v>502.23</v>
      </c>
      <c r="R1903">
        <v>255.99</v>
      </c>
      <c r="S1903">
        <v>246.24</v>
      </c>
      <c r="T1903">
        <v>0.49029329191804549</v>
      </c>
    </row>
    <row r="1904" spans="1:20" x14ac:dyDescent="0.3">
      <c r="A1904">
        <v>4430</v>
      </c>
      <c r="B1904" s="1">
        <v>46360</v>
      </c>
      <c r="C1904">
        <f>YEAR(SalesDataTable__2[[#This Row],[Order Date]])</f>
        <v>2026</v>
      </c>
      <c r="D1904" s="2" t="str">
        <f>"Q"&amp;ROUNDUP(MONTH(SalesDataTable__2[[#This Row],[Order Date]])/3,0)</f>
        <v>Q4</v>
      </c>
      <c r="E1904">
        <f>MONTH(SalesDataTable__2[[#This Row],[Order Date]])</f>
        <v>12</v>
      </c>
      <c r="F1904" t="str">
        <f>TEXT(SalesDataTable__2[[#This Row],[Order Date]],"MMM")</f>
        <v>Dec</v>
      </c>
      <c r="G1904" t="s">
        <v>28</v>
      </c>
      <c r="H1904" t="s">
        <v>49</v>
      </c>
      <c r="I1904" t="s">
        <v>18</v>
      </c>
      <c r="J1904" t="s">
        <v>64</v>
      </c>
      <c r="K1904" t="s">
        <v>38</v>
      </c>
      <c r="L1904" t="s">
        <v>39</v>
      </c>
      <c r="M1904">
        <v>3</v>
      </c>
      <c r="N1904">
        <v>193.8</v>
      </c>
      <c r="O1904">
        <v>0</v>
      </c>
      <c r="P1904">
        <v>104.55</v>
      </c>
      <c r="Q1904">
        <v>581.40000000000009</v>
      </c>
      <c r="R1904">
        <v>313.64999999999998</v>
      </c>
      <c r="S1904">
        <v>267.75000000000011</v>
      </c>
      <c r="T1904">
        <v>0.46052631578947378</v>
      </c>
    </row>
    <row r="1905" spans="1:20" x14ac:dyDescent="0.3">
      <c r="A1905">
        <v>1650</v>
      </c>
      <c r="B1905" s="1">
        <v>46364</v>
      </c>
      <c r="C1905">
        <f>YEAR(SalesDataTable__2[[#This Row],[Order Date]])</f>
        <v>2026</v>
      </c>
      <c r="D1905" s="2" t="str">
        <f>"Q"&amp;ROUNDUP(MONTH(SalesDataTable__2[[#This Row],[Order Date]])/3,0)</f>
        <v>Q4</v>
      </c>
      <c r="E1905">
        <f>MONTH(SalesDataTable__2[[#This Row],[Order Date]])</f>
        <v>12</v>
      </c>
      <c r="F1905" t="str">
        <f>TEXT(SalesDataTable__2[[#This Row],[Order Date]],"MMM")</f>
        <v>Dec</v>
      </c>
      <c r="G1905" t="s">
        <v>28</v>
      </c>
      <c r="H1905" t="s">
        <v>49</v>
      </c>
      <c r="I1905" t="s">
        <v>18</v>
      </c>
      <c r="J1905" t="s">
        <v>19</v>
      </c>
      <c r="K1905" t="s">
        <v>31</v>
      </c>
      <c r="L1905" t="s">
        <v>41</v>
      </c>
      <c r="M1905">
        <v>3</v>
      </c>
      <c r="N1905">
        <v>36.25</v>
      </c>
      <c r="O1905">
        <v>0</v>
      </c>
      <c r="P1905">
        <v>13.67</v>
      </c>
      <c r="Q1905">
        <v>108.75</v>
      </c>
      <c r="R1905">
        <v>41.01</v>
      </c>
      <c r="S1905">
        <v>67.740000000000009</v>
      </c>
      <c r="T1905">
        <v>0.62289655172413805</v>
      </c>
    </row>
    <row r="1906" spans="1:20" x14ac:dyDescent="0.3">
      <c r="A1906">
        <v>10</v>
      </c>
      <c r="B1906" s="1">
        <v>46369</v>
      </c>
      <c r="C1906">
        <f>YEAR(SalesDataTable__2[[#This Row],[Order Date]])</f>
        <v>2026</v>
      </c>
      <c r="D1906" s="2" t="str">
        <f>"Q"&amp;ROUNDUP(MONTH(SalesDataTable__2[[#This Row],[Order Date]])/3,0)</f>
        <v>Q4</v>
      </c>
      <c r="E1906">
        <f>MONTH(SalesDataTable__2[[#This Row],[Order Date]])</f>
        <v>12</v>
      </c>
      <c r="F1906" t="str">
        <f>TEXT(SalesDataTable__2[[#This Row],[Order Date]],"MMM")</f>
        <v>Dec</v>
      </c>
      <c r="G1906" t="s">
        <v>22</v>
      </c>
      <c r="H1906" t="s">
        <v>30</v>
      </c>
      <c r="I1906" t="s">
        <v>18</v>
      </c>
      <c r="J1906" t="s">
        <v>64</v>
      </c>
      <c r="K1906" t="s">
        <v>31</v>
      </c>
      <c r="L1906" t="s">
        <v>41</v>
      </c>
      <c r="M1906">
        <v>3</v>
      </c>
      <c r="N1906">
        <v>35.380000000000003</v>
      </c>
      <c r="O1906">
        <v>0</v>
      </c>
      <c r="P1906">
        <v>13.51</v>
      </c>
      <c r="Q1906">
        <v>106.14000000000001</v>
      </c>
      <c r="R1906">
        <v>40.53</v>
      </c>
      <c r="S1906">
        <v>65.610000000000014</v>
      </c>
      <c r="T1906">
        <v>0.61814584511023185</v>
      </c>
    </row>
    <row r="1907" spans="1:20" x14ac:dyDescent="0.3">
      <c r="A1907">
        <v>606</v>
      </c>
      <c r="B1907" s="1">
        <v>46383</v>
      </c>
      <c r="C1907">
        <f>YEAR(SalesDataTable__2[[#This Row],[Order Date]])</f>
        <v>2026</v>
      </c>
      <c r="D1907" s="2" t="str">
        <f>"Q"&amp;ROUNDUP(MONTH(SalesDataTable__2[[#This Row],[Order Date]])/3,0)</f>
        <v>Q4</v>
      </c>
      <c r="E1907">
        <f>MONTH(SalesDataTable__2[[#This Row],[Order Date]])</f>
        <v>12</v>
      </c>
      <c r="F1907" t="str">
        <f>TEXT(SalesDataTable__2[[#This Row],[Order Date]],"MMM")</f>
        <v>Dec</v>
      </c>
      <c r="G1907" t="s">
        <v>28</v>
      </c>
      <c r="H1907" t="s">
        <v>46</v>
      </c>
      <c r="I1907" t="s">
        <v>18</v>
      </c>
      <c r="J1907" t="s">
        <v>19</v>
      </c>
      <c r="K1907" t="s">
        <v>38</v>
      </c>
      <c r="L1907" t="s">
        <v>62</v>
      </c>
      <c r="M1907">
        <v>3</v>
      </c>
      <c r="N1907">
        <v>333.84</v>
      </c>
      <c r="O1907">
        <v>0</v>
      </c>
      <c r="P1907">
        <v>193.05</v>
      </c>
      <c r="Q1907">
        <v>1001.52</v>
      </c>
      <c r="R1907">
        <v>579.15000000000009</v>
      </c>
      <c r="S1907">
        <v>422.36999999999989</v>
      </c>
      <c r="T1907">
        <v>0.42172897196261672</v>
      </c>
    </row>
    <row r="1908" spans="1:20" x14ac:dyDescent="0.3">
      <c r="A1908">
        <v>1530</v>
      </c>
      <c r="B1908" s="1">
        <v>46386</v>
      </c>
      <c r="C1908">
        <f>YEAR(SalesDataTable__2[[#This Row],[Order Date]])</f>
        <v>2026</v>
      </c>
      <c r="D1908" s="2" t="str">
        <f>"Q"&amp;ROUNDUP(MONTH(SalesDataTable__2[[#This Row],[Order Date]])/3,0)</f>
        <v>Q4</v>
      </c>
      <c r="E1908">
        <f>MONTH(SalesDataTable__2[[#This Row],[Order Date]])</f>
        <v>12</v>
      </c>
      <c r="F1908" t="str">
        <f>TEXT(SalesDataTable__2[[#This Row],[Order Date]],"MMM")</f>
        <v>Dec</v>
      </c>
      <c r="G1908" t="s">
        <v>16</v>
      </c>
      <c r="H1908" t="s">
        <v>26</v>
      </c>
      <c r="I1908" t="s">
        <v>18</v>
      </c>
      <c r="J1908" t="s">
        <v>19</v>
      </c>
      <c r="K1908" t="s">
        <v>20</v>
      </c>
      <c r="L1908" t="s">
        <v>59</v>
      </c>
      <c r="M1908">
        <v>3</v>
      </c>
      <c r="N1908">
        <v>50.72</v>
      </c>
      <c r="O1908">
        <v>0</v>
      </c>
      <c r="P1908">
        <v>22.3</v>
      </c>
      <c r="Q1908">
        <v>152.16</v>
      </c>
      <c r="R1908">
        <v>66.900000000000006</v>
      </c>
      <c r="S1908">
        <v>85.259999999999991</v>
      </c>
      <c r="T1908">
        <v>0.56033123028391163</v>
      </c>
    </row>
    <row r="1909" spans="1:20" x14ac:dyDescent="0.3">
      <c r="A1909">
        <v>248</v>
      </c>
      <c r="B1909" s="1">
        <v>46029</v>
      </c>
      <c r="C1909">
        <f>YEAR(SalesDataTable__2[[#This Row],[Order Date]])</f>
        <v>2026</v>
      </c>
      <c r="D1909" s="2" t="str">
        <f>"Q"&amp;ROUNDUP(MONTH(SalesDataTable__2[[#This Row],[Order Date]])/3,0)</f>
        <v>Q1</v>
      </c>
      <c r="E1909">
        <f>MONTH(SalesDataTable__2[[#This Row],[Order Date]])</f>
        <v>1</v>
      </c>
      <c r="F1909" t="str">
        <f>TEXT(SalesDataTable__2[[#This Row],[Order Date]],"MMM")</f>
        <v>Jan</v>
      </c>
      <c r="G1909" t="s">
        <v>28</v>
      </c>
      <c r="H1909" t="s">
        <v>46</v>
      </c>
      <c r="I1909" t="s">
        <v>67</v>
      </c>
      <c r="J1909" t="s">
        <v>19</v>
      </c>
      <c r="K1909" t="s">
        <v>36</v>
      </c>
      <c r="L1909" t="s">
        <v>61</v>
      </c>
      <c r="M1909">
        <v>3</v>
      </c>
      <c r="N1909">
        <v>81.64</v>
      </c>
      <c r="O1909">
        <v>0</v>
      </c>
      <c r="P1909">
        <v>43.84</v>
      </c>
      <c r="Q1909">
        <v>244.92000000000002</v>
      </c>
      <c r="R1909">
        <v>131.52000000000001</v>
      </c>
      <c r="S1909">
        <v>113.4</v>
      </c>
      <c r="T1909">
        <v>0.46300832925036745</v>
      </c>
    </row>
    <row r="1910" spans="1:20" x14ac:dyDescent="0.3">
      <c r="A1910">
        <v>2642</v>
      </c>
      <c r="B1910" s="1">
        <v>46055</v>
      </c>
      <c r="C1910">
        <f>YEAR(SalesDataTable__2[[#This Row],[Order Date]])</f>
        <v>2026</v>
      </c>
      <c r="D1910" s="2" t="str">
        <f>"Q"&amp;ROUNDUP(MONTH(SalesDataTable__2[[#This Row],[Order Date]])/3,0)</f>
        <v>Q1</v>
      </c>
      <c r="E1910">
        <f>MONTH(SalesDataTable__2[[#This Row],[Order Date]])</f>
        <v>2</v>
      </c>
      <c r="F1910" t="str">
        <f>TEXT(SalesDataTable__2[[#This Row],[Order Date]],"MMM")</f>
        <v>Feb</v>
      </c>
      <c r="G1910" t="s">
        <v>28</v>
      </c>
      <c r="H1910" t="s">
        <v>34</v>
      </c>
      <c r="I1910" t="s">
        <v>67</v>
      </c>
      <c r="J1910" t="s">
        <v>64</v>
      </c>
      <c r="K1910" t="s">
        <v>38</v>
      </c>
      <c r="L1910" t="s">
        <v>39</v>
      </c>
      <c r="M1910">
        <v>3</v>
      </c>
      <c r="N1910">
        <v>199.9</v>
      </c>
      <c r="O1910">
        <v>0</v>
      </c>
      <c r="P1910">
        <v>104.18</v>
      </c>
      <c r="Q1910">
        <v>599.70000000000005</v>
      </c>
      <c r="R1910">
        <v>312.54000000000002</v>
      </c>
      <c r="S1910">
        <v>287.16000000000003</v>
      </c>
      <c r="T1910">
        <v>0.47883941970985494</v>
      </c>
    </row>
    <row r="1911" spans="1:20" x14ac:dyDescent="0.3">
      <c r="A1911">
        <v>3506</v>
      </c>
      <c r="B1911" s="1">
        <v>46059</v>
      </c>
      <c r="C1911">
        <f>YEAR(SalesDataTable__2[[#This Row],[Order Date]])</f>
        <v>2026</v>
      </c>
      <c r="D1911" s="2" t="str">
        <f>"Q"&amp;ROUNDUP(MONTH(SalesDataTable__2[[#This Row],[Order Date]])/3,0)</f>
        <v>Q1</v>
      </c>
      <c r="E1911">
        <f>MONTH(SalesDataTable__2[[#This Row],[Order Date]])</f>
        <v>2</v>
      </c>
      <c r="F1911" t="str">
        <f>TEXT(SalesDataTable__2[[#This Row],[Order Date]],"MMM")</f>
        <v>Feb</v>
      </c>
      <c r="G1911" t="s">
        <v>22</v>
      </c>
      <c r="H1911" t="s">
        <v>30</v>
      </c>
      <c r="I1911" t="s">
        <v>66</v>
      </c>
      <c r="J1911" t="s">
        <v>64</v>
      </c>
      <c r="K1911" t="s">
        <v>20</v>
      </c>
      <c r="L1911" t="s">
        <v>59</v>
      </c>
      <c r="M1911">
        <v>3</v>
      </c>
      <c r="N1911">
        <v>50.65</v>
      </c>
      <c r="O1911">
        <v>0</v>
      </c>
      <c r="P1911">
        <v>21.49</v>
      </c>
      <c r="Q1911">
        <v>151.94999999999999</v>
      </c>
      <c r="R1911">
        <v>64.47</v>
      </c>
      <c r="S1911">
        <v>87.47999999999999</v>
      </c>
      <c r="T1911">
        <v>0.57571569595261596</v>
      </c>
    </row>
    <row r="1912" spans="1:20" x14ac:dyDescent="0.3">
      <c r="A1912">
        <v>594</v>
      </c>
      <c r="B1912" s="1">
        <v>46070</v>
      </c>
      <c r="C1912">
        <f>YEAR(SalesDataTable__2[[#This Row],[Order Date]])</f>
        <v>2026</v>
      </c>
      <c r="D1912" s="2" t="str">
        <f>"Q"&amp;ROUNDUP(MONTH(SalesDataTable__2[[#This Row],[Order Date]])/3,0)</f>
        <v>Q1</v>
      </c>
      <c r="E1912">
        <f>MONTH(SalesDataTable__2[[#This Row],[Order Date]])</f>
        <v>2</v>
      </c>
      <c r="F1912" t="str">
        <f>TEXT(SalesDataTable__2[[#This Row],[Order Date]],"MMM")</f>
        <v>Feb</v>
      </c>
      <c r="G1912" t="s">
        <v>22</v>
      </c>
      <c r="H1912" t="s">
        <v>40</v>
      </c>
      <c r="I1912" t="s">
        <v>66</v>
      </c>
      <c r="J1912" t="s">
        <v>65</v>
      </c>
      <c r="K1912" t="s">
        <v>31</v>
      </c>
      <c r="L1912" t="s">
        <v>32</v>
      </c>
      <c r="M1912">
        <v>3</v>
      </c>
      <c r="N1912">
        <v>134.91</v>
      </c>
      <c r="O1912">
        <v>0</v>
      </c>
      <c r="P1912">
        <v>67.69</v>
      </c>
      <c r="Q1912">
        <v>404.73</v>
      </c>
      <c r="R1912">
        <v>203.07</v>
      </c>
      <c r="S1912">
        <v>201.66000000000003</v>
      </c>
      <c r="T1912">
        <v>0.49825809799125348</v>
      </c>
    </row>
    <row r="1913" spans="1:20" x14ac:dyDescent="0.3">
      <c r="A1913">
        <v>383</v>
      </c>
      <c r="B1913" s="1">
        <v>46082</v>
      </c>
      <c r="C1913">
        <f>YEAR(SalesDataTable__2[[#This Row],[Order Date]])</f>
        <v>2026</v>
      </c>
      <c r="D1913" s="2" t="str">
        <f>"Q"&amp;ROUNDUP(MONTH(SalesDataTable__2[[#This Row],[Order Date]])/3,0)</f>
        <v>Q1</v>
      </c>
      <c r="E1913">
        <f>MONTH(SalesDataTable__2[[#This Row],[Order Date]])</f>
        <v>3</v>
      </c>
      <c r="F1913" t="str">
        <f>TEXT(SalesDataTable__2[[#This Row],[Order Date]],"MMM")</f>
        <v>Mar</v>
      </c>
      <c r="G1913" t="s">
        <v>42</v>
      </c>
      <c r="H1913" t="s">
        <v>43</v>
      </c>
      <c r="I1913" t="s">
        <v>66</v>
      </c>
      <c r="J1913" t="s">
        <v>64</v>
      </c>
      <c r="K1913" t="s">
        <v>24</v>
      </c>
      <c r="L1913" t="s">
        <v>27</v>
      </c>
      <c r="M1913">
        <v>3</v>
      </c>
      <c r="N1913">
        <v>92.76</v>
      </c>
      <c r="O1913">
        <v>0</v>
      </c>
      <c r="P1913">
        <v>45.84</v>
      </c>
      <c r="Q1913">
        <v>278.28000000000003</v>
      </c>
      <c r="R1913">
        <v>137.52000000000001</v>
      </c>
      <c r="S1913">
        <v>140.76000000000002</v>
      </c>
      <c r="T1913">
        <v>0.50582147477360928</v>
      </c>
    </row>
    <row r="1914" spans="1:20" x14ac:dyDescent="0.3">
      <c r="A1914">
        <v>3056</v>
      </c>
      <c r="B1914" s="1">
        <v>46087</v>
      </c>
      <c r="C1914">
        <f>YEAR(SalesDataTable__2[[#This Row],[Order Date]])</f>
        <v>2026</v>
      </c>
      <c r="D1914" s="2" t="str">
        <f>"Q"&amp;ROUNDUP(MONTH(SalesDataTable__2[[#This Row],[Order Date]])/3,0)</f>
        <v>Q1</v>
      </c>
      <c r="E1914">
        <f>MONTH(SalesDataTable__2[[#This Row],[Order Date]])</f>
        <v>3</v>
      </c>
      <c r="F1914" t="str">
        <f>TEXT(SalesDataTable__2[[#This Row],[Order Date]],"MMM")</f>
        <v>Mar</v>
      </c>
      <c r="G1914" t="s">
        <v>28</v>
      </c>
      <c r="H1914" t="s">
        <v>46</v>
      </c>
      <c r="I1914" t="s">
        <v>67</v>
      </c>
      <c r="J1914" t="s">
        <v>64</v>
      </c>
      <c r="K1914" t="s">
        <v>31</v>
      </c>
      <c r="L1914" t="s">
        <v>51</v>
      </c>
      <c r="M1914">
        <v>3</v>
      </c>
      <c r="N1914">
        <v>163.44999999999999</v>
      </c>
      <c r="O1914">
        <v>0</v>
      </c>
      <c r="P1914">
        <v>86.88</v>
      </c>
      <c r="Q1914">
        <v>490.34999999999997</v>
      </c>
      <c r="R1914">
        <v>260.64</v>
      </c>
      <c r="S1914">
        <v>229.70999999999998</v>
      </c>
      <c r="T1914">
        <v>0.46846130315081064</v>
      </c>
    </row>
    <row r="1915" spans="1:20" x14ac:dyDescent="0.3">
      <c r="A1915">
        <v>4995</v>
      </c>
      <c r="B1915" s="1">
        <v>46092</v>
      </c>
      <c r="C1915">
        <f>YEAR(SalesDataTable__2[[#This Row],[Order Date]])</f>
        <v>2026</v>
      </c>
      <c r="D1915" s="2" t="str">
        <f>"Q"&amp;ROUNDUP(MONTH(SalesDataTable__2[[#This Row],[Order Date]])/3,0)</f>
        <v>Q1</v>
      </c>
      <c r="E1915">
        <f>MONTH(SalesDataTable__2[[#This Row],[Order Date]])</f>
        <v>3</v>
      </c>
      <c r="F1915" t="str">
        <f>TEXT(SalesDataTable__2[[#This Row],[Order Date]],"MMM")</f>
        <v>Mar</v>
      </c>
      <c r="G1915" t="s">
        <v>28</v>
      </c>
      <c r="H1915" t="s">
        <v>46</v>
      </c>
      <c r="I1915" t="s">
        <v>67</v>
      </c>
      <c r="J1915" t="s">
        <v>19</v>
      </c>
      <c r="K1915" t="s">
        <v>24</v>
      </c>
      <c r="L1915" t="s">
        <v>27</v>
      </c>
      <c r="M1915">
        <v>3</v>
      </c>
      <c r="N1915">
        <v>90.31</v>
      </c>
      <c r="O1915">
        <v>0</v>
      </c>
      <c r="P1915">
        <v>44.58</v>
      </c>
      <c r="Q1915">
        <v>270.93</v>
      </c>
      <c r="R1915">
        <v>133.74</v>
      </c>
      <c r="S1915">
        <v>137.19</v>
      </c>
      <c r="T1915">
        <v>0.50636695825489975</v>
      </c>
    </row>
    <row r="1916" spans="1:20" x14ac:dyDescent="0.3">
      <c r="A1916">
        <v>1498</v>
      </c>
      <c r="B1916" s="1">
        <v>46111</v>
      </c>
      <c r="C1916">
        <f>YEAR(SalesDataTable__2[[#This Row],[Order Date]])</f>
        <v>2026</v>
      </c>
      <c r="D1916" s="2" t="str">
        <f>"Q"&amp;ROUNDUP(MONTH(SalesDataTable__2[[#This Row],[Order Date]])/3,0)</f>
        <v>Q1</v>
      </c>
      <c r="E1916">
        <f>MONTH(SalesDataTable__2[[#This Row],[Order Date]])</f>
        <v>3</v>
      </c>
      <c r="F1916" t="str">
        <f>TEXT(SalesDataTable__2[[#This Row],[Order Date]],"MMM")</f>
        <v>Mar</v>
      </c>
      <c r="G1916" t="s">
        <v>28</v>
      </c>
      <c r="H1916" t="s">
        <v>48</v>
      </c>
      <c r="I1916" t="s">
        <v>67</v>
      </c>
      <c r="J1916" t="s">
        <v>65</v>
      </c>
      <c r="K1916" t="s">
        <v>24</v>
      </c>
      <c r="L1916" t="s">
        <v>50</v>
      </c>
      <c r="M1916">
        <v>3</v>
      </c>
      <c r="N1916">
        <v>142.46</v>
      </c>
      <c r="O1916">
        <v>0</v>
      </c>
      <c r="P1916">
        <v>79.650000000000006</v>
      </c>
      <c r="Q1916">
        <v>427.38</v>
      </c>
      <c r="R1916">
        <v>238.95000000000002</v>
      </c>
      <c r="S1916">
        <v>188.42999999999998</v>
      </c>
      <c r="T1916">
        <v>0.44089569001825069</v>
      </c>
    </row>
    <row r="1917" spans="1:20" x14ac:dyDescent="0.3">
      <c r="A1917">
        <v>4418</v>
      </c>
      <c r="B1917" s="1">
        <v>46113</v>
      </c>
      <c r="C1917">
        <f>YEAR(SalesDataTable__2[[#This Row],[Order Date]])</f>
        <v>2026</v>
      </c>
      <c r="D1917" s="2" t="str">
        <f>"Q"&amp;ROUNDUP(MONTH(SalesDataTable__2[[#This Row],[Order Date]])/3,0)</f>
        <v>Q2</v>
      </c>
      <c r="E1917">
        <f>MONTH(SalesDataTable__2[[#This Row],[Order Date]])</f>
        <v>4</v>
      </c>
      <c r="F1917" t="str">
        <f>TEXT(SalesDataTable__2[[#This Row],[Order Date]],"MMM")</f>
        <v>Apr</v>
      </c>
      <c r="G1917" t="s">
        <v>28</v>
      </c>
      <c r="H1917" t="s">
        <v>48</v>
      </c>
      <c r="I1917" t="s">
        <v>67</v>
      </c>
      <c r="J1917" t="s">
        <v>19</v>
      </c>
      <c r="K1917" t="s">
        <v>20</v>
      </c>
      <c r="L1917" t="s">
        <v>44</v>
      </c>
      <c r="M1917">
        <v>3</v>
      </c>
      <c r="N1917">
        <v>36.090000000000003</v>
      </c>
      <c r="O1917">
        <v>0</v>
      </c>
      <c r="P1917">
        <v>14.03</v>
      </c>
      <c r="Q1917">
        <v>108.27000000000001</v>
      </c>
      <c r="R1917">
        <v>42.089999999999996</v>
      </c>
      <c r="S1917">
        <v>66.180000000000007</v>
      </c>
      <c r="T1917">
        <v>0.61124965364366857</v>
      </c>
    </row>
    <row r="1918" spans="1:20" x14ac:dyDescent="0.3">
      <c r="A1918">
        <v>1514</v>
      </c>
      <c r="B1918" s="1">
        <v>46132</v>
      </c>
      <c r="C1918">
        <f>YEAR(SalesDataTable__2[[#This Row],[Order Date]])</f>
        <v>2026</v>
      </c>
      <c r="D1918" s="2" t="str">
        <f>"Q"&amp;ROUNDUP(MONTH(SalesDataTable__2[[#This Row],[Order Date]])/3,0)</f>
        <v>Q2</v>
      </c>
      <c r="E1918">
        <f>MONTH(SalesDataTable__2[[#This Row],[Order Date]])</f>
        <v>4</v>
      </c>
      <c r="F1918" t="str">
        <f>TEXT(SalesDataTable__2[[#This Row],[Order Date]],"MMM")</f>
        <v>Apr</v>
      </c>
      <c r="G1918" t="s">
        <v>42</v>
      </c>
      <c r="H1918" t="s">
        <v>57</v>
      </c>
      <c r="I1918" t="s">
        <v>66</v>
      </c>
      <c r="J1918" t="s">
        <v>64</v>
      </c>
      <c r="K1918" t="s">
        <v>24</v>
      </c>
      <c r="L1918" t="s">
        <v>35</v>
      </c>
      <c r="M1918">
        <v>3</v>
      </c>
      <c r="N1918">
        <v>72.48</v>
      </c>
      <c r="O1918">
        <v>0</v>
      </c>
      <c r="P1918">
        <v>32.36</v>
      </c>
      <c r="Q1918">
        <v>217.44</v>
      </c>
      <c r="R1918">
        <v>97.08</v>
      </c>
      <c r="S1918">
        <v>120.36</v>
      </c>
      <c r="T1918">
        <v>0.55353200883002207</v>
      </c>
    </row>
    <row r="1919" spans="1:20" x14ac:dyDescent="0.3">
      <c r="A1919">
        <v>393</v>
      </c>
      <c r="B1919" s="1">
        <v>46148</v>
      </c>
      <c r="C1919">
        <f>YEAR(SalesDataTable__2[[#This Row],[Order Date]])</f>
        <v>2026</v>
      </c>
      <c r="D1919" s="2" t="str">
        <f>"Q"&amp;ROUNDUP(MONTH(SalesDataTable__2[[#This Row],[Order Date]])/3,0)</f>
        <v>Q2</v>
      </c>
      <c r="E1919">
        <f>MONTH(SalesDataTable__2[[#This Row],[Order Date]])</f>
        <v>5</v>
      </c>
      <c r="F1919" t="str">
        <f>TEXT(SalesDataTable__2[[#This Row],[Order Date]],"MMM")</f>
        <v>May</v>
      </c>
      <c r="G1919" t="s">
        <v>28</v>
      </c>
      <c r="H1919" t="s">
        <v>46</v>
      </c>
      <c r="I1919" t="s">
        <v>67</v>
      </c>
      <c r="J1919" t="s">
        <v>19</v>
      </c>
      <c r="K1919" t="s">
        <v>38</v>
      </c>
      <c r="L1919" t="s">
        <v>39</v>
      </c>
      <c r="M1919">
        <v>3</v>
      </c>
      <c r="N1919">
        <v>199.93</v>
      </c>
      <c r="O1919">
        <v>0</v>
      </c>
      <c r="P1919">
        <v>104.86</v>
      </c>
      <c r="Q1919">
        <v>599.79</v>
      </c>
      <c r="R1919">
        <v>314.58</v>
      </c>
      <c r="S1919">
        <v>285.20999999999998</v>
      </c>
      <c r="T1919">
        <v>0.47551643075076278</v>
      </c>
    </row>
    <row r="1920" spans="1:20" x14ac:dyDescent="0.3">
      <c r="A1920">
        <v>3508</v>
      </c>
      <c r="B1920" s="1">
        <v>46153</v>
      </c>
      <c r="C1920">
        <f>YEAR(SalesDataTable__2[[#This Row],[Order Date]])</f>
        <v>2026</v>
      </c>
      <c r="D1920" s="2" t="str">
        <f>"Q"&amp;ROUNDUP(MONTH(SalesDataTable__2[[#This Row],[Order Date]])/3,0)</f>
        <v>Q2</v>
      </c>
      <c r="E1920">
        <f>MONTH(SalesDataTable__2[[#This Row],[Order Date]])</f>
        <v>5</v>
      </c>
      <c r="F1920" t="str">
        <f>TEXT(SalesDataTable__2[[#This Row],[Order Date]],"MMM")</f>
        <v>May</v>
      </c>
      <c r="G1920" t="s">
        <v>28</v>
      </c>
      <c r="H1920" t="s">
        <v>46</v>
      </c>
      <c r="I1920" t="s">
        <v>67</v>
      </c>
      <c r="J1920" t="s">
        <v>64</v>
      </c>
      <c r="K1920" t="s">
        <v>31</v>
      </c>
      <c r="L1920" t="s">
        <v>47</v>
      </c>
      <c r="M1920">
        <v>3</v>
      </c>
      <c r="N1920">
        <v>46.23</v>
      </c>
      <c r="O1920">
        <v>0</v>
      </c>
      <c r="P1920">
        <v>18.47</v>
      </c>
      <c r="Q1920">
        <v>138.69</v>
      </c>
      <c r="R1920">
        <v>55.41</v>
      </c>
      <c r="S1920">
        <v>83.28</v>
      </c>
      <c r="T1920">
        <v>0.60047588146225395</v>
      </c>
    </row>
    <row r="1921" spans="1:20" x14ac:dyDescent="0.3">
      <c r="A1921">
        <v>712</v>
      </c>
      <c r="B1921" s="1">
        <v>46154</v>
      </c>
      <c r="C1921">
        <f>YEAR(SalesDataTable__2[[#This Row],[Order Date]])</f>
        <v>2026</v>
      </c>
      <c r="D1921" s="2" t="str">
        <f>"Q"&amp;ROUNDUP(MONTH(SalesDataTable__2[[#This Row],[Order Date]])/3,0)</f>
        <v>Q2</v>
      </c>
      <c r="E1921">
        <f>MONTH(SalesDataTable__2[[#This Row],[Order Date]])</f>
        <v>5</v>
      </c>
      <c r="F1921" t="str">
        <f>TEXT(SalesDataTable__2[[#This Row],[Order Date]],"MMM")</f>
        <v>May</v>
      </c>
      <c r="G1921" t="s">
        <v>28</v>
      </c>
      <c r="H1921" t="s">
        <v>48</v>
      </c>
      <c r="I1921" t="s">
        <v>67</v>
      </c>
      <c r="J1921" t="s">
        <v>65</v>
      </c>
      <c r="K1921" t="s">
        <v>36</v>
      </c>
      <c r="L1921" t="s">
        <v>54</v>
      </c>
      <c r="M1921">
        <v>3</v>
      </c>
      <c r="N1921">
        <v>104.54</v>
      </c>
      <c r="O1921">
        <v>0</v>
      </c>
      <c r="P1921">
        <v>51.45</v>
      </c>
      <c r="Q1921">
        <v>313.62</v>
      </c>
      <c r="R1921">
        <v>154.35000000000002</v>
      </c>
      <c r="S1921">
        <v>159.26999999999998</v>
      </c>
      <c r="T1921">
        <v>0.50784388750717424</v>
      </c>
    </row>
    <row r="1922" spans="1:20" x14ac:dyDescent="0.3">
      <c r="A1922">
        <v>1533</v>
      </c>
      <c r="B1922" s="1">
        <v>46154</v>
      </c>
      <c r="C1922">
        <f>YEAR(SalesDataTable__2[[#This Row],[Order Date]])</f>
        <v>2026</v>
      </c>
      <c r="D1922" s="2" t="str">
        <f>"Q"&amp;ROUNDUP(MONTH(SalesDataTable__2[[#This Row],[Order Date]])/3,0)</f>
        <v>Q2</v>
      </c>
      <c r="E1922">
        <f>MONTH(SalesDataTable__2[[#This Row],[Order Date]])</f>
        <v>5</v>
      </c>
      <c r="F1922" t="str">
        <f>TEXT(SalesDataTable__2[[#This Row],[Order Date]],"MMM")</f>
        <v>May</v>
      </c>
      <c r="G1922" t="s">
        <v>42</v>
      </c>
      <c r="H1922" t="s">
        <v>60</v>
      </c>
      <c r="I1922" t="s">
        <v>66</v>
      </c>
      <c r="J1922" t="s">
        <v>19</v>
      </c>
      <c r="K1922" t="s">
        <v>24</v>
      </c>
      <c r="L1922" t="s">
        <v>50</v>
      </c>
      <c r="M1922">
        <v>3</v>
      </c>
      <c r="N1922">
        <v>143.87</v>
      </c>
      <c r="O1922">
        <v>0</v>
      </c>
      <c r="P1922">
        <v>79.2</v>
      </c>
      <c r="Q1922">
        <v>431.61</v>
      </c>
      <c r="R1922">
        <v>237.60000000000002</v>
      </c>
      <c r="S1922">
        <v>194.01</v>
      </c>
      <c r="T1922">
        <v>0.44950302356293875</v>
      </c>
    </row>
    <row r="1923" spans="1:20" x14ac:dyDescent="0.3">
      <c r="A1923">
        <v>1133</v>
      </c>
      <c r="B1923" s="1">
        <v>46157</v>
      </c>
      <c r="C1923">
        <f>YEAR(SalesDataTable__2[[#This Row],[Order Date]])</f>
        <v>2026</v>
      </c>
      <c r="D1923" s="2" t="str">
        <f>"Q"&amp;ROUNDUP(MONTH(SalesDataTable__2[[#This Row],[Order Date]])/3,0)</f>
        <v>Q2</v>
      </c>
      <c r="E1923">
        <f>MONTH(SalesDataTable__2[[#This Row],[Order Date]])</f>
        <v>5</v>
      </c>
      <c r="F1923" t="str">
        <f>TEXT(SalesDataTable__2[[#This Row],[Order Date]],"MMM")</f>
        <v>May</v>
      </c>
      <c r="G1923" t="s">
        <v>22</v>
      </c>
      <c r="H1923" t="s">
        <v>40</v>
      </c>
      <c r="I1923" t="s">
        <v>66</v>
      </c>
      <c r="J1923" t="s">
        <v>19</v>
      </c>
      <c r="K1923" t="s">
        <v>38</v>
      </c>
      <c r="L1923" t="s">
        <v>39</v>
      </c>
      <c r="M1923">
        <v>3</v>
      </c>
      <c r="N1923">
        <v>192.21</v>
      </c>
      <c r="O1923">
        <v>0</v>
      </c>
      <c r="P1923">
        <v>103.51</v>
      </c>
      <c r="Q1923">
        <v>576.63</v>
      </c>
      <c r="R1923">
        <v>310.53000000000003</v>
      </c>
      <c r="S1923">
        <v>266.09999999999997</v>
      </c>
      <c r="T1923">
        <v>0.46147442900993701</v>
      </c>
    </row>
    <row r="1924" spans="1:20" x14ac:dyDescent="0.3">
      <c r="A1924">
        <v>282</v>
      </c>
      <c r="B1924" s="1">
        <v>46159</v>
      </c>
      <c r="C1924">
        <f>YEAR(SalesDataTable__2[[#This Row],[Order Date]])</f>
        <v>2026</v>
      </c>
      <c r="D1924" s="2" t="str">
        <f>"Q"&amp;ROUNDUP(MONTH(SalesDataTable__2[[#This Row],[Order Date]])/3,0)</f>
        <v>Q2</v>
      </c>
      <c r="E1924">
        <f>MONTH(SalesDataTable__2[[#This Row],[Order Date]])</f>
        <v>5</v>
      </c>
      <c r="F1924" t="str">
        <f>TEXT(SalesDataTable__2[[#This Row],[Order Date]],"MMM")</f>
        <v>May</v>
      </c>
      <c r="G1924" t="s">
        <v>28</v>
      </c>
      <c r="H1924" t="s">
        <v>46</v>
      </c>
      <c r="I1924" t="s">
        <v>67</v>
      </c>
      <c r="J1924" t="s">
        <v>19</v>
      </c>
      <c r="K1924" t="s">
        <v>36</v>
      </c>
      <c r="L1924" t="s">
        <v>56</v>
      </c>
      <c r="M1924">
        <v>3</v>
      </c>
      <c r="N1924">
        <v>51.68</v>
      </c>
      <c r="O1924">
        <v>0</v>
      </c>
      <c r="P1924">
        <v>22.4</v>
      </c>
      <c r="Q1924">
        <v>155.04</v>
      </c>
      <c r="R1924">
        <v>67.199999999999989</v>
      </c>
      <c r="S1924">
        <v>87.84</v>
      </c>
      <c r="T1924">
        <v>0.56656346749226016</v>
      </c>
    </row>
    <row r="1925" spans="1:20" x14ac:dyDescent="0.3">
      <c r="A1925">
        <v>1213</v>
      </c>
      <c r="B1925" s="1">
        <v>46163</v>
      </c>
      <c r="C1925">
        <f>YEAR(SalesDataTable__2[[#This Row],[Order Date]])</f>
        <v>2026</v>
      </c>
      <c r="D1925" s="2" t="str">
        <f>"Q"&amp;ROUNDUP(MONTH(SalesDataTable__2[[#This Row],[Order Date]])/3,0)</f>
        <v>Q2</v>
      </c>
      <c r="E1925">
        <f>MONTH(SalesDataTable__2[[#This Row],[Order Date]])</f>
        <v>5</v>
      </c>
      <c r="F1925" t="str">
        <f>TEXT(SalesDataTable__2[[#This Row],[Order Date]],"MMM")</f>
        <v>May</v>
      </c>
      <c r="G1925" t="s">
        <v>42</v>
      </c>
      <c r="H1925" t="s">
        <v>43</v>
      </c>
      <c r="I1925" t="s">
        <v>67</v>
      </c>
      <c r="J1925" t="s">
        <v>64</v>
      </c>
      <c r="K1925" t="s">
        <v>38</v>
      </c>
      <c r="L1925" t="s">
        <v>55</v>
      </c>
      <c r="M1925">
        <v>3</v>
      </c>
      <c r="N1925">
        <v>120.61</v>
      </c>
      <c r="O1925">
        <v>0</v>
      </c>
      <c r="P1925">
        <v>60.17</v>
      </c>
      <c r="Q1925">
        <v>361.83</v>
      </c>
      <c r="R1925">
        <v>180.51</v>
      </c>
      <c r="S1925">
        <v>181.32</v>
      </c>
      <c r="T1925">
        <v>0.50111931017328581</v>
      </c>
    </row>
    <row r="1926" spans="1:20" x14ac:dyDescent="0.3">
      <c r="A1926">
        <v>1849</v>
      </c>
      <c r="B1926" s="1">
        <v>46163</v>
      </c>
      <c r="C1926">
        <f>YEAR(SalesDataTable__2[[#This Row],[Order Date]])</f>
        <v>2026</v>
      </c>
      <c r="D1926" s="2" t="str">
        <f>"Q"&amp;ROUNDUP(MONTH(SalesDataTable__2[[#This Row],[Order Date]])/3,0)</f>
        <v>Q2</v>
      </c>
      <c r="E1926">
        <f>MONTH(SalesDataTable__2[[#This Row],[Order Date]])</f>
        <v>5</v>
      </c>
      <c r="F1926" t="str">
        <f>TEXT(SalesDataTable__2[[#This Row],[Order Date]],"MMM")</f>
        <v>May</v>
      </c>
      <c r="G1926" t="s">
        <v>42</v>
      </c>
      <c r="H1926" t="s">
        <v>45</v>
      </c>
      <c r="I1926" t="s">
        <v>67</v>
      </c>
      <c r="J1926" t="s">
        <v>64</v>
      </c>
      <c r="K1926" t="s">
        <v>31</v>
      </c>
      <c r="L1926" t="s">
        <v>47</v>
      </c>
      <c r="M1926">
        <v>3</v>
      </c>
      <c r="N1926">
        <v>46.46</v>
      </c>
      <c r="O1926">
        <v>0</v>
      </c>
      <c r="P1926">
        <v>18.71</v>
      </c>
      <c r="Q1926">
        <v>139.38</v>
      </c>
      <c r="R1926">
        <v>56.13</v>
      </c>
      <c r="S1926">
        <v>83.25</v>
      </c>
      <c r="T1926">
        <v>0.59728798966853214</v>
      </c>
    </row>
    <row r="1927" spans="1:20" x14ac:dyDescent="0.3">
      <c r="A1927">
        <v>3110</v>
      </c>
      <c r="B1927" s="1">
        <v>46171</v>
      </c>
      <c r="C1927">
        <f>YEAR(SalesDataTable__2[[#This Row],[Order Date]])</f>
        <v>2026</v>
      </c>
      <c r="D1927" s="2" t="str">
        <f>"Q"&amp;ROUNDUP(MONTH(SalesDataTable__2[[#This Row],[Order Date]])/3,0)</f>
        <v>Q2</v>
      </c>
      <c r="E1927">
        <f>MONTH(SalesDataTable__2[[#This Row],[Order Date]])</f>
        <v>5</v>
      </c>
      <c r="F1927" t="str">
        <f>TEXT(SalesDataTable__2[[#This Row],[Order Date]],"MMM")</f>
        <v>May</v>
      </c>
      <c r="G1927" t="s">
        <v>28</v>
      </c>
      <c r="H1927" t="s">
        <v>29</v>
      </c>
      <c r="I1927" t="s">
        <v>66</v>
      </c>
      <c r="J1927" t="s">
        <v>65</v>
      </c>
      <c r="K1927" t="s">
        <v>20</v>
      </c>
      <c r="L1927" t="s">
        <v>44</v>
      </c>
      <c r="M1927">
        <v>3</v>
      </c>
      <c r="N1927">
        <v>35.79</v>
      </c>
      <c r="O1927">
        <v>0</v>
      </c>
      <c r="P1927">
        <v>13.67</v>
      </c>
      <c r="Q1927">
        <v>107.37</v>
      </c>
      <c r="R1927">
        <v>41.01</v>
      </c>
      <c r="S1927">
        <v>66.360000000000014</v>
      </c>
      <c r="T1927">
        <v>0.61804973456272716</v>
      </c>
    </row>
    <row r="1928" spans="1:20" x14ac:dyDescent="0.3">
      <c r="A1928">
        <v>1441</v>
      </c>
      <c r="B1928" s="1">
        <v>46176</v>
      </c>
      <c r="C1928">
        <f>YEAR(SalesDataTable__2[[#This Row],[Order Date]])</f>
        <v>2026</v>
      </c>
      <c r="D1928" s="2" t="str">
        <f>"Q"&amp;ROUNDUP(MONTH(SalesDataTable__2[[#This Row],[Order Date]])/3,0)</f>
        <v>Q2</v>
      </c>
      <c r="E1928">
        <f>MONTH(SalesDataTable__2[[#This Row],[Order Date]])</f>
        <v>6</v>
      </c>
      <c r="F1928" t="str">
        <f>TEXT(SalesDataTable__2[[#This Row],[Order Date]],"MMM")</f>
        <v>Jun</v>
      </c>
      <c r="G1928" t="s">
        <v>42</v>
      </c>
      <c r="H1928" t="s">
        <v>63</v>
      </c>
      <c r="I1928" t="s">
        <v>67</v>
      </c>
      <c r="J1928" t="s">
        <v>19</v>
      </c>
      <c r="K1928" t="s">
        <v>31</v>
      </c>
      <c r="L1928" t="s">
        <v>32</v>
      </c>
      <c r="M1928">
        <v>3</v>
      </c>
      <c r="N1928">
        <v>135.4</v>
      </c>
      <c r="O1928">
        <v>0</v>
      </c>
      <c r="P1928">
        <v>65.16</v>
      </c>
      <c r="Q1928">
        <v>406.20000000000005</v>
      </c>
      <c r="R1928">
        <v>195.48</v>
      </c>
      <c r="S1928">
        <v>210.72000000000006</v>
      </c>
      <c r="T1928">
        <v>0.51875923190546536</v>
      </c>
    </row>
    <row r="1929" spans="1:20" x14ac:dyDescent="0.3">
      <c r="A1929">
        <v>72</v>
      </c>
      <c r="B1929" s="1">
        <v>46181</v>
      </c>
      <c r="C1929">
        <f>YEAR(SalesDataTable__2[[#This Row],[Order Date]])</f>
        <v>2026</v>
      </c>
      <c r="D1929" s="2" t="str">
        <f>"Q"&amp;ROUNDUP(MONTH(SalesDataTable__2[[#This Row],[Order Date]])/3,0)</f>
        <v>Q2</v>
      </c>
      <c r="E1929">
        <f>MONTH(SalesDataTable__2[[#This Row],[Order Date]])</f>
        <v>6</v>
      </c>
      <c r="F1929" t="str">
        <f>TEXT(SalesDataTable__2[[#This Row],[Order Date]],"MMM")</f>
        <v>Jun</v>
      </c>
      <c r="G1929" t="s">
        <v>42</v>
      </c>
      <c r="H1929" t="s">
        <v>63</v>
      </c>
      <c r="I1929" t="s">
        <v>66</v>
      </c>
      <c r="J1929" t="s">
        <v>19</v>
      </c>
      <c r="K1929" t="s">
        <v>24</v>
      </c>
      <c r="L1929" t="s">
        <v>50</v>
      </c>
      <c r="M1929">
        <v>3</v>
      </c>
      <c r="N1929">
        <v>142.53</v>
      </c>
      <c r="O1929">
        <v>0</v>
      </c>
      <c r="P1929">
        <v>80.67</v>
      </c>
      <c r="Q1929">
        <v>427.59000000000003</v>
      </c>
      <c r="R1929">
        <v>242.01</v>
      </c>
      <c r="S1929">
        <v>185.58000000000004</v>
      </c>
      <c r="T1929">
        <v>0.43401389181225014</v>
      </c>
    </row>
    <row r="1930" spans="1:20" x14ac:dyDescent="0.3">
      <c r="A1930">
        <v>1662</v>
      </c>
      <c r="B1930" s="1">
        <v>46183</v>
      </c>
      <c r="C1930">
        <f>YEAR(SalesDataTable__2[[#This Row],[Order Date]])</f>
        <v>2026</v>
      </c>
      <c r="D1930" s="2" t="str">
        <f>"Q"&amp;ROUNDUP(MONTH(SalesDataTable__2[[#This Row],[Order Date]])/3,0)</f>
        <v>Q2</v>
      </c>
      <c r="E1930">
        <f>MONTH(SalesDataTable__2[[#This Row],[Order Date]])</f>
        <v>6</v>
      </c>
      <c r="F1930" t="str">
        <f>TEXT(SalesDataTable__2[[#This Row],[Order Date]],"MMM")</f>
        <v>Jun</v>
      </c>
      <c r="G1930" t="s">
        <v>28</v>
      </c>
      <c r="H1930" t="s">
        <v>29</v>
      </c>
      <c r="I1930" t="s">
        <v>66</v>
      </c>
      <c r="J1930" t="s">
        <v>19</v>
      </c>
      <c r="K1930" t="s">
        <v>36</v>
      </c>
      <c r="L1930" t="s">
        <v>61</v>
      </c>
      <c r="M1930">
        <v>3</v>
      </c>
      <c r="N1930">
        <v>83.45</v>
      </c>
      <c r="O1930">
        <v>0</v>
      </c>
      <c r="P1930">
        <v>43.73</v>
      </c>
      <c r="Q1930">
        <v>250.35000000000002</v>
      </c>
      <c r="R1930">
        <v>131.19</v>
      </c>
      <c r="S1930">
        <v>119.16000000000003</v>
      </c>
      <c r="T1930">
        <v>0.47597363690832839</v>
      </c>
    </row>
    <row r="1931" spans="1:20" x14ac:dyDescent="0.3">
      <c r="A1931">
        <v>810</v>
      </c>
      <c r="B1931" s="1">
        <v>46185</v>
      </c>
      <c r="C1931">
        <f>YEAR(SalesDataTable__2[[#This Row],[Order Date]])</f>
        <v>2026</v>
      </c>
      <c r="D1931" s="2" t="str">
        <f>"Q"&amp;ROUNDUP(MONTH(SalesDataTable__2[[#This Row],[Order Date]])/3,0)</f>
        <v>Q2</v>
      </c>
      <c r="E1931">
        <f>MONTH(SalesDataTable__2[[#This Row],[Order Date]])</f>
        <v>6</v>
      </c>
      <c r="F1931" t="str">
        <f>TEXT(SalesDataTable__2[[#This Row],[Order Date]],"MMM")</f>
        <v>Jun</v>
      </c>
      <c r="G1931" t="s">
        <v>28</v>
      </c>
      <c r="H1931" t="s">
        <v>46</v>
      </c>
      <c r="I1931" t="s">
        <v>66</v>
      </c>
      <c r="J1931" t="s">
        <v>19</v>
      </c>
      <c r="K1931" t="s">
        <v>20</v>
      </c>
      <c r="L1931" t="s">
        <v>44</v>
      </c>
      <c r="M1931">
        <v>3</v>
      </c>
      <c r="N1931">
        <v>36.659999999999997</v>
      </c>
      <c r="O1931">
        <v>0</v>
      </c>
      <c r="P1931">
        <v>13.55</v>
      </c>
      <c r="Q1931">
        <v>109.97999999999999</v>
      </c>
      <c r="R1931">
        <v>40.650000000000006</v>
      </c>
      <c r="S1931">
        <v>69.329999999999984</v>
      </c>
      <c r="T1931">
        <v>0.63038734315330047</v>
      </c>
    </row>
    <row r="1932" spans="1:20" x14ac:dyDescent="0.3">
      <c r="A1932">
        <v>1821</v>
      </c>
      <c r="B1932" s="1">
        <v>46187</v>
      </c>
      <c r="C1932">
        <f>YEAR(SalesDataTable__2[[#This Row],[Order Date]])</f>
        <v>2026</v>
      </c>
      <c r="D1932" s="2" t="str">
        <f>"Q"&amp;ROUNDUP(MONTH(SalesDataTable__2[[#This Row],[Order Date]])/3,0)</f>
        <v>Q2</v>
      </c>
      <c r="E1932">
        <f>MONTH(SalesDataTable__2[[#This Row],[Order Date]])</f>
        <v>6</v>
      </c>
      <c r="F1932" t="str">
        <f>TEXT(SalesDataTable__2[[#This Row],[Order Date]],"MMM")</f>
        <v>Jun</v>
      </c>
      <c r="G1932" t="s">
        <v>22</v>
      </c>
      <c r="H1932" t="s">
        <v>40</v>
      </c>
      <c r="I1932" t="s">
        <v>66</v>
      </c>
      <c r="J1932" t="s">
        <v>65</v>
      </c>
      <c r="K1932" t="s">
        <v>24</v>
      </c>
      <c r="L1932" t="s">
        <v>35</v>
      </c>
      <c r="M1932">
        <v>3</v>
      </c>
      <c r="N1932">
        <v>70.52</v>
      </c>
      <c r="O1932">
        <v>0</v>
      </c>
      <c r="P1932">
        <v>33.119999999999997</v>
      </c>
      <c r="Q1932">
        <v>211.56</v>
      </c>
      <c r="R1932">
        <v>99.359999999999985</v>
      </c>
      <c r="S1932">
        <v>112.20000000000002</v>
      </c>
      <c r="T1932">
        <v>0.53034600113442998</v>
      </c>
    </row>
    <row r="1933" spans="1:20" x14ac:dyDescent="0.3">
      <c r="A1933">
        <v>3197</v>
      </c>
      <c r="B1933" s="1">
        <v>46189</v>
      </c>
      <c r="C1933">
        <f>YEAR(SalesDataTable__2[[#This Row],[Order Date]])</f>
        <v>2026</v>
      </c>
      <c r="D1933" s="2" t="str">
        <f>"Q"&amp;ROUNDUP(MONTH(SalesDataTable__2[[#This Row],[Order Date]])/3,0)</f>
        <v>Q2</v>
      </c>
      <c r="E1933">
        <f>MONTH(SalesDataTable__2[[#This Row],[Order Date]])</f>
        <v>6</v>
      </c>
      <c r="F1933" t="str">
        <f>TEXT(SalesDataTable__2[[#This Row],[Order Date]],"MMM")</f>
        <v>Jun</v>
      </c>
      <c r="G1933" t="s">
        <v>28</v>
      </c>
      <c r="H1933" t="s">
        <v>46</v>
      </c>
      <c r="I1933" t="s">
        <v>66</v>
      </c>
      <c r="J1933" t="s">
        <v>19</v>
      </c>
      <c r="K1933" t="s">
        <v>36</v>
      </c>
      <c r="L1933" t="s">
        <v>37</v>
      </c>
      <c r="M1933">
        <v>3</v>
      </c>
      <c r="N1933">
        <v>40.51</v>
      </c>
      <c r="O1933">
        <v>0</v>
      </c>
      <c r="P1933">
        <v>16.940000000000001</v>
      </c>
      <c r="Q1933">
        <v>121.53</v>
      </c>
      <c r="R1933">
        <v>50.820000000000007</v>
      </c>
      <c r="S1933">
        <v>70.709999999999994</v>
      </c>
      <c r="T1933">
        <v>0.58183164650703523</v>
      </c>
    </row>
    <row r="1934" spans="1:20" x14ac:dyDescent="0.3">
      <c r="A1934">
        <v>4120</v>
      </c>
      <c r="B1934" s="1">
        <v>46191</v>
      </c>
      <c r="C1934">
        <f>YEAR(SalesDataTable__2[[#This Row],[Order Date]])</f>
        <v>2026</v>
      </c>
      <c r="D1934" s="2" t="str">
        <f>"Q"&amp;ROUNDUP(MONTH(SalesDataTable__2[[#This Row],[Order Date]])/3,0)</f>
        <v>Q2</v>
      </c>
      <c r="E1934">
        <f>MONTH(SalesDataTable__2[[#This Row],[Order Date]])</f>
        <v>6</v>
      </c>
      <c r="F1934" t="str">
        <f>TEXT(SalesDataTable__2[[#This Row],[Order Date]],"MMM")</f>
        <v>Jun</v>
      </c>
      <c r="G1934" t="s">
        <v>16</v>
      </c>
      <c r="H1934" t="s">
        <v>33</v>
      </c>
      <c r="I1934" t="s">
        <v>66</v>
      </c>
      <c r="J1934" t="s">
        <v>64</v>
      </c>
      <c r="K1934" t="s">
        <v>20</v>
      </c>
      <c r="L1934" t="s">
        <v>21</v>
      </c>
      <c r="M1934">
        <v>3</v>
      </c>
      <c r="N1934">
        <v>41.16</v>
      </c>
      <c r="O1934">
        <v>0</v>
      </c>
      <c r="P1934">
        <v>14.79</v>
      </c>
      <c r="Q1934">
        <v>123.47999999999999</v>
      </c>
      <c r="R1934">
        <v>44.37</v>
      </c>
      <c r="S1934">
        <v>79.109999999999985</v>
      </c>
      <c r="T1934">
        <v>0.64067055393586003</v>
      </c>
    </row>
    <row r="1935" spans="1:20" x14ac:dyDescent="0.3">
      <c r="A1935">
        <v>1512</v>
      </c>
      <c r="B1935" s="1">
        <v>46195</v>
      </c>
      <c r="C1935">
        <f>YEAR(SalesDataTable__2[[#This Row],[Order Date]])</f>
        <v>2026</v>
      </c>
      <c r="D1935" s="2" t="str">
        <f>"Q"&amp;ROUNDUP(MONTH(SalesDataTable__2[[#This Row],[Order Date]])/3,0)</f>
        <v>Q2</v>
      </c>
      <c r="E1935">
        <f>MONTH(SalesDataTable__2[[#This Row],[Order Date]])</f>
        <v>6</v>
      </c>
      <c r="F1935" t="str">
        <f>TEXT(SalesDataTable__2[[#This Row],[Order Date]],"MMM")</f>
        <v>Jun</v>
      </c>
      <c r="G1935" t="s">
        <v>22</v>
      </c>
      <c r="H1935" t="s">
        <v>30</v>
      </c>
      <c r="I1935" t="s">
        <v>67</v>
      </c>
      <c r="J1935" t="s">
        <v>64</v>
      </c>
      <c r="K1935" t="s">
        <v>20</v>
      </c>
      <c r="L1935" t="s">
        <v>21</v>
      </c>
      <c r="M1935">
        <v>3</v>
      </c>
      <c r="N1935">
        <v>41.01</v>
      </c>
      <c r="O1935">
        <v>0</v>
      </c>
      <c r="P1935">
        <v>14.33</v>
      </c>
      <c r="Q1935">
        <v>123.03</v>
      </c>
      <c r="R1935">
        <v>42.99</v>
      </c>
      <c r="S1935">
        <v>80.039999999999992</v>
      </c>
      <c r="T1935">
        <v>0.65057303096805652</v>
      </c>
    </row>
    <row r="1936" spans="1:20" x14ac:dyDescent="0.3">
      <c r="A1936">
        <v>2366</v>
      </c>
      <c r="B1936" s="1">
        <v>46195</v>
      </c>
      <c r="C1936">
        <f>YEAR(SalesDataTable__2[[#This Row],[Order Date]])</f>
        <v>2026</v>
      </c>
      <c r="D1936" s="2" t="str">
        <f>"Q"&amp;ROUNDUP(MONTH(SalesDataTable__2[[#This Row],[Order Date]])/3,0)</f>
        <v>Q2</v>
      </c>
      <c r="E1936">
        <f>MONTH(SalesDataTable__2[[#This Row],[Order Date]])</f>
        <v>6</v>
      </c>
      <c r="F1936" t="str">
        <f>TEXT(SalesDataTable__2[[#This Row],[Order Date]],"MMM")</f>
        <v>Jun</v>
      </c>
      <c r="G1936" t="s">
        <v>42</v>
      </c>
      <c r="H1936" t="s">
        <v>63</v>
      </c>
      <c r="I1936" t="s">
        <v>67</v>
      </c>
      <c r="J1936" t="s">
        <v>64</v>
      </c>
      <c r="K1936" t="s">
        <v>36</v>
      </c>
      <c r="L1936" t="s">
        <v>54</v>
      </c>
      <c r="M1936">
        <v>3</v>
      </c>
      <c r="N1936">
        <v>100.3</v>
      </c>
      <c r="O1936">
        <v>0</v>
      </c>
      <c r="P1936">
        <v>49.26</v>
      </c>
      <c r="Q1936">
        <v>300.89999999999998</v>
      </c>
      <c r="R1936">
        <v>147.78</v>
      </c>
      <c r="S1936">
        <v>153.11999999999998</v>
      </c>
      <c r="T1936">
        <v>0.5088733798604187</v>
      </c>
    </row>
    <row r="1937" spans="1:20" x14ac:dyDescent="0.3">
      <c r="A1937">
        <v>1169</v>
      </c>
      <c r="B1937" s="1">
        <v>46197</v>
      </c>
      <c r="C1937">
        <f>YEAR(SalesDataTable__2[[#This Row],[Order Date]])</f>
        <v>2026</v>
      </c>
      <c r="D1937" s="2" t="str">
        <f>"Q"&amp;ROUNDUP(MONTH(SalesDataTable__2[[#This Row],[Order Date]])/3,0)</f>
        <v>Q2</v>
      </c>
      <c r="E1937">
        <f>MONTH(SalesDataTable__2[[#This Row],[Order Date]])</f>
        <v>6</v>
      </c>
      <c r="F1937" t="str">
        <f>TEXT(SalesDataTable__2[[#This Row],[Order Date]],"MMM")</f>
        <v>Jun</v>
      </c>
      <c r="G1937" t="s">
        <v>28</v>
      </c>
      <c r="H1937" t="s">
        <v>34</v>
      </c>
      <c r="I1937" t="s">
        <v>66</v>
      </c>
      <c r="J1937" t="s">
        <v>19</v>
      </c>
      <c r="K1937" t="s">
        <v>36</v>
      </c>
      <c r="L1937" t="s">
        <v>61</v>
      </c>
      <c r="M1937">
        <v>3</v>
      </c>
      <c r="N1937">
        <v>82.91</v>
      </c>
      <c r="O1937">
        <v>0</v>
      </c>
      <c r="P1937">
        <v>42.29</v>
      </c>
      <c r="Q1937">
        <v>248.73</v>
      </c>
      <c r="R1937">
        <v>126.87</v>
      </c>
      <c r="S1937">
        <v>121.85999999999999</v>
      </c>
      <c r="T1937">
        <v>0.4899288384995778</v>
      </c>
    </row>
    <row r="1938" spans="1:20" x14ac:dyDescent="0.3">
      <c r="A1938">
        <v>472</v>
      </c>
      <c r="B1938" s="1">
        <v>46198</v>
      </c>
      <c r="C1938">
        <f>YEAR(SalesDataTable__2[[#This Row],[Order Date]])</f>
        <v>2026</v>
      </c>
      <c r="D1938" s="2" t="str">
        <f>"Q"&amp;ROUNDUP(MONTH(SalesDataTable__2[[#This Row],[Order Date]])/3,0)</f>
        <v>Q2</v>
      </c>
      <c r="E1938">
        <f>MONTH(SalesDataTable__2[[#This Row],[Order Date]])</f>
        <v>6</v>
      </c>
      <c r="F1938" t="str">
        <f>TEXT(SalesDataTable__2[[#This Row],[Order Date]],"MMM")</f>
        <v>Jun</v>
      </c>
      <c r="G1938" t="s">
        <v>28</v>
      </c>
      <c r="H1938" t="s">
        <v>29</v>
      </c>
      <c r="I1938" t="s">
        <v>66</v>
      </c>
      <c r="J1938" t="s">
        <v>65</v>
      </c>
      <c r="K1938" t="s">
        <v>31</v>
      </c>
      <c r="L1938" t="s">
        <v>47</v>
      </c>
      <c r="M1938">
        <v>3</v>
      </c>
      <c r="N1938">
        <v>46.29</v>
      </c>
      <c r="O1938">
        <v>0</v>
      </c>
      <c r="P1938">
        <v>18.309999999999999</v>
      </c>
      <c r="Q1938">
        <v>138.87</v>
      </c>
      <c r="R1938">
        <v>54.929999999999993</v>
      </c>
      <c r="S1938">
        <v>83.940000000000012</v>
      </c>
      <c r="T1938">
        <v>0.60445020522791104</v>
      </c>
    </row>
    <row r="1939" spans="1:20" x14ac:dyDescent="0.3">
      <c r="A1939">
        <v>2664</v>
      </c>
      <c r="B1939" s="1">
        <v>46198</v>
      </c>
      <c r="C1939">
        <f>YEAR(SalesDataTable__2[[#This Row],[Order Date]])</f>
        <v>2026</v>
      </c>
      <c r="D1939" s="2" t="str">
        <f>"Q"&amp;ROUNDUP(MONTH(SalesDataTable__2[[#This Row],[Order Date]])/3,0)</f>
        <v>Q2</v>
      </c>
      <c r="E1939">
        <f>MONTH(SalesDataTable__2[[#This Row],[Order Date]])</f>
        <v>6</v>
      </c>
      <c r="F1939" t="str">
        <f>TEXT(SalesDataTable__2[[#This Row],[Order Date]],"MMM")</f>
        <v>Jun</v>
      </c>
      <c r="G1939" t="s">
        <v>42</v>
      </c>
      <c r="H1939" t="s">
        <v>63</v>
      </c>
      <c r="I1939" t="s">
        <v>67</v>
      </c>
      <c r="J1939" t="s">
        <v>64</v>
      </c>
      <c r="K1939" t="s">
        <v>31</v>
      </c>
      <c r="L1939" t="s">
        <v>47</v>
      </c>
      <c r="M1939">
        <v>3</v>
      </c>
      <c r="N1939">
        <v>47.61</v>
      </c>
      <c r="O1939">
        <v>0</v>
      </c>
      <c r="P1939">
        <v>18.21</v>
      </c>
      <c r="Q1939">
        <v>142.82999999999998</v>
      </c>
      <c r="R1939">
        <v>54.63</v>
      </c>
      <c r="S1939">
        <v>88.199999999999989</v>
      </c>
      <c r="T1939">
        <v>0.61751732829237549</v>
      </c>
    </row>
    <row r="1940" spans="1:20" x14ac:dyDescent="0.3">
      <c r="A1940">
        <v>1096</v>
      </c>
      <c r="B1940" s="1">
        <v>46208</v>
      </c>
      <c r="C1940">
        <f>YEAR(SalesDataTable__2[[#This Row],[Order Date]])</f>
        <v>2026</v>
      </c>
      <c r="D1940" s="2" t="str">
        <f>"Q"&amp;ROUNDUP(MONTH(SalesDataTable__2[[#This Row],[Order Date]])/3,0)</f>
        <v>Q3</v>
      </c>
      <c r="E1940">
        <f>MONTH(SalesDataTable__2[[#This Row],[Order Date]])</f>
        <v>7</v>
      </c>
      <c r="F1940" t="str">
        <f>TEXT(SalesDataTable__2[[#This Row],[Order Date]],"MMM")</f>
        <v>Jul</v>
      </c>
      <c r="G1940" t="s">
        <v>28</v>
      </c>
      <c r="H1940" t="s">
        <v>48</v>
      </c>
      <c r="I1940" t="s">
        <v>66</v>
      </c>
      <c r="J1940" t="s">
        <v>19</v>
      </c>
      <c r="K1940" t="s">
        <v>38</v>
      </c>
      <c r="L1940" t="s">
        <v>62</v>
      </c>
      <c r="M1940">
        <v>3</v>
      </c>
      <c r="N1940">
        <v>345.42</v>
      </c>
      <c r="O1940">
        <v>0</v>
      </c>
      <c r="P1940">
        <v>198.69</v>
      </c>
      <c r="Q1940">
        <v>1036.26</v>
      </c>
      <c r="R1940">
        <v>596.06999999999994</v>
      </c>
      <c r="S1940">
        <v>440.19000000000005</v>
      </c>
      <c r="T1940">
        <v>0.42478721556366167</v>
      </c>
    </row>
    <row r="1941" spans="1:20" x14ac:dyDescent="0.3">
      <c r="A1941">
        <v>392</v>
      </c>
      <c r="B1941" s="1">
        <v>46212</v>
      </c>
      <c r="C1941">
        <f>YEAR(SalesDataTable__2[[#This Row],[Order Date]])</f>
        <v>2026</v>
      </c>
      <c r="D1941" s="2" t="str">
        <f>"Q"&amp;ROUNDUP(MONTH(SalesDataTable__2[[#This Row],[Order Date]])/3,0)</f>
        <v>Q3</v>
      </c>
      <c r="E1941">
        <f>MONTH(SalesDataTable__2[[#This Row],[Order Date]])</f>
        <v>7</v>
      </c>
      <c r="F1941" t="str">
        <f>TEXT(SalesDataTable__2[[#This Row],[Order Date]],"MMM")</f>
        <v>Jul</v>
      </c>
      <c r="G1941" t="s">
        <v>16</v>
      </c>
      <c r="H1941" t="s">
        <v>26</v>
      </c>
      <c r="I1941" t="s">
        <v>66</v>
      </c>
      <c r="J1941" t="s">
        <v>64</v>
      </c>
      <c r="K1941" t="s">
        <v>24</v>
      </c>
      <c r="L1941" t="s">
        <v>27</v>
      </c>
      <c r="M1941">
        <v>3</v>
      </c>
      <c r="N1941">
        <v>94.19</v>
      </c>
      <c r="O1941">
        <v>0</v>
      </c>
      <c r="P1941">
        <v>44.1</v>
      </c>
      <c r="Q1941">
        <v>282.57</v>
      </c>
      <c r="R1941">
        <v>132.30000000000001</v>
      </c>
      <c r="S1941">
        <v>150.26999999999998</v>
      </c>
      <c r="T1941">
        <v>0.53179743072512997</v>
      </c>
    </row>
    <row r="1942" spans="1:20" x14ac:dyDescent="0.3">
      <c r="A1942">
        <v>3940</v>
      </c>
      <c r="B1942" s="1">
        <v>46213</v>
      </c>
      <c r="C1942">
        <f>YEAR(SalesDataTable__2[[#This Row],[Order Date]])</f>
        <v>2026</v>
      </c>
      <c r="D1942" s="2" t="str">
        <f>"Q"&amp;ROUNDUP(MONTH(SalesDataTable__2[[#This Row],[Order Date]])/3,0)</f>
        <v>Q3</v>
      </c>
      <c r="E1942">
        <f>MONTH(SalesDataTable__2[[#This Row],[Order Date]])</f>
        <v>7</v>
      </c>
      <c r="F1942" t="str">
        <f>TEXT(SalesDataTable__2[[#This Row],[Order Date]],"MMM")</f>
        <v>Jul</v>
      </c>
      <c r="G1942" t="s">
        <v>42</v>
      </c>
      <c r="H1942" t="s">
        <v>60</v>
      </c>
      <c r="I1942" t="s">
        <v>66</v>
      </c>
      <c r="J1942" t="s">
        <v>64</v>
      </c>
      <c r="K1942" t="s">
        <v>24</v>
      </c>
      <c r="L1942" t="s">
        <v>50</v>
      </c>
      <c r="M1942">
        <v>3</v>
      </c>
      <c r="N1942">
        <v>143.59</v>
      </c>
      <c r="O1942">
        <v>0</v>
      </c>
      <c r="P1942">
        <v>78.91</v>
      </c>
      <c r="Q1942">
        <v>430.77</v>
      </c>
      <c r="R1942">
        <v>236.73</v>
      </c>
      <c r="S1942">
        <v>194.04</v>
      </c>
      <c r="T1942">
        <v>0.45044919562643637</v>
      </c>
    </row>
    <row r="1943" spans="1:20" x14ac:dyDescent="0.3">
      <c r="A1943">
        <v>2215</v>
      </c>
      <c r="B1943" s="1">
        <v>46222</v>
      </c>
      <c r="C1943">
        <f>YEAR(SalesDataTable__2[[#This Row],[Order Date]])</f>
        <v>2026</v>
      </c>
      <c r="D1943" s="2" t="str">
        <f>"Q"&amp;ROUNDUP(MONTH(SalesDataTable__2[[#This Row],[Order Date]])/3,0)</f>
        <v>Q3</v>
      </c>
      <c r="E1943">
        <f>MONTH(SalesDataTable__2[[#This Row],[Order Date]])</f>
        <v>7</v>
      </c>
      <c r="F1943" t="str">
        <f>TEXT(SalesDataTable__2[[#This Row],[Order Date]],"MMM")</f>
        <v>Jul</v>
      </c>
      <c r="G1943" t="s">
        <v>16</v>
      </c>
      <c r="H1943" t="s">
        <v>52</v>
      </c>
      <c r="I1943" t="s">
        <v>66</v>
      </c>
      <c r="J1943" t="s">
        <v>64</v>
      </c>
      <c r="K1943" t="s">
        <v>20</v>
      </c>
      <c r="L1943" t="s">
        <v>44</v>
      </c>
      <c r="M1943">
        <v>3</v>
      </c>
      <c r="N1943">
        <v>35.53</v>
      </c>
      <c r="O1943">
        <v>0</v>
      </c>
      <c r="P1943">
        <v>14</v>
      </c>
      <c r="Q1943">
        <v>106.59</v>
      </c>
      <c r="R1943">
        <v>42</v>
      </c>
      <c r="S1943">
        <v>64.59</v>
      </c>
      <c r="T1943">
        <v>0.60596678862932729</v>
      </c>
    </row>
    <row r="1944" spans="1:20" x14ac:dyDescent="0.3">
      <c r="A1944">
        <v>1</v>
      </c>
      <c r="B1944" s="1">
        <v>46223</v>
      </c>
      <c r="C1944">
        <f>YEAR(SalesDataTable__2[[#This Row],[Order Date]])</f>
        <v>2026</v>
      </c>
      <c r="D1944" s="2" t="str">
        <f>"Q"&amp;ROUNDUP(MONTH(SalesDataTable__2[[#This Row],[Order Date]])/3,0)</f>
        <v>Q3</v>
      </c>
      <c r="E1944">
        <f>MONTH(SalesDataTable__2[[#This Row],[Order Date]])</f>
        <v>7</v>
      </c>
      <c r="F1944" t="str">
        <f>TEXT(SalesDataTable__2[[#This Row],[Order Date]],"MMM")</f>
        <v>Jul</v>
      </c>
      <c r="G1944" t="s">
        <v>16</v>
      </c>
      <c r="H1944" t="s">
        <v>26</v>
      </c>
      <c r="I1944" t="s">
        <v>66</v>
      </c>
      <c r="J1944" t="s">
        <v>19</v>
      </c>
      <c r="K1944" t="s">
        <v>24</v>
      </c>
      <c r="L1944" t="s">
        <v>25</v>
      </c>
      <c r="M1944">
        <v>3</v>
      </c>
      <c r="N1944">
        <v>156.25</v>
      </c>
      <c r="O1944">
        <v>0</v>
      </c>
      <c r="P1944">
        <v>79.900000000000006</v>
      </c>
      <c r="Q1944">
        <v>468.75</v>
      </c>
      <c r="R1944">
        <v>239.70000000000002</v>
      </c>
      <c r="S1944">
        <v>229.04999999999998</v>
      </c>
      <c r="T1944">
        <v>0.48863999999999996</v>
      </c>
    </row>
    <row r="1945" spans="1:20" x14ac:dyDescent="0.3">
      <c r="A1945">
        <v>270</v>
      </c>
      <c r="B1945" s="1">
        <v>46223</v>
      </c>
      <c r="C1945">
        <f>YEAR(SalesDataTable__2[[#This Row],[Order Date]])</f>
        <v>2026</v>
      </c>
      <c r="D1945" s="2" t="str">
        <f>"Q"&amp;ROUNDUP(MONTH(SalesDataTable__2[[#This Row],[Order Date]])/3,0)</f>
        <v>Q3</v>
      </c>
      <c r="E1945">
        <f>MONTH(SalesDataTable__2[[#This Row],[Order Date]])</f>
        <v>7</v>
      </c>
      <c r="F1945" t="str">
        <f>TEXT(SalesDataTable__2[[#This Row],[Order Date]],"MMM")</f>
        <v>Jul</v>
      </c>
      <c r="G1945" t="s">
        <v>42</v>
      </c>
      <c r="H1945" t="s">
        <v>43</v>
      </c>
      <c r="I1945" t="s">
        <v>67</v>
      </c>
      <c r="J1945" t="s">
        <v>64</v>
      </c>
      <c r="K1945" t="s">
        <v>38</v>
      </c>
      <c r="L1945" t="s">
        <v>55</v>
      </c>
      <c r="M1945">
        <v>3</v>
      </c>
      <c r="N1945">
        <v>120.14</v>
      </c>
      <c r="O1945">
        <v>0</v>
      </c>
      <c r="P1945">
        <v>58.9</v>
      </c>
      <c r="Q1945">
        <v>360.42</v>
      </c>
      <c r="R1945">
        <v>176.7</v>
      </c>
      <c r="S1945">
        <v>183.72000000000003</v>
      </c>
      <c r="T1945">
        <v>0.5097386382553688</v>
      </c>
    </row>
    <row r="1946" spans="1:20" x14ac:dyDescent="0.3">
      <c r="A1946">
        <v>3834</v>
      </c>
      <c r="B1946" s="1">
        <v>46223</v>
      </c>
      <c r="C1946">
        <f>YEAR(SalesDataTable__2[[#This Row],[Order Date]])</f>
        <v>2026</v>
      </c>
      <c r="D1946" s="2" t="str">
        <f>"Q"&amp;ROUNDUP(MONTH(SalesDataTable__2[[#This Row],[Order Date]])/3,0)</f>
        <v>Q3</v>
      </c>
      <c r="E1946">
        <f>MONTH(SalesDataTable__2[[#This Row],[Order Date]])</f>
        <v>7</v>
      </c>
      <c r="F1946" t="str">
        <f>TEXT(SalesDataTable__2[[#This Row],[Order Date]],"MMM")</f>
        <v>Jul</v>
      </c>
      <c r="G1946" t="s">
        <v>28</v>
      </c>
      <c r="H1946" t="s">
        <v>48</v>
      </c>
      <c r="I1946" t="s">
        <v>66</v>
      </c>
      <c r="J1946" t="s">
        <v>19</v>
      </c>
      <c r="K1946" t="s">
        <v>38</v>
      </c>
      <c r="L1946" t="s">
        <v>39</v>
      </c>
      <c r="M1946">
        <v>3</v>
      </c>
      <c r="N1946">
        <v>192.28</v>
      </c>
      <c r="O1946">
        <v>0</v>
      </c>
      <c r="P1946">
        <v>104.3</v>
      </c>
      <c r="Q1946">
        <v>576.84</v>
      </c>
      <c r="R1946">
        <v>312.89999999999998</v>
      </c>
      <c r="S1946">
        <v>263.94000000000005</v>
      </c>
      <c r="T1946">
        <v>0.45756188891200339</v>
      </c>
    </row>
    <row r="1947" spans="1:20" x14ac:dyDescent="0.3">
      <c r="A1947">
        <v>2174</v>
      </c>
      <c r="B1947" s="1">
        <v>46224</v>
      </c>
      <c r="C1947">
        <f>YEAR(SalesDataTable__2[[#This Row],[Order Date]])</f>
        <v>2026</v>
      </c>
      <c r="D1947" s="2" t="str">
        <f>"Q"&amp;ROUNDUP(MONTH(SalesDataTable__2[[#This Row],[Order Date]])/3,0)</f>
        <v>Q3</v>
      </c>
      <c r="E1947">
        <f>MONTH(SalesDataTable__2[[#This Row],[Order Date]])</f>
        <v>7</v>
      </c>
      <c r="F1947" t="str">
        <f>TEXT(SalesDataTable__2[[#This Row],[Order Date]],"MMM")</f>
        <v>Jul</v>
      </c>
      <c r="G1947" t="s">
        <v>16</v>
      </c>
      <c r="H1947" t="s">
        <v>17</v>
      </c>
      <c r="I1947" t="s">
        <v>67</v>
      </c>
      <c r="J1947" t="s">
        <v>64</v>
      </c>
      <c r="K1947" t="s">
        <v>36</v>
      </c>
      <c r="L1947" t="s">
        <v>37</v>
      </c>
      <c r="M1947">
        <v>3</v>
      </c>
      <c r="N1947">
        <v>40.28</v>
      </c>
      <c r="O1947">
        <v>0</v>
      </c>
      <c r="P1947">
        <v>17.12</v>
      </c>
      <c r="Q1947">
        <v>120.84</v>
      </c>
      <c r="R1947">
        <v>51.36</v>
      </c>
      <c r="S1947">
        <v>69.48</v>
      </c>
      <c r="T1947">
        <v>0.57497517378351537</v>
      </c>
    </row>
    <row r="1948" spans="1:20" x14ac:dyDescent="0.3">
      <c r="A1948">
        <v>4616</v>
      </c>
      <c r="B1948" s="1">
        <v>46224</v>
      </c>
      <c r="C1948">
        <f>YEAR(SalesDataTable__2[[#This Row],[Order Date]])</f>
        <v>2026</v>
      </c>
      <c r="D1948" s="2" t="str">
        <f>"Q"&amp;ROUNDUP(MONTH(SalesDataTable__2[[#This Row],[Order Date]])/3,0)</f>
        <v>Q3</v>
      </c>
      <c r="E1948">
        <f>MONTH(SalesDataTable__2[[#This Row],[Order Date]])</f>
        <v>7</v>
      </c>
      <c r="F1948" t="str">
        <f>TEXT(SalesDataTable__2[[#This Row],[Order Date]],"MMM")</f>
        <v>Jul</v>
      </c>
      <c r="G1948" t="s">
        <v>16</v>
      </c>
      <c r="H1948" t="s">
        <v>52</v>
      </c>
      <c r="I1948" t="s">
        <v>67</v>
      </c>
      <c r="J1948" t="s">
        <v>19</v>
      </c>
      <c r="K1948" t="s">
        <v>24</v>
      </c>
      <c r="L1948" t="s">
        <v>35</v>
      </c>
      <c r="M1948">
        <v>3</v>
      </c>
      <c r="N1948">
        <v>72.2</v>
      </c>
      <c r="O1948">
        <v>0</v>
      </c>
      <c r="P1948">
        <v>31.45</v>
      </c>
      <c r="Q1948">
        <v>216.60000000000002</v>
      </c>
      <c r="R1948">
        <v>94.35</v>
      </c>
      <c r="S1948">
        <v>122.25000000000003</v>
      </c>
      <c r="T1948">
        <v>0.5644044321329641</v>
      </c>
    </row>
    <row r="1949" spans="1:20" x14ac:dyDescent="0.3">
      <c r="A1949">
        <v>3730</v>
      </c>
      <c r="B1949" s="1">
        <v>46226</v>
      </c>
      <c r="C1949">
        <f>YEAR(SalesDataTable__2[[#This Row],[Order Date]])</f>
        <v>2026</v>
      </c>
      <c r="D1949" s="2" t="str">
        <f>"Q"&amp;ROUNDUP(MONTH(SalesDataTable__2[[#This Row],[Order Date]])/3,0)</f>
        <v>Q3</v>
      </c>
      <c r="E1949">
        <f>MONTH(SalesDataTable__2[[#This Row],[Order Date]])</f>
        <v>7</v>
      </c>
      <c r="F1949" t="str">
        <f>TEXT(SalesDataTable__2[[#This Row],[Order Date]],"MMM")</f>
        <v>Jul</v>
      </c>
      <c r="G1949" t="s">
        <v>22</v>
      </c>
      <c r="H1949" t="s">
        <v>40</v>
      </c>
      <c r="I1949" t="s">
        <v>66</v>
      </c>
      <c r="J1949" t="s">
        <v>65</v>
      </c>
      <c r="K1949" t="s">
        <v>36</v>
      </c>
      <c r="L1949" t="s">
        <v>37</v>
      </c>
      <c r="M1949">
        <v>3</v>
      </c>
      <c r="N1949">
        <v>40.81</v>
      </c>
      <c r="O1949">
        <v>0</v>
      </c>
      <c r="P1949">
        <v>16.86</v>
      </c>
      <c r="Q1949">
        <v>122.43</v>
      </c>
      <c r="R1949">
        <v>50.58</v>
      </c>
      <c r="S1949">
        <v>71.850000000000009</v>
      </c>
      <c r="T1949">
        <v>0.58686596422445481</v>
      </c>
    </row>
    <row r="1950" spans="1:20" x14ac:dyDescent="0.3">
      <c r="A1950">
        <v>379</v>
      </c>
      <c r="B1950" s="1">
        <v>46230</v>
      </c>
      <c r="C1950">
        <f>YEAR(SalesDataTable__2[[#This Row],[Order Date]])</f>
        <v>2026</v>
      </c>
      <c r="D1950" s="2" t="str">
        <f>"Q"&amp;ROUNDUP(MONTH(SalesDataTable__2[[#This Row],[Order Date]])/3,0)</f>
        <v>Q3</v>
      </c>
      <c r="E1950">
        <f>MONTH(SalesDataTable__2[[#This Row],[Order Date]])</f>
        <v>7</v>
      </c>
      <c r="F1950" t="str">
        <f>TEXT(SalesDataTable__2[[#This Row],[Order Date]],"MMM")</f>
        <v>Jul</v>
      </c>
      <c r="G1950" t="s">
        <v>22</v>
      </c>
      <c r="H1950" t="s">
        <v>23</v>
      </c>
      <c r="I1950" t="s">
        <v>67</v>
      </c>
      <c r="J1950" t="s">
        <v>19</v>
      </c>
      <c r="K1950" t="s">
        <v>24</v>
      </c>
      <c r="L1950" t="s">
        <v>35</v>
      </c>
      <c r="M1950">
        <v>3</v>
      </c>
      <c r="N1950">
        <v>72.03</v>
      </c>
      <c r="O1950">
        <v>0</v>
      </c>
      <c r="P1950">
        <v>32.46</v>
      </c>
      <c r="Q1950">
        <v>216.09</v>
      </c>
      <c r="R1950">
        <v>97.38</v>
      </c>
      <c r="S1950">
        <v>118.71000000000001</v>
      </c>
      <c r="T1950">
        <v>0.54935443565181175</v>
      </c>
    </row>
    <row r="1951" spans="1:20" x14ac:dyDescent="0.3">
      <c r="A1951">
        <v>1469</v>
      </c>
      <c r="B1951" s="1">
        <v>46232</v>
      </c>
      <c r="C1951">
        <f>YEAR(SalesDataTable__2[[#This Row],[Order Date]])</f>
        <v>2026</v>
      </c>
      <c r="D1951" s="2" t="str">
        <f>"Q"&amp;ROUNDUP(MONTH(SalesDataTable__2[[#This Row],[Order Date]])/3,0)</f>
        <v>Q3</v>
      </c>
      <c r="E1951">
        <f>MONTH(SalesDataTable__2[[#This Row],[Order Date]])</f>
        <v>7</v>
      </c>
      <c r="F1951" t="str">
        <f>TEXT(SalesDataTable__2[[#This Row],[Order Date]],"MMM")</f>
        <v>Jul</v>
      </c>
      <c r="G1951" t="s">
        <v>42</v>
      </c>
      <c r="H1951" t="s">
        <v>63</v>
      </c>
      <c r="I1951" t="s">
        <v>66</v>
      </c>
      <c r="J1951" t="s">
        <v>64</v>
      </c>
      <c r="K1951" t="s">
        <v>31</v>
      </c>
      <c r="L1951" t="s">
        <v>51</v>
      </c>
      <c r="M1951">
        <v>3</v>
      </c>
      <c r="N1951">
        <v>167.52</v>
      </c>
      <c r="O1951">
        <v>0</v>
      </c>
      <c r="P1951">
        <v>87.26</v>
      </c>
      <c r="Q1951">
        <v>502.56000000000006</v>
      </c>
      <c r="R1951">
        <v>261.78000000000003</v>
      </c>
      <c r="S1951">
        <v>240.78000000000003</v>
      </c>
      <c r="T1951">
        <v>0.4791069723018147</v>
      </c>
    </row>
    <row r="1952" spans="1:20" x14ac:dyDescent="0.3">
      <c r="A1952">
        <v>2253</v>
      </c>
      <c r="B1952" s="1">
        <v>46232</v>
      </c>
      <c r="C1952">
        <f>YEAR(SalesDataTable__2[[#This Row],[Order Date]])</f>
        <v>2026</v>
      </c>
      <c r="D1952" s="2" t="str">
        <f>"Q"&amp;ROUNDUP(MONTH(SalesDataTable__2[[#This Row],[Order Date]])/3,0)</f>
        <v>Q3</v>
      </c>
      <c r="E1952">
        <f>MONTH(SalesDataTable__2[[#This Row],[Order Date]])</f>
        <v>7</v>
      </c>
      <c r="F1952" t="str">
        <f>TEXT(SalesDataTable__2[[#This Row],[Order Date]],"MMM")</f>
        <v>Jul</v>
      </c>
      <c r="G1952" t="s">
        <v>28</v>
      </c>
      <c r="H1952" t="s">
        <v>48</v>
      </c>
      <c r="I1952" t="s">
        <v>67</v>
      </c>
      <c r="J1952" t="s">
        <v>19</v>
      </c>
      <c r="K1952" t="s">
        <v>36</v>
      </c>
      <c r="L1952" t="s">
        <v>56</v>
      </c>
      <c r="M1952">
        <v>3</v>
      </c>
      <c r="N1952">
        <v>50.98</v>
      </c>
      <c r="O1952">
        <v>0</v>
      </c>
      <c r="P1952">
        <v>22.63</v>
      </c>
      <c r="Q1952">
        <v>152.94</v>
      </c>
      <c r="R1952">
        <v>67.89</v>
      </c>
      <c r="S1952">
        <v>85.05</v>
      </c>
      <c r="T1952">
        <v>0.55610043154178113</v>
      </c>
    </row>
    <row r="1953" spans="1:20" x14ac:dyDescent="0.3">
      <c r="A1953">
        <v>1148</v>
      </c>
      <c r="B1953" s="1">
        <v>46239</v>
      </c>
      <c r="C1953">
        <f>YEAR(SalesDataTable__2[[#This Row],[Order Date]])</f>
        <v>2026</v>
      </c>
      <c r="D1953" s="2" t="str">
        <f>"Q"&amp;ROUNDUP(MONTH(SalesDataTable__2[[#This Row],[Order Date]])/3,0)</f>
        <v>Q3</v>
      </c>
      <c r="E1953">
        <f>MONTH(SalesDataTable__2[[#This Row],[Order Date]])</f>
        <v>8</v>
      </c>
      <c r="F1953" t="str">
        <f>TEXT(SalesDataTable__2[[#This Row],[Order Date]],"MMM")</f>
        <v>Aug</v>
      </c>
      <c r="G1953" t="s">
        <v>42</v>
      </c>
      <c r="H1953" t="s">
        <v>43</v>
      </c>
      <c r="I1953" t="s">
        <v>66</v>
      </c>
      <c r="J1953" t="s">
        <v>19</v>
      </c>
      <c r="K1953" t="s">
        <v>20</v>
      </c>
      <c r="L1953" t="s">
        <v>44</v>
      </c>
      <c r="M1953">
        <v>3</v>
      </c>
      <c r="N1953">
        <v>35.9</v>
      </c>
      <c r="O1953">
        <v>0</v>
      </c>
      <c r="P1953">
        <v>14.11</v>
      </c>
      <c r="Q1953">
        <v>107.69999999999999</v>
      </c>
      <c r="R1953">
        <v>42.33</v>
      </c>
      <c r="S1953">
        <v>65.36999999999999</v>
      </c>
      <c r="T1953">
        <v>0.60696378830083564</v>
      </c>
    </row>
    <row r="1954" spans="1:20" x14ac:dyDescent="0.3">
      <c r="A1954">
        <v>835</v>
      </c>
      <c r="B1954" s="1">
        <v>46240</v>
      </c>
      <c r="C1954">
        <f>YEAR(SalesDataTable__2[[#This Row],[Order Date]])</f>
        <v>2026</v>
      </c>
      <c r="D1954" s="2" t="str">
        <f>"Q"&amp;ROUNDUP(MONTH(SalesDataTable__2[[#This Row],[Order Date]])/3,0)</f>
        <v>Q3</v>
      </c>
      <c r="E1954">
        <f>MONTH(SalesDataTable__2[[#This Row],[Order Date]])</f>
        <v>8</v>
      </c>
      <c r="F1954" t="str">
        <f>TEXT(SalesDataTable__2[[#This Row],[Order Date]],"MMM")</f>
        <v>Aug</v>
      </c>
      <c r="G1954" t="s">
        <v>16</v>
      </c>
      <c r="H1954" t="s">
        <v>26</v>
      </c>
      <c r="I1954" t="s">
        <v>67</v>
      </c>
      <c r="J1954" t="s">
        <v>64</v>
      </c>
      <c r="K1954" t="s">
        <v>24</v>
      </c>
      <c r="L1954" t="s">
        <v>35</v>
      </c>
      <c r="M1954">
        <v>3</v>
      </c>
      <c r="N1954">
        <v>70.930000000000007</v>
      </c>
      <c r="O1954">
        <v>0</v>
      </c>
      <c r="P1954">
        <v>32.9</v>
      </c>
      <c r="Q1954">
        <v>212.79000000000002</v>
      </c>
      <c r="R1954">
        <v>98.699999999999989</v>
      </c>
      <c r="S1954">
        <v>114.09000000000003</v>
      </c>
      <c r="T1954">
        <v>0.53616241364725792</v>
      </c>
    </row>
    <row r="1955" spans="1:20" x14ac:dyDescent="0.3">
      <c r="A1955">
        <v>3340</v>
      </c>
      <c r="B1955" s="1">
        <v>46240</v>
      </c>
      <c r="C1955">
        <f>YEAR(SalesDataTable__2[[#This Row],[Order Date]])</f>
        <v>2026</v>
      </c>
      <c r="D1955" s="2" t="str">
        <f>"Q"&amp;ROUNDUP(MONTH(SalesDataTable__2[[#This Row],[Order Date]])/3,0)</f>
        <v>Q3</v>
      </c>
      <c r="E1955">
        <f>MONTH(SalesDataTable__2[[#This Row],[Order Date]])</f>
        <v>8</v>
      </c>
      <c r="F1955" t="str">
        <f>TEXT(SalesDataTable__2[[#This Row],[Order Date]],"MMM")</f>
        <v>Aug</v>
      </c>
      <c r="G1955" t="s">
        <v>42</v>
      </c>
      <c r="H1955" t="s">
        <v>60</v>
      </c>
      <c r="I1955" t="s">
        <v>67</v>
      </c>
      <c r="J1955" t="s">
        <v>64</v>
      </c>
      <c r="K1955" t="s">
        <v>24</v>
      </c>
      <c r="L1955" t="s">
        <v>27</v>
      </c>
      <c r="M1955">
        <v>3</v>
      </c>
      <c r="N1955">
        <v>91.57</v>
      </c>
      <c r="O1955">
        <v>0</v>
      </c>
      <c r="P1955">
        <v>44.52</v>
      </c>
      <c r="Q1955">
        <v>274.70999999999998</v>
      </c>
      <c r="R1955">
        <v>133.56</v>
      </c>
      <c r="S1955">
        <v>141.14999999999998</v>
      </c>
      <c r="T1955">
        <v>0.51381456808998571</v>
      </c>
    </row>
    <row r="1956" spans="1:20" x14ac:dyDescent="0.3">
      <c r="A1956">
        <v>227</v>
      </c>
      <c r="B1956" s="1">
        <v>46243</v>
      </c>
      <c r="C1956">
        <f>YEAR(SalesDataTable__2[[#This Row],[Order Date]])</f>
        <v>2026</v>
      </c>
      <c r="D1956" s="2" t="str">
        <f>"Q"&amp;ROUNDUP(MONTH(SalesDataTable__2[[#This Row],[Order Date]])/3,0)</f>
        <v>Q3</v>
      </c>
      <c r="E1956">
        <f>MONTH(SalesDataTable__2[[#This Row],[Order Date]])</f>
        <v>8</v>
      </c>
      <c r="F1956" t="str">
        <f>TEXT(SalesDataTable__2[[#This Row],[Order Date]],"MMM")</f>
        <v>Aug</v>
      </c>
      <c r="G1956" t="s">
        <v>16</v>
      </c>
      <c r="H1956" t="s">
        <v>26</v>
      </c>
      <c r="I1956" t="s">
        <v>67</v>
      </c>
      <c r="J1956" t="s">
        <v>64</v>
      </c>
      <c r="K1956" t="s">
        <v>20</v>
      </c>
      <c r="L1956" t="s">
        <v>21</v>
      </c>
      <c r="M1956">
        <v>3</v>
      </c>
      <c r="N1956">
        <v>40.61</v>
      </c>
      <c r="O1956">
        <v>0</v>
      </c>
      <c r="P1956">
        <v>14.72</v>
      </c>
      <c r="Q1956">
        <v>121.83</v>
      </c>
      <c r="R1956">
        <v>44.160000000000004</v>
      </c>
      <c r="S1956">
        <v>77.669999999999987</v>
      </c>
      <c r="T1956">
        <v>0.63752770253632096</v>
      </c>
    </row>
    <row r="1957" spans="1:20" x14ac:dyDescent="0.3">
      <c r="A1957">
        <v>322</v>
      </c>
      <c r="B1957" s="1">
        <v>46246</v>
      </c>
      <c r="C1957">
        <f>YEAR(SalesDataTable__2[[#This Row],[Order Date]])</f>
        <v>2026</v>
      </c>
      <c r="D1957" s="2" t="str">
        <f>"Q"&amp;ROUNDUP(MONTH(SalesDataTable__2[[#This Row],[Order Date]])/3,0)</f>
        <v>Q3</v>
      </c>
      <c r="E1957">
        <f>MONTH(SalesDataTable__2[[#This Row],[Order Date]])</f>
        <v>8</v>
      </c>
      <c r="F1957" t="str">
        <f>TEXT(SalesDataTable__2[[#This Row],[Order Date]],"MMM")</f>
        <v>Aug</v>
      </c>
      <c r="G1957" t="s">
        <v>28</v>
      </c>
      <c r="H1957" t="s">
        <v>48</v>
      </c>
      <c r="I1957" t="s">
        <v>66</v>
      </c>
      <c r="J1957" t="s">
        <v>64</v>
      </c>
      <c r="K1957" t="s">
        <v>24</v>
      </c>
      <c r="L1957" t="s">
        <v>35</v>
      </c>
      <c r="M1957">
        <v>3</v>
      </c>
      <c r="N1957">
        <v>72.349999999999994</v>
      </c>
      <c r="O1957">
        <v>0</v>
      </c>
      <c r="P1957">
        <v>32.119999999999997</v>
      </c>
      <c r="Q1957">
        <v>217.04999999999998</v>
      </c>
      <c r="R1957">
        <v>96.359999999999985</v>
      </c>
      <c r="S1957">
        <v>120.69</v>
      </c>
      <c r="T1957">
        <v>0.55604699378023503</v>
      </c>
    </row>
    <row r="1958" spans="1:20" x14ac:dyDescent="0.3">
      <c r="A1958">
        <v>2948</v>
      </c>
      <c r="B1958" s="1">
        <v>46250</v>
      </c>
      <c r="C1958">
        <f>YEAR(SalesDataTable__2[[#This Row],[Order Date]])</f>
        <v>2026</v>
      </c>
      <c r="D1958" s="2" t="str">
        <f>"Q"&amp;ROUNDUP(MONTH(SalesDataTable__2[[#This Row],[Order Date]])/3,0)</f>
        <v>Q3</v>
      </c>
      <c r="E1958">
        <f>MONTH(SalesDataTable__2[[#This Row],[Order Date]])</f>
        <v>8</v>
      </c>
      <c r="F1958" t="str">
        <f>TEXT(SalesDataTable__2[[#This Row],[Order Date]],"MMM")</f>
        <v>Aug</v>
      </c>
      <c r="G1958" t="s">
        <v>42</v>
      </c>
      <c r="H1958" t="s">
        <v>43</v>
      </c>
      <c r="I1958" t="s">
        <v>66</v>
      </c>
      <c r="J1958" t="s">
        <v>19</v>
      </c>
      <c r="K1958" t="s">
        <v>31</v>
      </c>
      <c r="L1958" t="s">
        <v>41</v>
      </c>
      <c r="M1958">
        <v>3</v>
      </c>
      <c r="N1958">
        <v>36.35</v>
      </c>
      <c r="O1958">
        <v>0</v>
      </c>
      <c r="P1958">
        <v>13.42</v>
      </c>
      <c r="Q1958">
        <v>109.05000000000001</v>
      </c>
      <c r="R1958">
        <v>40.26</v>
      </c>
      <c r="S1958">
        <v>68.79000000000002</v>
      </c>
      <c r="T1958">
        <v>0.63081155433287495</v>
      </c>
    </row>
    <row r="1959" spans="1:20" x14ac:dyDescent="0.3">
      <c r="A1959">
        <v>3918</v>
      </c>
      <c r="B1959" s="1">
        <v>46251</v>
      </c>
      <c r="C1959">
        <f>YEAR(SalesDataTable__2[[#This Row],[Order Date]])</f>
        <v>2026</v>
      </c>
      <c r="D1959" s="2" t="str">
        <f>"Q"&amp;ROUNDUP(MONTH(SalesDataTable__2[[#This Row],[Order Date]])/3,0)</f>
        <v>Q3</v>
      </c>
      <c r="E1959">
        <f>MONTH(SalesDataTable__2[[#This Row],[Order Date]])</f>
        <v>8</v>
      </c>
      <c r="F1959" t="str">
        <f>TEXT(SalesDataTable__2[[#This Row],[Order Date]],"MMM")</f>
        <v>Aug</v>
      </c>
      <c r="G1959" t="s">
        <v>28</v>
      </c>
      <c r="H1959" t="s">
        <v>49</v>
      </c>
      <c r="I1959" t="s">
        <v>67</v>
      </c>
      <c r="J1959" t="s">
        <v>19</v>
      </c>
      <c r="K1959" t="s">
        <v>31</v>
      </c>
      <c r="L1959" t="s">
        <v>51</v>
      </c>
      <c r="M1959">
        <v>3</v>
      </c>
      <c r="N1959">
        <v>168.51</v>
      </c>
      <c r="O1959">
        <v>0</v>
      </c>
      <c r="P1959">
        <v>85.34</v>
      </c>
      <c r="Q1959">
        <v>505.53</v>
      </c>
      <c r="R1959">
        <v>256.02</v>
      </c>
      <c r="S1959">
        <v>249.51</v>
      </c>
      <c r="T1959">
        <v>0.49356121298439265</v>
      </c>
    </row>
    <row r="1960" spans="1:20" x14ac:dyDescent="0.3">
      <c r="A1960">
        <v>2431</v>
      </c>
      <c r="B1960" s="1">
        <v>46252</v>
      </c>
      <c r="C1960">
        <f>YEAR(SalesDataTable__2[[#This Row],[Order Date]])</f>
        <v>2026</v>
      </c>
      <c r="D1960" s="2" t="str">
        <f>"Q"&amp;ROUNDUP(MONTH(SalesDataTable__2[[#This Row],[Order Date]])/3,0)</f>
        <v>Q3</v>
      </c>
      <c r="E1960">
        <f>MONTH(SalesDataTable__2[[#This Row],[Order Date]])</f>
        <v>8</v>
      </c>
      <c r="F1960" t="str">
        <f>TEXT(SalesDataTable__2[[#This Row],[Order Date]],"MMM")</f>
        <v>Aug</v>
      </c>
      <c r="G1960" t="s">
        <v>22</v>
      </c>
      <c r="H1960" t="s">
        <v>40</v>
      </c>
      <c r="I1960" t="s">
        <v>67</v>
      </c>
      <c r="J1960" t="s">
        <v>65</v>
      </c>
      <c r="K1960" t="s">
        <v>20</v>
      </c>
      <c r="L1960" t="s">
        <v>53</v>
      </c>
      <c r="M1960">
        <v>3</v>
      </c>
      <c r="N1960">
        <v>125.31</v>
      </c>
      <c r="O1960">
        <v>0</v>
      </c>
      <c r="P1960">
        <v>67.64</v>
      </c>
      <c r="Q1960">
        <v>375.93</v>
      </c>
      <c r="R1960">
        <v>202.92000000000002</v>
      </c>
      <c r="S1960">
        <v>173.01</v>
      </c>
      <c r="T1960">
        <v>0.46021865772883247</v>
      </c>
    </row>
    <row r="1961" spans="1:20" x14ac:dyDescent="0.3">
      <c r="A1961">
        <v>1579</v>
      </c>
      <c r="B1961" s="1">
        <v>46257</v>
      </c>
      <c r="C1961">
        <f>YEAR(SalesDataTable__2[[#This Row],[Order Date]])</f>
        <v>2026</v>
      </c>
      <c r="D1961" s="2" t="str">
        <f>"Q"&amp;ROUNDUP(MONTH(SalesDataTable__2[[#This Row],[Order Date]])/3,0)</f>
        <v>Q3</v>
      </c>
      <c r="E1961">
        <f>MONTH(SalesDataTable__2[[#This Row],[Order Date]])</f>
        <v>8</v>
      </c>
      <c r="F1961" t="str">
        <f>TEXT(SalesDataTable__2[[#This Row],[Order Date]],"MMM")</f>
        <v>Aug</v>
      </c>
      <c r="G1961" t="s">
        <v>16</v>
      </c>
      <c r="H1961" t="s">
        <v>26</v>
      </c>
      <c r="I1961" t="s">
        <v>66</v>
      </c>
      <c r="J1961" t="s">
        <v>64</v>
      </c>
      <c r="K1961" t="s">
        <v>24</v>
      </c>
      <c r="L1961" t="s">
        <v>27</v>
      </c>
      <c r="M1961">
        <v>3</v>
      </c>
      <c r="N1961">
        <v>90.71</v>
      </c>
      <c r="O1961">
        <v>0</v>
      </c>
      <c r="P1961">
        <v>45.57</v>
      </c>
      <c r="Q1961">
        <v>272.13</v>
      </c>
      <c r="R1961">
        <v>136.71</v>
      </c>
      <c r="S1961">
        <v>135.41999999999999</v>
      </c>
      <c r="T1961">
        <v>0.49762980928232825</v>
      </c>
    </row>
    <row r="1962" spans="1:20" x14ac:dyDescent="0.3">
      <c r="A1962">
        <v>3137</v>
      </c>
      <c r="B1962" s="1">
        <v>46263</v>
      </c>
      <c r="C1962">
        <f>YEAR(SalesDataTable__2[[#This Row],[Order Date]])</f>
        <v>2026</v>
      </c>
      <c r="D1962" s="2" t="str">
        <f>"Q"&amp;ROUNDUP(MONTH(SalesDataTable__2[[#This Row],[Order Date]])/3,0)</f>
        <v>Q3</v>
      </c>
      <c r="E1962">
        <f>MONTH(SalesDataTable__2[[#This Row],[Order Date]])</f>
        <v>8</v>
      </c>
      <c r="F1962" t="str">
        <f>TEXT(SalesDataTable__2[[#This Row],[Order Date]],"MMM")</f>
        <v>Aug</v>
      </c>
      <c r="G1962" t="s">
        <v>42</v>
      </c>
      <c r="H1962" t="s">
        <v>45</v>
      </c>
      <c r="I1962" t="s">
        <v>66</v>
      </c>
      <c r="J1962" t="s">
        <v>19</v>
      </c>
      <c r="K1962" t="s">
        <v>31</v>
      </c>
      <c r="L1962" t="s">
        <v>51</v>
      </c>
      <c r="M1962">
        <v>3</v>
      </c>
      <c r="N1962">
        <v>164.51</v>
      </c>
      <c r="O1962">
        <v>0</v>
      </c>
      <c r="P1962">
        <v>86.76</v>
      </c>
      <c r="Q1962">
        <v>493.53</v>
      </c>
      <c r="R1962">
        <v>260.28000000000003</v>
      </c>
      <c r="S1962">
        <v>233.24999999999994</v>
      </c>
      <c r="T1962">
        <v>0.47261564646526039</v>
      </c>
    </row>
    <row r="1963" spans="1:20" x14ac:dyDescent="0.3">
      <c r="A1963">
        <v>4197</v>
      </c>
      <c r="B1963" s="1">
        <v>46311</v>
      </c>
      <c r="C1963">
        <f>YEAR(SalesDataTable__2[[#This Row],[Order Date]])</f>
        <v>2026</v>
      </c>
      <c r="D1963" s="2" t="str">
        <f>"Q"&amp;ROUNDUP(MONTH(SalesDataTable__2[[#This Row],[Order Date]])/3,0)</f>
        <v>Q4</v>
      </c>
      <c r="E1963">
        <f>MONTH(SalesDataTable__2[[#This Row],[Order Date]])</f>
        <v>10</v>
      </c>
      <c r="F1963" t="str">
        <f>TEXT(SalesDataTable__2[[#This Row],[Order Date]],"MMM")</f>
        <v>Oct</v>
      </c>
      <c r="G1963" t="s">
        <v>16</v>
      </c>
      <c r="H1963" t="s">
        <v>26</v>
      </c>
      <c r="I1963" t="s">
        <v>67</v>
      </c>
      <c r="J1963" t="s">
        <v>19</v>
      </c>
      <c r="K1963" t="s">
        <v>24</v>
      </c>
      <c r="L1963" t="s">
        <v>27</v>
      </c>
      <c r="M1963">
        <v>3</v>
      </c>
      <c r="N1963">
        <v>94.19</v>
      </c>
      <c r="O1963">
        <v>0</v>
      </c>
      <c r="P1963">
        <v>44.89</v>
      </c>
      <c r="Q1963">
        <v>282.57</v>
      </c>
      <c r="R1963">
        <v>134.67000000000002</v>
      </c>
      <c r="S1963">
        <v>147.89999999999998</v>
      </c>
      <c r="T1963">
        <v>0.52341012846374346</v>
      </c>
    </row>
    <row r="1964" spans="1:20" x14ac:dyDescent="0.3">
      <c r="A1964">
        <v>2918</v>
      </c>
      <c r="B1964" s="1">
        <v>46315</v>
      </c>
      <c r="C1964">
        <f>YEAR(SalesDataTable__2[[#This Row],[Order Date]])</f>
        <v>2026</v>
      </c>
      <c r="D1964" s="2" t="str">
        <f>"Q"&amp;ROUNDUP(MONTH(SalesDataTable__2[[#This Row],[Order Date]])/3,0)</f>
        <v>Q4</v>
      </c>
      <c r="E1964">
        <f>MONTH(SalesDataTable__2[[#This Row],[Order Date]])</f>
        <v>10</v>
      </c>
      <c r="F1964" t="str">
        <f>TEXT(SalesDataTable__2[[#This Row],[Order Date]],"MMM")</f>
        <v>Oct</v>
      </c>
      <c r="G1964" t="s">
        <v>16</v>
      </c>
      <c r="H1964" t="s">
        <v>17</v>
      </c>
      <c r="I1964" t="s">
        <v>66</v>
      </c>
      <c r="J1964" t="s">
        <v>64</v>
      </c>
      <c r="K1964" t="s">
        <v>38</v>
      </c>
      <c r="L1964" t="s">
        <v>58</v>
      </c>
      <c r="M1964">
        <v>3</v>
      </c>
      <c r="N1964">
        <v>80.47</v>
      </c>
      <c r="O1964">
        <v>0</v>
      </c>
      <c r="P1964">
        <v>40.090000000000003</v>
      </c>
      <c r="Q1964">
        <v>241.41</v>
      </c>
      <c r="R1964">
        <v>120.27000000000001</v>
      </c>
      <c r="S1964">
        <v>121.13999999999999</v>
      </c>
      <c r="T1964">
        <v>0.50180191375667949</v>
      </c>
    </row>
    <row r="1965" spans="1:20" x14ac:dyDescent="0.3">
      <c r="A1965">
        <v>5189</v>
      </c>
      <c r="B1965" s="1">
        <v>46335</v>
      </c>
      <c r="C1965">
        <f>YEAR(SalesDataTable__2[[#This Row],[Order Date]])</f>
        <v>2026</v>
      </c>
      <c r="D1965" s="2" t="str">
        <f>"Q"&amp;ROUNDUP(MONTH(SalesDataTable__2[[#This Row],[Order Date]])/3,0)</f>
        <v>Q4</v>
      </c>
      <c r="E1965">
        <f>MONTH(SalesDataTable__2[[#This Row],[Order Date]])</f>
        <v>11</v>
      </c>
      <c r="F1965" t="str">
        <f>TEXT(SalesDataTable__2[[#This Row],[Order Date]],"MMM")</f>
        <v>Nov</v>
      </c>
      <c r="G1965" t="s">
        <v>16</v>
      </c>
      <c r="H1965" t="s">
        <v>17</v>
      </c>
      <c r="I1965" t="s">
        <v>66</v>
      </c>
      <c r="J1965" t="s">
        <v>19</v>
      </c>
      <c r="K1965" t="s">
        <v>24</v>
      </c>
      <c r="L1965" t="s">
        <v>50</v>
      </c>
      <c r="M1965">
        <v>3</v>
      </c>
      <c r="N1965">
        <v>144.22999999999999</v>
      </c>
      <c r="O1965">
        <v>0</v>
      </c>
      <c r="P1965">
        <v>80.959999999999994</v>
      </c>
      <c r="Q1965">
        <v>432.68999999999994</v>
      </c>
      <c r="R1965">
        <v>242.88</v>
      </c>
      <c r="S1965">
        <v>189.80999999999995</v>
      </c>
      <c r="T1965">
        <v>0.43867433959647778</v>
      </c>
    </row>
    <row r="1966" spans="1:20" x14ac:dyDescent="0.3">
      <c r="A1966">
        <v>1979</v>
      </c>
      <c r="B1966" s="1">
        <v>46344</v>
      </c>
      <c r="C1966">
        <f>YEAR(SalesDataTable__2[[#This Row],[Order Date]])</f>
        <v>2026</v>
      </c>
      <c r="D1966" s="2" t="str">
        <f>"Q"&amp;ROUNDUP(MONTH(SalesDataTable__2[[#This Row],[Order Date]])/3,0)</f>
        <v>Q4</v>
      </c>
      <c r="E1966">
        <f>MONTH(SalesDataTable__2[[#This Row],[Order Date]])</f>
        <v>11</v>
      </c>
      <c r="F1966" t="str">
        <f>TEXT(SalesDataTable__2[[#This Row],[Order Date]],"MMM")</f>
        <v>Nov</v>
      </c>
      <c r="G1966" t="s">
        <v>28</v>
      </c>
      <c r="H1966" t="s">
        <v>34</v>
      </c>
      <c r="I1966" t="s">
        <v>66</v>
      </c>
      <c r="J1966" t="s">
        <v>64</v>
      </c>
      <c r="K1966" t="s">
        <v>38</v>
      </c>
      <c r="L1966" t="s">
        <v>55</v>
      </c>
      <c r="M1966">
        <v>3</v>
      </c>
      <c r="N1966">
        <v>120.29</v>
      </c>
      <c r="O1966">
        <v>0</v>
      </c>
      <c r="P1966">
        <v>62.04</v>
      </c>
      <c r="Q1966">
        <v>360.87</v>
      </c>
      <c r="R1966">
        <v>186.12</v>
      </c>
      <c r="S1966">
        <v>174.75</v>
      </c>
      <c r="T1966">
        <v>0.48424640452240419</v>
      </c>
    </row>
    <row r="1967" spans="1:20" x14ac:dyDescent="0.3">
      <c r="A1967">
        <v>3633</v>
      </c>
      <c r="B1967" s="1">
        <v>46366</v>
      </c>
      <c r="C1967">
        <f>YEAR(SalesDataTable__2[[#This Row],[Order Date]])</f>
        <v>2026</v>
      </c>
      <c r="D1967" s="2" t="str">
        <f>"Q"&amp;ROUNDUP(MONTH(SalesDataTable__2[[#This Row],[Order Date]])/3,0)</f>
        <v>Q4</v>
      </c>
      <c r="E1967">
        <f>MONTH(SalesDataTable__2[[#This Row],[Order Date]])</f>
        <v>12</v>
      </c>
      <c r="F1967" t="str">
        <f>TEXT(SalesDataTable__2[[#This Row],[Order Date]],"MMM")</f>
        <v>Dec</v>
      </c>
      <c r="G1967" t="s">
        <v>16</v>
      </c>
      <c r="H1967" t="s">
        <v>33</v>
      </c>
      <c r="I1967" t="s">
        <v>67</v>
      </c>
      <c r="J1967" t="s">
        <v>65</v>
      </c>
      <c r="K1967" t="s">
        <v>24</v>
      </c>
      <c r="L1967" t="s">
        <v>50</v>
      </c>
      <c r="M1967">
        <v>3</v>
      </c>
      <c r="N1967">
        <v>144.16</v>
      </c>
      <c r="O1967">
        <v>0</v>
      </c>
      <c r="P1967">
        <v>77.36</v>
      </c>
      <c r="Q1967">
        <v>432.48</v>
      </c>
      <c r="R1967">
        <v>232.07999999999998</v>
      </c>
      <c r="S1967">
        <v>200.40000000000003</v>
      </c>
      <c r="T1967">
        <v>0.46337402885682583</v>
      </c>
    </row>
    <row r="1968" spans="1:20" x14ac:dyDescent="0.3">
      <c r="A1968">
        <v>1913</v>
      </c>
      <c r="B1968" s="1">
        <v>46383</v>
      </c>
      <c r="C1968">
        <f>YEAR(SalesDataTable__2[[#This Row],[Order Date]])</f>
        <v>2026</v>
      </c>
      <c r="D1968" s="2" t="str">
        <f>"Q"&amp;ROUNDUP(MONTH(SalesDataTable__2[[#This Row],[Order Date]])/3,0)</f>
        <v>Q4</v>
      </c>
      <c r="E1968">
        <f>MONTH(SalesDataTable__2[[#This Row],[Order Date]])</f>
        <v>12</v>
      </c>
      <c r="F1968" t="str">
        <f>TEXT(SalesDataTable__2[[#This Row],[Order Date]],"MMM")</f>
        <v>Dec</v>
      </c>
      <c r="G1968" t="s">
        <v>42</v>
      </c>
      <c r="H1968" t="s">
        <v>45</v>
      </c>
      <c r="I1968" t="s">
        <v>67</v>
      </c>
      <c r="J1968" t="s">
        <v>19</v>
      </c>
      <c r="K1968" t="s">
        <v>20</v>
      </c>
      <c r="L1968" t="s">
        <v>44</v>
      </c>
      <c r="M1968">
        <v>3</v>
      </c>
      <c r="N1968">
        <v>35.979999999999997</v>
      </c>
      <c r="O1968">
        <v>0</v>
      </c>
      <c r="P1968">
        <v>13.6</v>
      </c>
      <c r="Q1968">
        <v>107.94</v>
      </c>
      <c r="R1968">
        <v>40.799999999999997</v>
      </c>
      <c r="S1968">
        <v>67.14</v>
      </c>
      <c r="T1968">
        <v>0.62201222901612008</v>
      </c>
    </row>
    <row r="1969" spans="1:20" x14ac:dyDescent="0.3">
      <c r="A1969">
        <v>2796</v>
      </c>
      <c r="B1969" s="1">
        <v>46033</v>
      </c>
      <c r="C1969">
        <f>YEAR(SalesDataTable__2[[#This Row],[Order Date]])</f>
        <v>2026</v>
      </c>
      <c r="D1969" s="2" t="str">
        <f>"Q"&amp;ROUNDUP(MONTH(SalesDataTable__2[[#This Row],[Order Date]])/3,0)</f>
        <v>Q1</v>
      </c>
      <c r="E1969">
        <f>MONTH(SalesDataTable__2[[#This Row],[Order Date]])</f>
        <v>1</v>
      </c>
      <c r="F1969" t="str">
        <f>TEXT(SalesDataTable__2[[#This Row],[Order Date]],"MMM")</f>
        <v>Jan</v>
      </c>
      <c r="G1969" t="s">
        <v>16</v>
      </c>
      <c r="H1969" t="s">
        <v>26</v>
      </c>
      <c r="I1969" t="s">
        <v>66</v>
      </c>
      <c r="J1969" t="s">
        <v>64</v>
      </c>
      <c r="K1969" t="s">
        <v>31</v>
      </c>
      <c r="L1969" t="s">
        <v>41</v>
      </c>
      <c r="M1969">
        <v>3</v>
      </c>
      <c r="N1969">
        <v>36.33</v>
      </c>
      <c r="O1969">
        <v>0.05</v>
      </c>
      <c r="P1969">
        <v>13.27</v>
      </c>
      <c r="Q1969">
        <v>103.54049999999999</v>
      </c>
      <c r="R1969">
        <v>39.81</v>
      </c>
      <c r="S1969">
        <v>63.730499999999992</v>
      </c>
      <c r="T1969">
        <v>0.61551277036521934</v>
      </c>
    </row>
    <row r="1970" spans="1:20" x14ac:dyDescent="0.3">
      <c r="A1970">
        <v>1539</v>
      </c>
      <c r="B1970" s="1">
        <v>46037</v>
      </c>
      <c r="C1970">
        <f>YEAR(SalesDataTable__2[[#This Row],[Order Date]])</f>
        <v>2026</v>
      </c>
      <c r="D1970" s="2" t="str">
        <f>"Q"&amp;ROUNDUP(MONTH(SalesDataTable__2[[#This Row],[Order Date]])/3,0)</f>
        <v>Q1</v>
      </c>
      <c r="E1970">
        <f>MONTH(SalesDataTable__2[[#This Row],[Order Date]])</f>
        <v>1</v>
      </c>
      <c r="F1970" t="str">
        <f>TEXT(SalesDataTable__2[[#This Row],[Order Date]],"MMM")</f>
        <v>Jan</v>
      </c>
      <c r="G1970" t="s">
        <v>16</v>
      </c>
      <c r="H1970" t="s">
        <v>17</v>
      </c>
      <c r="I1970" t="s">
        <v>66</v>
      </c>
      <c r="J1970" t="s">
        <v>65</v>
      </c>
      <c r="K1970" t="s">
        <v>20</v>
      </c>
      <c r="L1970" t="s">
        <v>53</v>
      </c>
      <c r="M1970">
        <v>3</v>
      </c>
      <c r="N1970">
        <v>123.14</v>
      </c>
      <c r="O1970">
        <v>0.05</v>
      </c>
      <c r="P1970">
        <v>70.67</v>
      </c>
      <c r="Q1970">
        <v>350.94900000000001</v>
      </c>
      <c r="R1970">
        <v>212.01</v>
      </c>
      <c r="S1970">
        <v>138.93900000000002</v>
      </c>
      <c r="T1970">
        <v>0.39589513006163296</v>
      </c>
    </row>
    <row r="1971" spans="1:20" x14ac:dyDescent="0.3">
      <c r="A1971">
        <v>3861</v>
      </c>
      <c r="B1971" s="1">
        <v>46044</v>
      </c>
      <c r="C1971">
        <f>YEAR(SalesDataTable__2[[#This Row],[Order Date]])</f>
        <v>2026</v>
      </c>
      <c r="D1971" s="2" t="str">
        <f>"Q"&amp;ROUNDUP(MONTH(SalesDataTable__2[[#This Row],[Order Date]])/3,0)</f>
        <v>Q1</v>
      </c>
      <c r="E1971">
        <f>MONTH(SalesDataTable__2[[#This Row],[Order Date]])</f>
        <v>1</v>
      </c>
      <c r="F1971" t="str">
        <f>TEXT(SalesDataTable__2[[#This Row],[Order Date]],"MMM")</f>
        <v>Jan</v>
      </c>
      <c r="G1971" t="s">
        <v>16</v>
      </c>
      <c r="H1971" t="s">
        <v>52</v>
      </c>
      <c r="I1971" t="s">
        <v>18</v>
      </c>
      <c r="J1971" t="s">
        <v>64</v>
      </c>
      <c r="K1971" t="s">
        <v>38</v>
      </c>
      <c r="L1971" t="s">
        <v>39</v>
      </c>
      <c r="M1971">
        <v>3</v>
      </c>
      <c r="N1971">
        <v>195.49</v>
      </c>
      <c r="O1971">
        <v>0.05</v>
      </c>
      <c r="P1971">
        <v>106.38</v>
      </c>
      <c r="Q1971">
        <v>557.14649999999995</v>
      </c>
      <c r="R1971">
        <v>319.14</v>
      </c>
      <c r="S1971">
        <v>238.00649999999996</v>
      </c>
      <c r="T1971">
        <v>0.42718836069148775</v>
      </c>
    </row>
    <row r="1972" spans="1:20" x14ac:dyDescent="0.3">
      <c r="A1972">
        <v>2828</v>
      </c>
      <c r="B1972" s="1">
        <v>46046</v>
      </c>
      <c r="C1972">
        <f>YEAR(SalesDataTable__2[[#This Row],[Order Date]])</f>
        <v>2026</v>
      </c>
      <c r="D1972" s="2" t="str">
        <f>"Q"&amp;ROUNDUP(MONTH(SalesDataTable__2[[#This Row],[Order Date]])/3,0)</f>
        <v>Q1</v>
      </c>
      <c r="E1972">
        <f>MONTH(SalesDataTable__2[[#This Row],[Order Date]])</f>
        <v>1</v>
      </c>
      <c r="F1972" t="str">
        <f>TEXT(SalesDataTable__2[[#This Row],[Order Date]],"MMM")</f>
        <v>Jan</v>
      </c>
      <c r="G1972" t="s">
        <v>28</v>
      </c>
      <c r="H1972" t="s">
        <v>34</v>
      </c>
      <c r="I1972" t="s">
        <v>68</v>
      </c>
      <c r="J1972" t="s">
        <v>65</v>
      </c>
      <c r="K1972" t="s">
        <v>31</v>
      </c>
      <c r="L1972" t="s">
        <v>47</v>
      </c>
      <c r="M1972">
        <v>3</v>
      </c>
      <c r="N1972">
        <v>46.94</v>
      </c>
      <c r="O1972">
        <v>0.05</v>
      </c>
      <c r="P1972">
        <v>18.18</v>
      </c>
      <c r="Q1972">
        <v>133.779</v>
      </c>
      <c r="R1972">
        <v>54.54</v>
      </c>
      <c r="S1972">
        <v>79.239000000000004</v>
      </c>
      <c r="T1972">
        <v>0.59231269481757232</v>
      </c>
    </row>
    <row r="1973" spans="1:20" x14ac:dyDescent="0.3">
      <c r="A1973">
        <v>4002</v>
      </c>
      <c r="B1973" s="1">
        <v>46048</v>
      </c>
      <c r="C1973">
        <f>YEAR(SalesDataTable__2[[#This Row],[Order Date]])</f>
        <v>2026</v>
      </c>
      <c r="D1973" s="2" t="str">
        <f>"Q"&amp;ROUNDUP(MONTH(SalesDataTable__2[[#This Row],[Order Date]])/3,0)</f>
        <v>Q1</v>
      </c>
      <c r="E1973">
        <f>MONTH(SalesDataTable__2[[#This Row],[Order Date]])</f>
        <v>1</v>
      </c>
      <c r="F1973" t="str">
        <f>TEXT(SalesDataTable__2[[#This Row],[Order Date]],"MMM")</f>
        <v>Jan</v>
      </c>
      <c r="G1973" t="s">
        <v>22</v>
      </c>
      <c r="H1973" t="s">
        <v>40</v>
      </c>
      <c r="I1973" t="s">
        <v>18</v>
      </c>
      <c r="J1973" t="s">
        <v>64</v>
      </c>
      <c r="K1973" t="s">
        <v>20</v>
      </c>
      <c r="L1973" t="s">
        <v>59</v>
      </c>
      <c r="M1973">
        <v>3</v>
      </c>
      <c r="N1973">
        <v>50.92</v>
      </c>
      <c r="O1973">
        <v>0.05</v>
      </c>
      <c r="P1973">
        <v>21.87</v>
      </c>
      <c r="Q1973">
        <v>145.12199999999999</v>
      </c>
      <c r="R1973">
        <v>65.61</v>
      </c>
      <c r="S1973">
        <v>79.511999999999986</v>
      </c>
      <c r="T1973">
        <v>0.54789763095877941</v>
      </c>
    </row>
    <row r="1974" spans="1:20" x14ac:dyDescent="0.3">
      <c r="A1974">
        <v>2793</v>
      </c>
      <c r="B1974" s="1">
        <v>46058</v>
      </c>
      <c r="C1974">
        <f>YEAR(SalesDataTable__2[[#This Row],[Order Date]])</f>
        <v>2026</v>
      </c>
      <c r="D1974" s="2" t="str">
        <f>"Q"&amp;ROUNDUP(MONTH(SalesDataTable__2[[#This Row],[Order Date]])/3,0)</f>
        <v>Q1</v>
      </c>
      <c r="E1974">
        <f>MONTH(SalesDataTable__2[[#This Row],[Order Date]])</f>
        <v>2</v>
      </c>
      <c r="F1974" t="str">
        <f>TEXT(SalesDataTable__2[[#This Row],[Order Date]],"MMM")</f>
        <v>Feb</v>
      </c>
      <c r="G1974" t="s">
        <v>28</v>
      </c>
      <c r="H1974" t="s">
        <v>48</v>
      </c>
      <c r="I1974" t="s">
        <v>68</v>
      </c>
      <c r="J1974" t="s">
        <v>65</v>
      </c>
      <c r="K1974" t="s">
        <v>38</v>
      </c>
      <c r="L1974" t="s">
        <v>55</v>
      </c>
      <c r="M1974">
        <v>3</v>
      </c>
      <c r="N1974">
        <v>122.69</v>
      </c>
      <c r="O1974">
        <v>0.05</v>
      </c>
      <c r="P1974">
        <v>62.08</v>
      </c>
      <c r="Q1974">
        <v>349.66649999999998</v>
      </c>
      <c r="R1974">
        <v>186.24</v>
      </c>
      <c r="S1974">
        <v>163.42649999999998</v>
      </c>
      <c r="T1974">
        <v>0.46737820180085876</v>
      </c>
    </row>
    <row r="1975" spans="1:20" x14ac:dyDescent="0.3">
      <c r="A1975">
        <v>2925</v>
      </c>
      <c r="B1975" s="1">
        <v>46061</v>
      </c>
      <c r="C1975">
        <f>YEAR(SalesDataTable__2[[#This Row],[Order Date]])</f>
        <v>2026</v>
      </c>
      <c r="D1975" s="2" t="str">
        <f>"Q"&amp;ROUNDUP(MONTH(SalesDataTable__2[[#This Row],[Order Date]])/3,0)</f>
        <v>Q1</v>
      </c>
      <c r="E1975">
        <f>MONTH(SalesDataTable__2[[#This Row],[Order Date]])</f>
        <v>2</v>
      </c>
      <c r="F1975" t="str">
        <f>TEXT(SalesDataTable__2[[#This Row],[Order Date]],"MMM")</f>
        <v>Feb</v>
      </c>
      <c r="G1975" t="s">
        <v>22</v>
      </c>
      <c r="H1975" t="s">
        <v>30</v>
      </c>
      <c r="I1975" t="s">
        <v>66</v>
      </c>
      <c r="J1975" t="s">
        <v>19</v>
      </c>
      <c r="K1975" t="s">
        <v>24</v>
      </c>
      <c r="L1975" t="s">
        <v>27</v>
      </c>
      <c r="M1975">
        <v>3</v>
      </c>
      <c r="N1975">
        <v>90.04</v>
      </c>
      <c r="O1975">
        <v>0.05</v>
      </c>
      <c r="P1975">
        <v>45.25</v>
      </c>
      <c r="Q1975">
        <v>256.61399999999998</v>
      </c>
      <c r="R1975">
        <v>135.75</v>
      </c>
      <c r="S1975">
        <v>120.86399999999998</v>
      </c>
      <c r="T1975">
        <v>0.47099534709719654</v>
      </c>
    </row>
    <row r="1976" spans="1:20" x14ac:dyDescent="0.3">
      <c r="A1976">
        <v>4582</v>
      </c>
      <c r="B1976" s="1">
        <v>46061</v>
      </c>
      <c r="C1976">
        <f>YEAR(SalesDataTable__2[[#This Row],[Order Date]])</f>
        <v>2026</v>
      </c>
      <c r="D1976" s="2" t="str">
        <f>"Q"&amp;ROUNDUP(MONTH(SalesDataTable__2[[#This Row],[Order Date]])/3,0)</f>
        <v>Q1</v>
      </c>
      <c r="E1976">
        <f>MONTH(SalesDataTable__2[[#This Row],[Order Date]])</f>
        <v>2</v>
      </c>
      <c r="F1976" t="str">
        <f>TEXT(SalesDataTable__2[[#This Row],[Order Date]],"MMM")</f>
        <v>Feb</v>
      </c>
      <c r="G1976" t="s">
        <v>16</v>
      </c>
      <c r="H1976" t="s">
        <v>26</v>
      </c>
      <c r="I1976" t="s">
        <v>18</v>
      </c>
      <c r="J1976" t="s">
        <v>19</v>
      </c>
      <c r="K1976" t="s">
        <v>36</v>
      </c>
      <c r="L1976" t="s">
        <v>56</v>
      </c>
      <c r="M1976">
        <v>3</v>
      </c>
      <c r="N1976">
        <v>50.29</v>
      </c>
      <c r="O1976">
        <v>0.05</v>
      </c>
      <c r="P1976">
        <v>22.87</v>
      </c>
      <c r="Q1976">
        <v>143.32650000000001</v>
      </c>
      <c r="R1976">
        <v>68.61</v>
      </c>
      <c r="S1976">
        <v>74.716500000000011</v>
      </c>
      <c r="T1976">
        <v>0.52130275978273388</v>
      </c>
    </row>
    <row r="1977" spans="1:20" x14ac:dyDescent="0.3">
      <c r="A1977">
        <v>14</v>
      </c>
      <c r="B1977" s="1">
        <v>46068</v>
      </c>
      <c r="C1977">
        <f>YEAR(SalesDataTable__2[[#This Row],[Order Date]])</f>
        <v>2026</v>
      </c>
      <c r="D1977" s="2" t="str">
        <f>"Q"&amp;ROUNDUP(MONTH(SalesDataTable__2[[#This Row],[Order Date]])/3,0)</f>
        <v>Q1</v>
      </c>
      <c r="E1977">
        <f>MONTH(SalesDataTable__2[[#This Row],[Order Date]])</f>
        <v>2</v>
      </c>
      <c r="F1977" t="str">
        <f>TEXT(SalesDataTable__2[[#This Row],[Order Date]],"MMM")</f>
        <v>Feb</v>
      </c>
      <c r="G1977" t="s">
        <v>22</v>
      </c>
      <c r="H1977" t="s">
        <v>30</v>
      </c>
      <c r="I1977" t="s">
        <v>68</v>
      </c>
      <c r="J1977" t="s">
        <v>65</v>
      </c>
      <c r="K1977" t="s">
        <v>31</v>
      </c>
      <c r="L1977" t="s">
        <v>51</v>
      </c>
      <c r="M1977">
        <v>3</v>
      </c>
      <c r="N1977">
        <v>162.44999999999999</v>
      </c>
      <c r="O1977">
        <v>0.05</v>
      </c>
      <c r="P1977">
        <v>86.43</v>
      </c>
      <c r="Q1977">
        <v>462.98249999999996</v>
      </c>
      <c r="R1977">
        <v>259.29000000000002</v>
      </c>
      <c r="S1977">
        <v>203.69249999999994</v>
      </c>
      <c r="T1977">
        <v>0.43995723380473334</v>
      </c>
    </row>
    <row r="1978" spans="1:20" x14ac:dyDescent="0.3">
      <c r="A1978">
        <v>1085</v>
      </c>
      <c r="B1978" s="1">
        <v>46076</v>
      </c>
      <c r="C1978">
        <f>YEAR(SalesDataTable__2[[#This Row],[Order Date]])</f>
        <v>2026</v>
      </c>
      <c r="D1978" s="2" t="str">
        <f>"Q"&amp;ROUNDUP(MONTH(SalesDataTable__2[[#This Row],[Order Date]])/3,0)</f>
        <v>Q1</v>
      </c>
      <c r="E1978">
        <f>MONTH(SalesDataTable__2[[#This Row],[Order Date]])</f>
        <v>2</v>
      </c>
      <c r="F1978" t="str">
        <f>TEXT(SalesDataTable__2[[#This Row],[Order Date]],"MMM")</f>
        <v>Feb</v>
      </c>
      <c r="G1978" t="s">
        <v>22</v>
      </c>
      <c r="H1978" t="s">
        <v>40</v>
      </c>
      <c r="I1978" t="s">
        <v>18</v>
      </c>
      <c r="J1978" t="s">
        <v>19</v>
      </c>
      <c r="K1978" t="s">
        <v>38</v>
      </c>
      <c r="L1978" t="s">
        <v>39</v>
      </c>
      <c r="M1978">
        <v>3</v>
      </c>
      <c r="N1978">
        <v>193.18</v>
      </c>
      <c r="O1978">
        <v>0.05</v>
      </c>
      <c r="P1978">
        <v>106.19</v>
      </c>
      <c r="Q1978">
        <v>550.56299999999999</v>
      </c>
      <c r="R1978">
        <v>318.57</v>
      </c>
      <c r="S1978">
        <v>231.99299999999999</v>
      </c>
      <c r="T1978">
        <v>0.42137412067283853</v>
      </c>
    </row>
    <row r="1979" spans="1:20" x14ac:dyDescent="0.3">
      <c r="A1979">
        <v>1354</v>
      </c>
      <c r="B1979" s="1">
        <v>46083</v>
      </c>
      <c r="C1979">
        <f>YEAR(SalesDataTable__2[[#This Row],[Order Date]])</f>
        <v>2026</v>
      </c>
      <c r="D1979" s="2" t="str">
        <f>"Q"&amp;ROUNDUP(MONTH(SalesDataTable__2[[#This Row],[Order Date]])/3,0)</f>
        <v>Q1</v>
      </c>
      <c r="E1979">
        <f>MONTH(SalesDataTable__2[[#This Row],[Order Date]])</f>
        <v>3</v>
      </c>
      <c r="F1979" t="str">
        <f>TEXT(SalesDataTable__2[[#This Row],[Order Date]],"MMM")</f>
        <v>Mar</v>
      </c>
      <c r="G1979" t="s">
        <v>16</v>
      </c>
      <c r="H1979" t="s">
        <v>17</v>
      </c>
      <c r="I1979" t="s">
        <v>67</v>
      </c>
      <c r="J1979" t="s">
        <v>64</v>
      </c>
      <c r="K1979" t="s">
        <v>31</v>
      </c>
      <c r="L1979" t="s">
        <v>32</v>
      </c>
      <c r="M1979">
        <v>3</v>
      </c>
      <c r="N1979">
        <v>131.91999999999999</v>
      </c>
      <c r="O1979">
        <v>0.05</v>
      </c>
      <c r="P1979">
        <v>67.47</v>
      </c>
      <c r="Q1979">
        <v>375.97199999999998</v>
      </c>
      <c r="R1979">
        <v>202.41</v>
      </c>
      <c r="S1979">
        <v>173.56199999999998</v>
      </c>
      <c r="T1979">
        <v>0.46163544093709102</v>
      </c>
    </row>
    <row r="1980" spans="1:20" x14ac:dyDescent="0.3">
      <c r="A1980">
        <v>709</v>
      </c>
      <c r="B1980" s="1">
        <v>46091</v>
      </c>
      <c r="C1980">
        <f>YEAR(SalesDataTable__2[[#This Row],[Order Date]])</f>
        <v>2026</v>
      </c>
      <c r="D1980" s="2" t="str">
        <f>"Q"&amp;ROUNDUP(MONTH(SalesDataTable__2[[#This Row],[Order Date]])/3,0)</f>
        <v>Q1</v>
      </c>
      <c r="E1980">
        <f>MONTH(SalesDataTable__2[[#This Row],[Order Date]])</f>
        <v>3</v>
      </c>
      <c r="F1980" t="str">
        <f>TEXT(SalesDataTable__2[[#This Row],[Order Date]],"MMM")</f>
        <v>Mar</v>
      </c>
      <c r="G1980" t="s">
        <v>22</v>
      </c>
      <c r="H1980" t="s">
        <v>30</v>
      </c>
      <c r="I1980" t="s">
        <v>18</v>
      </c>
      <c r="J1980" t="s">
        <v>19</v>
      </c>
      <c r="K1980" t="s">
        <v>31</v>
      </c>
      <c r="L1980" t="s">
        <v>32</v>
      </c>
      <c r="M1980">
        <v>3</v>
      </c>
      <c r="N1980">
        <v>130.6</v>
      </c>
      <c r="O1980">
        <v>0.05</v>
      </c>
      <c r="P1980">
        <v>65.62</v>
      </c>
      <c r="Q1980">
        <v>372.20999999999992</v>
      </c>
      <c r="R1980">
        <v>196.86</v>
      </c>
      <c r="S1980">
        <v>175.34999999999991</v>
      </c>
      <c r="T1980">
        <v>0.47110502135891014</v>
      </c>
    </row>
    <row r="1981" spans="1:20" x14ac:dyDescent="0.3">
      <c r="A1981">
        <v>130</v>
      </c>
      <c r="B1981" s="1">
        <v>46108</v>
      </c>
      <c r="C1981">
        <f>YEAR(SalesDataTable__2[[#This Row],[Order Date]])</f>
        <v>2026</v>
      </c>
      <c r="D1981" s="2" t="str">
        <f>"Q"&amp;ROUNDUP(MONTH(SalesDataTable__2[[#This Row],[Order Date]])/3,0)</f>
        <v>Q1</v>
      </c>
      <c r="E1981">
        <f>MONTH(SalesDataTable__2[[#This Row],[Order Date]])</f>
        <v>3</v>
      </c>
      <c r="F1981" t="str">
        <f>TEXT(SalesDataTable__2[[#This Row],[Order Date]],"MMM")</f>
        <v>Mar</v>
      </c>
      <c r="G1981" t="s">
        <v>16</v>
      </c>
      <c r="H1981" t="s">
        <v>26</v>
      </c>
      <c r="I1981" t="s">
        <v>67</v>
      </c>
      <c r="J1981" t="s">
        <v>19</v>
      </c>
      <c r="K1981" t="s">
        <v>24</v>
      </c>
      <c r="L1981" t="s">
        <v>25</v>
      </c>
      <c r="M1981">
        <v>3</v>
      </c>
      <c r="N1981">
        <v>152.4</v>
      </c>
      <c r="O1981">
        <v>0.05</v>
      </c>
      <c r="P1981">
        <v>79.97</v>
      </c>
      <c r="Q1981">
        <v>434.34000000000003</v>
      </c>
      <c r="R1981">
        <v>239.91</v>
      </c>
      <c r="S1981">
        <v>194.43000000000004</v>
      </c>
      <c r="T1981">
        <v>0.44764470230694853</v>
      </c>
    </row>
    <row r="1982" spans="1:20" x14ac:dyDescent="0.3">
      <c r="A1982">
        <v>3809</v>
      </c>
      <c r="B1982" s="1">
        <v>46113</v>
      </c>
      <c r="C1982">
        <f>YEAR(SalesDataTable__2[[#This Row],[Order Date]])</f>
        <v>2026</v>
      </c>
      <c r="D1982" s="2" t="str">
        <f>"Q"&amp;ROUNDUP(MONTH(SalesDataTable__2[[#This Row],[Order Date]])/3,0)</f>
        <v>Q2</v>
      </c>
      <c r="E1982">
        <f>MONTH(SalesDataTable__2[[#This Row],[Order Date]])</f>
        <v>4</v>
      </c>
      <c r="F1982" t="str">
        <f>TEXT(SalesDataTable__2[[#This Row],[Order Date]],"MMM")</f>
        <v>Apr</v>
      </c>
      <c r="G1982" t="s">
        <v>22</v>
      </c>
      <c r="H1982" t="s">
        <v>40</v>
      </c>
      <c r="I1982" t="s">
        <v>18</v>
      </c>
      <c r="J1982" t="s">
        <v>19</v>
      </c>
      <c r="K1982" t="s">
        <v>38</v>
      </c>
      <c r="L1982" t="s">
        <v>55</v>
      </c>
      <c r="M1982">
        <v>3</v>
      </c>
      <c r="N1982">
        <v>124.08</v>
      </c>
      <c r="O1982">
        <v>0.05</v>
      </c>
      <c r="P1982">
        <v>62.41</v>
      </c>
      <c r="Q1982">
        <v>353.62799999999999</v>
      </c>
      <c r="R1982">
        <v>187.23</v>
      </c>
      <c r="S1982">
        <v>166.398</v>
      </c>
      <c r="T1982">
        <v>0.47054531880959655</v>
      </c>
    </row>
    <row r="1983" spans="1:20" x14ac:dyDescent="0.3">
      <c r="A1983">
        <v>4954</v>
      </c>
      <c r="B1983" s="1">
        <v>46115</v>
      </c>
      <c r="C1983">
        <f>YEAR(SalesDataTable__2[[#This Row],[Order Date]])</f>
        <v>2026</v>
      </c>
      <c r="D1983" s="2" t="str">
        <f>"Q"&amp;ROUNDUP(MONTH(SalesDataTable__2[[#This Row],[Order Date]])/3,0)</f>
        <v>Q2</v>
      </c>
      <c r="E1983">
        <f>MONTH(SalesDataTable__2[[#This Row],[Order Date]])</f>
        <v>4</v>
      </c>
      <c r="F1983" t="str">
        <f>TEXT(SalesDataTable__2[[#This Row],[Order Date]],"MMM")</f>
        <v>Apr</v>
      </c>
      <c r="G1983" t="s">
        <v>16</v>
      </c>
      <c r="H1983" t="s">
        <v>17</v>
      </c>
      <c r="I1983" t="s">
        <v>18</v>
      </c>
      <c r="J1983" t="s">
        <v>19</v>
      </c>
      <c r="K1983" t="s">
        <v>24</v>
      </c>
      <c r="L1983" t="s">
        <v>35</v>
      </c>
      <c r="M1983">
        <v>3</v>
      </c>
      <c r="N1983">
        <v>72.11</v>
      </c>
      <c r="O1983">
        <v>0.05</v>
      </c>
      <c r="P1983">
        <v>31.63</v>
      </c>
      <c r="Q1983">
        <v>205.51349999999996</v>
      </c>
      <c r="R1983">
        <v>94.89</v>
      </c>
      <c r="S1983">
        <v>110.62349999999996</v>
      </c>
      <c r="T1983">
        <v>0.5382785072513484</v>
      </c>
    </row>
    <row r="1984" spans="1:20" x14ac:dyDescent="0.3">
      <c r="A1984">
        <v>2111</v>
      </c>
      <c r="B1984" s="1">
        <v>46117</v>
      </c>
      <c r="C1984">
        <f>YEAR(SalesDataTable__2[[#This Row],[Order Date]])</f>
        <v>2026</v>
      </c>
      <c r="D1984" s="2" t="str">
        <f>"Q"&amp;ROUNDUP(MONTH(SalesDataTable__2[[#This Row],[Order Date]])/3,0)</f>
        <v>Q2</v>
      </c>
      <c r="E1984">
        <f>MONTH(SalesDataTable__2[[#This Row],[Order Date]])</f>
        <v>4</v>
      </c>
      <c r="F1984" t="str">
        <f>TEXT(SalesDataTable__2[[#This Row],[Order Date]],"MMM")</f>
        <v>Apr</v>
      </c>
      <c r="G1984" t="s">
        <v>16</v>
      </c>
      <c r="H1984" t="s">
        <v>52</v>
      </c>
      <c r="I1984" t="s">
        <v>18</v>
      </c>
      <c r="J1984" t="s">
        <v>19</v>
      </c>
      <c r="K1984" t="s">
        <v>24</v>
      </c>
      <c r="L1984" t="s">
        <v>35</v>
      </c>
      <c r="M1984">
        <v>3</v>
      </c>
      <c r="N1984">
        <v>69.83</v>
      </c>
      <c r="O1984">
        <v>0.05</v>
      </c>
      <c r="P1984">
        <v>31.53</v>
      </c>
      <c r="Q1984">
        <v>199.0155</v>
      </c>
      <c r="R1984">
        <v>94.59</v>
      </c>
      <c r="S1984">
        <v>104.4255</v>
      </c>
      <c r="T1984">
        <v>0.52471038687941396</v>
      </c>
    </row>
    <row r="1985" spans="1:20" x14ac:dyDescent="0.3">
      <c r="A1985">
        <v>1962</v>
      </c>
      <c r="B1985" s="1">
        <v>46119</v>
      </c>
      <c r="C1985">
        <f>YEAR(SalesDataTable__2[[#This Row],[Order Date]])</f>
        <v>2026</v>
      </c>
      <c r="D1985" s="2" t="str">
        <f>"Q"&amp;ROUNDUP(MONTH(SalesDataTable__2[[#This Row],[Order Date]])/3,0)</f>
        <v>Q2</v>
      </c>
      <c r="E1985">
        <f>MONTH(SalesDataTable__2[[#This Row],[Order Date]])</f>
        <v>4</v>
      </c>
      <c r="F1985" t="str">
        <f>TEXT(SalesDataTable__2[[#This Row],[Order Date]],"MMM")</f>
        <v>Apr</v>
      </c>
      <c r="G1985" t="s">
        <v>22</v>
      </c>
      <c r="H1985" t="s">
        <v>30</v>
      </c>
      <c r="I1985" t="s">
        <v>18</v>
      </c>
      <c r="J1985" t="s">
        <v>64</v>
      </c>
      <c r="K1985" t="s">
        <v>24</v>
      </c>
      <c r="L1985" t="s">
        <v>25</v>
      </c>
      <c r="M1985">
        <v>3</v>
      </c>
      <c r="N1985">
        <v>152.62</v>
      </c>
      <c r="O1985">
        <v>0.05</v>
      </c>
      <c r="P1985">
        <v>77.75</v>
      </c>
      <c r="Q1985">
        <v>434.96699999999998</v>
      </c>
      <c r="R1985">
        <v>233.25</v>
      </c>
      <c r="S1985">
        <v>201.71699999999998</v>
      </c>
      <c r="T1985">
        <v>0.46375242259757637</v>
      </c>
    </row>
    <row r="1986" spans="1:20" x14ac:dyDescent="0.3">
      <c r="A1986">
        <v>4537</v>
      </c>
      <c r="B1986" s="1">
        <v>46129</v>
      </c>
      <c r="C1986">
        <f>YEAR(SalesDataTable__2[[#This Row],[Order Date]])</f>
        <v>2026</v>
      </c>
      <c r="D1986" s="2" t="str">
        <f>"Q"&amp;ROUNDUP(MONTH(SalesDataTable__2[[#This Row],[Order Date]])/3,0)</f>
        <v>Q2</v>
      </c>
      <c r="E1986">
        <f>MONTH(SalesDataTable__2[[#This Row],[Order Date]])</f>
        <v>4</v>
      </c>
      <c r="F1986" t="str">
        <f>TEXT(SalesDataTable__2[[#This Row],[Order Date]],"MMM")</f>
        <v>Apr</v>
      </c>
      <c r="G1986" t="s">
        <v>16</v>
      </c>
      <c r="H1986" t="s">
        <v>17</v>
      </c>
      <c r="I1986" t="s">
        <v>18</v>
      </c>
      <c r="J1986" t="s">
        <v>65</v>
      </c>
      <c r="K1986" t="s">
        <v>38</v>
      </c>
      <c r="L1986" t="s">
        <v>58</v>
      </c>
      <c r="M1986">
        <v>3</v>
      </c>
      <c r="N1986">
        <v>81.53</v>
      </c>
      <c r="O1986">
        <v>0.05</v>
      </c>
      <c r="P1986">
        <v>38.630000000000003</v>
      </c>
      <c r="Q1986">
        <v>232.3605</v>
      </c>
      <c r="R1986">
        <v>115.89000000000001</v>
      </c>
      <c r="S1986">
        <v>116.47049999999999</v>
      </c>
      <c r="T1986">
        <v>0.50124913657872139</v>
      </c>
    </row>
    <row r="1987" spans="1:20" x14ac:dyDescent="0.3">
      <c r="A1987">
        <v>3050</v>
      </c>
      <c r="B1987" s="1">
        <v>46131</v>
      </c>
      <c r="C1987">
        <f>YEAR(SalesDataTable__2[[#This Row],[Order Date]])</f>
        <v>2026</v>
      </c>
      <c r="D1987" s="2" t="str">
        <f>"Q"&amp;ROUNDUP(MONTH(SalesDataTable__2[[#This Row],[Order Date]])/3,0)</f>
        <v>Q2</v>
      </c>
      <c r="E1987">
        <f>MONTH(SalesDataTable__2[[#This Row],[Order Date]])</f>
        <v>4</v>
      </c>
      <c r="F1987" t="str">
        <f>TEXT(SalesDataTable__2[[#This Row],[Order Date]],"MMM")</f>
        <v>Apr</v>
      </c>
      <c r="G1987" t="s">
        <v>16</v>
      </c>
      <c r="H1987" t="s">
        <v>52</v>
      </c>
      <c r="I1987" t="s">
        <v>66</v>
      </c>
      <c r="J1987" t="s">
        <v>64</v>
      </c>
      <c r="K1987" t="s">
        <v>24</v>
      </c>
      <c r="L1987" t="s">
        <v>25</v>
      </c>
      <c r="M1987">
        <v>3</v>
      </c>
      <c r="N1987">
        <v>156.16</v>
      </c>
      <c r="O1987">
        <v>0.05</v>
      </c>
      <c r="P1987">
        <v>77.81</v>
      </c>
      <c r="Q1987">
        <v>445.05599999999998</v>
      </c>
      <c r="R1987">
        <v>233.43</v>
      </c>
      <c r="S1987">
        <v>211.62599999999998</v>
      </c>
      <c r="T1987">
        <v>0.47550420621225192</v>
      </c>
    </row>
    <row r="1988" spans="1:20" x14ac:dyDescent="0.3">
      <c r="A1988">
        <v>3877</v>
      </c>
      <c r="B1988" s="1">
        <v>46132</v>
      </c>
      <c r="C1988">
        <f>YEAR(SalesDataTable__2[[#This Row],[Order Date]])</f>
        <v>2026</v>
      </c>
      <c r="D1988" s="2" t="str">
        <f>"Q"&amp;ROUNDUP(MONTH(SalesDataTable__2[[#This Row],[Order Date]])/3,0)</f>
        <v>Q2</v>
      </c>
      <c r="E1988">
        <f>MONTH(SalesDataTable__2[[#This Row],[Order Date]])</f>
        <v>4</v>
      </c>
      <c r="F1988" t="str">
        <f>TEXT(SalesDataTable__2[[#This Row],[Order Date]],"MMM")</f>
        <v>Apr</v>
      </c>
      <c r="G1988" t="s">
        <v>16</v>
      </c>
      <c r="H1988" t="s">
        <v>33</v>
      </c>
      <c r="I1988" t="s">
        <v>18</v>
      </c>
      <c r="J1988" t="s">
        <v>19</v>
      </c>
      <c r="K1988" t="s">
        <v>31</v>
      </c>
      <c r="L1988" t="s">
        <v>32</v>
      </c>
      <c r="M1988">
        <v>3</v>
      </c>
      <c r="N1988">
        <v>132.07</v>
      </c>
      <c r="O1988">
        <v>0.05</v>
      </c>
      <c r="P1988">
        <v>66.41</v>
      </c>
      <c r="Q1988">
        <v>376.39949999999999</v>
      </c>
      <c r="R1988">
        <v>199.23</v>
      </c>
      <c r="S1988">
        <v>177.1695</v>
      </c>
      <c r="T1988">
        <v>0.47069536489819991</v>
      </c>
    </row>
    <row r="1989" spans="1:20" x14ac:dyDescent="0.3">
      <c r="A1989">
        <v>2957</v>
      </c>
      <c r="B1989" s="1">
        <v>46138</v>
      </c>
      <c r="C1989">
        <f>YEAR(SalesDataTable__2[[#This Row],[Order Date]])</f>
        <v>2026</v>
      </c>
      <c r="D1989" s="2" t="str">
        <f>"Q"&amp;ROUNDUP(MONTH(SalesDataTable__2[[#This Row],[Order Date]])/3,0)</f>
        <v>Q2</v>
      </c>
      <c r="E1989">
        <f>MONTH(SalesDataTable__2[[#This Row],[Order Date]])</f>
        <v>4</v>
      </c>
      <c r="F1989" t="str">
        <f>TEXT(SalesDataTable__2[[#This Row],[Order Date]],"MMM")</f>
        <v>Apr</v>
      </c>
      <c r="G1989" t="s">
        <v>16</v>
      </c>
      <c r="H1989" t="s">
        <v>26</v>
      </c>
      <c r="I1989" t="s">
        <v>67</v>
      </c>
      <c r="J1989" t="s">
        <v>19</v>
      </c>
      <c r="K1989" t="s">
        <v>31</v>
      </c>
      <c r="L1989" t="s">
        <v>41</v>
      </c>
      <c r="M1989">
        <v>3</v>
      </c>
      <c r="N1989">
        <v>36.58</v>
      </c>
      <c r="O1989">
        <v>0.05</v>
      </c>
      <c r="P1989">
        <v>13.71</v>
      </c>
      <c r="Q1989">
        <v>104.25299999999999</v>
      </c>
      <c r="R1989">
        <v>41.13</v>
      </c>
      <c r="S1989">
        <v>63.122999999999983</v>
      </c>
      <c r="T1989">
        <v>0.60547897902218628</v>
      </c>
    </row>
    <row r="1990" spans="1:20" x14ac:dyDescent="0.3">
      <c r="A1990">
        <v>3856</v>
      </c>
      <c r="B1990" s="1">
        <v>46139</v>
      </c>
      <c r="C1990">
        <f>YEAR(SalesDataTable__2[[#This Row],[Order Date]])</f>
        <v>2026</v>
      </c>
      <c r="D1990" s="2" t="str">
        <f>"Q"&amp;ROUNDUP(MONTH(SalesDataTable__2[[#This Row],[Order Date]])/3,0)</f>
        <v>Q2</v>
      </c>
      <c r="E1990">
        <f>MONTH(SalesDataTable__2[[#This Row],[Order Date]])</f>
        <v>4</v>
      </c>
      <c r="F1990" t="str">
        <f>TEXT(SalesDataTable__2[[#This Row],[Order Date]],"MMM")</f>
        <v>Apr</v>
      </c>
      <c r="G1990" t="s">
        <v>28</v>
      </c>
      <c r="H1990" t="s">
        <v>34</v>
      </c>
      <c r="I1990" t="s">
        <v>66</v>
      </c>
      <c r="J1990" t="s">
        <v>19</v>
      </c>
      <c r="K1990" t="s">
        <v>31</v>
      </c>
      <c r="L1990" t="s">
        <v>51</v>
      </c>
      <c r="M1990">
        <v>3</v>
      </c>
      <c r="N1990">
        <v>161.05000000000001</v>
      </c>
      <c r="O1990">
        <v>0.05</v>
      </c>
      <c r="P1990">
        <v>87.43</v>
      </c>
      <c r="Q1990">
        <v>458.99250000000001</v>
      </c>
      <c r="R1990">
        <v>262.29000000000002</v>
      </c>
      <c r="S1990">
        <v>196.70249999999999</v>
      </c>
      <c r="T1990">
        <v>0.4285527541299694</v>
      </c>
    </row>
    <row r="1991" spans="1:20" x14ac:dyDescent="0.3">
      <c r="A1991">
        <v>2566</v>
      </c>
      <c r="B1991" s="1">
        <v>46140</v>
      </c>
      <c r="C1991">
        <f>YEAR(SalesDataTable__2[[#This Row],[Order Date]])</f>
        <v>2026</v>
      </c>
      <c r="D1991" s="2" t="str">
        <f>"Q"&amp;ROUNDUP(MONTH(SalesDataTable__2[[#This Row],[Order Date]])/3,0)</f>
        <v>Q2</v>
      </c>
      <c r="E1991">
        <f>MONTH(SalesDataTable__2[[#This Row],[Order Date]])</f>
        <v>4</v>
      </c>
      <c r="F1991" t="str">
        <f>TEXT(SalesDataTable__2[[#This Row],[Order Date]],"MMM")</f>
        <v>Apr</v>
      </c>
      <c r="G1991" t="s">
        <v>16</v>
      </c>
      <c r="H1991" t="s">
        <v>52</v>
      </c>
      <c r="I1991" t="s">
        <v>67</v>
      </c>
      <c r="J1991" t="s">
        <v>64</v>
      </c>
      <c r="K1991" t="s">
        <v>31</v>
      </c>
      <c r="L1991" t="s">
        <v>47</v>
      </c>
      <c r="M1991">
        <v>3</v>
      </c>
      <c r="N1991">
        <v>47.28</v>
      </c>
      <c r="O1991">
        <v>0.05</v>
      </c>
      <c r="P1991">
        <v>18.52</v>
      </c>
      <c r="Q1991">
        <v>134.74799999999999</v>
      </c>
      <c r="R1991">
        <v>55.56</v>
      </c>
      <c r="S1991">
        <v>79.187999999999988</v>
      </c>
      <c r="T1991">
        <v>0.58767477068305274</v>
      </c>
    </row>
    <row r="1992" spans="1:20" x14ac:dyDescent="0.3">
      <c r="A1992">
        <v>4897</v>
      </c>
      <c r="B1992" s="1">
        <v>46141</v>
      </c>
      <c r="C1992">
        <f>YEAR(SalesDataTable__2[[#This Row],[Order Date]])</f>
        <v>2026</v>
      </c>
      <c r="D1992" s="2" t="str">
        <f>"Q"&amp;ROUNDUP(MONTH(SalesDataTable__2[[#This Row],[Order Date]])/3,0)</f>
        <v>Q2</v>
      </c>
      <c r="E1992">
        <f>MONTH(SalesDataTable__2[[#This Row],[Order Date]])</f>
        <v>4</v>
      </c>
      <c r="F1992" t="str">
        <f>TEXT(SalesDataTable__2[[#This Row],[Order Date]],"MMM")</f>
        <v>Apr</v>
      </c>
      <c r="G1992" t="s">
        <v>16</v>
      </c>
      <c r="H1992" t="s">
        <v>52</v>
      </c>
      <c r="I1992" t="s">
        <v>18</v>
      </c>
      <c r="J1992" t="s">
        <v>64</v>
      </c>
      <c r="K1992" t="s">
        <v>36</v>
      </c>
      <c r="L1992" t="s">
        <v>37</v>
      </c>
      <c r="M1992">
        <v>3</v>
      </c>
      <c r="N1992">
        <v>40.47</v>
      </c>
      <c r="O1992">
        <v>0.05</v>
      </c>
      <c r="P1992">
        <v>17.14</v>
      </c>
      <c r="Q1992">
        <v>115.33949999999999</v>
      </c>
      <c r="R1992">
        <v>51.42</v>
      </c>
      <c r="S1992">
        <v>63.919499999999985</v>
      </c>
      <c r="T1992">
        <v>0.5541856866034619</v>
      </c>
    </row>
    <row r="1993" spans="1:20" x14ac:dyDescent="0.3">
      <c r="A1993">
        <v>2217</v>
      </c>
      <c r="B1993" s="1">
        <v>46143</v>
      </c>
      <c r="C1993">
        <f>YEAR(SalesDataTable__2[[#This Row],[Order Date]])</f>
        <v>2026</v>
      </c>
      <c r="D1993" s="2" t="str">
        <f>"Q"&amp;ROUNDUP(MONTH(SalesDataTable__2[[#This Row],[Order Date]])/3,0)</f>
        <v>Q2</v>
      </c>
      <c r="E1993">
        <f>MONTH(SalesDataTable__2[[#This Row],[Order Date]])</f>
        <v>5</v>
      </c>
      <c r="F1993" t="str">
        <f>TEXT(SalesDataTable__2[[#This Row],[Order Date]],"MMM")</f>
        <v>May</v>
      </c>
      <c r="G1993" t="s">
        <v>16</v>
      </c>
      <c r="H1993" t="s">
        <v>17</v>
      </c>
      <c r="I1993" t="s">
        <v>68</v>
      </c>
      <c r="J1993" t="s">
        <v>64</v>
      </c>
      <c r="K1993" t="s">
        <v>31</v>
      </c>
      <c r="L1993" t="s">
        <v>51</v>
      </c>
      <c r="M1993">
        <v>3</v>
      </c>
      <c r="N1993">
        <v>163.44999999999999</v>
      </c>
      <c r="O1993">
        <v>0.05</v>
      </c>
      <c r="P1993">
        <v>87.54</v>
      </c>
      <c r="Q1993">
        <v>465.83249999999992</v>
      </c>
      <c r="R1993">
        <v>262.62</v>
      </c>
      <c r="S1993">
        <v>203.21249999999992</v>
      </c>
      <c r="T1993">
        <v>0.4362351274331438</v>
      </c>
    </row>
    <row r="1994" spans="1:20" x14ac:dyDescent="0.3">
      <c r="A1994">
        <v>4551</v>
      </c>
      <c r="B1994" s="1">
        <v>46156</v>
      </c>
      <c r="C1994">
        <f>YEAR(SalesDataTable__2[[#This Row],[Order Date]])</f>
        <v>2026</v>
      </c>
      <c r="D1994" s="2" t="str">
        <f>"Q"&amp;ROUNDUP(MONTH(SalesDataTable__2[[#This Row],[Order Date]])/3,0)</f>
        <v>Q2</v>
      </c>
      <c r="E1994">
        <f>MONTH(SalesDataTable__2[[#This Row],[Order Date]])</f>
        <v>5</v>
      </c>
      <c r="F1994" t="str">
        <f>TEXT(SalesDataTable__2[[#This Row],[Order Date]],"MMM")</f>
        <v>May</v>
      </c>
      <c r="G1994" t="s">
        <v>28</v>
      </c>
      <c r="H1994" t="s">
        <v>48</v>
      </c>
      <c r="I1994" t="s">
        <v>66</v>
      </c>
      <c r="J1994" t="s">
        <v>65</v>
      </c>
      <c r="K1994" t="s">
        <v>20</v>
      </c>
      <c r="L1994" t="s">
        <v>53</v>
      </c>
      <c r="M1994">
        <v>3</v>
      </c>
      <c r="N1994">
        <v>122.31</v>
      </c>
      <c r="O1994">
        <v>0.05</v>
      </c>
      <c r="P1994">
        <v>71.11</v>
      </c>
      <c r="Q1994">
        <v>348.58350000000002</v>
      </c>
      <c r="R1994">
        <v>213.32999999999998</v>
      </c>
      <c r="S1994">
        <v>135.25350000000003</v>
      </c>
      <c r="T1994">
        <v>0.38800889887214979</v>
      </c>
    </row>
    <row r="1995" spans="1:20" x14ac:dyDescent="0.3">
      <c r="A1995">
        <v>3881</v>
      </c>
      <c r="B1995" s="1">
        <v>46157</v>
      </c>
      <c r="C1995">
        <f>YEAR(SalesDataTable__2[[#This Row],[Order Date]])</f>
        <v>2026</v>
      </c>
      <c r="D1995" s="2" t="str">
        <f>"Q"&amp;ROUNDUP(MONTH(SalesDataTable__2[[#This Row],[Order Date]])/3,0)</f>
        <v>Q2</v>
      </c>
      <c r="E1995">
        <f>MONTH(SalesDataTable__2[[#This Row],[Order Date]])</f>
        <v>5</v>
      </c>
      <c r="F1995" t="str">
        <f>TEXT(SalesDataTable__2[[#This Row],[Order Date]],"MMM")</f>
        <v>May</v>
      </c>
      <c r="G1995" t="s">
        <v>42</v>
      </c>
      <c r="H1995" t="s">
        <v>63</v>
      </c>
      <c r="I1995" t="s">
        <v>18</v>
      </c>
      <c r="J1995" t="s">
        <v>65</v>
      </c>
      <c r="K1995" t="s">
        <v>24</v>
      </c>
      <c r="L1995" t="s">
        <v>35</v>
      </c>
      <c r="M1995">
        <v>3</v>
      </c>
      <c r="N1995">
        <v>73.03</v>
      </c>
      <c r="O1995">
        <v>0.05</v>
      </c>
      <c r="P1995">
        <v>33.200000000000003</v>
      </c>
      <c r="Q1995">
        <v>208.13550000000001</v>
      </c>
      <c r="R1995">
        <v>99.600000000000009</v>
      </c>
      <c r="S1995">
        <v>108.5355</v>
      </c>
      <c r="T1995">
        <v>0.52146558371829888</v>
      </c>
    </row>
    <row r="1996" spans="1:20" x14ac:dyDescent="0.3">
      <c r="A1996">
        <v>588</v>
      </c>
      <c r="B1996" s="1">
        <v>46161</v>
      </c>
      <c r="C1996">
        <f>YEAR(SalesDataTable__2[[#This Row],[Order Date]])</f>
        <v>2026</v>
      </c>
      <c r="D1996" s="2" t="str">
        <f>"Q"&amp;ROUNDUP(MONTH(SalesDataTable__2[[#This Row],[Order Date]])/3,0)</f>
        <v>Q2</v>
      </c>
      <c r="E1996">
        <f>MONTH(SalesDataTable__2[[#This Row],[Order Date]])</f>
        <v>5</v>
      </c>
      <c r="F1996" t="str">
        <f>TEXT(SalesDataTable__2[[#This Row],[Order Date]],"MMM")</f>
        <v>May</v>
      </c>
      <c r="G1996" t="s">
        <v>28</v>
      </c>
      <c r="H1996" t="s">
        <v>49</v>
      </c>
      <c r="I1996" t="s">
        <v>68</v>
      </c>
      <c r="J1996" t="s">
        <v>65</v>
      </c>
      <c r="K1996" t="s">
        <v>31</v>
      </c>
      <c r="L1996" t="s">
        <v>32</v>
      </c>
      <c r="M1996">
        <v>3</v>
      </c>
      <c r="N1996">
        <v>132.41999999999999</v>
      </c>
      <c r="O1996">
        <v>0.05</v>
      </c>
      <c r="P1996">
        <v>67.09</v>
      </c>
      <c r="Q1996">
        <v>377.39699999999999</v>
      </c>
      <c r="R1996">
        <v>201.27</v>
      </c>
      <c r="S1996">
        <v>176.12699999999998</v>
      </c>
      <c r="T1996">
        <v>0.46668892439526544</v>
      </c>
    </row>
    <row r="1997" spans="1:20" x14ac:dyDescent="0.3">
      <c r="A1997">
        <v>2776</v>
      </c>
      <c r="B1997" s="1">
        <v>46162</v>
      </c>
      <c r="C1997">
        <f>YEAR(SalesDataTable__2[[#This Row],[Order Date]])</f>
        <v>2026</v>
      </c>
      <c r="D1997" s="2" t="str">
        <f>"Q"&amp;ROUNDUP(MONTH(SalesDataTable__2[[#This Row],[Order Date]])/3,0)</f>
        <v>Q2</v>
      </c>
      <c r="E1997">
        <f>MONTH(SalesDataTable__2[[#This Row],[Order Date]])</f>
        <v>5</v>
      </c>
      <c r="F1997" t="str">
        <f>TEXT(SalesDataTable__2[[#This Row],[Order Date]],"MMM")</f>
        <v>May</v>
      </c>
      <c r="G1997" t="s">
        <v>16</v>
      </c>
      <c r="H1997" t="s">
        <v>33</v>
      </c>
      <c r="I1997" t="s">
        <v>18</v>
      </c>
      <c r="J1997" t="s">
        <v>65</v>
      </c>
      <c r="K1997" t="s">
        <v>31</v>
      </c>
      <c r="L1997" t="s">
        <v>41</v>
      </c>
      <c r="M1997">
        <v>3</v>
      </c>
      <c r="N1997">
        <v>36.74</v>
      </c>
      <c r="O1997">
        <v>0.05</v>
      </c>
      <c r="P1997">
        <v>13.97</v>
      </c>
      <c r="Q1997">
        <v>104.70899999999999</v>
      </c>
      <c r="R1997">
        <v>41.910000000000004</v>
      </c>
      <c r="S1997">
        <v>62.798999999999985</v>
      </c>
      <c r="T1997">
        <v>0.59974787267570118</v>
      </c>
    </row>
    <row r="1998" spans="1:20" x14ac:dyDescent="0.3">
      <c r="A1998">
        <v>127</v>
      </c>
      <c r="B1998" s="1">
        <v>46163</v>
      </c>
      <c r="C1998">
        <f>YEAR(SalesDataTable__2[[#This Row],[Order Date]])</f>
        <v>2026</v>
      </c>
      <c r="D1998" s="2" t="str">
        <f>"Q"&amp;ROUNDUP(MONTH(SalesDataTable__2[[#This Row],[Order Date]])/3,0)</f>
        <v>Q2</v>
      </c>
      <c r="E1998">
        <f>MONTH(SalesDataTable__2[[#This Row],[Order Date]])</f>
        <v>5</v>
      </c>
      <c r="F1998" t="str">
        <f>TEXT(SalesDataTable__2[[#This Row],[Order Date]],"MMM")</f>
        <v>May</v>
      </c>
      <c r="G1998" t="s">
        <v>16</v>
      </c>
      <c r="H1998" t="s">
        <v>26</v>
      </c>
      <c r="I1998" t="s">
        <v>18</v>
      </c>
      <c r="J1998" t="s">
        <v>65</v>
      </c>
      <c r="K1998" t="s">
        <v>36</v>
      </c>
      <c r="L1998" t="s">
        <v>54</v>
      </c>
      <c r="M1998">
        <v>3</v>
      </c>
      <c r="N1998">
        <v>100.48</v>
      </c>
      <c r="O1998">
        <v>0.05</v>
      </c>
      <c r="P1998">
        <v>50.68</v>
      </c>
      <c r="Q1998">
        <v>286.36799999999999</v>
      </c>
      <c r="R1998">
        <v>152.04</v>
      </c>
      <c r="S1998">
        <v>134.328</v>
      </c>
      <c r="T1998">
        <v>0.46907475695608447</v>
      </c>
    </row>
    <row r="1999" spans="1:20" x14ac:dyDescent="0.3">
      <c r="A1999">
        <v>2649</v>
      </c>
      <c r="B1999" s="1">
        <v>46172</v>
      </c>
      <c r="C1999">
        <f>YEAR(SalesDataTable__2[[#This Row],[Order Date]])</f>
        <v>2026</v>
      </c>
      <c r="D1999" s="2" t="str">
        <f>"Q"&amp;ROUNDUP(MONTH(SalesDataTable__2[[#This Row],[Order Date]])/3,0)</f>
        <v>Q2</v>
      </c>
      <c r="E1999">
        <f>MONTH(SalesDataTable__2[[#This Row],[Order Date]])</f>
        <v>5</v>
      </c>
      <c r="F1999" t="str">
        <f>TEXT(SalesDataTable__2[[#This Row],[Order Date]],"MMM")</f>
        <v>May</v>
      </c>
      <c r="G1999" t="s">
        <v>22</v>
      </c>
      <c r="H1999" t="s">
        <v>30</v>
      </c>
      <c r="I1999" t="s">
        <v>18</v>
      </c>
      <c r="J1999" t="s">
        <v>19</v>
      </c>
      <c r="K1999" t="s">
        <v>38</v>
      </c>
      <c r="L1999" t="s">
        <v>39</v>
      </c>
      <c r="M1999">
        <v>3</v>
      </c>
      <c r="N1999">
        <v>199.17</v>
      </c>
      <c r="O1999">
        <v>0.05</v>
      </c>
      <c r="P1999">
        <v>105.24</v>
      </c>
      <c r="Q1999">
        <v>567.6345</v>
      </c>
      <c r="R1999">
        <v>315.71999999999997</v>
      </c>
      <c r="S1999">
        <v>251.91450000000003</v>
      </c>
      <c r="T1999">
        <v>0.4437970207941907</v>
      </c>
    </row>
    <row r="2000" spans="1:20" x14ac:dyDescent="0.3">
      <c r="A2000">
        <v>5185</v>
      </c>
      <c r="B2000" s="1">
        <v>46181</v>
      </c>
      <c r="C2000">
        <f>YEAR(SalesDataTable__2[[#This Row],[Order Date]])</f>
        <v>2026</v>
      </c>
      <c r="D2000" s="2" t="str">
        <f>"Q"&amp;ROUNDUP(MONTH(SalesDataTable__2[[#This Row],[Order Date]])/3,0)</f>
        <v>Q2</v>
      </c>
      <c r="E2000">
        <f>MONTH(SalesDataTable__2[[#This Row],[Order Date]])</f>
        <v>6</v>
      </c>
      <c r="F2000" t="str">
        <f>TEXT(SalesDataTable__2[[#This Row],[Order Date]],"MMM")</f>
        <v>Jun</v>
      </c>
      <c r="G2000" t="s">
        <v>28</v>
      </c>
      <c r="H2000" t="s">
        <v>46</v>
      </c>
      <c r="I2000" t="s">
        <v>18</v>
      </c>
      <c r="J2000" t="s">
        <v>19</v>
      </c>
      <c r="K2000" t="s">
        <v>31</v>
      </c>
      <c r="L2000" t="s">
        <v>51</v>
      </c>
      <c r="M2000">
        <v>3</v>
      </c>
      <c r="N2000">
        <v>164.31</v>
      </c>
      <c r="O2000">
        <v>0.05</v>
      </c>
      <c r="P2000">
        <v>86</v>
      </c>
      <c r="Q2000">
        <v>468.2835</v>
      </c>
      <c r="R2000">
        <v>258</v>
      </c>
      <c r="S2000">
        <v>210.2835</v>
      </c>
      <c r="T2000">
        <v>0.44905169624810615</v>
      </c>
    </row>
    <row r="2001" spans="1:20" x14ac:dyDescent="0.3">
      <c r="A2001">
        <v>5166</v>
      </c>
      <c r="B2001" s="1">
        <v>46186</v>
      </c>
      <c r="C2001">
        <f>YEAR(SalesDataTable__2[[#This Row],[Order Date]])</f>
        <v>2026</v>
      </c>
      <c r="D2001" s="2" t="str">
        <f>"Q"&amp;ROUNDUP(MONTH(SalesDataTable__2[[#This Row],[Order Date]])/3,0)</f>
        <v>Q2</v>
      </c>
      <c r="E2001">
        <f>MONTH(SalesDataTable__2[[#This Row],[Order Date]])</f>
        <v>6</v>
      </c>
      <c r="F2001" t="str">
        <f>TEXT(SalesDataTable__2[[#This Row],[Order Date]],"MMM")</f>
        <v>Jun</v>
      </c>
      <c r="G2001" t="s">
        <v>16</v>
      </c>
      <c r="H2001" t="s">
        <v>26</v>
      </c>
      <c r="I2001" t="s">
        <v>67</v>
      </c>
      <c r="J2001" t="s">
        <v>19</v>
      </c>
      <c r="K2001" t="s">
        <v>38</v>
      </c>
      <c r="L2001" t="s">
        <v>55</v>
      </c>
      <c r="M2001">
        <v>3</v>
      </c>
      <c r="N2001">
        <v>125.25</v>
      </c>
      <c r="O2001">
        <v>0.05</v>
      </c>
      <c r="P2001">
        <v>58.95</v>
      </c>
      <c r="Q2001">
        <v>356.96249999999998</v>
      </c>
      <c r="R2001">
        <v>176.85000000000002</v>
      </c>
      <c r="S2001">
        <v>180.11249999999995</v>
      </c>
      <c r="T2001">
        <v>0.50456980775291516</v>
      </c>
    </row>
    <row r="2002" spans="1:20" x14ac:dyDescent="0.3">
      <c r="A2002">
        <v>3404</v>
      </c>
      <c r="B2002" s="1">
        <v>46193</v>
      </c>
      <c r="C2002">
        <f>YEAR(SalesDataTable__2[[#This Row],[Order Date]])</f>
        <v>2026</v>
      </c>
      <c r="D2002" s="2" t="str">
        <f>"Q"&amp;ROUNDUP(MONTH(SalesDataTable__2[[#This Row],[Order Date]])/3,0)</f>
        <v>Q2</v>
      </c>
      <c r="E2002">
        <f>MONTH(SalesDataTable__2[[#This Row],[Order Date]])</f>
        <v>6</v>
      </c>
      <c r="F2002" t="str">
        <f>TEXT(SalesDataTable__2[[#This Row],[Order Date]],"MMM")</f>
        <v>Jun</v>
      </c>
      <c r="G2002" t="s">
        <v>16</v>
      </c>
      <c r="H2002" t="s">
        <v>17</v>
      </c>
      <c r="I2002" t="s">
        <v>18</v>
      </c>
      <c r="J2002" t="s">
        <v>19</v>
      </c>
      <c r="K2002" t="s">
        <v>38</v>
      </c>
      <c r="L2002" t="s">
        <v>39</v>
      </c>
      <c r="M2002">
        <v>3</v>
      </c>
      <c r="N2002">
        <v>191.11</v>
      </c>
      <c r="O2002">
        <v>0.05</v>
      </c>
      <c r="P2002">
        <v>102.82</v>
      </c>
      <c r="Q2002">
        <v>544.6635</v>
      </c>
      <c r="R2002">
        <v>308.45999999999998</v>
      </c>
      <c r="S2002">
        <v>236.20350000000002</v>
      </c>
      <c r="T2002">
        <v>0.43366867800026992</v>
      </c>
    </row>
    <row r="2003" spans="1:20" x14ac:dyDescent="0.3">
      <c r="A2003">
        <v>4741</v>
      </c>
      <c r="B2003" s="1">
        <v>46196</v>
      </c>
      <c r="C2003">
        <f>YEAR(SalesDataTable__2[[#This Row],[Order Date]])</f>
        <v>2026</v>
      </c>
      <c r="D2003" s="2" t="str">
        <f>"Q"&amp;ROUNDUP(MONTH(SalesDataTable__2[[#This Row],[Order Date]])/3,0)</f>
        <v>Q2</v>
      </c>
      <c r="E2003">
        <f>MONTH(SalesDataTable__2[[#This Row],[Order Date]])</f>
        <v>6</v>
      </c>
      <c r="F2003" t="str">
        <f>TEXT(SalesDataTable__2[[#This Row],[Order Date]],"MMM")</f>
        <v>Jun</v>
      </c>
      <c r="G2003" t="s">
        <v>16</v>
      </c>
      <c r="H2003" t="s">
        <v>52</v>
      </c>
      <c r="I2003" t="s">
        <v>18</v>
      </c>
      <c r="J2003" t="s">
        <v>19</v>
      </c>
      <c r="K2003" t="s">
        <v>36</v>
      </c>
      <c r="L2003" t="s">
        <v>37</v>
      </c>
      <c r="M2003">
        <v>3</v>
      </c>
      <c r="N2003">
        <v>41.09</v>
      </c>
      <c r="O2003">
        <v>0.05</v>
      </c>
      <c r="P2003">
        <v>16.809999999999999</v>
      </c>
      <c r="Q2003">
        <v>117.10650000000001</v>
      </c>
      <c r="R2003">
        <v>50.429999999999993</v>
      </c>
      <c r="S2003">
        <v>66.676500000000019</v>
      </c>
      <c r="T2003">
        <v>0.569366346018368</v>
      </c>
    </row>
    <row r="2004" spans="1:20" x14ac:dyDescent="0.3">
      <c r="A2004">
        <v>1388</v>
      </c>
      <c r="B2004" s="1">
        <v>46199</v>
      </c>
      <c r="C2004">
        <f>YEAR(SalesDataTable__2[[#This Row],[Order Date]])</f>
        <v>2026</v>
      </c>
      <c r="D2004" s="2" t="str">
        <f>"Q"&amp;ROUNDUP(MONTH(SalesDataTable__2[[#This Row],[Order Date]])/3,0)</f>
        <v>Q2</v>
      </c>
      <c r="E2004">
        <f>MONTH(SalesDataTable__2[[#This Row],[Order Date]])</f>
        <v>6</v>
      </c>
      <c r="F2004" t="str">
        <f>TEXT(SalesDataTable__2[[#This Row],[Order Date]],"MMM")</f>
        <v>Jun</v>
      </c>
      <c r="G2004" t="s">
        <v>28</v>
      </c>
      <c r="H2004" t="s">
        <v>48</v>
      </c>
      <c r="I2004" t="s">
        <v>18</v>
      </c>
      <c r="J2004" t="s">
        <v>64</v>
      </c>
      <c r="K2004" t="s">
        <v>24</v>
      </c>
      <c r="L2004" t="s">
        <v>25</v>
      </c>
      <c r="M2004">
        <v>3</v>
      </c>
      <c r="N2004">
        <v>156.76</v>
      </c>
      <c r="O2004">
        <v>0.05</v>
      </c>
      <c r="P2004">
        <v>78.63</v>
      </c>
      <c r="Q2004">
        <v>446.76599999999996</v>
      </c>
      <c r="R2004">
        <v>235.89</v>
      </c>
      <c r="S2004">
        <v>210.87599999999998</v>
      </c>
      <c r="T2004">
        <v>0.47200547937846654</v>
      </c>
    </row>
    <row r="2005" spans="1:20" x14ac:dyDescent="0.3">
      <c r="A2005">
        <v>521</v>
      </c>
      <c r="B2005" s="1">
        <v>46202</v>
      </c>
      <c r="C2005">
        <f>YEAR(SalesDataTable__2[[#This Row],[Order Date]])</f>
        <v>2026</v>
      </c>
      <c r="D2005" s="2" t="str">
        <f>"Q"&amp;ROUNDUP(MONTH(SalesDataTable__2[[#This Row],[Order Date]])/3,0)</f>
        <v>Q2</v>
      </c>
      <c r="E2005">
        <f>MONTH(SalesDataTable__2[[#This Row],[Order Date]])</f>
        <v>6</v>
      </c>
      <c r="F2005" t="str">
        <f>TEXT(SalesDataTable__2[[#This Row],[Order Date]],"MMM")</f>
        <v>Jun</v>
      </c>
      <c r="G2005" t="s">
        <v>16</v>
      </c>
      <c r="H2005" t="s">
        <v>17</v>
      </c>
      <c r="I2005" t="s">
        <v>68</v>
      </c>
      <c r="J2005" t="s">
        <v>65</v>
      </c>
      <c r="K2005" t="s">
        <v>36</v>
      </c>
      <c r="L2005" t="s">
        <v>54</v>
      </c>
      <c r="M2005">
        <v>3</v>
      </c>
      <c r="N2005">
        <v>100.89</v>
      </c>
      <c r="O2005">
        <v>0.05</v>
      </c>
      <c r="P2005">
        <v>49.08</v>
      </c>
      <c r="Q2005">
        <v>287.53649999999999</v>
      </c>
      <c r="R2005">
        <v>147.24</v>
      </c>
      <c r="S2005">
        <v>140.29649999999998</v>
      </c>
      <c r="T2005">
        <v>0.48792588071427451</v>
      </c>
    </row>
    <row r="2006" spans="1:20" x14ac:dyDescent="0.3">
      <c r="A2006">
        <v>3937</v>
      </c>
      <c r="B2006" s="1">
        <v>46204</v>
      </c>
      <c r="C2006">
        <f>YEAR(SalesDataTable__2[[#This Row],[Order Date]])</f>
        <v>2026</v>
      </c>
      <c r="D2006" s="2" t="str">
        <f>"Q"&amp;ROUNDUP(MONTH(SalesDataTable__2[[#This Row],[Order Date]])/3,0)</f>
        <v>Q3</v>
      </c>
      <c r="E2006">
        <f>MONTH(SalesDataTable__2[[#This Row],[Order Date]])</f>
        <v>7</v>
      </c>
      <c r="F2006" t="str">
        <f>TEXT(SalesDataTable__2[[#This Row],[Order Date]],"MMM")</f>
        <v>Jul</v>
      </c>
      <c r="G2006" t="s">
        <v>16</v>
      </c>
      <c r="H2006" t="s">
        <v>26</v>
      </c>
      <c r="I2006" t="s">
        <v>18</v>
      </c>
      <c r="J2006" t="s">
        <v>65</v>
      </c>
      <c r="K2006" t="s">
        <v>38</v>
      </c>
      <c r="L2006" t="s">
        <v>55</v>
      </c>
      <c r="M2006">
        <v>3</v>
      </c>
      <c r="N2006">
        <v>126.23</v>
      </c>
      <c r="O2006">
        <v>0.05</v>
      </c>
      <c r="P2006">
        <v>61.81</v>
      </c>
      <c r="Q2006">
        <v>359.75549999999998</v>
      </c>
      <c r="R2006">
        <v>185.43</v>
      </c>
      <c r="S2006">
        <v>174.32549999999998</v>
      </c>
      <c r="T2006">
        <v>0.4845666014835075</v>
      </c>
    </row>
    <row r="2007" spans="1:20" x14ac:dyDescent="0.3">
      <c r="A2007">
        <v>5071</v>
      </c>
      <c r="B2007" s="1">
        <v>46205</v>
      </c>
      <c r="C2007">
        <f>YEAR(SalesDataTable__2[[#This Row],[Order Date]])</f>
        <v>2026</v>
      </c>
      <c r="D2007" s="2" t="str">
        <f>"Q"&amp;ROUNDUP(MONTH(SalesDataTable__2[[#This Row],[Order Date]])/3,0)</f>
        <v>Q3</v>
      </c>
      <c r="E2007">
        <f>MONTH(SalesDataTable__2[[#This Row],[Order Date]])</f>
        <v>7</v>
      </c>
      <c r="F2007" t="str">
        <f>TEXT(SalesDataTable__2[[#This Row],[Order Date]],"MMM")</f>
        <v>Jul</v>
      </c>
      <c r="G2007" t="s">
        <v>16</v>
      </c>
      <c r="H2007" t="s">
        <v>26</v>
      </c>
      <c r="I2007" t="s">
        <v>18</v>
      </c>
      <c r="J2007" t="s">
        <v>19</v>
      </c>
      <c r="K2007" t="s">
        <v>24</v>
      </c>
      <c r="L2007" t="s">
        <v>27</v>
      </c>
      <c r="M2007">
        <v>3</v>
      </c>
      <c r="N2007">
        <v>91.47</v>
      </c>
      <c r="O2007">
        <v>0.05</v>
      </c>
      <c r="P2007">
        <v>45.6</v>
      </c>
      <c r="Q2007">
        <v>260.68949999999995</v>
      </c>
      <c r="R2007">
        <v>136.80000000000001</v>
      </c>
      <c r="S2007">
        <v>123.88949999999994</v>
      </c>
      <c r="T2007">
        <v>0.47523778287963253</v>
      </c>
    </row>
    <row r="2008" spans="1:20" x14ac:dyDescent="0.3">
      <c r="A2008">
        <v>3220</v>
      </c>
      <c r="B2008" s="1">
        <v>46208</v>
      </c>
      <c r="C2008">
        <f>YEAR(SalesDataTable__2[[#This Row],[Order Date]])</f>
        <v>2026</v>
      </c>
      <c r="D2008" s="2" t="str">
        <f>"Q"&amp;ROUNDUP(MONTH(SalesDataTable__2[[#This Row],[Order Date]])/3,0)</f>
        <v>Q3</v>
      </c>
      <c r="E2008">
        <f>MONTH(SalesDataTable__2[[#This Row],[Order Date]])</f>
        <v>7</v>
      </c>
      <c r="F2008" t="str">
        <f>TEXT(SalesDataTable__2[[#This Row],[Order Date]],"MMM")</f>
        <v>Jul</v>
      </c>
      <c r="G2008" t="s">
        <v>22</v>
      </c>
      <c r="H2008" t="s">
        <v>23</v>
      </c>
      <c r="I2008" t="s">
        <v>66</v>
      </c>
      <c r="J2008" t="s">
        <v>64</v>
      </c>
      <c r="K2008" t="s">
        <v>20</v>
      </c>
      <c r="L2008" t="s">
        <v>59</v>
      </c>
      <c r="M2008">
        <v>3</v>
      </c>
      <c r="N2008">
        <v>50.16</v>
      </c>
      <c r="O2008">
        <v>0.05</v>
      </c>
      <c r="P2008">
        <v>22.24</v>
      </c>
      <c r="Q2008">
        <v>142.95599999999999</v>
      </c>
      <c r="R2008">
        <v>66.72</v>
      </c>
      <c r="S2008">
        <v>76.23599999999999</v>
      </c>
      <c r="T2008">
        <v>0.53328296818601528</v>
      </c>
    </row>
    <row r="2009" spans="1:20" x14ac:dyDescent="0.3">
      <c r="A2009">
        <v>2746</v>
      </c>
      <c r="B2009" s="1">
        <v>46216</v>
      </c>
      <c r="C2009">
        <f>YEAR(SalesDataTable__2[[#This Row],[Order Date]])</f>
        <v>2026</v>
      </c>
      <c r="D2009" s="2" t="str">
        <f>"Q"&amp;ROUNDUP(MONTH(SalesDataTable__2[[#This Row],[Order Date]])/3,0)</f>
        <v>Q3</v>
      </c>
      <c r="E2009">
        <f>MONTH(SalesDataTable__2[[#This Row],[Order Date]])</f>
        <v>7</v>
      </c>
      <c r="F2009" t="str">
        <f>TEXT(SalesDataTable__2[[#This Row],[Order Date]],"MMM")</f>
        <v>Jul</v>
      </c>
      <c r="G2009" t="s">
        <v>22</v>
      </c>
      <c r="H2009" t="s">
        <v>30</v>
      </c>
      <c r="I2009" t="s">
        <v>66</v>
      </c>
      <c r="J2009" t="s">
        <v>19</v>
      </c>
      <c r="K2009" t="s">
        <v>24</v>
      </c>
      <c r="L2009" t="s">
        <v>25</v>
      </c>
      <c r="M2009">
        <v>3</v>
      </c>
      <c r="N2009">
        <v>155.44</v>
      </c>
      <c r="O2009">
        <v>0.05</v>
      </c>
      <c r="P2009">
        <v>79.95</v>
      </c>
      <c r="Q2009">
        <v>443.00399999999996</v>
      </c>
      <c r="R2009">
        <v>239.85000000000002</v>
      </c>
      <c r="S2009">
        <v>203.15399999999994</v>
      </c>
      <c r="T2009">
        <v>0.45858276674702703</v>
      </c>
    </row>
    <row r="2010" spans="1:20" x14ac:dyDescent="0.3">
      <c r="A2010">
        <v>3308</v>
      </c>
      <c r="B2010" s="1">
        <v>46221</v>
      </c>
      <c r="C2010">
        <f>YEAR(SalesDataTable__2[[#This Row],[Order Date]])</f>
        <v>2026</v>
      </c>
      <c r="D2010" s="2" t="str">
        <f>"Q"&amp;ROUNDUP(MONTH(SalesDataTable__2[[#This Row],[Order Date]])/3,0)</f>
        <v>Q3</v>
      </c>
      <c r="E2010">
        <f>MONTH(SalesDataTable__2[[#This Row],[Order Date]])</f>
        <v>7</v>
      </c>
      <c r="F2010" t="str">
        <f>TEXT(SalesDataTable__2[[#This Row],[Order Date]],"MMM")</f>
        <v>Jul</v>
      </c>
      <c r="G2010" t="s">
        <v>16</v>
      </c>
      <c r="H2010" t="s">
        <v>52</v>
      </c>
      <c r="I2010" t="s">
        <v>66</v>
      </c>
      <c r="J2010" t="s">
        <v>19</v>
      </c>
      <c r="K2010" t="s">
        <v>20</v>
      </c>
      <c r="L2010" t="s">
        <v>53</v>
      </c>
      <c r="M2010">
        <v>3</v>
      </c>
      <c r="N2010">
        <v>121.05</v>
      </c>
      <c r="O2010">
        <v>0.05</v>
      </c>
      <c r="P2010">
        <v>68.56</v>
      </c>
      <c r="Q2010">
        <v>344.99249999999995</v>
      </c>
      <c r="R2010">
        <v>205.68</v>
      </c>
      <c r="S2010">
        <v>139.31249999999994</v>
      </c>
      <c r="T2010">
        <v>0.40381312637231231</v>
      </c>
    </row>
    <row r="2011" spans="1:20" x14ac:dyDescent="0.3">
      <c r="A2011">
        <v>5048</v>
      </c>
      <c r="B2011" s="1">
        <v>46222</v>
      </c>
      <c r="C2011">
        <f>YEAR(SalesDataTable__2[[#This Row],[Order Date]])</f>
        <v>2026</v>
      </c>
      <c r="D2011" s="2" t="str">
        <f>"Q"&amp;ROUNDUP(MONTH(SalesDataTable__2[[#This Row],[Order Date]])/3,0)</f>
        <v>Q3</v>
      </c>
      <c r="E2011">
        <f>MONTH(SalesDataTable__2[[#This Row],[Order Date]])</f>
        <v>7</v>
      </c>
      <c r="F2011" t="str">
        <f>TEXT(SalesDataTable__2[[#This Row],[Order Date]],"MMM")</f>
        <v>Jul</v>
      </c>
      <c r="G2011" t="s">
        <v>28</v>
      </c>
      <c r="H2011" t="s">
        <v>46</v>
      </c>
      <c r="I2011" t="s">
        <v>67</v>
      </c>
      <c r="J2011" t="s">
        <v>19</v>
      </c>
      <c r="K2011" t="s">
        <v>20</v>
      </c>
      <c r="L2011" t="s">
        <v>59</v>
      </c>
      <c r="M2011">
        <v>3</v>
      </c>
      <c r="N2011">
        <v>49.9</v>
      </c>
      <c r="O2011">
        <v>0.05</v>
      </c>
      <c r="P2011">
        <v>22.27</v>
      </c>
      <c r="Q2011">
        <v>142.21499999999997</v>
      </c>
      <c r="R2011">
        <v>66.81</v>
      </c>
      <c r="S2011">
        <v>75.404999999999973</v>
      </c>
      <c r="T2011">
        <v>0.53021833139964125</v>
      </c>
    </row>
    <row r="2012" spans="1:20" x14ac:dyDescent="0.3">
      <c r="A2012">
        <v>3860</v>
      </c>
      <c r="B2012" s="1">
        <v>46230</v>
      </c>
      <c r="C2012">
        <f>YEAR(SalesDataTable__2[[#This Row],[Order Date]])</f>
        <v>2026</v>
      </c>
      <c r="D2012" s="2" t="str">
        <f>"Q"&amp;ROUNDUP(MONTH(SalesDataTable__2[[#This Row],[Order Date]])/3,0)</f>
        <v>Q3</v>
      </c>
      <c r="E2012">
        <f>MONTH(SalesDataTable__2[[#This Row],[Order Date]])</f>
        <v>7</v>
      </c>
      <c r="F2012" t="str">
        <f>TEXT(SalesDataTable__2[[#This Row],[Order Date]],"MMM")</f>
        <v>Jul</v>
      </c>
      <c r="G2012" t="s">
        <v>16</v>
      </c>
      <c r="H2012" t="s">
        <v>26</v>
      </c>
      <c r="I2012" t="s">
        <v>18</v>
      </c>
      <c r="J2012" t="s">
        <v>64</v>
      </c>
      <c r="K2012" t="s">
        <v>20</v>
      </c>
      <c r="L2012" t="s">
        <v>44</v>
      </c>
      <c r="M2012">
        <v>3</v>
      </c>
      <c r="N2012">
        <v>37.130000000000003</v>
      </c>
      <c r="O2012">
        <v>0.05</v>
      </c>
      <c r="P2012">
        <v>14.29</v>
      </c>
      <c r="Q2012">
        <v>105.82050000000001</v>
      </c>
      <c r="R2012">
        <v>42.87</v>
      </c>
      <c r="S2012">
        <v>62.950500000000012</v>
      </c>
      <c r="T2012">
        <v>0.59488000907196625</v>
      </c>
    </row>
    <row r="2013" spans="1:20" x14ac:dyDescent="0.3">
      <c r="A2013">
        <v>1644</v>
      </c>
      <c r="B2013" s="1">
        <v>46233</v>
      </c>
      <c r="C2013">
        <f>YEAR(SalesDataTable__2[[#This Row],[Order Date]])</f>
        <v>2026</v>
      </c>
      <c r="D2013" s="2" t="str">
        <f>"Q"&amp;ROUNDUP(MONTH(SalesDataTable__2[[#This Row],[Order Date]])/3,0)</f>
        <v>Q3</v>
      </c>
      <c r="E2013">
        <f>MONTH(SalesDataTable__2[[#This Row],[Order Date]])</f>
        <v>7</v>
      </c>
      <c r="F2013" t="str">
        <f>TEXT(SalesDataTable__2[[#This Row],[Order Date]],"MMM")</f>
        <v>Jul</v>
      </c>
      <c r="G2013" t="s">
        <v>16</v>
      </c>
      <c r="H2013" t="s">
        <v>52</v>
      </c>
      <c r="I2013" t="s">
        <v>18</v>
      </c>
      <c r="J2013" t="s">
        <v>64</v>
      </c>
      <c r="K2013" t="s">
        <v>36</v>
      </c>
      <c r="L2013" t="s">
        <v>61</v>
      </c>
      <c r="M2013">
        <v>3</v>
      </c>
      <c r="N2013">
        <v>81.5</v>
      </c>
      <c r="O2013">
        <v>0.05</v>
      </c>
      <c r="P2013">
        <v>43.85</v>
      </c>
      <c r="Q2013">
        <v>232.27499999999998</v>
      </c>
      <c r="R2013">
        <v>131.55000000000001</v>
      </c>
      <c r="S2013">
        <v>100.72499999999997</v>
      </c>
      <c r="T2013">
        <v>0.43364546335163051</v>
      </c>
    </row>
    <row r="2014" spans="1:20" x14ac:dyDescent="0.3">
      <c r="A2014">
        <v>2644</v>
      </c>
      <c r="B2014" s="1">
        <v>46235</v>
      </c>
      <c r="C2014">
        <f>YEAR(SalesDataTable__2[[#This Row],[Order Date]])</f>
        <v>2026</v>
      </c>
      <c r="D2014" s="2" t="str">
        <f>"Q"&amp;ROUNDUP(MONTH(SalesDataTable__2[[#This Row],[Order Date]])/3,0)</f>
        <v>Q3</v>
      </c>
      <c r="E2014">
        <f>MONTH(SalesDataTable__2[[#This Row],[Order Date]])</f>
        <v>8</v>
      </c>
      <c r="F2014" t="str">
        <f>TEXT(SalesDataTable__2[[#This Row],[Order Date]],"MMM")</f>
        <v>Aug</v>
      </c>
      <c r="G2014" t="s">
        <v>22</v>
      </c>
      <c r="H2014" t="s">
        <v>30</v>
      </c>
      <c r="I2014" t="s">
        <v>67</v>
      </c>
      <c r="J2014" t="s">
        <v>64</v>
      </c>
      <c r="K2014" t="s">
        <v>31</v>
      </c>
      <c r="L2014" t="s">
        <v>41</v>
      </c>
      <c r="M2014">
        <v>3</v>
      </c>
      <c r="N2014">
        <v>35.619999999999997</v>
      </c>
      <c r="O2014">
        <v>0.05</v>
      </c>
      <c r="P2014">
        <v>13.47</v>
      </c>
      <c r="Q2014">
        <v>101.51699999999998</v>
      </c>
      <c r="R2014">
        <v>40.410000000000004</v>
      </c>
      <c r="S2014">
        <v>61.106999999999978</v>
      </c>
      <c r="T2014">
        <v>0.60193859156594454</v>
      </c>
    </row>
    <row r="2015" spans="1:20" x14ac:dyDescent="0.3">
      <c r="A2015">
        <v>2382</v>
      </c>
      <c r="B2015" s="1">
        <v>46241</v>
      </c>
      <c r="C2015">
        <f>YEAR(SalesDataTable__2[[#This Row],[Order Date]])</f>
        <v>2026</v>
      </c>
      <c r="D2015" s="2" t="str">
        <f>"Q"&amp;ROUNDUP(MONTH(SalesDataTable__2[[#This Row],[Order Date]])/3,0)</f>
        <v>Q3</v>
      </c>
      <c r="E2015">
        <f>MONTH(SalesDataTable__2[[#This Row],[Order Date]])</f>
        <v>8</v>
      </c>
      <c r="F2015" t="str">
        <f>TEXT(SalesDataTable__2[[#This Row],[Order Date]],"MMM")</f>
        <v>Aug</v>
      </c>
      <c r="G2015" t="s">
        <v>28</v>
      </c>
      <c r="H2015" t="s">
        <v>48</v>
      </c>
      <c r="I2015" t="s">
        <v>66</v>
      </c>
      <c r="J2015" t="s">
        <v>64</v>
      </c>
      <c r="K2015" t="s">
        <v>38</v>
      </c>
      <c r="L2015" t="s">
        <v>62</v>
      </c>
      <c r="M2015">
        <v>3</v>
      </c>
      <c r="N2015">
        <v>343.45</v>
      </c>
      <c r="O2015">
        <v>0.05</v>
      </c>
      <c r="P2015">
        <v>195.73</v>
      </c>
      <c r="Q2015">
        <v>978.83249999999987</v>
      </c>
      <c r="R2015">
        <v>587.18999999999994</v>
      </c>
      <c r="S2015">
        <v>391.64249999999993</v>
      </c>
      <c r="T2015">
        <v>0.40011186796515236</v>
      </c>
    </row>
    <row r="2016" spans="1:20" x14ac:dyDescent="0.3">
      <c r="A2016">
        <v>1101</v>
      </c>
      <c r="B2016" s="1">
        <v>46246</v>
      </c>
      <c r="C2016">
        <f>YEAR(SalesDataTable__2[[#This Row],[Order Date]])</f>
        <v>2026</v>
      </c>
      <c r="D2016" s="2" t="str">
        <f>"Q"&amp;ROUNDUP(MONTH(SalesDataTable__2[[#This Row],[Order Date]])/3,0)</f>
        <v>Q3</v>
      </c>
      <c r="E2016">
        <f>MONTH(SalesDataTable__2[[#This Row],[Order Date]])</f>
        <v>8</v>
      </c>
      <c r="F2016" t="str">
        <f>TEXT(SalesDataTable__2[[#This Row],[Order Date]],"MMM")</f>
        <v>Aug</v>
      </c>
      <c r="G2016" t="s">
        <v>16</v>
      </c>
      <c r="H2016" t="s">
        <v>33</v>
      </c>
      <c r="I2016" t="s">
        <v>18</v>
      </c>
      <c r="J2016" t="s">
        <v>19</v>
      </c>
      <c r="K2016" t="s">
        <v>20</v>
      </c>
      <c r="L2016" t="s">
        <v>21</v>
      </c>
      <c r="M2016">
        <v>3</v>
      </c>
      <c r="N2016">
        <v>40.14</v>
      </c>
      <c r="O2016">
        <v>0.05</v>
      </c>
      <c r="P2016">
        <v>14.53</v>
      </c>
      <c r="Q2016">
        <v>114.399</v>
      </c>
      <c r="R2016">
        <v>43.589999999999996</v>
      </c>
      <c r="S2016">
        <v>70.808999999999997</v>
      </c>
      <c r="T2016">
        <v>0.61896520074476169</v>
      </c>
    </row>
    <row r="2017" spans="1:20" x14ac:dyDescent="0.3">
      <c r="A2017">
        <v>3647</v>
      </c>
      <c r="B2017" s="1">
        <v>46251</v>
      </c>
      <c r="C2017">
        <f>YEAR(SalesDataTable__2[[#This Row],[Order Date]])</f>
        <v>2026</v>
      </c>
      <c r="D2017" s="2" t="str">
        <f>"Q"&amp;ROUNDUP(MONTH(SalesDataTable__2[[#This Row],[Order Date]])/3,0)</f>
        <v>Q3</v>
      </c>
      <c r="E2017">
        <f>MONTH(SalesDataTable__2[[#This Row],[Order Date]])</f>
        <v>8</v>
      </c>
      <c r="F2017" t="str">
        <f>TEXT(SalesDataTable__2[[#This Row],[Order Date]],"MMM")</f>
        <v>Aug</v>
      </c>
      <c r="G2017" t="s">
        <v>28</v>
      </c>
      <c r="H2017" t="s">
        <v>46</v>
      </c>
      <c r="I2017" t="s">
        <v>66</v>
      </c>
      <c r="J2017" t="s">
        <v>64</v>
      </c>
      <c r="K2017" t="s">
        <v>36</v>
      </c>
      <c r="L2017" t="s">
        <v>54</v>
      </c>
      <c r="M2017">
        <v>3</v>
      </c>
      <c r="N2017">
        <v>104.96</v>
      </c>
      <c r="O2017">
        <v>0.05</v>
      </c>
      <c r="P2017">
        <v>51.66</v>
      </c>
      <c r="Q2017">
        <v>299.13599999999997</v>
      </c>
      <c r="R2017">
        <v>154.97999999999999</v>
      </c>
      <c r="S2017">
        <v>144.15599999999998</v>
      </c>
      <c r="T2017">
        <v>0.48190789473684209</v>
      </c>
    </row>
    <row r="2018" spans="1:20" x14ac:dyDescent="0.3">
      <c r="A2018">
        <v>3211</v>
      </c>
      <c r="B2018" s="1">
        <v>46261</v>
      </c>
      <c r="C2018">
        <f>YEAR(SalesDataTable__2[[#This Row],[Order Date]])</f>
        <v>2026</v>
      </c>
      <c r="D2018" s="2" t="str">
        <f>"Q"&amp;ROUNDUP(MONTH(SalesDataTable__2[[#This Row],[Order Date]])/3,0)</f>
        <v>Q3</v>
      </c>
      <c r="E2018">
        <f>MONTH(SalesDataTable__2[[#This Row],[Order Date]])</f>
        <v>8</v>
      </c>
      <c r="F2018" t="str">
        <f>TEXT(SalesDataTable__2[[#This Row],[Order Date]],"MMM")</f>
        <v>Aug</v>
      </c>
      <c r="G2018" t="s">
        <v>28</v>
      </c>
      <c r="H2018" t="s">
        <v>48</v>
      </c>
      <c r="I2018" t="s">
        <v>66</v>
      </c>
      <c r="J2018" t="s">
        <v>65</v>
      </c>
      <c r="K2018" t="s">
        <v>36</v>
      </c>
      <c r="L2018" t="s">
        <v>37</v>
      </c>
      <c r="M2018">
        <v>3</v>
      </c>
      <c r="N2018">
        <v>41.33</v>
      </c>
      <c r="O2018">
        <v>0.05</v>
      </c>
      <c r="P2018">
        <v>17</v>
      </c>
      <c r="Q2018">
        <v>117.79049999999999</v>
      </c>
      <c r="R2018">
        <v>51</v>
      </c>
      <c r="S2018">
        <v>66.790499999999994</v>
      </c>
      <c r="T2018">
        <v>0.56702790123142355</v>
      </c>
    </row>
    <row r="2019" spans="1:20" x14ac:dyDescent="0.3">
      <c r="A2019">
        <v>1346</v>
      </c>
      <c r="B2019" s="1">
        <v>46284</v>
      </c>
      <c r="C2019">
        <f>YEAR(SalesDataTable__2[[#This Row],[Order Date]])</f>
        <v>2026</v>
      </c>
      <c r="D2019" s="2" t="str">
        <f>"Q"&amp;ROUNDUP(MONTH(SalesDataTable__2[[#This Row],[Order Date]])/3,0)</f>
        <v>Q3</v>
      </c>
      <c r="E2019">
        <f>MONTH(SalesDataTable__2[[#This Row],[Order Date]])</f>
        <v>9</v>
      </c>
      <c r="F2019" t="str">
        <f>TEXT(SalesDataTable__2[[#This Row],[Order Date]],"MMM")</f>
        <v>Sep</v>
      </c>
      <c r="G2019" t="s">
        <v>28</v>
      </c>
      <c r="H2019" t="s">
        <v>48</v>
      </c>
      <c r="I2019" t="s">
        <v>67</v>
      </c>
      <c r="J2019" t="s">
        <v>64</v>
      </c>
      <c r="K2019" t="s">
        <v>31</v>
      </c>
      <c r="L2019" t="s">
        <v>51</v>
      </c>
      <c r="M2019">
        <v>3</v>
      </c>
      <c r="N2019">
        <v>166.21</v>
      </c>
      <c r="O2019">
        <v>0.05</v>
      </c>
      <c r="P2019">
        <v>85.03</v>
      </c>
      <c r="Q2019">
        <v>473.69849999999997</v>
      </c>
      <c r="R2019">
        <v>255.09</v>
      </c>
      <c r="S2019">
        <v>218.60849999999996</v>
      </c>
      <c r="T2019">
        <v>0.4614929116304991</v>
      </c>
    </row>
    <row r="2020" spans="1:20" x14ac:dyDescent="0.3">
      <c r="A2020">
        <v>2425</v>
      </c>
      <c r="B2020" s="1">
        <v>46287</v>
      </c>
      <c r="C2020">
        <f>YEAR(SalesDataTable__2[[#This Row],[Order Date]])</f>
        <v>2026</v>
      </c>
      <c r="D2020" s="2" t="str">
        <f>"Q"&amp;ROUNDUP(MONTH(SalesDataTable__2[[#This Row],[Order Date]])/3,0)</f>
        <v>Q3</v>
      </c>
      <c r="E2020">
        <f>MONTH(SalesDataTable__2[[#This Row],[Order Date]])</f>
        <v>9</v>
      </c>
      <c r="F2020" t="str">
        <f>TEXT(SalesDataTable__2[[#This Row],[Order Date]],"MMM")</f>
        <v>Sep</v>
      </c>
      <c r="G2020" t="s">
        <v>16</v>
      </c>
      <c r="H2020" t="s">
        <v>17</v>
      </c>
      <c r="I2020" t="s">
        <v>67</v>
      </c>
      <c r="J2020" t="s">
        <v>19</v>
      </c>
      <c r="K2020" t="s">
        <v>31</v>
      </c>
      <c r="L2020" t="s">
        <v>32</v>
      </c>
      <c r="M2020">
        <v>3</v>
      </c>
      <c r="N2020">
        <v>134.52000000000001</v>
      </c>
      <c r="O2020">
        <v>0.05</v>
      </c>
      <c r="P2020">
        <v>65.19</v>
      </c>
      <c r="Q2020">
        <v>383.38200000000006</v>
      </c>
      <c r="R2020">
        <v>195.57</v>
      </c>
      <c r="S2020">
        <v>187.81200000000007</v>
      </c>
      <c r="T2020">
        <v>0.48988215409174152</v>
      </c>
    </row>
    <row r="2021" spans="1:20" x14ac:dyDescent="0.3">
      <c r="A2021">
        <v>3690</v>
      </c>
      <c r="B2021" s="1">
        <v>46288</v>
      </c>
      <c r="C2021">
        <f>YEAR(SalesDataTable__2[[#This Row],[Order Date]])</f>
        <v>2026</v>
      </c>
      <c r="D2021" s="2" t="str">
        <f>"Q"&amp;ROUNDUP(MONTH(SalesDataTable__2[[#This Row],[Order Date]])/3,0)</f>
        <v>Q3</v>
      </c>
      <c r="E2021">
        <f>MONTH(SalesDataTable__2[[#This Row],[Order Date]])</f>
        <v>9</v>
      </c>
      <c r="F2021" t="str">
        <f>TEXT(SalesDataTable__2[[#This Row],[Order Date]],"MMM")</f>
        <v>Sep</v>
      </c>
      <c r="G2021" t="s">
        <v>16</v>
      </c>
      <c r="H2021" t="s">
        <v>17</v>
      </c>
      <c r="I2021" t="s">
        <v>18</v>
      </c>
      <c r="J2021" t="s">
        <v>64</v>
      </c>
      <c r="K2021" t="s">
        <v>24</v>
      </c>
      <c r="L2021" t="s">
        <v>27</v>
      </c>
      <c r="M2021">
        <v>3</v>
      </c>
      <c r="N2021">
        <v>92.14</v>
      </c>
      <c r="O2021">
        <v>0.05</v>
      </c>
      <c r="P2021">
        <v>45.25</v>
      </c>
      <c r="Q2021">
        <v>262.59899999999999</v>
      </c>
      <c r="R2021">
        <v>135.75</v>
      </c>
      <c r="S2021">
        <v>126.84899999999999</v>
      </c>
      <c r="T2021">
        <v>0.48305210606285626</v>
      </c>
    </row>
    <row r="2022" spans="1:20" x14ac:dyDescent="0.3">
      <c r="A2022">
        <v>2921</v>
      </c>
      <c r="B2022" s="1">
        <v>46289</v>
      </c>
      <c r="C2022">
        <f>YEAR(SalesDataTable__2[[#This Row],[Order Date]])</f>
        <v>2026</v>
      </c>
      <c r="D2022" s="2" t="str">
        <f>"Q"&amp;ROUNDUP(MONTH(SalesDataTable__2[[#This Row],[Order Date]])/3,0)</f>
        <v>Q3</v>
      </c>
      <c r="E2022">
        <f>MONTH(SalesDataTable__2[[#This Row],[Order Date]])</f>
        <v>9</v>
      </c>
      <c r="F2022" t="str">
        <f>TEXT(SalesDataTable__2[[#This Row],[Order Date]],"MMM")</f>
        <v>Sep</v>
      </c>
      <c r="G2022" t="s">
        <v>22</v>
      </c>
      <c r="H2022" t="s">
        <v>30</v>
      </c>
      <c r="I2022" t="s">
        <v>18</v>
      </c>
      <c r="J2022" t="s">
        <v>19</v>
      </c>
      <c r="K2022" t="s">
        <v>38</v>
      </c>
      <c r="L2022" t="s">
        <v>39</v>
      </c>
      <c r="M2022">
        <v>3</v>
      </c>
      <c r="N2022">
        <v>195.68</v>
      </c>
      <c r="O2022">
        <v>0.05</v>
      </c>
      <c r="P2022">
        <v>102.16</v>
      </c>
      <c r="Q2022">
        <v>557.68799999999999</v>
      </c>
      <c r="R2022">
        <v>306.48</v>
      </c>
      <c r="S2022">
        <v>251.20799999999997</v>
      </c>
      <c r="T2022">
        <v>0.45044541033696256</v>
      </c>
    </row>
    <row r="2023" spans="1:20" x14ac:dyDescent="0.3">
      <c r="A2023">
        <v>3124</v>
      </c>
      <c r="B2023" s="1">
        <v>46291</v>
      </c>
      <c r="C2023">
        <f>YEAR(SalesDataTable__2[[#This Row],[Order Date]])</f>
        <v>2026</v>
      </c>
      <c r="D2023" s="2" t="str">
        <f>"Q"&amp;ROUNDUP(MONTH(SalesDataTable__2[[#This Row],[Order Date]])/3,0)</f>
        <v>Q3</v>
      </c>
      <c r="E2023">
        <f>MONTH(SalesDataTable__2[[#This Row],[Order Date]])</f>
        <v>9</v>
      </c>
      <c r="F2023" t="str">
        <f>TEXT(SalesDataTable__2[[#This Row],[Order Date]],"MMM")</f>
        <v>Sep</v>
      </c>
      <c r="G2023" t="s">
        <v>42</v>
      </c>
      <c r="H2023" t="s">
        <v>45</v>
      </c>
      <c r="I2023" t="s">
        <v>18</v>
      </c>
      <c r="J2023" t="s">
        <v>64</v>
      </c>
      <c r="K2023" t="s">
        <v>31</v>
      </c>
      <c r="L2023" t="s">
        <v>47</v>
      </c>
      <c r="M2023">
        <v>3</v>
      </c>
      <c r="N2023">
        <v>46.48</v>
      </c>
      <c r="O2023">
        <v>0.05</v>
      </c>
      <c r="P2023">
        <v>18.82</v>
      </c>
      <c r="Q2023">
        <v>132.46799999999999</v>
      </c>
      <c r="R2023">
        <v>56.46</v>
      </c>
      <c r="S2023">
        <v>76.007999999999981</v>
      </c>
      <c r="T2023">
        <v>0.57378385723344494</v>
      </c>
    </row>
    <row r="2024" spans="1:20" x14ac:dyDescent="0.3">
      <c r="A2024">
        <v>2803</v>
      </c>
      <c r="B2024" s="1">
        <v>46292</v>
      </c>
      <c r="C2024">
        <f>YEAR(SalesDataTable__2[[#This Row],[Order Date]])</f>
        <v>2026</v>
      </c>
      <c r="D2024" s="2" t="str">
        <f>"Q"&amp;ROUNDUP(MONTH(SalesDataTable__2[[#This Row],[Order Date]])/3,0)</f>
        <v>Q3</v>
      </c>
      <c r="E2024">
        <f>MONTH(SalesDataTable__2[[#This Row],[Order Date]])</f>
        <v>9</v>
      </c>
      <c r="F2024" t="str">
        <f>TEXT(SalesDataTable__2[[#This Row],[Order Date]],"MMM")</f>
        <v>Sep</v>
      </c>
      <c r="G2024" t="s">
        <v>28</v>
      </c>
      <c r="H2024" t="s">
        <v>46</v>
      </c>
      <c r="I2024" t="s">
        <v>18</v>
      </c>
      <c r="J2024" t="s">
        <v>64</v>
      </c>
      <c r="K2024" t="s">
        <v>20</v>
      </c>
      <c r="L2024" t="s">
        <v>44</v>
      </c>
      <c r="M2024">
        <v>3</v>
      </c>
      <c r="N2024">
        <v>36.909999999999997</v>
      </c>
      <c r="O2024">
        <v>0.05</v>
      </c>
      <c r="P2024">
        <v>13.7</v>
      </c>
      <c r="Q2024">
        <v>105.19349999999999</v>
      </c>
      <c r="R2024">
        <v>41.099999999999994</v>
      </c>
      <c r="S2024">
        <v>64.093499999999992</v>
      </c>
      <c r="T2024">
        <v>0.60929144861612172</v>
      </c>
    </row>
    <row r="2025" spans="1:20" x14ac:dyDescent="0.3">
      <c r="A2025">
        <v>1331</v>
      </c>
      <c r="B2025" s="1">
        <v>46293</v>
      </c>
      <c r="C2025">
        <f>YEAR(SalesDataTable__2[[#This Row],[Order Date]])</f>
        <v>2026</v>
      </c>
      <c r="D2025" s="2" t="str">
        <f>"Q"&amp;ROUNDUP(MONTH(SalesDataTable__2[[#This Row],[Order Date]])/3,0)</f>
        <v>Q3</v>
      </c>
      <c r="E2025">
        <f>MONTH(SalesDataTable__2[[#This Row],[Order Date]])</f>
        <v>9</v>
      </c>
      <c r="F2025" t="str">
        <f>TEXT(SalesDataTable__2[[#This Row],[Order Date]],"MMM")</f>
        <v>Sep</v>
      </c>
      <c r="G2025" t="s">
        <v>22</v>
      </c>
      <c r="H2025" t="s">
        <v>30</v>
      </c>
      <c r="I2025" t="s">
        <v>18</v>
      </c>
      <c r="J2025" t="s">
        <v>19</v>
      </c>
      <c r="K2025" t="s">
        <v>20</v>
      </c>
      <c r="L2025" t="s">
        <v>21</v>
      </c>
      <c r="M2025">
        <v>3</v>
      </c>
      <c r="N2025">
        <v>39.450000000000003</v>
      </c>
      <c r="O2025">
        <v>0.05</v>
      </c>
      <c r="P2025">
        <v>15.1</v>
      </c>
      <c r="Q2025">
        <v>112.4325</v>
      </c>
      <c r="R2025">
        <v>45.3</v>
      </c>
      <c r="S2025">
        <v>67.132500000000007</v>
      </c>
      <c r="T2025">
        <v>0.59709158828630515</v>
      </c>
    </row>
    <row r="2026" spans="1:20" x14ac:dyDescent="0.3">
      <c r="A2026">
        <v>2795</v>
      </c>
      <c r="B2026" s="1">
        <v>46293</v>
      </c>
      <c r="C2026">
        <f>YEAR(SalesDataTable__2[[#This Row],[Order Date]])</f>
        <v>2026</v>
      </c>
      <c r="D2026" s="2" t="str">
        <f>"Q"&amp;ROUNDUP(MONTH(SalesDataTable__2[[#This Row],[Order Date]])/3,0)</f>
        <v>Q3</v>
      </c>
      <c r="E2026">
        <f>MONTH(SalesDataTable__2[[#This Row],[Order Date]])</f>
        <v>9</v>
      </c>
      <c r="F2026" t="str">
        <f>TEXT(SalesDataTable__2[[#This Row],[Order Date]],"MMM")</f>
        <v>Sep</v>
      </c>
      <c r="G2026" t="s">
        <v>28</v>
      </c>
      <c r="H2026" t="s">
        <v>46</v>
      </c>
      <c r="I2026" t="s">
        <v>18</v>
      </c>
      <c r="J2026" t="s">
        <v>19</v>
      </c>
      <c r="K2026" t="s">
        <v>24</v>
      </c>
      <c r="L2026" t="s">
        <v>50</v>
      </c>
      <c r="M2026">
        <v>3</v>
      </c>
      <c r="N2026">
        <v>142.19</v>
      </c>
      <c r="O2026">
        <v>0.05</v>
      </c>
      <c r="P2026">
        <v>78.37</v>
      </c>
      <c r="Q2026">
        <v>405.24149999999997</v>
      </c>
      <c r="R2026">
        <v>235.11</v>
      </c>
      <c r="S2026">
        <v>170.13149999999996</v>
      </c>
      <c r="T2026">
        <v>0.41982743623246871</v>
      </c>
    </row>
    <row r="2027" spans="1:20" x14ac:dyDescent="0.3">
      <c r="A2027">
        <v>2809</v>
      </c>
      <c r="B2027" s="1">
        <v>46302</v>
      </c>
      <c r="C2027">
        <f>YEAR(SalesDataTable__2[[#This Row],[Order Date]])</f>
        <v>2026</v>
      </c>
      <c r="D2027" s="2" t="str">
        <f>"Q"&amp;ROUNDUP(MONTH(SalesDataTable__2[[#This Row],[Order Date]])/3,0)</f>
        <v>Q4</v>
      </c>
      <c r="E2027">
        <f>MONTH(SalesDataTable__2[[#This Row],[Order Date]])</f>
        <v>10</v>
      </c>
      <c r="F2027" t="str">
        <f>TEXT(SalesDataTable__2[[#This Row],[Order Date]],"MMM")</f>
        <v>Oct</v>
      </c>
      <c r="G2027" t="s">
        <v>16</v>
      </c>
      <c r="H2027" t="s">
        <v>17</v>
      </c>
      <c r="I2027" t="s">
        <v>18</v>
      </c>
      <c r="J2027" t="s">
        <v>64</v>
      </c>
      <c r="K2027" t="s">
        <v>24</v>
      </c>
      <c r="L2027" t="s">
        <v>35</v>
      </c>
      <c r="M2027">
        <v>3</v>
      </c>
      <c r="N2027">
        <v>70.239999999999995</v>
      </c>
      <c r="O2027">
        <v>0.05</v>
      </c>
      <c r="P2027">
        <v>31.96</v>
      </c>
      <c r="Q2027">
        <v>200.18399999999997</v>
      </c>
      <c r="R2027">
        <v>95.88</v>
      </c>
      <c r="S2027">
        <v>104.30399999999997</v>
      </c>
      <c r="T2027">
        <v>0.5210406426087999</v>
      </c>
    </row>
    <row r="2028" spans="1:20" x14ac:dyDescent="0.3">
      <c r="A2028">
        <v>4147</v>
      </c>
      <c r="B2028" s="1">
        <v>46302</v>
      </c>
      <c r="C2028">
        <f>YEAR(SalesDataTable__2[[#This Row],[Order Date]])</f>
        <v>2026</v>
      </c>
      <c r="D2028" s="2" t="str">
        <f>"Q"&amp;ROUNDUP(MONTH(SalesDataTable__2[[#This Row],[Order Date]])/3,0)</f>
        <v>Q4</v>
      </c>
      <c r="E2028">
        <f>MONTH(SalesDataTable__2[[#This Row],[Order Date]])</f>
        <v>10</v>
      </c>
      <c r="F2028" t="str">
        <f>TEXT(SalesDataTable__2[[#This Row],[Order Date]],"MMM")</f>
        <v>Oct</v>
      </c>
      <c r="G2028" t="s">
        <v>28</v>
      </c>
      <c r="H2028" t="s">
        <v>46</v>
      </c>
      <c r="I2028" t="s">
        <v>66</v>
      </c>
      <c r="J2028" t="s">
        <v>64</v>
      </c>
      <c r="K2028" t="s">
        <v>36</v>
      </c>
      <c r="L2028" t="s">
        <v>37</v>
      </c>
      <c r="M2028">
        <v>3</v>
      </c>
      <c r="N2028">
        <v>40.770000000000003</v>
      </c>
      <c r="O2028">
        <v>0.05</v>
      </c>
      <c r="P2028">
        <v>16.68</v>
      </c>
      <c r="Q2028">
        <v>116.19449999999999</v>
      </c>
      <c r="R2028">
        <v>50.04</v>
      </c>
      <c r="S2028">
        <v>66.154499999999985</v>
      </c>
      <c r="T2028">
        <v>0.56934278300608021</v>
      </c>
    </row>
    <row r="2029" spans="1:20" x14ac:dyDescent="0.3">
      <c r="A2029">
        <v>1867</v>
      </c>
      <c r="B2029" s="1">
        <v>46309</v>
      </c>
      <c r="C2029">
        <f>YEAR(SalesDataTable__2[[#This Row],[Order Date]])</f>
        <v>2026</v>
      </c>
      <c r="D2029" s="2" t="str">
        <f>"Q"&amp;ROUNDUP(MONTH(SalesDataTable__2[[#This Row],[Order Date]])/3,0)</f>
        <v>Q4</v>
      </c>
      <c r="E2029">
        <f>MONTH(SalesDataTable__2[[#This Row],[Order Date]])</f>
        <v>10</v>
      </c>
      <c r="F2029" t="str">
        <f>TEXT(SalesDataTable__2[[#This Row],[Order Date]],"MMM")</f>
        <v>Oct</v>
      </c>
      <c r="G2029" t="s">
        <v>22</v>
      </c>
      <c r="H2029" t="s">
        <v>30</v>
      </c>
      <c r="I2029" t="s">
        <v>18</v>
      </c>
      <c r="J2029" t="s">
        <v>19</v>
      </c>
      <c r="K2029" t="s">
        <v>20</v>
      </c>
      <c r="L2029" t="s">
        <v>21</v>
      </c>
      <c r="M2029">
        <v>3</v>
      </c>
      <c r="N2029">
        <v>40.880000000000003</v>
      </c>
      <c r="O2029">
        <v>0.05</v>
      </c>
      <c r="P2029">
        <v>14.59</v>
      </c>
      <c r="Q2029">
        <v>116.50800000000001</v>
      </c>
      <c r="R2029">
        <v>43.769999999999996</v>
      </c>
      <c r="S2029">
        <v>72.738000000000014</v>
      </c>
      <c r="T2029">
        <v>0.62431764342362761</v>
      </c>
    </row>
    <row r="2030" spans="1:20" x14ac:dyDescent="0.3">
      <c r="A2030">
        <v>2048</v>
      </c>
      <c r="B2030" s="1">
        <v>46310</v>
      </c>
      <c r="C2030">
        <f>YEAR(SalesDataTable__2[[#This Row],[Order Date]])</f>
        <v>2026</v>
      </c>
      <c r="D2030" s="2" t="str">
        <f>"Q"&amp;ROUNDUP(MONTH(SalesDataTable__2[[#This Row],[Order Date]])/3,0)</f>
        <v>Q4</v>
      </c>
      <c r="E2030">
        <f>MONTH(SalesDataTable__2[[#This Row],[Order Date]])</f>
        <v>10</v>
      </c>
      <c r="F2030" t="str">
        <f>TEXT(SalesDataTable__2[[#This Row],[Order Date]],"MMM")</f>
        <v>Oct</v>
      </c>
      <c r="G2030" t="s">
        <v>16</v>
      </c>
      <c r="H2030" t="s">
        <v>26</v>
      </c>
      <c r="I2030" t="s">
        <v>18</v>
      </c>
      <c r="J2030" t="s">
        <v>19</v>
      </c>
      <c r="K2030" t="s">
        <v>20</v>
      </c>
      <c r="L2030" t="s">
        <v>59</v>
      </c>
      <c r="M2030">
        <v>3</v>
      </c>
      <c r="N2030">
        <v>49.5</v>
      </c>
      <c r="O2030">
        <v>0.05</v>
      </c>
      <c r="P2030">
        <v>22</v>
      </c>
      <c r="Q2030">
        <v>141.07499999999999</v>
      </c>
      <c r="R2030">
        <v>66</v>
      </c>
      <c r="S2030">
        <v>75.074999999999989</v>
      </c>
      <c r="T2030">
        <v>0.53216374269005839</v>
      </c>
    </row>
    <row r="2031" spans="1:20" x14ac:dyDescent="0.3">
      <c r="A2031">
        <v>36</v>
      </c>
      <c r="B2031" s="1">
        <v>46311</v>
      </c>
      <c r="C2031">
        <f>YEAR(SalesDataTable__2[[#This Row],[Order Date]])</f>
        <v>2026</v>
      </c>
      <c r="D2031" s="2" t="str">
        <f>"Q"&amp;ROUNDUP(MONTH(SalesDataTable__2[[#This Row],[Order Date]])/3,0)</f>
        <v>Q4</v>
      </c>
      <c r="E2031">
        <f>MONTH(SalesDataTable__2[[#This Row],[Order Date]])</f>
        <v>10</v>
      </c>
      <c r="F2031" t="str">
        <f>TEXT(SalesDataTable__2[[#This Row],[Order Date]],"MMM")</f>
        <v>Oct</v>
      </c>
      <c r="G2031" t="s">
        <v>22</v>
      </c>
      <c r="H2031" t="s">
        <v>23</v>
      </c>
      <c r="I2031" t="s">
        <v>18</v>
      </c>
      <c r="J2031" t="s">
        <v>19</v>
      </c>
      <c r="K2031" t="s">
        <v>24</v>
      </c>
      <c r="L2031" t="s">
        <v>50</v>
      </c>
      <c r="M2031">
        <v>3</v>
      </c>
      <c r="N2031">
        <v>142.54</v>
      </c>
      <c r="O2031">
        <v>0.05</v>
      </c>
      <c r="P2031">
        <v>81.599999999999994</v>
      </c>
      <c r="Q2031">
        <v>406.23899999999998</v>
      </c>
      <c r="R2031">
        <v>244.79999999999998</v>
      </c>
      <c r="S2031">
        <v>161.43899999999999</v>
      </c>
      <c r="T2031">
        <v>0.39739906803630376</v>
      </c>
    </row>
    <row r="2032" spans="1:20" x14ac:dyDescent="0.3">
      <c r="A2032">
        <v>1820</v>
      </c>
      <c r="B2032" s="1">
        <v>46311</v>
      </c>
      <c r="C2032">
        <f>YEAR(SalesDataTable__2[[#This Row],[Order Date]])</f>
        <v>2026</v>
      </c>
      <c r="D2032" s="2" t="str">
        <f>"Q"&amp;ROUNDUP(MONTH(SalesDataTable__2[[#This Row],[Order Date]])/3,0)</f>
        <v>Q4</v>
      </c>
      <c r="E2032">
        <f>MONTH(SalesDataTable__2[[#This Row],[Order Date]])</f>
        <v>10</v>
      </c>
      <c r="F2032" t="str">
        <f>TEXT(SalesDataTable__2[[#This Row],[Order Date]],"MMM")</f>
        <v>Oct</v>
      </c>
      <c r="G2032" t="s">
        <v>28</v>
      </c>
      <c r="H2032" t="s">
        <v>49</v>
      </c>
      <c r="I2032" t="s">
        <v>18</v>
      </c>
      <c r="J2032" t="s">
        <v>64</v>
      </c>
      <c r="K2032" t="s">
        <v>31</v>
      </c>
      <c r="L2032" t="s">
        <v>41</v>
      </c>
      <c r="M2032">
        <v>3</v>
      </c>
      <c r="N2032">
        <v>36.46</v>
      </c>
      <c r="O2032">
        <v>0.05</v>
      </c>
      <c r="P2032">
        <v>13.9</v>
      </c>
      <c r="Q2032">
        <v>103.91099999999999</v>
      </c>
      <c r="R2032">
        <v>41.7</v>
      </c>
      <c r="S2032">
        <v>62.210999999999984</v>
      </c>
      <c r="T2032">
        <v>0.5986950370990558</v>
      </c>
    </row>
    <row r="2033" spans="1:20" x14ac:dyDescent="0.3">
      <c r="A2033">
        <v>4065</v>
      </c>
      <c r="B2033" s="1">
        <v>46312</v>
      </c>
      <c r="C2033">
        <f>YEAR(SalesDataTable__2[[#This Row],[Order Date]])</f>
        <v>2026</v>
      </c>
      <c r="D2033" s="2" t="str">
        <f>"Q"&amp;ROUNDUP(MONTH(SalesDataTable__2[[#This Row],[Order Date]])/3,0)</f>
        <v>Q4</v>
      </c>
      <c r="E2033">
        <f>MONTH(SalesDataTable__2[[#This Row],[Order Date]])</f>
        <v>10</v>
      </c>
      <c r="F2033" t="str">
        <f>TEXT(SalesDataTable__2[[#This Row],[Order Date]],"MMM")</f>
        <v>Oct</v>
      </c>
      <c r="G2033" t="s">
        <v>16</v>
      </c>
      <c r="H2033" t="s">
        <v>33</v>
      </c>
      <c r="I2033" t="s">
        <v>18</v>
      </c>
      <c r="J2033" t="s">
        <v>19</v>
      </c>
      <c r="K2033" t="s">
        <v>20</v>
      </c>
      <c r="L2033" t="s">
        <v>44</v>
      </c>
      <c r="M2033">
        <v>3</v>
      </c>
      <c r="N2033">
        <v>36.75</v>
      </c>
      <c r="O2033">
        <v>0.05</v>
      </c>
      <c r="P2033">
        <v>13.71</v>
      </c>
      <c r="Q2033">
        <v>104.7375</v>
      </c>
      <c r="R2033">
        <v>41.13</v>
      </c>
      <c r="S2033">
        <v>63.607499999999995</v>
      </c>
      <c r="T2033">
        <v>0.60730397422126747</v>
      </c>
    </row>
    <row r="2034" spans="1:20" x14ac:dyDescent="0.3">
      <c r="A2034">
        <v>4216</v>
      </c>
      <c r="B2034" s="1">
        <v>46318</v>
      </c>
      <c r="C2034">
        <f>YEAR(SalesDataTable__2[[#This Row],[Order Date]])</f>
        <v>2026</v>
      </c>
      <c r="D2034" s="2" t="str">
        <f>"Q"&amp;ROUNDUP(MONTH(SalesDataTable__2[[#This Row],[Order Date]])/3,0)</f>
        <v>Q4</v>
      </c>
      <c r="E2034">
        <f>MONTH(SalesDataTable__2[[#This Row],[Order Date]])</f>
        <v>10</v>
      </c>
      <c r="F2034" t="str">
        <f>TEXT(SalesDataTable__2[[#This Row],[Order Date]],"MMM")</f>
        <v>Oct</v>
      </c>
      <c r="G2034" t="s">
        <v>28</v>
      </c>
      <c r="H2034" t="s">
        <v>49</v>
      </c>
      <c r="I2034" t="s">
        <v>18</v>
      </c>
      <c r="J2034" t="s">
        <v>19</v>
      </c>
      <c r="K2034" t="s">
        <v>20</v>
      </c>
      <c r="L2034" t="s">
        <v>53</v>
      </c>
      <c r="M2034">
        <v>3</v>
      </c>
      <c r="N2034">
        <v>124.6</v>
      </c>
      <c r="O2034">
        <v>0.05</v>
      </c>
      <c r="P2034">
        <v>69.12</v>
      </c>
      <c r="Q2034">
        <v>355.10999999999996</v>
      </c>
      <c r="R2034">
        <v>207.36</v>
      </c>
      <c r="S2034">
        <v>147.74999999999994</v>
      </c>
      <c r="T2034">
        <v>0.41606826053898782</v>
      </c>
    </row>
    <row r="2035" spans="1:20" x14ac:dyDescent="0.3">
      <c r="A2035">
        <v>3965</v>
      </c>
      <c r="B2035" s="1">
        <v>46320</v>
      </c>
      <c r="C2035">
        <f>YEAR(SalesDataTable__2[[#This Row],[Order Date]])</f>
        <v>2026</v>
      </c>
      <c r="D2035" s="2" t="str">
        <f>"Q"&amp;ROUNDUP(MONTH(SalesDataTable__2[[#This Row],[Order Date]])/3,0)</f>
        <v>Q4</v>
      </c>
      <c r="E2035">
        <f>MONTH(SalesDataTable__2[[#This Row],[Order Date]])</f>
        <v>10</v>
      </c>
      <c r="F2035" t="str">
        <f>TEXT(SalesDataTable__2[[#This Row],[Order Date]],"MMM")</f>
        <v>Oct</v>
      </c>
      <c r="G2035" t="s">
        <v>28</v>
      </c>
      <c r="H2035" t="s">
        <v>34</v>
      </c>
      <c r="I2035" t="s">
        <v>66</v>
      </c>
      <c r="J2035" t="s">
        <v>64</v>
      </c>
      <c r="K2035" t="s">
        <v>38</v>
      </c>
      <c r="L2035" t="s">
        <v>58</v>
      </c>
      <c r="M2035">
        <v>3</v>
      </c>
      <c r="N2035">
        <v>82.75</v>
      </c>
      <c r="O2035">
        <v>0.05</v>
      </c>
      <c r="P2035">
        <v>38.53</v>
      </c>
      <c r="Q2035">
        <v>235.83749999999998</v>
      </c>
      <c r="R2035">
        <v>115.59</v>
      </c>
      <c r="S2035">
        <v>120.24749999999997</v>
      </c>
      <c r="T2035">
        <v>0.50987438384480832</v>
      </c>
    </row>
    <row r="2036" spans="1:20" x14ac:dyDescent="0.3">
      <c r="A2036">
        <v>3132</v>
      </c>
      <c r="B2036" s="1">
        <v>46321</v>
      </c>
      <c r="C2036">
        <f>YEAR(SalesDataTable__2[[#This Row],[Order Date]])</f>
        <v>2026</v>
      </c>
      <c r="D2036" s="2" t="str">
        <f>"Q"&amp;ROUNDUP(MONTH(SalesDataTable__2[[#This Row],[Order Date]])/3,0)</f>
        <v>Q4</v>
      </c>
      <c r="E2036">
        <f>MONTH(SalesDataTable__2[[#This Row],[Order Date]])</f>
        <v>10</v>
      </c>
      <c r="F2036" t="str">
        <f>TEXT(SalesDataTable__2[[#This Row],[Order Date]],"MMM")</f>
        <v>Oct</v>
      </c>
      <c r="G2036" t="s">
        <v>42</v>
      </c>
      <c r="H2036" t="s">
        <v>45</v>
      </c>
      <c r="I2036" t="s">
        <v>18</v>
      </c>
      <c r="J2036" t="s">
        <v>19</v>
      </c>
      <c r="K2036" t="s">
        <v>24</v>
      </c>
      <c r="L2036" t="s">
        <v>50</v>
      </c>
      <c r="M2036">
        <v>3</v>
      </c>
      <c r="N2036">
        <v>140.49</v>
      </c>
      <c r="O2036">
        <v>0.05</v>
      </c>
      <c r="P2036">
        <v>77.45</v>
      </c>
      <c r="Q2036">
        <v>400.3965</v>
      </c>
      <c r="R2036">
        <v>232.35000000000002</v>
      </c>
      <c r="S2036">
        <v>168.04649999999998</v>
      </c>
      <c r="T2036">
        <v>0.41970022215478903</v>
      </c>
    </row>
    <row r="2037" spans="1:20" x14ac:dyDescent="0.3">
      <c r="A2037">
        <v>3106</v>
      </c>
      <c r="B2037" s="1">
        <v>46323</v>
      </c>
      <c r="C2037">
        <f>YEAR(SalesDataTable__2[[#This Row],[Order Date]])</f>
        <v>2026</v>
      </c>
      <c r="D2037" s="2" t="str">
        <f>"Q"&amp;ROUNDUP(MONTH(SalesDataTable__2[[#This Row],[Order Date]])/3,0)</f>
        <v>Q4</v>
      </c>
      <c r="E2037">
        <f>MONTH(SalesDataTable__2[[#This Row],[Order Date]])</f>
        <v>10</v>
      </c>
      <c r="F2037" t="str">
        <f>TEXT(SalesDataTable__2[[#This Row],[Order Date]],"MMM")</f>
        <v>Oct</v>
      </c>
      <c r="G2037" t="s">
        <v>16</v>
      </c>
      <c r="H2037" t="s">
        <v>17</v>
      </c>
      <c r="I2037" t="s">
        <v>67</v>
      </c>
      <c r="J2037" t="s">
        <v>65</v>
      </c>
      <c r="K2037" t="s">
        <v>20</v>
      </c>
      <c r="L2037" t="s">
        <v>44</v>
      </c>
      <c r="M2037">
        <v>3</v>
      </c>
      <c r="N2037">
        <v>36.99</v>
      </c>
      <c r="O2037">
        <v>0.05</v>
      </c>
      <c r="P2037">
        <v>14.14</v>
      </c>
      <c r="Q2037">
        <v>105.42149999999999</v>
      </c>
      <c r="R2037">
        <v>42.42</v>
      </c>
      <c r="S2037">
        <v>63.001499999999993</v>
      </c>
      <c r="T2037">
        <v>0.59761528720422297</v>
      </c>
    </row>
    <row r="2038" spans="1:20" x14ac:dyDescent="0.3">
      <c r="A2038">
        <v>461</v>
      </c>
      <c r="B2038" s="1">
        <v>46327</v>
      </c>
      <c r="C2038">
        <f>YEAR(SalesDataTable__2[[#This Row],[Order Date]])</f>
        <v>2026</v>
      </c>
      <c r="D2038" s="2" t="str">
        <f>"Q"&amp;ROUNDUP(MONTH(SalesDataTable__2[[#This Row],[Order Date]])/3,0)</f>
        <v>Q4</v>
      </c>
      <c r="E2038">
        <f>MONTH(SalesDataTable__2[[#This Row],[Order Date]])</f>
        <v>11</v>
      </c>
      <c r="F2038" t="str">
        <f>TEXT(SalesDataTable__2[[#This Row],[Order Date]],"MMM")</f>
        <v>Nov</v>
      </c>
      <c r="G2038" t="s">
        <v>28</v>
      </c>
      <c r="H2038" t="s">
        <v>34</v>
      </c>
      <c r="I2038" t="s">
        <v>67</v>
      </c>
      <c r="J2038" t="s">
        <v>65</v>
      </c>
      <c r="K2038" t="s">
        <v>36</v>
      </c>
      <c r="L2038" t="s">
        <v>56</v>
      </c>
      <c r="M2038">
        <v>3</v>
      </c>
      <c r="N2038">
        <v>51.67</v>
      </c>
      <c r="O2038">
        <v>0.05</v>
      </c>
      <c r="P2038">
        <v>22.8</v>
      </c>
      <c r="Q2038">
        <v>147.25949999999997</v>
      </c>
      <c r="R2038">
        <v>68.400000000000006</v>
      </c>
      <c r="S2038">
        <v>78.859499999999969</v>
      </c>
      <c r="T2038">
        <v>0.53551383781691497</v>
      </c>
    </row>
    <row r="2039" spans="1:20" x14ac:dyDescent="0.3">
      <c r="A2039">
        <v>465</v>
      </c>
      <c r="B2039" s="1">
        <v>46330</v>
      </c>
      <c r="C2039">
        <f>YEAR(SalesDataTable__2[[#This Row],[Order Date]])</f>
        <v>2026</v>
      </c>
      <c r="D2039" s="2" t="str">
        <f>"Q"&amp;ROUNDUP(MONTH(SalesDataTable__2[[#This Row],[Order Date]])/3,0)</f>
        <v>Q4</v>
      </c>
      <c r="E2039">
        <f>MONTH(SalesDataTable__2[[#This Row],[Order Date]])</f>
        <v>11</v>
      </c>
      <c r="F2039" t="str">
        <f>TEXT(SalesDataTable__2[[#This Row],[Order Date]],"MMM")</f>
        <v>Nov</v>
      </c>
      <c r="G2039" t="s">
        <v>28</v>
      </c>
      <c r="H2039" t="s">
        <v>46</v>
      </c>
      <c r="I2039" t="s">
        <v>18</v>
      </c>
      <c r="J2039" t="s">
        <v>64</v>
      </c>
      <c r="K2039" t="s">
        <v>20</v>
      </c>
      <c r="L2039" t="s">
        <v>21</v>
      </c>
      <c r="M2039">
        <v>3</v>
      </c>
      <c r="N2039">
        <v>41.29</v>
      </c>
      <c r="O2039">
        <v>0.05</v>
      </c>
      <c r="P2039">
        <v>14.43</v>
      </c>
      <c r="Q2039">
        <v>117.6765</v>
      </c>
      <c r="R2039">
        <v>43.29</v>
      </c>
      <c r="S2039">
        <v>74.386500000000012</v>
      </c>
      <c r="T2039">
        <v>0.63212706020318421</v>
      </c>
    </row>
    <row r="2040" spans="1:20" x14ac:dyDescent="0.3">
      <c r="A2040">
        <v>1760</v>
      </c>
      <c r="B2040" s="1">
        <v>46331</v>
      </c>
      <c r="C2040">
        <f>YEAR(SalesDataTable__2[[#This Row],[Order Date]])</f>
        <v>2026</v>
      </c>
      <c r="D2040" s="2" t="str">
        <f>"Q"&amp;ROUNDUP(MONTH(SalesDataTable__2[[#This Row],[Order Date]])/3,0)</f>
        <v>Q4</v>
      </c>
      <c r="E2040">
        <f>MONTH(SalesDataTable__2[[#This Row],[Order Date]])</f>
        <v>11</v>
      </c>
      <c r="F2040" t="str">
        <f>TEXT(SalesDataTable__2[[#This Row],[Order Date]],"MMM")</f>
        <v>Nov</v>
      </c>
      <c r="G2040" t="s">
        <v>28</v>
      </c>
      <c r="H2040" t="s">
        <v>34</v>
      </c>
      <c r="I2040" t="s">
        <v>66</v>
      </c>
      <c r="J2040" t="s">
        <v>64</v>
      </c>
      <c r="K2040" t="s">
        <v>36</v>
      </c>
      <c r="L2040" t="s">
        <v>61</v>
      </c>
      <c r="M2040">
        <v>3</v>
      </c>
      <c r="N2040">
        <v>80.400000000000006</v>
      </c>
      <c r="O2040">
        <v>0.05</v>
      </c>
      <c r="P2040">
        <v>42.82</v>
      </c>
      <c r="Q2040">
        <v>229.14000000000001</v>
      </c>
      <c r="R2040">
        <v>128.46</v>
      </c>
      <c r="S2040">
        <v>100.68</v>
      </c>
      <c r="T2040">
        <v>0.43938203718250851</v>
      </c>
    </row>
    <row r="2041" spans="1:20" x14ac:dyDescent="0.3">
      <c r="A2041">
        <v>4565</v>
      </c>
      <c r="B2041" s="1">
        <v>46332</v>
      </c>
      <c r="C2041">
        <f>YEAR(SalesDataTable__2[[#This Row],[Order Date]])</f>
        <v>2026</v>
      </c>
      <c r="D2041" s="2" t="str">
        <f>"Q"&amp;ROUNDUP(MONTH(SalesDataTable__2[[#This Row],[Order Date]])/3,0)</f>
        <v>Q4</v>
      </c>
      <c r="E2041">
        <f>MONTH(SalesDataTable__2[[#This Row],[Order Date]])</f>
        <v>11</v>
      </c>
      <c r="F2041" t="str">
        <f>TEXT(SalesDataTable__2[[#This Row],[Order Date]],"MMM")</f>
        <v>Nov</v>
      </c>
      <c r="G2041" t="s">
        <v>28</v>
      </c>
      <c r="H2041" t="s">
        <v>48</v>
      </c>
      <c r="I2041" t="s">
        <v>18</v>
      </c>
      <c r="J2041" t="s">
        <v>64</v>
      </c>
      <c r="K2041" t="s">
        <v>38</v>
      </c>
      <c r="L2041" t="s">
        <v>55</v>
      </c>
      <c r="M2041">
        <v>3</v>
      </c>
      <c r="N2041">
        <v>124.65</v>
      </c>
      <c r="O2041">
        <v>0.05</v>
      </c>
      <c r="P2041">
        <v>62.27</v>
      </c>
      <c r="Q2041">
        <v>355.25250000000005</v>
      </c>
      <c r="R2041">
        <v>186.81</v>
      </c>
      <c r="S2041">
        <v>168.44250000000005</v>
      </c>
      <c r="T2041">
        <v>0.47414866890451163</v>
      </c>
    </row>
    <row r="2042" spans="1:20" x14ac:dyDescent="0.3">
      <c r="A2042">
        <v>2730</v>
      </c>
      <c r="B2042" s="1">
        <v>46344</v>
      </c>
      <c r="C2042">
        <f>YEAR(SalesDataTable__2[[#This Row],[Order Date]])</f>
        <v>2026</v>
      </c>
      <c r="D2042" s="2" t="str">
        <f>"Q"&amp;ROUNDUP(MONTH(SalesDataTable__2[[#This Row],[Order Date]])/3,0)</f>
        <v>Q4</v>
      </c>
      <c r="E2042">
        <f>MONTH(SalesDataTable__2[[#This Row],[Order Date]])</f>
        <v>11</v>
      </c>
      <c r="F2042" t="str">
        <f>TEXT(SalesDataTable__2[[#This Row],[Order Date]],"MMM")</f>
        <v>Nov</v>
      </c>
      <c r="G2042" t="s">
        <v>22</v>
      </c>
      <c r="H2042" t="s">
        <v>30</v>
      </c>
      <c r="I2042" t="s">
        <v>18</v>
      </c>
      <c r="J2042" t="s">
        <v>64</v>
      </c>
      <c r="K2042" t="s">
        <v>24</v>
      </c>
      <c r="L2042" t="s">
        <v>25</v>
      </c>
      <c r="M2042">
        <v>3</v>
      </c>
      <c r="N2042">
        <v>154.07</v>
      </c>
      <c r="O2042">
        <v>0.05</v>
      </c>
      <c r="P2042">
        <v>77.73</v>
      </c>
      <c r="Q2042">
        <v>439.09949999999998</v>
      </c>
      <c r="R2042">
        <v>233.19</v>
      </c>
      <c r="S2042">
        <v>205.90949999999998</v>
      </c>
      <c r="T2042">
        <v>0.46893585622393102</v>
      </c>
    </row>
    <row r="2043" spans="1:20" x14ac:dyDescent="0.3">
      <c r="A2043">
        <v>5131</v>
      </c>
      <c r="B2043" s="1">
        <v>46344</v>
      </c>
      <c r="C2043">
        <f>YEAR(SalesDataTable__2[[#This Row],[Order Date]])</f>
        <v>2026</v>
      </c>
      <c r="D2043" s="2" t="str">
        <f>"Q"&amp;ROUNDUP(MONTH(SalesDataTable__2[[#This Row],[Order Date]])/3,0)</f>
        <v>Q4</v>
      </c>
      <c r="E2043">
        <f>MONTH(SalesDataTable__2[[#This Row],[Order Date]])</f>
        <v>11</v>
      </c>
      <c r="F2043" t="str">
        <f>TEXT(SalesDataTable__2[[#This Row],[Order Date]],"MMM")</f>
        <v>Nov</v>
      </c>
      <c r="G2043" t="s">
        <v>16</v>
      </c>
      <c r="H2043" t="s">
        <v>17</v>
      </c>
      <c r="I2043" t="s">
        <v>66</v>
      </c>
      <c r="J2043" t="s">
        <v>19</v>
      </c>
      <c r="K2043" t="s">
        <v>24</v>
      </c>
      <c r="L2043" t="s">
        <v>35</v>
      </c>
      <c r="M2043">
        <v>3</v>
      </c>
      <c r="N2043">
        <v>70.599999999999994</v>
      </c>
      <c r="O2043">
        <v>0.05</v>
      </c>
      <c r="P2043">
        <v>32.68</v>
      </c>
      <c r="Q2043">
        <v>201.20999999999998</v>
      </c>
      <c r="R2043">
        <v>98.039999999999992</v>
      </c>
      <c r="S2043">
        <v>103.16999999999999</v>
      </c>
      <c r="T2043">
        <v>0.5127478753541076</v>
      </c>
    </row>
    <row r="2044" spans="1:20" x14ac:dyDescent="0.3">
      <c r="A2044">
        <v>1174</v>
      </c>
      <c r="B2044" s="1">
        <v>46346</v>
      </c>
      <c r="C2044">
        <f>YEAR(SalesDataTable__2[[#This Row],[Order Date]])</f>
        <v>2026</v>
      </c>
      <c r="D2044" s="2" t="str">
        <f>"Q"&amp;ROUNDUP(MONTH(SalesDataTable__2[[#This Row],[Order Date]])/3,0)</f>
        <v>Q4</v>
      </c>
      <c r="E2044">
        <f>MONTH(SalesDataTable__2[[#This Row],[Order Date]])</f>
        <v>11</v>
      </c>
      <c r="F2044" t="str">
        <f>TEXT(SalesDataTable__2[[#This Row],[Order Date]],"MMM")</f>
        <v>Nov</v>
      </c>
      <c r="G2044" t="s">
        <v>22</v>
      </c>
      <c r="H2044" t="s">
        <v>30</v>
      </c>
      <c r="I2044" t="s">
        <v>67</v>
      </c>
      <c r="J2044" t="s">
        <v>19</v>
      </c>
      <c r="K2044" t="s">
        <v>31</v>
      </c>
      <c r="L2044" t="s">
        <v>51</v>
      </c>
      <c r="M2044">
        <v>3</v>
      </c>
      <c r="N2044">
        <v>164.36</v>
      </c>
      <c r="O2044">
        <v>0.05</v>
      </c>
      <c r="P2044">
        <v>88.7</v>
      </c>
      <c r="Q2044">
        <v>468.42600000000004</v>
      </c>
      <c r="R2044">
        <v>266.10000000000002</v>
      </c>
      <c r="S2044">
        <v>202.32600000000002</v>
      </c>
      <c r="T2044">
        <v>0.43192734818306416</v>
      </c>
    </row>
    <row r="2045" spans="1:20" x14ac:dyDescent="0.3">
      <c r="A2045">
        <v>4488</v>
      </c>
      <c r="B2045" s="1">
        <v>46353</v>
      </c>
      <c r="C2045">
        <f>YEAR(SalesDataTable__2[[#This Row],[Order Date]])</f>
        <v>2026</v>
      </c>
      <c r="D2045" s="2" t="str">
        <f>"Q"&amp;ROUNDUP(MONTH(SalesDataTable__2[[#This Row],[Order Date]])/3,0)</f>
        <v>Q4</v>
      </c>
      <c r="E2045">
        <f>MONTH(SalesDataTable__2[[#This Row],[Order Date]])</f>
        <v>11</v>
      </c>
      <c r="F2045" t="str">
        <f>TEXT(SalesDataTable__2[[#This Row],[Order Date]],"MMM")</f>
        <v>Nov</v>
      </c>
      <c r="G2045" t="s">
        <v>28</v>
      </c>
      <c r="H2045" t="s">
        <v>48</v>
      </c>
      <c r="I2045" t="s">
        <v>66</v>
      </c>
      <c r="J2045" t="s">
        <v>64</v>
      </c>
      <c r="K2045" t="s">
        <v>31</v>
      </c>
      <c r="L2045" t="s">
        <v>51</v>
      </c>
      <c r="M2045">
        <v>3</v>
      </c>
      <c r="N2045">
        <v>161.66</v>
      </c>
      <c r="O2045">
        <v>0.05</v>
      </c>
      <c r="P2045">
        <v>88.3</v>
      </c>
      <c r="Q2045">
        <v>460.73099999999999</v>
      </c>
      <c r="R2045">
        <v>264.89999999999998</v>
      </c>
      <c r="S2045">
        <v>195.83100000000002</v>
      </c>
      <c r="T2045">
        <v>0.42504411467863029</v>
      </c>
    </row>
    <row r="2046" spans="1:20" x14ac:dyDescent="0.3">
      <c r="A2046">
        <v>669</v>
      </c>
      <c r="B2046" s="1">
        <v>46354</v>
      </c>
      <c r="C2046">
        <f>YEAR(SalesDataTable__2[[#This Row],[Order Date]])</f>
        <v>2026</v>
      </c>
      <c r="D2046" s="2" t="str">
        <f>"Q"&amp;ROUNDUP(MONTH(SalesDataTable__2[[#This Row],[Order Date]])/3,0)</f>
        <v>Q4</v>
      </c>
      <c r="E2046">
        <f>MONTH(SalesDataTable__2[[#This Row],[Order Date]])</f>
        <v>11</v>
      </c>
      <c r="F2046" t="str">
        <f>TEXT(SalesDataTable__2[[#This Row],[Order Date]],"MMM")</f>
        <v>Nov</v>
      </c>
      <c r="G2046" t="s">
        <v>42</v>
      </c>
      <c r="H2046" t="s">
        <v>57</v>
      </c>
      <c r="I2046" t="s">
        <v>18</v>
      </c>
      <c r="J2046" t="s">
        <v>64</v>
      </c>
      <c r="K2046" t="s">
        <v>20</v>
      </c>
      <c r="L2046" t="s">
        <v>44</v>
      </c>
      <c r="M2046">
        <v>3</v>
      </c>
      <c r="N2046">
        <v>36.81</v>
      </c>
      <c r="O2046">
        <v>0.05</v>
      </c>
      <c r="P2046">
        <v>13.82</v>
      </c>
      <c r="Q2046">
        <v>104.9085</v>
      </c>
      <c r="R2046">
        <v>41.46</v>
      </c>
      <c r="S2046">
        <v>63.448500000000003</v>
      </c>
      <c r="T2046">
        <v>0.60479846723573405</v>
      </c>
    </row>
    <row r="2047" spans="1:20" x14ac:dyDescent="0.3">
      <c r="A2047">
        <v>3396</v>
      </c>
      <c r="B2047" s="1">
        <v>46354</v>
      </c>
      <c r="C2047">
        <f>YEAR(SalesDataTable__2[[#This Row],[Order Date]])</f>
        <v>2026</v>
      </c>
      <c r="D2047" s="2" t="str">
        <f>"Q"&amp;ROUNDUP(MONTH(SalesDataTable__2[[#This Row],[Order Date]])/3,0)</f>
        <v>Q4</v>
      </c>
      <c r="E2047">
        <f>MONTH(SalesDataTable__2[[#This Row],[Order Date]])</f>
        <v>11</v>
      </c>
      <c r="F2047" t="str">
        <f>TEXT(SalesDataTable__2[[#This Row],[Order Date]],"MMM")</f>
        <v>Nov</v>
      </c>
      <c r="G2047" t="s">
        <v>42</v>
      </c>
      <c r="H2047" t="s">
        <v>57</v>
      </c>
      <c r="I2047" t="s">
        <v>66</v>
      </c>
      <c r="J2047" t="s">
        <v>19</v>
      </c>
      <c r="K2047" t="s">
        <v>20</v>
      </c>
      <c r="L2047" t="s">
        <v>59</v>
      </c>
      <c r="M2047">
        <v>3</v>
      </c>
      <c r="N2047">
        <v>50.67</v>
      </c>
      <c r="O2047">
        <v>0.05</v>
      </c>
      <c r="P2047">
        <v>22.25</v>
      </c>
      <c r="Q2047">
        <v>144.40949999999998</v>
      </c>
      <c r="R2047">
        <v>66.75</v>
      </c>
      <c r="S2047">
        <v>77.65949999999998</v>
      </c>
      <c r="T2047">
        <v>0.53777279195620775</v>
      </c>
    </row>
    <row r="2048" spans="1:20" x14ac:dyDescent="0.3">
      <c r="A2048">
        <v>3150</v>
      </c>
      <c r="B2048" s="1">
        <v>46355</v>
      </c>
      <c r="C2048">
        <f>YEAR(SalesDataTable__2[[#This Row],[Order Date]])</f>
        <v>2026</v>
      </c>
      <c r="D2048" s="2" t="str">
        <f>"Q"&amp;ROUNDUP(MONTH(SalesDataTable__2[[#This Row],[Order Date]])/3,0)</f>
        <v>Q4</v>
      </c>
      <c r="E2048">
        <f>MONTH(SalesDataTable__2[[#This Row],[Order Date]])</f>
        <v>11</v>
      </c>
      <c r="F2048" t="str">
        <f>TEXT(SalesDataTable__2[[#This Row],[Order Date]],"MMM")</f>
        <v>Nov</v>
      </c>
      <c r="G2048" t="s">
        <v>28</v>
      </c>
      <c r="H2048" t="s">
        <v>29</v>
      </c>
      <c r="I2048" t="s">
        <v>18</v>
      </c>
      <c r="J2048" t="s">
        <v>19</v>
      </c>
      <c r="K2048" t="s">
        <v>38</v>
      </c>
      <c r="L2048" t="s">
        <v>58</v>
      </c>
      <c r="M2048">
        <v>3</v>
      </c>
      <c r="N2048">
        <v>80.72</v>
      </c>
      <c r="O2048">
        <v>0.05</v>
      </c>
      <c r="P2048">
        <v>39.130000000000003</v>
      </c>
      <c r="Q2048">
        <v>230.05199999999999</v>
      </c>
      <c r="R2048">
        <v>117.39000000000001</v>
      </c>
      <c r="S2048">
        <v>112.66199999999998</v>
      </c>
      <c r="T2048">
        <v>0.48972406238589528</v>
      </c>
    </row>
    <row r="2049" spans="1:20" x14ac:dyDescent="0.3">
      <c r="A2049">
        <v>2094</v>
      </c>
      <c r="B2049" s="1">
        <v>46358</v>
      </c>
      <c r="C2049">
        <f>YEAR(SalesDataTable__2[[#This Row],[Order Date]])</f>
        <v>2026</v>
      </c>
      <c r="D2049" s="2" t="str">
        <f>"Q"&amp;ROUNDUP(MONTH(SalesDataTable__2[[#This Row],[Order Date]])/3,0)</f>
        <v>Q4</v>
      </c>
      <c r="E2049">
        <f>MONTH(SalesDataTable__2[[#This Row],[Order Date]])</f>
        <v>12</v>
      </c>
      <c r="F2049" t="str">
        <f>TEXT(SalesDataTable__2[[#This Row],[Order Date]],"MMM")</f>
        <v>Dec</v>
      </c>
      <c r="G2049" t="s">
        <v>22</v>
      </c>
      <c r="H2049" t="s">
        <v>40</v>
      </c>
      <c r="I2049" t="s">
        <v>18</v>
      </c>
      <c r="J2049" t="s">
        <v>19</v>
      </c>
      <c r="K2049" t="s">
        <v>38</v>
      </c>
      <c r="L2049" t="s">
        <v>39</v>
      </c>
      <c r="M2049">
        <v>3</v>
      </c>
      <c r="N2049">
        <v>196.48</v>
      </c>
      <c r="O2049">
        <v>0.05</v>
      </c>
      <c r="P2049">
        <v>107.2</v>
      </c>
      <c r="Q2049">
        <v>559.96799999999996</v>
      </c>
      <c r="R2049">
        <v>321.60000000000002</v>
      </c>
      <c r="S2049">
        <v>238.36799999999994</v>
      </c>
      <c r="T2049">
        <v>0.42568146751242919</v>
      </c>
    </row>
    <row r="2050" spans="1:20" x14ac:dyDescent="0.3">
      <c r="A2050">
        <v>798</v>
      </c>
      <c r="B2050" s="1">
        <v>46365</v>
      </c>
      <c r="C2050">
        <f>YEAR(SalesDataTable__2[[#This Row],[Order Date]])</f>
        <v>2026</v>
      </c>
      <c r="D2050" s="2" t="str">
        <f>"Q"&amp;ROUNDUP(MONTH(SalesDataTable__2[[#This Row],[Order Date]])/3,0)</f>
        <v>Q4</v>
      </c>
      <c r="E2050">
        <f>MONTH(SalesDataTable__2[[#This Row],[Order Date]])</f>
        <v>12</v>
      </c>
      <c r="F2050" t="str">
        <f>TEXT(SalesDataTable__2[[#This Row],[Order Date]],"MMM")</f>
        <v>Dec</v>
      </c>
      <c r="G2050" t="s">
        <v>42</v>
      </c>
      <c r="H2050" t="s">
        <v>43</v>
      </c>
      <c r="I2050" t="s">
        <v>66</v>
      </c>
      <c r="J2050" t="s">
        <v>64</v>
      </c>
      <c r="K2050" t="s">
        <v>38</v>
      </c>
      <c r="L2050" t="s">
        <v>39</v>
      </c>
      <c r="M2050">
        <v>3</v>
      </c>
      <c r="N2050">
        <v>199.31</v>
      </c>
      <c r="O2050">
        <v>0.05</v>
      </c>
      <c r="P2050">
        <v>101.19</v>
      </c>
      <c r="Q2050">
        <v>568.0335</v>
      </c>
      <c r="R2050">
        <v>303.57</v>
      </c>
      <c r="S2050">
        <v>264.46350000000001</v>
      </c>
      <c r="T2050">
        <v>0.46557729429690325</v>
      </c>
    </row>
    <row r="2051" spans="1:20" x14ac:dyDescent="0.3">
      <c r="A2051">
        <v>3799</v>
      </c>
      <c r="B2051" s="1">
        <v>46371</v>
      </c>
      <c r="C2051">
        <f>YEAR(SalesDataTable__2[[#This Row],[Order Date]])</f>
        <v>2026</v>
      </c>
      <c r="D2051" s="2" t="str">
        <f>"Q"&amp;ROUNDUP(MONTH(SalesDataTable__2[[#This Row],[Order Date]])/3,0)</f>
        <v>Q4</v>
      </c>
      <c r="E2051">
        <f>MONTH(SalesDataTable__2[[#This Row],[Order Date]])</f>
        <v>12</v>
      </c>
      <c r="F2051" t="str">
        <f>TEXT(SalesDataTable__2[[#This Row],[Order Date]],"MMM")</f>
        <v>Dec</v>
      </c>
      <c r="G2051" t="s">
        <v>42</v>
      </c>
      <c r="H2051" t="s">
        <v>63</v>
      </c>
      <c r="I2051" t="s">
        <v>66</v>
      </c>
      <c r="J2051" t="s">
        <v>19</v>
      </c>
      <c r="K2051" t="s">
        <v>20</v>
      </c>
      <c r="L2051" t="s">
        <v>59</v>
      </c>
      <c r="M2051">
        <v>3</v>
      </c>
      <c r="N2051">
        <v>49.67</v>
      </c>
      <c r="O2051">
        <v>0.05</v>
      </c>
      <c r="P2051">
        <v>21.5</v>
      </c>
      <c r="Q2051">
        <v>141.55949999999999</v>
      </c>
      <c r="R2051">
        <v>64.5</v>
      </c>
      <c r="S2051">
        <v>77.059499999999986</v>
      </c>
      <c r="T2051">
        <v>0.54436120500566898</v>
      </c>
    </row>
    <row r="2052" spans="1:20" x14ac:dyDescent="0.3">
      <c r="A2052">
        <v>2738</v>
      </c>
      <c r="B2052" s="1">
        <v>46374</v>
      </c>
      <c r="C2052">
        <f>YEAR(SalesDataTable__2[[#This Row],[Order Date]])</f>
        <v>2026</v>
      </c>
      <c r="D2052" s="2" t="str">
        <f>"Q"&amp;ROUNDUP(MONTH(SalesDataTable__2[[#This Row],[Order Date]])/3,0)</f>
        <v>Q4</v>
      </c>
      <c r="E2052">
        <f>MONTH(SalesDataTable__2[[#This Row],[Order Date]])</f>
        <v>12</v>
      </c>
      <c r="F2052" t="str">
        <f>TEXT(SalesDataTable__2[[#This Row],[Order Date]],"MMM")</f>
        <v>Dec</v>
      </c>
      <c r="G2052" t="s">
        <v>28</v>
      </c>
      <c r="H2052" t="s">
        <v>34</v>
      </c>
      <c r="I2052" t="s">
        <v>18</v>
      </c>
      <c r="J2052" t="s">
        <v>19</v>
      </c>
      <c r="K2052" t="s">
        <v>24</v>
      </c>
      <c r="L2052" t="s">
        <v>50</v>
      </c>
      <c r="M2052">
        <v>3</v>
      </c>
      <c r="N2052">
        <v>145.43</v>
      </c>
      <c r="O2052">
        <v>0.05</v>
      </c>
      <c r="P2052">
        <v>81.72</v>
      </c>
      <c r="Q2052">
        <v>414.47550000000001</v>
      </c>
      <c r="R2052">
        <v>245.16</v>
      </c>
      <c r="S2052">
        <v>169.31550000000001</v>
      </c>
      <c r="T2052">
        <v>0.40850544845232106</v>
      </c>
    </row>
    <row r="2053" spans="1:20" x14ac:dyDescent="0.3">
      <c r="A2053">
        <v>3065</v>
      </c>
      <c r="B2053" s="1">
        <v>46377</v>
      </c>
      <c r="C2053">
        <f>YEAR(SalesDataTable__2[[#This Row],[Order Date]])</f>
        <v>2026</v>
      </c>
      <c r="D2053" s="2" t="str">
        <f>"Q"&amp;ROUNDUP(MONTH(SalesDataTable__2[[#This Row],[Order Date]])/3,0)</f>
        <v>Q4</v>
      </c>
      <c r="E2053">
        <f>MONTH(SalesDataTable__2[[#This Row],[Order Date]])</f>
        <v>12</v>
      </c>
      <c r="F2053" t="str">
        <f>TEXT(SalesDataTable__2[[#This Row],[Order Date]],"MMM")</f>
        <v>Dec</v>
      </c>
      <c r="G2053" t="s">
        <v>42</v>
      </c>
      <c r="H2053" t="s">
        <v>63</v>
      </c>
      <c r="I2053" t="s">
        <v>18</v>
      </c>
      <c r="J2053" t="s">
        <v>19</v>
      </c>
      <c r="K2053" t="s">
        <v>38</v>
      </c>
      <c r="L2053" t="s">
        <v>58</v>
      </c>
      <c r="M2053">
        <v>3</v>
      </c>
      <c r="N2053">
        <v>81.510000000000005</v>
      </c>
      <c r="O2053">
        <v>0.05</v>
      </c>
      <c r="P2053">
        <v>39.9</v>
      </c>
      <c r="Q2053">
        <v>232.30350000000001</v>
      </c>
      <c r="R2053">
        <v>119.69999999999999</v>
      </c>
      <c r="S2053">
        <v>112.60350000000003</v>
      </c>
      <c r="T2053">
        <v>0.48472580051527425</v>
      </c>
    </row>
    <row r="2054" spans="1:20" x14ac:dyDescent="0.3">
      <c r="A2054">
        <v>1077</v>
      </c>
      <c r="B2054" s="1">
        <v>46026</v>
      </c>
      <c r="C2054">
        <f>YEAR(SalesDataTable__2[[#This Row],[Order Date]])</f>
        <v>2026</v>
      </c>
      <c r="D2054" s="2" t="str">
        <f>"Q"&amp;ROUNDUP(MONTH(SalesDataTable__2[[#This Row],[Order Date]])/3,0)</f>
        <v>Q1</v>
      </c>
      <c r="E2054">
        <f>MONTH(SalesDataTable__2[[#This Row],[Order Date]])</f>
        <v>1</v>
      </c>
      <c r="F2054" t="str">
        <f>TEXT(SalesDataTable__2[[#This Row],[Order Date]],"MMM")</f>
        <v>Jan</v>
      </c>
      <c r="G2054" t="s">
        <v>28</v>
      </c>
      <c r="H2054" t="s">
        <v>29</v>
      </c>
      <c r="I2054" t="s">
        <v>18</v>
      </c>
      <c r="J2054" t="s">
        <v>19</v>
      </c>
      <c r="K2054" t="s">
        <v>36</v>
      </c>
      <c r="L2054" t="s">
        <v>54</v>
      </c>
      <c r="M2054">
        <v>3</v>
      </c>
      <c r="N2054">
        <v>102.12</v>
      </c>
      <c r="O2054">
        <v>0.1</v>
      </c>
      <c r="P2054">
        <v>51.28</v>
      </c>
      <c r="Q2054">
        <v>275.72400000000005</v>
      </c>
      <c r="R2054">
        <v>153.84</v>
      </c>
      <c r="S2054">
        <v>121.88400000000004</v>
      </c>
      <c r="T2054">
        <v>0.44205074639857256</v>
      </c>
    </row>
    <row r="2055" spans="1:20" x14ac:dyDescent="0.3">
      <c r="A2055">
        <v>4643</v>
      </c>
      <c r="B2055" s="1">
        <v>46036</v>
      </c>
      <c r="C2055">
        <f>YEAR(SalesDataTable__2[[#This Row],[Order Date]])</f>
        <v>2026</v>
      </c>
      <c r="D2055" s="2" t="str">
        <f>"Q"&amp;ROUNDUP(MONTH(SalesDataTable__2[[#This Row],[Order Date]])/3,0)</f>
        <v>Q1</v>
      </c>
      <c r="E2055">
        <f>MONTH(SalesDataTable__2[[#This Row],[Order Date]])</f>
        <v>1</v>
      </c>
      <c r="F2055" t="str">
        <f>TEXT(SalesDataTable__2[[#This Row],[Order Date]],"MMM")</f>
        <v>Jan</v>
      </c>
      <c r="G2055" t="s">
        <v>22</v>
      </c>
      <c r="H2055" t="s">
        <v>30</v>
      </c>
      <c r="I2055" t="s">
        <v>68</v>
      </c>
      <c r="J2055" t="s">
        <v>65</v>
      </c>
      <c r="K2055" t="s">
        <v>31</v>
      </c>
      <c r="L2055" t="s">
        <v>47</v>
      </c>
      <c r="M2055">
        <v>3</v>
      </c>
      <c r="N2055">
        <v>47.32</v>
      </c>
      <c r="O2055">
        <v>0.1</v>
      </c>
      <c r="P2055">
        <v>18.420000000000002</v>
      </c>
      <c r="Q2055">
        <v>127.76400000000001</v>
      </c>
      <c r="R2055">
        <v>55.260000000000005</v>
      </c>
      <c r="S2055">
        <v>72.504000000000005</v>
      </c>
      <c r="T2055">
        <v>0.56748379825302897</v>
      </c>
    </row>
    <row r="2056" spans="1:20" x14ac:dyDescent="0.3">
      <c r="A2056">
        <v>157</v>
      </c>
      <c r="B2056" s="1">
        <v>46040</v>
      </c>
      <c r="C2056">
        <f>YEAR(SalesDataTable__2[[#This Row],[Order Date]])</f>
        <v>2026</v>
      </c>
      <c r="D2056" s="2" t="str">
        <f>"Q"&amp;ROUNDUP(MONTH(SalesDataTable__2[[#This Row],[Order Date]])/3,0)</f>
        <v>Q1</v>
      </c>
      <c r="E2056">
        <f>MONTH(SalesDataTable__2[[#This Row],[Order Date]])</f>
        <v>1</v>
      </c>
      <c r="F2056" t="str">
        <f>TEXT(SalesDataTable__2[[#This Row],[Order Date]],"MMM")</f>
        <v>Jan</v>
      </c>
      <c r="G2056" t="s">
        <v>16</v>
      </c>
      <c r="H2056" t="s">
        <v>17</v>
      </c>
      <c r="I2056" t="s">
        <v>66</v>
      </c>
      <c r="J2056" t="s">
        <v>64</v>
      </c>
      <c r="K2056" t="s">
        <v>38</v>
      </c>
      <c r="L2056" t="s">
        <v>58</v>
      </c>
      <c r="M2056">
        <v>3</v>
      </c>
      <c r="N2056">
        <v>80.27</v>
      </c>
      <c r="O2056">
        <v>0.1</v>
      </c>
      <c r="P2056">
        <v>39.26</v>
      </c>
      <c r="Q2056">
        <v>216.72900000000001</v>
      </c>
      <c r="R2056">
        <v>117.78</v>
      </c>
      <c r="S2056">
        <v>98.949000000000012</v>
      </c>
      <c r="T2056">
        <v>0.45655634455933447</v>
      </c>
    </row>
    <row r="2057" spans="1:20" x14ac:dyDescent="0.3">
      <c r="A2057">
        <v>3233</v>
      </c>
      <c r="B2057" s="1">
        <v>46042</v>
      </c>
      <c r="C2057">
        <f>YEAR(SalesDataTable__2[[#This Row],[Order Date]])</f>
        <v>2026</v>
      </c>
      <c r="D2057" s="2" t="str">
        <f>"Q"&amp;ROUNDUP(MONTH(SalesDataTable__2[[#This Row],[Order Date]])/3,0)</f>
        <v>Q1</v>
      </c>
      <c r="E2057">
        <f>MONTH(SalesDataTable__2[[#This Row],[Order Date]])</f>
        <v>1</v>
      </c>
      <c r="F2057" t="str">
        <f>TEXT(SalesDataTable__2[[#This Row],[Order Date]],"MMM")</f>
        <v>Jan</v>
      </c>
      <c r="G2057" t="s">
        <v>22</v>
      </c>
      <c r="H2057" t="s">
        <v>30</v>
      </c>
      <c r="I2057" t="s">
        <v>18</v>
      </c>
      <c r="J2057" t="s">
        <v>19</v>
      </c>
      <c r="K2057" t="s">
        <v>38</v>
      </c>
      <c r="L2057" t="s">
        <v>55</v>
      </c>
      <c r="M2057">
        <v>3</v>
      </c>
      <c r="N2057">
        <v>120.29</v>
      </c>
      <c r="O2057">
        <v>0.1</v>
      </c>
      <c r="P2057">
        <v>62.41</v>
      </c>
      <c r="Q2057">
        <v>324.78300000000002</v>
      </c>
      <c r="R2057">
        <v>187.23</v>
      </c>
      <c r="S2057">
        <v>137.55300000000003</v>
      </c>
      <c r="T2057">
        <v>0.42352278290427769</v>
      </c>
    </row>
    <row r="2058" spans="1:20" x14ac:dyDescent="0.3">
      <c r="A2058">
        <v>2051</v>
      </c>
      <c r="B2058" s="1">
        <v>46044</v>
      </c>
      <c r="C2058">
        <f>YEAR(SalesDataTable__2[[#This Row],[Order Date]])</f>
        <v>2026</v>
      </c>
      <c r="D2058" s="2" t="str">
        <f>"Q"&amp;ROUNDUP(MONTH(SalesDataTable__2[[#This Row],[Order Date]])/3,0)</f>
        <v>Q1</v>
      </c>
      <c r="E2058">
        <f>MONTH(SalesDataTable__2[[#This Row],[Order Date]])</f>
        <v>1</v>
      </c>
      <c r="F2058" t="str">
        <f>TEXT(SalesDataTable__2[[#This Row],[Order Date]],"MMM")</f>
        <v>Jan</v>
      </c>
      <c r="G2058" t="s">
        <v>42</v>
      </c>
      <c r="H2058" t="s">
        <v>45</v>
      </c>
      <c r="I2058" t="s">
        <v>18</v>
      </c>
      <c r="J2058" t="s">
        <v>19</v>
      </c>
      <c r="K2058" t="s">
        <v>38</v>
      </c>
      <c r="L2058" t="s">
        <v>62</v>
      </c>
      <c r="M2058">
        <v>3</v>
      </c>
      <c r="N2058">
        <v>347.41</v>
      </c>
      <c r="O2058">
        <v>0.1</v>
      </c>
      <c r="P2058">
        <v>192.13</v>
      </c>
      <c r="Q2058">
        <v>938.00700000000006</v>
      </c>
      <c r="R2058">
        <v>576.39</v>
      </c>
      <c r="S2058">
        <v>361.61700000000008</v>
      </c>
      <c r="T2058">
        <v>0.38551631277804971</v>
      </c>
    </row>
    <row r="2059" spans="1:20" x14ac:dyDescent="0.3">
      <c r="A2059">
        <v>890</v>
      </c>
      <c r="B2059" s="1">
        <v>46045</v>
      </c>
      <c r="C2059">
        <f>YEAR(SalesDataTable__2[[#This Row],[Order Date]])</f>
        <v>2026</v>
      </c>
      <c r="D2059" s="2" t="str">
        <f>"Q"&amp;ROUNDUP(MONTH(SalesDataTable__2[[#This Row],[Order Date]])/3,0)</f>
        <v>Q1</v>
      </c>
      <c r="E2059">
        <f>MONTH(SalesDataTable__2[[#This Row],[Order Date]])</f>
        <v>1</v>
      </c>
      <c r="F2059" t="str">
        <f>TEXT(SalesDataTable__2[[#This Row],[Order Date]],"MMM")</f>
        <v>Jan</v>
      </c>
      <c r="G2059" t="s">
        <v>22</v>
      </c>
      <c r="H2059" t="s">
        <v>40</v>
      </c>
      <c r="I2059" t="s">
        <v>18</v>
      </c>
      <c r="J2059" t="s">
        <v>19</v>
      </c>
      <c r="K2059" t="s">
        <v>38</v>
      </c>
      <c r="L2059" t="s">
        <v>58</v>
      </c>
      <c r="M2059">
        <v>3</v>
      </c>
      <c r="N2059">
        <v>81.98</v>
      </c>
      <c r="O2059">
        <v>0.1</v>
      </c>
      <c r="P2059">
        <v>40.229999999999997</v>
      </c>
      <c r="Q2059">
        <v>221.346</v>
      </c>
      <c r="R2059">
        <v>120.69</v>
      </c>
      <c r="S2059">
        <v>100.65600000000001</v>
      </c>
      <c r="T2059">
        <v>0.45474505977067581</v>
      </c>
    </row>
    <row r="2060" spans="1:20" x14ac:dyDescent="0.3">
      <c r="A2060">
        <v>3525</v>
      </c>
      <c r="B2060" s="1">
        <v>46051</v>
      </c>
      <c r="C2060">
        <f>YEAR(SalesDataTable__2[[#This Row],[Order Date]])</f>
        <v>2026</v>
      </c>
      <c r="D2060" s="2" t="str">
        <f>"Q"&amp;ROUNDUP(MONTH(SalesDataTable__2[[#This Row],[Order Date]])/3,0)</f>
        <v>Q1</v>
      </c>
      <c r="E2060">
        <f>MONTH(SalesDataTable__2[[#This Row],[Order Date]])</f>
        <v>1</v>
      </c>
      <c r="F2060" t="str">
        <f>TEXT(SalesDataTable__2[[#This Row],[Order Date]],"MMM")</f>
        <v>Jan</v>
      </c>
      <c r="G2060" t="s">
        <v>42</v>
      </c>
      <c r="H2060" t="s">
        <v>45</v>
      </c>
      <c r="I2060" t="s">
        <v>68</v>
      </c>
      <c r="J2060" t="s">
        <v>65</v>
      </c>
      <c r="K2060" t="s">
        <v>20</v>
      </c>
      <c r="L2060" t="s">
        <v>59</v>
      </c>
      <c r="M2060">
        <v>3</v>
      </c>
      <c r="N2060">
        <v>49.63</v>
      </c>
      <c r="O2060">
        <v>0.1</v>
      </c>
      <c r="P2060">
        <v>22.06</v>
      </c>
      <c r="Q2060">
        <v>134.001</v>
      </c>
      <c r="R2060">
        <v>66.179999999999993</v>
      </c>
      <c r="S2060">
        <v>67.821000000000012</v>
      </c>
      <c r="T2060">
        <v>0.50612308863366695</v>
      </c>
    </row>
    <row r="2061" spans="1:20" x14ac:dyDescent="0.3">
      <c r="A2061">
        <v>3889</v>
      </c>
      <c r="B2061" s="1">
        <v>46053</v>
      </c>
      <c r="C2061">
        <f>YEAR(SalesDataTable__2[[#This Row],[Order Date]])</f>
        <v>2026</v>
      </c>
      <c r="D2061" s="2" t="str">
        <f>"Q"&amp;ROUNDUP(MONTH(SalesDataTable__2[[#This Row],[Order Date]])/3,0)</f>
        <v>Q1</v>
      </c>
      <c r="E2061">
        <f>MONTH(SalesDataTable__2[[#This Row],[Order Date]])</f>
        <v>1</v>
      </c>
      <c r="F2061" t="str">
        <f>TEXT(SalesDataTable__2[[#This Row],[Order Date]],"MMM")</f>
        <v>Jan</v>
      </c>
      <c r="G2061" t="s">
        <v>42</v>
      </c>
      <c r="H2061" t="s">
        <v>57</v>
      </c>
      <c r="I2061" t="s">
        <v>66</v>
      </c>
      <c r="J2061" t="s">
        <v>64</v>
      </c>
      <c r="K2061" t="s">
        <v>36</v>
      </c>
      <c r="L2061" t="s">
        <v>54</v>
      </c>
      <c r="M2061">
        <v>3</v>
      </c>
      <c r="N2061">
        <v>103.94</v>
      </c>
      <c r="O2061">
        <v>0.1</v>
      </c>
      <c r="P2061">
        <v>50.67</v>
      </c>
      <c r="Q2061">
        <v>280.63799999999998</v>
      </c>
      <c r="R2061">
        <v>152.01</v>
      </c>
      <c r="S2061">
        <v>128.62799999999999</v>
      </c>
      <c r="T2061">
        <v>0.45834135077929572</v>
      </c>
    </row>
    <row r="2062" spans="1:20" x14ac:dyDescent="0.3">
      <c r="A2062">
        <v>255</v>
      </c>
      <c r="B2062" s="1">
        <v>46063</v>
      </c>
      <c r="C2062">
        <f>YEAR(SalesDataTable__2[[#This Row],[Order Date]])</f>
        <v>2026</v>
      </c>
      <c r="D2062" s="2" t="str">
        <f>"Q"&amp;ROUNDUP(MONTH(SalesDataTable__2[[#This Row],[Order Date]])/3,0)</f>
        <v>Q1</v>
      </c>
      <c r="E2062">
        <f>MONTH(SalesDataTable__2[[#This Row],[Order Date]])</f>
        <v>2</v>
      </c>
      <c r="F2062" t="str">
        <f>TEXT(SalesDataTable__2[[#This Row],[Order Date]],"MMM")</f>
        <v>Feb</v>
      </c>
      <c r="G2062" t="s">
        <v>16</v>
      </c>
      <c r="H2062" t="s">
        <v>26</v>
      </c>
      <c r="I2062" t="s">
        <v>18</v>
      </c>
      <c r="J2062" t="s">
        <v>19</v>
      </c>
      <c r="K2062" t="s">
        <v>31</v>
      </c>
      <c r="L2062" t="s">
        <v>32</v>
      </c>
      <c r="M2062">
        <v>3</v>
      </c>
      <c r="N2062">
        <v>134.53</v>
      </c>
      <c r="O2062">
        <v>0.1</v>
      </c>
      <c r="P2062">
        <v>69.12</v>
      </c>
      <c r="Q2062">
        <v>363.23100000000005</v>
      </c>
      <c r="R2062">
        <v>207.36</v>
      </c>
      <c r="S2062">
        <v>155.87100000000004</v>
      </c>
      <c r="T2062">
        <v>0.42912361555043488</v>
      </c>
    </row>
    <row r="2063" spans="1:20" x14ac:dyDescent="0.3">
      <c r="A2063">
        <v>1905</v>
      </c>
      <c r="B2063" s="1">
        <v>46079</v>
      </c>
      <c r="C2063">
        <f>YEAR(SalesDataTable__2[[#This Row],[Order Date]])</f>
        <v>2026</v>
      </c>
      <c r="D2063" s="2" t="str">
        <f>"Q"&amp;ROUNDUP(MONTH(SalesDataTable__2[[#This Row],[Order Date]])/3,0)</f>
        <v>Q1</v>
      </c>
      <c r="E2063">
        <f>MONTH(SalesDataTable__2[[#This Row],[Order Date]])</f>
        <v>2</v>
      </c>
      <c r="F2063" t="str">
        <f>TEXT(SalesDataTable__2[[#This Row],[Order Date]],"MMM")</f>
        <v>Feb</v>
      </c>
      <c r="G2063" t="s">
        <v>16</v>
      </c>
      <c r="H2063" t="s">
        <v>26</v>
      </c>
      <c r="I2063" t="s">
        <v>66</v>
      </c>
      <c r="J2063" t="s">
        <v>64</v>
      </c>
      <c r="K2063" t="s">
        <v>36</v>
      </c>
      <c r="L2063" t="s">
        <v>56</v>
      </c>
      <c r="M2063">
        <v>3</v>
      </c>
      <c r="N2063">
        <v>51.32</v>
      </c>
      <c r="O2063">
        <v>0.1</v>
      </c>
      <c r="P2063">
        <v>22.62</v>
      </c>
      <c r="Q2063">
        <v>138.56400000000002</v>
      </c>
      <c r="R2063">
        <v>67.86</v>
      </c>
      <c r="S2063">
        <v>70.704000000000022</v>
      </c>
      <c r="T2063">
        <v>0.51026240581969351</v>
      </c>
    </row>
    <row r="2064" spans="1:20" x14ac:dyDescent="0.3">
      <c r="A2064">
        <v>1115</v>
      </c>
      <c r="B2064" s="1">
        <v>46080</v>
      </c>
      <c r="C2064">
        <f>YEAR(SalesDataTable__2[[#This Row],[Order Date]])</f>
        <v>2026</v>
      </c>
      <c r="D2064" s="2" t="str">
        <f>"Q"&amp;ROUNDUP(MONTH(SalesDataTable__2[[#This Row],[Order Date]])/3,0)</f>
        <v>Q1</v>
      </c>
      <c r="E2064">
        <f>MONTH(SalesDataTable__2[[#This Row],[Order Date]])</f>
        <v>2</v>
      </c>
      <c r="F2064" t="str">
        <f>TEXT(SalesDataTable__2[[#This Row],[Order Date]],"MMM")</f>
        <v>Feb</v>
      </c>
      <c r="G2064" t="s">
        <v>22</v>
      </c>
      <c r="H2064" t="s">
        <v>30</v>
      </c>
      <c r="I2064" t="s">
        <v>66</v>
      </c>
      <c r="J2064" t="s">
        <v>65</v>
      </c>
      <c r="K2064" t="s">
        <v>31</v>
      </c>
      <c r="L2064" t="s">
        <v>51</v>
      </c>
      <c r="M2064">
        <v>3</v>
      </c>
      <c r="N2064">
        <v>161.19999999999999</v>
      </c>
      <c r="O2064">
        <v>0.1</v>
      </c>
      <c r="P2064">
        <v>87.37</v>
      </c>
      <c r="Q2064">
        <v>435.23999999999995</v>
      </c>
      <c r="R2064">
        <v>262.11</v>
      </c>
      <c r="S2064">
        <v>173.12999999999994</v>
      </c>
      <c r="T2064">
        <v>0.39778053487730897</v>
      </c>
    </row>
    <row r="2065" spans="1:20" x14ac:dyDescent="0.3">
      <c r="A2065">
        <v>1923</v>
      </c>
      <c r="B2065" s="1">
        <v>46086</v>
      </c>
      <c r="C2065">
        <f>YEAR(SalesDataTable__2[[#This Row],[Order Date]])</f>
        <v>2026</v>
      </c>
      <c r="D2065" s="2" t="str">
        <f>"Q"&amp;ROUNDUP(MONTH(SalesDataTable__2[[#This Row],[Order Date]])/3,0)</f>
        <v>Q1</v>
      </c>
      <c r="E2065">
        <f>MONTH(SalesDataTable__2[[#This Row],[Order Date]])</f>
        <v>3</v>
      </c>
      <c r="F2065" t="str">
        <f>TEXT(SalesDataTable__2[[#This Row],[Order Date]],"MMM")</f>
        <v>Mar</v>
      </c>
      <c r="G2065" t="s">
        <v>28</v>
      </c>
      <c r="H2065" t="s">
        <v>48</v>
      </c>
      <c r="I2065" t="s">
        <v>66</v>
      </c>
      <c r="J2065" t="s">
        <v>65</v>
      </c>
      <c r="K2065" t="s">
        <v>38</v>
      </c>
      <c r="L2065" t="s">
        <v>58</v>
      </c>
      <c r="M2065">
        <v>3</v>
      </c>
      <c r="N2065">
        <v>82.9</v>
      </c>
      <c r="O2065">
        <v>0.1</v>
      </c>
      <c r="P2065">
        <v>38.31</v>
      </c>
      <c r="Q2065">
        <v>223.83</v>
      </c>
      <c r="R2065">
        <v>114.93</v>
      </c>
      <c r="S2065">
        <v>108.9</v>
      </c>
      <c r="T2065">
        <v>0.48652995577000402</v>
      </c>
    </row>
    <row r="2066" spans="1:20" x14ac:dyDescent="0.3">
      <c r="A2066">
        <v>1845</v>
      </c>
      <c r="B2066" s="1">
        <v>46102</v>
      </c>
      <c r="C2066">
        <f>YEAR(SalesDataTable__2[[#This Row],[Order Date]])</f>
        <v>2026</v>
      </c>
      <c r="D2066" s="2" t="str">
        <f>"Q"&amp;ROUNDUP(MONTH(SalesDataTable__2[[#This Row],[Order Date]])/3,0)</f>
        <v>Q1</v>
      </c>
      <c r="E2066">
        <f>MONTH(SalesDataTable__2[[#This Row],[Order Date]])</f>
        <v>3</v>
      </c>
      <c r="F2066" t="str">
        <f>TEXT(SalesDataTable__2[[#This Row],[Order Date]],"MMM")</f>
        <v>Mar</v>
      </c>
      <c r="G2066" t="s">
        <v>22</v>
      </c>
      <c r="H2066" t="s">
        <v>23</v>
      </c>
      <c r="I2066" t="s">
        <v>18</v>
      </c>
      <c r="J2066" t="s">
        <v>64</v>
      </c>
      <c r="K2066" t="s">
        <v>38</v>
      </c>
      <c r="L2066" t="s">
        <v>62</v>
      </c>
      <c r="M2066">
        <v>3</v>
      </c>
      <c r="N2066">
        <v>348.54</v>
      </c>
      <c r="O2066">
        <v>0.1</v>
      </c>
      <c r="P2066">
        <v>200.3</v>
      </c>
      <c r="Q2066">
        <v>941.05800000000011</v>
      </c>
      <c r="R2066">
        <v>600.90000000000009</v>
      </c>
      <c r="S2066">
        <v>340.15800000000002</v>
      </c>
      <c r="T2066">
        <v>0.36146337420222768</v>
      </c>
    </row>
    <row r="2067" spans="1:20" x14ac:dyDescent="0.3">
      <c r="A2067">
        <v>3560</v>
      </c>
      <c r="B2067" s="1">
        <v>46102</v>
      </c>
      <c r="C2067">
        <f>YEAR(SalesDataTable__2[[#This Row],[Order Date]])</f>
        <v>2026</v>
      </c>
      <c r="D2067" s="2" t="str">
        <f>"Q"&amp;ROUNDUP(MONTH(SalesDataTable__2[[#This Row],[Order Date]])/3,0)</f>
        <v>Q1</v>
      </c>
      <c r="E2067">
        <f>MONTH(SalesDataTable__2[[#This Row],[Order Date]])</f>
        <v>3</v>
      </c>
      <c r="F2067" t="str">
        <f>TEXT(SalesDataTable__2[[#This Row],[Order Date]],"MMM")</f>
        <v>Mar</v>
      </c>
      <c r="G2067" t="s">
        <v>42</v>
      </c>
      <c r="H2067" t="s">
        <v>60</v>
      </c>
      <c r="I2067" t="s">
        <v>18</v>
      </c>
      <c r="J2067" t="s">
        <v>64</v>
      </c>
      <c r="K2067" t="s">
        <v>20</v>
      </c>
      <c r="L2067" t="s">
        <v>59</v>
      </c>
      <c r="M2067">
        <v>3</v>
      </c>
      <c r="N2067">
        <v>50.46</v>
      </c>
      <c r="O2067">
        <v>0.1</v>
      </c>
      <c r="P2067">
        <v>21.9</v>
      </c>
      <c r="Q2067">
        <v>136.24199999999999</v>
      </c>
      <c r="R2067">
        <v>65.699999999999989</v>
      </c>
      <c r="S2067">
        <v>70.542000000000002</v>
      </c>
      <c r="T2067">
        <v>0.51776985070683057</v>
      </c>
    </row>
    <row r="2068" spans="1:20" x14ac:dyDescent="0.3">
      <c r="A2068">
        <v>693</v>
      </c>
      <c r="B2068" s="1">
        <v>46103</v>
      </c>
      <c r="C2068">
        <f>YEAR(SalesDataTable__2[[#This Row],[Order Date]])</f>
        <v>2026</v>
      </c>
      <c r="D2068" s="2" t="str">
        <f>"Q"&amp;ROUNDUP(MONTH(SalesDataTable__2[[#This Row],[Order Date]])/3,0)</f>
        <v>Q1</v>
      </c>
      <c r="E2068">
        <f>MONTH(SalesDataTable__2[[#This Row],[Order Date]])</f>
        <v>3</v>
      </c>
      <c r="F2068" t="str">
        <f>TEXT(SalesDataTable__2[[#This Row],[Order Date]],"MMM")</f>
        <v>Mar</v>
      </c>
      <c r="G2068" t="s">
        <v>28</v>
      </c>
      <c r="H2068" t="s">
        <v>34</v>
      </c>
      <c r="I2068" t="s">
        <v>18</v>
      </c>
      <c r="J2068" t="s">
        <v>19</v>
      </c>
      <c r="K2068" t="s">
        <v>31</v>
      </c>
      <c r="L2068" t="s">
        <v>47</v>
      </c>
      <c r="M2068">
        <v>3</v>
      </c>
      <c r="N2068">
        <v>47.02</v>
      </c>
      <c r="O2068">
        <v>0.1</v>
      </c>
      <c r="P2068">
        <v>17.989999999999998</v>
      </c>
      <c r="Q2068">
        <v>126.95400000000001</v>
      </c>
      <c r="R2068">
        <v>53.97</v>
      </c>
      <c r="S2068">
        <v>72.984000000000009</v>
      </c>
      <c r="T2068">
        <v>0.57488539155914742</v>
      </c>
    </row>
    <row r="2069" spans="1:20" x14ac:dyDescent="0.3">
      <c r="A2069">
        <v>1501</v>
      </c>
      <c r="B2069" s="1">
        <v>46106</v>
      </c>
      <c r="C2069">
        <f>YEAR(SalesDataTable__2[[#This Row],[Order Date]])</f>
        <v>2026</v>
      </c>
      <c r="D2069" s="2" t="str">
        <f>"Q"&amp;ROUNDUP(MONTH(SalesDataTable__2[[#This Row],[Order Date]])/3,0)</f>
        <v>Q1</v>
      </c>
      <c r="E2069">
        <f>MONTH(SalesDataTable__2[[#This Row],[Order Date]])</f>
        <v>3</v>
      </c>
      <c r="F2069" t="str">
        <f>TEXT(SalesDataTable__2[[#This Row],[Order Date]],"MMM")</f>
        <v>Mar</v>
      </c>
      <c r="G2069" t="s">
        <v>16</v>
      </c>
      <c r="H2069" t="s">
        <v>26</v>
      </c>
      <c r="I2069" t="s">
        <v>68</v>
      </c>
      <c r="J2069" t="s">
        <v>19</v>
      </c>
      <c r="K2069" t="s">
        <v>31</v>
      </c>
      <c r="L2069" t="s">
        <v>41</v>
      </c>
      <c r="M2069">
        <v>3</v>
      </c>
      <c r="N2069">
        <v>36.43</v>
      </c>
      <c r="O2069">
        <v>0.1</v>
      </c>
      <c r="P2069">
        <v>13.23</v>
      </c>
      <c r="Q2069">
        <v>98.36099999999999</v>
      </c>
      <c r="R2069">
        <v>39.69</v>
      </c>
      <c r="S2069">
        <v>58.670999999999992</v>
      </c>
      <c r="T2069">
        <v>0.59648641229755694</v>
      </c>
    </row>
    <row r="2070" spans="1:20" x14ac:dyDescent="0.3">
      <c r="A2070">
        <v>487</v>
      </c>
      <c r="B2070" s="1">
        <v>46107</v>
      </c>
      <c r="C2070">
        <f>YEAR(SalesDataTable__2[[#This Row],[Order Date]])</f>
        <v>2026</v>
      </c>
      <c r="D2070" s="2" t="str">
        <f>"Q"&amp;ROUNDUP(MONTH(SalesDataTable__2[[#This Row],[Order Date]])/3,0)</f>
        <v>Q1</v>
      </c>
      <c r="E2070">
        <f>MONTH(SalesDataTable__2[[#This Row],[Order Date]])</f>
        <v>3</v>
      </c>
      <c r="F2070" t="str">
        <f>TEXT(SalesDataTable__2[[#This Row],[Order Date]],"MMM")</f>
        <v>Mar</v>
      </c>
      <c r="G2070" t="s">
        <v>16</v>
      </c>
      <c r="H2070" t="s">
        <v>17</v>
      </c>
      <c r="I2070" t="s">
        <v>66</v>
      </c>
      <c r="J2070" t="s">
        <v>65</v>
      </c>
      <c r="K2070" t="s">
        <v>31</v>
      </c>
      <c r="L2070" t="s">
        <v>41</v>
      </c>
      <c r="M2070">
        <v>3</v>
      </c>
      <c r="N2070">
        <v>36.979999999999997</v>
      </c>
      <c r="O2070">
        <v>0.1</v>
      </c>
      <c r="P2070">
        <v>13.65</v>
      </c>
      <c r="Q2070">
        <v>99.846000000000004</v>
      </c>
      <c r="R2070">
        <v>40.950000000000003</v>
      </c>
      <c r="S2070">
        <v>58.896000000000001</v>
      </c>
      <c r="T2070">
        <v>0.58986839733189111</v>
      </c>
    </row>
    <row r="2071" spans="1:20" x14ac:dyDescent="0.3">
      <c r="A2071">
        <v>1359</v>
      </c>
      <c r="B2071" s="1">
        <v>46108</v>
      </c>
      <c r="C2071">
        <f>YEAR(SalesDataTable__2[[#This Row],[Order Date]])</f>
        <v>2026</v>
      </c>
      <c r="D2071" s="2" t="str">
        <f>"Q"&amp;ROUNDUP(MONTH(SalesDataTable__2[[#This Row],[Order Date]])/3,0)</f>
        <v>Q1</v>
      </c>
      <c r="E2071">
        <f>MONTH(SalesDataTable__2[[#This Row],[Order Date]])</f>
        <v>3</v>
      </c>
      <c r="F2071" t="str">
        <f>TEXT(SalesDataTable__2[[#This Row],[Order Date]],"MMM")</f>
        <v>Mar</v>
      </c>
      <c r="G2071" t="s">
        <v>42</v>
      </c>
      <c r="H2071" t="s">
        <v>45</v>
      </c>
      <c r="I2071" t="s">
        <v>18</v>
      </c>
      <c r="J2071" t="s">
        <v>64</v>
      </c>
      <c r="K2071" t="s">
        <v>31</v>
      </c>
      <c r="L2071" t="s">
        <v>47</v>
      </c>
      <c r="M2071">
        <v>3</v>
      </c>
      <c r="N2071">
        <v>46.24</v>
      </c>
      <c r="O2071">
        <v>0.1</v>
      </c>
      <c r="P2071">
        <v>18.2</v>
      </c>
      <c r="Q2071">
        <v>124.848</v>
      </c>
      <c r="R2071">
        <v>54.599999999999994</v>
      </c>
      <c r="S2071">
        <v>70.248000000000005</v>
      </c>
      <c r="T2071">
        <v>0.56266820453671673</v>
      </c>
    </row>
    <row r="2072" spans="1:20" x14ac:dyDescent="0.3">
      <c r="A2072">
        <v>3229</v>
      </c>
      <c r="B2072" s="1">
        <v>46115</v>
      </c>
      <c r="C2072">
        <f>YEAR(SalesDataTable__2[[#This Row],[Order Date]])</f>
        <v>2026</v>
      </c>
      <c r="D2072" s="2" t="str">
        <f>"Q"&amp;ROUNDUP(MONTH(SalesDataTable__2[[#This Row],[Order Date]])/3,0)</f>
        <v>Q2</v>
      </c>
      <c r="E2072">
        <f>MONTH(SalesDataTable__2[[#This Row],[Order Date]])</f>
        <v>4</v>
      </c>
      <c r="F2072" t="str">
        <f>TEXT(SalesDataTable__2[[#This Row],[Order Date]],"MMM")</f>
        <v>Apr</v>
      </c>
      <c r="G2072" t="s">
        <v>16</v>
      </c>
      <c r="H2072" t="s">
        <v>52</v>
      </c>
      <c r="I2072" t="s">
        <v>66</v>
      </c>
      <c r="J2072" t="s">
        <v>64</v>
      </c>
      <c r="K2072" t="s">
        <v>31</v>
      </c>
      <c r="L2072" t="s">
        <v>41</v>
      </c>
      <c r="M2072">
        <v>3</v>
      </c>
      <c r="N2072">
        <v>36.17</v>
      </c>
      <c r="O2072">
        <v>0.1</v>
      </c>
      <c r="P2072">
        <v>13.65</v>
      </c>
      <c r="Q2072">
        <v>97.659000000000006</v>
      </c>
      <c r="R2072">
        <v>40.950000000000003</v>
      </c>
      <c r="S2072">
        <v>56.709000000000003</v>
      </c>
      <c r="T2072">
        <v>0.58068380794396834</v>
      </c>
    </row>
    <row r="2073" spans="1:20" x14ac:dyDescent="0.3">
      <c r="A2073">
        <v>754</v>
      </c>
      <c r="B2073" s="1">
        <v>46130</v>
      </c>
      <c r="C2073">
        <f>YEAR(SalesDataTable__2[[#This Row],[Order Date]])</f>
        <v>2026</v>
      </c>
      <c r="D2073" s="2" t="str">
        <f>"Q"&amp;ROUNDUP(MONTH(SalesDataTable__2[[#This Row],[Order Date]])/3,0)</f>
        <v>Q2</v>
      </c>
      <c r="E2073">
        <f>MONTH(SalesDataTable__2[[#This Row],[Order Date]])</f>
        <v>4</v>
      </c>
      <c r="F2073" t="str">
        <f>TEXT(SalesDataTable__2[[#This Row],[Order Date]],"MMM")</f>
        <v>Apr</v>
      </c>
      <c r="G2073" t="s">
        <v>42</v>
      </c>
      <c r="H2073" t="s">
        <v>63</v>
      </c>
      <c r="I2073" t="s">
        <v>67</v>
      </c>
      <c r="J2073" t="s">
        <v>64</v>
      </c>
      <c r="K2073" t="s">
        <v>36</v>
      </c>
      <c r="L2073" t="s">
        <v>54</v>
      </c>
      <c r="M2073">
        <v>3</v>
      </c>
      <c r="N2073">
        <v>104.8</v>
      </c>
      <c r="O2073">
        <v>0.1</v>
      </c>
      <c r="P2073">
        <v>50.59</v>
      </c>
      <c r="Q2073">
        <v>282.95999999999998</v>
      </c>
      <c r="R2073">
        <v>151.77000000000001</v>
      </c>
      <c r="S2073">
        <v>131.18999999999997</v>
      </c>
      <c r="T2073">
        <v>0.46363443596268017</v>
      </c>
    </row>
    <row r="2074" spans="1:20" x14ac:dyDescent="0.3">
      <c r="A2074">
        <v>5010</v>
      </c>
      <c r="B2074" s="1">
        <v>46138</v>
      </c>
      <c r="C2074">
        <f>YEAR(SalesDataTable__2[[#This Row],[Order Date]])</f>
        <v>2026</v>
      </c>
      <c r="D2074" s="2" t="str">
        <f>"Q"&amp;ROUNDUP(MONTH(SalesDataTable__2[[#This Row],[Order Date]])/3,0)</f>
        <v>Q2</v>
      </c>
      <c r="E2074">
        <f>MONTH(SalesDataTable__2[[#This Row],[Order Date]])</f>
        <v>4</v>
      </c>
      <c r="F2074" t="str">
        <f>TEXT(SalesDataTable__2[[#This Row],[Order Date]],"MMM")</f>
        <v>Apr</v>
      </c>
      <c r="G2074" t="s">
        <v>16</v>
      </c>
      <c r="H2074" t="s">
        <v>26</v>
      </c>
      <c r="I2074" t="s">
        <v>68</v>
      </c>
      <c r="J2074" t="s">
        <v>65</v>
      </c>
      <c r="K2074" t="s">
        <v>31</v>
      </c>
      <c r="L2074" t="s">
        <v>47</v>
      </c>
      <c r="M2074">
        <v>3</v>
      </c>
      <c r="N2074">
        <v>46.2</v>
      </c>
      <c r="O2074">
        <v>0.1</v>
      </c>
      <c r="P2074">
        <v>18.149999999999999</v>
      </c>
      <c r="Q2074">
        <v>124.74000000000002</v>
      </c>
      <c r="R2074">
        <v>54.449999999999996</v>
      </c>
      <c r="S2074">
        <v>70.29000000000002</v>
      </c>
      <c r="T2074">
        <v>0.5634920634920636</v>
      </c>
    </row>
    <row r="2075" spans="1:20" x14ac:dyDescent="0.3">
      <c r="A2075">
        <v>3222</v>
      </c>
      <c r="B2075" s="1">
        <v>46142</v>
      </c>
      <c r="C2075">
        <f>YEAR(SalesDataTable__2[[#This Row],[Order Date]])</f>
        <v>2026</v>
      </c>
      <c r="D2075" s="2" t="str">
        <f>"Q"&amp;ROUNDUP(MONTH(SalesDataTable__2[[#This Row],[Order Date]])/3,0)</f>
        <v>Q2</v>
      </c>
      <c r="E2075">
        <f>MONTH(SalesDataTable__2[[#This Row],[Order Date]])</f>
        <v>4</v>
      </c>
      <c r="F2075" t="str">
        <f>TEXT(SalesDataTable__2[[#This Row],[Order Date]],"MMM")</f>
        <v>Apr</v>
      </c>
      <c r="G2075" t="s">
        <v>42</v>
      </c>
      <c r="H2075" t="s">
        <v>60</v>
      </c>
      <c r="I2075" t="s">
        <v>68</v>
      </c>
      <c r="J2075" t="s">
        <v>65</v>
      </c>
      <c r="K2075" t="s">
        <v>38</v>
      </c>
      <c r="L2075" t="s">
        <v>55</v>
      </c>
      <c r="M2075">
        <v>3</v>
      </c>
      <c r="N2075">
        <v>126.03</v>
      </c>
      <c r="O2075">
        <v>0.1</v>
      </c>
      <c r="P2075">
        <v>61.75</v>
      </c>
      <c r="Q2075">
        <v>340.28100000000006</v>
      </c>
      <c r="R2075">
        <v>185.25</v>
      </c>
      <c r="S2075">
        <v>155.03100000000006</v>
      </c>
      <c r="T2075">
        <v>0.45559699189787273</v>
      </c>
    </row>
    <row r="2076" spans="1:20" x14ac:dyDescent="0.3">
      <c r="A2076">
        <v>849</v>
      </c>
      <c r="B2076" s="1">
        <v>46145</v>
      </c>
      <c r="C2076">
        <f>YEAR(SalesDataTable__2[[#This Row],[Order Date]])</f>
        <v>2026</v>
      </c>
      <c r="D2076" s="2" t="str">
        <f>"Q"&amp;ROUNDUP(MONTH(SalesDataTable__2[[#This Row],[Order Date]])/3,0)</f>
        <v>Q2</v>
      </c>
      <c r="E2076">
        <f>MONTH(SalesDataTable__2[[#This Row],[Order Date]])</f>
        <v>5</v>
      </c>
      <c r="F2076" t="str">
        <f>TEXT(SalesDataTable__2[[#This Row],[Order Date]],"MMM")</f>
        <v>May</v>
      </c>
      <c r="G2076" t="s">
        <v>28</v>
      </c>
      <c r="H2076" t="s">
        <v>48</v>
      </c>
      <c r="I2076" t="s">
        <v>68</v>
      </c>
      <c r="J2076" t="s">
        <v>65</v>
      </c>
      <c r="K2076" t="s">
        <v>38</v>
      </c>
      <c r="L2076" t="s">
        <v>39</v>
      </c>
      <c r="M2076">
        <v>3</v>
      </c>
      <c r="N2076">
        <v>193.18</v>
      </c>
      <c r="O2076">
        <v>0.1</v>
      </c>
      <c r="P2076">
        <v>102.31</v>
      </c>
      <c r="Q2076">
        <v>521.58600000000001</v>
      </c>
      <c r="R2076">
        <v>306.93</v>
      </c>
      <c r="S2076">
        <v>214.65600000000001</v>
      </c>
      <c r="T2076">
        <v>0.41154478839539405</v>
      </c>
    </row>
    <row r="2077" spans="1:20" x14ac:dyDescent="0.3">
      <c r="A2077">
        <v>5156</v>
      </c>
      <c r="B2077" s="1">
        <v>46153</v>
      </c>
      <c r="C2077">
        <f>YEAR(SalesDataTable__2[[#This Row],[Order Date]])</f>
        <v>2026</v>
      </c>
      <c r="D2077" s="2" t="str">
        <f>"Q"&amp;ROUNDUP(MONTH(SalesDataTable__2[[#This Row],[Order Date]])/3,0)</f>
        <v>Q2</v>
      </c>
      <c r="E2077">
        <f>MONTH(SalesDataTable__2[[#This Row],[Order Date]])</f>
        <v>5</v>
      </c>
      <c r="F2077" t="str">
        <f>TEXT(SalesDataTable__2[[#This Row],[Order Date]],"MMM")</f>
        <v>May</v>
      </c>
      <c r="G2077" t="s">
        <v>22</v>
      </c>
      <c r="H2077" t="s">
        <v>30</v>
      </c>
      <c r="I2077" t="s">
        <v>66</v>
      </c>
      <c r="J2077" t="s">
        <v>19</v>
      </c>
      <c r="K2077" t="s">
        <v>31</v>
      </c>
      <c r="L2077" t="s">
        <v>32</v>
      </c>
      <c r="M2077">
        <v>3</v>
      </c>
      <c r="N2077">
        <v>132.58000000000001</v>
      </c>
      <c r="O2077">
        <v>0.1</v>
      </c>
      <c r="P2077">
        <v>67.88</v>
      </c>
      <c r="Q2077">
        <v>357.96600000000001</v>
      </c>
      <c r="R2077">
        <v>203.64</v>
      </c>
      <c r="S2077">
        <v>154.32600000000002</v>
      </c>
      <c r="T2077">
        <v>0.43111915656794225</v>
      </c>
    </row>
    <row r="2078" spans="1:20" x14ac:dyDescent="0.3">
      <c r="A2078">
        <v>765</v>
      </c>
      <c r="B2078" s="1">
        <v>46156</v>
      </c>
      <c r="C2078">
        <f>YEAR(SalesDataTable__2[[#This Row],[Order Date]])</f>
        <v>2026</v>
      </c>
      <c r="D2078" s="2" t="str">
        <f>"Q"&amp;ROUNDUP(MONTH(SalesDataTable__2[[#This Row],[Order Date]])/3,0)</f>
        <v>Q2</v>
      </c>
      <c r="E2078">
        <f>MONTH(SalesDataTable__2[[#This Row],[Order Date]])</f>
        <v>5</v>
      </c>
      <c r="F2078" t="str">
        <f>TEXT(SalesDataTable__2[[#This Row],[Order Date]],"MMM")</f>
        <v>May</v>
      </c>
      <c r="G2078" t="s">
        <v>28</v>
      </c>
      <c r="H2078" t="s">
        <v>29</v>
      </c>
      <c r="I2078" t="s">
        <v>68</v>
      </c>
      <c r="J2078" t="s">
        <v>65</v>
      </c>
      <c r="K2078" t="s">
        <v>20</v>
      </c>
      <c r="L2078" t="s">
        <v>59</v>
      </c>
      <c r="M2078">
        <v>3</v>
      </c>
      <c r="N2078">
        <v>49.7</v>
      </c>
      <c r="O2078">
        <v>0.1</v>
      </c>
      <c r="P2078">
        <v>21.84</v>
      </c>
      <c r="Q2078">
        <v>134.19000000000003</v>
      </c>
      <c r="R2078">
        <v>65.52</v>
      </c>
      <c r="S2078">
        <v>68.67000000000003</v>
      </c>
      <c r="T2078">
        <v>0.5117370892018781</v>
      </c>
    </row>
    <row r="2079" spans="1:20" x14ac:dyDescent="0.3">
      <c r="A2079">
        <v>2010</v>
      </c>
      <c r="B2079" s="1">
        <v>46174</v>
      </c>
      <c r="C2079">
        <f>YEAR(SalesDataTable__2[[#This Row],[Order Date]])</f>
        <v>2026</v>
      </c>
      <c r="D2079" s="2" t="str">
        <f>"Q"&amp;ROUNDUP(MONTH(SalesDataTable__2[[#This Row],[Order Date]])/3,0)</f>
        <v>Q2</v>
      </c>
      <c r="E2079">
        <f>MONTH(SalesDataTable__2[[#This Row],[Order Date]])</f>
        <v>6</v>
      </c>
      <c r="F2079" t="str">
        <f>TEXT(SalesDataTable__2[[#This Row],[Order Date]],"MMM")</f>
        <v>Jun</v>
      </c>
      <c r="G2079" t="s">
        <v>16</v>
      </c>
      <c r="H2079" t="s">
        <v>17</v>
      </c>
      <c r="I2079" t="s">
        <v>18</v>
      </c>
      <c r="J2079" t="s">
        <v>19</v>
      </c>
      <c r="K2079" t="s">
        <v>36</v>
      </c>
      <c r="L2079" t="s">
        <v>54</v>
      </c>
      <c r="M2079">
        <v>3</v>
      </c>
      <c r="N2079">
        <v>100.69</v>
      </c>
      <c r="O2079">
        <v>0.1</v>
      </c>
      <c r="P2079">
        <v>51.31</v>
      </c>
      <c r="Q2079">
        <v>271.863</v>
      </c>
      <c r="R2079">
        <v>153.93</v>
      </c>
      <c r="S2079">
        <v>117.93299999999999</v>
      </c>
      <c r="T2079">
        <v>0.43379569856876438</v>
      </c>
    </row>
    <row r="2080" spans="1:20" x14ac:dyDescent="0.3">
      <c r="A2080">
        <v>372</v>
      </c>
      <c r="B2080" s="1">
        <v>46183</v>
      </c>
      <c r="C2080">
        <f>YEAR(SalesDataTable__2[[#This Row],[Order Date]])</f>
        <v>2026</v>
      </c>
      <c r="D2080" s="2" t="str">
        <f>"Q"&amp;ROUNDUP(MONTH(SalesDataTable__2[[#This Row],[Order Date]])/3,0)</f>
        <v>Q2</v>
      </c>
      <c r="E2080">
        <f>MONTH(SalesDataTable__2[[#This Row],[Order Date]])</f>
        <v>6</v>
      </c>
      <c r="F2080" t="str">
        <f>TEXT(SalesDataTable__2[[#This Row],[Order Date]],"MMM")</f>
        <v>Jun</v>
      </c>
      <c r="G2080" t="s">
        <v>28</v>
      </c>
      <c r="H2080" t="s">
        <v>46</v>
      </c>
      <c r="I2080" t="s">
        <v>18</v>
      </c>
      <c r="J2080" t="s">
        <v>64</v>
      </c>
      <c r="K2080" t="s">
        <v>20</v>
      </c>
      <c r="L2080" t="s">
        <v>44</v>
      </c>
      <c r="M2080">
        <v>3</v>
      </c>
      <c r="N2080">
        <v>35.94</v>
      </c>
      <c r="O2080">
        <v>0.1</v>
      </c>
      <c r="P2080">
        <v>14.04</v>
      </c>
      <c r="Q2080">
        <v>97.037999999999997</v>
      </c>
      <c r="R2080">
        <v>42.12</v>
      </c>
      <c r="S2080">
        <v>54.917999999999999</v>
      </c>
      <c r="T2080">
        <v>0.56594323873121866</v>
      </c>
    </row>
    <row r="2081" spans="1:20" x14ac:dyDescent="0.3">
      <c r="A2081">
        <v>4991</v>
      </c>
      <c r="B2081" s="1">
        <v>46183</v>
      </c>
      <c r="C2081">
        <f>YEAR(SalesDataTable__2[[#This Row],[Order Date]])</f>
        <v>2026</v>
      </c>
      <c r="D2081" s="2" t="str">
        <f>"Q"&amp;ROUNDUP(MONTH(SalesDataTable__2[[#This Row],[Order Date]])/3,0)</f>
        <v>Q2</v>
      </c>
      <c r="E2081">
        <f>MONTH(SalesDataTable__2[[#This Row],[Order Date]])</f>
        <v>6</v>
      </c>
      <c r="F2081" t="str">
        <f>TEXT(SalesDataTable__2[[#This Row],[Order Date]],"MMM")</f>
        <v>Jun</v>
      </c>
      <c r="G2081" t="s">
        <v>16</v>
      </c>
      <c r="H2081" t="s">
        <v>33</v>
      </c>
      <c r="I2081" t="s">
        <v>18</v>
      </c>
      <c r="J2081" t="s">
        <v>19</v>
      </c>
      <c r="K2081" t="s">
        <v>24</v>
      </c>
      <c r="L2081" t="s">
        <v>50</v>
      </c>
      <c r="M2081">
        <v>3</v>
      </c>
      <c r="N2081">
        <v>146.55000000000001</v>
      </c>
      <c r="O2081">
        <v>0.1</v>
      </c>
      <c r="P2081">
        <v>79.59</v>
      </c>
      <c r="Q2081">
        <v>395.68500000000006</v>
      </c>
      <c r="R2081">
        <v>238.77</v>
      </c>
      <c r="S2081">
        <v>156.91500000000005</v>
      </c>
      <c r="T2081">
        <v>0.39656544978960545</v>
      </c>
    </row>
    <row r="2082" spans="1:20" x14ac:dyDescent="0.3">
      <c r="A2082">
        <v>564</v>
      </c>
      <c r="B2082" s="1">
        <v>46186</v>
      </c>
      <c r="C2082">
        <f>YEAR(SalesDataTable__2[[#This Row],[Order Date]])</f>
        <v>2026</v>
      </c>
      <c r="D2082" s="2" t="str">
        <f>"Q"&amp;ROUNDUP(MONTH(SalesDataTable__2[[#This Row],[Order Date]])/3,0)</f>
        <v>Q2</v>
      </c>
      <c r="E2082">
        <f>MONTH(SalesDataTable__2[[#This Row],[Order Date]])</f>
        <v>6</v>
      </c>
      <c r="F2082" t="str">
        <f>TEXT(SalesDataTable__2[[#This Row],[Order Date]],"MMM")</f>
        <v>Jun</v>
      </c>
      <c r="G2082" t="s">
        <v>42</v>
      </c>
      <c r="H2082" t="s">
        <v>45</v>
      </c>
      <c r="I2082" t="s">
        <v>66</v>
      </c>
      <c r="J2082" t="s">
        <v>19</v>
      </c>
      <c r="K2082" t="s">
        <v>31</v>
      </c>
      <c r="L2082" t="s">
        <v>47</v>
      </c>
      <c r="M2082">
        <v>3</v>
      </c>
      <c r="N2082">
        <v>45.82</v>
      </c>
      <c r="O2082">
        <v>0.1</v>
      </c>
      <c r="P2082">
        <v>18.61</v>
      </c>
      <c r="Q2082">
        <v>123.71400000000001</v>
      </c>
      <c r="R2082">
        <v>55.83</v>
      </c>
      <c r="S2082">
        <v>67.884000000000015</v>
      </c>
      <c r="T2082">
        <v>0.54871720258014456</v>
      </c>
    </row>
    <row r="2083" spans="1:20" x14ac:dyDescent="0.3">
      <c r="A2083">
        <v>2670</v>
      </c>
      <c r="B2083" s="1">
        <v>46191</v>
      </c>
      <c r="C2083">
        <f>YEAR(SalesDataTable__2[[#This Row],[Order Date]])</f>
        <v>2026</v>
      </c>
      <c r="D2083" s="2" t="str">
        <f>"Q"&amp;ROUNDUP(MONTH(SalesDataTable__2[[#This Row],[Order Date]])/3,0)</f>
        <v>Q2</v>
      </c>
      <c r="E2083">
        <f>MONTH(SalesDataTable__2[[#This Row],[Order Date]])</f>
        <v>6</v>
      </c>
      <c r="F2083" t="str">
        <f>TEXT(SalesDataTable__2[[#This Row],[Order Date]],"MMM")</f>
        <v>Jun</v>
      </c>
      <c r="G2083" t="s">
        <v>42</v>
      </c>
      <c r="H2083" t="s">
        <v>45</v>
      </c>
      <c r="I2083" t="s">
        <v>67</v>
      </c>
      <c r="J2083" t="s">
        <v>64</v>
      </c>
      <c r="K2083" t="s">
        <v>31</v>
      </c>
      <c r="L2083" t="s">
        <v>51</v>
      </c>
      <c r="M2083">
        <v>3</v>
      </c>
      <c r="N2083">
        <v>162.30000000000001</v>
      </c>
      <c r="O2083">
        <v>0.1</v>
      </c>
      <c r="P2083">
        <v>86.43</v>
      </c>
      <c r="Q2083">
        <v>438.21000000000004</v>
      </c>
      <c r="R2083">
        <v>259.29000000000002</v>
      </c>
      <c r="S2083">
        <v>178.92000000000002</v>
      </c>
      <c r="T2083">
        <v>0.40829739166153217</v>
      </c>
    </row>
    <row r="2084" spans="1:20" x14ac:dyDescent="0.3">
      <c r="A2084">
        <v>4786</v>
      </c>
      <c r="B2084" s="1">
        <v>46191</v>
      </c>
      <c r="C2084">
        <f>YEAR(SalesDataTable__2[[#This Row],[Order Date]])</f>
        <v>2026</v>
      </c>
      <c r="D2084" s="2" t="str">
        <f>"Q"&amp;ROUNDUP(MONTH(SalesDataTable__2[[#This Row],[Order Date]])/3,0)</f>
        <v>Q2</v>
      </c>
      <c r="E2084">
        <f>MONTH(SalesDataTable__2[[#This Row],[Order Date]])</f>
        <v>6</v>
      </c>
      <c r="F2084" t="str">
        <f>TEXT(SalesDataTable__2[[#This Row],[Order Date]],"MMM")</f>
        <v>Jun</v>
      </c>
      <c r="G2084" t="s">
        <v>16</v>
      </c>
      <c r="H2084" t="s">
        <v>26</v>
      </c>
      <c r="I2084" t="s">
        <v>18</v>
      </c>
      <c r="J2084" t="s">
        <v>64</v>
      </c>
      <c r="K2084" t="s">
        <v>31</v>
      </c>
      <c r="L2084" t="s">
        <v>47</v>
      </c>
      <c r="M2084">
        <v>3</v>
      </c>
      <c r="N2084">
        <v>46.79</v>
      </c>
      <c r="O2084">
        <v>0.1</v>
      </c>
      <c r="P2084">
        <v>18.25</v>
      </c>
      <c r="Q2084">
        <v>126.33300000000001</v>
      </c>
      <c r="R2084">
        <v>54.75</v>
      </c>
      <c r="S2084">
        <v>71.583000000000013</v>
      </c>
      <c r="T2084">
        <v>0.56662154781411034</v>
      </c>
    </row>
    <row r="2085" spans="1:20" x14ac:dyDescent="0.3">
      <c r="A2085">
        <v>269</v>
      </c>
      <c r="B2085" s="1">
        <v>46192</v>
      </c>
      <c r="C2085">
        <f>YEAR(SalesDataTable__2[[#This Row],[Order Date]])</f>
        <v>2026</v>
      </c>
      <c r="D2085" s="2" t="str">
        <f>"Q"&amp;ROUNDUP(MONTH(SalesDataTable__2[[#This Row],[Order Date]])/3,0)</f>
        <v>Q2</v>
      </c>
      <c r="E2085">
        <f>MONTH(SalesDataTable__2[[#This Row],[Order Date]])</f>
        <v>6</v>
      </c>
      <c r="F2085" t="str">
        <f>TEXT(SalesDataTable__2[[#This Row],[Order Date]],"MMM")</f>
        <v>Jun</v>
      </c>
      <c r="G2085" t="s">
        <v>16</v>
      </c>
      <c r="H2085" t="s">
        <v>52</v>
      </c>
      <c r="I2085" t="s">
        <v>68</v>
      </c>
      <c r="J2085" t="s">
        <v>64</v>
      </c>
      <c r="K2085" t="s">
        <v>24</v>
      </c>
      <c r="L2085" t="s">
        <v>35</v>
      </c>
      <c r="M2085">
        <v>3</v>
      </c>
      <c r="N2085">
        <v>73.02</v>
      </c>
      <c r="O2085">
        <v>0.1</v>
      </c>
      <c r="P2085">
        <v>32.69</v>
      </c>
      <c r="Q2085">
        <v>197.154</v>
      </c>
      <c r="R2085">
        <v>98.07</v>
      </c>
      <c r="S2085">
        <v>99.084000000000003</v>
      </c>
      <c r="T2085">
        <v>0.50257159377948202</v>
      </c>
    </row>
    <row r="2086" spans="1:20" x14ac:dyDescent="0.3">
      <c r="A2086">
        <v>2249</v>
      </c>
      <c r="B2086" s="1">
        <v>46204</v>
      </c>
      <c r="C2086">
        <f>YEAR(SalesDataTable__2[[#This Row],[Order Date]])</f>
        <v>2026</v>
      </c>
      <c r="D2086" s="2" t="str">
        <f>"Q"&amp;ROUNDUP(MONTH(SalesDataTable__2[[#This Row],[Order Date]])/3,0)</f>
        <v>Q3</v>
      </c>
      <c r="E2086">
        <f>MONTH(SalesDataTable__2[[#This Row],[Order Date]])</f>
        <v>7</v>
      </c>
      <c r="F2086" t="str">
        <f>TEXT(SalesDataTable__2[[#This Row],[Order Date]],"MMM")</f>
        <v>Jul</v>
      </c>
      <c r="G2086" t="s">
        <v>22</v>
      </c>
      <c r="H2086" t="s">
        <v>40</v>
      </c>
      <c r="I2086" t="s">
        <v>67</v>
      </c>
      <c r="J2086" t="s">
        <v>19</v>
      </c>
      <c r="K2086" t="s">
        <v>20</v>
      </c>
      <c r="L2086" t="s">
        <v>44</v>
      </c>
      <c r="M2086">
        <v>3</v>
      </c>
      <c r="N2086">
        <v>36.22</v>
      </c>
      <c r="O2086">
        <v>0.1</v>
      </c>
      <c r="P2086">
        <v>13.83</v>
      </c>
      <c r="Q2086">
        <v>97.793999999999997</v>
      </c>
      <c r="R2086">
        <v>41.49</v>
      </c>
      <c r="S2086">
        <v>56.303999999999995</v>
      </c>
      <c r="T2086">
        <v>0.57574084299650286</v>
      </c>
    </row>
    <row r="2087" spans="1:20" x14ac:dyDescent="0.3">
      <c r="A2087">
        <v>1990</v>
      </c>
      <c r="B2087" s="1">
        <v>46214</v>
      </c>
      <c r="C2087">
        <f>YEAR(SalesDataTable__2[[#This Row],[Order Date]])</f>
        <v>2026</v>
      </c>
      <c r="D2087" s="2" t="str">
        <f>"Q"&amp;ROUNDUP(MONTH(SalesDataTable__2[[#This Row],[Order Date]])/3,0)</f>
        <v>Q3</v>
      </c>
      <c r="E2087">
        <f>MONTH(SalesDataTable__2[[#This Row],[Order Date]])</f>
        <v>7</v>
      </c>
      <c r="F2087" t="str">
        <f>TEXT(SalesDataTable__2[[#This Row],[Order Date]],"MMM")</f>
        <v>Jul</v>
      </c>
      <c r="G2087" t="s">
        <v>22</v>
      </c>
      <c r="H2087" t="s">
        <v>40</v>
      </c>
      <c r="I2087" t="s">
        <v>18</v>
      </c>
      <c r="J2087" t="s">
        <v>64</v>
      </c>
      <c r="K2087" t="s">
        <v>38</v>
      </c>
      <c r="L2087" t="s">
        <v>58</v>
      </c>
      <c r="M2087">
        <v>3</v>
      </c>
      <c r="N2087">
        <v>82.28</v>
      </c>
      <c r="O2087">
        <v>0.1</v>
      </c>
      <c r="P2087">
        <v>39.51</v>
      </c>
      <c r="Q2087">
        <v>222.15600000000001</v>
      </c>
      <c r="R2087">
        <v>118.53</v>
      </c>
      <c r="S2087">
        <v>103.626</v>
      </c>
      <c r="T2087">
        <v>0.46645600388915898</v>
      </c>
    </row>
    <row r="2088" spans="1:20" x14ac:dyDescent="0.3">
      <c r="A2088">
        <v>2817</v>
      </c>
      <c r="B2088" s="1">
        <v>46215</v>
      </c>
      <c r="C2088">
        <f>YEAR(SalesDataTable__2[[#This Row],[Order Date]])</f>
        <v>2026</v>
      </c>
      <c r="D2088" s="2" t="str">
        <f>"Q"&amp;ROUNDUP(MONTH(SalesDataTable__2[[#This Row],[Order Date]])/3,0)</f>
        <v>Q3</v>
      </c>
      <c r="E2088">
        <f>MONTH(SalesDataTable__2[[#This Row],[Order Date]])</f>
        <v>7</v>
      </c>
      <c r="F2088" t="str">
        <f>TEXT(SalesDataTable__2[[#This Row],[Order Date]],"MMM")</f>
        <v>Jul</v>
      </c>
      <c r="G2088" t="s">
        <v>16</v>
      </c>
      <c r="H2088" t="s">
        <v>26</v>
      </c>
      <c r="I2088" t="s">
        <v>67</v>
      </c>
      <c r="J2088" t="s">
        <v>19</v>
      </c>
      <c r="K2088" t="s">
        <v>31</v>
      </c>
      <c r="L2088" t="s">
        <v>32</v>
      </c>
      <c r="M2088">
        <v>3</v>
      </c>
      <c r="N2088">
        <v>134.43</v>
      </c>
      <c r="O2088">
        <v>0.1</v>
      </c>
      <c r="P2088">
        <v>65.78</v>
      </c>
      <c r="Q2088">
        <v>362.96100000000001</v>
      </c>
      <c r="R2088">
        <v>197.34</v>
      </c>
      <c r="S2088">
        <v>165.62100000000001</v>
      </c>
      <c r="T2088">
        <v>0.45630522287518493</v>
      </c>
    </row>
    <row r="2089" spans="1:20" x14ac:dyDescent="0.3">
      <c r="A2089">
        <v>4048</v>
      </c>
      <c r="B2089" s="1">
        <v>46218</v>
      </c>
      <c r="C2089">
        <f>YEAR(SalesDataTable__2[[#This Row],[Order Date]])</f>
        <v>2026</v>
      </c>
      <c r="D2089" s="2" t="str">
        <f>"Q"&amp;ROUNDUP(MONTH(SalesDataTable__2[[#This Row],[Order Date]])/3,0)</f>
        <v>Q3</v>
      </c>
      <c r="E2089">
        <f>MONTH(SalesDataTable__2[[#This Row],[Order Date]])</f>
        <v>7</v>
      </c>
      <c r="F2089" t="str">
        <f>TEXT(SalesDataTable__2[[#This Row],[Order Date]],"MMM")</f>
        <v>Jul</v>
      </c>
      <c r="G2089" t="s">
        <v>16</v>
      </c>
      <c r="H2089" t="s">
        <v>52</v>
      </c>
      <c r="I2089" t="s">
        <v>68</v>
      </c>
      <c r="J2089" t="s">
        <v>65</v>
      </c>
      <c r="K2089" t="s">
        <v>36</v>
      </c>
      <c r="L2089" t="s">
        <v>61</v>
      </c>
      <c r="M2089">
        <v>3</v>
      </c>
      <c r="N2089">
        <v>82.79</v>
      </c>
      <c r="O2089">
        <v>0.1</v>
      </c>
      <c r="P2089">
        <v>43.07</v>
      </c>
      <c r="Q2089">
        <v>223.53300000000002</v>
      </c>
      <c r="R2089">
        <v>129.21</v>
      </c>
      <c r="S2089">
        <v>94.323000000000008</v>
      </c>
      <c r="T2089">
        <v>0.42196454214813922</v>
      </c>
    </row>
    <row r="2090" spans="1:20" x14ac:dyDescent="0.3">
      <c r="A2090">
        <v>258</v>
      </c>
      <c r="B2090" s="1">
        <v>46219</v>
      </c>
      <c r="C2090">
        <f>YEAR(SalesDataTable__2[[#This Row],[Order Date]])</f>
        <v>2026</v>
      </c>
      <c r="D2090" s="2" t="str">
        <f>"Q"&amp;ROUNDUP(MONTH(SalesDataTable__2[[#This Row],[Order Date]])/3,0)</f>
        <v>Q3</v>
      </c>
      <c r="E2090">
        <f>MONTH(SalesDataTable__2[[#This Row],[Order Date]])</f>
        <v>7</v>
      </c>
      <c r="F2090" t="str">
        <f>TEXT(SalesDataTable__2[[#This Row],[Order Date]],"MMM")</f>
        <v>Jul</v>
      </c>
      <c r="G2090" t="s">
        <v>16</v>
      </c>
      <c r="H2090" t="s">
        <v>17</v>
      </c>
      <c r="I2090" t="s">
        <v>67</v>
      </c>
      <c r="J2090" t="s">
        <v>19</v>
      </c>
      <c r="K2090" t="s">
        <v>24</v>
      </c>
      <c r="L2090" t="s">
        <v>35</v>
      </c>
      <c r="M2090">
        <v>3</v>
      </c>
      <c r="N2090">
        <v>71.34</v>
      </c>
      <c r="O2090">
        <v>0.1</v>
      </c>
      <c r="P2090">
        <v>31.71</v>
      </c>
      <c r="Q2090">
        <v>192.61800000000002</v>
      </c>
      <c r="R2090">
        <v>95.13</v>
      </c>
      <c r="S2090">
        <v>97.488000000000028</v>
      </c>
      <c r="T2090">
        <v>0.50612092327819835</v>
      </c>
    </row>
    <row r="2091" spans="1:20" x14ac:dyDescent="0.3">
      <c r="A2091">
        <v>4102</v>
      </c>
      <c r="B2091" s="1">
        <v>46221</v>
      </c>
      <c r="C2091">
        <f>YEAR(SalesDataTable__2[[#This Row],[Order Date]])</f>
        <v>2026</v>
      </c>
      <c r="D2091" s="2" t="str">
        <f>"Q"&amp;ROUNDUP(MONTH(SalesDataTable__2[[#This Row],[Order Date]])/3,0)</f>
        <v>Q3</v>
      </c>
      <c r="E2091">
        <f>MONTH(SalesDataTable__2[[#This Row],[Order Date]])</f>
        <v>7</v>
      </c>
      <c r="F2091" t="str">
        <f>TEXT(SalesDataTable__2[[#This Row],[Order Date]],"MMM")</f>
        <v>Jul</v>
      </c>
      <c r="G2091" t="s">
        <v>28</v>
      </c>
      <c r="H2091" t="s">
        <v>46</v>
      </c>
      <c r="I2091" t="s">
        <v>18</v>
      </c>
      <c r="J2091" t="s">
        <v>64</v>
      </c>
      <c r="K2091" t="s">
        <v>24</v>
      </c>
      <c r="L2091" t="s">
        <v>25</v>
      </c>
      <c r="M2091">
        <v>3</v>
      </c>
      <c r="N2091">
        <v>154.01</v>
      </c>
      <c r="O2091">
        <v>0.1</v>
      </c>
      <c r="P2091">
        <v>78.78</v>
      </c>
      <c r="Q2091">
        <v>415.827</v>
      </c>
      <c r="R2091">
        <v>236.34</v>
      </c>
      <c r="S2091">
        <v>179.48699999999999</v>
      </c>
      <c r="T2091">
        <v>0.43163863818366771</v>
      </c>
    </row>
    <row r="2092" spans="1:20" x14ac:dyDescent="0.3">
      <c r="A2092">
        <v>492</v>
      </c>
      <c r="B2092" s="1">
        <v>46222</v>
      </c>
      <c r="C2092">
        <f>YEAR(SalesDataTable__2[[#This Row],[Order Date]])</f>
        <v>2026</v>
      </c>
      <c r="D2092" s="2" t="str">
        <f>"Q"&amp;ROUNDUP(MONTH(SalesDataTable__2[[#This Row],[Order Date]])/3,0)</f>
        <v>Q3</v>
      </c>
      <c r="E2092">
        <f>MONTH(SalesDataTable__2[[#This Row],[Order Date]])</f>
        <v>7</v>
      </c>
      <c r="F2092" t="str">
        <f>TEXT(SalesDataTable__2[[#This Row],[Order Date]],"MMM")</f>
        <v>Jul</v>
      </c>
      <c r="G2092" t="s">
        <v>28</v>
      </c>
      <c r="H2092" t="s">
        <v>48</v>
      </c>
      <c r="I2092" t="s">
        <v>66</v>
      </c>
      <c r="J2092" t="s">
        <v>19</v>
      </c>
      <c r="K2092" t="s">
        <v>24</v>
      </c>
      <c r="L2092" t="s">
        <v>35</v>
      </c>
      <c r="M2092">
        <v>3</v>
      </c>
      <c r="N2092">
        <v>72.23</v>
      </c>
      <c r="O2092">
        <v>0.1</v>
      </c>
      <c r="P2092">
        <v>31.67</v>
      </c>
      <c r="Q2092">
        <v>195.02100000000002</v>
      </c>
      <c r="R2092">
        <v>95.01</v>
      </c>
      <c r="S2092">
        <v>100.01100000000001</v>
      </c>
      <c r="T2092">
        <v>0.5128216961250327</v>
      </c>
    </row>
    <row r="2093" spans="1:20" x14ac:dyDescent="0.3">
      <c r="A2093">
        <v>954</v>
      </c>
      <c r="B2093" s="1">
        <v>46233</v>
      </c>
      <c r="C2093">
        <f>YEAR(SalesDataTable__2[[#This Row],[Order Date]])</f>
        <v>2026</v>
      </c>
      <c r="D2093" s="2" t="str">
        <f>"Q"&amp;ROUNDUP(MONTH(SalesDataTable__2[[#This Row],[Order Date]])/3,0)</f>
        <v>Q3</v>
      </c>
      <c r="E2093">
        <f>MONTH(SalesDataTable__2[[#This Row],[Order Date]])</f>
        <v>7</v>
      </c>
      <c r="F2093" t="str">
        <f>TEXT(SalesDataTable__2[[#This Row],[Order Date]],"MMM")</f>
        <v>Jul</v>
      </c>
      <c r="G2093" t="s">
        <v>28</v>
      </c>
      <c r="H2093" t="s">
        <v>49</v>
      </c>
      <c r="I2093" t="s">
        <v>18</v>
      </c>
      <c r="J2093" t="s">
        <v>19</v>
      </c>
      <c r="K2093" t="s">
        <v>31</v>
      </c>
      <c r="L2093" t="s">
        <v>32</v>
      </c>
      <c r="M2093">
        <v>3</v>
      </c>
      <c r="N2093">
        <v>134.61000000000001</v>
      </c>
      <c r="O2093">
        <v>0.1</v>
      </c>
      <c r="P2093">
        <v>65.77</v>
      </c>
      <c r="Q2093">
        <v>363.44700000000006</v>
      </c>
      <c r="R2093">
        <v>197.31</v>
      </c>
      <c r="S2093">
        <v>166.13700000000006</v>
      </c>
      <c r="T2093">
        <v>0.45711479252820914</v>
      </c>
    </row>
    <row r="2094" spans="1:20" x14ac:dyDescent="0.3">
      <c r="A2094">
        <v>657</v>
      </c>
      <c r="B2094" s="1">
        <v>46237</v>
      </c>
      <c r="C2094">
        <f>YEAR(SalesDataTable__2[[#This Row],[Order Date]])</f>
        <v>2026</v>
      </c>
      <c r="D2094" s="2" t="str">
        <f>"Q"&amp;ROUNDUP(MONTH(SalesDataTable__2[[#This Row],[Order Date]])/3,0)</f>
        <v>Q3</v>
      </c>
      <c r="E2094">
        <f>MONTH(SalesDataTable__2[[#This Row],[Order Date]])</f>
        <v>8</v>
      </c>
      <c r="F2094" t="str">
        <f>TEXT(SalesDataTable__2[[#This Row],[Order Date]],"MMM")</f>
        <v>Aug</v>
      </c>
      <c r="G2094" t="s">
        <v>28</v>
      </c>
      <c r="H2094" t="s">
        <v>46</v>
      </c>
      <c r="I2094" t="s">
        <v>18</v>
      </c>
      <c r="J2094" t="s">
        <v>64</v>
      </c>
      <c r="K2094" t="s">
        <v>31</v>
      </c>
      <c r="L2094" t="s">
        <v>32</v>
      </c>
      <c r="M2094">
        <v>3</v>
      </c>
      <c r="N2094">
        <v>132.59</v>
      </c>
      <c r="O2094">
        <v>0.1</v>
      </c>
      <c r="P2094">
        <v>66.040000000000006</v>
      </c>
      <c r="Q2094">
        <v>357.99299999999999</v>
      </c>
      <c r="R2094">
        <v>198.12</v>
      </c>
      <c r="S2094">
        <v>159.87299999999999</v>
      </c>
      <c r="T2094">
        <v>0.44658135773604507</v>
      </c>
    </row>
    <row r="2095" spans="1:20" x14ac:dyDescent="0.3">
      <c r="A2095">
        <v>2356</v>
      </c>
      <c r="B2095" s="1">
        <v>46243</v>
      </c>
      <c r="C2095">
        <f>YEAR(SalesDataTable__2[[#This Row],[Order Date]])</f>
        <v>2026</v>
      </c>
      <c r="D2095" s="2" t="str">
        <f>"Q"&amp;ROUNDUP(MONTH(SalesDataTable__2[[#This Row],[Order Date]])/3,0)</f>
        <v>Q3</v>
      </c>
      <c r="E2095">
        <f>MONTH(SalesDataTable__2[[#This Row],[Order Date]])</f>
        <v>8</v>
      </c>
      <c r="F2095" t="str">
        <f>TEXT(SalesDataTable__2[[#This Row],[Order Date]],"MMM")</f>
        <v>Aug</v>
      </c>
      <c r="G2095" t="s">
        <v>16</v>
      </c>
      <c r="H2095" t="s">
        <v>52</v>
      </c>
      <c r="I2095" t="s">
        <v>66</v>
      </c>
      <c r="J2095" t="s">
        <v>19</v>
      </c>
      <c r="K2095" t="s">
        <v>36</v>
      </c>
      <c r="L2095" t="s">
        <v>54</v>
      </c>
      <c r="M2095">
        <v>3</v>
      </c>
      <c r="N2095">
        <v>102.91</v>
      </c>
      <c r="O2095">
        <v>0.1</v>
      </c>
      <c r="P2095">
        <v>50.23</v>
      </c>
      <c r="Q2095">
        <v>277.85700000000003</v>
      </c>
      <c r="R2095">
        <v>150.69</v>
      </c>
      <c r="S2095">
        <v>127.16700000000003</v>
      </c>
      <c r="T2095">
        <v>0.45767067232425318</v>
      </c>
    </row>
    <row r="2096" spans="1:20" x14ac:dyDescent="0.3">
      <c r="A2096">
        <v>747</v>
      </c>
      <c r="B2096" s="1">
        <v>46248</v>
      </c>
      <c r="C2096">
        <f>YEAR(SalesDataTable__2[[#This Row],[Order Date]])</f>
        <v>2026</v>
      </c>
      <c r="D2096" s="2" t="str">
        <f>"Q"&amp;ROUNDUP(MONTH(SalesDataTable__2[[#This Row],[Order Date]])/3,0)</f>
        <v>Q3</v>
      </c>
      <c r="E2096">
        <f>MONTH(SalesDataTable__2[[#This Row],[Order Date]])</f>
        <v>8</v>
      </c>
      <c r="F2096" t="str">
        <f>TEXT(SalesDataTable__2[[#This Row],[Order Date]],"MMM")</f>
        <v>Aug</v>
      </c>
      <c r="G2096" t="s">
        <v>28</v>
      </c>
      <c r="H2096" t="s">
        <v>49</v>
      </c>
      <c r="I2096" t="s">
        <v>66</v>
      </c>
      <c r="J2096" t="s">
        <v>19</v>
      </c>
      <c r="K2096" t="s">
        <v>20</v>
      </c>
      <c r="L2096" t="s">
        <v>53</v>
      </c>
      <c r="M2096">
        <v>3</v>
      </c>
      <c r="N2096">
        <v>122.96</v>
      </c>
      <c r="O2096">
        <v>0.1</v>
      </c>
      <c r="P2096">
        <v>67.62</v>
      </c>
      <c r="Q2096">
        <v>331.99200000000002</v>
      </c>
      <c r="R2096">
        <v>202.86</v>
      </c>
      <c r="S2096">
        <v>129.13200000000001</v>
      </c>
      <c r="T2096">
        <v>0.38896117978746475</v>
      </c>
    </row>
    <row r="2097" spans="1:20" x14ac:dyDescent="0.3">
      <c r="A2097">
        <v>4045</v>
      </c>
      <c r="B2097" s="1">
        <v>46249</v>
      </c>
      <c r="C2097">
        <f>YEAR(SalesDataTable__2[[#This Row],[Order Date]])</f>
        <v>2026</v>
      </c>
      <c r="D2097" s="2" t="str">
        <f>"Q"&amp;ROUNDUP(MONTH(SalesDataTable__2[[#This Row],[Order Date]])/3,0)</f>
        <v>Q3</v>
      </c>
      <c r="E2097">
        <f>MONTH(SalesDataTable__2[[#This Row],[Order Date]])</f>
        <v>8</v>
      </c>
      <c r="F2097" t="str">
        <f>TEXT(SalesDataTable__2[[#This Row],[Order Date]],"MMM")</f>
        <v>Aug</v>
      </c>
      <c r="G2097" t="s">
        <v>42</v>
      </c>
      <c r="H2097" t="s">
        <v>60</v>
      </c>
      <c r="I2097" t="s">
        <v>18</v>
      </c>
      <c r="J2097" t="s">
        <v>19</v>
      </c>
      <c r="K2097" t="s">
        <v>24</v>
      </c>
      <c r="L2097" t="s">
        <v>27</v>
      </c>
      <c r="M2097">
        <v>3</v>
      </c>
      <c r="N2097">
        <v>92.12</v>
      </c>
      <c r="O2097">
        <v>0.1</v>
      </c>
      <c r="P2097">
        <v>44.1</v>
      </c>
      <c r="Q2097">
        <v>248.72400000000002</v>
      </c>
      <c r="R2097">
        <v>132.30000000000001</v>
      </c>
      <c r="S2097">
        <v>116.42400000000001</v>
      </c>
      <c r="T2097">
        <v>0.46808510638297873</v>
      </c>
    </row>
    <row r="2098" spans="1:20" x14ac:dyDescent="0.3">
      <c r="A2098">
        <v>3676</v>
      </c>
      <c r="B2098" s="1">
        <v>46252</v>
      </c>
      <c r="C2098">
        <f>YEAR(SalesDataTable__2[[#This Row],[Order Date]])</f>
        <v>2026</v>
      </c>
      <c r="D2098" s="2" t="str">
        <f>"Q"&amp;ROUNDUP(MONTH(SalesDataTable__2[[#This Row],[Order Date]])/3,0)</f>
        <v>Q3</v>
      </c>
      <c r="E2098">
        <f>MONTH(SalesDataTable__2[[#This Row],[Order Date]])</f>
        <v>8</v>
      </c>
      <c r="F2098" t="str">
        <f>TEXT(SalesDataTable__2[[#This Row],[Order Date]],"MMM")</f>
        <v>Aug</v>
      </c>
      <c r="G2098" t="s">
        <v>28</v>
      </c>
      <c r="H2098" t="s">
        <v>46</v>
      </c>
      <c r="I2098" t="s">
        <v>18</v>
      </c>
      <c r="J2098" t="s">
        <v>64</v>
      </c>
      <c r="K2098" t="s">
        <v>24</v>
      </c>
      <c r="L2098" t="s">
        <v>27</v>
      </c>
      <c r="M2098">
        <v>3</v>
      </c>
      <c r="N2098">
        <v>92.5</v>
      </c>
      <c r="O2098">
        <v>0.1</v>
      </c>
      <c r="P2098">
        <v>46.38</v>
      </c>
      <c r="Q2098">
        <v>249.75</v>
      </c>
      <c r="R2098">
        <v>139.14000000000001</v>
      </c>
      <c r="S2098">
        <v>110.60999999999999</v>
      </c>
      <c r="T2098">
        <v>0.4428828828828828</v>
      </c>
    </row>
    <row r="2099" spans="1:20" x14ac:dyDescent="0.3">
      <c r="A2099">
        <v>4452</v>
      </c>
      <c r="B2099" s="1">
        <v>46261</v>
      </c>
      <c r="C2099">
        <f>YEAR(SalesDataTable__2[[#This Row],[Order Date]])</f>
        <v>2026</v>
      </c>
      <c r="D2099" s="2" t="str">
        <f>"Q"&amp;ROUNDUP(MONTH(SalesDataTable__2[[#This Row],[Order Date]])/3,0)</f>
        <v>Q3</v>
      </c>
      <c r="E2099">
        <f>MONTH(SalesDataTable__2[[#This Row],[Order Date]])</f>
        <v>8</v>
      </c>
      <c r="F2099" t="str">
        <f>TEXT(SalesDataTable__2[[#This Row],[Order Date]],"MMM")</f>
        <v>Aug</v>
      </c>
      <c r="G2099" t="s">
        <v>42</v>
      </c>
      <c r="H2099" t="s">
        <v>43</v>
      </c>
      <c r="I2099" t="s">
        <v>67</v>
      </c>
      <c r="J2099" t="s">
        <v>19</v>
      </c>
      <c r="K2099" t="s">
        <v>24</v>
      </c>
      <c r="L2099" t="s">
        <v>25</v>
      </c>
      <c r="M2099">
        <v>3</v>
      </c>
      <c r="N2099">
        <v>152.76</v>
      </c>
      <c r="O2099">
        <v>0.1</v>
      </c>
      <c r="P2099">
        <v>77.36</v>
      </c>
      <c r="Q2099">
        <v>412.452</v>
      </c>
      <c r="R2099">
        <v>232.07999999999998</v>
      </c>
      <c r="S2099">
        <v>180.37200000000001</v>
      </c>
      <c r="T2099">
        <v>0.43731634226528182</v>
      </c>
    </row>
    <row r="2100" spans="1:20" x14ac:dyDescent="0.3">
      <c r="A2100">
        <v>2993</v>
      </c>
      <c r="B2100" s="1">
        <v>46262</v>
      </c>
      <c r="C2100">
        <f>YEAR(SalesDataTable__2[[#This Row],[Order Date]])</f>
        <v>2026</v>
      </c>
      <c r="D2100" s="2" t="str">
        <f>"Q"&amp;ROUNDUP(MONTH(SalesDataTable__2[[#This Row],[Order Date]])/3,0)</f>
        <v>Q3</v>
      </c>
      <c r="E2100">
        <f>MONTH(SalesDataTable__2[[#This Row],[Order Date]])</f>
        <v>8</v>
      </c>
      <c r="F2100" t="str">
        <f>TEXT(SalesDataTable__2[[#This Row],[Order Date]],"MMM")</f>
        <v>Aug</v>
      </c>
      <c r="G2100" t="s">
        <v>28</v>
      </c>
      <c r="H2100" t="s">
        <v>46</v>
      </c>
      <c r="I2100" t="s">
        <v>68</v>
      </c>
      <c r="J2100" t="s">
        <v>65</v>
      </c>
      <c r="K2100" t="s">
        <v>31</v>
      </c>
      <c r="L2100" t="s">
        <v>41</v>
      </c>
      <c r="M2100">
        <v>3</v>
      </c>
      <c r="N2100">
        <v>35.520000000000003</v>
      </c>
      <c r="O2100">
        <v>0.1</v>
      </c>
      <c r="P2100">
        <v>13.78</v>
      </c>
      <c r="Q2100">
        <v>95.904000000000011</v>
      </c>
      <c r="R2100">
        <v>41.339999999999996</v>
      </c>
      <c r="S2100">
        <v>54.564000000000014</v>
      </c>
      <c r="T2100">
        <v>0.56894394394394399</v>
      </c>
    </row>
    <row r="2101" spans="1:20" x14ac:dyDescent="0.3">
      <c r="A2101">
        <v>3575</v>
      </c>
      <c r="B2101" s="1">
        <v>46268</v>
      </c>
      <c r="C2101">
        <f>YEAR(SalesDataTable__2[[#This Row],[Order Date]])</f>
        <v>2026</v>
      </c>
      <c r="D2101" s="2" t="str">
        <f>"Q"&amp;ROUNDUP(MONTH(SalesDataTable__2[[#This Row],[Order Date]])/3,0)</f>
        <v>Q3</v>
      </c>
      <c r="E2101">
        <f>MONTH(SalesDataTable__2[[#This Row],[Order Date]])</f>
        <v>9</v>
      </c>
      <c r="F2101" t="str">
        <f>TEXT(SalesDataTable__2[[#This Row],[Order Date]],"MMM")</f>
        <v>Sep</v>
      </c>
      <c r="G2101" t="s">
        <v>42</v>
      </c>
      <c r="H2101" t="s">
        <v>43</v>
      </c>
      <c r="I2101" t="s">
        <v>67</v>
      </c>
      <c r="J2101" t="s">
        <v>64</v>
      </c>
      <c r="K2101" t="s">
        <v>36</v>
      </c>
      <c r="L2101" t="s">
        <v>61</v>
      </c>
      <c r="M2101">
        <v>3</v>
      </c>
      <c r="N2101">
        <v>81.12</v>
      </c>
      <c r="O2101">
        <v>0.1</v>
      </c>
      <c r="P2101">
        <v>41.78</v>
      </c>
      <c r="Q2101">
        <v>219.02400000000003</v>
      </c>
      <c r="R2101">
        <v>125.34</v>
      </c>
      <c r="S2101">
        <v>93.684000000000026</v>
      </c>
      <c r="T2101">
        <v>0.42773394696471628</v>
      </c>
    </row>
    <row r="2102" spans="1:20" x14ac:dyDescent="0.3">
      <c r="A2102">
        <v>2879</v>
      </c>
      <c r="B2102" s="1">
        <v>46270</v>
      </c>
      <c r="C2102">
        <f>YEAR(SalesDataTable__2[[#This Row],[Order Date]])</f>
        <v>2026</v>
      </c>
      <c r="D2102" s="2" t="str">
        <f>"Q"&amp;ROUNDUP(MONTH(SalesDataTable__2[[#This Row],[Order Date]])/3,0)</f>
        <v>Q3</v>
      </c>
      <c r="E2102">
        <f>MONTH(SalesDataTable__2[[#This Row],[Order Date]])</f>
        <v>9</v>
      </c>
      <c r="F2102" t="str">
        <f>TEXT(SalesDataTable__2[[#This Row],[Order Date]],"MMM")</f>
        <v>Sep</v>
      </c>
      <c r="G2102" t="s">
        <v>42</v>
      </c>
      <c r="H2102" t="s">
        <v>63</v>
      </c>
      <c r="I2102" t="s">
        <v>18</v>
      </c>
      <c r="J2102" t="s">
        <v>65</v>
      </c>
      <c r="K2102" t="s">
        <v>31</v>
      </c>
      <c r="L2102" t="s">
        <v>41</v>
      </c>
      <c r="M2102">
        <v>3</v>
      </c>
      <c r="N2102">
        <v>36.19</v>
      </c>
      <c r="O2102">
        <v>0.1</v>
      </c>
      <c r="P2102">
        <v>13.97</v>
      </c>
      <c r="Q2102">
        <v>97.712999999999994</v>
      </c>
      <c r="R2102">
        <v>41.910000000000004</v>
      </c>
      <c r="S2102">
        <v>55.80299999999999</v>
      </c>
      <c r="T2102">
        <v>0.57109084768659235</v>
      </c>
    </row>
    <row r="2103" spans="1:20" x14ac:dyDescent="0.3">
      <c r="A2103">
        <v>1489</v>
      </c>
      <c r="B2103" s="1">
        <v>46274</v>
      </c>
      <c r="C2103">
        <f>YEAR(SalesDataTable__2[[#This Row],[Order Date]])</f>
        <v>2026</v>
      </c>
      <c r="D2103" s="2" t="str">
        <f>"Q"&amp;ROUNDUP(MONTH(SalesDataTable__2[[#This Row],[Order Date]])/3,0)</f>
        <v>Q3</v>
      </c>
      <c r="E2103">
        <f>MONTH(SalesDataTable__2[[#This Row],[Order Date]])</f>
        <v>9</v>
      </c>
      <c r="F2103" t="str">
        <f>TEXT(SalesDataTable__2[[#This Row],[Order Date]],"MMM")</f>
        <v>Sep</v>
      </c>
      <c r="G2103" t="s">
        <v>22</v>
      </c>
      <c r="H2103" t="s">
        <v>30</v>
      </c>
      <c r="I2103" t="s">
        <v>18</v>
      </c>
      <c r="J2103" t="s">
        <v>64</v>
      </c>
      <c r="K2103" t="s">
        <v>36</v>
      </c>
      <c r="L2103" t="s">
        <v>56</v>
      </c>
      <c r="M2103">
        <v>3</v>
      </c>
      <c r="N2103">
        <v>50.03</v>
      </c>
      <c r="O2103">
        <v>0.1</v>
      </c>
      <c r="P2103">
        <v>22.89</v>
      </c>
      <c r="Q2103">
        <v>135.08100000000002</v>
      </c>
      <c r="R2103">
        <v>68.67</v>
      </c>
      <c r="S2103">
        <v>66.411000000000016</v>
      </c>
      <c r="T2103">
        <v>0.49163835032313952</v>
      </c>
    </row>
    <row r="2104" spans="1:20" x14ac:dyDescent="0.3">
      <c r="A2104">
        <v>2063</v>
      </c>
      <c r="B2104" s="1">
        <v>46278</v>
      </c>
      <c r="C2104">
        <f>YEAR(SalesDataTable__2[[#This Row],[Order Date]])</f>
        <v>2026</v>
      </c>
      <c r="D2104" s="2" t="str">
        <f>"Q"&amp;ROUNDUP(MONTH(SalesDataTable__2[[#This Row],[Order Date]])/3,0)</f>
        <v>Q3</v>
      </c>
      <c r="E2104">
        <f>MONTH(SalesDataTable__2[[#This Row],[Order Date]])</f>
        <v>9</v>
      </c>
      <c r="F2104" t="str">
        <f>TEXT(SalesDataTable__2[[#This Row],[Order Date]],"MMM")</f>
        <v>Sep</v>
      </c>
      <c r="G2104" t="s">
        <v>28</v>
      </c>
      <c r="H2104" t="s">
        <v>48</v>
      </c>
      <c r="I2104" t="s">
        <v>66</v>
      </c>
      <c r="J2104" t="s">
        <v>64</v>
      </c>
      <c r="K2104" t="s">
        <v>31</v>
      </c>
      <c r="L2104" t="s">
        <v>32</v>
      </c>
      <c r="M2104">
        <v>3</v>
      </c>
      <c r="N2104">
        <v>130.28</v>
      </c>
      <c r="O2104">
        <v>0.1</v>
      </c>
      <c r="P2104">
        <v>65.33</v>
      </c>
      <c r="Q2104">
        <v>351.75600000000003</v>
      </c>
      <c r="R2104">
        <v>195.99</v>
      </c>
      <c r="S2104">
        <v>155.76600000000002</v>
      </c>
      <c r="T2104">
        <v>0.44282400300208102</v>
      </c>
    </row>
    <row r="2105" spans="1:20" x14ac:dyDescent="0.3">
      <c r="A2105">
        <v>5200</v>
      </c>
      <c r="B2105" s="1">
        <v>46293</v>
      </c>
      <c r="C2105">
        <f>YEAR(SalesDataTable__2[[#This Row],[Order Date]])</f>
        <v>2026</v>
      </c>
      <c r="D2105" s="2" t="str">
        <f>"Q"&amp;ROUNDUP(MONTH(SalesDataTable__2[[#This Row],[Order Date]])/3,0)</f>
        <v>Q3</v>
      </c>
      <c r="E2105">
        <f>MONTH(SalesDataTable__2[[#This Row],[Order Date]])</f>
        <v>9</v>
      </c>
      <c r="F2105" t="str">
        <f>TEXT(SalesDataTable__2[[#This Row],[Order Date]],"MMM")</f>
        <v>Sep</v>
      </c>
      <c r="G2105" t="s">
        <v>28</v>
      </c>
      <c r="H2105" t="s">
        <v>46</v>
      </c>
      <c r="I2105" t="s">
        <v>18</v>
      </c>
      <c r="J2105" t="s">
        <v>19</v>
      </c>
      <c r="K2105" t="s">
        <v>38</v>
      </c>
      <c r="L2105" t="s">
        <v>39</v>
      </c>
      <c r="M2105">
        <v>3</v>
      </c>
      <c r="N2105">
        <v>196.87</v>
      </c>
      <c r="O2105">
        <v>0.1</v>
      </c>
      <c r="P2105">
        <v>105.93</v>
      </c>
      <c r="Q2105">
        <v>531.54899999999998</v>
      </c>
      <c r="R2105">
        <v>317.79000000000002</v>
      </c>
      <c r="S2105">
        <v>213.75899999999996</v>
      </c>
      <c r="T2105">
        <v>0.40214354650276823</v>
      </c>
    </row>
    <row r="2106" spans="1:20" x14ac:dyDescent="0.3">
      <c r="A2106">
        <v>4135</v>
      </c>
      <c r="B2106" s="1">
        <v>46298</v>
      </c>
      <c r="C2106">
        <f>YEAR(SalesDataTable__2[[#This Row],[Order Date]])</f>
        <v>2026</v>
      </c>
      <c r="D2106" s="2" t="str">
        <f>"Q"&amp;ROUNDUP(MONTH(SalesDataTable__2[[#This Row],[Order Date]])/3,0)</f>
        <v>Q4</v>
      </c>
      <c r="E2106">
        <f>MONTH(SalesDataTable__2[[#This Row],[Order Date]])</f>
        <v>10</v>
      </c>
      <c r="F2106" t="str">
        <f>TEXT(SalesDataTable__2[[#This Row],[Order Date]],"MMM")</f>
        <v>Oct</v>
      </c>
      <c r="G2106" t="s">
        <v>22</v>
      </c>
      <c r="H2106" t="s">
        <v>40</v>
      </c>
      <c r="I2106" t="s">
        <v>18</v>
      </c>
      <c r="J2106" t="s">
        <v>19</v>
      </c>
      <c r="K2106" t="s">
        <v>24</v>
      </c>
      <c r="L2106" t="s">
        <v>50</v>
      </c>
      <c r="M2106">
        <v>3</v>
      </c>
      <c r="N2106">
        <v>142.33000000000001</v>
      </c>
      <c r="O2106">
        <v>0.1</v>
      </c>
      <c r="P2106">
        <v>79.19</v>
      </c>
      <c r="Q2106">
        <v>384.291</v>
      </c>
      <c r="R2106">
        <v>237.57</v>
      </c>
      <c r="S2106">
        <v>146.721</v>
      </c>
      <c r="T2106">
        <v>0.3817966072585619</v>
      </c>
    </row>
    <row r="2107" spans="1:20" x14ac:dyDescent="0.3">
      <c r="A2107">
        <v>1884</v>
      </c>
      <c r="B2107" s="1">
        <v>46305</v>
      </c>
      <c r="C2107">
        <f>YEAR(SalesDataTable__2[[#This Row],[Order Date]])</f>
        <v>2026</v>
      </c>
      <c r="D2107" s="2" t="str">
        <f>"Q"&amp;ROUNDUP(MONTH(SalesDataTable__2[[#This Row],[Order Date]])/3,0)</f>
        <v>Q4</v>
      </c>
      <c r="E2107">
        <f>MONTH(SalesDataTable__2[[#This Row],[Order Date]])</f>
        <v>10</v>
      </c>
      <c r="F2107" t="str">
        <f>TEXT(SalesDataTable__2[[#This Row],[Order Date]],"MMM")</f>
        <v>Oct</v>
      </c>
      <c r="G2107" t="s">
        <v>42</v>
      </c>
      <c r="H2107" t="s">
        <v>43</v>
      </c>
      <c r="I2107" t="s">
        <v>18</v>
      </c>
      <c r="J2107" t="s">
        <v>65</v>
      </c>
      <c r="K2107" t="s">
        <v>38</v>
      </c>
      <c r="L2107" t="s">
        <v>58</v>
      </c>
      <c r="M2107">
        <v>3</v>
      </c>
      <c r="N2107">
        <v>82.18</v>
      </c>
      <c r="O2107">
        <v>0.1</v>
      </c>
      <c r="P2107">
        <v>39.82</v>
      </c>
      <c r="Q2107">
        <v>221.88600000000002</v>
      </c>
      <c r="R2107">
        <v>119.46000000000001</v>
      </c>
      <c r="S2107">
        <v>102.42600000000002</v>
      </c>
      <c r="T2107">
        <v>0.46161542413671885</v>
      </c>
    </row>
    <row r="2108" spans="1:20" x14ac:dyDescent="0.3">
      <c r="A2108">
        <v>2854</v>
      </c>
      <c r="B2108" s="1">
        <v>46308</v>
      </c>
      <c r="C2108">
        <f>YEAR(SalesDataTable__2[[#This Row],[Order Date]])</f>
        <v>2026</v>
      </c>
      <c r="D2108" s="2" t="str">
        <f>"Q"&amp;ROUNDUP(MONTH(SalesDataTable__2[[#This Row],[Order Date]])/3,0)</f>
        <v>Q4</v>
      </c>
      <c r="E2108">
        <f>MONTH(SalesDataTable__2[[#This Row],[Order Date]])</f>
        <v>10</v>
      </c>
      <c r="F2108" t="str">
        <f>TEXT(SalesDataTable__2[[#This Row],[Order Date]],"MMM")</f>
        <v>Oct</v>
      </c>
      <c r="G2108" t="s">
        <v>22</v>
      </c>
      <c r="H2108" t="s">
        <v>40</v>
      </c>
      <c r="I2108" t="s">
        <v>66</v>
      </c>
      <c r="J2108" t="s">
        <v>19</v>
      </c>
      <c r="K2108" t="s">
        <v>31</v>
      </c>
      <c r="L2108" t="s">
        <v>41</v>
      </c>
      <c r="M2108">
        <v>3</v>
      </c>
      <c r="N2108">
        <v>36.049999999999997</v>
      </c>
      <c r="O2108">
        <v>0.1</v>
      </c>
      <c r="P2108">
        <v>13.87</v>
      </c>
      <c r="Q2108">
        <v>97.334999999999994</v>
      </c>
      <c r="R2108">
        <v>41.61</v>
      </c>
      <c r="S2108">
        <v>55.724999999999994</v>
      </c>
      <c r="T2108">
        <v>0.57250732008013561</v>
      </c>
    </row>
    <row r="2109" spans="1:20" x14ac:dyDescent="0.3">
      <c r="A2109">
        <v>791</v>
      </c>
      <c r="B2109" s="1">
        <v>46310</v>
      </c>
      <c r="C2109">
        <f>YEAR(SalesDataTable__2[[#This Row],[Order Date]])</f>
        <v>2026</v>
      </c>
      <c r="D2109" s="2" t="str">
        <f>"Q"&amp;ROUNDUP(MONTH(SalesDataTable__2[[#This Row],[Order Date]])/3,0)</f>
        <v>Q4</v>
      </c>
      <c r="E2109">
        <f>MONTH(SalesDataTable__2[[#This Row],[Order Date]])</f>
        <v>10</v>
      </c>
      <c r="F2109" t="str">
        <f>TEXT(SalesDataTable__2[[#This Row],[Order Date]],"MMM")</f>
        <v>Oct</v>
      </c>
      <c r="G2109" t="s">
        <v>16</v>
      </c>
      <c r="H2109" t="s">
        <v>52</v>
      </c>
      <c r="I2109" t="s">
        <v>66</v>
      </c>
      <c r="J2109" t="s">
        <v>64</v>
      </c>
      <c r="K2109" t="s">
        <v>36</v>
      </c>
      <c r="L2109" t="s">
        <v>56</v>
      </c>
      <c r="M2109">
        <v>3</v>
      </c>
      <c r="N2109">
        <v>51.57</v>
      </c>
      <c r="O2109">
        <v>0.1</v>
      </c>
      <c r="P2109">
        <v>21.82</v>
      </c>
      <c r="Q2109">
        <v>139.239</v>
      </c>
      <c r="R2109">
        <v>65.460000000000008</v>
      </c>
      <c r="S2109">
        <v>73.778999999999996</v>
      </c>
      <c r="T2109">
        <v>0.52987309589985565</v>
      </c>
    </row>
    <row r="2110" spans="1:20" x14ac:dyDescent="0.3">
      <c r="A2110">
        <v>1321</v>
      </c>
      <c r="B2110" s="1">
        <v>46310</v>
      </c>
      <c r="C2110">
        <f>YEAR(SalesDataTable__2[[#This Row],[Order Date]])</f>
        <v>2026</v>
      </c>
      <c r="D2110" s="2" t="str">
        <f>"Q"&amp;ROUNDUP(MONTH(SalesDataTable__2[[#This Row],[Order Date]])/3,0)</f>
        <v>Q4</v>
      </c>
      <c r="E2110">
        <f>MONTH(SalesDataTable__2[[#This Row],[Order Date]])</f>
        <v>10</v>
      </c>
      <c r="F2110" t="str">
        <f>TEXT(SalesDataTable__2[[#This Row],[Order Date]],"MMM")</f>
        <v>Oct</v>
      </c>
      <c r="G2110" t="s">
        <v>16</v>
      </c>
      <c r="H2110" t="s">
        <v>52</v>
      </c>
      <c r="I2110" t="s">
        <v>66</v>
      </c>
      <c r="J2110" t="s">
        <v>64</v>
      </c>
      <c r="K2110" t="s">
        <v>36</v>
      </c>
      <c r="L2110" t="s">
        <v>37</v>
      </c>
      <c r="M2110">
        <v>3</v>
      </c>
      <c r="N2110">
        <v>39.83</v>
      </c>
      <c r="O2110">
        <v>0.1</v>
      </c>
      <c r="P2110">
        <v>16.93</v>
      </c>
      <c r="Q2110">
        <v>107.541</v>
      </c>
      <c r="R2110">
        <v>50.79</v>
      </c>
      <c r="S2110">
        <v>56.750999999999998</v>
      </c>
      <c r="T2110">
        <v>0.52771501101905316</v>
      </c>
    </row>
    <row r="2111" spans="1:20" x14ac:dyDescent="0.3">
      <c r="A2111">
        <v>64</v>
      </c>
      <c r="B2111" s="1">
        <v>46311</v>
      </c>
      <c r="C2111">
        <f>YEAR(SalesDataTable__2[[#This Row],[Order Date]])</f>
        <v>2026</v>
      </c>
      <c r="D2111" s="2" t="str">
        <f>"Q"&amp;ROUNDUP(MONTH(SalesDataTable__2[[#This Row],[Order Date]])/3,0)</f>
        <v>Q4</v>
      </c>
      <c r="E2111">
        <f>MONTH(SalesDataTable__2[[#This Row],[Order Date]])</f>
        <v>10</v>
      </c>
      <c r="F2111" t="str">
        <f>TEXT(SalesDataTable__2[[#This Row],[Order Date]],"MMM")</f>
        <v>Oct</v>
      </c>
      <c r="G2111" t="s">
        <v>42</v>
      </c>
      <c r="H2111" t="s">
        <v>60</v>
      </c>
      <c r="I2111" t="s">
        <v>18</v>
      </c>
      <c r="J2111" t="s">
        <v>19</v>
      </c>
      <c r="K2111" t="s">
        <v>24</v>
      </c>
      <c r="L2111" t="s">
        <v>27</v>
      </c>
      <c r="M2111">
        <v>3</v>
      </c>
      <c r="N2111">
        <v>92.14</v>
      </c>
      <c r="O2111">
        <v>0.1</v>
      </c>
      <c r="P2111">
        <v>46.43</v>
      </c>
      <c r="Q2111">
        <v>248.77800000000002</v>
      </c>
      <c r="R2111">
        <v>139.29</v>
      </c>
      <c r="S2111">
        <v>109.48800000000003</v>
      </c>
      <c r="T2111">
        <v>0.44010322456165746</v>
      </c>
    </row>
    <row r="2112" spans="1:20" x14ac:dyDescent="0.3">
      <c r="A2112">
        <v>2028</v>
      </c>
      <c r="B2112" s="1">
        <v>46311</v>
      </c>
      <c r="C2112">
        <f>YEAR(SalesDataTable__2[[#This Row],[Order Date]])</f>
        <v>2026</v>
      </c>
      <c r="D2112" s="2" t="str">
        <f>"Q"&amp;ROUNDUP(MONTH(SalesDataTable__2[[#This Row],[Order Date]])/3,0)</f>
        <v>Q4</v>
      </c>
      <c r="E2112">
        <f>MONTH(SalesDataTable__2[[#This Row],[Order Date]])</f>
        <v>10</v>
      </c>
      <c r="F2112" t="str">
        <f>TEXT(SalesDataTable__2[[#This Row],[Order Date]],"MMM")</f>
        <v>Oct</v>
      </c>
      <c r="G2112" t="s">
        <v>16</v>
      </c>
      <c r="H2112" t="s">
        <v>33</v>
      </c>
      <c r="I2112" t="s">
        <v>66</v>
      </c>
      <c r="J2112" t="s">
        <v>65</v>
      </c>
      <c r="K2112" t="s">
        <v>20</v>
      </c>
      <c r="L2112" t="s">
        <v>59</v>
      </c>
      <c r="M2112">
        <v>3</v>
      </c>
      <c r="N2112">
        <v>51.89</v>
      </c>
      <c r="O2112">
        <v>0.1</v>
      </c>
      <c r="P2112">
        <v>21.56</v>
      </c>
      <c r="Q2112">
        <v>140.10300000000001</v>
      </c>
      <c r="R2112">
        <v>64.679999999999993</v>
      </c>
      <c r="S2112">
        <v>75.423000000000016</v>
      </c>
      <c r="T2112">
        <v>0.53833965011455864</v>
      </c>
    </row>
    <row r="2113" spans="1:20" x14ac:dyDescent="0.3">
      <c r="A2113">
        <v>3345</v>
      </c>
      <c r="B2113" s="1">
        <v>46313</v>
      </c>
      <c r="C2113">
        <f>YEAR(SalesDataTable__2[[#This Row],[Order Date]])</f>
        <v>2026</v>
      </c>
      <c r="D2113" s="2" t="str">
        <f>"Q"&amp;ROUNDUP(MONTH(SalesDataTable__2[[#This Row],[Order Date]])/3,0)</f>
        <v>Q4</v>
      </c>
      <c r="E2113">
        <f>MONTH(SalesDataTable__2[[#This Row],[Order Date]])</f>
        <v>10</v>
      </c>
      <c r="F2113" t="str">
        <f>TEXT(SalesDataTable__2[[#This Row],[Order Date]],"MMM")</f>
        <v>Oct</v>
      </c>
      <c r="G2113" t="s">
        <v>22</v>
      </c>
      <c r="H2113" t="s">
        <v>40</v>
      </c>
      <c r="I2113" t="s">
        <v>18</v>
      </c>
      <c r="J2113" t="s">
        <v>64</v>
      </c>
      <c r="K2113" t="s">
        <v>36</v>
      </c>
      <c r="L2113" t="s">
        <v>56</v>
      </c>
      <c r="M2113">
        <v>3</v>
      </c>
      <c r="N2113">
        <v>51.62</v>
      </c>
      <c r="O2113">
        <v>0.1</v>
      </c>
      <c r="P2113">
        <v>22.94</v>
      </c>
      <c r="Q2113">
        <v>139.374</v>
      </c>
      <c r="R2113">
        <v>68.820000000000007</v>
      </c>
      <c r="S2113">
        <v>70.553999999999988</v>
      </c>
      <c r="T2113">
        <v>0.50622067243531788</v>
      </c>
    </row>
    <row r="2114" spans="1:20" x14ac:dyDescent="0.3">
      <c r="A2114">
        <v>4830</v>
      </c>
      <c r="B2114" s="1">
        <v>46315</v>
      </c>
      <c r="C2114">
        <f>YEAR(SalesDataTable__2[[#This Row],[Order Date]])</f>
        <v>2026</v>
      </c>
      <c r="D2114" s="2" t="str">
        <f>"Q"&amp;ROUNDUP(MONTH(SalesDataTable__2[[#This Row],[Order Date]])/3,0)</f>
        <v>Q4</v>
      </c>
      <c r="E2114">
        <f>MONTH(SalesDataTable__2[[#This Row],[Order Date]])</f>
        <v>10</v>
      </c>
      <c r="F2114" t="str">
        <f>TEXT(SalesDataTable__2[[#This Row],[Order Date]],"MMM")</f>
        <v>Oct</v>
      </c>
      <c r="G2114" t="s">
        <v>28</v>
      </c>
      <c r="H2114" t="s">
        <v>34</v>
      </c>
      <c r="I2114" t="s">
        <v>18</v>
      </c>
      <c r="J2114" t="s">
        <v>19</v>
      </c>
      <c r="K2114" t="s">
        <v>20</v>
      </c>
      <c r="L2114" t="s">
        <v>53</v>
      </c>
      <c r="M2114">
        <v>3</v>
      </c>
      <c r="N2114">
        <v>125.93</v>
      </c>
      <c r="O2114">
        <v>0.1</v>
      </c>
      <c r="P2114">
        <v>68.45</v>
      </c>
      <c r="Q2114">
        <v>340.01100000000002</v>
      </c>
      <c r="R2114">
        <v>205.35000000000002</v>
      </c>
      <c r="S2114">
        <v>134.661</v>
      </c>
      <c r="T2114">
        <v>0.39604895135745605</v>
      </c>
    </row>
    <row r="2115" spans="1:20" x14ac:dyDescent="0.3">
      <c r="A2115">
        <v>2852</v>
      </c>
      <c r="B2115" s="1">
        <v>46322</v>
      </c>
      <c r="C2115">
        <f>YEAR(SalesDataTable__2[[#This Row],[Order Date]])</f>
        <v>2026</v>
      </c>
      <c r="D2115" s="2" t="str">
        <f>"Q"&amp;ROUNDUP(MONTH(SalesDataTable__2[[#This Row],[Order Date]])/3,0)</f>
        <v>Q4</v>
      </c>
      <c r="E2115">
        <f>MONTH(SalesDataTable__2[[#This Row],[Order Date]])</f>
        <v>10</v>
      </c>
      <c r="F2115" t="str">
        <f>TEXT(SalesDataTable__2[[#This Row],[Order Date]],"MMM")</f>
        <v>Oct</v>
      </c>
      <c r="G2115" t="s">
        <v>28</v>
      </c>
      <c r="H2115" t="s">
        <v>46</v>
      </c>
      <c r="I2115" t="s">
        <v>68</v>
      </c>
      <c r="J2115" t="s">
        <v>65</v>
      </c>
      <c r="K2115" t="s">
        <v>24</v>
      </c>
      <c r="L2115" t="s">
        <v>50</v>
      </c>
      <c r="M2115">
        <v>3</v>
      </c>
      <c r="N2115">
        <v>141.96</v>
      </c>
      <c r="O2115">
        <v>0.1</v>
      </c>
      <c r="P2115">
        <v>77.42</v>
      </c>
      <c r="Q2115">
        <v>383.29200000000003</v>
      </c>
      <c r="R2115">
        <v>232.26</v>
      </c>
      <c r="S2115">
        <v>151.03200000000004</v>
      </c>
      <c r="T2115">
        <v>0.39403900942362485</v>
      </c>
    </row>
    <row r="2116" spans="1:20" x14ac:dyDescent="0.3">
      <c r="A2116">
        <v>4997</v>
      </c>
      <c r="B2116" s="1">
        <v>46322</v>
      </c>
      <c r="C2116">
        <f>YEAR(SalesDataTable__2[[#This Row],[Order Date]])</f>
        <v>2026</v>
      </c>
      <c r="D2116" s="2" t="str">
        <f>"Q"&amp;ROUNDUP(MONTH(SalesDataTable__2[[#This Row],[Order Date]])/3,0)</f>
        <v>Q4</v>
      </c>
      <c r="E2116">
        <f>MONTH(SalesDataTable__2[[#This Row],[Order Date]])</f>
        <v>10</v>
      </c>
      <c r="F2116" t="str">
        <f>TEXT(SalesDataTable__2[[#This Row],[Order Date]],"MMM")</f>
        <v>Oct</v>
      </c>
      <c r="G2116" t="s">
        <v>16</v>
      </c>
      <c r="H2116" t="s">
        <v>26</v>
      </c>
      <c r="I2116" t="s">
        <v>18</v>
      </c>
      <c r="J2116" t="s">
        <v>64</v>
      </c>
      <c r="K2116" t="s">
        <v>38</v>
      </c>
      <c r="L2116" t="s">
        <v>39</v>
      </c>
      <c r="M2116">
        <v>3</v>
      </c>
      <c r="N2116">
        <v>194.09</v>
      </c>
      <c r="O2116">
        <v>0.1</v>
      </c>
      <c r="P2116">
        <v>105.84</v>
      </c>
      <c r="Q2116">
        <v>524.04300000000001</v>
      </c>
      <c r="R2116">
        <v>317.52</v>
      </c>
      <c r="S2116">
        <v>206.52300000000002</v>
      </c>
      <c r="T2116">
        <v>0.39409552269565667</v>
      </c>
    </row>
    <row r="2117" spans="1:20" x14ac:dyDescent="0.3">
      <c r="A2117">
        <v>3539</v>
      </c>
      <c r="B2117" s="1">
        <v>46330</v>
      </c>
      <c r="C2117">
        <f>YEAR(SalesDataTable__2[[#This Row],[Order Date]])</f>
        <v>2026</v>
      </c>
      <c r="D2117" s="2" t="str">
        <f>"Q"&amp;ROUNDUP(MONTH(SalesDataTable__2[[#This Row],[Order Date]])/3,0)</f>
        <v>Q4</v>
      </c>
      <c r="E2117">
        <f>MONTH(SalesDataTable__2[[#This Row],[Order Date]])</f>
        <v>11</v>
      </c>
      <c r="F2117" t="str">
        <f>TEXT(SalesDataTable__2[[#This Row],[Order Date]],"MMM")</f>
        <v>Nov</v>
      </c>
      <c r="G2117" t="s">
        <v>22</v>
      </c>
      <c r="H2117" t="s">
        <v>40</v>
      </c>
      <c r="I2117" t="s">
        <v>67</v>
      </c>
      <c r="J2117" t="s">
        <v>64</v>
      </c>
      <c r="K2117" t="s">
        <v>24</v>
      </c>
      <c r="L2117" t="s">
        <v>25</v>
      </c>
      <c r="M2117">
        <v>3</v>
      </c>
      <c r="N2117">
        <v>152.32</v>
      </c>
      <c r="O2117">
        <v>0.1</v>
      </c>
      <c r="P2117">
        <v>79.36</v>
      </c>
      <c r="Q2117">
        <v>411.26400000000001</v>
      </c>
      <c r="R2117">
        <v>238.07999999999998</v>
      </c>
      <c r="S2117">
        <v>173.18400000000003</v>
      </c>
      <c r="T2117">
        <v>0.42110177404295057</v>
      </c>
    </row>
    <row r="2118" spans="1:20" x14ac:dyDescent="0.3">
      <c r="A2118">
        <v>5052</v>
      </c>
      <c r="B2118" s="1">
        <v>46330</v>
      </c>
      <c r="C2118">
        <f>YEAR(SalesDataTable__2[[#This Row],[Order Date]])</f>
        <v>2026</v>
      </c>
      <c r="D2118" s="2" t="str">
        <f>"Q"&amp;ROUNDUP(MONTH(SalesDataTable__2[[#This Row],[Order Date]])/3,0)</f>
        <v>Q4</v>
      </c>
      <c r="E2118">
        <f>MONTH(SalesDataTable__2[[#This Row],[Order Date]])</f>
        <v>11</v>
      </c>
      <c r="F2118" t="str">
        <f>TEXT(SalesDataTable__2[[#This Row],[Order Date]],"MMM")</f>
        <v>Nov</v>
      </c>
      <c r="G2118" t="s">
        <v>22</v>
      </c>
      <c r="H2118" t="s">
        <v>40</v>
      </c>
      <c r="I2118" t="s">
        <v>67</v>
      </c>
      <c r="J2118" t="s">
        <v>64</v>
      </c>
      <c r="K2118" t="s">
        <v>36</v>
      </c>
      <c r="L2118" t="s">
        <v>37</v>
      </c>
      <c r="M2118">
        <v>3</v>
      </c>
      <c r="N2118">
        <v>41.12</v>
      </c>
      <c r="O2118">
        <v>0.1</v>
      </c>
      <c r="P2118">
        <v>16.670000000000002</v>
      </c>
      <c r="Q2118">
        <v>111.02399999999999</v>
      </c>
      <c r="R2118">
        <v>50.010000000000005</v>
      </c>
      <c r="S2118">
        <v>61.013999999999982</v>
      </c>
      <c r="T2118">
        <v>0.54955685257241671</v>
      </c>
    </row>
    <row r="2119" spans="1:20" x14ac:dyDescent="0.3">
      <c r="A2119">
        <v>3801</v>
      </c>
      <c r="B2119" s="1">
        <v>46334</v>
      </c>
      <c r="C2119">
        <f>YEAR(SalesDataTable__2[[#This Row],[Order Date]])</f>
        <v>2026</v>
      </c>
      <c r="D2119" s="2" t="str">
        <f>"Q"&amp;ROUNDUP(MONTH(SalesDataTable__2[[#This Row],[Order Date]])/3,0)</f>
        <v>Q4</v>
      </c>
      <c r="E2119">
        <f>MONTH(SalesDataTable__2[[#This Row],[Order Date]])</f>
        <v>11</v>
      </c>
      <c r="F2119" t="str">
        <f>TEXT(SalesDataTable__2[[#This Row],[Order Date]],"MMM")</f>
        <v>Nov</v>
      </c>
      <c r="G2119" t="s">
        <v>22</v>
      </c>
      <c r="H2119" t="s">
        <v>40</v>
      </c>
      <c r="I2119" t="s">
        <v>18</v>
      </c>
      <c r="J2119" t="s">
        <v>64</v>
      </c>
      <c r="K2119" t="s">
        <v>36</v>
      </c>
      <c r="L2119" t="s">
        <v>54</v>
      </c>
      <c r="M2119">
        <v>3</v>
      </c>
      <c r="N2119">
        <v>101.68</v>
      </c>
      <c r="O2119">
        <v>0.1</v>
      </c>
      <c r="P2119">
        <v>51.9</v>
      </c>
      <c r="Q2119">
        <v>274.536</v>
      </c>
      <c r="R2119">
        <v>155.69999999999999</v>
      </c>
      <c r="S2119">
        <v>118.83600000000001</v>
      </c>
      <c r="T2119">
        <v>0.43286126409651199</v>
      </c>
    </row>
    <row r="2120" spans="1:20" x14ac:dyDescent="0.3">
      <c r="A2120">
        <v>567</v>
      </c>
      <c r="B2120" s="1">
        <v>46335</v>
      </c>
      <c r="C2120">
        <f>YEAR(SalesDataTable__2[[#This Row],[Order Date]])</f>
        <v>2026</v>
      </c>
      <c r="D2120" s="2" t="str">
        <f>"Q"&amp;ROUNDUP(MONTH(SalesDataTable__2[[#This Row],[Order Date]])/3,0)</f>
        <v>Q4</v>
      </c>
      <c r="E2120">
        <f>MONTH(SalesDataTable__2[[#This Row],[Order Date]])</f>
        <v>11</v>
      </c>
      <c r="F2120" t="str">
        <f>TEXT(SalesDataTable__2[[#This Row],[Order Date]],"MMM")</f>
        <v>Nov</v>
      </c>
      <c r="G2120" t="s">
        <v>22</v>
      </c>
      <c r="H2120" t="s">
        <v>23</v>
      </c>
      <c r="I2120" t="s">
        <v>66</v>
      </c>
      <c r="J2120" t="s">
        <v>19</v>
      </c>
      <c r="K2120" t="s">
        <v>31</v>
      </c>
      <c r="L2120" t="s">
        <v>41</v>
      </c>
      <c r="M2120">
        <v>3</v>
      </c>
      <c r="N2120">
        <v>36.14</v>
      </c>
      <c r="O2120">
        <v>0.1</v>
      </c>
      <c r="P2120">
        <v>13.23</v>
      </c>
      <c r="Q2120">
        <v>97.578000000000003</v>
      </c>
      <c r="R2120">
        <v>39.69</v>
      </c>
      <c r="S2120">
        <v>57.888000000000005</v>
      </c>
      <c r="T2120">
        <v>0.59324847814056447</v>
      </c>
    </row>
    <row r="2121" spans="1:20" x14ac:dyDescent="0.3">
      <c r="A2121">
        <v>1090</v>
      </c>
      <c r="B2121" s="1">
        <v>46338</v>
      </c>
      <c r="C2121">
        <f>YEAR(SalesDataTable__2[[#This Row],[Order Date]])</f>
        <v>2026</v>
      </c>
      <c r="D2121" s="2" t="str">
        <f>"Q"&amp;ROUNDUP(MONTH(SalesDataTable__2[[#This Row],[Order Date]])/3,0)</f>
        <v>Q4</v>
      </c>
      <c r="E2121">
        <f>MONTH(SalesDataTable__2[[#This Row],[Order Date]])</f>
        <v>11</v>
      </c>
      <c r="F2121" t="str">
        <f>TEXT(SalesDataTable__2[[#This Row],[Order Date]],"MMM")</f>
        <v>Nov</v>
      </c>
      <c r="G2121" t="s">
        <v>28</v>
      </c>
      <c r="H2121" t="s">
        <v>48</v>
      </c>
      <c r="I2121" t="s">
        <v>67</v>
      </c>
      <c r="J2121" t="s">
        <v>19</v>
      </c>
      <c r="K2121" t="s">
        <v>36</v>
      </c>
      <c r="L2121" t="s">
        <v>56</v>
      </c>
      <c r="M2121">
        <v>3</v>
      </c>
      <c r="N2121">
        <v>51.44</v>
      </c>
      <c r="O2121">
        <v>0.1</v>
      </c>
      <c r="P2121">
        <v>23.11</v>
      </c>
      <c r="Q2121">
        <v>138.88800000000001</v>
      </c>
      <c r="R2121">
        <v>69.33</v>
      </c>
      <c r="S2121">
        <v>69.558000000000007</v>
      </c>
      <c r="T2121">
        <v>0.50082080525315364</v>
      </c>
    </row>
    <row r="2122" spans="1:20" x14ac:dyDescent="0.3">
      <c r="A2122">
        <v>5195</v>
      </c>
      <c r="B2122" s="1">
        <v>46341</v>
      </c>
      <c r="C2122">
        <f>YEAR(SalesDataTable__2[[#This Row],[Order Date]])</f>
        <v>2026</v>
      </c>
      <c r="D2122" s="2" t="str">
        <f>"Q"&amp;ROUNDUP(MONTH(SalesDataTable__2[[#This Row],[Order Date]])/3,0)</f>
        <v>Q4</v>
      </c>
      <c r="E2122">
        <f>MONTH(SalesDataTable__2[[#This Row],[Order Date]])</f>
        <v>11</v>
      </c>
      <c r="F2122" t="str">
        <f>TEXT(SalesDataTable__2[[#This Row],[Order Date]],"MMM")</f>
        <v>Nov</v>
      </c>
      <c r="G2122" t="s">
        <v>42</v>
      </c>
      <c r="H2122" t="s">
        <v>60</v>
      </c>
      <c r="I2122" t="s">
        <v>18</v>
      </c>
      <c r="J2122" t="s">
        <v>65</v>
      </c>
      <c r="K2122" t="s">
        <v>24</v>
      </c>
      <c r="L2122" t="s">
        <v>25</v>
      </c>
      <c r="M2122">
        <v>3</v>
      </c>
      <c r="N2122">
        <v>153.88999999999999</v>
      </c>
      <c r="O2122">
        <v>0.1</v>
      </c>
      <c r="P2122">
        <v>80.36</v>
      </c>
      <c r="Q2122">
        <v>415.50299999999999</v>
      </c>
      <c r="R2122">
        <v>241.07999999999998</v>
      </c>
      <c r="S2122">
        <v>174.423</v>
      </c>
      <c r="T2122">
        <v>0.41978758276113531</v>
      </c>
    </row>
    <row r="2123" spans="1:20" x14ac:dyDescent="0.3">
      <c r="A2123">
        <v>1666</v>
      </c>
      <c r="B2123" s="1">
        <v>46352</v>
      </c>
      <c r="C2123">
        <f>YEAR(SalesDataTable__2[[#This Row],[Order Date]])</f>
        <v>2026</v>
      </c>
      <c r="D2123" s="2" t="str">
        <f>"Q"&amp;ROUNDUP(MONTH(SalesDataTable__2[[#This Row],[Order Date]])/3,0)</f>
        <v>Q4</v>
      </c>
      <c r="E2123">
        <f>MONTH(SalesDataTable__2[[#This Row],[Order Date]])</f>
        <v>11</v>
      </c>
      <c r="F2123" t="str">
        <f>TEXT(SalesDataTable__2[[#This Row],[Order Date]],"MMM")</f>
        <v>Nov</v>
      </c>
      <c r="G2123" t="s">
        <v>22</v>
      </c>
      <c r="H2123" t="s">
        <v>40</v>
      </c>
      <c r="I2123" t="s">
        <v>68</v>
      </c>
      <c r="J2123" t="s">
        <v>64</v>
      </c>
      <c r="K2123" t="s">
        <v>36</v>
      </c>
      <c r="L2123" t="s">
        <v>56</v>
      </c>
      <c r="M2123">
        <v>3</v>
      </c>
      <c r="N2123">
        <v>50.18</v>
      </c>
      <c r="O2123">
        <v>0.1</v>
      </c>
      <c r="P2123">
        <v>23.12</v>
      </c>
      <c r="Q2123">
        <v>135.48599999999999</v>
      </c>
      <c r="R2123">
        <v>69.36</v>
      </c>
      <c r="S2123">
        <v>66.125999999999991</v>
      </c>
      <c r="T2123">
        <v>0.4880651875470528</v>
      </c>
    </row>
    <row r="2124" spans="1:20" x14ac:dyDescent="0.3">
      <c r="A2124">
        <v>630</v>
      </c>
      <c r="B2124" s="1">
        <v>46356</v>
      </c>
      <c r="C2124">
        <f>YEAR(SalesDataTable__2[[#This Row],[Order Date]])</f>
        <v>2026</v>
      </c>
      <c r="D2124" s="2" t="str">
        <f>"Q"&amp;ROUNDUP(MONTH(SalesDataTable__2[[#This Row],[Order Date]])/3,0)</f>
        <v>Q4</v>
      </c>
      <c r="E2124">
        <f>MONTH(SalesDataTable__2[[#This Row],[Order Date]])</f>
        <v>11</v>
      </c>
      <c r="F2124" t="str">
        <f>TEXT(SalesDataTable__2[[#This Row],[Order Date]],"MMM")</f>
        <v>Nov</v>
      </c>
      <c r="G2124" t="s">
        <v>16</v>
      </c>
      <c r="H2124" t="s">
        <v>17</v>
      </c>
      <c r="I2124" t="s">
        <v>18</v>
      </c>
      <c r="J2124" t="s">
        <v>65</v>
      </c>
      <c r="K2124" t="s">
        <v>36</v>
      </c>
      <c r="L2124" t="s">
        <v>37</v>
      </c>
      <c r="M2124">
        <v>3</v>
      </c>
      <c r="N2124">
        <v>41.07</v>
      </c>
      <c r="O2124">
        <v>0.1</v>
      </c>
      <c r="P2124">
        <v>16.86</v>
      </c>
      <c r="Q2124">
        <v>110.88900000000001</v>
      </c>
      <c r="R2124">
        <v>50.58</v>
      </c>
      <c r="S2124">
        <v>60.309000000000012</v>
      </c>
      <c r="T2124">
        <v>0.54386819251684126</v>
      </c>
    </row>
    <row r="2125" spans="1:20" x14ac:dyDescent="0.3">
      <c r="A2125">
        <v>2141</v>
      </c>
      <c r="B2125" s="1">
        <v>46361</v>
      </c>
      <c r="C2125">
        <f>YEAR(SalesDataTable__2[[#This Row],[Order Date]])</f>
        <v>2026</v>
      </c>
      <c r="D2125" s="2" t="str">
        <f>"Q"&amp;ROUNDUP(MONTH(SalesDataTable__2[[#This Row],[Order Date]])/3,0)</f>
        <v>Q4</v>
      </c>
      <c r="E2125">
        <f>MONTH(SalesDataTable__2[[#This Row],[Order Date]])</f>
        <v>12</v>
      </c>
      <c r="F2125" t="str">
        <f>TEXT(SalesDataTable__2[[#This Row],[Order Date]],"MMM")</f>
        <v>Dec</v>
      </c>
      <c r="G2125" t="s">
        <v>16</v>
      </c>
      <c r="H2125" t="s">
        <v>52</v>
      </c>
      <c r="I2125" t="s">
        <v>18</v>
      </c>
      <c r="J2125" t="s">
        <v>19</v>
      </c>
      <c r="K2125" t="s">
        <v>38</v>
      </c>
      <c r="L2125" t="s">
        <v>39</v>
      </c>
      <c r="M2125">
        <v>3</v>
      </c>
      <c r="N2125">
        <v>194.07</v>
      </c>
      <c r="O2125">
        <v>0.1</v>
      </c>
      <c r="P2125">
        <v>102.37</v>
      </c>
      <c r="Q2125">
        <v>523.98900000000003</v>
      </c>
      <c r="R2125">
        <v>307.11</v>
      </c>
      <c r="S2125">
        <v>216.87900000000002</v>
      </c>
      <c r="T2125">
        <v>0.4138999101126169</v>
      </c>
    </row>
    <row r="2126" spans="1:20" x14ac:dyDescent="0.3">
      <c r="A2126">
        <v>102</v>
      </c>
      <c r="B2126" s="1">
        <v>46365</v>
      </c>
      <c r="C2126">
        <f>YEAR(SalesDataTable__2[[#This Row],[Order Date]])</f>
        <v>2026</v>
      </c>
      <c r="D2126" s="2" t="str">
        <f>"Q"&amp;ROUNDUP(MONTH(SalesDataTable__2[[#This Row],[Order Date]])/3,0)</f>
        <v>Q4</v>
      </c>
      <c r="E2126">
        <f>MONTH(SalesDataTable__2[[#This Row],[Order Date]])</f>
        <v>12</v>
      </c>
      <c r="F2126" t="str">
        <f>TEXT(SalesDataTable__2[[#This Row],[Order Date]],"MMM")</f>
        <v>Dec</v>
      </c>
      <c r="G2126" t="s">
        <v>42</v>
      </c>
      <c r="H2126" t="s">
        <v>45</v>
      </c>
      <c r="I2126" t="s">
        <v>66</v>
      </c>
      <c r="J2126" t="s">
        <v>19</v>
      </c>
      <c r="K2126" t="s">
        <v>24</v>
      </c>
      <c r="L2126" t="s">
        <v>50</v>
      </c>
      <c r="M2126">
        <v>3</v>
      </c>
      <c r="N2126">
        <v>142.75</v>
      </c>
      <c r="O2126">
        <v>0.1</v>
      </c>
      <c r="P2126">
        <v>81.739999999999995</v>
      </c>
      <c r="Q2126">
        <v>385.42500000000001</v>
      </c>
      <c r="R2126">
        <v>245.21999999999997</v>
      </c>
      <c r="S2126">
        <v>140.20500000000004</v>
      </c>
      <c r="T2126">
        <v>0.3637672698968672</v>
      </c>
    </row>
    <row r="2127" spans="1:20" x14ac:dyDescent="0.3">
      <c r="A2127">
        <v>3630</v>
      </c>
      <c r="B2127" s="1">
        <v>46366</v>
      </c>
      <c r="C2127">
        <f>YEAR(SalesDataTable__2[[#This Row],[Order Date]])</f>
        <v>2026</v>
      </c>
      <c r="D2127" s="2" t="str">
        <f>"Q"&amp;ROUNDUP(MONTH(SalesDataTable__2[[#This Row],[Order Date]])/3,0)</f>
        <v>Q4</v>
      </c>
      <c r="E2127">
        <f>MONTH(SalesDataTable__2[[#This Row],[Order Date]])</f>
        <v>12</v>
      </c>
      <c r="F2127" t="str">
        <f>TEXT(SalesDataTable__2[[#This Row],[Order Date]],"MMM")</f>
        <v>Dec</v>
      </c>
      <c r="G2127" t="s">
        <v>28</v>
      </c>
      <c r="H2127" t="s">
        <v>46</v>
      </c>
      <c r="I2127" t="s">
        <v>66</v>
      </c>
      <c r="J2127" t="s">
        <v>64</v>
      </c>
      <c r="K2127" t="s">
        <v>36</v>
      </c>
      <c r="L2127" t="s">
        <v>37</v>
      </c>
      <c r="M2127">
        <v>3</v>
      </c>
      <c r="N2127">
        <v>39.979999999999997</v>
      </c>
      <c r="O2127">
        <v>0.1</v>
      </c>
      <c r="P2127">
        <v>16.989999999999998</v>
      </c>
      <c r="Q2127">
        <v>107.946</v>
      </c>
      <c r="R2127">
        <v>50.97</v>
      </c>
      <c r="S2127">
        <v>56.975999999999999</v>
      </c>
      <c r="T2127">
        <v>0.52781946528819967</v>
      </c>
    </row>
    <row r="2128" spans="1:20" x14ac:dyDescent="0.3">
      <c r="A2128">
        <v>4720</v>
      </c>
      <c r="B2128" s="1">
        <v>46369</v>
      </c>
      <c r="C2128">
        <f>YEAR(SalesDataTable__2[[#This Row],[Order Date]])</f>
        <v>2026</v>
      </c>
      <c r="D2128" s="2" t="str">
        <f>"Q"&amp;ROUNDUP(MONTH(SalesDataTable__2[[#This Row],[Order Date]])/3,0)</f>
        <v>Q4</v>
      </c>
      <c r="E2128">
        <f>MONTH(SalesDataTable__2[[#This Row],[Order Date]])</f>
        <v>12</v>
      </c>
      <c r="F2128" t="str">
        <f>TEXT(SalesDataTable__2[[#This Row],[Order Date]],"MMM")</f>
        <v>Dec</v>
      </c>
      <c r="G2128" t="s">
        <v>22</v>
      </c>
      <c r="H2128" t="s">
        <v>30</v>
      </c>
      <c r="I2128" t="s">
        <v>18</v>
      </c>
      <c r="J2128" t="s">
        <v>19</v>
      </c>
      <c r="K2128" t="s">
        <v>24</v>
      </c>
      <c r="L2128" t="s">
        <v>35</v>
      </c>
      <c r="M2128">
        <v>3</v>
      </c>
      <c r="N2128">
        <v>73.040000000000006</v>
      </c>
      <c r="O2128">
        <v>0.1</v>
      </c>
      <c r="P2128">
        <v>31.78</v>
      </c>
      <c r="Q2128">
        <v>197.208</v>
      </c>
      <c r="R2128">
        <v>95.34</v>
      </c>
      <c r="S2128">
        <v>101.86799999999999</v>
      </c>
      <c r="T2128">
        <v>0.51655105269563095</v>
      </c>
    </row>
    <row r="2129" spans="1:20" x14ac:dyDescent="0.3">
      <c r="A2129">
        <v>2455</v>
      </c>
      <c r="B2129" s="1">
        <v>46371</v>
      </c>
      <c r="C2129">
        <f>YEAR(SalesDataTable__2[[#This Row],[Order Date]])</f>
        <v>2026</v>
      </c>
      <c r="D2129" s="2" t="str">
        <f>"Q"&amp;ROUNDUP(MONTH(SalesDataTable__2[[#This Row],[Order Date]])/3,0)</f>
        <v>Q4</v>
      </c>
      <c r="E2129">
        <f>MONTH(SalesDataTable__2[[#This Row],[Order Date]])</f>
        <v>12</v>
      </c>
      <c r="F2129" t="str">
        <f>TEXT(SalesDataTable__2[[#This Row],[Order Date]],"MMM")</f>
        <v>Dec</v>
      </c>
      <c r="G2129" t="s">
        <v>28</v>
      </c>
      <c r="H2129" t="s">
        <v>46</v>
      </c>
      <c r="I2129" t="s">
        <v>18</v>
      </c>
      <c r="J2129" t="s">
        <v>64</v>
      </c>
      <c r="K2129" t="s">
        <v>38</v>
      </c>
      <c r="L2129" t="s">
        <v>55</v>
      </c>
      <c r="M2129">
        <v>3</v>
      </c>
      <c r="N2129">
        <v>126.21</v>
      </c>
      <c r="O2129">
        <v>0.1</v>
      </c>
      <c r="P2129">
        <v>60.65</v>
      </c>
      <c r="Q2129">
        <v>340.767</v>
      </c>
      <c r="R2129">
        <v>181.95</v>
      </c>
      <c r="S2129">
        <v>158.81700000000001</v>
      </c>
      <c r="T2129">
        <v>0.46605745274630467</v>
      </c>
    </row>
    <row r="2130" spans="1:20" x14ac:dyDescent="0.3">
      <c r="A2130">
        <v>2404</v>
      </c>
      <c r="B2130" s="1">
        <v>46373</v>
      </c>
      <c r="C2130">
        <f>YEAR(SalesDataTable__2[[#This Row],[Order Date]])</f>
        <v>2026</v>
      </c>
      <c r="D2130" s="2" t="str">
        <f>"Q"&amp;ROUNDUP(MONTH(SalesDataTable__2[[#This Row],[Order Date]])/3,0)</f>
        <v>Q4</v>
      </c>
      <c r="E2130">
        <f>MONTH(SalesDataTable__2[[#This Row],[Order Date]])</f>
        <v>12</v>
      </c>
      <c r="F2130" t="str">
        <f>TEXT(SalesDataTable__2[[#This Row],[Order Date]],"MMM")</f>
        <v>Dec</v>
      </c>
      <c r="G2130" t="s">
        <v>42</v>
      </c>
      <c r="H2130" t="s">
        <v>63</v>
      </c>
      <c r="I2130" t="s">
        <v>67</v>
      </c>
      <c r="J2130" t="s">
        <v>65</v>
      </c>
      <c r="K2130" t="s">
        <v>31</v>
      </c>
      <c r="L2130" t="s">
        <v>51</v>
      </c>
      <c r="M2130">
        <v>3</v>
      </c>
      <c r="N2130">
        <v>163.34</v>
      </c>
      <c r="O2130">
        <v>0.1</v>
      </c>
      <c r="P2130">
        <v>88.53</v>
      </c>
      <c r="Q2130">
        <v>441.01799999999997</v>
      </c>
      <c r="R2130">
        <v>265.59000000000003</v>
      </c>
      <c r="S2130">
        <v>175.42799999999994</v>
      </c>
      <c r="T2130">
        <v>0.39777968246194023</v>
      </c>
    </row>
    <row r="2131" spans="1:20" x14ac:dyDescent="0.3">
      <c r="A2131">
        <v>4597</v>
      </c>
      <c r="B2131" s="1">
        <v>46376</v>
      </c>
      <c r="C2131">
        <f>YEAR(SalesDataTable__2[[#This Row],[Order Date]])</f>
        <v>2026</v>
      </c>
      <c r="D2131" s="2" t="str">
        <f>"Q"&amp;ROUNDUP(MONTH(SalesDataTable__2[[#This Row],[Order Date]])/3,0)</f>
        <v>Q4</v>
      </c>
      <c r="E2131">
        <f>MONTH(SalesDataTable__2[[#This Row],[Order Date]])</f>
        <v>12</v>
      </c>
      <c r="F2131" t="str">
        <f>TEXT(SalesDataTable__2[[#This Row],[Order Date]],"MMM")</f>
        <v>Dec</v>
      </c>
      <c r="G2131" t="s">
        <v>16</v>
      </c>
      <c r="H2131" t="s">
        <v>52</v>
      </c>
      <c r="I2131" t="s">
        <v>18</v>
      </c>
      <c r="J2131" t="s">
        <v>64</v>
      </c>
      <c r="K2131" t="s">
        <v>24</v>
      </c>
      <c r="L2131" t="s">
        <v>35</v>
      </c>
      <c r="M2131">
        <v>3</v>
      </c>
      <c r="N2131">
        <v>71.3</v>
      </c>
      <c r="O2131">
        <v>0.1</v>
      </c>
      <c r="P2131">
        <v>32.93</v>
      </c>
      <c r="Q2131">
        <v>192.51</v>
      </c>
      <c r="R2131">
        <v>98.789999999999992</v>
      </c>
      <c r="S2131">
        <v>93.72</v>
      </c>
      <c r="T2131">
        <v>0.48683185289075892</v>
      </c>
    </row>
    <row r="2132" spans="1:20" x14ac:dyDescent="0.3">
      <c r="A2132">
        <v>3882</v>
      </c>
      <c r="B2132" s="1">
        <v>46383</v>
      </c>
      <c r="C2132">
        <f>YEAR(SalesDataTable__2[[#This Row],[Order Date]])</f>
        <v>2026</v>
      </c>
      <c r="D2132" s="2" t="str">
        <f>"Q"&amp;ROUNDUP(MONTH(SalesDataTable__2[[#This Row],[Order Date]])/3,0)</f>
        <v>Q4</v>
      </c>
      <c r="E2132">
        <f>MONTH(SalesDataTable__2[[#This Row],[Order Date]])</f>
        <v>12</v>
      </c>
      <c r="F2132" t="str">
        <f>TEXT(SalesDataTable__2[[#This Row],[Order Date]],"MMM")</f>
        <v>Dec</v>
      </c>
      <c r="G2132" t="s">
        <v>16</v>
      </c>
      <c r="H2132" t="s">
        <v>17</v>
      </c>
      <c r="I2132" t="s">
        <v>67</v>
      </c>
      <c r="J2132" t="s">
        <v>64</v>
      </c>
      <c r="K2132" t="s">
        <v>24</v>
      </c>
      <c r="L2132" t="s">
        <v>35</v>
      </c>
      <c r="M2132">
        <v>3</v>
      </c>
      <c r="N2132">
        <v>70.430000000000007</v>
      </c>
      <c r="O2132">
        <v>0.1</v>
      </c>
      <c r="P2132">
        <v>32.869999999999997</v>
      </c>
      <c r="Q2132">
        <v>190.16100000000003</v>
      </c>
      <c r="R2132">
        <v>98.609999999999985</v>
      </c>
      <c r="S2132">
        <v>91.551000000000045</v>
      </c>
      <c r="T2132">
        <v>0.48143941186678674</v>
      </c>
    </row>
    <row r="2133" spans="1:20" x14ac:dyDescent="0.3">
      <c r="A2133">
        <v>2135</v>
      </c>
      <c r="B2133" s="1">
        <v>46386</v>
      </c>
      <c r="C2133">
        <f>YEAR(SalesDataTable__2[[#This Row],[Order Date]])</f>
        <v>2026</v>
      </c>
      <c r="D2133" s="2" t="str">
        <f>"Q"&amp;ROUNDUP(MONTH(SalesDataTable__2[[#This Row],[Order Date]])/3,0)</f>
        <v>Q4</v>
      </c>
      <c r="E2133">
        <f>MONTH(SalesDataTable__2[[#This Row],[Order Date]])</f>
        <v>12</v>
      </c>
      <c r="F2133" t="str">
        <f>TEXT(SalesDataTable__2[[#This Row],[Order Date]],"MMM")</f>
        <v>Dec</v>
      </c>
      <c r="G2133" t="s">
        <v>28</v>
      </c>
      <c r="H2133" t="s">
        <v>46</v>
      </c>
      <c r="I2133" t="s">
        <v>67</v>
      </c>
      <c r="J2133" t="s">
        <v>65</v>
      </c>
      <c r="K2133" t="s">
        <v>38</v>
      </c>
      <c r="L2133" t="s">
        <v>39</v>
      </c>
      <c r="M2133">
        <v>3</v>
      </c>
      <c r="N2133">
        <v>194.7</v>
      </c>
      <c r="O2133">
        <v>0.1</v>
      </c>
      <c r="P2133">
        <v>102.62</v>
      </c>
      <c r="Q2133">
        <v>525.68999999999994</v>
      </c>
      <c r="R2133">
        <v>307.86</v>
      </c>
      <c r="S2133">
        <v>217.82999999999993</v>
      </c>
      <c r="T2133">
        <v>0.41436968555612613</v>
      </c>
    </row>
    <row r="2134" spans="1:20" x14ac:dyDescent="0.3">
      <c r="A2134">
        <v>2002</v>
      </c>
      <c r="B2134" s="1">
        <v>46025</v>
      </c>
      <c r="C2134">
        <f>YEAR(SalesDataTable__2[[#This Row],[Order Date]])</f>
        <v>2026</v>
      </c>
      <c r="D2134" s="2" t="str">
        <f>"Q"&amp;ROUNDUP(MONTH(SalesDataTable__2[[#This Row],[Order Date]])/3,0)</f>
        <v>Q1</v>
      </c>
      <c r="E2134">
        <f>MONTH(SalesDataTable__2[[#This Row],[Order Date]])</f>
        <v>1</v>
      </c>
      <c r="F2134" t="str">
        <f>TEXT(SalesDataTable__2[[#This Row],[Order Date]],"MMM")</f>
        <v>Jan</v>
      </c>
      <c r="G2134" t="s">
        <v>22</v>
      </c>
      <c r="H2134" t="s">
        <v>30</v>
      </c>
      <c r="I2134" t="s">
        <v>68</v>
      </c>
      <c r="J2134" t="s">
        <v>65</v>
      </c>
      <c r="K2134" t="s">
        <v>31</v>
      </c>
      <c r="L2134" t="s">
        <v>41</v>
      </c>
      <c r="M2134">
        <v>3</v>
      </c>
      <c r="N2134">
        <v>36.53</v>
      </c>
      <c r="O2134">
        <v>0.15</v>
      </c>
      <c r="P2134">
        <v>13.67</v>
      </c>
      <c r="Q2134">
        <v>93.151499999999999</v>
      </c>
      <c r="R2134">
        <v>41.01</v>
      </c>
      <c r="S2134">
        <v>52.141500000000001</v>
      </c>
      <c r="T2134">
        <v>0.55974944042769037</v>
      </c>
    </row>
    <row r="2135" spans="1:20" x14ac:dyDescent="0.3">
      <c r="A2135">
        <v>4508</v>
      </c>
      <c r="B2135" s="1">
        <v>46038</v>
      </c>
      <c r="C2135">
        <f>YEAR(SalesDataTable__2[[#This Row],[Order Date]])</f>
        <v>2026</v>
      </c>
      <c r="D2135" s="2" t="str">
        <f>"Q"&amp;ROUNDUP(MONTH(SalesDataTable__2[[#This Row],[Order Date]])/3,0)</f>
        <v>Q1</v>
      </c>
      <c r="E2135">
        <f>MONTH(SalesDataTable__2[[#This Row],[Order Date]])</f>
        <v>1</v>
      </c>
      <c r="F2135" t="str">
        <f>TEXT(SalesDataTable__2[[#This Row],[Order Date]],"MMM")</f>
        <v>Jan</v>
      </c>
      <c r="G2135" t="s">
        <v>16</v>
      </c>
      <c r="H2135" t="s">
        <v>52</v>
      </c>
      <c r="I2135" t="s">
        <v>67</v>
      </c>
      <c r="J2135" t="s">
        <v>19</v>
      </c>
      <c r="K2135" t="s">
        <v>36</v>
      </c>
      <c r="L2135" t="s">
        <v>37</v>
      </c>
      <c r="M2135">
        <v>3</v>
      </c>
      <c r="N2135">
        <v>40.92</v>
      </c>
      <c r="O2135">
        <v>0.15</v>
      </c>
      <c r="P2135">
        <v>16.71</v>
      </c>
      <c r="Q2135">
        <v>104.346</v>
      </c>
      <c r="R2135">
        <v>50.13</v>
      </c>
      <c r="S2135">
        <v>54.216000000000001</v>
      </c>
      <c r="T2135">
        <v>0.51957909263412105</v>
      </c>
    </row>
    <row r="2136" spans="1:20" x14ac:dyDescent="0.3">
      <c r="A2136">
        <v>539</v>
      </c>
      <c r="B2136" s="1">
        <v>46059</v>
      </c>
      <c r="C2136">
        <f>YEAR(SalesDataTable__2[[#This Row],[Order Date]])</f>
        <v>2026</v>
      </c>
      <c r="D2136" s="2" t="str">
        <f>"Q"&amp;ROUNDUP(MONTH(SalesDataTable__2[[#This Row],[Order Date]])/3,0)</f>
        <v>Q1</v>
      </c>
      <c r="E2136">
        <f>MONTH(SalesDataTable__2[[#This Row],[Order Date]])</f>
        <v>2</v>
      </c>
      <c r="F2136" t="str">
        <f>TEXT(SalesDataTable__2[[#This Row],[Order Date]],"MMM")</f>
        <v>Feb</v>
      </c>
      <c r="G2136" t="s">
        <v>22</v>
      </c>
      <c r="H2136" t="s">
        <v>40</v>
      </c>
      <c r="I2136" t="s">
        <v>67</v>
      </c>
      <c r="J2136" t="s">
        <v>19</v>
      </c>
      <c r="K2136" t="s">
        <v>24</v>
      </c>
      <c r="L2136" t="s">
        <v>27</v>
      </c>
      <c r="M2136">
        <v>3</v>
      </c>
      <c r="N2136">
        <v>92.96</v>
      </c>
      <c r="O2136">
        <v>0.15</v>
      </c>
      <c r="P2136">
        <v>44.56</v>
      </c>
      <c r="Q2136">
        <v>237.048</v>
      </c>
      <c r="R2136">
        <v>133.68</v>
      </c>
      <c r="S2136">
        <v>103.36799999999999</v>
      </c>
      <c r="T2136">
        <v>0.43606358205932971</v>
      </c>
    </row>
    <row r="2137" spans="1:20" x14ac:dyDescent="0.3">
      <c r="A2137">
        <v>2714</v>
      </c>
      <c r="B2137" s="1">
        <v>46069</v>
      </c>
      <c r="C2137">
        <f>YEAR(SalesDataTable__2[[#This Row],[Order Date]])</f>
        <v>2026</v>
      </c>
      <c r="D2137" s="2" t="str">
        <f>"Q"&amp;ROUNDUP(MONTH(SalesDataTable__2[[#This Row],[Order Date]])/3,0)</f>
        <v>Q1</v>
      </c>
      <c r="E2137">
        <f>MONTH(SalesDataTable__2[[#This Row],[Order Date]])</f>
        <v>2</v>
      </c>
      <c r="F2137" t="str">
        <f>TEXT(SalesDataTable__2[[#This Row],[Order Date]],"MMM")</f>
        <v>Feb</v>
      </c>
      <c r="G2137" t="s">
        <v>22</v>
      </c>
      <c r="H2137" t="s">
        <v>40</v>
      </c>
      <c r="I2137" t="s">
        <v>18</v>
      </c>
      <c r="J2137" t="s">
        <v>65</v>
      </c>
      <c r="K2137" t="s">
        <v>24</v>
      </c>
      <c r="L2137" t="s">
        <v>25</v>
      </c>
      <c r="M2137">
        <v>3</v>
      </c>
      <c r="N2137">
        <v>153.24</v>
      </c>
      <c r="O2137">
        <v>0.15</v>
      </c>
      <c r="P2137">
        <v>77.61</v>
      </c>
      <c r="Q2137">
        <v>390.762</v>
      </c>
      <c r="R2137">
        <v>232.82999999999998</v>
      </c>
      <c r="S2137">
        <v>157.93200000000002</v>
      </c>
      <c r="T2137">
        <v>0.40416417154175693</v>
      </c>
    </row>
    <row r="2138" spans="1:20" x14ac:dyDescent="0.3">
      <c r="A2138">
        <v>3752</v>
      </c>
      <c r="B2138" s="1">
        <v>46093</v>
      </c>
      <c r="C2138">
        <f>YEAR(SalesDataTable__2[[#This Row],[Order Date]])</f>
        <v>2026</v>
      </c>
      <c r="D2138" s="2" t="str">
        <f>"Q"&amp;ROUNDUP(MONTH(SalesDataTable__2[[#This Row],[Order Date]])/3,0)</f>
        <v>Q1</v>
      </c>
      <c r="E2138">
        <f>MONTH(SalesDataTable__2[[#This Row],[Order Date]])</f>
        <v>3</v>
      </c>
      <c r="F2138" t="str">
        <f>TEXT(SalesDataTable__2[[#This Row],[Order Date]],"MMM")</f>
        <v>Mar</v>
      </c>
      <c r="G2138" t="s">
        <v>16</v>
      </c>
      <c r="H2138" t="s">
        <v>17</v>
      </c>
      <c r="I2138" t="s">
        <v>68</v>
      </c>
      <c r="J2138" t="s">
        <v>65</v>
      </c>
      <c r="K2138" t="s">
        <v>31</v>
      </c>
      <c r="L2138" t="s">
        <v>47</v>
      </c>
      <c r="M2138">
        <v>3</v>
      </c>
      <c r="N2138">
        <v>45.8</v>
      </c>
      <c r="O2138">
        <v>0.15</v>
      </c>
      <c r="P2138">
        <v>18.47</v>
      </c>
      <c r="Q2138">
        <v>116.78999999999998</v>
      </c>
      <c r="R2138">
        <v>55.41</v>
      </c>
      <c r="S2138">
        <v>61.379999999999981</v>
      </c>
      <c r="T2138">
        <v>0.52555869509375797</v>
      </c>
    </row>
    <row r="2139" spans="1:20" x14ac:dyDescent="0.3">
      <c r="A2139">
        <v>4198</v>
      </c>
      <c r="B2139" s="1">
        <v>46104</v>
      </c>
      <c r="C2139">
        <f>YEAR(SalesDataTable__2[[#This Row],[Order Date]])</f>
        <v>2026</v>
      </c>
      <c r="D2139" s="2" t="str">
        <f>"Q"&amp;ROUNDUP(MONTH(SalesDataTable__2[[#This Row],[Order Date]])/3,0)</f>
        <v>Q1</v>
      </c>
      <c r="E2139">
        <f>MONTH(SalesDataTable__2[[#This Row],[Order Date]])</f>
        <v>3</v>
      </c>
      <c r="F2139" t="str">
        <f>TEXT(SalesDataTable__2[[#This Row],[Order Date]],"MMM")</f>
        <v>Mar</v>
      </c>
      <c r="G2139" t="s">
        <v>28</v>
      </c>
      <c r="H2139" t="s">
        <v>48</v>
      </c>
      <c r="I2139" t="s">
        <v>67</v>
      </c>
      <c r="J2139" t="s">
        <v>19</v>
      </c>
      <c r="K2139" t="s">
        <v>20</v>
      </c>
      <c r="L2139" t="s">
        <v>53</v>
      </c>
      <c r="M2139">
        <v>3</v>
      </c>
      <c r="N2139">
        <v>122.4</v>
      </c>
      <c r="O2139">
        <v>0.15</v>
      </c>
      <c r="P2139">
        <v>71.150000000000006</v>
      </c>
      <c r="Q2139">
        <v>312.12</v>
      </c>
      <c r="R2139">
        <v>213.45000000000002</v>
      </c>
      <c r="S2139">
        <v>98.669999999999987</v>
      </c>
      <c r="T2139">
        <v>0.31612841214917337</v>
      </c>
    </row>
    <row r="2140" spans="1:20" x14ac:dyDescent="0.3">
      <c r="A2140">
        <v>4483</v>
      </c>
      <c r="B2140" s="1">
        <v>46105</v>
      </c>
      <c r="C2140">
        <f>YEAR(SalesDataTable__2[[#This Row],[Order Date]])</f>
        <v>2026</v>
      </c>
      <c r="D2140" s="2" t="str">
        <f>"Q"&amp;ROUNDUP(MONTH(SalesDataTable__2[[#This Row],[Order Date]])/3,0)</f>
        <v>Q1</v>
      </c>
      <c r="E2140">
        <f>MONTH(SalesDataTable__2[[#This Row],[Order Date]])</f>
        <v>3</v>
      </c>
      <c r="F2140" t="str">
        <f>TEXT(SalesDataTable__2[[#This Row],[Order Date]],"MMM")</f>
        <v>Mar</v>
      </c>
      <c r="G2140" t="s">
        <v>28</v>
      </c>
      <c r="H2140" t="s">
        <v>46</v>
      </c>
      <c r="I2140" t="s">
        <v>18</v>
      </c>
      <c r="J2140" t="s">
        <v>19</v>
      </c>
      <c r="K2140" t="s">
        <v>36</v>
      </c>
      <c r="L2140" t="s">
        <v>56</v>
      </c>
      <c r="M2140">
        <v>3</v>
      </c>
      <c r="N2140">
        <v>51.01</v>
      </c>
      <c r="O2140">
        <v>0.15</v>
      </c>
      <c r="P2140">
        <v>22.84</v>
      </c>
      <c r="Q2140">
        <v>130.07550000000001</v>
      </c>
      <c r="R2140">
        <v>68.52</v>
      </c>
      <c r="S2140">
        <v>61.555500000000009</v>
      </c>
      <c r="T2140">
        <v>0.47322900930613382</v>
      </c>
    </row>
    <row r="2141" spans="1:20" x14ac:dyDescent="0.3">
      <c r="A2141">
        <v>4344</v>
      </c>
      <c r="B2141" s="1">
        <v>46121</v>
      </c>
      <c r="C2141">
        <f>YEAR(SalesDataTable__2[[#This Row],[Order Date]])</f>
        <v>2026</v>
      </c>
      <c r="D2141" s="2" t="str">
        <f>"Q"&amp;ROUNDUP(MONTH(SalesDataTable__2[[#This Row],[Order Date]])/3,0)</f>
        <v>Q2</v>
      </c>
      <c r="E2141">
        <f>MONTH(SalesDataTable__2[[#This Row],[Order Date]])</f>
        <v>4</v>
      </c>
      <c r="F2141" t="str">
        <f>TEXT(SalesDataTable__2[[#This Row],[Order Date]],"MMM")</f>
        <v>Apr</v>
      </c>
      <c r="G2141" t="s">
        <v>42</v>
      </c>
      <c r="H2141" t="s">
        <v>45</v>
      </c>
      <c r="I2141" t="s">
        <v>66</v>
      </c>
      <c r="J2141" t="s">
        <v>65</v>
      </c>
      <c r="K2141" t="s">
        <v>38</v>
      </c>
      <c r="L2141" t="s">
        <v>55</v>
      </c>
      <c r="M2141">
        <v>3</v>
      </c>
      <c r="N2141">
        <v>121.56</v>
      </c>
      <c r="O2141">
        <v>0.15</v>
      </c>
      <c r="P2141">
        <v>61.31</v>
      </c>
      <c r="Q2141">
        <v>309.97800000000001</v>
      </c>
      <c r="R2141">
        <v>183.93</v>
      </c>
      <c r="S2141">
        <v>126.048</v>
      </c>
      <c r="T2141">
        <v>0.40663530960261696</v>
      </c>
    </row>
    <row r="2142" spans="1:20" x14ac:dyDescent="0.3">
      <c r="A2142">
        <v>4417</v>
      </c>
      <c r="B2142" s="1">
        <v>46131</v>
      </c>
      <c r="C2142">
        <f>YEAR(SalesDataTable__2[[#This Row],[Order Date]])</f>
        <v>2026</v>
      </c>
      <c r="D2142" s="2" t="str">
        <f>"Q"&amp;ROUNDUP(MONTH(SalesDataTable__2[[#This Row],[Order Date]])/3,0)</f>
        <v>Q2</v>
      </c>
      <c r="E2142">
        <f>MONTH(SalesDataTable__2[[#This Row],[Order Date]])</f>
        <v>4</v>
      </c>
      <c r="F2142" t="str">
        <f>TEXT(SalesDataTable__2[[#This Row],[Order Date]],"MMM")</f>
        <v>Apr</v>
      </c>
      <c r="G2142" t="s">
        <v>16</v>
      </c>
      <c r="H2142" t="s">
        <v>17</v>
      </c>
      <c r="I2142" t="s">
        <v>66</v>
      </c>
      <c r="J2142" t="s">
        <v>19</v>
      </c>
      <c r="K2142" t="s">
        <v>38</v>
      </c>
      <c r="L2142" t="s">
        <v>62</v>
      </c>
      <c r="M2142">
        <v>3</v>
      </c>
      <c r="N2142">
        <v>334.01</v>
      </c>
      <c r="O2142">
        <v>0.15</v>
      </c>
      <c r="P2142">
        <v>192.17</v>
      </c>
      <c r="Q2142">
        <v>851.72550000000001</v>
      </c>
      <c r="R2142">
        <v>576.51</v>
      </c>
      <c r="S2142">
        <v>275.21550000000002</v>
      </c>
      <c r="T2142">
        <v>0.32312699337990941</v>
      </c>
    </row>
    <row r="2143" spans="1:20" x14ac:dyDescent="0.3">
      <c r="A2143">
        <v>1369</v>
      </c>
      <c r="B2143" s="1">
        <v>46136</v>
      </c>
      <c r="C2143">
        <f>YEAR(SalesDataTable__2[[#This Row],[Order Date]])</f>
        <v>2026</v>
      </c>
      <c r="D2143" s="2" t="str">
        <f>"Q"&amp;ROUNDUP(MONTH(SalesDataTable__2[[#This Row],[Order Date]])/3,0)</f>
        <v>Q2</v>
      </c>
      <c r="E2143">
        <f>MONTH(SalesDataTable__2[[#This Row],[Order Date]])</f>
        <v>4</v>
      </c>
      <c r="F2143" t="str">
        <f>TEXT(SalesDataTable__2[[#This Row],[Order Date]],"MMM")</f>
        <v>Apr</v>
      </c>
      <c r="G2143" t="s">
        <v>28</v>
      </c>
      <c r="H2143" t="s">
        <v>48</v>
      </c>
      <c r="I2143" t="s">
        <v>68</v>
      </c>
      <c r="J2143" t="s">
        <v>64</v>
      </c>
      <c r="K2143" t="s">
        <v>20</v>
      </c>
      <c r="L2143" t="s">
        <v>53</v>
      </c>
      <c r="M2143">
        <v>3</v>
      </c>
      <c r="N2143">
        <v>124.31</v>
      </c>
      <c r="O2143">
        <v>0.2</v>
      </c>
      <c r="P2143">
        <v>67.97</v>
      </c>
      <c r="Q2143">
        <v>298.34399999999999</v>
      </c>
      <c r="R2143">
        <v>203.91</v>
      </c>
      <c r="S2143">
        <v>94.433999999999997</v>
      </c>
      <c r="T2143">
        <v>0.31652723031131846</v>
      </c>
    </row>
    <row r="2144" spans="1:20" x14ac:dyDescent="0.3">
      <c r="A2144">
        <v>3378</v>
      </c>
      <c r="B2144" s="1">
        <v>46146</v>
      </c>
      <c r="C2144">
        <f>YEAR(SalesDataTable__2[[#This Row],[Order Date]])</f>
        <v>2026</v>
      </c>
      <c r="D2144" s="2" t="str">
        <f>"Q"&amp;ROUNDUP(MONTH(SalesDataTable__2[[#This Row],[Order Date]])/3,0)</f>
        <v>Q2</v>
      </c>
      <c r="E2144">
        <f>MONTH(SalesDataTable__2[[#This Row],[Order Date]])</f>
        <v>5</v>
      </c>
      <c r="F2144" t="str">
        <f>TEXT(SalesDataTable__2[[#This Row],[Order Date]],"MMM")</f>
        <v>May</v>
      </c>
      <c r="G2144" t="s">
        <v>22</v>
      </c>
      <c r="H2144" t="s">
        <v>30</v>
      </c>
      <c r="I2144" t="s">
        <v>68</v>
      </c>
      <c r="J2144" t="s">
        <v>65</v>
      </c>
      <c r="K2144" t="s">
        <v>20</v>
      </c>
      <c r="L2144" t="s">
        <v>53</v>
      </c>
      <c r="M2144">
        <v>3</v>
      </c>
      <c r="N2144">
        <v>120.28</v>
      </c>
      <c r="O2144">
        <v>0.2</v>
      </c>
      <c r="P2144">
        <v>69.23</v>
      </c>
      <c r="Q2144">
        <v>288.67200000000003</v>
      </c>
      <c r="R2144">
        <v>207.69</v>
      </c>
      <c r="S2144">
        <v>80.982000000000028</v>
      </c>
      <c r="T2144">
        <v>0.28053292317924849</v>
      </c>
    </row>
    <row r="2145" spans="1:20" x14ac:dyDescent="0.3">
      <c r="A2145">
        <v>2180</v>
      </c>
      <c r="B2145" s="1">
        <v>46164</v>
      </c>
      <c r="C2145">
        <f>YEAR(SalesDataTable__2[[#This Row],[Order Date]])</f>
        <v>2026</v>
      </c>
      <c r="D2145" s="2" t="str">
        <f>"Q"&amp;ROUNDUP(MONTH(SalesDataTable__2[[#This Row],[Order Date]])/3,0)</f>
        <v>Q2</v>
      </c>
      <c r="E2145">
        <f>MONTH(SalesDataTable__2[[#This Row],[Order Date]])</f>
        <v>5</v>
      </c>
      <c r="F2145" t="str">
        <f>TEXT(SalesDataTable__2[[#This Row],[Order Date]],"MMM")</f>
        <v>May</v>
      </c>
      <c r="G2145" t="s">
        <v>22</v>
      </c>
      <c r="H2145" t="s">
        <v>23</v>
      </c>
      <c r="I2145" t="s">
        <v>68</v>
      </c>
      <c r="J2145" t="s">
        <v>64</v>
      </c>
      <c r="K2145" t="s">
        <v>36</v>
      </c>
      <c r="L2145" t="s">
        <v>56</v>
      </c>
      <c r="M2145">
        <v>3</v>
      </c>
      <c r="N2145">
        <v>51.04</v>
      </c>
      <c r="O2145">
        <v>0.2</v>
      </c>
      <c r="P2145">
        <v>22.32</v>
      </c>
      <c r="Q2145">
        <v>122.49600000000001</v>
      </c>
      <c r="R2145">
        <v>66.960000000000008</v>
      </c>
      <c r="S2145">
        <v>55.536000000000001</v>
      </c>
      <c r="T2145">
        <v>0.45336990595611282</v>
      </c>
    </row>
    <row r="2146" spans="1:20" x14ac:dyDescent="0.3">
      <c r="A2146">
        <v>2089</v>
      </c>
      <c r="B2146" s="1">
        <v>46166</v>
      </c>
      <c r="C2146">
        <f>YEAR(SalesDataTable__2[[#This Row],[Order Date]])</f>
        <v>2026</v>
      </c>
      <c r="D2146" s="2" t="str">
        <f>"Q"&amp;ROUNDUP(MONTH(SalesDataTable__2[[#This Row],[Order Date]])/3,0)</f>
        <v>Q2</v>
      </c>
      <c r="E2146">
        <f>MONTH(SalesDataTable__2[[#This Row],[Order Date]])</f>
        <v>5</v>
      </c>
      <c r="F2146" t="str">
        <f>TEXT(SalesDataTable__2[[#This Row],[Order Date]],"MMM")</f>
        <v>May</v>
      </c>
      <c r="G2146" t="s">
        <v>22</v>
      </c>
      <c r="H2146" t="s">
        <v>40</v>
      </c>
      <c r="I2146" t="s">
        <v>67</v>
      </c>
      <c r="J2146" t="s">
        <v>19</v>
      </c>
      <c r="K2146" t="s">
        <v>20</v>
      </c>
      <c r="L2146" t="s">
        <v>44</v>
      </c>
      <c r="M2146">
        <v>3</v>
      </c>
      <c r="N2146">
        <v>35.75</v>
      </c>
      <c r="O2146">
        <v>0.15</v>
      </c>
      <c r="P2146">
        <v>13.54</v>
      </c>
      <c r="Q2146">
        <v>91.162499999999994</v>
      </c>
      <c r="R2146">
        <v>40.619999999999997</v>
      </c>
      <c r="S2146">
        <v>50.542499999999997</v>
      </c>
      <c r="T2146">
        <v>0.55442204853969557</v>
      </c>
    </row>
    <row r="2147" spans="1:20" x14ac:dyDescent="0.3">
      <c r="A2147">
        <v>1851</v>
      </c>
      <c r="B2147" s="1">
        <v>46175</v>
      </c>
      <c r="C2147">
        <f>YEAR(SalesDataTable__2[[#This Row],[Order Date]])</f>
        <v>2026</v>
      </c>
      <c r="D2147" s="2" t="str">
        <f>"Q"&amp;ROUNDUP(MONTH(SalesDataTable__2[[#This Row],[Order Date]])/3,0)</f>
        <v>Q2</v>
      </c>
      <c r="E2147">
        <f>MONTH(SalesDataTable__2[[#This Row],[Order Date]])</f>
        <v>6</v>
      </c>
      <c r="F2147" t="str">
        <f>TEXT(SalesDataTable__2[[#This Row],[Order Date]],"MMM")</f>
        <v>Jun</v>
      </c>
      <c r="G2147" t="s">
        <v>28</v>
      </c>
      <c r="H2147" t="s">
        <v>29</v>
      </c>
      <c r="I2147" t="s">
        <v>18</v>
      </c>
      <c r="J2147" t="s">
        <v>19</v>
      </c>
      <c r="K2147" t="s">
        <v>31</v>
      </c>
      <c r="L2147" t="s">
        <v>47</v>
      </c>
      <c r="M2147">
        <v>3</v>
      </c>
      <c r="N2147">
        <v>45.43</v>
      </c>
      <c r="O2147">
        <v>0.15</v>
      </c>
      <c r="P2147">
        <v>17.850000000000001</v>
      </c>
      <c r="Q2147">
        <v>115.84649999999999</v>
      </c>
      <c r="R2147">
        <v>53.550000000000004</v>
      </c>
      <c r="S2147">
        <v>62.296499999999988</v>
      </c>
      <c r="T2147">
        <v>0.53775038520801222</v>
      </c>
    </row>
    <row r="2148" spans="1:20" x14ac:dyDescent="0.3">
      <c r="A2148">
        <v>2329</v>
      </c>
      <c r="B2148" s="1">
        <v>46182</v>
      </c>
      <c r="C2148">
        <f>YEAR(SalesDataTable__2[[#This Row],[Order Date]])</f>
        <v>2026</v>
      </c>
      <c r="D2148" s="2" t="str">
        <f>"Q"&amp;ROUNDUP(MONTH(SalesDataTable__2[[#This Row],[Order Date]])/3,0)</f>
        <v>Q2</v>
      </c>
      <c r="E2148">
        <f>MONTH(SalesDataTable__2[[#This Row],[Order Date]])</f>
        <v>6</v>
      </c>
      <c r="F2148" t="str">
        <f>TEXT(SalesDataTable__2[[#This Row],[Order Date]],"MMM")</f>
        <v>Jun</v>
      </c>
      <c r="G2148" t="s">
        <v>16</v>
      </c>
      <c r="H2148" t="s">
        <v>17</v>
      </c>
      <c r="I2148" t="s">
        <v>18</v>
      </c>
      <c r="J2148" t="s">
        <v>19</v>
      </c>
      <c r="K2148" t="s">
        <v>24</v>
      </c>
      <c r="L2148" t="s">
        <v>25</v>
      </c>
      <c r="M2148">
        <v>3</v>
      </c>
      <c r="N2148">
        <v>157.43</v>
      </c>
      <c r="O2148">
        <v>0.15</v>
      </c>
      <c r="P2148">
        <v>77.56</v>
      </c>
      <c r="Q2148">
        <v>401.44650000000001</v>
      </c>
      <c r="R2148">
        <v>232.68</v>
      </c>
      <c r="S2148">
        <v>168.76650000000001</v>
      </c>
      <c r="T2148">
        <v>0.42039599299034863</v>
      </c>
    </row>
    <row r="2149" spans="1:20" x14ac:dyDescent="0.3">
      <c r="A2149">
        <v>335</v>
      </c>
      <c r="B2149" s="1">
        <v>46189</v>
      </c>
      <c r="C2149">
        <f>YEAR(SalesDataTable__2[[#This Row],[Order Date]])</f>
        <v>2026</v>
      </c>
      <c r="D2149" s="2" t="str">
        <f>"Q"&amp;ROUNDUP(MONTH(SalesDataTable__2[[#This Row],[Order Date]])/3,0)</f>
        <v>Q2</v>
      </c>
      <c r="E2149">
        <f>MONTH(SalesDataTable__2[[#This Row],[Order Date]])</f>
        <v>6</v>
      </c>
      <c r="F2149" t="str">
        <f>TEXT(SalesDataTable__2[[#This Row],[Order Date]],"MMM")</f>
        <v>Jun</v>
      </c>
      <c r="G2149" t="s">
        <v>16</v>
      </c>
      <c r="H2149" t="s">
        <v>17</v>
      </c>
      <c r="I2149" t="s">
        <v>18</v>
      </c>
      <c r="J2149" t="s">
        <v>64</v>
      </c>
      <c r="K2149" t="s">
        <v>31</v>
      </c>
      <c r="L2149" t="s">
        <v>51</v>
      </c>
      <c r="M2149">
        <v>3</v>
      </c>
      <c r="N2149">
        <v>163.65</v>
      </c>
      <c r="O2149">
        <v>0.15</v>
      </c>
      <c r="P2149">
        <v>85.8</v>
      </c>
      <c r="Q2149">
        <v>417.3075</v>
      </c>
      <c r="R2149">
        <v>257.39999999999998</v>
      </c>
      <c r="S2149">
        <v>159.90750000000003</v>
      </c>
      <c r="T2149">
        <v>0.38318865584730688</v>
      </c>
    </row>
    <row r="2150" spans="1:20" x14ac:dyDescent="0.3">
      <c r="A2150">
        <v>2473</v>
      </c>
      <c r="B2150" s="1">
        <v>46192</v>
      </c>
      <c r="C2150">
        <f>YEAR(SalesDataTable__2[[#This Row],[Order Date]])</f>
        <v>2026</v>
      </c>
      <c r="D2150" s="2" t="str">
        <f>"Q"&amp;ROUNDUP(MONTH(SalesDataTable__2[[#This Row],[Order Date]])/3,0)</f>
        <v>Q2</v>
      </c>
      <c r="E2150">
        <f>MONTH(SalesDataTable__2[[#This Row],[Order Date]])</f>
        <v>6</v>
      </c>
      <c r="F2150" t="str">
        <f>TEXT(SalesDataTable__2[[#This Row],[Order Date]],"MMM")</f>
        <v>Jun</v>
      </c>
      <c r="G2150" t="s">
        <v>22</v>
      </c>
      <c r="H2150" t="s">
        <v>30</v>
      </c>
      <c r="I2150" t="s">
        <v>68</v>
      </c>
      <c r="J2150" t="s">
        <v>64</v>
      </c>
      <c r="K2150" t="s">
        <v>36</v>
      </c>
      <c r="L2150" t="s">
        <v>61</v>
      </c>
      <c r="M2150">
        <v>3</v>
      </c>
      <c r="N2150">
        <v>80.75</v>
      </c>
      <c r="O2150">
        <v>0.15</v>
      </c>
      <c r="P2150">
        <v>42.81</v>
      </c>
      <c r="Q2150">
        <v>205.91249999999999</v>
      </c>
      <c r="R2150">
        <v>128.43</v>
      </c>
      <c r="S2150">
        <v>77.482499999999987</v>
      </c>
      <c r="T2150">
        <v>0.37628847204516475</v>
      </c>
    </row>
    <row r="2151" spans="1:20" x14ac:dyDescent="0.3">
      <c r="A2151">
        <v>557</v>
      </c>
      <c r="B2151" s="1">
        <v>46202</v>
      </c>
      <c r="C2151">
        <f>YEAR(SalesDataTable__2[[#This Row],[Order Date]])</f>
        <v>2026</v>
      </c>
      <c r="D2151" s="2" t="str">
        <f>"Q"&amp;ROUNDUP(MONTH(SalesDataTable__2[[#This Row],[Order Date]])/3,0)</f>
        <v>Q2</v>
      </c>
      <c r="E2151">
        <f>MONTH(SalesDataTable__2[[#This Row],[Order Date]])</f>
        <v>6</v>
      </c>
      <c r="F2151" t="str">
        <f>TEXT(SalesDataTable__2[[#This Row],[Order Date]],"MMM")</f>
        <v>Jun</v>
      </c>
      <c r="G2151" t="s">
        <v>28</v>
      </c>
      <c r="H2151" t="s">
        <v>46</v>
      </c>
      <c r="I2151" t="s">
        <v>68</v>
      </c>
      <c r="J2151" t="s">
        <v>65</v>
      </c>
      <c r="K2151" t="s">
        <v>36</v>
      </c>
      <c r="L2151" t="s">
        <v>37</v>
      </c>
      <c r="M2151">
        <v>3</v>
      </c>
      <c r="N2151">
        <v>39.78</v>
      </c>
      <c r="O2151">
        <v>0.15</v>
      </c>
      <c r="P2151">
        <v>16.850000000000001</v>
      </c>
      <c r="Q2151">
        <v>101.43900000000001</v>
      </c>
      <c r="R2151">
        <v>50.550000000000004</v>
      </c>
      <c r="S2151">
        <v>50.889000000000003</v>
      </c>
      <c r="T2151">
        <v>0.50167095495815217</v>
      </c>
    </row>
    <row r="2152" spans="1:20" x14ac:dyDescent="0.3">
      <c r="A2152">
        <v>3476</v>
      </c>
      <c r="B2152" s="1">
        <v>46229</v>
      </c>
      <c r="C2152">
        <f>YEAR(SalesDataTable__2[[#This Row],[Order Date]])</f>
        <v>2026</v>
      </c>
      <c r="D2152" s="2" t="str">
        <f>"Q"&amp;ROUNDUP(MONTH(SalesDataTable__2[[#This Row],[Order Date]])/3,0)</f>
        <v>Q3</v>
      </c>
      <c r="E2152">
        <f>MONTH(SalesDataTable__2[[#This Row],[Order Date]])</f>
        <v>7</v>
      </c>
      <c r="F2152" t="str">
        <f>TEXT(SalesDataTable__2[[#This Row],[Order Date]],"MMM")</f>
        <v>Jul</v>
      </c>
      <c r="G2152" t="s">
        <v>16</v>
      </c>
      <c r="H2152" t="s">
        <v>52</v>
      </c>
      <c r="I2152" t="s">
        <v>68</v>
      </c>
      <c r="J2152" t="s">
        <v>19</v>
      </c>
      <c r="K2152" t="s">
        <v>31</v>
      </c>
      <c r="L2152" t="s">
        <v>32</v>
      </c>
      <c r="M2152">
        <v>3</v>
      </c>
      <c r="N2152">
        <v>132.68</v>
      </c>
      <c r="O2152">
        <v>0.15</v>
      </c>
      <c r="P2152">
        <v>67.38</v>
      </c>
      <c r="Q2152">
        <v>338.334</v>
      </c>
      <c r="R2152">
        <v>202.14</v>
      </c>
      <c r="S2152">
        <v>136.19400000000002</v>
      </c>
      <c r="T2152">
        <v>0.40254304917625783</v>
      </c>
    </row>
    <row r="2153" spans="1:20" x14ac:dyDescent="0.3">
      <c r="A2153">
        <v>3644</v>
      </c>
      <c r="B2153" s="1">
        <v>46231</v>
      </c>
      <c r="C2153">
        <f>YEAR(SalesDataTable__2[[#This Row],[Order Date]])</f>
        <v>2026</v>
      </c>
      <c r="D2153" s="2" t="str">
        <f>"Q"&amp;ROUNDUP(MONTH(SalesDataTable__2[[#This Row],[Order Date]])/3,0)</f>
        <v>Q3</v>
      </c>
      <c r="E2153">
        <f>MONTH(SalesDataTable__2[[#This Row],[Order Date]])</f>
        <v>7</v>
      </c>
      <c r="F2153" t="str">
        <f>TEXT(SalesDataTable__2[[#This Row],[Order Date]],"MMM")</f>
        <v>Jul</v>
      </c>
      <c r="G2153" t="s">
        <v>42</v>
      </c>
      <c r="H2153" t="s">
        <v>63</v>
      </c>
      <c r="I2153" t="s">
        <v>66</v>
      </c>
      <c r="J2153" t="s">
        <v>65</v>
      </c>
      <c r="K2153" t="s">
        <v>24</v>
      </c>
      <c r="L2153" t="s">
        <v>27</v>
      </c>
      <c r="M2153">
        <v>3</v>
      </c>
      <c r="N2153">
        <v>93.01</v>
      </c>
      <c r="O2153">
        <v>0.15</v>
      </c>
      <c r="P2153">
        <v>46.68</v>
      </c>
      <c r="Q2153">
        <v>237.17550000000003</v>
      </c>
      <c r="R2153">
        <v>140.04</v>
      </c>
      <c r="S2153">
        <v>97.135500000000036</v>
      </c>
      <c r="T2153">
        <v>0.4095511551572571</v>
      </c>
    </row>
    <row r="2154" spans="1:20" x14ac:dyDescent="0.3">
      <c r="A2154">
        <v>3712</v>
      </c>
      <c r="B2154" s="1">
        <v>46246</v>
      </c>
      <c r="C2154">
        <f>YEAR(SalesDataTable__2[[#This Row],[Order Date]])</f>
        <v>2026</v>
      </c>
      <c r="D2154" s="2" t="str">
        <f>"Q"&amp;ROUNDUP(MONTH(SalesDataTable__2[[#This Row],[Order Date]])/3,0)</f>
        <v>Q3</v>
      </c>
      <c r="E2154">
        <f>MONTH(SalesDataTable__2[[#This Row],[Order Date]])</f>
        <v>8</v>
      </c>
      <c r="F2154" t="str">
        <f>TEXT(SalesDataTable__2[[#This Row],[Order Date]],"MMM")</f>
        <v>Aug</v>
      </c>
      <c r="G2154" t="s">
        <v>16</v>
      </c>
      <c r="H2154" t="s">
        <v>17</v>
      </c>
      <c r="I2154" t="s">
        <v>18</v>
      </c>
      <c r="J2154" t="s">
        <v>19</v>
      </c>
      <c r="K2154" t="s">
        <v>36</v>
      </c>
      <c r="L2154" t="s">
        <v>61</v>
      </c>
      <c r="M2154">
        <v>3</v>
      </c>
      <c r="N2154">
        <v>82.32</v>
      </c>
      <c r="O2154">
        <v>0.15</v>
      </c>
      <c r="P2154">
        <v>41.95</v>
      </c>
      <c r="Q2154">
        <v>209.91599999999997</v>
      </c>
      <c r="R2154">
        <v>125.85000000000001</v>
      </c>
      <c r="S2154">
        <v>84.06599999999996</v>
      </c>
      <c r="T2154">
        <v>0.40047447550448739</v>
      </c>
    </row>
    <row r="2155" spans="1:20" x14ac:dyDescent="0.3">
      <c r="A2155">
        <v>4237</v>
      </c>
      <c r="B2155" s="1">
        <v>46254</v>
      </c>
      <c r="C2155">
        <f>YEAR(SalesDataTable__2[[#This Row],[Order Date]])</f>
        <v>2026</v>
      </c>
      <c r="D2155" s="2" t="str">
        <f>"Q"&amp;ROUNDUP(MONTH(SalesDataTable__2[[#This Row],[Order Date]])/3,0)</f>
        <v>Q3</v>
      </c>
      <c r="E2155">
        <f>MONTH(SalesDataTable__2[[#This Row],[Order Date]])</f>
        <v>8</v>
      </c>
      <c r="F2155" t="str">
        <f>TEXT(SalesDataTable__2[[#This Row],[Order Date]],"MMM")</f>
        <v>Aug</v>
      </c>
      <c r="G2155" t="s">
        <v>16</v>
      </c>
      <c r="H2155" t="s">
        <v>52</v>
      </c>
      <c r="I2155" t="s">
        <v>68</v>
      </c>
      <c r="J2155" t="s">
        <v>64</v>
      </c>
      <c r="K2155" t="s">
        <v>24</v>
      </c>
      <c r="L2155" t="s">
        <v>25</v>
      </c>
      <c r="M2155">
        <v>3</v>
      </c>
      <c r="N2155">
        <v>153.03</v>
      </c>
      <c r="O2155">
        <v>0.15</v>
      </c>
      <c r="P2155">
        <v>78.239999999999995</v>
      </c>
      <c r="Q2155">
        <v>390.22650000000004</v>
      </c>
      <c r="R2155">
        <v>234.71999999999997</v>
      </c>
      <c r="S2155">
        <v>155.50650000000007</v>
      </c>
      <c r="T2155">
        <v>0.39850317700104954</v>
      </c>
    </row>
    <row r="2156" spans="1:20" x14ac:dyDescent="0.3">
      <c r="A2156">
        <v>852</v>
      </c>
      <c r="B2156" s="1">
        <v>46261</v>
      </c>
      <c r="C2156">
        <f>YEAR(SalesDataTable__2[[#This Row],[Order Date]])</f>
        <v>2026</v>
      </c>
      <c r="D2156" s="2" t="str">
        <f>"Q"&amp;ROUNDUP(MONTH(SalesDataTable__2[[#This Row],[Order Date]])/3,0)</f>
        <v>Q3</v>
      </c>
      <c r="E2156">
        <f>MONTH(SalesDataTable__2[[#This Row],[Order Date]])</f>
        <v>8</v>
      </c>
      <c r="F2156" t="str">
        <f>TEXT(SalesDataTable__2[[#This Row],[Order Date]],"MMM")</f>
        <v>Aug</v>
      </c>
      <c r="G2156" t="s">
        <v>22</v>
      </c>
      <c r="H2156" t="s">
        <v>23</v>
      </c>
      <c r="I2156" t="s">
        <v>18</v>
      </c>
      <c r="J2156" t="s">
        <v>19</v>
      </c>
      <c r="K2156" t="s">
        <v>31</v>
      </c>
      <c r="L2156" t="s">
        <v>47</v>
      </c>
      <c r="M2156">
        <v>3</v>
      </c>
      <c r="N2156">
        <v>45.84</v>
      </c>
      <c r="O2156">
        <v>0.15</v>
      </c>
      <c r="P2156">
        <v>17.899999999999999</v>
      </c>
      <c r="Q2156">
        <v>116.89200000000001</v>
      </c>
      <c r="R2156">
        <v>53.699999999999996</v>
      </c>
      <c r="S2156">
        <v>63.192000000000014</v>
      </c>
      <c r="T2156">
        <v>0.54060158094651478</v>
      </c>
    </row>
    <row r="2157" spans="1:20" x14ac:dyDescent="0.3">
      <c r="A2157">
        <v>5093</v>
      </c>
      <c r="B2157" s="1">
        <v>46281</v>
      </c>
      <c r="C2157">
        <f>YEAR(SalesDataTable__2[[#This Row],[Order Date]])</f>
        <v>2026</v>
      </c>
      <c r="D2157" s="2" t="str">
        <f>"Q"&amp;ROUNDUP(MONTH(SalesDataTable__2[[#This Row],[Order Date]])/3,0)</f>
        <v>Q3</v>
      </c>
      <c r="E2157">
        <f>MONTH(SalesDataTable__2[[#This Row],[Order Date]])</f>
        <v>9</v>
      </c>
      <c r="F2157" t="str">
        <f>TEXT(SalesDataTable__2[[#This Row],[Order Date]],"MMM")</f>
        <v>Sep</v>
      </c>
      <c r="G2157" t="s">
        <v>22</v>
      </c>
      <c r="H2157" t="s">
        <v>30</v>
      </c>
      <c r="I2157" t="s">
        <v>68</v>
      </c>
      <c r="J2157" t="s">
        <v>65</v>
      </c>
      <c r="K2157" t="s">
        <v>24</v>
      </c>
      <c r="L2157" t="s">
        <v>50</v>
      </c>
      <c r="M2157">
        <v>3</v>
      </c>
      <c r="N2157">
        <v>140.47</v>
      </c>
      <c r="O2157">
        <v>0.15</v>
      </c>
      <c r="P2157">
        <v>81.739999999999995</v>
      </c>
      <c r="Q2157">
        <v>358.19849999999997</v>
      </c>
      <c r="R2157">
        <v>245.21999999999997</v>
      </c>
      <c r="S2157">
        <v>112.9785</v>
      </c>
      <c r="T2157">
        <v>0.31540751845694498</v>
      </c>
    </row>
    <row r="2158" spans="1:20" x14ac:dyDescent="0.3">
      <c r="A2158">
        <v>4510</v>
      </c>
      <c r="B2158" s="1">
        <v>46289</v>
      </c>
      <c r="C2158">
        <f>YEAR(SalesDataTable__2[[#This Row],[Order Date]])</f>
        <v>2026</v>
      </c>
      <c r="D2158" s="2" t="str">
        <f>"Q"&amp;ROUNDUP(MONTH(SalesDataTable__2[[#This Row],[Order Date]])/3,0)</f>
        <v>Q3</v>
      </c>
      <c r="E2158">
        <f>MONTH(SalesDataTable__2[[#This Row],[Order Date]])</f>
        <v>9</v>
      </c>
      <c r="F2158" t="str">
        <f>TEXT(SalesDataTable__2[[#This Row],[Order Date]],"MMM")</f>
        <v>Sep</v>
      </c>
      <c r="G2158" t="s">
        <v>22</v>
      </c>
      <c r="H2158" t="s">
        <v>30</v>
      </c>
      <c r="I2158" t="s">
        <v>67</v>
      </c>
      <c r="J2158" t="s">
        <v>64</v>
      </c>
      <c r="K2158" t="s">
        <v>38</v>
      </c>
      <c r="L2158" t="s">
        <v>58</v>
      </c>
      <c r="M2158">
        <v>3</v>
      </c>
      <c r="N2158">
        <v>82.38</v>
      </c>
      <c r="O2158">
        <v>0.15</v>
      </c>
      <c r="P2158">
        <v>39.020000000000003</v>
      </c>
      <c r="Q2158">
        <v>210.06899999999999</v>
      </c>
      <c r="R2158">
        <v>117.06</v>
      </c>
      <c r="S2158">
        <v>93.008999999999986</v>
      </c>
      <c r="T2158">
        <v>0.44275452351370259</v>
      </c>
    </row>
    <row r="2159" spans="1:20" x14ac:dyDescent="0.3">
      <c r="A2159">
        <v>2270</v>
      </c>
      <c r="B2159" s="1">
        <v>46309</v>
      </c>
      <c r="C2159">
        <f>YEAR(SalesDataTable__2[[#This Row],[Order Date]])</f>
        <v>2026</v>
      </c>
      <c r="D2159" s="2" t="str">
        <f>"Q"&amp;ROUNDUP(MONTH(SalesDataTable__2[[#This Row],[Order Date]])/3,0)</f>
        <v>Q4</v>
      </c>
      <c r="E2159">
        <f>MONTH(SalesDataTable__2[[#This Row],[Order Date]])</f>
        <v>10</v>
      </c>
      <c r="F2159" t="str">
        <f>TEXT(SalesDataTable__2[[#This Row],[Order Date]],"MMM")</f>
        <v>Oct</v>
      </c>
      <c r="G2159" t="s">
        <v>16</v>
      </c>
      <c r="H2159" t="s">
        <v>26</v>
      </c>
      <c r="I2159" t="s">
        <v>18</v>
      </c>
      <c r="J2159" t="s">
        <v>19</v>
      </c>
      <c r="K2159" t="s">
        <v>38</v>
      </c>
      <c r="L2159" t="s">
        <v>39</v>
      </c>
      <c r="M2159">
        <v>3</v>
      </c>
      <c r="N2159">
        <v>199.99</v>
      </c>
      <c r="O2159">
        <v>0.15</v>
      </c>
      <c r="P2159">
        <v>101.86</v>
      </c>
      <c r="Q2159">
        <v>509.97450000000003</v>
      </c>
      <c r="R2159">
        <v>305.58</v>
      </c>
      <c r="S2159">
        <v>204.39450000000005</v>
      </c>
      <c r="T2159">
        <v>0.40079356909021929</v>
      </c>
    </row>
    <row r="2160" spans="1:20" x14ac:dyDescent="0.3">
      <c r="A2160">
        <v>2622</v>
      </c>
      <c r="B2160" s="1">
        <v>46323</v>
      </c>
      <c r="C2160">
        <f>YEAR(SalesDataTable__2[[#This Row],[Order Date]])</f>
        <v>2026</v>
      </c>
      <c r="D2160" s="2" t="str">
        <f>"Q"&amp;ROUNDUP(MONTH(SalesDataTable__2[[#This Row],[Order Date]])/3,0)</f>
        <v>Q4</v>
      </c>
      <c r="E2160">
        <f>MONTH(SalesDataTable__2[[#This Row],[Order Date]])</f>
        <v>10</v>
      </c>
      <c r="F2160" t="str">
        <f>TEXT(SalesDataTable__2[[#This Row],[Order Date]],"MMM")</f>
        <v>Oct</v>
      </c>
      <c r="G2160" t="s">
        <v>22</v>
      </c>
      <c r="H2160" t="s">
        <v>40</v>
      </c>
      <c r="I2160" t="s">
        <v>67</v>
      </c>
      <c r="J2160" t="s">
        <v>19</v>
      </c>
      <c r="K2160" t="s">
        <v>38</v>
      </c>
      <c r="L2160" t="s">
        <v>58</v>
      </c>
      <c r="M2160">
        <v>3</v>
      </c>
      <c r="N2160">
        <v>83.73</v>
      </c>
      <c r="O2160">
        <v>0.15</v>
      </c>
      <c r="P2160">
        <v>39.43</v>
      </c>
      <c r="Q2160">
        <v>213.51149999999998</v>
      </c>
      <c r="R2160">
        <v>118.28999999999999</v>
      </c>
      <c r="S2160">
        <v>95.221499999999992</v>
      </c>
      <c r="T2160">
        <v>0.44597831966896395</v>
      </c>
    </row>
    <row r="2161" spans="1:20" x14ac:dyDescent="0.3">
      <c r="A2161">
        <v>3093</v>
      </c>
      <c r="B2161" s="1">
        <v>46324</v>
      </c>
      <c r="C2161">
        <f>YEAR(SalesDataTable__2[[#This Row],[Order Date]])</f>
        <v>2026</v>
      </c>
      <c r="D2161" s="2" t="str">
        <f>"Q"&amp;ROUNDUP(MONTH(SalesDataTable__2[[#This Row],[Order Date]])/3,0)</f>
        <v>Q4</v>
      </c>
      <c r="E2161">
        <f>MONTH(SalesDataTable__2[[#This Row],[Order Date]])</f>
        <v>10</v>
      </c>
      <c r="F2161" t="str">
        <f>TEXT(SalesDataTable__2[[#This Row],[Order Date]],"MMM")</f>
        <v>Oct</v>
      </c>
      <c r="G2161" t="s">
        <v>16</v>
      </c>
      <c r="H2161" t="s">
        <v>33</v>
      </c>
      <c r="I2161" t="s">
        <v>68</v>
      </c>
      <c r="J2161" t="s">
        <v>65</v>
      </c>
      <c r="K2161" t="s">
        <v>38</v>
      </c>
      <c r="L2161" t="s">
        <v>39</v>
      </c>
      <c r="M2161">
        <v>3</v>
      </c>
      <c r="N2161">
        <v>194.19</v>
      </c>
      <c r="O2161">
        <v>0.15</v>
      </c>
      <c r="P2161">
        <v>104.22</v>
      </c>
      <c r="Q2161">
        <v>495.18449999999996</v>
      </c>
      <c r="R2161">
        <v>312.65999999999997</v>
      </c>
      <c r="S2161">
        <v>182.52449999999999</v>
      </c>
      <c r="T2161">
        <v>0.36859897674503139</v>
      </c>
    </row>
    <row r="2162" spans="1:20" x14ac:dyDescent="0.3">
      <c r="A2162">
        <v>2850</v>
      </c>
      <c r="B2162" s="1">
        <v>46327</v>
      </c>
      <c r="C2162">
        <f>YEAR(SalesDataTable__2[[#This Row],[Order Date]])</f>
        <v>2026</v>
      </c>
      <c r="D2162" s="2" t="str">
        <f>"Q"&amp;ROUNDUP(MONTH(SalesDataTable__2[[#This Row],[Order Date]])/3,0)</f>
        <v>Q4</v>
      </c>
      <c r="E2162">
        <f>MONTH(SalesDataTable__2[[#This Row],[Order Date]])</f>
        <v>11</v>
      </c>
      <c r="F2162" t="str">
        <f>TEXT(SalesDataTable__2[[#This Row],[Order Date]],"MMM")</f>
        <v>Nov</v>
      </c>
      <c r="G2162" t="s">
        <v>42</v>
      </c>
      <c r="H2162" t="s">
        <v>43</v>
      </c>
      <c r="I2162" t="s">
        <v>68</v>
      </c>
      <c r="J2162" t="s">
        <v>64</v>
      </c>
      <c r="K2162" t="s">
        <v>20</v>
      </c>
      <c r="L2162" t="s">
        <v>59</v>
      </c>
      <c r="M2162">
        <v>3</v>
      </c>
      <c r="N2162">
        <v>50.05</v>
      </c>
      <c r="O2162">
        <v>0.15</v>
      </c>
      <c r="P2162">
        <v>22.36</v>
      </c>
      <c r="Q2162">
        <v>127.62749999999998</v>
      </c>
      <c r="R2162">
        <v>67.08</v>
      </c>
      <c r="S2162">
        <v>60.547499999999985</v>
      </c>
      <c r="T2162">
        <v>0.47440794499618022</v>
      </c>
    </row>
    <row r="2163" spans="1:20" x14ac:dyDescent="0.3">
      <c r="A2163">
        <v>1733</v>
      </c>
      <c r="B2163" s="1">
        <v>46328</v>
      </c>
      <c r="C2163">
        <f>YEAR(SalesDataTable__2[[#This Row],[Order Date]])</f>
        <v>2026</v>
      </c>
      <c r="D2163" s="2" t="str">
        <f>"Q"&amp;ROUNDUP(MONTH(SalesDataTable__2[[#This Row],[Order Date]])/3,0)</f>
        <v>Q4</v>
      </c>
      <c r="E2163">
        <f>MONTH(SalesDataTable__2[[#This Row],[Order Date]])</f>
        <v>11</v>
      </c>
      <c r="F2163" t="str">
        <f>TEXT(SalesDataTable__2[[#This Row],[Order Date]],"MMM")</f>
        <v>Nov</v>
      </c>
      <c r="G2163" t="s">
        <v>22</v>
      </c>
      <c r="H2163" t="s">
        <v>23</v>
      </c>
      <c r="I2163" t="s">
        <v>68</v>
      </c>
      <c r="J2163" t="s">
        <v>64</v>
      </c>
      <c r="K2163" t="s">
        <v>24</v>
      </c>
      <c r="L2163" t="s">
        <v>35</v>
      </c>
      <c r="M2163">
        <v>3</v>
      </c>
      <c r="N2163">
        <v>71.12</v>
      </c>
      <c r="O2163">
        <v>0.15</v>
      </c>
      <c r="P2163">
        <v>33.090000000000003</v>
      </c>
      <c r="Q2163">
        <v>181.35599999999999</v>
      </c>
      <c r="R2163">
        <v>99.27000000000001</v>
      </c>
      <c r="S2163">
        <v>82.085999999999984</v>
      </c>
      <c r="T2163">
        <v>0.45262356911268437</v>
      </c>
    </row>
    <row r="2164" spans="1:20" x14ac:dyDescent="0.3">
      <c r="A2164">
        <v>4346</v>
      </c>
      <c r="B2164" s="1">
        <v>46331</v>
      </c>
      <c r="C2164">
        <f>YEAR(SalesDataTable__2[[#This Row],[Order Date]])</f>
        <v>2026</v>
      </c>
      <c r="D2164" s="2" t="str">
        <f>"Q"&amp;ROUNDUP(MONTH(SalesDataTable__2[[#This Row],[Order Date]])/3,0)</f>
        <v>Q4</v>
      </c>
      <c r="E2164">
        <f>MONTH(SalesDataTable__2[[#This Row],[Order Date]])</f>
        <v>11</v>
      </c>
      <c r="F2164" t="str">
        <f>TEXT(SalesDataTable__2[[#This Row],[Order Date]],"MMM")</f>
        <v>Nov</v>
      </c>
      <c r="G2164" t="s">
        <v>22</v>
      </c>
      <c r="H2164" t="s">
        <v>40</v>
      </c>
      <c r="I2164" t="s">
        <v>18</v>
      </c>
      <c r="J2164" t="s">
        <v>65</v>
      </c>
      <c r="K2164" t="s">
        <v>24</v>
      </c>
      <c r="L2164" t="s">
        <v>35</v>
      </c>
      <c r="M2164">
        <v>3</v>
      </c>
      <c r="N2164">
        <v>73.010000000000005</v>
      </c>
      <c r="O2164">
        <v>0.15</v>
      </c>
      <c r="P2164">
        <v>32.49</v>
      </c>
      <c r="Q2164">
        <v>186.17550000000003</v>
      </c>
      <c r="R2164">
        <v>97.47</v>
      </c>
      <c r="S2164">
        <v>88.705500000000029</v>
      </c>
      <c r="T2164">
        <v>0.47646172562984934</v>
      </c>
    </row>
    <row r="2165" spans="1:20" x14ac:dyDescent="0.3">
      <c r="A2165">
        <v>2060</v>
      </c>
      <c r="B2165" s="1">
        <v>46337</v>
      </c>
      <c r="C2165">
        <f>YEAR(SalesDataTable__2[[#This Row],[Order Date]])</f>
        <v>2026</v>
      </c>
      <c r="D2165" s="2" t="str">
        <f>"Q"&amp;ROUNDUP(MONTH(SalesDataTable__2[[#This Row],[Order Date]])/3,0)</f>
        <v>Q4</v>
      </c>
      <c r="E2165">
        <f>MONTH(SalesDataTable__2[[#This Row],[Order Date]])</f>
        <v>11</v>
      </c>
      <c r="F2165" t="str">
        <f>TEXT(SalesDataTable__2[[#This Row],[Order Date]],"MMM")</f>
        <v>Nov</v>
      </c>
      <c r="G2165" t="s">
        <v>42</v>
      </c>
      <c r="H2165" t="s">
        <v>45</v>
      </c>
      <c r="I2165" t="s">
        <v>18</v>
      </c>
      <c r="J2165" t="s">
        <v>65</v>
      </c>
      <c r="K2165" t="s">
        <v>38</v>
      </c>
      <c r="L2165" t="s">
        <v>55</v>
      </c>
      <c r="M2165">
        <v>3</v>
      </c>
      <c r="N2165">
        <v>124.55</v>
      </c>
      <c r="O2165">
        <v>0.15</v>
      </c>
      <c r="P2165">
        <v>60.68</v>
      </c>
      <c r="Q2165">
        <v>317.60249999999996</v>
      </c>
      <c r="R2165">
        <v>182.04</v>
      </c>
      <c r="S2165">
        <v>135.56249999999997</v>
      </c>
      <c r="T2165">
        <v>0.42683070819656643</v>
      </c>
    </row>
    <row r="2166" spans="1:20" x14ac:dyDescent="0.3">
      <c r="A2166">
        <v>3101</v>
      </c>
      <c r="B2166" s="1">
        <v>46337</v>
      </c>
      <c r="C2166">
        <f>YEAR(SalesDataTable__2[[#This Row],[Order Date]])</f>
        <v>2026</v>
      </c>
      <c r="D2166" s="2" t="str">
        <f>"Q"&amp;ROUNDUP(MONTH(SalesDataTable__2[[#This Row],[Order Date]])/3,0)</f>
        <v>Q4</v>
      </c>
      <c r="E2166">
        <f>MONTH(SalesDataTable__2[[#This Row],[Order Date]])</f>
        <v>11</v>
      </c>
      <c r="F2166" t="str">
        <f>TEXT(SalesDataTable__2[[#This Row],[Order Date]],"MMM")</f>
        <v>Nov</v>
      </c>
      <c r="G2166" t="s">
        <v>16</v>
      </c>
      <c r="H2166" t="s">
        <v>17</v>
      </c>
      <c r="I2166" t="s">
        <v>18</v>
      </c>
      <c r="J2166" t="s">
        <v>19</v>
      </c>
      <c r="K2166" t="s">
        <v>38</v>
      </c>
      <c r="L2166" t="s">
        <v>55</v>
      </c>
      <c r="M2166">
        <v>3</v>
      </c>
      <c r="N2166">
        <v>124.72</v>
      </c>
      <c r="O2166">
        <v>0.15</v>
      </c>
      <c r="P2166">
        <v>60.35</v>
      </c>
      <c r="Q2166">
        <v>318.03599999999994</v>
      </c>
      <c r="R2166">
        <v>181.05</v>
      </c>
      <c r="S2166">
        <v>136.98599999999993</v>
      </c>
      <c r="T2166">
        <v>0.4307248236048748</v>
      </c>
    </row>
    <row r="2167" spans="1:20" x14ac:dyDescent="0.3">
      <c r="A2167">
        <v>623</v>
      </c>
      <c r="B2167" s="1">
        <v>46340</v>
      </c>
      <c r="C2167">
        <f>YEAR(SalesDataTable__2[[#This Row],[Order Date]])</f>
        <v>2026</v>
      </c>
      <c r="D2167" s="2" t="str">
        <f>"Q"&amp;ROUNDUP(MONTH(SalesDataTable__2[[#This Row],[Order Date]])/3,0)</f>
        <v>Q4</v>
      </c>
      <c r="E2167">
        <f>MONTH(SalesDataTable__2[[#This Row],[Order Date]])</f>
        <v>11</v>
      </c>
      <c r="F2167" t="str">
        <f>TEXT(SalesDataTable__2[[#This Row],[Order Date]],"MMM")</f>
        <v>Nov</v>
      </c>
      <c r="G2167" t="s">
        <v>42</v>
      </c>
      <c r="H2167" t="s">
        <v>60</v>
      </c>
      <c r="I2167" t="s">
        <v>18</v>
      </c>
      <c r="J2167" t="s">
        <v>64</v>
      </c>
      <c r="K2167" t="s">
        <v>38</v>
      </c>
      <c r="L2167" t="s">
        <v>62</v>
      </c>
      <c r="M2167">
        <v>3</v>
      </c>
      <c r="N2167">
        <v>336.58</v>
      </c>
      <c r="O2167">
        <v>0.15</v>
      </c>
      <c r="P2167">
        <v>198.99</v>
      </c>
      <c r="Q2167">
        <v>858.279</v>
      </c>
      <c r="R2167">
        <v>596.97</v>
      </c>
      <c r="S2167">
        <v>261.30899999999997</v>
      </c>
      <c r="T2167">
        <v>0.3044569423229509</v>
      </c>
    </row>
    <row r="2168" spans="1:20" x14ac:dyDescent="0.3">
      <c r="A2168">
        <v>1895</v>
      </c>
      <c r="B2168" s="1">
        <v>46341</v>
      </c>
      <c r="C2168">
        <f>YEAR(SalesDataTable__2[[#This Row],[Order Date]])</f>
        <v>2026</v>
      </c>
      <c r="D2168" s="2" t="str">
        <f>"Q"&amp;ROUNDUP(MONTH(SalesDataTable__2[[#This Row],[Order Date]])/3,0)</f>
        <v>Q4</v>
      </c>
      <c r="E2168">
        <f>MONTH(SalesDataTable__2[[#This Row],[Order Date]])</f>
        <v>11</v>
      </c>
      <c r="F2168" t="str">
        <f>TEXT(SalesDataTable__2[[#This Row],[Order Date]],"MMM")</f>
        <v>Nov</v>
      </c>
      <c r="G2168" t="s">
        <v>16</v>
      </c>
      <c r="H2168" t="s">
        <v>33</v>
      </c>
      <c r="I2168" t="s">
        <v>18</v>
      </c>
      <c r="J2168" t="s">
        <v>65</v>
      </c>
      <c r="K2168" t="s">
        <v>36</v>
      </c>
      <c r="L2168" t="s">
        <v>56</v>
      </c>
      <c r="M2168">
        <v>3</v>
      </c>
      <c r="N2168">
        <v>51.79</v>
      </c>
      <c r="O2168">
        <v>0.2</v>
      </c>
      <c r="P2168">
        <v>22.23</v>
      </c>
      <c r="Q2168">
        <v>124.29600000000001</v>
      </c>
      <c r="R2168">
        <v>66.69</v>
      </c>
      <c r="S2168">
        <v>57.606000000000009</v>
      </c>
      <c r="T2168">
        <v>0.4634581965630431</v>
      </c>
    </row>
    <row r="2169" spans="1:20" x14ac:dyDescent="0.3">
      <c r="A2169">
        <v>1924</v>
      </c>
      <c r="B2169" s="1">
        <v>46348</v>
      </c>
      <c r="C2169">
        <f>YEAR(SalesDataTable__2[[#This Row],[Order Date]])</f>
        <v>2026</v>
      </c>
      <c r="D2169" s="2" t="str">
        <f>"Q"&amp;ROUNDUP(MONTH(SalesDataTable__2[[#This Row],[Order Date]])/3,0)</f>
        <v>Q4</v>
      </c>
      <c r="E2169">
        <f>MONTH(SalesDataTable__2[[#This Row],[Order Date]])</f>
        <v>11</v>
      </c>
      <c r="F2169" t="str">
        <f>TEXT(SalesDataTable__2[[#This Row],[Order Date]],"MMM")</f>
        <v>Nov</v>
      </c>
      <c r="G2169" t="s">
        <v>22</v>
      </c>
      <c r="H2169" t="s">
        <v>40</v>
      </c>
      <c r="I2169" t="s">
        <v>18</v>
      </c>
      <c r="J2169" t="s">
        <v>19</v>
      </c>
      <c r="K2169" t="s">
        <v>36</v>
      </c>
      <c r="L2169" t="s">
        <v>56</v>
      </c>
      <c r="M2169">
        <v>3</v>
      </c>
      <c r="N2169">
        <v>50.99</v>
      </c>
      <c r="O2169">
        <v>0.2</v>
      </c>
      <c r="P2169">
        <v>22.53</v>
      </c>
      <c r="Q2169">
        <v>122.376</v>
      </c>
      <c r="R2169">
        <v>67.59</v>
      </c>
      <c r="S2169">
        <v>54.786000000000001</v>
      </c>
      <c r="T2169">
        <v>0.44768582074916652</v>
      </c>
    </row>
    <row r="2170" spans="1:20" x14ac:dyDescent="0.3">
      <c r="A2170">
        <v>4659</v>
      </c>
      <c r="B2170" s="1">
        <v>46352</v>
      </c>
      <c r="C2170">
        <f>YEAR(SalesDataTable__2[[#This Row],[Order Date]])</f>
        <v>2026</v>
      </c>
      <c r="D2170" s="2" t="str">
        <f>"Q"&amp;ROUNDUP(MONTH(SalesDataTable__2[[#This Row],[Order Date]])/3,0)</f>
        <v>Q4</v>
      </c>
      <c r="E2170">
        <f>MONTH(SalesDataTable__2[[#This Row],[Order Date]])</f>
        <v>11</v>
      </c>
      <c r="F2170" t="str">
        <f>TEXT(SalesDataTable__2[[#This Row],[Order Date]],"MMM")</f>
        <v>Nov</v>
      </c>
      <c r="G2170" t="s">
        <v>28</v>
      </c>
      <c r="H2170" t="s">
        <v>34</v>
      </c>
      <c r="I2170" t="s">
        <v>68</v>
      </c>
      <c r="J2170" t="s">
        <v>65</v>
      </c>
      <c r="K2170" t="s">
        <v>38</v>
      </c>
      <c r="L2170" t="s">
        <v>58</v>
      </c>
      <c r="M2170">
        <v>3</v>
      </c>
      <c r="N2170">
        <v>83.3</v>
      </c>
      <c r="O2170">
        <v>0.15</v>
      </c>
      <c r="P2170">
        <v>38.74</v>
      </c>
      <c r="Q2170">
        <v>212.41499999999996</v>
      </c>
      <c r="R2170">
        <v>116.22</v>
      </c>
      <c r="S2170">
        <v>96.194999999999965</v>
      </c>
      <c r="T2170">
        <v>0.45286349834051259</v>
      </c>
    </row>
    <row r="2171" spans="1:20" x14ac:dyDescent="0.3">
      <c r="A2171">
        <v>1278</v>
      </c>
      <c r="B2171" s="1">
        <v>46353</v>
      </c>
      <c r="C2171">
        <f>YEAR(SalesDataTable__2[[#This Row],[Order Date]])</f>
        <v>2026</v>
      </c>
      <c r="D2171" s="2" t="str">
        <f>"Q"&amp;ROUNDUP(MONTH(SalesDataTable__2[[#This Row],[Order Date]])/3,0)</f>
        <v>Q4</v>
      </c>
      <c r="E2171">
        <f>MONTH(SalesDataTable__2[[#This Row],[Order Date]])</f>
        <v>11</v>
      </c>
      <c r="F2171" t="str">
        <f>TEXT(SalesDataTable__2[[#This Row],[Order Date]],"MMM")</f>
        <v>Nov</v>
      </c>
      <c r="G2171" t="s">
        <v>16</v>
      </c>
      <c r="H2171" t="s">
        <v>52</v>
      </c>
      <c r="I2171" t="s">
        <v>66</v>
      </c>
      <c r="J2171" t="s">
        <v>64</v>
      </c>
      <c r="K2171" t="s">
        <v>24</v>
      </c>
      <c r="L2171" t="s">
        <v>50</v>
      </c>
      <c r="M2171">
        <v>3</v>
      </c>
      <c r="N2171">
        <v>143.72</v>
      </c>
      <c r="O2171">
        <v>0.15</v>
      </c>
      <c r="P2171">
        <v>78.56</v>
      </c>
      <c r="Q2171">
        <v>366.48599999999999</v>
      </c>
      <c r="R2171">
        <v>235.68</v>
      </c>
      <c r="S2171">
        <v>130.80599999999998</v>
      </c>
      <c r="T2171">
        <v>0.35691950033561987</v>
      </c>
    </row>
    <row r="2172" spans="1:20" x14ac:dyDescent="0.3">
      <c r="A2172">
        <v>2841</v>
      </c>
      <c r="B2172" s="1">
        <v>46363</v>
      </c>
      <c r="C2172">
        <f>YEAR(SalesDataTable__2[[#This Row],[Order Date]])</f>
        <v>2026</v>
      </c>
      <c r="D2172" s="2" t="str">
        <f>"Q"&amp;ROUNDUP(MONTH(SalesDataTable__2[[#This Row],[Order Date]])/3,0)</f>
        <v>Q4</v>
      </c>
      <c r="E2172">
        <f>MONTH(SalesDataTable__2[[#This Row],[Order Date]])</f>
        <v>12</v>
      </c>
      <c r="F2172" t="str">
        <f>TEXT(SalesDataTable__2[[#This Row],[Order Date]],"MMM")</f>
        <v>Dec</v>
      </c>
      <c r="G2172" t="s">
        <v>28</v>
      </c>
      <c r="H2172" t="s">
        <v>48</v>
      </c>
      <c r="I2172" t="s">
        <v>18</v>
      </c>
      <c r="J2172" t="s">
        <v>19</v>
      </c>
      <c r="K2172" t="s">
        <v>38</v>
      </c>
      <c r="L2172" t="s">
        <v>39</v>
      </c>
      <c r="M2172">
        <v>3</v>
      </c>
      <c r="N2172">
        <v>196.97</v>
      </c>
      <c r="O2172">
        <v>0.15</v>
      </c>
      <c r="P2172">
        <v>101.88</v>
      </c>
      <c r="Q2172">
        <v>502.27349999999996</v>
      </c>
      <c r="R2172">
        <v>305.64</v>
      </c>
      <c r="S2172">
        <v>196.63349999999997</v>
      </c>
      <c r="T2172">
        <v>0.39148690902466482</v>
      </c>
    </row>
    <row r="2173" spans="1:20" x14ac:dyDescent="0.3">
      <c r="A2173">
        <v>4942</v>
      </c>
      <c r="B2173" s="1">
        <v>46367</v>
      </c>
      <c r="C2173">
        <f>YEAR(SalesDataTable__2[[#This Row],[Order Date]])</f>
        <v>2026</v>
      </c>
      <c r="D2173" s="2" t="str">
        <f>"Q"&amp;ROUNDUP(MONTH(SalesDataTable__2[[#This Row],[Order Date]])/3,0)</f>
        <v>Q4</v>
      </c>
      <c r="E2173">
        <f>MONTH(SalesDataTable__2[[#This Row],[Order Date]])</f>
        <v>12</v>
      </c>
      <c r="F2173" t="str">
        <f>TEXT(SalesDataTable__2[[#This Row],[Order Date]],"MMM")</f>
        <v>Dec</v>
      </c>
      <c r="G2173" t="s">
        <v>16</v>
      </c>
      <c r="H2173" t="s">
        <v>52</v>
      </c>
      <c r="I2173" t="s">
        <v>67</v>
      </c>
      <c r="J2173" t="s">
        <v>19</v>
      </c>
      <c r="K2173" t="s">
        <v>31</v>
      </c>
      <c r="L2173" t="s">
        <v>41</v>
      </c>
      <c r="M2173">
        <v>3</v>
      </c>
      <c r="N2173">
        <v>36.6</v>
      </c>
      <c r="O2173">
        <v>0.15</v>
      </c>
      <c r="P2173">
        <v>13.95</v>
      </c>
      <c r="Q2173">
        <v>93.330000000000013</v>
      </c>
      <c r="R2173">
        <v>41.849999999999994</v>
      </c>
      <c r="S2173">
        <v>51.480000000000018</v>
      </c>
      <c r="T2173">
        <v>0.55159112825458068</v>
      </c>
    </row>
    <row r="2174" spans="1:20" x14ac:dyDescent="0.3">
      <c r="A2174">
        <v>1937</v>
      </c>
      <c r="B2174" s="1">
        <v>46369</v>
      </c>
      <c r="C2174">
        <f>YEAR(SalesDataTable__2[[#This Row],[Order Date]])</f>
        <v>2026</v>
      </c>
      <c r="D2174" s="2" t="str">
        <f>"Q"&amp;ROUNDUP(MONTH(SalesDataTable__2[[#This Row],[Order Date]])/3,0)</f>
        <v>Q4</v>
      </c>
      <c r="E2174">
        <f>MONTH(SalesDataTable__2[[#This Row],[Order Date]])</f>
        <v>12</v>
      </c>
      <c r="F2174" t="str">
        <f>TEXT(SalesDataTable__2[[#This Row],[Order Date]],"MMM")</f>
        <v>Dec</v>
      </c>
      <c r="G2174" t="s">
        <v>28</v>
      </c>
      <c r="H2174" t="s">
        <v>46</v>
      </c>
      <c r="I2174" t="s">
        <v>68</v>
      </c>
      <c r="J2174" t="s">
        <v>65</v>
      </c>
      <c r="K2174" t="s">
        <v>38</v>
      </c>
      <c r="L2174" t="s">
        <v>55</v>
      </c>
      <c r="M2174">
        <v>3</v>
      </c>
      <c r="N2174">
        <v>120.5</v>
      </c>
      <c r="O2174">
        <v>0.15</v>
      </c>
      <c r="P2174">
        <v>61.44</v>
      </c>
      <c r="Q2174">
        <v>307.27499999999998</v>
      </c>
      <c r="R2174">
        <v>184.32</v>
      </c>
      <c r="S2174">
        <v>122.95499999999998</v>
      </c>
      <c r="T2174">
        <v>0.40014644862094212</v>
      </c>
    </row>
    <row r="2175" spans="1:20" x14ac:dyDescent="0.3">
      <c r="A2175">
        <v>710</v>
      </c>
      <c r="B2175" s="1">
        <v>46376</v>
      </c>
      <c r="C2175">
        <f>YEAR(SalesDataTable__2[[#This Row],[Order Date]])</f>
        <v>2026</v>
      </c>
      <c r="D2175" s="2" t="str">
        <f>"Q"&amp;ROUNDUP(MONTH(SalesDataTable__2[[#This Row],[Order Date]])/3,0)</f>
        <v>Q4</v>
      </c>
      <c r="E2175">
        <f>MONTH(SalesDataTable__2[[#This Row],[Order Date]])</f>
        <v>12</v>
      </c>
      <c r="F2175" t="str">
        <f>TEXT(SalesDataTable__2[[#This Row],[Order Date]],"MMM")</f>
        <v>Dec</v>
      </c>
      <c r="G2175" t="s">
        <v>28</v>
      </c>
      <c r="H2175" t="s">
        <v>29</v>
      </c>
      <c r="I2175" t="s">
        <v>68</v>
      </c>
      <c r="J2175" t="s">
        <v>65</v>
      </c>
      <c r="K2175" t="s">
        <v>24</v>
      </c>
      <c r="L2175" t="s">
        <v>50</v>
      </c>
      <c r="M2175">
        <v>3</v>
      </c>
      <c r="N2175">
        <v>140.4</v>
      </c>
      <c r="O2175">
        <v>0.2</v>
      </c>
      <c r="P2175">
        <v>81.760000000000005</v>
      </c>
      <c r="Q2175">
        <v>336.96000000000004</v>
      </c>
      <c r="R2175">
        <v>245.28000000000003</v>
      </c>
      <c r="S2175">
        <v>91.68</v>
      </c>
      <c r="T2175">
        <v>0.27207977207977208</v>
      </c>
    </row>
    <row r="2176" spans="1:20" x14ac:dyDescent="0.3">
      <c r="A2176">
        <v>342</v>
      </c>
      <c r="B2176" s="1">
        <v>46378</v>
      </c>
      <c r="C2176">
        <f>YEAR(SalesDataTable__2[[#This Row],[Order Date]])</f>
        <v>2026</v>
      </c>
      <c r="D2176" s="2" t="str">
        <f>"Q"&amp;ROUNDUP(MONTH(SalesDataTable__2[[#This Row],[Order Date]])/3,0)</f>
        <v>Q4</v>
      </c>
      <c r="E2176">
        <f>MONTH(SalesDataTable__2[[#This Row],[Order Date]])</f>
        <v>12</v>
      </c>
      <c r="F2176" t="str">
        <f>TEXT(SalesDataTable__2[[#This Row],[Order Date]],"MMM")</f>
        <v>Dec</v>
      </c>
      <c r="G2176" t="s">
        <v>28</v>
      </c>
      <c r="H2176" t="s">
        <v>29</v>
      </c>
      <c r="I2176" t="s">
        <v>66</v>
      </c>
      <c r="J2176" t="s">
        <v>19</v>
      </c>
      <c r="K2176" t="s">
        <v>36</v>
      </c>
      <c r="L2176" t="s">
        <v>37</v>
      </c>
      <c r="M2176">
        <v>3</v>
      </c>
      <c r="N2176">
        <v>40.78</v>
      </c>
      <c r="O2176">
        <v>0.15</v>
      </c>
      <c r="P2176">
        <v>16.73</v>
      </c>
      <c r="Q2176">
        <v>103.989</v>
      </c>
      <c r="R2176">
        <v>50.19</v>
      </c>
      <c r="S2176">
        <v>53.799000000000007</v>
      </c>
      <c r="T2176">
        <v>0.51735279693044456</v>
      </c>
    </row>
    <row r="2177" spans="1:20" x14ac:dyDescent="0.3">
      <c r="A2177">
        <v>4836</v>
      </c>
      <c r="B2177" s="1">
        <v>46024</v>
      </c>
      <c r="C2177">
        <f>YEAR(SalesDataTable__2[[#This Row],[Order Date]])</f>
        <v>2026</v>
      </c>
      <c r="D2177" s="2" t="str">
        <f>"Q"&amp;ROUNDUP(MONTH(SalesDataTable__2[[#This Row],[Order Date]])/3,0)</f>
        <v>Q1</v>
      </c>
      <c r="E2177">
        <f>MONTH(SalesDataTable__2[[#This Row],[Order Date]])</f>
        <v>1</v>
      </c>
      <c r="F2177" t="str">
        <f>TEXT(SalesDataTable__2[[#This Row],[Order Date]],"MMM")</f>
        <v>Jan</v>
      </c>
      <c r="G2177" t="s">
        <v>28</v>
      </c>
      <c r="H2177" t="s">
        <v>49</v>
      </c>
      <c r="I2177" t="s">
        <v>68</v>
      </c>
      <c r="J2177" t="s">
        <v>64</v>
      </c>
      <c r="K2177" t="s">
        <v>24</v>
      </c>
      <c r="L2177" t="s">
        <v>27</v>
      </c>
      <c r="M2177">
        <v>4</v>
      </c>
      <c r="N2177">
        <v>94.18</v>
      </c>
      <c r="O2177">
        <v>0.15</v>
      </c>
      <c r="P2177">
        <v>45.03</v>
      </c>
      <c r="Q2177">
        <v>320.21199999999999</v>
      </c>
      <c r="R2177">
        <v>180.12</v>
      </c>
      <c r="S2177">
        <v>140.09199999999998</v>
      </c>
      <c r="T2177">
        <v>0.43749765780170635</v>
      </c>
    </row>
    <row r="2178" spans="1:20" x14ac:dyDescent="0.3">
      <c r="A2178">
        <v>542</v>
      </c>
      <c r="B2178" s="1">
        <v>46025</v>
      </c>
      <c r="C2178">
        <f>YEAR(SalesDataTable__2[[#This Row],[Order Date]])</f>
        <v>2026</v>
      </c>
      <c r="D2178" s="2" t="str">
        <f>"Q"&amp;ROUNDUP(MONTH(SalesDataTable__2[[#This Row],[Order Date]])/3,0)</f>
        <v>Q1</v>
      </c>
      <c r="E2178">
        <f>MONTH(SalesDataTable__2[[#This Row],[Order Date]])</f>
        <v>1</v>
      </c>
      <c r="F2178" t="str">
        <f>TEXT(SalesDataTable__2[[#This Row],[Order Date]],"MMM")</f>
        <v>Jan</v>
      </c>
      <c r="G2178" t="s">
        <v>22</v>
      </c>
      <c r="H2178" t="s">
        <v>30</v>
      </c>
      <c r="I2178" t="s">
        <v>68</v>
      </c>
      <c r="J2178" t="s">
        <v>65</v>
      </c>
      <c r="K2178" t="s">
        <v>24</v>
      </c>
      <c r="L2178" t="s">
        <v>50</v>
      </c>
      <c r="M2178">
        <v>4</v>
      </c>
      <c r="N2178">
        <v>143.66999999999999</v>
      </c>
      <c r="O2178">
        <v>0.1</v>
      </c>
      <c r="P2178">
        <v>81.22</v>
      </c>
      <c r="Q2178">
        <v>517.21199999999999</v>
      </c>
      <c r="R2178">
        <v>324.88</v>
      </c>
      <c r="S2178">
        <v>192.33199999999999</v>
      </c>
      <c r="T2178">
        <v>0.37186298848441257</v>
      </c>
    </row>
    <row r="2179" spans="1:20" x14ac:dyDescent="0.3">
      <c r="A2179">
        <v>2380</v>
      </c>
      <c r="B2179" s="1">
        <v>46038</v>
      </c>
      <c r="C2179">
        <f>YEAR(SalesDataTable__2[[#This Row],[Order Date]])</f>
        <v>2026</v>
      </c>
      <c r="D2179" s="2" t="str">
        <f>"Q"&amp;ROUNDUP(MONTH(SalesDataTable__2[[#This Row],[Order Date]])/3,0)</f>
        <v>Q1</v>
      </c>
      <c r="E2179">
        <f>MONTH(SalesDataTable__2[[#This Row],[Order Date]])</f>
        <v>1</v>
      </c>
      <c r="F2179" t="str">
        <f>TEXT(SalesDataTable__2[[#This Row],[Order Date]],"MMM")</f>
        <v>Jan</v>
      </c>
      <c r="G2179" t="s">
        <v>16</v>
      </c>
      <c r="H2179" t="s">
        <v>52</v>
      </c>
      <c r="I2179" t="s">
        <v>18</v>
      </c>
      <c r="J2179" t="s">
        <v>64</v>
      </c>
      <c r="K2179" t="s">
        <v>38</v>
      </c>
      <c r="L2179" t="s">
        <v>55</v>
      </c>
      <c r="M2179">
        <v>4</v>
      </c>
      <c r="N2179">
        <v>121.8</v>
      </c>
      <c r="O2179">
        <v>0.05</v>
      </c>
      <c r="P2179">
        <v>59.57</v>
      </c>
      <c r="Q2179">
        <v>462.84</v>
      </c>
      <c r="R2179">
        <v>238.28</v>
      </c>
      <c r="S2179">
        <v>224.55999999999997</v>
      </c>
      <c r="T2179">
        <v>0.48517846339987897</v>
      </c>
    </row>
    <row r="2180" spans="1:20" x14ac:dyDescent="0.3">
      <c r="A2180">
        <v>1613</v>
      </c>
      <c r="B2180" s="1">
        <v>46053</v>
      </c>
      <c r="C2180">
        <f>YEAR(SalesDataTable__2[[#This Row],[Order Date]])</f>
        <v>2026</v>
      </c>
      <c r="D2180" s="2" t="str">
        <f>"Q"&amp;ROUNDUP(MONTH(SalesDataTable__2[[#This Row],[Order Date]])/3,0)</f>
        <v>Q1</v>
      </c>
      <c r="E2180">
        <f>MONTH(SalesDataTable__2[[#This Row],[Order Date]])</f>
        <v>1</v>
      </c>
      <c r="F2180" t="str">
        <f>TEXT(SalesDataTable__2[[#This Row],[Order Date]],"MMM")</f>
        <v>Jan</v>
      </c>
      <c r="G2180" t="s">
        <v>28</v>
      </c>
      <c r="H2180" t="s">
        <v>29</v>
      </c>
      <c r="I2180" t="s">
        <v>68</v>
      </c>
      <c r="J2180" t="s">
        <v>65</v>
      </c>
      <c r="K2180" t="s">
        <v>20</v>
      </c>
      <c r="L2180" t="s">
        <v>59</v>
      </c>
      <c r="M2180">
        <v>4</v>
      </c>
      <c r="N2180">
        <v>51.11</v>
      </c>
      <c r="O2180">
        <v>0.15</v>
      </c>
      <c r="P2180">
        <v>22.25</v>
      </c>
      <c r="Q2180">
        <v>173.774</v>
      </c>
      <c r="R2180">
        <v>89</v>
      </c>
      <c r="S2180">
        <v>84.774000000000001</v>
      </c>
      <c r="T2180">
        <v>0.48784052850253778</v>
      </c>
    </row>
    <row r="2181" spans="1:20" x14ac:dyDescent="0.3">
      <c r="A2181">
        <v>3901</v>
      </c>
      <c r="B2181" s="1">
        <v>46069</v>
      </c>
      <c r="C2181">
        <f>YEAR(SalesDataTable__2[[#This Row],[Order Date]])</f>
        <v>2026</v>
      </c>
      <c r="D2181" s="2" t="str">
        <f>"Q"&amp;ROUNDUP(MONTH(SalesDataTable__2[[#This Row],[Order Date]])/3,0)</f>
        <v>Q1</v>
      </c>
      <c r="E2181">
        <f>MONTH(SalesDataTable__2[[#This Row],[Order Date]])</f>
        <v>2</v>
      </c>
      <c r="F2181" t="str">
        <f>TEXT(SalesDataTable__2[[#This Row],[Order Date]],"MMM")</f>
        <v>Feb</v>
      </c>
      <c r="G2181" t="s">
        <v>16</v>
      </c>
      <c r="H2181" t="s">
        <v>26</v>
      </c>
      <c r="I2181" t="s">
        <v>66</v>
      </c>
      <c r="J2181" t="s">
        <v>19</v>
      </c>
      <c r="K2181" t="s">
        <v>24</v>
      </c>
      <c r="L2181" t="s">
        <v>35</v>
      </c>
      <c r="M2181">
        <v>4</v>
      </c>
      <c r="N2181">
        <v>70.67</v>
      </c>
      <c r="O2181">
        <v>0.05</v>
      </c>
      <c r="P2181">
        <v>32.96</v>
      </c>
      <c r="Q2181">
        <v>268.54599999999999</v>
      </c>
      <c r="R2181">
        <v>131.84</v>
      </c>
      <c r="S2181">
        <v>136.70599999999999</v>
      </c>
      <c r="T2181">
        <v>0.50905990035226734</v>
      </c>
    </row>
    <row r="2182" spans="1:20" x14ac:dyDescent="0.3">
      <c r="A2182">
        <v>3227</v>
      </c>
      <c r="B2182" s="1">
        <v>46070</v>
      </c>
      <c r="C2182">
        <f>YEAR(SalesDataTable__2[[#This Row],[Order Date]])</f>
        <v>2026</v>
      </c>
      <c r="D2182" s="2" t="str">
        <f>"Q"&amp;ROUNDUP(MONTH(SalesDataTable__2[[#This Row],[Order Date]])/3,0)</f>
        <v>Q1</v>
      </c>
      <c r="E2182">
        <f>MONTH(SalesDataTable__2[[#This Row],[Order Date]])</f>
        <v>2</v>
      </c>
      <c r="F2182" t="str">
        <f>TEXT(SalesDataTable__2[[#This Row],[Order Date]],"MMM")</f>
        <v>Feb</v>
      </c>
      <c r="G2182" t="s">
        <v>42</v>
      </c>
      <c r="H2182" t="s">
        <v>45</v>
      </c>
      <c r="I2182" t="s">
        <v>66</v>
      </c>
      <c r="J2182" t="s">
        <v>65</v>
      </c>
      <c r="K2182" t="s">
        <v>24</v>
      </c>
      <c r="L2182" t="s">
        <v>27</v>
      </c>
      <c r="M2182">
        <v>4</v>
      </c>
      <c r="N2182">
        <v>93.98</v>
      </c>
      <c r="O2182">
        <v>0.05</v>
      </c>
      <c r="P2182">
        <v>44.6</v>
      </c>
      <c r="Q2182">
        <v>357.12400000000002</v>
      </c>
      <c r="R2182">
        <v>178.4</v>
      </c>
      <c r="S2182">
        <v>178.72400000000002</v>
      </c>
      <c r="T2182">
        <v>0.50045362395134463</v>
      </c>
    </row>
    <row r="2183" spans="1:20" x14ac:dyDescent="0.3">
      <c r="A2183">
        <v>4104</v>
      </c>
      <c r="B2183" s="1">
        <v>46071</v>
      </c>
      <c r="C2183">
        <f>YEAR(SalesDataTable__2[[#This Row],[Order Date]])</f>
        <v>2026</v>
      </c>
      <c r="D2183" s="2" t="str">
        <f>"Q"&amp;ROUNDUP(MONTH(SalesDataTable__2[[#This Row],[Order Date]])/3,0)</f>
        <v>Q1</v>
      </c>
      <c r="E2183">
        <f>MONTH(SalesDataTable__2[[#This Row],[Order Date]])</f>
        <v>2</v>
      </c>
      <c r="F2183" t="str">
        <f>TEXT(SalesDataTable__2[[#This Row],[Order Date]],"MMM")</f>
        <v>Feb</v>
      </c>
      <c r="G2183" t="s">
        <v>16</v>
      </c>
      <c r="H2183" t="s">
        <v>33</v>
      </c>
      <c r="I2183" t="s">
        <v>18</v>
      </c>
      <c r="J2183" t="s">
        <v>19</v>
      </c>
      <c r="K2183" t="s">
        <v>31</v>
      </c>
      <c r="L2183" t="s">
        <v>32</v>
      </c>
      <c r="M2183">
        <v>4</v>
      </c>
      <c r="N2183">
        <v>135.63</v>
      </c>
      <c r="O2183">
        <v>0.05</v>
      </c>
      <c r="P2183">
        <v>65.900000000000006</v>
      </c>
      <c r="Q2183">
        <v>515.39400000000001</v>
      </c>
      <c r="R2183">
        <v>263.60000000000002</v>
      </c>
      <c r="S2183">
        <v>251.79399999999998</v>
      </c>
      <c r="T2183">
        <v>0.4885466264644136</v>
      </c>
    </row>
    <row r="2184" spans="1:20" x14ac:dyDescent="0.3">
      <c r="A2184">
        <v>83</v>
      </c>
      <c r="B2184" s="1">
        <v>46092</v>
      </c>
      <c r="C2184">
        <f>YEAR(SalesDataTable__2[[#This Row],[Order Date]])</f>
        <v>2026</v>
      </c>
      <c r="D2184" s="2" t="str">
        <f>"Q"&amp;ROUNDUP(MONTH(SalesDataTable__2[[#This Row],[Order Date]])/3,0)</f>
        <v>Q1</v>
      </c>
      <c r="E2184">
        <f>MONTH(SalesDataTable__2[[#This Row],[Order Date]])</f>
        <v>3</v>
      </c>
      <c r="F2184" t="str">
        <f>TEXT(SalesDataTable__2[[#This Row],[Order Date]],"MMM")</f>
        <v>Mar</v>
      </c>
      <c r="G2184" t="s">
        <v>28</v>
      </c>
      <c r="H2184" t="s">
        <v>46</v>
      </c>
      <c r="I2184" t="s">
        <v>68</v>
      </c>
      <c r="J2184" t="s">
        <v>65</v>
      </c>
      <c r="K2184" t="s">
        <v>20</v>
      </c>
      <c r="L2184" t="s">
        <v>59</v>
      </c>
      <c r="M2184">
        <v>4</v>
      </c>
      <c r="N2184">
        <v>50.65</v>
      </c>
      <c r="O2184">
        <v>0.15</v>
      </c>
      <c r="P2184">
        <v>22</v>
      </c>
      <c r="Q2184">
        <v>172.20999999999998</v>
      </c>
      <c r="R2184">
        <v>88</v>
      </c>
      <c r="S2184">
        <v>84.20999999999998</v>
      </c>
      <c r="T2184">
        <v>0.48899599326403803</v>
      </c>
    </row>
    <row r="2185" spans="1:20" x14ac:dyDescent="0.3">
      <c r="A2185">
        <v>46</v>
      </c>
      <c r="B2185" s="1">
        <v>46093</v>
      </c>
      <c r="C2185">
        <f>YEAR(SalesDataTable__2[[#This Row],[Order Date]])</f>
        <v>2026</v>
      </c>
      <c r="D2185" s="2" t="str">
        <f>"Q"&amp;ROUNDUP(MONTH(SalesDataTable__2[[#This Row],[Order Date]])/3,0)</f>
        <v>Q1</v>
      </c>
      <c r="E2185">
        <f>MONTH(SalesDataTable__2[[#This Row],[Order Date]])</f>
        <v>3</v>
      </c>
      <c r="F2185" t="str">
        <f>TEXT(SalesDataTable__2[[#This Row],[Order Date]],"MMM")</f>
        <v>Mar</v>
      </c>
      <c r="G2185" t="s">
        <v>16</v>
      </c>
      <c r="H2185" t="s">
        <v>26</v>
      </c>
      <c r="I2185" t="s">
        <v>18</v>
      </c>
      <c r="J2185" t="s">
        <v>64</v>
      </c>
      <c r="K2185" t="s">
        <v>24</v>
      </c>
      <c r="L2185" t="s">
        <v>35</v>
      </c>
      <c r="M2185">
        <v>4</v>
      </c>
      <c r="N2185">
        <v>72.63</v>
      </c>
      <c r="O2185">
        <v>0.1</v>
      </c>
      <c r="P2185">
        <v>31.45</v>
      </c>
      <c r="Q2185">
        <v>261.46800000000002</v>
      </c>
      <c r="R2185">
        <v>125.8</v>
      </c>
      <c r="S2185">
        <v>135.66800000000001</v>
      </c>
      <c r="T2185">
        <v>0.51887037801948999</v>
      </c>
    </row>
    <row r="2186" spans="1:20" x14ac:dyDescent="0.3">
      <c r="A2186">
        <v>313</v>
      </c>
      <c r="B2186" s="1">
        <v>46095</v>
      </c>
      <c r="C2186">
        <f>YEAR(SalesDataTable__2[[#This Row],[Order Date]])</f>
        <v>2026</v>
      </c>
      <c r="D2186" s="2" t="str">
        <f>"Q"&amp;ROUNDUP(MONTH(SalesDataTable__2[[#This Row],[Order Date]])/3,0)</f>
        <v>Q1</v>
      </c>
      <c r="E2186">
        <f>MONTH(SalesDataTable__2[[#This Row],[Order Date]])</f>
        <v>3</v>
      </c>
      <c r="F2186" t="str">
        <f>TEXT(SalesDataTable__2[[#This Row],[Order Date]],"MMM")</f>
        <v>Mar</v>
      </c>
      <c r="G2186" t="s">
        <v>16</v>
      </c>
      <c r="H2186" t="s">
        <v>17</v>
      </c>
      <c r="I2186" t="s">
        <v>18</v>
      </c>
      <c r="J2186" t="s">
        <v>19</v>
      </c>
      <c r="K2186" t="s">
        <v>36</v>
      </c>
      <c r="L2186" t="s">
        <v>37</v>
      </c>
      <c r="M2186">
        <v>4</v>
      </c>
      <c r="N2186">
        <v>40.42</v>
      </c>
      <c r="O2186">
        <v>0.1</v>
      </c>
      <c r="P2186">
        <v>16.25</v>
      </c>
      <c r="Q2186">
        <v>145.512</v>
      </c>
      <c r="R2186">
        <v>65</v>
      </c>
      <c r="S2186">
        <v>80.512</v>
      </c>
      <c r="T2186">
        <v>0.5533014459288581</v>
      </c>
    </row>
    <row r="2187" spans="1:20" x14ac:dyDescent="0.3">
      <c r="A2187">
        <v>2027</v>
      </c>
      <c r="B2187" s="1">
        <v>46096</v>
      </c>
      <c r="C2187">
        <f>YEAR(SalesDataTable__2[[#This Row],[Order Date]])</f>
        <v>2026</v>
      </c>
      <c r="D2187" s="2" t="str">
        <f>"Q"&amp;ROUNDUP(MONTH(SalesDataTable__2[[#This Row],[Order Date]])/3,0)</f>
        <v>Q1</v>
      </c>
      <c r="E2187">
        <f>MONTH(SalesDataTable__2[[#This Row],[Order Date]])</f>
        <v>3</v>
      </c>
      <c r="F2187" t="str">
        <f>TEXT(SalesDataTable__2[[#This Row],[Order Date]],"MMM")</f>
        <v>Mar</v>
      </c>
      <c r="G2187" t="s">
        <v>42</v>
      </c>
      <c r="H2187" t="s">
        <v>43</v>
      </c>
      <c r="I2187" t="s">
        <v>18</v>
      </c>
      <c r="J2187" t="s">
        <v>64</v>
      </c>
      <c r="K2187" t="s">
        <v>31</v>
      </c>
      <c r="L2187" t="s">
        <v>32</v>
      </c>
      <c r="M2187">
        <v>4</v>
      </c>
      <c r="N2187">
        <v>136.21</v>
      </c>
      <c r="O2187">
        <v>0.05</v>
      </c>
      <c r="P2187">
        <v>68.55</v>
      </c>
      <c r="Q2187">
        <v>517.59799999999996</v>
      </c>
      <c r="R2187">
        <v>274.2</v>
      </c>
      <c r="S2187">
        <v>243.39799999999997</v>
      </c>
      <c r="T2187">
        <v>0.4702452482428448</v>
      </c>
    </row>
    <row r="2188" spans="1:20" x14ac:dyDescent="0.3">
      <c r="A2188">
        <v>4121</v>
      </c>
      <c r="B2188" s="1">
        <v>46100</v>
      </c>
      <c r="C2188">
        <f>YEAR(SalesDataTable__2[[#This Row],[Order Date]])</f>
        <v>2026</v>
      </c>
      <c r="D2188" s="2" t="str">
        <f>"Q"&amp;ROUNDUP(MONTH(SalesDataTable__2[[#This Row],[Order Date]])/3,0)</f>
        <v>Q1</v>
      </c>
      <c r="E2188">
        <f>MONTH(SalesDataTable__2[[#This Row],[Order Date]])</f>
        <v>3</v>
      </c>
      <c r="F2188" t="str">
        <f>TEXT(SalesDataTable__2[[#This Row],[Order Date]],"MMM")</f>
        <v>Mar</v>
      </c>
      <c r="G2188" t="s">
        <v>22</v>
      </c>
      <c r="H2188" t="s">
        <v>30</v>
      </c>
      <c r="I2188" t="s">
        <v>18</v>
      </c>
      <c r="J2188" t="s">
        <v>64</v>
      </c>
      <c r="K2188" t="s">
        <v>31</v>
      </c>
      <c r="L2188" t="s">
        <v>51</v>
      </c>
      <c r="M2188">
        <v>4</v>
      </c>
      <c r="N2188">
        <v>161.93</v>
      </c>
      <c r="O2188">
        <v>0.15</v>
      </c>
      <c r="P2188">
        <v>88</v>
      </c>
      <c r="Q2188">
        <v>550.56200000000001</v>
      </c>
      <c r="R2188">
        <v>352</v>
      </c>
      <c r="S2188">
        <v>198.56200000000001</v>
      </c>
      <c r="T2188">
        <v>0.36065329608654428</v>
      </c>
    </row>
    <row r="2189" spans="1:20" x14ac:dyDescent="0.3">
      <c r="A2189">
        <v>4491</v>
      </c>
      <c r="B2189" s="1">
        <v>46103</v>
      </c>
      <c r="C2189">
        <f>YEAR(SalesDataTable__2[[#This Row],[Order Date]])</f>
        <v>2026</v>
      </c>
      <c r="D2189" s="2" t="str">
        <f>"Q"&amp;ROUNDUP(MONTH(SalesDataTable__2[[#This Row],[Order Date]])/3,0)</f>
        <v>Q1</v>
      </c>
      <c r="E2189">
        <f>MONTH(SalesDataTable__2[[#This Row],[Order Date]])</f>
        <v>3</v>
      </c>
      <c r="F2189" t="str">
        <f>TEXT(SalesDataTable__2[[#This Row],[Order Date]],"MMM")</f>
        <v>Mar</v>
      </c>
      <c r="G2189" t="s">
        <v>28</v>
      </c>
      <c r="H2189" t="s">
        <v>46</v>
      </c>
      <c r="I2189" t="s">
        <v>66</v>
      </c>
      <c r="J2189" t="s">
        <v>65</v>
      </c>
      <c r="K2189" t="s">
        <v>20</v>
      </c>
      <c r="L2189" t="s">
        <v>59</v>
      </c>
      <c r="M2189">
        <v>4</v>
      </c>
      <c r="N2189">
        <v>49.71</v>
      </c>
      <c r="O2189">
        <v>0.1</v>
      </c>
      <c r="P2189">
        <v>22.46</v>
      </c>
      <c r="Q2189">
        <v>178.95600000000002</v>
      </c>
      <c r="R2189">
        <v>89.84</v>
      </c>
      <c r="S2189">
        <v>89.116000000000014</v>
      </c>
      <c r="T2189">
        <v>0.49797715639598561</v>
      </c>
    </row>
    <row r="2190" spans="1:20" x14ac:dyDescent="0.3">
      <c r="A2190">
        <v>2548</v>
      </c>
      <c r="B2190" s="1">
        <v>46115</v>
      </c>
      <c r="C2190">
        <f>YEAR(SalesDataTable__2[[#This Row],[Order Date]])</f>
        <v>2026</v>
      </c>
      <c r="D2190" s="2" t="str">
        <f>"Q"&amp;ROUNDUP(MONTH(SalesDataTable__2[[#This Row],[Order Date]])/3,0)</f>
        <v>Q2</v>
      </c>
      <c r="E2190">
        <f>MONTH(SalesDataTable__2[[#This Row],[Order Date]])</f>
        <v>4</v>
      </c>
      <c r="F2190" t="str">
        <f>TEXT(SalesDataTable__2[[#This Row],[Order Date]],"MMM")</f>
        <v>Apr</v>
      </c>
      <c r="G2190" t="s">
        <v>22</v>
      </c>
      <c r="H2190" t="s">
        <v>23</v>
      </c>
      <c r="I2190" t="s">
        <v>67</v>
      </c>
      <c r="J2190" t="s">
        <v>19</v>
      </c>
      <c r="K2190" t="s">
        <v>36</v>
      </c>
      <c r="L2190" t="s">
        <v>56</v>
      </c>
      <c r="M2190">
        <v>4</v>
      </c>
      <c r="N2190">
        <v>51.68</v>
      </c>
      <c r="O2190">
        <v>0.05</v>
      </c>
      <c r="P2190">
        <v>23.09</v>
      </c>
      <c r="Q2190">
        <v>196.38399999999999</v>
      </c>
      <c r="R2190">
        <v>92.36</v>
      </c>
      <c r="S2190">
        <v>104.02399999999999</v>
      </c>
      <c r="T2190">
        <v>0.52969692031937421</v>
      </c>
    </row>
    <row r="2191" spans="1:20" x14ac:dyDescent="0.3">
      <c r="A2191">
        <v>4837</v>
      </c>
      <c r="B2191" s="1">
        <v>46118</v>
      </c>
      <c r="C2191">
        <f>YEAR(SalesDataTable__2[[#This Row],[Order Date]])</f>
        <v>2026</v>
      </c>
      <c r="D2191" s="2" t="str">
        <f>"Q"&amp;ROUNDUP(MONTH(SalesDataTable__2[[#This Row],[Order Date]])/3,0)</f>
        <v>Q2</v>
      </c>
      <c r="E2191">
        <f>MONTH(SalesDataTable__2[[#This Row],[Order Date]])</f>
        <v>4</v>
      </c>
      <c r="F2191" t="str">
        <f>TEXT(SalesDataTable__2[[#This Row],[Order Date]],"MMM")</f>
        <v>Apr</v>
      </c>
      <c r="G2191" t="s">
        <v>22</v>
      </c>
      <c r="H2191" t="s">
        <v>23</v>
      </c>
      <c r="I2191" t="s">
        <v>68</v>
      </c>
      <c r="J2191" t="s">
        <v>65</v>
      </c>
      <c r="K2191" t="s">
        <v>24</v>
      </c>
      <c r="L2191" t="s">
        <v>25</v>
      </c>
      <c r="M2191">
        <v>4</v>
      </c>
      <c r="N2191">
        <v>157.51</v>
      </c>
      <c r="O2191">
        <v>0.2</v>
      </c>
      <c r="P2191">
        <v>79.209999999999994</v>
      </c>
      <c r="Q2191">
        <v>504.03199999999998</v>
      </c>
      <c r="R2191">
        <v>316.83999999999997</v>
      </c>
      <c r="S2191">
        <v>187.19200000000001</v>
      </c>
      <c r="T2191">
        <v>0.37138911815122855</v>
      </c>
    </row>
    <row r="2192" spans="1:20" x14ac:dyDescent="0.3">
      <c r="A2192">
        <v>2072</v>
      </c>
      <c r="B2192" s="1">
        <v>46123</v>
      </c>
      <c r="C2192">
        <f>YEAR(SalesDataTable__2[[#This Row],[Order Date]])</f>
        <v>2026</v>
      </c>
      <c r="D2192" s="2" t="str">
        <f>"Q"&amp;ROUNDUP(MONTH(SalesDataTable__2[[#This Row],[Order Date]])/3,0)</f>
        <v>Q2</v>
      </c>
      <c r="E2192">
        <f>MONTH(SalesDataTable__2[[#This Row],[Order Date]])</f>
        <v>4</v>
      </c>
      <c r="F2192" t="str">
        <f>TEXT(SalesDataTable__2[[#This Row],[Order Date]],"MMM")</f>
        <v>Apr</v>
      </c>
      <c r="G2192" t="s">
        <v>22</v>
      </c>
      <c r="H2192" t="s">
        <v>23</v>
      </c>
      <c r="I2192" t="s">
        <v>18</v>
      </c>
      <c r="J2192" t="s">
        <v>19</v>
      </c>
      <c r="K2192" t="s">
        <v>38</v>
      </c>
      <c r="L2192" t="s">
        <v>55</v>
      </c>
      <c r="M2192">
        <v>4</v>
      </c>
      <c r="N2192">
        <v>124.87</v>
      </c>
      <c r="O2192">
        <v>0.1</v>
      </c>
      <c r="P2192">
        <v>62.03</v>
      </c>
      <c r="Q2192">
        <v>449.53200000000004</v>
      </c>
      <c r="R2192">
        <v>248.12</v>
      </c>
      <c r="S2192">
        <v>201.41200000000003</v>
      </c>
      <c r="T2192">
        <v>0.44804819234225823</v>
      </c>
    </row>
    <row r="2193" spans="1:20" x14ac:dyDescent="0.3">
      <c r="A2193">
        <v>2240</v>
      </c>
      <c r="B2193" s="1">
        <v>46131</v>
      </c>
      <c r="C2193">
        <f>YEAR(SalesDataTable__2[[#This Row],[Order Date]])</f>
        <v>2026</v>
      </c>
      <c r="D2193" s="2" t="str">
        <f>"Q"&amp;ROUNDUP(MONTH(SalesDataTable__2[[#This Row],[Order Date]])/3,0)</f>
        <v>Q2</v>
      </c>
      <c r="E2193">
        <f>MONTH(SalesDataTable__2[[#This Row],[Order Date]])</f>
        <v>4</v>
      </c>
      <c r="F2193" t="str">
        <f>TEXT(SalesDataTable__2[[#This Row],[Order Date]],"MMM")</f>
        <v>Apr</v>
      </c>
      <c r="G2193" t="s">
        <v>22</v>
      </c>
      <c r="H2193" t="s">
        <v>40</v>
      </c>
      <c r="I2193" t="s">
        <v>67</v>
      </c>
      <c r="J2193" t="s">
        <v>64</v>
      </c>
      <c r="K2193" t="s">
        <v>38</v>
      </c>
      <c r="L2193" t="s">
        <v>62</v>
      </c>
      <c r="M2193">
        <v>4</v>
      </c>
      <c r="N2193">
        <v>341.75</v>
      </c>
      <c r="O2193">
        <v>0.1</v>
      </c>
      <c r="P2193">
        <v>191.91</v>
      </c>
      <c r="Q2193">
        <v>1230.3</v>
      </c>
      <c r="R2193">
        <v>767.64</v>
      </c>
      <c r="S2193">
        <v>462.65999999999997</v>
      </c>
      <c r="T2193">
        <v>0.37605462082418922</v>
      </c>
    </row>
    <row r="2194" spans="1:20" x14ac:dyDescent="0.3">
      <c r="A2194">
        <v>3206</v>
      </c>
      <c r="B2194" s="1">
        <v>46135</v>
      </c>
      <c r="C2194">
        <f>YEAR(SalesDataTable__2[[#This Row],[Order Date]])</f>
        <v>2026</v>
      </c>
      <c r="D2194" s="2" t="str">
        <f>"Q"&amp;ROUNDUP(MONTH(SalesDataTable__2[[#This Row],[Order Date]])/3,0)</f>
        <v>Q2</v>
      </c>
      <c r="E2194">
        <f>MONTH(SalesDataTable__2[[#This Row],[Order Date]])</f>
        <v>4</v>
      </c>
      <c r="F2194" t="str">
        <f>TEXT(SalesDataTable__2[[#This Row],[Order Date]],"MMM")</f>
        <v>Apr</v>
      </c>
      <c r="G2194" t="s">
        <v>16</v>
      </c>
      <c r="H2194" t="s">
        <v>17</v>
      </c>
      <c r="I2194" t="s">
        <v>67</v>
      </c>
      <c r="J2194" t="s">
        <v>64</v>
      </c>
      <c r="K2194" t="s">
        <v>36</v>
      </c>
      <c r="L2194" t="s">
        <v>37</v>
      </c>
      <c r="M2194">
        <v>4</v>
      </c>
      <c r="N2194">
        <v>39.78</v>
      </c>
      <c r="O2194">
        <v>0.05</v>
      </c>
      <c r="P2194">
        <v>16.7</v>
      </c>
      <c r="Q2194">
        <v>151.16399999999999</v>
      </c>
      <c r="R2194">
        <v>66.8</v>
      </c>
      <c r="S2194">
        <v>84.36399999999999</v>
      </c>
      <c r="T2194">
        <v>0.55809584292556425</v>
      </c>
    </row>
    <row r="2195" spans="1:20" x14ac:dyDescent="0.3">
      <c r="A2195">
        <v>5092</v>
      </c>
      <c r="B2195" s="1">
        <v>46138</v>
      </c>
      <c r="C2195">
        <f>YEAR(SalesDataTable__2[[#This Row],[Order Date]])</f>
        <v>2026</v>
      </c>
      <c r="D2195" s="2" t="str">
        <f>"Q"&amp;ROUNDUP(MONTH(SalesDataTable__2[[#This Row],[Order Date]])/3,0)</f>
        <v>Q2</v>
      </c>
      <c r="E2195">
        <f>MONTH(SalesDataTable__2[[#This Row],[Order Date]])</f>
        <v>4</v>
      </c>
      <c r="F2195" t="str">
        <f>TEXT(SalesDataTable__2[[#This Row],[Order Date]],"MMM")</f>
        <v>Apr</v>
      </c>
      <c r="G2195" t="s">
        <v>28</v>
      </c>
      <c r="H2195" t="s">
        <v>49</v>
      </c>
      <c r="I2195" t="s">
        <v>67</v>
      </c>
      <c r="J2195" t="s">
        <v>65</v>
      </c>
      <c r="K2195" t="s">
        <v>20</v>
      </c>
      <c r="L2195" t="s">
        <v>59</v>
      </c>
      <c r="M2195">
        <v>4</v>
      </c>
      <c r="N2195">
        <v>50.84</v>
      </c>
      <c r="O2195">
        <v>0.05</v>
      </c>
      <c r="P2195">
        <v>22.63</v>
      </c>
      <c r="Q2195">
        <v>193.19200000000001</v>
      </c>
      <c r="R2195">
        <v>90.52</v>
      </c>
      <c r="S2195">
        <v>102.67200000000001</v>
      </c>
      <c r="T2195">
        <v>0.53145057766367143</v>
      </c>
    </row>
    <row r="2196" spans="1:20" x14ac:dyDescent="0.3">
      <c r="A2196">
        <v>3105</v>
      </c>
      <c r="B2196" s="1">
        <v>46140</v>
      </c>
      <c r="C2196">
        <f>YEAR(SalesDataTable__2[[#This Row],[Order Date]])</f>
        <v>2026</v>
      </c>
      <c r="D2196" s="2" t="str">
        <f>"Q"&amp;ROUNDUP(MONTH(SalesDataTable__2[[#This Row],[Order Date]])/3,0)</f>
        <v>Q2</v>
      </c>
      <c r="E2196">
        <f>MONTH(SalesDataTable__2[[#This Row],[Order Date]])</f>
        <v>4</v>
      </c>
      <c r="F2196" t="str">
        <f>TEXT(SalesDataTable__2[[#This Row],[Order Date]],"MMM")</f>
        <v>Apr</v>
      </c>
      <c r="G2196" t="s">
        <v>16</v>
      </c>
      <c r="H2196" t="s">
        <v>26</v>
      </c>
      <c r="I2196" t="s">
        <v>18</v>
      </c>
      <c r="J2196" t="s">
        <v>64</v>
      </c>
      <c r="K2196" t="s">
        <v>20</v>
      </c>
      <c r="L2196" t="s">
        <v>59</v>
      </c>
      <c r="M2196">
        <v>4</v>
      </c>
      <c r="N2196">
        <v>51.57</v>
      </c>
      <c r="O2196">
        <v>0.1</v>
      </c>
      <c r="P2196">
        <v>22.58</v>
      </c>
      <c r="Q2196">
        <v>185.65200000000002</v>
      </c>
      <c r="R2196">
        <v>90.32</v>
      </c>
      <c r="S2196">
        <v>95.332000000000022</v>
      </c>
      <c r="T2196">
        <v>0.51349837330058401</v>
      </c>
    </row>
    <row r="2197" spans="1:20" x14ac:dyDescent="0.3">
      <c r="A2197">
        <v>3008</v>
      </c>
      <c r="B2197" s="1">
        <v>46141</v>
      </c>
      <c r="C2197">
        <f>YEAR(SalesDataTable__2[[#This Row],[Order Date]])</f>
        <v>2026</v>
      </c>
      <c r="D2197" s="2" t="str">
        <f>"Q"&amp;ROUNDUP(MONTH(SalesDataTable__2[[#This Row],[Order Date]])/3,0)</f>
        <v>Q2</v>
      </c>
      <c r="E2197">
        <f>MONTH(SalesDataTable__2[[#This Row],[Order Date]])</f>
        <v>4</v>
      </c>
      <c r="F2197" t="str">
        <f>TEXT(SalesDataTable__2[[#This Row],[Order Date]],"MMM")</f>
        <v>Apr</v>
      </c>
      <c r="G2197" t="s">
        <v>42</v>
      </c>
      <c r="H2197" t="s">
        <v>43</v>
      </c>
      <c r="I2197" t="s">
        <v>68</v>
      </c>
      <c r="J2197" t="s">
        <v>65</v>
      </c>
      <c r="K2197" t="s">
        <v>31</v>
      </c>
      <c r="L2197" t="s">
        <v>47</v>
      </c>
      <c r="M2197">
        <v>4</v>
      </c>
      <c r="N2197">
        <v>46.43</v>
      </c>
      <c r="O2197">
        <v>0.1</v>
      </c>
      <c r="P2197">
        <v>18.04</v>
      </c>
      <c r="Q2197">
        <v>167.148</v>
      </c>
      <c r="R2197">
        <v>72.16</v>
      </c>
      <c r="S2197">
        <v>94.988</v>
      </c>
      <c r="T2197">
        <v>0.56828678775695796</v>
      </c>
    </row>
    <row r="2198" spans="1:20" x14ac:dyDescent="0.3">
      <c r="A2198">
        <v>3897</v>
      </c>
      <c r="B2198" s="1">
        <v>46143</v>
      </c>
      <c r="C2198">
        <f>YEAR(SalesDataTable__2[[#This Row],[Order Date]])</f>
        <v>2026</v>
      </c>
      <c r="D2198" s="2" t="str">
        <f>"Q"&amp;ROUNDUP(MONTH(SalesDataTable__2[[#This Row],[Order Date]])/3,0)</f>
        <v>Q2</v>
      </c>
      <c r="E2198">
        <f>MONTH(SalesDataTable__2[[#This Row],[Order Date]])</f>
        <v>5</v>
      </c>
      <c r="F2198" t="str">
        <f>TEXT(SalesDataTable__2[[#This Row],[Order Date]],"MMM")</f>
        <v>May</v>
      </c>
      <c r="G2198" t="s">
        <v>16</v>
      </c>
      <c r="H2198" t="s">
        <v>17</v>
      </c>
      <c r="I2198" t="s">
        <v>68</v>
      </c>
      <c r="J2198" t="s">
        <v>65</v>
      </c>
      <c r="K2198" t="s">
        <v>20</v>
      </c>
      <c r="L2198" t="s">
        <v>44</v>
      </c>
      <c r="M2198">
        <v>4</v>
      </c>
      <c r="N2198">
        <v>35.619999999999997</v>
      </c>
      <c r="O2198">
        <v>0.15</v>
      </c>
      <c r="P2198">
        <v>13.76</v>
      </c>
      <c r="Q2198">
        <v>121.10799999999999</v>
      </c>
      <c r="R2198">
        <v>55.04</v>
      </c>
      <c r="S2198">
        <v>66.067999999999984</v>
      </c>
      <c r="T2198">
        <v>0.54552960993493405</v>
      </c>
    </row>
    <row r="2199" spans="1:20" x14ac:dyDescent="0.3">
      <c r="A2199">
        <v>617</v>
      </c>
      <c r="B2199" s="1">
        <v>46145</v>
      </c>
      <c r="C2199">
        <f>YEAR(SalesDataTable__2[[#This Row],[Order Date]])</f>
        <v>2026</v>
      </c>
      <c r="D2199" s="2" t="str">
        <f>"Q"&amp;ROUNDUP(MONTH(SalesDataTable__2[[#This Row],[Order Date]])/3,0)</f>
        <v>Q2</v>
      </c>
      <c r="E2199">
        <f>MONTH(SalesDataTable__2[[#This Row],[Order Date]])</f>
        <v>5</v>
      </c>
      <c r="F2199" t="str">
        <f>TEXT(SalesDataTable__2[[#This Row],[Order Date]],"MMM")</f>
        <v>May</v>
      </c>
      <c r="G2199" t="s">
        <v>28</v>
      </c>
      <c r="H2199" t="s">
        <v>48</v>
      </c>
      <c r="I2199" t="s">
        <v>67</v>
      </c>
      <c r="J2199" t="s">
        <v>64</v>
      </c>
      <c r="K2199" t="s">
        <v>20</v>
      </c>
      <c r="L2199" t="s">
        <v>44</v>
      </c>
      <c r="M2199">
        <v>4</v>
      </c>
      <c r="N2199">
        <v>36.909999999999997</v>
      </c>
      <c r="O2199">
        <v>0.1</v>
      </c>
      <c r="P2199">
        <v>13.85</v>
      </c>
      <c r="Q2199">
        <v>132.876</v>
      </c>
      <c r="R2199">
        <v>55.4</v>
      </c>
      <c r="S2199">
        <v>77.475999999999999</v>
      </c>
      <c r="T2199">
        <v>0.58306992985941775</v>
      </c>
    </row>
    <row r="2200" spans="1:20" x14ac:dyDescent="0.3">
      <c r="A2200">
        <v>5018</v>
      </c>
      <c r="B2200" s="1">
        <v>46152</v>
      </c>
      <c r="C2200">
        <f>YEAR(SalesDataTable__2[[#This Row],[Order Date]])</f>
        <v>2026</v>
      </c>
      <c r="D2200" s="2" t="str">
        <f>"Q"&amp;ROUNDUP(MONTH(SalesDataTable__2[[#This Row],[Order Date]])/3,0)</f>
        <v>Q2</v>
      </c>
      <c r="E2200">
        <f>MONTH(SalesDataTable__2[[#This Row],[Order Date]])</f>
        <v>5</v>
      </c>
      <c r="F2200" t="str">
        <f>TEXT(SalesDataTable__2[[#This Row],[Order Date]],"MMM")</f>
        <v>May</v>
      </c>
      <c r="G2200" t="s">
        <v>42</v>
      </c>
      <c r="H2200" t="s">
        <v>43</v>
      </c>
      <c r="I2200" t="s">
        <v>68</v>
      </c>
      <c r="J2200" t="s">
        <v>65</v>
      </c>
      <c r="K2200" t="s">
        <v>24</v>
      </c>
      <c r="L2200" t="s">
        <v>50</v>
      </c>
      <c r="M2200">
        <v>4</v>
      </c>
      <c r="N2200">
        <v>145.85</v>
      </c>
      <c r="O2200">
        <v>0.15</v>
      </c>
      <c r="P2200">
        <v>79.69</v>
      </c>
      <c r="Q2200">
        <v>495.89</v>
      </c>
      <c r="R2200">
        <v>318.76</v>
      </c>
      <c r="S2200">
        <v>177.13</v>
      </c>
      <c r="T2200">
        <v>0.35719615237250196</v>
      </c>
    </row>
    <row r="2201" spans="1:20" x14ac:dyDescent="0.3">
      <c r="A2201">
        <v>1175</v>
      </c>
      <c r="B2201" s="1">
        <v>46153</v>
      </c>
      <c r="C2201">
        <f>YEAR(SalesDataTable__2[[#This Row],[Order Date]])</f>
        <v>2026</v>
      </c>
      <c r="D2201" s="2" t="str">
        <f>"Q"&amp;ROUNDUP(MONTH(SalesDataTable__2[[#This Row],[Order Date]])/3,0)</f>
        <v>Q2</v>
      </c>
      <c r="E2201">
        <f>MONTH(SalesDataTable__2[[#This Row],[Order Date]])</f>
        <v>5</v>
      </c>
      <c r="F2201" t="str">
        <f>TEXT(SalesDataTable__2[[#This Row],[Order Date]],"MMM")</f>
        <v>May</v>
      </c>
      <c r="G2201" t="s">
        <v>42</v>
      </c>
      <c r="H2201" t="s">
        <v>60</v>
      </c>
      <c r="I2201" t="s">
        <v>68</v>
      </c>
      <c r="J2201" t="s">
        <v>64</v>
      </c>
      <c r="K2201" t="s">
        <v>38</v>
      </c>
      <c r="L2201" t="s">
        <v>62</v>
      </c>
      <c r="M2201">
        <v>4</v>
      </c>
      <c r="N2201">
        <v>332.89</v>
      </c>
      <c r="O2201">
        <v>0.1</v>
      </c>
      <c r="P2201">
        <v>198.06</v>
      </c>
      <c r="Q2201">
        <v>1198.404</v>
      </c>
      <c r="R2201">
        <v>792.24</v>
      </c>
      <c r="S2201">
        <v>406.16399999999999</v>
      </c>
      <c r="T2201">
        <v>0.33892076461694054</v>
      </c>
    </row>
    <row r="2202" spans="1:20" x14ac:dyDescent="0.3">
      <c r="A2202">
        <v>2856</v>
      </c>
      <c r="B2202" s="1">
        <v>46158</v>
      </c>
      <c r="C2202">
        <f>YEAR(SalesDataTable__2[[#This Row],[Order Date]])</f>
        <v>2026</v>
      </c>
      <c r="D2202" s="2" t="str">
        <f>"Q"&amp;ROUNDUP(MONTH(SalesDataTable__2[[#This Row],[Order Date]])/3,0)</f>
        <v>Q2</v>
      </c>
      <c r="E2202">
        <f>MONTH(SalesDataTable__2[[#This Row],[Order Date]])</f>
        <v>5</v>
      </c>
      <c r="F2202" t="str">
        <f>TEXT(SalesDataTable__2[[#This Row],[Order Date]],"MMM")</f>
        <v>May</v>
      </c>
      <c r="G2202" t="s">
        <v>28</v>
      </c>
      <c r="H2202" t="s">
        <v>34</v>
      </c>
      <c r="I2202" t="s">
        <v>68</v>
      </c>
      <c r="J2202" t="s">
        <v>65</v>
      </c>
      <c r="K2202" t="s">
        <v>20</v>
      </c>
      <c r="L2202" t="s">
        <v>53</v>
      </c>
      <c r="M2202">
        <v>4</v>
      </c>
      <c r="N2202">
        <v>125.11</v>
      </c>
      <c r="O2202">
        <v>0.15</v>
      </c>
      <c r="P2202">
        <v>70.010000000000005</v>
      </c>
      <c r="Q2202">
        <v>425.37399999999997</v>
      </c>
      <c r="R2202">
        <v>280.04000000000002</v>
      </c>
      <c r="S2202">
        <v>145.33399999999995</v>
      </c>
      <c r="T2202">
        <v>0.34166169065340135</v>
      </c>
    </row>
    <row r="2203" spans="1:20" x14ac:dyDescent="0.3">
      <c r="A2203">
        <v>3478</v>
      </c>
      <c r="B2203" s="1">
        <v>46158</v>
      </c>
      <c r="C2203">
        <f>YEAR(SalesDataTable__2[[#This Row],[Order Date]])</f>
        <v>2026</v>
      </c>
      <c r="D2203" s="2" t="str">
        <f>"Q"&amp;ROUNDUP(MONTH(SalesDataTable__2[[#This Row],[Order Date]])/3,0)</f>
        <v>Q2</v>
      </c>
      <c r="E2203">
        <f>MONTH(SalesDataTable__2[[#This Row],[Order Date]])</f>
        <v>5</v>
      </c>
      <c r="F2203" t="str">
        <f>TEXT(SalesDataTable__2[[#This Row],[Order Date]],"MMM")</f>
        <v>May</v>
      </c>
      <c r="G2203" t="s">
        <v>16</v>
      </c>
      <c r="H2203" t="s">
        <v>17</v>
      </c>
      <c r="I2203" t="s">
        <v>18</v>
      </c>
      <c r="J2203" t="s">
        <v>19</v>
      </c>
      <c r="K2203" t="s">
        <v>20</v>
      </c>
      <c r="L2203" t="s">
        <v>44</v>
      </c>
      <c r="M2203">
        <v>4</v>
      </c>
      <c r="N2203">
        <v>36.29</v>
      </c>
      <c r="O2203">
        <v>0.1</v>
      </c>
      <c r="P2203">
        <v>13.77</v>
      </c>
      <c r="Q2203">
        <v>130.64400000000001</v>
      </c>
      <c r="R2203">
        <v>55.08</v>
      </c>
      <c r="S2203">
        <v>75.564000000000007</v>
      </c>
      <c r="T2203">
        <v>0.57839625241113257</v>
      </c>
    </row>
    <row r="2204" spans="1:20" x14ac:dyDescent="0.3">
      <c r="A2204">
        <v>5137</v>
      </c>
      <c r="B2204" s="1">
        <v>46164</v>
      </c>
      <c r="C2204">
        <f>YEAR(SalesDataTable__2[[#This Row],[Order Date]])</f>
        <v>2026</v>
      </c>
      <c r="D2204" s="2" t="str">
        <f>"Q"&amp;ROUNDUP(MONTH(SalesDataTable__2[[#This Row],[Order Date]])/3,0)</f>
        <v>Q2</v>
      </c>
      <c r="E2204">
        <f>MONTH(SalesDataTable__2[[#This Row],[Order Date]])</f>
        <v>5</v>
      </c>
      <c r="F2204" t="str">
        <f>TEXT(SalesDataTable__2[[#This Row],[Order Date]],"MMM")</f>
        <v>May</v>
      </c>
      <c r="G2204" t="s">
        <v>16</v>
      </c>
      <c r="H2204" t="s">
        <v>52</v>
      </c>
      <c r="I2204" t="s">
        <v>18</v>
      </c>
      <c r="J2204" t="s">
        <v>65</v>
      </c>
      <c r="K2204" t="s">
        <v>24</v>
      </c>
      <c r="L2204" t="s">
        <v>25</v>
      </c>
      <c r="M2204">
        <v>4</v>
      </c>
      <c r="N2204">
        <v>155.4</v>
      </c>
      <c r="O2204">
        <v>0.05</v>
      </c>
      <c r="P2204">
        <v>77.31</v>
      </c>
      <c r="Q2204">
        <v>590.52</v>
      </c>
      <c r="R2204">
        <v>309.24</v>
      </c>
      <c r="S2204">
        <v>281.27999999999997</v>
      </c>
      <c r="T2204">
        <v>0.47632595001016048</v>
      </c>
    </row>
    <row r="2205" spans="1:20" x14ac:dyDescent="0.3">
      <c r="A2205">
        <v>3555</v>
      </c>
      <c r="B2205" s="1">
        <v>46179</v>
      </c>
      <c r="C2205">
        <f>YEAR(SalesDataTable__2[[#This Row],[Order Date]])</f>
        <v>2026</v>
      </c>
      <c r="D2205" s="2" t="str">
        <f>"Q"&amp;ROUNDUP(MONTH(SalesDataTable__2[[#This Row],[Order Date]])/3,0)</f>
        <v>Q2</v>
      </c>
      <c r="E2205">
        <f>MONTH(SalesDataTable__2[[#This Row],[Order Date]])</f>
        <v>6</v>
      </c>
      <c r="F2205" t="str">
        <f>TEXT(SalesDataTable__2[[#This Row],[Order Date]],"MMM")</f>
        <v>Jun</v>
      </c>
      <c r="G2205" t="s">
        <v>42</v>
      </c>
      <c r="H2205" t="s">
        <v>43</v>
      </c>
      <c r="I2205" t="s">
        <v>68</v>
      </c>
      <c r="J2205" t="s">
        <v>65</v>
      </c>
      <c r="K2205" t="s">
        <v>38</v>
      </c>
      <c r="L2205" t="s">
        <v>62</v>
      </c>
      <c r="M2205">
        <v>4</v>
      </c>
      <c r="N2205">
        <v>346.14</v>
      </c>
      <c r="O2205">
        <v>0.05</v>
      </c>
      <c r="P2205">
        <v>198.97</v>
      </c>
      <c r="Q2205">
        <v>1315.3319999999999</v>
      </c>
      <c r="R2205">
        <v>795.88</v>
      </c>
      <c r="S2205">
        <v>519.45199999999988</v>
      </c>
      <c r="T2205">
        <v>0.39492082607280893</v>
      </c>
    </row>
    <row r="2206" spans="1:20" x14ac:dyDescent="0.3">
      <c r="A2206">
        <v>713</v>
      </c>
      <c r="B2206" s="1">
        <v>46180</v>
      </c>
      <c r="C2206">
        <f>YEAR(SalesDataTable__2[[#This Row],[Order Date]])</f>
        <v>2026</v>
      </c>
      <c r="D2206" s="2" t="str">
        <f>"Q"&amp;ROUNDUP(MONTH(SalesDataTable__2[[#This Row],[Order Date]])/3,0)</f>
        <v>Q2</v>
      </c>
      <c r="E2206">
        <f>MONTH(SalesDataTable__2[[#This Row],[Order Date]])</f>
        <v>6</v>
      </c>
      <c r="F2206" t="str">
        <f>TEXT(SalesDataTable__2[[#This Row],[Order Date]],"MMM")</f>
        <v>Jun</v>
      </c>
      <c r="G2206" t="s">
        <v>28</v>
      </c>
      <c r="H2206" t="s">
        <v>29</v>
      </c>
      <c r="I2206" t="s">
        <v>66</v>
      </c>
      <c r="J2206" t="s">
        <v>64</v>
      </c>
      <c r="K2206" t="s">
        <v>31</v>
      </c>
      <c r="L2206" t="s">
        <v>41</v>
      </c>
      <c r="M2206">
        <v>4</v>
      </c>
      <c r="N2206">
        <v>36.299999999999997</v>
      </c>
      <c r="O2206">
        <v>0.05</v>
      </c>
      <c r="P2206">
        <v>13.16</v>
      </c>
      <c r="Q2206">
        <v>137.93999999999997</v>
      </c>
      <c r="R2206">
        <v>52.64</v>
      </c>
      <c r="S2206">
        <v>85.299999999999969</v>
      </c>
      <c r="T2206">
        <v>0.61838480498767567</v>
      </c>
    </row>
    <row r="2207" spans="1:20" x14ac:dyDescent="0.3">
      <c r="A2207">
        <v>3429</v>
      </c>
      <c r="B2207" s="1">
        <v>46182</v>
      </c>
      <c r="C2207">
        <f>YEAR(SalesDataTable__2[[#This Row],[Order Date]])</f>
        <v>2026</v>
      </c>
      <c r="D2207" s="2" t="str">
        <f>"Q"&amp;ROUNDUP(MONTH(SalesDataTable__2[[#This Row],[Order Date]])/3,0)</f>
        <v>Q2</v>
      </c>
      <c r="E2207">
        <f>MONTH(SalesDataTable__2[[#This Row],[Order Date]])</f>
        <v>6</v>
      </c>
      <c r="F2207" t="str">
        <f>TEXT(SalesDataTable__2[[#This Row],[Order Date]],"MMM")</f>
        <v>Jun</v>
      </c>
      <c r="G2207" t="s">
        <v>16</v>
      </c>
      <c r="H2207" t="s">
        <v>52</v>
      </c>
      <c r="I2207" t="s">
        <v>18</v>
      </c>
      <c r="J2207" t="s">
        <v>64</v>
      </c>
      <c r="K2207" t="s">
        <v>24</v>
      </c>
      <c r="L2207" t="s">
        <v>27</v>
      </c>
      <c r="M2207">
        <v>4</v>
      </c>
      <c r="N2207">
        <v>93.58</v>
      </c>
      <c r="O2207">
        <v>0.1</v>
      </c>
      <c r="P2207">
        <v>44.56</v>
      </c>
      <c r="Q2207">
        <v>336.88799999999998</v>
      </c>
      <c r="R2207">
        <v>178.24</v>
      </c>
      <c r="S2207">
        <v>158.64799999999997</v>
      </c>
      <c r="T2207">
        <v>0.4709220868656645</v>
      </c>
    </row>
    <row r="2208" spans="1:20" x14ac:dyDescent="0.3">
      <c r="A2208">
        <v>3810</v>
      </c>
      <c r="B2208" s="1">
        <v>46183</v>
      </c>
      <c r="C2208">
        <f>YEAR(SalesDataTable__2[[#This Row],[Order Date]])</f>
        <v>2026</v>
      </c>
      <c r="D2208" s="2" t="str">
        <f>"Q"&amp;ROUNDUP(MONTH(SalesDataTable__2[[#This Row],[Order Date]])/3,0)</f>
        <v>Q2</v>
      </c>
      <c r="E2208">
        <f>MONTH(SalesDataTable__2[[#This Row],[Order Date]])</f>
        <v>6</v>
      </c>
      <c r="F2208" t="str">
        <f>TEXT(SalesDataTable__2[[#This Row],[Order Date]],"MMM")</f>
        <v>Jun</v>
      </c>
      <c r="G2208" t="s">
        <v>42</v>
      </c>
      <c r="H2208" t="s">
        <v>43</v>
      </c>
      <c r="I2208" t="s">
        <v>68</v>
      </c>
      <c r="J2208" t="s">
        <v>65</v>
      </c>
      <c r="K2208" t="s">
        <v>31</v>
      </c>
      <c r="L2208" t="s">
        <v>47</v>
      </c>
      <c r="M2208">
        <v>4</v>
      </c>
      <c r="N2208">
        <v>47.36</v>
      </c>
      <c r="O2208">
        <v>0.1</v>
      </c>
      <c r="P2208">
        <v>18.87</v>
      </c>
      <c r="Q2208">
        <v>170.49600000000001</v>
      </c>
      <c r="R2208">
        <v>75.48</v>
      </c>
      <c r="S2208">
        <v>95.016000000000005</v>
      </c>
      <c r="T2208">
        <v>0.55729166666666663</v>
      </c>
    </row>
    <row r="2209" spans="1:20" x14ac:dyDescent="0.3">
      <c r="A2209">
        <v>39</v>
      </c>
      <c r="B2209" s="1">
        <v>46184</v>
      </c>
      <c r="C2209">
        <f>YEAR(SalesDataTable__2[[#This Row],[Order Date]])</f>
        <v>2026</v>
      </c>
      <c r="D2209" s="2" t="str">
        <f>"Q"&amp;ROUNDUP(MONTH(SalesDataTable__2[[#This Row],[Order Date]])/3,0)</f>
        <v>Q2</v>
      </c>
      <c r="E2209">
        <f>MONTH(SalesDataTable__2[[#This Row],[Order Date]])</f>
        <v>6</v>
      </c>
      <c r="F2209" t="str">
        <f>TEXT(SalesDataTable__2[[#This Row],[Order Date]],"MMM")</f>
        <v>Jun</v>
      </c>
      <c r="G2209" t="s">
        <v>16</v>
      </c>
      <c r="H2209" t="s">
        <v>17</v>
      </c>
      <c r="I2209" t="s">
        <v>67</v>
      </c>
      <c r="J2209" t="s">
        <v>65</v>
      </c>
      <c r="K2209" t="s">
        <v>36</v>
      </c>
      <c r="L2209" t="s">
        <v>37</v>
      </c>
      <c r="M2209">
        <v>4</v>
      </c>
      <c r="N2209">
        <v>40.33</v>
      </c>
      <c r="O2209">
        <v>0.1</v>
      </c>
      <c r="P2209">
        <v>17.170000000000002</v>
      </c>
      <c r="Q2209">
        <v>145.18799999999999</v>
      </c>
      <c r="R2209">
        <v>68.680000000000007</v>
      </c>
      <c r="S2209">
        <v>76.507999999999981</v>
      </c>
      <c r="T2209">
        <v>0.52695815081136177</v>
      </c>
    </row>
    <row r="2210" spans="1:20" x14ac:dyDescent="0.3">
      <c r="A2210">
        <v>4178</v>
      </c>
      <c r="B2210" s="1">
        <v>46186</v>
      </c>
      <c r="C2210">
        <f>YEAR(SalesDataTable__2[[#This Row],[Order Date]])</f>
        <v>2026</v>
      </c>
      <c r="D2210" s="2" t="str">
        <f>"Q"&amp;ROUNDUP(MONTH(SalesDataTable__2[[#This Row],[Order Date]])/3,0)</f>
        <v>Q2</v>
      </c>
      <c r="E2210">
        <f>MONTH(SalesDataTable__2[[#This Row],[Order Date]])</f>
        <v>6</v>
      </c>
      <c r="F2210" t="str">
        <f>TEXT(SalesDataTable__2[[#This Row],[Order Date]],"MMM")</f>
        <v>Jun</v>
      </c>
      <c r="G2210" t="s">
        <v>42</v>
      </c>
      <c r="H2210" t="s">
        <v>43</v>
      </c>
      <c r="I2210" t="s">
        <v>66</v>
      </c>
      <c r="J2210" t="s">
        <v>64</v>
      </c>
      <c r="K2210" t="s">
        <v>24</v>
      </c>
      <c r="L2210" t="s">
        <v>50</v>
      </c>
      <c r="M2210">
        <v>4</v>
      </c>
      <c r="N2210">
        <v>143.9</v>
      </c>
      <c r="O2210">
        <v>0.05</v>
      </c>
      <c r="P2210">
        <v>79.709999999999994</v>
      </c>
      <c r="Q2210">
        <v>546.82000000000005</v>
      </c>
      <c r="R2210">
        <v>318.83999999999997</v>
      </c>
      <c r="S2210">
        <v>227.98000000000008</v>
      </c>
      <c r="T2210">
        <v>0.41691964448996022</v>
      </c>
    </row>
    <row r="2211" spans="1:20" x14ac:dyDescent="0.3">
      <c r="A2211">
        <v>3629</v>
      </c>
      <c r="B2211" s="1">
        <v>46187</v>
      </c>
      <c r="C2211">
        <f>YEAR(SalesDataTable__2[[#This Row],[Order Date]])</f>
        <v>2026</v>
      </c>
      <c r="D2211" s="2" t="str">
        <f>"Q"&amp;ROUNDUP(MONTH(SalesDataTable__2[[#This Row],[Order Date]])/3,0)</f>
        <v>Q2</v>
      </c>
      <c r="E2211">
        <f>MONTH(SalesDataTable__2[[#This Row],[Order Date]])</f>
        <v>6</v>
      </c>
      <c r="F2211" t="str">
        <f>TEXT(SalesDataTable__2[[#This Row],[Order Date]],"MMM")</f>
        <v>Jun</v>
      </c>
      <c r="G2211" t="s">
        <v>22</v>
      </c>
      <c r="H2211" t="s">
        <v>40</v>
      </c>
      <c r="I2211" t="s">
        <v>18</v>
      </c>
      <c r="J2211" t="s">
        <v>19</v>
      </c>
      <c r="K2211" t="s">
        <v>38</v>
      </c>
      <c r="L2211" t="s">
        <v>62</v>
      </c>
      <c r="M2211">
        <v>4</v>
      </c>
      <c r="N2211">
        <v>348.96</v>
      </c>
      <c r="O2211">
        <v>0.15</v>
      </c>
      <c r="P2211">
        <v>197.02</v>
      </c>
      <c r="Q2211">
        <v>1186.4639999999999</v>
      </c>
      <c r="R2211">
        <v>788.08</v>
      </c>
      <c r="S2211">
        <v>398.3839999999999</v>
      </c>
      <c r="T2211">
        <v>0.3357741996385899</v>
      </c>
    </row>
    <row r="2212" spans="1:20" x14ac:dyDescent="0.3">
      <c r="A2212">
        <v>4655</v>
      </c>
      <c r="B2212" s="1">
        <v>46188</v>
      </c>
      <c r="C2212">
        <f>YEAR(SalesDataTable__2[[#This Row],[Order Date]])</f>
        <v>2026</v>
      </c>
      <c r="D2212" s="2" t="str">
        <f>"Q"&amp;ROUNDUP(MONTH(SalesDataTable__2[[#This Row],[Order Date]])/3,0)</f>
        <v>Q2</v>
      </c>
      <c r="E2212">
        <f>MONTH(SalesDataTable__2[[#This Row],[Order Date]])</f>
        <v>6</v>
      </c>
      <c r="F2212" t="str">
        <f>TEXT(SalesDataTable__2[[#This Row],[Order Date]],"MMM")</f>
        <v>Jun</v>
      </c>
      <c r="G2212" t="s">
        <v>22</v>
      </c>
      <c r="H2212" t="s">
        <v>30</v>
      </c>
      <c r="I2212" t="s">
        <v>68</v>
      </c>
      <c r="J2212" t="s">
        <v>65</v>
      </c>
      <c r="K2212" t="s">
        <v>20</v>
      </c>
      <c r="L2212" t="s">
        <v>21</v>
      </c>
      <c r="M2212">
        <v>4</v>
      </c>
      <c r="N2212">
        <v>40.909999999999997</v>
      </c>
      <c r="O2212">
        <v>0.05</v>
      </c>
      <c r="P2212">
        <v>14.42</v>
      </c>
      <c r="Q2212">
        <v>155.45799999999997</v>
      </c>
      <c r="R2212">
        <v>57.68</v>
      </c>
      <c r="S2212">
        <v>97.777999999999963</v>
      </c>
      <c r="T2212">
        <v>0.62896730949838531</v>
      </c>
    </row>
    <row r="2213" spans="1:20" x14ac:dyDescent="0.3">
      <c r="A2213">
        <v>4994</v>
      </c>
      <c r="B2213" s="1">
        <v>46189</v>
      </c>
      <c r="C2213">
        <f>YEAR(SalesDataTable__2[[#This Row],[Order Date]])</f>
        <v>2026</v>
      </c>
      <c r="D2213" s="2" t="str">
        <f>"Q"&amp;ROUNDUP(MONTH(SalesDataTable__2[[#This Row],[Order Date]])/3,0)</f>
        <v>Q2</v>
      </c>
      <c r="E2213">
        <f>MONTH(SalesDataTable__2[[#This Row],[Order Date]])</f>
        <v>6</v>
      </c>
      <c r="F2213" t="str">
        <f>TEXT(SalesDataTable__2[[#This Row],[Order Date]],"MMM")</f>
        <v>Jun</v>
      </c>
      <c r="G2213" t="s">
        <v>42</v>
      </c>
      <c r="H2213" t="s">
        <v>63</v>
      </c>
      <c r="I2213" t="s">
        <v>68</v>
      </c>
      <c r="J2213" t="s">
        <v>65</v>
      </c>
      <c r="K2213" t="s">
        <v>24</v>
      </c>
      <c r="L2213" t="s">
        <v>25</v>
      </c>
      <c r="M2213">
        <v>4</v>
      </c>
      <c r="N2213">
        <v>150.43</v>
      </c>
      <c r="O2213">
        <v>0.1</v>
      </c>
      <c r="P2213">
        <v>77.650000000000006</v>
      </c>
      <c r="Q2213">
        <v>541.548</v>
      </c>
      <c r="R2213">
        <v>310.60000000000002</v>
      </c>
      <c r="S2213">
        <v>230.94799999999998</v>
      </c>
      <c r="T2213">
        <v>0.42645896577957998</v>
      </c>
    </row>
    <row r="2214" spans="1:20" x14ac:dyDescent="0.3">
      <c r="A2214">
        <v>23</v>
      </c>
      <c r="B2214" s="1">
        <v>46192</v>
      </c>
      <c r="C2214">
        <f>YEAR(SalesDataTable__2[[#This Row],[Order Date]])</f>
        <v>2026</v>
      </c>
      <c r="D2214" s="2" t="str">
        <f>"Q"&amp;ROUNDUP(MONTH(SalesDataTable__2[[#This Row],[Order Date]])/3,0)</f>
        <v>Q2</v>
      </c>
      <c r="E2214">
        <f>MONTH(SalesDataTable__2[[#This Row],[Order Date]])</f>
        <v>6</v>
      </c>
      <c r="F2214" t="str">
        <f>TEXT(SalesDataTable__2[[#This Row],[Order Date]],"MMM")</f>
        <v>Jun</v>
      </c>
      <c r="G2214" t="s">
        <v>16</v>
      </c>
      <c r="H2214" t="s">
        <v>52</v>
      </c>
      <c r="I2214" t="s">
        <v>68</v>
      </c>
      <c r="J2214" t="s">
        <v>65</v>
      </c>
      <c r="K2214" t="s">
        <v>24</v>
      </c>
      <c r="L2214" t="s">
        <v>27</v>
      </c>
      <c r="M2214">
        <v>4</v>
      </c>
      <c r="N2214">
        <v>91.74</v>
      </c>
      <c r="O2214">
        <v>0.2</v>
      </c>
      <c r="P2214">
        <v>44.74</v>
      </c>
      <c r="Q2214">
        <v>293.56799999999998</v>
      </c>
      <c r="R2214">
        <v>178.96</v>
      </c>
      <c r="S2214">
        <v>114.60799999999998</v>
      </c>
      <c r="T2214">
        <v>0.39039677349029861</v>
      </c>
    </row>
    <row r="2215" spans="1:20" x14ac:dyDescent="0.3">
      <c r="A2215">
        <v>4182</v>
      </c>
      <c r="B2215" s="1">
        <v>46195</v>
      </c>
      <c r="C2215">
        <f>YEAR(SalesDataTable__2[[#This Row],[Order Date]])</f>
        <v>2026</v>
      </c>
      <c r="D2215" s="2" t="str">
        <f>"Q"&amp;ROUNDUP(MONTH(SalesDataTable__2[[#This Row],[Order Date]])/3,0)</f>
        <v>Q2</v>
      </c>
      <c r="E2215">
        <f>MONTH(SalesDataTable__2[[#This Row],[Order Date]])</f>
        <v>6</v>
      </c>
      <c r="F2215" t="str">
        <f>TEXT(SalesDataTable__2[[#This Row],[Order Date]],"MMM")</f>
        <v>Jun</v>
      </c>
      <c r="G2215" t="s">
        <v>28</v>
      </c>
      <c r="H2215" t="s">
        <v>34</v>
      </c>
      <c r="I2215" t="s">
        <v>18</v>
      </c>
      <c r="J2215" t="s">
        <v>19</v>
      </c>
      <c r="K2215" t="s">
        <v>20</v>
      </c>
      <c r="L2215" t="s">
        <v>53</v>
      </c>
      <c r="M2215">
        <v>4</v>
      </c>
      <c r="N2215">
        <v>120.94</v>
      </c>
      <c r="O2215">
        <v>0.05</v>
      </c>
      <c r="P2215">
        <v>70.84</v>
      </c>
      <c r="Q2215">
        <v>459.57199999999995</v>
      </c>
      <c r="R2215">
        <v>283.36</v>
      </c>
      <c r="S2215">
        <v>176.21199999999993</v>
      </c>
      <c r="T2215">
        <v>0.38342631840059871</v>
      </c>
    </row>
    <row r="2216" spans="1:20" x14ac:dyDescent="0.3">
      <c r="A2216">
        <v>864</v>
      </c>
      <c r="B2216" s="1">
        <v>46198</v>
      </c>
      <c r="C2216">
        <f>YEAR(SalesDataTable__2[[#This Row],[Order Date]])</f>
        <v>2026</v>
      </c>
      <c r="D2216" s="2" t="str">
        <f>"Q"&amp;ROUNDUP(MONTH(SalesDataTable__2[[#This Row],[Order Date]])/3,0)</f>
        <v>Q2</v>
      </c>
      <c r="E2216">
        <f>MONTH(SalesDataTable__2[[#This Row],[Order Date]])</f>
        <v>6</v>
      </c>
      <c r="F2216" t="str">
        <f>TEXT(SalesDataTable__2[[#This Row],[Order Date]],"MMM")</f>
        <v>Jun</v>
      </c>
      <c r="G2216" t="s">
        <v>16</v>
      </c>
      <c r="H2216" t="s">
        <v>17</v>
      </c>
      <c r="I2216" t="s">
        <v>18</v>
      </c>
      <c r="J2216" t="s">
        <v>19</v>
      </c>
      <c r="K2216" t="s">
        <v>31</v>
      </c>
      <c r="L2216" t="s">
        <v>32</v>
      </c>
      <c r="M2216">
        <v>4</v>
      </c>
      <c r="N2216">
        <v>131.02000000000001</v>
      </c>
      <c r="O2216">
        <v>0.05</v>
      </c>
      <c r="P2216">
        <v>67.42</v>
      </c>
      <c r="Q2216">
        <v>497.87600000000003</v>
      </c>
      <c r="R2216">
        <v>269.68</v>
      </c>
      <c r="S2216">
        <v>228.19600000000003</v>
      </c>
      <c r="T2216">
        <v>0.45833902417469413</v>
      </c>
    </row>
    <row r="2217" spans="1:20" x14ac:dyDescent="0.3">
      <c r="A2217">
        <v>912</v>
      </c>
      <c r="B2217" s="1">
        <v>46200</v>
      </c>
      <c r="C2217">
        <f>YEAR(SalesDataTable__2[[#This Row],[Order Date]])</f>
        <v>2026</v>
      </c>
      <c r="D2217" s="2" t="str">
        <f>"Q"&amp;ROUNDUP(MONTH(SalesDataTable__2[[#This Row],[Order Date]])/3,0)</f>
        <v>Q2</v>
      </c>
      <c r="E2217">
        <f>MONTH(SalesDataTable__2[[#This Row],[Order Date]])</f>
        <v>6</v>
      </c>
      <c r="F2217" t="str">
        <f>TEXT(SalesDataTable__2[[#This Row],[Order Date]],"MMM")</f>
        <v>Jun</v>
      </c>
      <c r="G2217" t="s">
        <v>22</v>
      </c>
      <c r="H2217" t="s">
        <v>30</v>
      </c>
      <c r="I2217" t="s">
        <v>67</v>
      </c>
      <c r="J2217" t="s">
        <v>19</v>
      </c>
      <c r="K2217" t="s">
        <v>31</v>
      </c>
      <c r="L2217" t="s">
        <v>47</v>
      </c>
      <c r="M2217">
        <v>4</v>
      </c>
      <c r="N2217">
        <v>46.44</v>
      </c>
      <c r="O2217">
        <v>0.05</v>
      </c>
      <c r="P2217">
        <v>18.2</v>
      </c>
      <c r="Q2217">
        <v>176.47199999999998</v>
      </c>
      <c r="R2217">
        <v>72.8</v>
      </c>
      <c r="S2217">
        <v>103.67199999999998</v>
      </c>
      <c r="T2217">
        <v>0.58746996690693143</v>
      </c>
    </row>
    <row r="2218" spans="1:20" x14ac:dyDescent="0.3">
      <c r="A2218">
        <v>2216</v>
      </c>
      <c r="B2218" s="1">
        <v>46200</v>
      </c>
      <c r="C2218">
        <f>YEAR(SalesDataTable__2[[#This Row],[Order Date]])</f>
        <v>2026</v>
      </c>
      <c r="D2218" s="2" t="str">
        <f>"Q"&amp;ROUNDUP(MONTH(SalesDataTable__2[[#This Row],[Order Date]])/3,0)</f>
        <v>Q2</v>
      </c>
      <c r="E2218">
        <f>MONTH(SalesDataTable__2[[#This Row],[Order Date]])</f>
        <v>6</v>
      </c>
      <c r="F2218" t="str">
        <f>TEXT(SalesDataTable__2[[#This Row],[Order Date]],"MMM")</f>
        <v>Jun</v>
      </c>
      <c r="G2218" t="s">
        <v>22</v>
      </c>
      <c r="H2218" t="s">
        <v>23</v>
      </c>
      <c r="I2218" t="s">
        <v>18</v>
      </c>
      <c r="J2218" t="s">
        <v>65</v>
      </c>
      <c r="K2218" t="s">
        <v>36</v>
      </c>
      <c r="L2218" t="s">
        <v>61</v>
      </c>
      <c r="M2218">
        <v>4</v>
      </c>
      <c r="N2218">
        <v>81.86</v>
      </c>
      <c r="O2218">
        <v>0.05</v>
      </c>
      <c r="P2218">
        <v>42.22</v>
      </c>
      <c r="Q2218">
        <v>311.06799999999998</v>
      </c>
      <c r="R2218">
        <v>168.88</v>
      </c>
      <c r="S2218">
        <v>142.18799999999999</v>
      </c>
      <c r="T2218">
        <v>0.45709619761595532</v>
      </c>
    </row>
    <row r="2219" spans="1:20" x14ac:dyDescent="0.3">
      <c r="A2219">
        <v>2451</v>
      </c>
      <c r="B2219" s="1">
        <v>46200</v>
      </c>
      <c r="C2219">
        <f>YEAR(SalesDataTable__2[[#This Row],[Order Date]])</f>
        <v>2026</v>
      </c>
      <c r="D2219" s="2" t="str">
        <f>"Q"&amp;ROUNDUP(MONTH(SalesDataTable__2[[#This Row],[Order Date]])/3,0)</f>
        <v>Q2</v>
      </c>
      <c r="E2219">
        <f>MONTH(SalesDataTable__2[[#This Row],[Order Date]])</f>
        <v>6</v>
      </c>
      <c r="F2219" t="str">
        <f>TEXT(SalesDataTable__2[[#This Row],[Order Date]],"MMM")</f>
        <v>Jun</v>
      </c>
      <c r="G2219" t="s">
        <v>22</v>
      </c>
      <c r="H2219" t="s">
        <v>23</v>
      </c>
      <c r="I2219" t="s">
        <v>68</v>
      </c>
      <c r="J2219" t="s">
        <v>65</v>
      </c>
      <c r="K2219" t="s">
        <v>31</v>
      </c>
      <c r="L2219" t="s">
        <v>51</v>
      </c>
      <c r="M2219">
        <v>4</v>
      </c>
      <c r="N2219">
        <v>162.61000000000001</v>
      </c>
      <c r="O2219">
        <v>0.05</v>
      </c>
      <c r="P2219">
        <v>88.64</v>
      </c>
      <c r="Q2219">
        <v>617.91800000000001</v>
      </c>
      <c r="R2219">
        <v>354.56</v>
      </c>
      <c r="S2219">
        <v>263.358</v>
      </c>
      <c r="T2219">
        <v>0.4262021821665658</v>
      </c>
    </row>
    <row r="2220" spans="1:20" x14ac:dyDescent="0.3">
      <c r="A2220">
        <v>4122</v>
      </c>
      <c r="B2220" s="1">
        <v>46204</v>
      </c>
      <c r="C2220">
        <f>YEAR(SalesDataTable__2[[#This Row],[Order Date]])</f>
        <v>2026</v>
      </c>
      <c r="D2220" s="2" t="str">
        <f>"Q"&amp;ROUNDUP(MONTH(SalesDataTable__2[[#This Row],[Order Date]])/3,0)</f>
        <v>Q3</v>
      </c>
      <c r="E2220">
        <f>MONTH(SalesDataTable__2[[#This Row],[Order Date]])</f>
        <v>7</v>
      </c>
      <c r="F2220" t="str">
        <f>TEXT(SalesDataTable__2[[#This Row],[Order Date]],"MMM")</f>
        <v>Jul</v>
      </c>
      <c r="G2220" t="s">
        <v>16</v>
      </c>
      <c r="H2220" t="s">
        <v>17</v>
      </c>
      <c r="I2220" t="s">
        <v>18</v>
      </c>
      <c r="J2220" t="s">
        <v>64</v>
      </c>
      <c r="K2220" t="s">
        <v>36</v>
      </c>
      <c r="L2220" t="s">
        <v>61</v>
      </c>
      <c r="M2220">
        <v>4</v>
      </c>
      <c r="N2220">
        <v>79.97</v>
      </c>
      <c r="O2220">
        <v>0.1</v>
      </c>
      <c r="P2220">
        <v>43.36</v>
      </c>
      <c r="Q2220">
        <v>287.892</v>
      </c>
      <c r="R2220">
        <v>173.44</v>
      </c>
      <c r="S2220">
        <v>114.452</v>
      </c>
      <c r="T2220">
        <v>0.39755185972517471</v>
      </c>
    </row>
    <row r="2221" spans="1:20" x14ac:dyDescent="0.3">
      <c r="A2221">
        <v>2352</v>
      </c>
      <c r="B2221" s="1">
        <v>46207</v>
      </c>
      <c r="C2221">
        <f>YEAR(SalesDataTable__2[[#This Row],[Order Date]])</f>
        <v>2026</v>
      </c>
      <c r="D2221" s="2" t="str">
        <f>"Q"&amp;ROUNDUP(MONTH(SalesDataTable__2[[#This Row],[Order Date]])/3,0)</f>
        <v>Q3</v>
      </c>
      <c r="E2221">
        <f>MONTH(SalesDataTable__2[[#This Row],[Order Date]])</f>
        <v>7</v>
      </c>
      <c r="F2221" t="str">
        <f>TEXT(SalesDataTable__2[[#This Row],[Order Date]],"MMM")</f>
        <v>Jul</v>
      </c>
      <c r="G2221" t="s">
        <v>42</v>
      </c>
      <c r="H2221" t="s">
        <v>57</v>
      </c>
      <c r="I2221" t="s">
        <v>68</v>
      </c>
      <c r="J2221" t="s">
        <v>64</v>
      </c>
      <c r="K2221" t="s">
        <v>24</v>
      </c>
      <c r="L2221" t="s">
        <v>35</v>
      </c>
      <c r="M2221">
        <v>4</v>
      </c>
      <c r="N2221">
        <v>69.7</v>
      </c>
      <c r="O2221">
        <v>0.1</v>
      </c>
      <c r="P2221">
        <v>32.799999999999997</v>
      </c>
      <c r="Q2221">
        <v>250.92000000000002</v>
      </c>
      <c r="R2221">
        <v>131.19999999999999</v>
      </c>
      <c r="S2221">
        <v>119.72000000000003</v>
      </c>
      <c r="T2221">
        <v>0.47712418300653603</v>
      </c>
    </row>
    <row r="2222" spans="1:20" x14ac:dyDescent="0.3">
      <c r="A2222">
        <v>1440</v>
      </c>
      <c r="B2222" s="1">
        <v>46208</v>
      </c>
      <c r="C2222">
        <f>YEAR(SalesDataTable__2[[#This Row],[Order Date]])</f>
        <v>2026</v>
      </c>
      <c r="D2222" s="2" t="str">
        <f>"Q"&amp;ROUNDUP(MONTH(SalesDataTable__2[[#This Row],[Order Date]])/3,0)</f>
        <v>Q3</v>
      </c>
      <c r="E2222">
        <f>MONTH(SalesDataTable__2[[#This Row],[Order Date]])</f>
        <v>7</v>
      </c>
      <c r="F2222" t="str">
        <f>TEXT(SalesDataTable__2[[#This Row],[Order Date]],"MMM")</f>
        <v>Jul</v>
      </c>
      <c r="G2222" t="s">
        <v>16</v>
      </c>
      <c r="H2222" t="s">
        <v>17</v>
      </c>
      <c r="I2222" t="s">
        <v>18</v>
      </c>
      <c r="J2222" t="s">
        <v>64</v>
      </c>
      <c r="K2222" t="s">
        <v>36</v>
      </c>
      <c r="L2222" t="s">
        <v>54</v>
      </c>
      <c r="M2222">
        <v>4</v>
      </c>
      <c r="N2222">
        <v>101.66</v>
      </c>
      <c r="O2222">
        <v>0.1</v>
      </c>
      <c r="P2222">
        <v>51.55</v>
      </c>
      <c r="Q2222">
        <v>365.976</v>
      </c>
      <c r="R2222">
        <v>206.2</v>
      </c>
      <c r="S2222">
        <v>159.77600000000001</v>
      </c>
      <c r="T2222">
        <v>0.43657507596126527</v>
      </c>
    </row>
    <row r="2223" spans="1:20" x14ac:dyDescent="0.3">
      <c r="A2223">
        <v>2660</v>
      </c>
      <c r="B2223" s="1">
        <v>46220</v>
      </c>
      <c r="C2223">
        <f>YEAR(SalesDataTable__2[[#This Row],[Order Date]])</f>
        <v>2026</v>
      </c>
      <c r="D2223" s="2" t="str">
        <f>"Q"&amp;ROUNDUP(MONTH(SalesDataTable__2[[#This Row],[Order Date]])/3,0)</f>
        <v>Q3</v>
      </c>
      <c r="E2223">
        <f>MONTH(SalesDataTable__2[[#This Row],[Order Date]])</f>
        <v>7</v>
      </c>
      <c r="F2223" t="str">
        <f>TEXT(SalesDataTable__2[[#This Row],[Order Date]],"MMM")</f>
        <v>Jul</v>
      </c>
      <c r="G2223" t="s">
        <v>42</v>
      </c>
      <c r="H2223" t="s">
        <v>45</v>
      </c>
      <c r="I2223" t="s">
        <v>66</v>
      </c>
      <c r="J2223" t="s">
        <v>19</v>
      </c>
      <c r="K2223" t="s">
        <v>31</v>
      </c>
      <c r="L2223" t="s">
        <v>41</v>
      </c>
      <c r="M2223">
        <v>4</v>
      </c>
      <c r="N2223">
        <v>35.450000000000003</v>
      </c>
      <c r="O2223">
        <v>0.1</v>
      </c>
      <c r="P2223">
        <v>13.83</v>
      </c>
      <c r="Q2223">
        <v>127.62000000000002</v>
      </c>
      <c r="R2223">
        <v>55.32</v>
      </c>
      <c r="S2223">
        <v>72.300000000000011</v>
      </c>
      <c r="T2223">
        <v>0.56652562294311237</v>
      </c>
    </row>
    <row r="2224" spans="1:20" x14ac:dyDescent="0.3">
      <c r="A2224">
        <v>493</v>
      </c>
      <c r="B2224" s="1">
        <v>46226</v>
      </c>
      <c r="C2224">
        <f>YEAR(SalesDataTable__2[[#This Row],[Order Date]])</f>
        <v>2026</v>
      </c>
      <c r="D2224" s="2" t="str">
        <f>"Q"&amp;ROUNDUP(MONTH(SalesDataTable__2[[#This Row],[Order Date]])/3,0)</f>
        <v>Q3</v>
      </c>
      <c r="E2224">
        <f>MONTH(SalesDataTable__2[[#This Row],[Order Date]])</f>
        <v>7</v>
      </c>
      <c r="F2224" t="str">
        <f>TEXT(SalesDataTable__2[[#This Row],[Order Date]],"MMM")</f>
        <v>Jul</v>
      </c>
      <c r="G2224" t="s">
        <v>28</v>
      </c>
      <c r="H2224" t="s">
        <v>34</v>
      </c>
      <c r="I2224" t="s">
        <v>18</v>
      </c>
      <c r="J2224" t="s">
        <v>65</v>
      </c>
      <c r="K2224" t="s">
        <v>31</v>
      </c>
      <c r="L2224" t="s">
        <v>51</v>
      </c>
      <c r="M2224">
        <v>4</v>
      </c>
      <c r="N2224">
        <v>161.28</v>
      </c>
      <c r="O2224">
        <v>0.15</v>
      </c>
      <c r="P2224">
        <v>89.2</v>
      </c>
      <c r="Q2224">
        <v>548.35199999999998</v>
      </c>
      <c r="R2224">
        <v>356.8</v>
      </c>
      <c r="S2224">
        <v>191.55199999999996</v>
      </c>
      <c r="T2224">
        <v>0.3493230625583566</v>
      </c>
    </row>
    <row r="2225" spans="1:20" x14ac:dyDescent="0.3">
      <c r="A2225">
        <v>4063</v>
      </c>
      <c r="B2225" s="1">
        <v>46230</v>
      </c>
      <c r="C2225">
        <f>YEAR(SalesDataTable__2[[#This Row],[Order Date]])</f>
        <v>2026</v>
      </c>
      <c r="D2225" s="2" t="str">
        <f>"Q"&amp;ROUNDUP(MONTH(SalesDataTable__2[[#This Row],[Order Date]])/3,0)</f>
        <v>Q3</v>
      </c>
      <c r="E2225">
        <f>MONTH(SalesDataTable__2[[#This Row],[Order Date]])</f>
        <v>7</v>
      </c>
      <c r="F2225" t="str">
        <f>TEXT(SalesDataTable__2[[#This Row],[Order Date]],"MMM")</f>
        <v>Jul</v>
      </c>
      <c r="G2225" t="s">
        <v>22</v>
      </c>
      <c r="H2225" t="s">
        <v>23</v>
      </c>
      <c r="I2225" t="s">
        <v>18</v>
      </c>
      <c r="J2225" t="s">
        <v>19</v>
      </c>
      <c r="K2225" t="s">
        <v>38</v>
      </c>
      <c r="L2225" t="s">
        <v>55</v>
      </c>
      <c r="M2225">
        <v>4</v>
      </c>
      <c r="N2225">
        <v>125.07</v>
      </c>
      <c r="O2225">
        <v>0.05</v>
      </c>
      <c r="P2225">
        <v>60</v>
      </c>
      <c r="Q2225">
        <v>475.26599999999996</v>
      </c>
      <c r="R2225">
        <v>240</v>
      </c>
      <c r="S2225">
        <v>235.26599999999996</v>
      </c>
      <c r="T2225">
        <v>0.4950196311118405</v>
      </c>
    </row>
    <row r="2226" spans="1:20" x14ac:dyDescent="0.3">
      <c r="A2226">
        <v>2624</v>
      </c>
      <c r="B2226" s="1">
        <v>46232</v>
      </c>
      <c r="C2226">
        <f>YEAR(SalesDataTable__2[[#This Row],[Order Date]])</f>
        <v>2026</v>
      </c>
      <c r="D2226" s="2" t="str">
        <f>"Q"&amp;ROUNDUP(MONTH(SalesDataTable__2[[#This Row],[Order Date]])/3,0)</f>
        <v>Q3</v>
      </c>
      <c r="E2226">
        <f>MONTH(SalesDataTable__2[[#This Row],[Order Date]])</f>
        <v>7</v>
      </c>
      <c r="F2226" t="str">
        <f>TEXT(SalesDataTable__2[[#This Row],[Order Date]],"MMM")</f>
        <v>Jul</v>
      </c>
      <c r="G2226" t="s">
        <v>16</v>
      </c>
      <c r="H2226" t="s">
        <v>33</v>
      </c>
      <c r="I2226" t="s">
        <v>68</v>
      </c>
      <c r="J2226" t="s">
        <v>65</v>
      </c>
      <c r="K2226" t="s">
        <v>31</v>
      </c>
      <c r="L2226" t="s">
        <v>41</v>
      </c>
      <c r="M2226">
        <v>4</v>
      </c>
      <c r="N2226">
        <v>36.44</v>
      </c>
      <c r="O2226">
        <v>0.15</v>
      </c>
      <c r="P2226">
        <v>13.32</v>
      </c>
      <c r="Q2226">
        <v>123.89599999999999</v>
      </c>
      <c r="R2226">
        <v>53.28</v>
      </c>
      <c r="S2226">
        <v>70.615999999999985</v>
      </c>
      <c r="T2226">
        <v>0.5699619035319945</v>
      </c>
    </row>
    <row r="2227" spans="1:20" x14ac:dyDescent="0.3">
      <c r="A2227">
        <v>5033</v>
      </c>
      <c r="B2227" s="1">
        <v>46232</v>
      </c>
      <c r="C2227">
        <f>YEAR(SalesDataTable__2[[#This Row],[Order Date]])</f>
        <v>2026</v>
      </c>
      <c r="D2227" s="2" t="str">
        <f>"Q"&amp;ROUNDUP(MONTH(SalesDataTable__2[[#This Row],[Order Date]])/3,0)</f>
        <v>Q3</v>
      </c>
      <c r="E2227">
        <f>MONTH(SalesDataTable__2[[#This Row],[Order Date]])</f>
        <v>7</v>
      </c>
      <c r="F2227" t="str">
        <f>TEXT(SalesDataTable__2[[#This Row],[Order Date]],"MMM")</f>
        <v>Jul</v>
      </c>
      <c r="G2227" t="s">
        <v>16</v>
      </c>
      <c r="H2227" t="s">
        <v>17</v>
      </c>
      <c r="I2227" t="s">
        <v>18</v>
      </c>
      <c r="J2227" t="s">
        <v>19</v>
      </c>
      <c r="K2227" t="s">
        <v>24</v>
      </c>
      <c r="L2227" t="s">
        <v>35</v>
      </c>
      <c r="M2227">
        <v>4</v>
      </c>
      <c r="N2227">
        <v>72.010000000000005</v>
      </c>
      <c r="O2227">
        <v>0.05</v>
      </c>
      <c r="P2227">
        <v>32.36</v>
      </c>
      <c r="Q2227">
        <v>273.63800000000003</v>
      </c>
      <c r="R2227">
        <v>129.44</v>
      </c>
      <c r="S2227">
        <v>144.19800000000004</v>
      </c>
      <c r="T2227">
        <v>0.52696628392255473</v>
      </c>
    </row>
    <row r="2228" spans="1:20" x14ac:dyDescent="0.3">
      <c r="A2228">
        <v>1799</v>
      </c>
      <c r="B2228" s="1">
        <v>46238</v>
      </c>
      <c r="C2228">
        <f>YEAR(SalesDataTable__2[[#This Row],[Order Date]])</f>
        <v>2026</v>
      </c>
      <c r="D2228" s="2" t="str">
        <f>"Q"&amp;ROUNDUP(MONTH(SalesDataTable__2[[#This Row],[Order Date]])/3,0)</f>
        <v>Q3</v>
      </c>
      <c r="E2228">
        <f>MONTH(SalesDataTable__2[[#This Row],[Order Date]])</f>
        <v>8</v>
      </c>
      <c r="F2228" t="str">
        <f>TEXT(SalesDataTable__2[[#This Row],[Order Date]],"MMM")</f>
        <v>Aug</v>
      </c>
      <c r="G2228" t="s">
        <v>16</v>
      </c>
      <c r="H2228" t="s">
        <v>52</v>
      </c>
      <c r="I2228" t="s">
        <v>68</v>
      </c>
      <c r="J2228" t="s">
        <v>65</v>
      </c>
      <c r="K2228" t="s">
        <v>36</v>
      </c>
      <c r="L2228" t="s">
        <v>61</v>
      </c>
      <c r="M2228">
        <v>4</v>
      </c>
      <c r="N2228">
        <v>82.98</v>
      </c>
      <c r="O2228">
        <v>0.05</v>
      </c>
      <c r="P2228">
        <v>43.79</v>
      </c>
      <c r="Q2228">
        <v>315.32400000000001</v>
      </c>
      <c r="R2228">
        <v>175.16</v>
      </c>
      <c r="S2228">
        <v>140.16400000000002</v>
      </c>
      <c r="T2228">
        <v>0.44450787126891711</v>
      </c>
    </row>
    <row r="2229" spans="1:20" x14ac:dyDescent="0.3">
      <c r="A2229">
        <v>3556</v>
      </c>
      <c r="B2229" s="1">
        <v>46243</v>
      </c>
      <c r="C2229">
        <f>YEAR(SalesDataTable__2[[#This Row],[Order Date]])</f>
        <v>2026</v>
      </c>
      <c r="D2229" s="2" t="str">
        <f>"Q"&amp;ROUNDUP(MONTH(SalesDataTable__2[[#This Row],[Order Date]])/3,0)</f>
        <v>Q3</v>
      </c>
      <c r="E2229">
        <f>MONTH(SalesDataTable__2[[#This Row],[Order Date]])</f>
        <v>8</v>
      </c>
      <c r="F2229" t="str">
        <f>TEXT(SalesDataTable__2[[#This Row],[Order Date]],"MMM")</f>
        <v>Aug</v>
      </c>
      <c r="G2229" t="s">
        <v>42</v>
      </c>
      <c r="H2229" t="s">
        <v>60</v>
      </c>
      <c r="I2229" t="s">
        <v>18</v>
      </c>
      <c r="J2229" t="s">
        <v>19</v>
      </c>
      <c r="K2229" t="s">
        <v>36</v>
      </c>
      <c r="L2229" t="s">
        <v>61</v>
      </c>
      <c r="M2229">
        <v>4</v>
      </c>
      <c r="N2229">
        <v>82.63</v>
      </c>
      <c r="O2229">
        <v>0.1</v>
      </c>
      <c r="P2229">
        <v>43.78</v>
      </c>
      <c r="Q2229">
        <v>297.46800000000002</v>
      </c>
      <c r="R2229">
        <v>175.12</v>
      </c>
      <c r="S2229">
        <v>122.34800000000001</v>
      </c>
      <c r="T2229">
        <v>0.41129802197211129</v>
      </c>
    </row>
    <row r="2230" spans="1:20" x14ac:dyDescent="0.3">
      <c r="A2230">
        <v>4665</v>
      </c>
      <c r="B2230" s="1">
        <v>46247</v>
      </c>
      <c r="C2230">
        <f>YEAR(SalesDataTable__2[[#This Row],[Order Date]])</f>
        <v>2026</v>
      </c>
      <c r="D2230" s="2" t="str">
        <f>"Q"&amp;ROUNDUP(MONTH(SalesDataTable__2[[#This Row],[Order Date]])/3,0)</f>
        <v>Q3</v>
      </c>
      <c r="E2230">
        <f>MONTH(SalesDataTable__2[[#This Row],[Order Date]])</f>
        <v>8</v>
      </c>
      <c r="F2230" t="str">
        <f>TEXT(SalesDataTable__2[[#This Row],[Order Date]],"MMM")</f>
        <v>Aug</v>
      </c>
      <c r="G2230" t="s">
        <v>16</v>
      </c>
      <c r="H2230" t="s">
        <v>17</v>
      </c>
      <c r="I2230" t="s">
        <v>68</v>
      </c>
      <c r="J2230" t="s">
        <v>64</v>
      </c>
      <c r="K2230" t="s">
        <v>20</v>
      </c>
      <c r="L2230" t="s">
        <v>59</v>
      </c>
      <c r="M2230">
        <v>4</v>
      </c>
      <c r="N2230">
        <v>51.25</v>
      </c>
      <c r="O2230">
        <v>0.1</v>
      </c>
      <c r="P2230">
        <v>21.77</v>
      </c>
      <c r="Q2230">
        <v>184.5</v>
      </c>
      <c r="R2230">
        <v>87.08</v>
      </c>
      <c r="S2230">
        <v>97.42</v>
      </c>
      <c r="T2230">
        <v>0.52802168021680218</v>
      </c>
    </row>
    <row r="2231" spans="1:20" x14ac:dyDescent="0.3">
      <c r="A2231">
        <v>4471</v>
      </c>
      <c r="B2231" s="1">
        <v>46252</v>
      </c>
      <c r="C2231">
        <f>YEAR(SalesDataTable__2[[#This Row],[Order Date]])</f>
        <v>2026</v>
      </c>
      <c r="D2231" s="2" t="str">
        <f>"Q"&amp;ROUNDUP(MONTH(SalesDataTable__2[[#This Row],[Order Date]])/3,0)</f>
        <v>Q3</v>
      </c>
      <c r="E2231">
        <f>MONTH(SalesDataTable__2[[#This Row],[Order Date]])</f>
        <v>8</v>
      </c>
      <c r="F2231" t="str">
        <f>TEXT(SalesDataTable__2[[#This Row],[Order Date]],"MMM")</f>
        <v>Aug</v>
      </c>
      <c r="G2231" t="s">
        <v>42</v>
      </c>
      <c r="H2231" t="s">
        <v>63</v>
      </c>
      <c r="I2231" t="s">
        <v>68</v>
      </c>
      <c r="J2231" t="s">
        <v>65</v>
      </c>
      <c r="K2231" t="s">
        <v>24</v>
      </c>
      <c r="L2231" t="s">
        <v>50</v>
      </c>
      <c r="M2231">
        <v>4</v>
      </c>
      <c r="N2231">
        <v>144.44</v>
      </c>
      <c r="O2231">
        <v>0.1</v>
      </c>
      <c r="P2231">
        <v>77.66</v>
      </c>
      <c r="Q2231">
        <v>519.98400000000004</v>
      </c>
      <c r="R2231">
        <v>310.64</v>
      </c>
      <c r="S2231">
        <v>209.34400000000005</v>
      </c>
      <c r="T2231">
        <v>0.4025970029847073</v>
      </c>
    </row>
    <row r="2232" spans="1:20" x14ac:dyDescent="0.3">
      <c r="A2232">
        <v>827</v>
      </c>
      <c r="B2232" s="1">
        <v>46254</v>
      </c>
      <c r="C2232">
        <f>YEAR(SalesDataTable__2[[#This Row],[Order Date]])</f>
        <v>2026</v>
      </c>
      <c r="D2232" s="2" t="str">
        <f>"Q"&amp;ROUNDUP(MONTH(SalesDataTable__2[[#This Row],[Order Date]])/3,0)</f>
        <v>Q3</v>
      </c>
      <c r="E2232">
        <f>MONTH(SalesDataTable__2[[#This Row],[Order Date]])</f>
        <v>8</v>
      </c>
      <c r="F2232" t="str">
        <f>TEXT(SalesDataTable__2[[#This Row],[Order Date]],"MMM")</f>
        <v>Aug</v>
      </c>
      <c r="G2232" t="s">
        <v>28</v>
      </c>
      <c r="H2232" t="s">
        <v>46</v>
      </c>
      <c r="I2232" t="s">
        <v>68</v>
      </c>
      <c r="J2232" t="s">
        <v>64</v>
      </c>
      <c r="K2232" t="s">
        <v>31</v>
      </c>
      <c r="L2232" t="s">
        <v>51</v>
      </c>
      <c r="M2232">
        <v>4</v>
      </c>
      <c r="N2232">
        <v>166.02</v>
      </c>
      <c r="O2232">
        <v>0.1</v>
      </c>
      <c r="P2232">
        <v>87.99</v>
      </c>
      <c r="Q2232">
        <v>597.67200000000003</v>
      </c>
      <c r="R2232">
        <v>351.96</v>
      </c>
      <c r="S2232">
        <v>245.71200000000005</v>
      </c>
      <c r="T2232">
        <v>0.4111151266915633</v>
      </c>
    </row>
    <row r="2233" spans="1:20" x14ac:dyDescent="0.3">
      <c r="A2233">
        <v>991</v>
      </c>
      <c r="B2233" s="1">
        <v>46257</v>
      </c>
      <c r="C2233">
        <f>YEAR(SalesDataTable__2[[#This Row],[Order Date]])</f>
        <v>2026</v>
      </c>
      <c r="D2233" s="2" t="str">
        <f>"Q"&amp;ROUNDUP(MONTH(SalesDataTable__2[[#This Row],[Order Date]])/3,0)</f>
        <v>Q3</v>
      </c>
      <c r="E2233">
        <f>MONTH(SalesDataTable__2[[#This Row],[Order Date]])</f>
        <v>8</v>
      </c>
      <c r="F2233" t="str">
        <f>TEXT(SalesDataTable__2[[#This Row],[Order Date]],"MMM")</f>
        <v>Aug</v>
      </c>
      <c r="G2233" t="s">
        <v>42</v>
      </c>
      <c r="H2233" t="s">
        <v>57</v>
      </c>
      <c r="I2233" t="s">
        <v>68</v>
      </c>
      <c r="J2233" t="s">
        <v>65</v>
      </c>
      <c r="K2233" t="s">
        <v>24</v>
      </c>
      <c r="L2233" t="s">
        <v>50</v>
      </c>
      <c r="M2233">
        <v>4</v>
      </c>
      <c r="N2233">
        <v>145.30000000000001</v>
      </c>
      <c r="O2233">
        <v>0.15</v>
      </c>
      <c r="P2233">
        <v>77.040000000000006</v>
      </c>
      <c r="Q2233">
        <v>494.02000000000004</v>
      </c>
      <c r="R2233">
        <v>308.16000000000003</v>
      </c>
      <c r="S2233">
        <v>185.86</v>
      </c>
      <c r="T2233">
        <v>0.37621958625156876</v>
      </c>
    </row>
    <row r="2234" spans="1:20" x14ac:dyDescent="0.3">
      <c r="A2234">
        <v>3762</v>
      </c>
      <c r="B2234" s="1">
        <v>46268</v>
      </c>
      <c r="C2234">
        <f>YEAR(SalesDataTable__2[[#This Row],[Order Date]])</f>
        <v>2026</v>
      </c>
      <c r="D2234" s="2" t="str">
        <f>"Q"&amp;ROUNDUP(MONTH(SalesDataTable__2[[#This Row],[Order Date]])/3,0)</f>
        <v>Q3</v>
      </c>
      <c r="E2234">
        <f>MONTH(SalesDataTable__2[[#This Row],[Order Date]])</f>
        <v>9</v>
      </c>
      <c r="F2234" t="str">
        <f>TEXT(SalesDataTable__2[[#This Row],[Order Date]],"MMM")</f>
        <v>Sep</v>
      </c>
      <c r="G2234" t="s">
        <v>22</v>
      </c>
      <c r="H2234" t="s">
        <v>30</v>
      </c>
      <c r="I2234" t="s">
        <v>66</v>
      </c>
      <c r="J2234" t="s">
        <v>19</v>
      </c>
      <c r="K2234" t="s">
        <v>36</v>
      </c>
      <c r="L2234" t="s">
        <v>37</v>
      </c>
      <c r="M2234">
        <v>4</v>
      </c>
      <c r="N2234">
        <v>39.61</v>
      </c>
      <c r="O2234">
        <v>0.1</v>
      </c>
      <c r="P2234">
        <v>16.829999999999998</v>
      </c>
      <c r="Q2234">
        <v>142.596</v>
      </c>
      <c r="R2234">
        <v>67.319999999999993</v>
      </c>
      <c r="S2234">
        <v>75.27600000000001</v>
      </c>
      <c r="T2234">
        <v>0.52789699570815452</v>
      </c>
    </row>
    <row r="2235" spans="1:20" x14ac:dyDescent="0.3">
      <c r="A2235">
        <v>2077</v>
      </c>
      <c r="B2235" s="1">
        <v>46270</v>
      </c>
      <c r="C2235">
        <f>YEAR(SalesDataTable__2[[#This Row],[Order Date]])</f>
        <v>2026</v>
      </c>
      <c r="D2235" s="2" t="str">
        <f>"Q"&amp;ROUNDUP(MONTH(SalesDataTable__2[[#This Row],[Order Date]])/3,0)</f>
        <v>Q3</v>
      </c>
      <c r="E2235">
        <f>MONTH(SalesDataTable__2[[#This Row],[Order Date]])</f>
        <v>9</v>
      </c>
      <c r="F2235" t="str">
        <f>TEXT(SalesDataTable__2[[#This Row],[Order Date]],"MMM")</f>
        <v>Sep</v>
      </c>
      <c r="G2235" t="s">
        <v>16</v>
      </c>
      <c r="H2235" t="s">
        <v>17</v>
      </c>
      <c r="I2235" t="s">
        <v>68</v>
      </c>
      <c r="J2235" t="s">
        <v>65</v>
      </c>
      <c r="K2235" t="s">
        <v>24</v>
      </c>
      <c r="L2235" t="s">
        <v>25</v>
      </c>
      <c r="M2235">
        <v>4</v>
      </c>
      <c r="N2235">
        <v>152.99</v>
      </c>
      <c r="O2235">
        <v>0.15</v>
      </c>
      <c r="P2235">
        <v>77.12</v>
      </c>
      <c r="Q2235">
        <v>520.16600000000005</v>
      </c>
      <c r="R2235">
        <v>308.48</v>
      </c>
      <c r="S2235">
        <v>211.68600000000004</v>
      </c>
      <c r="T2235">
        <v>0.40695854784818697</v>
      </c>
    </row>
    <row r="2236" spans="1:20" x14ac:dyDescent="0.3">
      <c r="A2236">
        <v>3529</v>
      </c>
      <c r="B2236" s="1">
        <v>46271</v>
      </c>
      <c r="C2236">
        <f>YEAR(SalesDataTable__2[[#This Row],[Order Date]])</f>
        <v>2026</v>
      </c>
      <c r="D2236" s="2" t="str">
        <f>"Q"&amp;ROUNDUP(MONTH(SalesDataTable__2[[#This Row],[Order Date]])/3,0)</f>
        <v>Q3</v>
      </c>
      <c r="E2236">
        <f>MONTH(SalesDataTable__2[[#This Row],[Order Date]])</f>
        <v>9</v>
      </c>
      <c r="F2236" t="str">
        <f>TEXT(SalesDataTable__2[[#This Row],[Order Date]],"MMM")</f>
        <v>Sep</v>
      </c>
      <c r="G2236" t="s">
        <v>42</v>
      </c>
      <c r="H2236" t="s">
        <v>45</v>
      </c>
      <c r="I2236" t="s">
        <v>68</v>
      </c>
      <c r="J2236" t="s">
        <v>64</v>
      </c>
      <c r="K2236" t="s">
        <v>20</v>
      </c>
      <c r="L2236" t="s">
        <v>21</v>
      </c>
      <c r="M2236">
        <v>4</v>
      </c>
      <c r="N2236">
        <v>39.4</v>
      </c>
      <c r="O2236">
        <v>0.15</v>
      </c>
      <c r="P2236">
        <v>14.95</v>
      </c>
      <c r="Q2236">
        <v>133.95999999999998</v>
      </c>
      <c r="R2236">
        <v>59.8</v>
      </c>
      <c r="S2236">
        <v>74.159999999999982</v>
      </c>
      <c r="T2236">
        <v>0.55359808898178553</v>
      </c>
    </row>
    <row r="2237" spans="1:20" x14ac:dyDescent="0.3">
      <c r="A2237">
        <v>4613</v>
      </c>
      <c r="B2237" s="1">
        <v>46271</v>
      </c>
      <c r="C2237">
        <f>YEAR(SalesDataTable__2[[#This Row],[Order Date]])</f>
        <v>2026</v>
      </c>
      <c r="D2237" s="2" t="str">
        <f>"Q"&amp;ROUNDUP(MONTH(SalesDataTable__2[[#This Row],[Order Date]])/3,0)</f>
        <v>Q3</v>
      </c>
      <c r="E2237">
        <f>MONTH(SalesDataTable__2[[#This Row],[Order Date]])</f>
        <v>9</v>
      </c>
      <c r="F2237" t="str">
        <f>TEXT(SalesDataTable__2[[#This Row],[Order Date]],"MMM")</f>
        <v>Sep</v>
      </c>
      <c r="G2237" t="s">
        <v>16</v>
      </c>
      <c r="H2237" t="s">
        <v>52</v>
      </c>
      <c r="I2237" t="s">
        <v>18</v>
      </c>
      <c r="J2237" t="s">
        <v>65</v>
      </c>
      <c r="K2237" t="s">
        <v>36</v>
      </c>
      <c r="L2237" t="s">
        <v>61</v>
      </c>
      <c r="M2237">
        <v>4</v>
      </c>
      <c r="N2237">
        <v>80.38</v>
      </c>
      <c r="O2237">
        <v>0.1</v>
      </c>
      <c r="P2237">
        <v>42.55</v>
      </c>
      <c r="Q2237">
        <v>289.36799999999999</v>
      </c>
      <c r="R2237">
        <v>170.2</v>
      </c>
      <c r="S2237">
        <v>119.16800000000001</v>
      </c>
      <c r="T2237">
        <v>0.41182162505874875</v>
      </c>
    </row>
    <row r="2238" spans="1:20" x14ac:dyDescent="0.3">
      <c r="A2238">
        <v>2845</v>
      </c>
      <c r="B2238" s="1">
        <v>46272</v>
      </c>
      <c r="C2238">
        <f>YEAR(SalesDataTable__2[[#This Row],[Order Date]])</f>
        <v>2026</v>
      </c>
      <c r="D2238" s="2" t="str">
        <f>"Q"&amp;ROUNDUP(MONTH(SalesDataTable__2[[#This Row],[Order Date]])/3,0)</f>
        <v>Q3</v>
      </c>
      <c r="E2238">
        <f>MONTH(SalesDataTable__2[[#This Row],[Order Date]])</f>
        <v>9</v>
      </c>
      <c r="F2238" t="str">
        <f>TEXT(SalesDataTable__2[[#This Row],[Order Date]],"MMM")</f>
        <v>Sep</v>
      </c>
      <c r="G2238" t="s">
        <v>22</v>
      </c>
      <c r="H2238" t="s">
        <v>30</v>
      </c>
      <c r="I2238" t="s">
        <v>68</v>
      </c>
      <c r="J2238" t="s">
        <v>65</v>
      </c>
      <c r="K2238" t="s">
        <v>31</v>
      </c>
      <c r="L2238" t="s">
        <v>32</v>
      </c>
      <c r="M2238">
        <v>4</v>
      </c>
      <c r="N2238">
        <v>133.26</v>
      </c>
      <c r="O2238">
        <v>0.1</v>
      </c>
      <c r="P2238">
        <v>68.77</v>
      </c>
      <c r="Q2238">
        <v>479.73599999999999</v>
      </c>
      <c r="R2238">
        <v>275.08</v>
      </c>
      <c r="S2238">
        <v>204.65600000000001</v>
      </c>
      <c r="T2238">
        <v>0.42660129738022579</v>
      </c>
    </row>
    <row r="2239" spans="1:20" x14ac:dyDescent="0.3">
      <c r="A2239">
        <v>4293</v>
      </c>
      <c r="B2239" s="1">
        <v>46277</v>
      </c>
      <c r="C2239">
        <f>YEAR(SalesDataTable__2[[#This Row],[Order Date]])</f>
        <v>2026</v>
      </c>
      <c r="D2239" s="2" t="str">
        <f>"Q"&amp;ROUNDUP(MONTH(SalesDataTable__2[[#This Row],[Order Date]])/3,0)</f>
        <v>Q3</v>
      </c>
      <c r="E2239">
        <f>MONTH(SalesDataTable__2[[#This Row],[Order Date]])</f>
        <v>9</v>
      </c>
      <c r="F2239" t="str">
        <f>TEXT(SalesDataTable__2[[#This Row],[Order Date]],"MMM")</f>
        <v>Sep</v>
      </c>
      <c r="G2239" t="s">
        <v>28</v>
      </c>
      <c r="H2239" t="s">
        <v>46</v>
      </c>
      <c r="I2239" t="s">
        <v>68</v>
      </c>
      <c r="J2239" t="s">
        <v>19</v>
      </c>
      <c r="K2239" t="s">
        <v>38</v>
      </c>
      <c r="L2239" t="s">
        <v>62</v>
      </c>
      <c r="M2239">
        <v>4</v>
      </c>
      <c r="N2239">
        <v>344.67</v>
      </c>
      <c r="O2239">
        <v>0.1</v>
      </c>
      <c r="P2239">
        <v>195.35</v>
      </c>
      <c r="Q2239">
        <v>1240.8120000000001</v>
      </c>
      <c r="R2239">
        <v>781.4</v>
      </c>
      <c r="S2239">
        <v>459.41200000000015</v>
      </c>
      <c r="T2239">
        <v>0.37025109363868186</v>
      </c>
    </row>
    <row r="2240" spans="1:20" x14ac:dyDescent="0.3">
      <c r="A2240">
        <v>2922</v>
      </c>
      <c r="B2240" s="1">
        <v>46280</v>
      </c>
      <c r="C2240">
        <f>YEAR(SalesDataTable__2[[#This Row],[Order Date]])</f>
        <v>2026</v>
      </c>
      <c r="D2240" s="2" t="str">
        <f>"Q"&amp;ROUNDUP(MONTH(SalesDataTable__2[[#This Row],[Order Date]])/3,0)</f>
        <v>Q3</v>
      </c>
      <c r="E2240">
        <f>MONTH(SalesDataTable__2[[#This Row],[Order Date]])</f>
        <v>9</v>
      </c>
      <c r="F2240" t="str">
        <f>TEXT(SalesDataTable__2[[#This Row],[Order Date]],"MMM")</f>
        <v>Sep</v>
      </c>
      <c r="G2240" t="s">
        <v>42</v>
      </c>
      <c r="H2240" t="s">
        <v>43</v>
      </c>
      <c r="I2240" t="s">
        <v>18</v>
      </c>
      <c r="J2240" t="s">
        <v>19</v>
      </c>
      <c r="K2240" t="s">
        <v>20</v>
      </c>
      <c r="L2240" t="s">
        <v>53</v>
      </c>
      <c r="M2240">
        <v>4</v>
      </c>
      <c r="N2240">
        <v>121.47</v>
      </c>
      <c r="O2240">
        <v>0.05</v>
      </c>
      <c r="P2240">
        <v>67.650000000000006</v>
      </c>
      <c r="Q2240">
        <v>461.58599999999996</v>
      </c>
      <c r="R2240">
        <v>270.60000000000002</v>
      </c>
      <c r="S2240">
        <v>190.98599999999993</v>
      </c>
      <c r="T2240">
        <v>0.41376038268058379</v>
      </c>
    </row>
    <row r="2241" spans="1:20" x14ac:dyDescent="0.3">
      <c r="A2241">
        <v>259</v>
      </c>
      <c r="B2241" s="1">
        <v>46283</v>
      </c>
      <c r="C2241">
        <f>YEAR(SalesDataTable__2[[#This Row],[Order Date]])</f>
        <v>2026</v>
      </c>
      <c r="D2241" s="2" t="str">
        <f>"Q"&amp;ROUNDUP(MONTH(SalesDataTable__2[[#This Row],[Order Date]])/3,0)</f>
        <v>Q3</v>
      </c>
      <c r="E2241">
        <f>MONTH(SalesDataTable__2[[#This Row],[Order Date]])</f>
        <v>9</v>
      </c>
      <c r="F2241" t="str">
        <f>TEXT(SalesDataTable__2[[#This Row],[Order Date]],"MMM")</f>
        <v>Sep</v>
      </c>
      <c r="G2241" t="s">
        <v>16</v>
      </c>
      <c r="H2241" t="s">
        <v>17</v>
      </c>
      <c r="I2241" t="s">
        <v>66</v>
      </c>
      <c r="J2241" t="s">
        <v>65</v>
      </c>
      <c r="K2241" t="s">
        <v>31</v>
      </c>
      <c r="L2241" t="s">
        <v>51</v>
      </c>
      <c r="M2241">
        <v>4</v>
      </c>
      <c r="N2241">
        <v>168.48</v>
      </c>
      <c r="O2241">
        <v>0.1</v>
      </c>
      <c r="P2241">
        <v>89.85</v>
      </c>
      <c r="Q2241">
        <v>606.52800000000002</v>
      </c>
      <c r="R2241">
        <v>359.4</v>
      </c>
      <c r="S2241">
        <v>247.12800000000004</v>
      </c>
      <c r="T2241">
        <v>0.4074469768914214</v>
      </c>
    </row>
    <row r="2242" spans="1:20" x14ac:dyDescent="0.3">
      <c r="A2242">
        <v>4881</v>
      </c>
      <c r="B2242" s="1">
        <v>46283</v>
      </c>
      <c r="C2242">
        <f>YEAR(SalesDataTable__2[[#This Row],[Order Date]])</f>
        <v>2026</v>
      </c>
      <c r="D2242" s="2" t="str">
        <f>"Q"&amp;ROUNDUP(MONTH(SalesDataTable__2[[#This Row],[Order Date]])/3,0)</f>
        <v>Q3</v>
      </c>
      <c r="E2242">
        <f>MONTH(SalesDataTable__2[[#This Row],[Order Date]])</f>
        <v>9</v>
      </c>
      <c r="F2242" t="str">
        <f>TEXT(SalesDataTable__2[[#This Row],[Order Date]],"MMM")</f>
        <v>Sep</v>
      </c>
      <c r="G2242" t="s">
        <v>42</v>
      </c>
      <c r="H2242" t="s">
        <v>43</v>
      </c>
      <c r="I2242" t="s">
        <v>18</v>
      </c>
      <c r="J2242" t="s">
        <v>65</v>
      </c>
      <c r="K2242" t="s">
        <v>31</v>
      </c>
      <c r="L2242" t="s">
        <v>32</v>
      </c>
      <c r="M2242">
        <v>4</v>
      </c>
      <c r="N2242">
        <v>134.15</v>
      </c>
      <c r="O2242">
        <v>0.05</v>
      </c>
      <c r="P2242">
        <v>65.58</v>
      </c>
      <c r="Q2242">
        <v>509.77</v>
      </c>
      <c r="R2242">
        <v>262.32</v>
      </c>
      <c r="S2242">
        <v>247.45</v>
      </c>
      <c r="T2242">
        <v>0.48541499107440611</v>
      </c>
    </row>
    <row r="2243" spans="1:20" x14ac:dyDescent="0.3">
      <c r="A2243">
        <v>4269</v>
      </c>
      <c r="B2243" s="1">
        <v>46284</v>
      </c>
      <c r="C2243">
        <f>YEAR(SalesDataTable__2[[#This Row],[Order Date]])</f>
        <v>2026</v>
      </c>
      <c r="D2243" s="2" t="str">
        <f>"Q"&amp;ROUNDUP(MONTH(SalesDataTable__2[[#This Row],[Order Date]])/3,0)</f>
        <v>Q3</v>
      </c>
      <c r="E2243">
        <f>MONTH(SalesDataTable__2[[#This Row],[Order Date]])</f>
        <v>9</v>
      </c>
      <c r="F2243" t="str">
        <f>TEXT(SalesDataTable__2[[#This Row],[Order Date]],"MMM")</f>
        <v>Sep</v>
      </c>
      <c r="G2243" t="s">
        <v>42</v>
      </c>
      <c r="H2243" t="s">
        <v>60</v>
      </c>
      <c r="I2243" t="s">
        <v>68</v>
      </c>
      <c r="J2243" t="s">
        <v>65</v>
      </c>
      <c r="K2243" t="s">
        <v>24</v>
      </c>
      <c r="L2243" t="s">
        <v>25</v>
      </c>
      <c r="M2243">
        <v>4</v>
      </c>
      <c r="N2243">
        <v>155.84</v>
      </c>
      <c r="O2243">
        <v>0.05</v>
      </c>
      <c r="P2243">
        <v>80.790000000000006</v>
      </c>
      <c r="Q2243">
        <v>592.19200000000001</v>
      </c>
      <c r="R2243">
        <v>323.16000000000003</v>
      </c>
      <c r="S2243">
        <v>269.03199999999998</v>
      </c>
      <c r="T2243">
        <v>0.45429860585755966</v>
      </c>
    </row>
    <row r="2244" spans="1:20" x14ac:dyDescent="0.3">
      <c r="A2244">
        <v>4807</v>
      </c>
      <c r="B2244" s="1">
        <v>46287</v>
      </c>
      <c r="C2244">
        <f>YEAR(SalesDataTable__2[[#This Row],[Order Date]])</f>
        <v>2026</v>
      </c>
      <c r="D2244" s="2" t="str">
        <f>"Q"&amp;ROUNDUP(MONTH(SalesDataTable__2[[#This Row],[Order Date]])/3,0)</f>
        <v>Q3</v>
      </c>
      <c r="E2244">
        <f>MONTH(SalesDataTable__2[[#This Row],[Order Date]])</f>
        <v>9</v>
      </c>
      <c r="F2244" t="str">
        <f>TEXT(SalesDataTable__2[[#This Row],[Order Date]],"MMM")</f>
        <v>Sep</v>
      </c>
      <c r="G2244" t="s">
        <v>16</v>
      </c>
      <c r="H2244" t="s">
        <v>26</v>
      </c>
      <c r="I2244" t="s">
        <v>68</v>
      </c>
      <c r="J2244" t="s">
        <v>65</v>
      </c>
      <c r="K2244" t="s">
        <v>36</v>
      </c>
      <c r="L2244" t="s">
        <v>54</v>
      </c>
      <c r="M2244">
        <v>4</v>
      </c>
      <c r="N2244">
        <v>103.86</v>
      </c>
      <c r="O2244">
        <v>0.1</v>
      </c>
      <c r="P2244">
        <v>50.12</v>
      </c>
      <c r="Q2244">
        <v>373.89600000000002</v>
      </c>
      <c r="R2244">
        <v>200.48</v>
      </c>
      <c r="S2244">
        <v>173.41600000000003</v>
      </c>
      <c r="T2244">
        <v>0.46380811776536796</v>
      </c>
    </row>
    <row r="2245" spans="1:20" x14ac:dyDescent="0.3">
      <c r="A2245">
        <v>3743</v>
      </c>
      <c r="B2245" s="1">
        <v>46291</v>
      </c>
      <c r="C2245">
        <f>YEAR(SalesDataTable__2[[#This Row],[Order Date]])</f>
        <v>2026</v>
      </c>
      <c r="D2245" s="2" t="str">
        <f>"Q"&amp;ROUNDUP(MONTH(SalesDataTable__2[[#This Row],[Order Date]])/3,0)</f>
        <v>Q3</v>
      </c>
      <c r="E2245">
        <f>MONTH(SalesDataTable__2[[#This Row],[Order Date]])</f>
        <v>9</v>
      </c>
      <c r="F2245" t="str">
        <f>TEXT(SalesDataTable__2[[#This Row],[Order Date]],"MMM")</f>
        <v>Sep</v>
      </c>
      <c r="G2245" t="s">
        <v>42</v>
      </c>
      <c r="H2245" t="s">
        <v>43</v>
      </c>
      <c r="I2245" t="s">
        <v>18</v>
      </c>
      <c r="J2245" t="s">
        <v>19</v>
      </c>
      <c r="K2245" t="s">
        <v>20</v>
      </c>
      <c r="L2245" t="s">
        <v>44</v>
      </c>
      <c r="M2245">
        <v>4</v>
      </c>
      <c r="N2245">
        <v>36.159999999999997</v>
      </c>
      <c r="O2245">
        <v>0.05</v>
      </c>
      <c r="P2245">
        <v>13.68</v>
      </c>
      <c r="Q2245">
        <v>137.40799999999999</v>
      </c>
      <c r="R2245">
        <v>54.72</v>
      </c>
      <c r="S2245">
        <v>82.687999999999988</v>
      </c>
      <c r="T2245">
        <v>0.60176991150442471</v>
      </c>
    </row>
    <row r="2246" spans="1:20" x14ac:dyDescent="0.3">
      <c r="A2246">
        <v>1577</v>
      </c>
      <c r="B2246" s="1">
        <v>46292</v>
      </c>
      <c r="C2246">
        <f>YEAR(SalesDataTable__2[[#This Row],[Order Date]])</f>
        <v>2026</v>
      </c>
      <c r="D2246" s="2" t="str">
        <f>"Q"&amp;ROUNDUP(MONTH(SalesDataTable__2[[#This Row],[Order Date]])/3,0)</f>
        <v>Q3</v>
      </c>
      <c r="E2246">
        <f>MONTH(SalesDataTable__2[[#This Row],[Order Date]])</f>
        <v>9</v>
      </c>
      <c r="F2246" t="str">
        <f>TEXT(SalesDataTable__2[[#This Row],[Order Date]],"MMM")</f>
        <v>Sep</v>
      </c>
      <c r="G2246" t="s">
        <v>16</v>
      </c>
      <c r="H2246" t="s">
        <v>33</v>
      </c>
      <c r="I2246" t="s">
        <v>18</v>
      </c>
      <c r="J2246" t="s">
        <v>19</v>
      </c>
      <c r="K2246" t="s">
        <v>24</v>
      </c>
      <c r="L2246" t="s">
        <v>25</v>
      </c>
      <c r="M2246">
        <v>4</v>
      </c>
      <c r="N2246">
        <v>154.28</v>
      </c>
      <c r="O2246">
        <v>0.05</v>
      </c>
      <c r="P2246">
        <v>78.180000000000007</v>
      </c>
      <c r="Q2246">
        <v>586.26400000000001</v>
      </c>
      <c r="R2246">
        <v>312.72000000000003</v>
      </c>
      <c r="S2246">
        <v>273.54399999999998</v>
      </c>
      <c r="T2246">
        <v>0.46658843115047144</v>
      </c>
    </row>
    <row r="2247" spans="1:20" x14ac:dyDescent="0.3">
      <c r="A2247">
        <v>4868</v>
      </c>
      <c r="B2247" s="1">
        <v>46296</v>
      </c>
      <c r="C2247">
        <f>YEAR(SalesDataTable__2[[#This Row],[Order Date]])</f>
        <v>2026</v>
      </c>
      <c r="D2247" s="2" t="str">
        <f>"Q"&amp;ROUNDUP(MONTH(SalesDataTable__2[[#This Row],[Order Date]])/3,0)</f>
        <v>Q4</v>
      </c>
      <c r="E2247">
        <f>MONTH(SalesDataTable__2[[#This Row],[Order Date]])</f>
        <v>10</v>
      </c>
      <c r="F2247" t="str">
        <f>TEXT(SalesDataTable__2[[#This Row],[Order Date]],"MMM")</f>
        <v>Oct</v>
      </c>
      <c r="G2247" t="s">
        <v>42</v>
      </c>
      <c r="H2247" t="s">
        <v>45</v>
      </c>
      <c r="I2247" t="s">
        <v>68</v>
      </c>
      <c r="J2247" t="s">
        <v>19</v>
      </c>
      <c r="K2247" t="s">
        <v>38</v>
      </c>
      <c r="L2247" t="s">
        <v>58</v>
      </c>
      <c r="M2247">
        <v>4</v>
      </c>
      <c r="N2247">
        <v>82.54</v>
      </c>
      <c r="O2247">
        <v>0.15</v>
      </c>
      <c r="P2247">
        <v>39.74</v>
      </c>
      <c r="Q2247">
        <v>280.63600000000002</v>
      </c>
      <c r="R2247">
        <v>158.96</v>
      </c>
      <c r="S2247">
        <v>121.67600000000002</v>
      </c>
      <c r="T2247">
        <v>0.43357231431462823</v>
      </c>
    </row>
    <row r="2248" spans="1:20" x14ac:dyDescent="0.3">
      <c r="A2248">
        <v>1852</v>
      </c>
      <c r="B2248" s="1">
        <v>46298</v>
      </c>
      <c r="C2248">
        <f>YEAR(SalesDataTable__2[[#This Row],[Order Date]])</f>
        <v>2026</v>
      </c>
      <c r="D2248" s="2" t="str">
        <f>"Q"&amp;ROUNDUP(MONTH(SalesDataTable__2[[#This Row],[Order Date]])/3,0)</f>
        <v>Q4</v>
      </c>
      <c r="E2248">
        <f>MONTH(SalesDataTable__2[[#This Row],[Order Date]])</f>
        <v>10</v>
      </c>
      <c r="F2248" t="str">
        <f>TEXT(SalesDataTable__2[[#This Row],[Order Date]],"MMM")</f>
        <v>Oct</v>
      </c>
      <c r="G2248" t="s">
        <v>28</v>
      </c>
      <c r="H2248" t="s">
        <v>46</v>
      </c>
      <c r="I2248" t="s">
        <v>68</v>
      </c>
      <c r="J2248" t="s">
        <v>65</v>
      </c>
      <c r="K2248" t="s">
        <v>31</v>
      </c>
      <c r="L2248" t="s">
        <v>51</v>
      </c>
      <c r="M2248">
        <v>4</v>
      </c>
      <c r="N2248">
        <v>162.19</v>
      </c>
      <c r="O2248">
        <v>0.15</v>
      </c>
      <c r="P2248">
        <v>89.81</v>
      </c>
      <c r="Q2248">
        <v>551.44600000000003</v>
      </c>
      <c r="R2248">
        <v>359.24</v>
      </c>
      <c r="S2248">
        <v>192.20600000000002</v>
      </c>
      <c r="T2248">
        <v>0.34854908730863948</v>
      </c>
    </row>
    <row r="2249" spans="1:20" x14ac:dyDescent="0.3">
      <c r="A2249">
        <v>4286</v>
      </c>
      <c r="B2249" s="1">
        <v>46298</v>
      </c>
      <c r="C2249">
        <f>YEAR(SalesDataTable__2[[#This Row],[Order Date]])</f>
        <v>2026</v>
      </c>
      <c r="D2249" s="2" t="str">
        <f>"Q"&amp;ROUNDUP(MONTH(SalesDataTable__2[[#This Row],[Order Date]])/3,0)</f>
        <v>Q4</v>
      </c>
      <c r="E2249">
        <f>MONTH(SalesDataTable__2[[#This Row],[Order Date]])</f>
        <v>10</v>
      </c>
      <c r="F2249" t="str">
        <f>TEXT(SalesDataTable__2[[#This Row],[Order Date]],"MMM")</f>
        <v>Oct</v>
      </c>
      <c r="G2249" t="s">
        <v>28</v>
      </c>
      <c r="H2249" t="s">
        <v>29</v>
      </c>
      <c r="I2249" t="s">
        <v>66</v>
      </c>
      <c r="J2249" t="s">
        <v>64</v>
      </c>
      <c r="K2249" t="s">
        <v>38</v>
      </c>
      <c r="L2249" t="s">
        <v>62</v>
      </c>
      <c r="M2249">
        <v>4</v>
      </c>
      <c r="N2249">
        <v>341.95</v>
      </c>
      <c r="O2249">
        <v>0.05</v>
      </c>
      <c r="P2249">
        <v>199.9</v>
      </c>
      <c r="Q2249">
        <v>1299.4099999999999</v>
      </c>
      <c r="R2249">
        <v>799.6</v>
      </c>
      <c r="S2249">
        <v>499.80999999999983</v>
      </c>
      <c r="T2249">
        <v>0.38464379987840625</v>
      </c>
    </row>
    <row r="2250" spans="1:20" x14ac:dyDescent="0.3">
      <c r="A2250">
        <v>2442</v>
      </c>
      <c r="B2250" s="1">
        <v>46302</v>
      </c>
      <c r="C2250">
        <f>YEAR(SalesDataTable__2[[#This Row],[Order Date]])</f>
        <v>2026</v>
      </c>
      <c r="D2250" s="2" t="str">
        <f>"Q"&amp;ROUNDUP(MONTH(SalesDataTable__2[[#This Row],[Order Date]])/3,0)</f>
        <v>Q4</v>
      </c>
      <c r="E2250">
        <f>MONTH(SalesDataTable__2[[#This Row],[Order Date]])</f>
        <v>10</v>
      </c>
      <c r="F2250" t="str">
        <f>TEXT(SalesDataTable__2[[#This Row],[Order Date]],"MMM")</f>
        <v>Oct</v>
      </c>
      <c r="G2250" t="s">
        <v>42</v>
      </c>
      <c r="H2250" t="s">
        <v>43</v>
      </c>
      <c r="I2250" t="s">
        <v>68</v>
      </c>
      <c r="J2250" t="s">
        <v>65</v>
      </c>
      <c r="K2250" t="s">
        <v>24</v>
      </c>
      <c r="L2250" t="s">
        <v>25</v>
      </c>
      <c r="M2250">
        <v>4</v>
      </c>
      <c r="N2250">
        <v>157.12</v>
      </c>
      <c r="O2250">
        <v>0.15</v>
      </c>
      <c r="P2250">
        <v>77.98</v>
      </c>
      <c r="Q2250">
        <v>534.20799999999997</v>
      </c>
      <c r="R2250">
        <v>311.92</v>
      </c>
      <c r="S2250">
        <v>222.28799999999995</v>
      </c>
      <c r="T2250">
        <v>0.41610758356295668</v>
      </c>
    </row>
    <row r="2251" spans="1:20" x14ac:dyDescent="0.3">
      <c r="A2251">
        <v>1339</v>
      </c>
      <c r="B2251" s="1">
        <v>46305</v>
      </c>
      <c r="C2251">
        <f>YEAR(SalesDataTable__2[[#This Row],[Order Date]])</f>
        <v>2026</v>
      </c>
      <c r="D2251" s="2" t="str">
        <f>"Q"&amp;ROUNDUP(MONTH(SalesDataTable__2[[#This Row],[Order Date]])/3,0)</f>
        <v>Q4</v>
      </c>
      <c r="E2251">
        <f>MONTH(SalesDataTable__2[[#This Row],[Order Date]])</f>
        <v>10</v>
      </c>
      <c r="F2251" t="str">
        <f>TEXT(SalesDataTable__2[[#This Row],[Order Date]],"MMM")</f>
        <v>Oct</v>
      </c>
      <c r="G2251" t="s">
        <v>28</v>
      </c>
      <c r="H2251" t="s">
        <v>34</v>
      </c>
      <c r="I2251" t="s">
        <v>18</v>
      </c>
      <c r="J2251" t="s">
        <v>64</v>
      </c>
      <c r="K2251" t="s">
        <v>38</v>
      </c>
      <c r="L2251" t="s">
        <v>62</v>
      </c>
      <c r="M2251">
        <v>4</v>
      </c>
      <c r="N2251">
        <v>337.38</v>
      </c>
      <c r="O2251">
        <v>0.05</v>
      </c>
      <c r="P2251">
        <v>194.94</v>
      </c>
      <c r="Q2251">
        <v>1282.0439999999999</v>
      </c>
      <c r="R2251">
        <v>779.76</v>
      </c>
      <c r="S2251">
        <v>502.28399999999988</v>
      </c>
      <c r="T2251">
        <v>0.39178374533167343</v>
      </c>
    </row>
    <row r="2252" spans="1:20" x14ac:dyDescent="0.3">
      <c r="A2252">
        <v>707</v>
      </c>
      <c r="B2252" s="1">
        <v>46308</v>
      </c>
      <c r="C2252">
        <f>YEAR(SalesDataTable__2[[#This Row],[Order Date]])</f>
        <v>2026</v>
      </c>
      <c r="D2252" s="2" t="str">
        <f>"Q"&amp;ROUNDUP(MONTH(SalesDataTable__2[[#This Row],[Order Date]])/3,0)</f>
        <v>Q4</v>
      </c>
      <c r="E2252">
        <f>MONTH(SalesDataTable__2[[#This Row],[Order Date]])</f>
        <v>10</v>
      </c>
      <c r="F2252" t="str">
        <f>TEXT(SalesDataTable__2[[#This Row],[Order Date]],"MMM")</f>
        <v>Oct</v>
      </c>
      <c r="G2252" t="s">
        <v>42</v>
      </c>
      <c r="H2252" t="s">
        <v>45</v>
      </c>
      <c r="I2252" t="s">
        <v>66</v>
      </c>
      <c r="J2252" t="s">
        <v>19</v>
      </c>
      <c r="K2252" t="s">
        <v>31</v>
      </c>
      <c r="L2252" t="s">
        <v>41</v>
      </c>
      <c r="M2252">
        <v>4</v>
      </c>
      <c r="N2252">
        <v>35.880000000000003</v>
      </c>
      <c r="O2252">
        <v>0.05</v>
      </c>
      <c r="P2252">
        <v>13.45</v>
      </c>
      <c r="Q2252">
        <v>136.34399999999999</v>
      </c>
      <c r="R2252">
        <v>53.8</v>
      </c>
      <c r="S2252">
        <v>82.543999999999997</v>
      </c>
      <c r="T2252">
        <v>0.60540984568444522</v>
      </c>
    </row>
    <row r="2253" spans="1:20" x14ac:dyDescent="0.3">
      <c r="A2253">
        <v>3602</v>
      </c>
      <c r="B2253" s="1">
        <v>46311</v>
      </c>
      <c r="C2253">
        <f>YEAR(SalesDataTable__2[[#This Row],[Order Date]])</f>
        <v>2026</v>
      </c>
      <c r="D2253" s="2" t="str">
        <f>"Q"&amp;ROUNDUP(MONTH(SalesDataTable__2[[#This Row],[Order Date]])/3,0)</f>
        <v>Q4</v>
      </c>
      <c r="E2253">
        <f>MONTH(SalesDataTable__2[[#This Row],[Order Date]])</f>
        <v>10</v>
      </c>
      <c r="F2253" t="str">
        <f>TEXT(SalesDataTable__2[[#This Row],[Order Date]],"MMM")</f>
        <v>Oct</v>
      </c>
      <c r="G2253" t="s">
        <v>42</v>
      </c>
      <c r="H2253" t="s">
        <v>45</v>
      </c>
      <c r="I2253" t="s">
        <v>68</v>
      </c>
      <c r="J2253" t="s">
        <v>65</v>
      </c>
      <c r="K2253" t="s">
        <v>38</v>
      </c>
      <c r="L2253" t="s">
        <v>62</v>
      </c>
      <c r="M2253">
        <v>4</v>
      </c>
      <c r="N2253">
        <v>345.13</v>
      </c>
      <c r="O2253">
        <v>0.05</v>
      </c>
      <c r="P2253">
        <v>200.02</v>
      </c>
      <c r="Q2253">
        <v>1311.4939999999999</v>
      </c>
      <c r="R2253">
        <v>800.08</v>
      </c>
      <c r="S2253">
        <v>511.41399999999987</v>
      </c>
      <c r="T2253">
        <v>0.38994764749209671</v>
      </c>
    </row>
    <row r="2254" spans="1:20" x14ac:dyDescent="0.3">
      <c r="A2254">
        <v>4213</v>
      </c>
      <c r="B2254" s="1">
        <v>46319</v>
      </c>
      <c r="C2254">
        <f>YEAR(SalesDataTable__2[[#This Row],[Order Date]])</f>
        <v>2026</v>
      </c>
      <c r="D2254" s="2" t="str">
        <f>"Q"&amp;ROUNDUP(MONTH(SalesDataTable__2[[#This Row],[Order Date]])/3,0)</f>
        <v>Q4</v>
      </c>
      <c r="E2254">
        <f>MONTH(SalesDataTable__2[[#This Row],[Order Date]])</f>
        <v>10</v>
      </c>
      <c r="F2254" t="str">
        <f>TEXT(SalesDataTable__2[[#This Row],[Order Date]],"MMM")</f>
        <v>Oct</v>
      </c>
      <c r="G2254" t="s">
        <v>28</v>
      </c>
      <c r="H2254" t="s">
        <v>48</v>
      </c>
      <c r="I2254" t="s">
        <v>68</v>
      </c>
      <c r="J2254" t="s">
        <v>65</v>
      </c>
      <c r="K2254" t="s">
        <v>38</v>
      </c>
      <c r="L2254" t="s">
        <v>58</v>
      </c>
      <c r="M2254">
        <v>4</v>
      </c>
      <c r="N2254">
        <v>81.23</v>
      </c>
      <c r="O2254">
        <v>0.1</v>
      </c>
      <c r="P2254">
        <v>38.96</v>
      </c>
      <c r="Q2254">
        <v>292.428</v>
      </c>
      <c r="R2254">
        <v>155.84</v>
      </c>
      <c r="S2254">
        <v>136.58799999999999</v>
      </c>
      <c r="T2254">
        <v>0.46708249552026482</v>
      </c>
    </row>
    <row r="2255" spans="1:20" x14ac:dyDescent="0.3">
      <c r="A2255">
        <v>3144</v>
      </c>
      <c r="B2255" s="1">
        <v>46321</v>
      </c>
      <c r="C2255">
        <f>YEAR(SalesDataTable__2[[#This Row],[Order Date]])</f>
        <v>2026</v>
      </c>
      <c r="D2255" s="2" t="str">
        <f>"Q"&amp;ROUNDUP(MONTH(SalesDataTable__2[[#This Row],[Order Date]])/3,0)</f>
        <v>Q4</v>
      </c>
      <c r="E2255">
        <f>MONTH(SalesDataTable__2[[#This Row],[Order Date]])</f>
        <v>10</v>
      </c>
      <c r="F2255" t="str">
        <f>TEXT(SalesDataTable__2[[#This Row],[Order Date]],"MMM")</f>
        <v>Oct</v>
      </c>
      <c r="G2255" t="s">
        <v>42</v>
      </c>
      <c r="H2255" t="s">
        <v>43</v>
      </c>
      <c r="I2255" t="s">
        <v>67</v>
      </c>
      <c r="J2255" t="s">
        <v>19</v>
      </c>
      <c r="K2255" t="s">
        <v>20</v>
      </c>
      <c r="L2255" t="s">
        <v>44</v>
      </c>
      <c r="M2255">
        <v>4</v>
      </c>
      <c r="N2255">
        <v>36.200000000000003</v>
      </c>
      <c r="O2255">
        <v>0.15</v>
      </c>
      <c r="P2255">
        <v>13.53</v>
      </c>
      <c r="Q2255">
        <v>123.08000000000001</v>
      </c>
      <c r="R2255">
        <v>54.12</v>
      </c>
      <c r="S2255">
        <v>68.960000000000008</v>
      </c>
      <c r="T2255">
        <v>0.56028599285017877</v>
      </c>
    </row>
    <row r="2256" spans="1:20" x14ac:dyDescent="0.3">
      <c r="A2256">
        <v>3704</v>
      </c>
      <c r="B2256" s="1">
        <v>46323</v>
      </c>
      <c r="C2256">
        <f>YEAR(SalesDataTable__2[[#This Row],[Order Date]])</f>
        <v>2026</v>
      </c>
      <c r="D2256" s="2" t="str">
        <f>"Q"&amp;ROUNDUP(MONTH(SalesDataTable__2[[#This Row],[Order Date]])/3,0)</f>
        <v>Q4</v>
      </c>
      <c r="E2256">
        <f>MONTH(SalesDataTable__2[[#This Row],[Order Date]])</f>
        <v>10</v>
      </c>
      <c r="F2256" t="str">
        <f>TEXT(SalesDataTable__2[[#This Row],[Order Date]],"MMM")</f>
        <v>Oct</v>
      </c>
      <c r="G2256" t="s">
        <v>28</v>
      </c>
      <c r="H2256" t="s">
        <v>46</v>
      </c>
      <c r="I2256" t="s">
        <v>18</v>
      </c>
      <c r="J2256" t="s">
        <v>64</v>
      </c>
      <c r="K2256" t="s">
        <v>24</v>
      </c>
      <c r="L2256" t="s">
        <v>35</v>
      </c>
      <c r="M2256">
        <v>4</v>
      </c>
      <c r="N2256">
        <v>71.959999999999994</v>
      </c>
      <c r="O2256">
        <v>0.1</v>
      </c>
      <c r="P2256">
        <v>31.51</v>
      </c>
      <c r="Q2256">
        <v>259.05599999999998</v>
      </c>
      <c r="R2256">
        <v>126.04</v>
      </c>
      <c r="S2256">
        <v>133.01599999999996</v>
      </c>
      <c r="T2256">
        <v>0.51346427027360864</v>
      </c>
    </row>
    <row r="2257" spans="1:20" x14ac:dyDescent="0.3">
      <c r="A2257">
        <v>4849</v>
      </c>
      <c r="B2257" s="1">
        <v>46327</v>
      </c>
      <c r="C2257">
        <f>YEAR(SalesDataTable__2[[#This Row],[Order Date]])</f>
        <v>2026</v>
      </c>
      <c r="D2257" s="2" t="str">
        <f>"Q"&amp;ROUNDUP(MONTH(SalesDataTable__2[[#This Row],[Order Date]])/3,0)</f>
        <v>Q4</v>
      </c>
      <c r="E2257">
        <f>MONTH(SalesDataTable__2[[#This Row],[Order Date]])</f>
        <v>11</v>
      </c>
      <c r="F2257" t="str">
        <f>TEXT(SalesDataTable__2[[#This Row],[Order Date]],"MMM")</f>
        <v>Nov</v>
      </c>
      <c r="G2257" t="s">
        <v>22</v>
      </c>
      <c r="H2257" t="s">
        <v>30</v>
      </c>
      <c r="I2257" t="s">
        <v>18</v>
      </c>
      <c r="J2257" t="s">
        <v>19</v>
      </c>
      <c r="K2257" t="s">
        <v>31</v>
      </c>
      <c r="L2257" t="s">
        <v>41</v>
      </c>
      <c r="M2257">
        <v>4</v>
      </c>
      <c r="N2257">
        <v>35.69</v>
      </c>
      <c r="O2257">
        <v>0.15</v>
      </c>
      <c r="P2257">
        <v>13.52</v>
      </c>
      <c r="Q2257">
        <v>121.34599999999999</v>
      </c>
      <c r="R2257">
        <v>54.08</v>
      </c>
      <c r="S2257">
        <v>67.265999999999991</v>
      </c>
      <c r="T2257">
        <v>0.55433224004087478</v>
      </c>
    </row>
    <row r="2258" spans="1:20" x14ac:dyDescent="0.3">
      <c r="A2258">
        <v>879</v>
      </c>
      <c r="B2258" s="1">
        <v>46328</v>
      </c>
      <c r="C2258">
        <f>YEAR(SalesDataTable__2[[#This Row],[Order Date]])</f>
        <v>2026</v>
      </c>
      <c r="D2258" s="2" t="str">
        <f>"Q"&amp;ROUNDUP(MONTH(SalesDataTable__2[[#This Row],[Order Date]])/3,0)</f>
        <v>Q4</v>
      </c>
      <c r="E2258">
        <f>MONTH(SalesDataTable__2[[#This Row],[Order Date]])</f>
        <v>11</v>
      </c>
      <c r="F2258" t="str">
        <f>TEXT(SalesDataTable__2[[#This Row],[Order Date]],"MMM")</f>
        <v>Nov</v>
      </c>
      <c r="G2258" t="s">
        <v>42</v>
      </c>
      <c r="H2258" t="s">
        <v>63</v>
      </c>
      <c r="I2258" t="s">
        <v>18</v>
      </c>
      <c r="J2258" t="s">
        <v>19</v>
      </c>
      <c r="K2258" t="s">
        <v>31</v>
      </c>
      <c r="L2258" t="s">
        <v>47</v>
      </c>
      <c r="M2258">
        <v>4</v>
      </c>
      <c r="N2258">
        <v>46.8</v>
      </c>
      <c r="O2258">
        <v>0.05</v>
      </c>
      <c r="P2258">
        <v>18.52</v>
      </c>
      <c r="Q2258">
        <v>177.83999999999997</v>
      </c>
      <c r="R2258">
        <v>74.08</v>
      </c>
      <c r="S2258">
        <v>103.75999999999998</v>
      </c>
      <c r="T2258">
        <v>0.58344579397210972</v>
      </c>
    </row>
    <row r="2259" spans="1:20" x14ac:dyDescent="0.3">
      <c r="A2259">
        <v>3484</v>
      </c>
      <c r="B2259" s="1">
        <v>46328</v>
      </c>
      <c r="C2259">
        <f>YEAR(SalesDataTable__2[[#This Row],[Order Date]])</f>
        <v>2026</v>
      </c>
      <c r="D2259" s="2" t="str">
        <f>"Q"&amp;ROUNDUP(MONTH(SalesDataTable__2[[#This Row],[Order Date]])/3,0)</f>
        <v>Q4</v>
      </c>
      <c r="E2259">
        <f>MONTH(SalesDataTable__2[[#This Row],[Order Date]])</f>
        <v>11</v>
      </c>
      <c r="F2259" t="str">
        <f>TEXT(SalesDataTable__2[[#This Row],[Order Date]],"MMM")</f>
        <v>Nov</v>
      </c>
      <c r="G2259" t="s">
        <v>42</v>
      </c>
      <c r="H2259" t="s">
        <v>43</v>
      </c>
      <c r="I2259" t="s">
        <v>67</v>
      </c>
      <c r="J2259" t="s">
        <v>64</v>
      </c>
      <c r="K2259" t="s">
        <v>31</v>
      </c>
      <c r="L2259" t="s">
        <v>51</v>
      </c>
      <c r="M2259">
        <v>4</v>
      </c>
      <c r="N2259">
        <v>165.12</v>
      </c>
      <c r="O2259">
        <v>0.05</v>
      </c>
      <c r="P2259">
        <v>89.65</v>
      </c>
      <c r="Q2259">
        <v>627.45600000000002</v>
      </c>
      <c r="R2259">
        <v>358.6</v>
      </c>
      <c r="S2259">
        <v>268.85599999999999</v>
      </c>
      <c r="T2259">
        <v>0.42848582211342306</v>
      </c>
    </row>
    <row r="2260" spans="1:20" x14ac:dyDescent="0.3">
      <c r="A2260">
        <v>3978</v>
      </c>
      <c r="B2260" s="1">
        <v>46329</v>
      </c>
      <c r="C2260">
        <f>YEAR(SalesDataTable__2[[#This Row],[Order Date]])</f>
        <v>2026</v>
      </c>
      <c r="D2260" s="2" t="str">
        <f>"Q"&amp;ROUNDUP(MONTH(SalesDataTable__2[[#This Row],[Order Date]])/3,0)</f>
        <v>Q4</v>
      </c>
      <c r="E2260">
        <f>MONTH(SalesDataTable__2[[#This Row],[Order Date]])</f>
        <v>11</v>
      </c>
      <c r="F2260" t="str">
        <f>TEXT(SalesDataTable__2[[#This Row],[Order Date]],"MMM")</f>
        <v>Nov</v>
      </c>
      <c r="G2260" t="s">
        <v>28</v>
      </c>
      <c r="H2260" t="s">
        <v>46</v>
      </c>
      <c r="I2260" t="s">
        <v>18</v>
      </c>
      <c r="J2260" t="s">
        <v>19</v>
      </c>
      <c r="K2260" t="s">
        <v>24</v>
      </c>
      <c r="L2260" t="s">
        <v>25</v>
      </c>
      <c r="M2260">
        <v>4</v>
      </c>
      <c r="N2260">
        <v>154.46</v>
      </c>
      <c r="O2260">
        <v>0.05</v>
      </c>
      <c r="P2260">
        <v>80.48</v>
      </c>
      <c r="Q2260">
        <v>586.94799999999998</v>
      </c>
      <c r="R2260">
        <v>321.92</v>
      </c>
      <c r="S2260">
        <v>265.02799999999996</v>
      </c>
      <c r="T2260">
        <v>0.45153574081519993</v>
      </c>
    </row>
    <row r="2261" spans="1:20" x14ac:dyDescent="0.3">
      <c r="A2261">
        <v>2645</v>
      </c>
      <c r="B2261" s="1">
        <v>46330</v>
      </c>
      <c r="C2261">
        <f>YEAR(SalesDataTable__2[[#This Row],[Order Date]])</f>
        <v>2026</v>
      </c>
      <c r="D2261" s="2" t="str">
        <f>"Q"&amp;ROUNDUP(MONTH(SalesDataTable__2[[#This Row],[Order Date]])/3,0)</f>
        <v>Q4</v>
      </c>
      <c r="E2261">
        <f>MONTH(SalesDataTable__2[[#This Row],[Order Date]])</f>
        <v>11</v>
      </c>
      <c r="F2261" t="str">
        <f>TEXT(SalesDataTable__2[[#This Row],[Order Date]],"MMM")</f>
        <v>Nov</v>
      </c>
      <c r="G2261" t="s">
        <v>22</v>
      </c>
      <c r="H2261" t="s">
        <v>40</v>
      </c>
      <c r="I2261" t="s">
        <v>66</v>
      </c>
      <c r="J2261" t="s">
        <v>19</v>
      </c>
      <c r="K2261" t="s">
        <v>24</v>
      </c>
      <c r="L2261" t="s">
        <v>35</v>
      </c>
      <c r="M2261">
        <v>4</v>
      </c>
      <c r="N2261">
        <v>70.010000000000005</v>
      </c>
      <c r="O2261">
        <v>0.05</v>
      </c>
      <c r="P2261">
        <v>31.43</v>
      </c>
      <c r="Q2261">
        <v>266.03800000000001</v>
      </c>
      <c r="R2261">
        <v>125.72</v>
      </c>
      <c r="S2261">
        <v>140.31800000000001</v>
      </c>
      <c r="T2261">
        <v>0.52743593020545942</v>
      </c>
    </row>
    <row r="2262" spans="1:20" x14ac:dyDescent="0.3">
      <c r="A2262">
        <v>2268</v>
      </c>
      <c r="B2262" s="1">
        <v>46331</v>
      </c>
      <c r="C2262">
        <f>YEAR(SalesDataTable__2[[#This Row],[Order Date]])</f>
        <v>2026</v>
      </c>
      <c r="D2262" s="2" t="str">
        <f>"Q"&amp;ROUNDUP(MONTH(SalesDataTable__2[[#This Row],[Order Date]])/3,0)</f>
        <v>Q4</v>
      </c>
      <c r="E2262">
        <f>MONTH(SalesDataTable__2[[#This Row],[Order Date]])</f>
        <v>11</v>
      </c>
      <c r="F2262" t="str">
        <f>TEXT(SalesDataTable__2[[#This Row],[Order Date]],"MMM")</f>
        <v>Nov</v>
      </c>
      <c r="G2262" t="s">
        <v>28</v>
      </c>
      <c r="H2262" t="s">
        <v>49</v>
      </c>
      <c r="I2262" t="s">
        <v>66</v>
      </c>
      <c r="J2262" t="s">
        <v>19</v>
      </c>
      <c r="K2262" t="s">
        <v>24</v>
      </c>
      <c r="L2262" t="s">
        <v>25</v>
      </c>
      <c r="M2262">
        <v>4</v>
      </c>
      <c r="N2262">
        <v>151.38999999999999</v>
      </c>
      <c r="O2262">
        <v>0.05</v>
      </c>
      <c r="P2262">
        <v>80.66</v>
      </c>
      <c r="Q2262">
        <v>575.28199999999993</v>
      </c>
      <c r="R2262">
        <v>322.64</v>
      </c>
      <c r="S2262">
        <v>252.64199999999994</v>
      </c>
      <c r="T2262">
        <v>0.43916201097896329</v>
      </c>
    </row>
    <row r="2263" spans="1:20" x14ac:dyDescent="0.3">
      <c r="A2263">
        <v>3648</v>
      </c>
      <c r="B2263" s="1">
        <v>46335</v>
      </c>
      <c r="C2263">
        <f>YEAR(SalesDataTable__2[[#This Row],[Order Date]])</f>
        <v>2026</v>
      </c>
      <c r="D2263" s="2" t="str">
        <f>"Q"&amp;ROUNDUP(MONTH(SalesDataTable__2[[#This Row],[Order Date]])/3,0)</f>
        <v>Q4</v>
      </c>
      <c r="E2263">
        <f>MONTH(SalesDataTable__2[[#This Row],[Order Date]])</f>
        <v>11</v>
      </c>
      <c r="F2263" t="str">
        <f>TEXT(SalesDataTable__2[[#This Row],[Order Date]],"MMM")</f>
        <v>Nov</v>
      </c>
      <c r="G2263" t="s">
        <v>22</v>
      </c>
      <c r="H2263" t="s">
        <v>40</v>
      </c>
      <c r="I2263" t="s">
        <v>67</v>
      </c>
      <c r="J2263" t="s">
        <v>19</v>
      </c>
      <c r="K2263" t="s">
        <v>20</v>
      </c>
      <c r="L2263" t="s">
        <v>21</v>
      </c>
      <c r="M2263">
        <v>4</v>
      </c>
      <c r="N2263">
        <v>39.82</v>
      </c>
      <c r="O2263">
        <v>0.2</v>
      </c>
      <c r="P2263">
        <v>14.98</v>
      </c>
      <c r="Q2263">
        <v>127.42400000000001</v>
      </c>
      <c r="R2263">
        <v>59.92</v>
      </c>
      <c r="S2263">
        <v>67.504000000000005</v>
      </c>
      <c r="T2263">
        <v>0.52975891511803119</v>
      </c>
    </row>
    <row r="2264" spans="1:20" x14ac:dyDescent="0.3">
      <c r="A2264">
        <v>3692</v>
      </c>
      <c r="B2264" s="1">
        <v>46335</v>
      </c>
      <c r="C2264">
        <f>YEAR(SalesDataTable__2[[#This Row],[Order Date]])</f>
        <v>2026</v>
      </c>
      <c r="D2264" s="2" t="str">
        <f>"Q"&amp;ROUNDUP(MONTH(SalesDataTable__2[[#This Row],[Order Date]])/3,0)</f>
        <v>Q4</v>
      </c>
      <c r="E2264">
        <f>MONTH(SalesDataTable__2[[#This Row],[Order Date]])</f>
        <v>11</v>
      </c>
      <c r="F2264" t="str">
        <f>TEXT(SalesDataTable__2[[#This Row],[Order Date]],"MMM")</f>
        <v>Nov</v>
      </c>
      <c r="G2264" t="s">
        <v>28</v>
      </c>
      <c r="H2264" t="s">
        <v>48</v>
      </c>
      <c r="I2264" t="s">
        <v>18</v>
      </c>
      <c r="J2264" t="s">
        <v>64</v>
      </c>
      <c r="K2264" t="s">
        <v>24</v>
      </c>
      <c r="L2264" t="s">
        <v>25</v>
      </c>
      <c r="M2264">
        <v>4</v>
      </c>
      <c r="N2264">
        <v>154.27000000000001</v>
      </c>
      <c r="O2264">
        <v>0.05</v>
      </c>
      <c r="P2264">
        <v>78.36</v>
      </c>
      <c r="Q2264">
        <v>586.226</v>
      </c>
      <c r="R2264">
        <v>313.44</v>
      </c>
      <c r="S2264">
        <v>272.786</v>
      </c>
      <c r="T2264">
        <v>0.46532565938733528</v>
      </c>
    </row>
    <row r="2265" spans="1:20" x14ac:dyDescent="0.3">
      <c r="A2265">
        <v>2090</v>
      </c>
      <c r="B2265" s="1">
        <v>46338</v>
      </c>
      <c r="C2265">
        <f>YEAR(SalesDataTable__2[[#This Row],[Order Date]])</f>
        <v>2026</v>
      </c>
      <c r="D2265" s="2" t="str">
        <f>"Q"&amp;ROUNDUP(MONTH(SalesDataTable__2[[#This Row],[Order Date]])/3,0)</f>
        <v>Q4</v>
      </c>
      <c r="E2265">
        <f>MONTH(SalesDataTable__2[[#This Row],[Order Date]])</f>
        <v>11</v>
      </c>
      <c r="F2265" t="str">
        <f>TEXT(SalesDataTable__2[[#This Row],[Order Date]],"MMM")</f>
        <v>Nov</v>
      </c>
      <c r="G2265" t="s">
        <v>16</v>
      </c>
      <c r="H2265" t="s">
        <v>33</v>
      </c>
      <c r="I2265" t="s">
        <v>67</v>
      </c>
      <c r="J2265" t="s">
        <v>19</v>
      </c>
      <c r="K2265" t="s">
        <v>31</v>
      </c>
      <c r="L2265" t="s">
        <v>47</v>
      </c>
      <c r="M2265">
        <v>4</v>
      </c>
      <c r="N2265">
        <v>46.68</v>
      </c>
      <c r="O2265">
        <v>0.05</v>
      </c>
      <c r="P2265">
        <v>17.96</v>
      </c>
      <c r="Q2265">
        <v>177.38399999999999</v>
      </c>
      <c r="R2265">
        <v>71.84</v>
      </c>
      <c r="S2265">
        <v>105.54399999999998</v>
      </c>
      <c r="T2265">
        <v>0.59500293149325756</v>
      </c>
    </row>
    <row r="2266" spans="1:20" x14ac:dyDescent="0.3">
      <c r="A2266">
        <v>2561</v>
      </c>
      <c r="B2266" s="1">
        <v>46338</v>
      </c>
      <c r="C2266">
        <f>YEAR(SalesDataTable__2[[#This Row],[Order Date]])</f>
        <v>2026</v>
      </c>
      <c r="D2266" s="2" t="str">
        <f>"Q"&amp;ROUNDUP(MONTH(SalesDataTable__2[[#This Row],[Order Date]])/3,0)</f>
        <v>Q4</v>
      </c>
      <c r="E2266">
        <f>MONTH(SalesDataTable__2[[#This Row],[Order Date]])</f>
        <v>11</v>
      </c>
      <c r="F2266" t="str">
        <f>TEXT(SalesDataTable__2[[#This Row],[Order Date]],"MMM")</f>
        <v>Nov</v>
      </c>
      <c r="G2266" t="s">
        <v>28</v>
      </c>
      <c r="H2266" t="s">
        <v>46</v>
      </c>
      <c r="I2266" t="s">
        <v>66</v>
      </c>
      <c r="J2266" t="s">
        <v>19</v>
      </c>
      <c r="K2266" t="s">
        <v>24</v>
      </c>
      <c r="L2266" t="s">
        <v>35</v>
      </c>
      <c r="M2266">
        <v>4</v>
      </c>
      <c r="N2266">
        <v>73.05</v>
      </c>
      <c r="O2266">
        <v>0.2</v>
      </c>
      <c r="P2266">
        <v>32.82</v>
      </c>
      <c r="Q2266">
        <v>233.76</v>
      </c>
      <c r="R2266">
        <v>131.28</v>
      </c>
      <c r="S2266">
        <v>102.47999999999999</v>
      </c>
      <c r="T2266">
        <v>0.4383983572895277</v>
      </c>
    </row>
    <row r="2267" spans="1:20" x14ac:dyDescent="0.3">
      <c r="A2267">
        <v>893</v>
      </c>
      <c r="B2267" s="1">
        <v>46339</v>
      </c>
      <c r="C2267">
        <f>YEAR(SalesDataTable__2[[#This Row],[Order Date]])</f>
        <v>2026</v>
      </c>
      <c r="D2267" s="2" t="str">
        <f>"Q"&amp;ROUNDUP(MONTH(SalesDataTable__2[[#This Row],[Order Date]])/3,0)</f>
        <v>Q4</v>
      </c>
      <c r="E2267">
        <f>MONTH(SalesDataTable__2[[#This Row],[Order Date]])</f>
        <v>11</v>
      </c>
      <c r="F2267" t="str">
        <f>TEXT(SalesDataTable__2[[#This Row],[Order Date]],"MMM")</f>
        <v>Nov</v>
      </c>
      <c r="G2267" t="s">
        <v>16</v>
      </c>
      <c r="H2267" t="s">
        <v>17</v>
      </c>
      <c r="I2267" t="s">
        <v>18</v>
      </c>
      <c r="J2267" t="s">
        <v>19</v>
      </c>
      <c r="K2267" t="s">
        <v>31</v>
      </c>
      <c r="L2267" t="s">
        <v>47</v>
      </c>
      <c r="M2267">
        <v>4</v>
      </c>
      <c r="N2267">
        <v>47.62</v>
      </c>
      <c r="O2267">
        <v>0.2</v>
      </c>
      <c r="P2267">
        <v>18.100000000000001</v>
      </c>
      <c r="Q2267">
        <v>152.38399999999999</v>
      </c>
      <c r="R2267">
        <v>72.400000000000006</v>
      </c>
      <c r="S2267">
        <v>79.98399999999998</v>
      </c>
      <c r="T2267">
        <v>0.52488450230995376</v>
      </c>
    </row>
    <row r="2268" spans="1:20" x14ac:dyDescent="0.3">
      <c r="A2268">
        <v>916</v>
      </c>
      <c r="B2268" s="1">
        <v>46339</v>
      </c>
      <c r="C2268">
        <f>YEAR(SalesDataTable__2[[#This Row],[Order Date]])</f>
        <v>2026</v>
      </c>
      <c r="D2268" s="2" t="str">
        <f>"Q"&amp;ROUNDUP(MONTH(SalesDataTable__2[[#This Row],[Order Date]])/3,0)</f>
        <v>Q4</v>
      </c>
      <c r="E2268">
        <f>MONTH(SalesDataTable__2[[#This Row],[Order Date]])</f>
        <v>11</v>
      </c>
      <c r="F2268" t="str">
        <f>TEXT(SalesDataTable__2[[#This Row],[Order Date]],"MMM")</f>
        <v>Nov</v>
      </c>
      <c r="G2268" t="s">
        <v>28</v>
      </c>
      <c r="H2268" t="s">
        <v>29</v>
      </c>
      <c r="I2268" t="s">
        <v>18</v>
      </c>
      <c r="J2268" t="s">
        <v>19</v>
      </c>
      <c r="K2268" t="s">
        <v>36</v>
      </c>
      <c r="L2268" t="s">
        <v>56</v>
      </c>
      <c r="M2268">
        <v>4</v>
      </c>
      <c r="N2268">
        <v>51.93</v>
      </c>
      <c r="O2268">
        <v>0.05</v>
      </c>
      <c r="P2268">
        <v>22.62</v>
      </c>
      <c r="Q2268">
        <v>197.334</v>
      </c>
      <c r="R2268">
        <v>90.48</v>
      </c>
      <c r="S2268">
        <v>106.854</v>
      </c>
      <c r="T2268">
        <v>0.54148803551339353</v>
      </c>
    </row>
    <row r="2269" spans="1:20" x14ac:dyDescent="0.3">
      <c r="A2269">
        <v>3438</v>
      </c>
      <c r="B2269" s="1">
        <v>46339</v>
      </c>
      <c r="C2269">
        <f>YEAR(SalesDataTable__2[[#This Row],[Order Date]])</f>
        <v>2026</v>
      </c>
      <c r="D2269" s="2" t="str">
        <f>"Q"&amp;ROUNDUP(MONTH(SalesDataTable__2[[#This Row],[Order Date]])/3,0)</f>
        <v>Q4</v>
      </c>
      <c r="E2269">
        <f>MONTH(SalesDataTable__2[[#This Row],[Order Date]])</f>
        <v>11</v>
      </c>
      <c r="F2269" t="str">
        <f>TEXT(SalesDataTable__2[[#This Row],[Order Date]],"MMM")</f>
        <v>Nov</v>
      </c>
      <c r="G2269" t="s">
        <v>22</v>
      </c>
      <c r="H2269" t="s">
        <v>30</v>
      </c>
      <c r="I2269" t="s">
        <v>18</v>
      </c>
      <c r="J2269" t="s">
        <v>64</v>
      </c>
      <c r="K2269" t="s">
        <v>36</v>
      </c>
      <c r="L2269" t="s">
        <v>37</v>
      </c>
      <c r="M2269">
        <v>4</v>
      </c>
      <c r="N2269">
        <v>40.03</v>
      </c>
      <c r="O2269">
        <v>0.05</v>
      </c>
      <c r="P2269">
        <v>16.78</v>
      </c>
      <c r="Q2269">
        <v>152.114</v>
      </c>
      <c r="R2269">
        <v>67.12</v>
      </c>
      <c r="S2269">
        <v>84.994</v>
      </c>
      <c r="T2269">
        <v>0.5587519886400989</v>
      </c>
    </row>
    <row r="2270" spans="1:20" x14ac:dyDescent="0.3">
      <c r="A2270">
        <v>5007</v>
      </c>
      <c r="B2270" s="1">
        <v>46339</v>
      </c>
      <c r="C2270">
        <f>YEAR(SalesDataTable__2[[#This Row],[Order Date]])</f>
        <v>2026</v>
      </c>
      <c r="D2270" s="2" t="str">
        <f>"Q"&amp;ROUNDUP(MONTH(SalesDataTable__2[[#This Row],[Order Date]])/3,0)</f>
        <v>Q4</v>
      </c>
      <c r="E2270">
        <f>MONTH(SalesDataTable__2[[#This Row],[Order Date]])</f>
        <v>11</v>
      </c>
      <c r="F2270" t="str">
        <f>TEXT(SalesDataTable__2[[#This Row],[Order Date]],"MMM")</f>
        <v>Nov</v>
      </c>
      <c r="G2270" t="s">
        <v>28</v>
      </c>
      <c r="H2270" t="s">
        <v>48</v>
      </c>
      <c r="I2270" t="s">
        <v>18</v>
      </c>
      <c r="J2270" t="s">
        <v>65</v>
      </c>
      <c r="K2270" t="s">
        <v>31</v>
      </c>
      <c r="L2270" t="s">
        <v>51</v>
      </c>
      <c r="M2270">
        <v>4</v>
      </c>
      <c r="N2270">
        <v>161.97</v>
      </c>
      <c r="O2270">
        <v>0.05</v>
      </c>
      <c r="P2270">
        <v>87.2</v>
      </c>
      <c r="Q2270">
        <v>615.48599999999999</v>
      </c>
      <c r="R2270">
        <v>348.8</v>
      </c>
      <c r="S2270">
        <v>266.68599999999998</v>
      </c>
      <c r="T2270">
        <v>0.4332933649181297</v>
      </c>
    </row>
    <row r="2271" spans="1:20" x14ac:dyDescent="0.3">
      <c r="A2271">
        <v>1585</v>
      </c>
      <c r="B2271" s="1">
        <v>46343</v>
      </c>
      <c r="C2271">
        <f>YEAR(SalesDataTable__2[[#This Row],[Order Date]])</f>
        <v>2026</v>
      </c>
      <c r="D2271" s="2" t="str">
        <f>"Q"&amp;ROUNDUP(MONTH(SalesDataTable__2[[#This Row],[Order Date]])/3,0)</f>
        <v>Q4</v>
      </c>
      <c r="E2271">
        <f>MONTH(SalesDataTable__2[[#This Row],[Order Date]])</f>
        <v>11</v>
      </c>
      <c r="F2271" t="str">
        <f>TEXT(SalesDataTable__2[[#This Row],[Order Date]],"MMM")</f>
        <v>Nov</v>
      </c>
      <c r="G2271" t="s">
        <v>28</v>
      </c>
      <c r="H2271" t="s">
        <v>48</v>
      </c>
      <c r="I2271" t="s">
        <v>66</v>
      </c>
      <c r="J2271" t="s">
        <v>64</v>
      </c>
      <c r="K2271" t="s">
        <v>24</v>
      </c>
      <c r="L2271" t="s">
        <v>27</v>
      </c>
      <c r="M2271">
        <v>4</v>
      </c>
      <c r="N2271">
        <v>93.99</v>
      </c>
      <c r="O2271">
        <v>0.1</v>
      </c>
      <c r="P2271">
        <v>44.07</v>
      </c>
      <c r="Q2271">
        <v>338.36399999999998</v>
      </c>
      <c r="R2271">
        <v>176.28</v>
      </c>
      <c r="S2271">
        <v>162.08399999999997</v>
      </c>
      <c r="T2271">
        <v>0.47902259105578604</v>
      </c>
    </row>
    <row r="2272" spans="1:20" x14ac:dyDescent="0.3">
      <c r="A2272">
        <v>2194</v>
      </c>
      <c r="B2272" s="1">
        <v>46343</v>
      </c>
      <c r="C2272">
        <f>YEAR(SalesDataTable__2[[#This Row],[Order Date]])</f>
        <v>2026</v>
      </c>
      <c r="D2272" s="2" t="str">
        <f>"Q"&amp;ROUNDUP(MONTH(SalesDataTable__2[[#This Row],[Order Date]])/3,0)</f>
        <v>Q4</v>
      </c>
      <c r="E2272">
        <f>MONTH(SalesDataTable__2[[#This Row],[Order Date]])</f>
        <v>11</v>
      </c>
      <c r="F2272" t="str">
        <f>TEXT(SalesDataTable__2[[#This Row],[Order Date]],"MMM")</f>
        <v>Nov</v>
      </c>
      <c r="G2272" t="s">
        <v>16</v>
      </c>
      <c r="H2272" t="s">
        <v>52</v>
      </c>
      <c r="I2272" t="s">
        <v>18</v>
      </c>
      <c r="J2272" t="s">
        <v>64</v>
      </c>
      <c r="K2272" t="s">
        <v>31</v>
      </c>
      <c r="L2272" t="s">
        <v>41</v>
      </c>
      <c r="M2272">
        <v>4</v>
      </c>
      <c r="N2272">
        <v>36.57</v>
      </c>
      <c r="O2272">
        <v>0.05</v>
      </c>
      <c r="P2272">
        <v>13.35</v>
      </c>
      <c r="Q2272">
        <v>138.96600000000001</v>
      </c>
      <c r="R2272">
        <v>53.4</v>
      </c>
      <c r="S2272">
        <v>85.566000000000003</v>
      </c>
      <c r="T2272">
        <v>0.61573334484694098</v>
      </c>
    </row>
    <row r="2273" spans="1:20" x14ac:dyDescent="0.3">
      <c r="A2273">
        <v>2779</v>
      </c>
      <c r="B2273" s="1">
        <v>46344</v>
      </c>
      <c r="C2273">
        <f>YEAR(SalesDataTable__2[[#This Row],[Order Date]])</f>
        <v>2026</v>
      </c>
      <c r="D2273" s="2" t="str">
        <f>"Q"&amp;ROUNDUP(MONTH(SalesDataTable__2[[#This Row],[Order Date]])/3,0)</f>
        <v>Q4</v>
      </c>
      <c r="E2273">
        <f>MONTH(SalesDataTable__2[[#This Row],[Order Date]])</f>
        <v>11</v>
      </c>
      <c r="F2273" t="str">
        <f>TEXT(SalesDataTable__2[[#This Row],[Order Date]],"MMM")</f>
        <v>Nov</v>
      </c>
      <c r="G2273" t="s">
        <v>22</v>
      </c>
      <c r="H2273" t="s">
        <v>40</v>
      </c>
      <c r="I2273" t="s">
        <v>68</v>
      </c>
      <c r="J2273" t="s">
        <v>65</v>
      </c>
      <c r="K2273" t="s">
        <v>20</v>
      </c>
      <c r="L2273" t="s">
        <v>53</v>
      </c>
      <c r="M2273">
        <v>4</v>
      </c>
      <c r="N2273">
        <v>123.4</v>
      </c>
      <c r="O2273">
        <v>0.05</v>
      </c>
      <c r="P2273">
        <v>70.930000000000007</v>
      </c>
      <c r="Q2273">
        <v>468.92</v>
      </c>
      <c r="R2273">
        <v>283.72000000000003</v>
      </c>
      <c r="S2273">
        <v>185.2</v>
      </c>
      <c r="T2273">
        <v>0.3949500980977565</v>
      </c>
    </row>
    <row r="2274" spans="1:20" x14ac:dyDescent="0.3">
      <c r="A2274">
        <v>1344</v>
      </c>
      <c r="B2274" s="1">
        <v>46351</v>
      </c>
      <c r="C2274">
        <f>YEAR(SalesDataTable__2[[#This Row],[Order Date]])</f>
        <v>2026</v>
      </c>
      <c r="D2274" s="2" t="str">
        <f>"Q"&amp;ROUNDUP(MONTH(SalesDataTable__2[[#This Row],[Order Date]])/3,0)</f>
        <v>Q4</v>
      </c>
      <c r="E2274">
        <f>MONTH(SalesDataTable__2[[#This Row],[Order Date]])</f>
        <v>11</v>
      </c>
      <c r="F2274" t="str">
        <f>TEXT(SalesDataTable__2[[#This Row],[Order Date]],"MMM")</f>
        <v>Nov</v>
      </c>
      <c r="G2274" t="s">
        <v>42</v>
      </c>
      <c r="H2274" t="s">
        <v>63</v>
      </c>
      <c r="I2274" t="s">
        <v>18</v>
      </c>
      <c r="J2274" t="s">
        <v>19</v>
      </c>
      <c r="K2274" t="s">
        <v>31</v>
      </c>
      <c r="L2274" t="s">
        <v>32</v>
      </c>
      <c r="M2274">
        <v>4</v>
      </c>
      <c r="N2274">
        <v>135.21</v>
      </c>
      <c r="O2274">
        <v>0.05</v>
      </c>
      <c r="P2274">
        <v>68.64</v>
      </c>
      <c r="Q2274">
        <v>513.798</v>
      </c>
      <c r="R2274">
        <v>274.56</v>
      </c>
      <c r="S2274">
        <v>239.238</v>
      </c>
      <c r="T2274">
        <v>0.46562656919645462</v>
      </c>
    </row>
    <row r="2275" spans="1:20" x14ac:dyDescent="0.3">
      <c r="A2275">
        <v>3527</v>
      </c>
      <c r="B2275" s="1">
        <v>46351</v>
      </c>
      <c r="C2275">
        <f>YEAR(SalesDataTable__2[[#This Row],[Order Date]])</f>
        <v>2026</v>
      </c>
      <c r="D2275" s="2" t="str">
        <f>"Q"&amp;ROUNDUP(MONTH(SalesDataTable__2[[#This Row],[Order Date]])/3,0)</f>
        <v>Q4</v>
      </c>
      <c r="E2275">
        <f>MONTH(SalesDataTable__2[[#This Row],[Order Date]])</f>
        <v>11</v>
      </c>
      <c r="F2275" t="str">
        <f>TEXT(SalesDataTable__2[[#This Row],[Order Date]],"MMM")</f>
        <v>Nov</v>
      </c>
      <c r="G2275" t="s">
        <v>28</v>
      </c>
      <c r="H2275" t="s">
        <v>29</v>
      </c>
      <c r="I2275" t="s">
        <v>67</v>
      </c>
      <c r="J2275" t="s">
        <v>64</v>
      </c>
      <c r="K2275" t="s">
        <v>24</v>
      </c>
      <c r="L2275" t="s">
        <v>50</v>
      </c>
      <c r="M2275">
        <v>4</v>
      </c>
      <c r="N2275">
        <v>146.19</v>
      </c>
      <c r="O2275">
        <v>0.1</v>
      </c>
      <c r="P2275">
        <v>79.569999999999993</v>
      </c>
      <c r="Q2275">
        <v>526.28399999999999</v>
      </c>
      <c r="R2275">
        <v>318.27999999999997</v>
      </c>
      <c r="S2275">
        <v>208.00400000000002</v>
      </c>
      <c r="T2275">
        <v>0.39523147198090769</v>
      </c>
    </row>
    <row r="2276" spans="1:20" x14ac:dyDescent="0.3">
      <c r="A2276">
        <v>3070</v>
      </c>
      <c r="B2276" s="1">
        <v>46353</v>
      </c>
      <c r="C2276">
        <f>YEAR(SalesDataTable__2[[#This Row],[Order Date]])</f>
        <v>2026</v>
      </c>
      <c r="D2276" s="2" t="str">
        <f>"Q"&amp;ROUNDUP(MONTH(SalesDataTable__2[[#This Row],[Order Date]])/3,0)</f>
        <v>Q4</v>
      </c>
      <c r="E2276">
        <f>MONTH(SalesDataTable__2[[#This Row],[Order Date]])</f>
        <v>11</v>
      </c>
      <c r="F2276" t="str">
        <f>TEXT(SalesDataTable__2[[#This Row],[Order Date]],"MMM")</f>
        <v>Nov</v>
      </c>
      <c r="G2276" t="s">
        <v>16</v>
      </c>
      <c r="H2276" t="s">
        <v>52</v>
      </c>
      <c r="I2276" t="s">
        <v>67</v>
      </c>
      <c r="J2276" t="s">
        <v>64</v>
      </c>
      <c r="K2276" t="s">
        <v>24</v>
      </c>
      <c r="L2276" t="s">
        <v>35</v>
      </c>
      <c r="M2276">
        <v>4</v>
      </c>
      <c r="N2276">
        <v>71.11</v>
      </c>
      <c r="O2276">
        <v>0.05</v>
      </c>
      <c r="P2276">
        <v>32.25</v>
      </c>
      <c r="Q2276">
        <v>270.21799999999996</v>
      </c>
      <c r="R2276">
        <v>129</v>
      </c>
      <c r="S2276">
        <v>141.21799999999996</v>
      </c>
      <c r="T2276">
        <v>0.52260767232382732</v>
      </c>
    </row>
    <row r="2277" spans="1:20" x14ac:dyDescent="0.3">
      <c r="A2277">
        <v>5136</v>
      </c>
      <c r="B2277" s="1">
        <v>46354</v>
      </c>
      <c r="C2277">
        <f>YEAR(SalesDataTable__2[[#This Row],[Order Date]])</f>
        <v>2026</v>
      </c>
      <c r="D2277" s="2" t="str">
        <f>"Q"&amp;ROUNDUP(MONTH(SalesDataTable__2[[#This Row],[Order Date]])/3,0)</f>
        <v>Q4</v>
      </c>
      <c r="E2277">
        <f>MONTH(SalesDataTable__2[[#This Row],[Order Date]])</f>
        <v>11</v>
      </c>
      <c r="F2277" t="str">
        <f>TEXT(SalesDataTable__2[[#This Row],[Order Date]],"MMM")</f>
        <v>Nov</v>
      </c>
      <c r="G2277" t="s">
        <v>42</v>
      </c>
      <c r="H2277" t="s">
        <v>43</v>
      </c>
      <c r="I2277" t="s">
        <v>67</v>
      </c>
      <c r="J2277" t="s">
        <v>19</v>
      </c>
      <c r="K2277" t="s">
        <v>38</v>
      </c>
      <c r="L2277" t="s">
        <v>39</v>
      </c>
      <c r="M2277">
        <v>4</v>
      </c>
      <c r="N2277">
        <v>198.02</v>
      </c>
      <c r="O2277">
        <v>0.05</v>
      </c>
      <c r="P2277">
        <v>103.82</v>
      </c>
      <c r="Q2277">
        <v>752.476</v>
      </c>
      <c r="R2277">
        <v>415.28</v>
      </c>
      <c r="S2277">
        <v>337.19600000000003</v>
      </c>
      <c r="T2277">
        <v>0.44811528872681655</v>
      </c>
    </row>
    <row r="2278" spans="1:20" x14ac:dyDescent="0.3">
      <c r="A2278">
        <v>2035</v>
      </c>
      <c r="B2278" s="1">
        <v>46358</v>
      </c>
      <c r="C2278">
        <f>YEAR(SalesDataTable__2[[#This Row],[Order Date]])</f>
        <v>2026</v>
      </c>
      <c r="D2278" s="2" t="str">
        <f>"Q"&amp;ROUNDUP(MONTH(SalesDataTable__2[[#This Row],[Order Date]])/3,0)</f>
        <v>Q4</v>
      </c>
      <c r="E2278">
        <f>MONTH(SalesDataTable__2[[#This Row],[Order Date]])</f>
        <v>12</v>
      </c>
      <c r="F2278" t="str">
        <f>TEXT(SalesDataTable__2[[#This Row],[Order Date]],"MMM")</f>
        <v>Dec</v>
      </c>
      <c r="G2278" t="s">
        <v>16</v>
      </c>
      <c r="H2278" t="s">
        <v>52</v>
      </c>
      <c r="I2278" t="s">
        <v>18</v>
      </c>
      <c r="J2278" t="s">
        <v>19</v>
      </c>
      <c r="K2278" t="s">
        <v>38</v>
      </c>
      <c r="L2278" t="s">
        <v>58</v>
      </c>
      <c r="M2278">
        <v>4</v>
      </c>
      <c r="N2278">
        <v>80.98</v>
      </c>
      <c r="O2278">
        <v>0.2</v>
      </c>
      <c r="P2278">
        <v>38.6</v>
      </c>
      <c r="Q2278">
        <v>259.13600000000002</v>
      </c>
      <c r="R2278">
        <v>154.4</v>
      </c>
      <c r="S2278">
        <v>104.73600000000002</v>
      </c>
      <c r="T2278">
        <v>0.40417387009138062</v>
      </c>
    </row>
    <row r="2279" spans="1:20" x14ac:dyDescent="0.3">
      <c r="A2279">
        <v>782</v>
      </c>
      <c r="B2279" s="1">
        <v>46361</v>
      </c>
      <c r="C2279">
        <f>YEAR(SalesDataTable__2[[#This Row],[Order Date]])</f>
        <v>2026</v>
      </c>
      <c r="D2279" s="2" t="str">
        <f>"Q"&amp;ROUNDUP(MONTH(SalesDataTable__2[[#This Row],[Order Date]])/3,0)</f>
        <v>Q4</v>
      </c>
      <c r="E2279">
        <f>MONTH(SalesDataTable__2[[#This Row],[Order Date]])</f>
        <v>12</v>
      </c>
      <c r="F2279" t="str">
        <f>TEXT(SalesDataTable__2[[#This Row],[Order Date]],"MMM")</f>
        <v>Dec</v>
      </c>
      <c r="G2279" t="s">
        <v>16</v>
      </c>
      <c r="H2279" t="s">
        <v>26</v>
      </c>
      <c r="I2279" t="s">
        <v>68</v>
      </c>
      <c r="J2279" t="s">
        <v>65</v>
      </c>
      <c r="K2279" t="s">
        <v>36</v>
      </c>
      <c r="L2279" t="s">
        <v>54</v>
      </c>
      <c r="M2279">
        <v>4</v>
      </c>
      <c r="N2279">
        <v>101.17</v>
      </c>
      <c r="O2279">
        <v>0.15</v>
      </c>
      <c r="P2279">
        <v>50.48</v>
      </c>
      <c r="Q2279">
        <v>343.97800000000001</v>
      </c>
      <c r="R2279">
        <v>201.92</v>
      </c>
      <c r="S2279">
        <v>142.05800000000002</v>
      </c>
      <c r="T2279">
        <v>0.41298571420265257</v>
      </c>
    </row>
    <row r="2280" spans="1:20" x14ac:dyDescent="0.3">
      <c r="A2280">
        <v>4168</v>
      </c>
      <c r="B2280" s="1">
        <v>46361</v>
      </c>
      <c r="C2280">
        <f>YEAR(SalesDataTable__2[[#This Row],[Order Date]])</f>
        <v>2026</v>
      </c>
      <c r="D2280" s="2" t="str">
        <f>"Q"&amp;ROUNDUP(MONTH(SalesDataTable__2[[#This Row],[Order Date]])/3,0)</f>
        <v>Q4</v>
      </c>
      <c r="E2280">
        <f>MONTH(SalesDataTable__2[[#This Row],[Order Date]])</f>
        <v>12</v>
      </c>
      <c r="F2280" t="str">
        <f>TEXT(SalesDataTable__2[[#This Row],[Order Date]],"MMM")</f>
        <v>Dec</v>
      </c>
      <c r="G2280" t="s">
        <v>22</v>
      </c>
      <c r="H2280" t="s">
        <v>30</v>
      </c>
      <c r="I2280" t="s">
        <v>18</v>
      </c>
      <c r="J2280" t="s">
        <v>19</v>
      </c>
      <c r="K2280" t="s">
        <v>24</v>
      </c>
      <c r="L2280" t="s">
        <v>35</v>
      </c>
      <c r="M2280">
        <v>4</v>
      </c>
      <c r="N2280">
        <v>71.12</v>
      </c>
      <c r="O2280">
        <v>0.05</v>
      </c>
      <c r="P2280">
        <v>31.93</v>
      </c>
      <c r="Q2280">
        <v>270.25600000000003</v>
      </c>
      <c r="R2280">
        <v>127.72</v>
      </c>
      <c r="S2280">
        <v>142.53600000000003</v>
      </c>
      <c r="T2280">
        <v>0.52741104730329769</v>
      </c>
    </row>
    <row r="2281" spans="1:20" x14ac:dyDescent="0.3">
      <c r="A2281">
        <v>706</v>
      </c>
      <c r="B2281" s="1">
        <v>46364</v>
      </c>
      <c r="C2281">
        <f>YEAR(SalesDataTable__2[[#This Row],[Order Date]])</f>
        <v>2026</v>
      </c>
      <c r="D2281" s="2" t="str">
        <f>"Q"&amp;ROUNDUP(MONTH(SalesDataTable__2[[#This Row],[Order Date]])/3,0)</f>
        <v>Q4</v>
      </c>
      <c r="E2281">
        <f>MONTH(SalesDataTable__2[[#This Row],[Order Date]])</f>
        <v>12</v>
      </c>
      <c r="F2281" t="str">
        <f>TEXT(SalesDataTable__2[[#This Row],[Order Date]],"MMM")</f>
        <v>Dec</v>
      </c>
      <c r="G2281" t="s">
        <v>28</v>
      </c>
      <c r="H2281" t="s">
        <v>46</v>
      </c>
      <c r="I2281" t="s">
        <v>66</v>
      </c>
      <c r="J2281" t="s">
        <v>64</v>
      </c>
      <c r="K2281" t="s">
        <v>31</v>
      </c>
      <c r="L2281" t="s">
        <v>47</v>
      </c>
      <c r="M2281">
        <v>4</v>
      </c>
      <c r="N2281">
        <v>46.48</v>
      </c>
      <c r="O2281">
        <v>0.1</v>
      </c>
      <c r="P2281">
        <v>18.66</v>
      </c>
      <c r="Q2281">
        <v>167.328</v>
      </c>
      <c r="R2281">
        <v>74.64</v>
      </c>
      <c r="S2281">
        <v>92.688000000000002</v>
      </c>
      <c r="T2281">
        <v>0.55393000573723461</v>
      </c>
    </row>
    <row r="2282" spans="1:20" x14ac:dyDescent="0.3">
      <c r="A2282">
        <v>1451</v>
      </c>
      <c r="B2282" s="1">
        <v>46364</v>
      </c>
      <c r="C2282">
        <f>YEAR(SalesDataTable__2[[#This Row],[Order Date]])</f>
        <v>2026</v>
      </c>
      <c r="D2282" s="2" t="str">
        <f>"Q"&amp;ROUNDUP(MONTH(SalesDataTable__2[[#This Row],[Order Date]])/3,0)</f>
        <v>Q4</v>
      </c>
      <c r="E2282">
        <f>MONTH(SalesDataTable__2[[#This Row],[Order Date]])</f>
        <v>12</v>
      </c>
      <c r="F2282" t="str">
        <f>TEXT(SalesDataTable__2[[#This Row],[Order Date]],"MMM")</f>
        <v>Dec</v>
      </c>
      <c r="G2282" t="s">
        <v>22</v>
      </c>
      <c r="H2282" t="s">
        <v>30</v>
      </c>
      <c r="I2282" t="s">
        <v>68</v>
      </c>
      <c r="J2282" t="s">
        <v>65</v>
      </c>
      <c r="K2282" t="s">
        <v>38</v>
      </c>
      <c r="L2282" t="s">
        <v>55</v>
      </c>
      <c r="M2282">
        <v>4</v>
      </c>
      <c r="N2282">
        <v>125.82</v>
      </c>
      <c r="O2282">
        <v>0.15</v>
      </c>
      <c r="P2282">
        <v>61.39</v>
      </c>
      <c r="Q2282">
        <v>427.78799999999995</v>
      </c>
      <c r="R2282">
        <v>245.56</v>
      </c>
      <c r="S2282">
        <v>182.22799999999995</v>
      </c>
      <c r="T2282">
        <v>0.42597735326844133</v>
      </c>
    </row>
    <row r="2283" spans="1:20" x14ac:dyDescent="0.3">
      <c r="A2283">
        <v>2074</v>
      </c>
      <c r="B2283" s="1">
        <v>46370</v>
      </c>
      <c r="C2283">
        <f>YEAR(SalesDataTable__2[[#This Row],[Order Date]])</f>
        <v>2026</v>
      </c>
      <c r="D2283" s="2" t="str">
        <f>"Q"&amp;ROUNDUP(MONTH(SalesDataTable__2[[#This Row],[Order Date]])/3,0)</f>
        <v>Q4</v>
      </c>
      <c r="E2283">
        <f>MONTH(SalesDataTable__2[[#This Row],[Order Date]])</f>
        <v>12</v>
      </c>
      <c r="F2283" t="str">
        <f>TEXT(SalesDataTable__2[[#This Row],[Order Date]],"MMM")</f>
        <v>Dec</v>
      </c>
      <c r="G2283" t="s">
        <v>28</v>
      </c>
      <c r="H2283" t="s">
        <v>46</v>
      </c>
      <c r="I2283" t="s">
        <v>68</v>
      </c>
      <c r="J2283" t="s">
        <v>65</v>
      </c>
      <c r="K2283" t="s">
        <v>24</v>
      </c>
      <c r="L2283" t="s">
        <v>50</v>
      </c>
      <c r="M2283">
        <v>4</v>
      </c>
      <c r="N2283">
        <v>145.85</v>
      </c>
      <c r="O2283">
        <v>0.1</v>
      </c>
      <c r="P2283">
        <v>79.47</v>
      </c>
      <c r="Q2283">
        <v>525.05999999999995</v>
      </c>
      <c r="R2283">
        <v>317.88</v>
      </c>
      <c r="S2283">
        <v>207.17999999999995</v>
      </c>
      <c r="T2283">
        <v>0.39458347617415146</v>
      </c>
    </row>
    <row r="2284" spans="1:20" x14ac:dyDescent="0.3">
      <c r="A2284">
        <v>5002</v>
      </c>
      <c r="B2284" s="1">
        <v>46371</v>
      </c>
      <c r="C2284">
        <f>YEAR(SalesDataTable__2[[#This Row],[Order Date]])</f>
        <v>2026</v>
      </c>
      <c r="D2284" s="2" t="str">
        <f>"Q"&amp;ROUNDUP(MONTH(SalesDataTable__2[[#This Row],[Order Date]])/3,0)</f>
        <v>Q4</v>
      </c>
      <c r="E2284">
        <f>MONTH(SalesDataTable__2[[#This Row],[Order Date]])</f>
        <v>12</v>
      </c>
      <c r="F2284" t="str">
        <f>TEXT(SalesDataTable__2[[#This Row],[Order Date]],"MMM")</f>
        <v>Dec</v>
      </c>
      <c r="G2284" t="s">
        <v>28</v>
      </c>
      <c r="H2284" t="s">
        <v>48</v>
      </c>
      <c r="I2284" t="s">
        <v>68</v>
      </c>
      <c r="J2284" t="s">
        <v>65</v>
      </c>
      <c r="K2284" t="s">
        <v>24</v>
      </c>
      <c r="L2284" t="s">
        <v>27</v>
      </c>
      <c r="M2284">
        <v>4</v>
      </c>
      <c r="N2284">
        <v>94.3</v>
      </c>
      <c r="O2284">
        <v>0.1</v>
      </c>
      <c r="P2284">
        <v>44.36</v>
      </c>
      <c r="Q2284">
        <v>339.48</v>
      </c>
      <c r="R2284">
        <v>177.44</v>
      </c>
      <c r="S2284">
        <v>162.04000000000002</v>
      </c>
      <c r="T2284">
        <v>0.47731825144338402</v>
      </c>
    </row>
    <row r="2285" spans="1:20" x14ac:dyDescent="0.3">
      <c r="A2285">
        <v>488</v>
      </c>
      <c r="B2285" s="1">
        <v>46376</v>
      </c>
      <c r="C2285">
        <f>YEAR(SalesDataTable__2[[#This Row],[Order Date]])</f>
        <v>2026</v>
      </c>
      <c r="D2285" s="2" t="str">
        <f>"Q"&amp;ROUNDUP(MONTH(SalesDataTable__2[[#This Row],[Order Date]])/3,0)</f>
        <v>Q4</v>
      </c>
      <c r="E2285">
        <f>MONTH(SalesDataTable__2[[#This Row],[Order Date]])</f>
        <v>12</v>
      </c>
      <c r="F2285" t="str">
        <f>TEXT(SalesDataTable__2[[#This Row],[Order Date]],"MMM")</f>
        <v>Dec</v>
      </c>
      <c r="G2285" t="s">
        <v>16</v>
      </c>
      <c r="H2285" t="s">
        <v>26</v>
      </c>
      <c r="I2285" t="s">
        <v>18</v>
      </c>
      <c r="J2285" t="s">
        <v>64</v>
      </c>
      <c r="K2285" t="s">
        <v>24</v>
      </c>
      <c r="L2285" t="s">
        <v>50</v>
      </c>
      <c r="M2285">
        <v>4</v>
      </c>
      <c r="N2285">
        <v>141.91</v>
      </c>
      <c r="O2285">
        <v>0.05</v>
      </c>
      <c r="P2285">
        <v>80.260000000000005</v>
      </c>
      <c r="Q2285">
        <v>539.25799999999992</v>
      </c>
      <c r="R2285">
        <v>321.04000000000002</v>
      </c>
      <c r="S2285">
        <v>218.2179999999999</v>
      </c>
      <c r="T2285">
        <v>0.40466344495584661</v>
      </c>
    </row>
    <row r="2286" spans="1:20" x14ac:dyDescent="0.3">
      <c r="A2286">
        <v>1231</v>
      </c>
      <c r="B2286" s="1">
        <v>46376</v>
      </c>
      <c r="C2286">
        <f>YEAR(SalesDataTable__2[[#This Row],[Order Date]])</f>
        <v>2026</v>
      </c>
      <c r="D2286" s="2" t="str">
        <f>"Q"&amp;ROUNDUP(MONTH(SalesDataTable__2[[#This Row],[Order Date]])/3,0)</f>
        <v>Q4</v>
      </c>
      <c r="E2286">
        <f>MONTH(SalesDataTable__2[[#This Row],[Order Date]])</f>
        <v>12</v>
      </c>
      <c r="F2286" t="str">
        <f>TEXT(SalesDataTable__2[[#This Row],[Order Date]],"MMM")</f>
        <v>Dec</v>
      </c>
      <c r="G2286" t="s">
        <v>16</v>
      </c>
      <c r="H2286" t="s">
        <v>17</v>
      </c>
      <c r="I2286" t="s">
        <v>18</v>
      </c>
      <c r="J2286" t="s">
        <v>19</v>
      </c>
      <c r="K2286" t="s">
        <v>38</v>
      </c>
      <c r="L2286" t="s">
        <v>55</v>
      </c>
      <c r="M2286">
        <v>4</v>
      </c>
      <c r="N2286">
        <v>120.8</v>
      </c>
      <c r="O2286">
        <v>0.1</v>
      </c>
      <c r="P2286">
        <v>59.93</v>
      </c>
      <c r="Q2286">
        <v>434.88</v>
      </c>
      <c r="R2286">
        <v>239.72</v>
      </c>
      <c r="S2286">
        <v>195.16</v>
      </c>
      <c r="T2286">
        <v>0.44876747608535689</v>
      </c>
    </row>
    <row r="2287" spans="1:20" x14ac:dyDescent="0.3">
      <c r="A2287">
        <v>3044</v>
      </c>
      <c r="B2287" s="1">
        <v>46377</v>
      </c>
      <c r="C2287">
        <f>YEAR(SalesDataTable__2[[#This Row],[Order Date]])</f>
        <v>2026</v>
      </c>
      <c r="D2287" s="2" t="str">
        <f>"Q"&amp;ROUNDUP(MONTH(SalesDataTable__2[[#This Row],[Order Date]])/3,0)</f>
        <v>Q4</v>
      </c>
      <c r="E2287">
        <f>MONTH(SalesDataTable__2[[#This Row],[Order Date]])</f>
        <v>12</v>
      </c>
      <c r="F2287" t="str">
        <f>TEXT(SalesDataTable__2[[#This Row],[Order Date]],"MMM")</f>
        <v>Dec</v>
      </c>
      <c r="G2287" t="s">
        <v>28</v>
      </c>
      <c r="H2287" t="s">
        <v>29</v>
      </c>
      <c r="I2287" t="s">
        <v>68</v>
      </c>
      <c r="J2287" t="s">
        <v>65</v>
      </c>
      <c r="K2287" t="s">
        <v>36</v>
      </c>
      <c r="L2287" t="s">
        <v>37</v>
      </c>
      <c r="M2287">
        <v>4</v>
      </c>
      <c r="N2287">
        <v>40.64</v>
      </c>
      <c r="O2287">
        <v>0.1</v>
      </c>
      <c r="P2287">
        <v>16.260000000000002</v>
      </c>
      <c r="Q2287">
        <v>146.304</v>
      </c>
      <c r="R2287">
        <v>65.040000000000006</v>
      </c>
      <c r="S2287">
        <v>81.263999999999996</v>
      </c>
      <c r="T2287">
        <v>0.55544619422572172</v>
      </c>
    </row>
    <row r="2288" spans="1:20" x14ac:dyDescent="0.3">
      <c r="A2288">
        <v>3945</v>
      </c>
      <c r="B2288" s="1">
        <v>46382</v>
      </c>
      <c r="C2288">
        <f>YEAR(SalesDataTable__2[[#This Row],[Order Date]])</f>
        <v>2026</v>
      </c>
      <c r="D2288" s="2" t="str">
        <f>"Q"&amp;ROUNDUP(MONTH(SalesDataTable__2[[#This Row],[Order Date]])/3,0)</f>
        <v>Q4</v>
      </c>
      <c r="E2288">
        <f>MONTH(SalesDataTable__2[[#This Row],[Order Date]])</f>
        <v>12</v>
      </c>
      <c r="F2288" t="str">
        <f>TEXT(SalesDataTable__2[[#This Row],[Order Date]],"MMM")</f>
        <v>Dec</v>
      </c>
      <c r="G2288" t="s">
        <v>16</v>
      </c>
      <c r="H2288" t="s">
        <v>52</v>
      </c>
      <c r="I2288" t="s">
        <v>68</v>
      </c>
      <c r="J2288" t="s">
        <v>65</v>
      </c>
      <c r="K2288" t="s">
        <v>36</v>
      </c>
      <c r="L2288" t="s">
        <v>56</v>
      </c>
      <c r="M2288">
        <v>4</v>
      </c>
      <c r="N2288">
        <v>50.96</v>
      </c>
      <c r="O2288">
        <v>0.1</v>
      </c>
      <c r="P2288">
        <v>22.14</v>
      </c>
      <c r="Q2288">
        <v>183.45600000000002</v>
      </c>
      <c r="R2288">
        <v>88.56</v>
      </c>
      <c r="S2288">
        <v>94.896000000000015</v>
      </c>
      <c r="T2288">
        <v>0.51726844583987441</v>
      </c>
    </row>
    <row r="2289" spans="1:20" x14ac:dyDescent="0.3">
      <c r="A2289">
        <v>4266</v>
      </c>
      <c r="B2289" s="1">
        <v>46382</v>
      </c>
      <c r="C2289">
        <f>YEAR(SalesDataTable__2[[#This Row],[Order Date]])</f>
        <v>2026</v>
      </c>
      <c r="D2289" s="2" t="str">
        <f>"Q"&amp;ROUNDUP(MONTH(SalesDataTable__2[[#This Row],[Order Date]])/3,0)</f>
        <v>Q4</v>
      </c>
      <c r="E2289">
        <f>MONTH(SalesDataTable__2[[#This Row],[Order Date]])</f>
        <v>12</v>
      </c>
      <c r="F2289" t="str">
        <f>TEXT(SalesDataTable__2[[#This Row],[Order Date]],"MMM")</f>
        <v>Dec</v>
      </c>
      <c r="G2289" t="s">
        <v>28</v>
      </c>
      <c r="H2289" t="s">
        <v>49</v>
      </c>
      <c r="I2289" t="s">
        <v>18</v>
      </c>
      <c r="J2289" t="s">
        <v>19</v>
      </c>
      <c r="K2289" t="s">
        <v>36</v>
      </c>
      <c r="L2289" t="s">
        <v>37</v>
      </c>
      <c r="M2289">
        <v>4</v>
      </c>
      <c r="N2289">
        <v>40.19</v>
      </c>
      <c r="O2289">
        <v>0.15</v>
      </c>
      <c r="P2289">
        <v>16.55</v>
      </c>
      <c r="Q2289">
        <v>136.64599999999999</v>
      </c>
      <c r="R2289">
        <v>66.2</v>
      </c>
      <c r="S2289">
        <v>70.445999999999984</v>
      </c>
      <c r="T2289">
        <v>0.51553649576277383</v>
      </c>
    </row>
    <row r="2290" spans="1:20" x14ac:dyDescent="0.3">
      <c r="A2290">
        <v>4806</v>
      </c>
      <c r="B2290" s="1">
        <v>46038</v>
      </c>
      <c r="C2290">
        <f>YEAR(SalesDataTable__2[[#This Row],[Order Date]])</f>
        <v>2026</v>
      </c>
      <c r="D2290" s="2" t="str">
        <f>"Q"&amp;ROUNDUP(MONTH(SalesDataTable__2[[#This Row],[Order Date]])/3,0)</f>
        <v>Q1</v>
      </c>
      <c r="E2290">
        <f>MONTH(SalesDataTable__2[[#This Row],[Order Date]])</f>
        <v>1</v>
      </c>
      <c r="F2290" t="str">
        <f>TEXT(SalesDataTable__2[[#This Row],[Order Date]],"MMM")</f>
        <v>Jan</v>
      </c>
      <c r="G2290" t="s">
        <v>42</v>
      </c>
      <c r="H2290" t="s">
        <v>60</v>
      </c>
      <c r="I2290" t="s">
        <v>66</v>
      </c>
      <c r="J2290" t="s">
        <v>19</v>
      </c>
      <c r="K2290" t="s">
        <v>36</v>
      </c>
      <c r="L2290" t="s">
        <v>54</v>
      </c>
      <c r="M2290">
        <v>4</v>
      </c>
      <c r="N2290">
        <v>102.68</v>
      </c>
      <c r="O2290">
        <v>0</v>
      </c>
      <c r="P2290">
        <v>50.83</v>
      </c>
      <c r="Q2290">
        <v>410.72</v>
      </c>
      <c r="R2290">
        <v>203.32</v>
      </c>
      <c r="S2290">
        <v>207.40000000000003</v>
      </c>
      <c r="T2290">
        <v>0.50496688741721862</v>
      </c>
    </row>
    <row r="2291" spans="1:20" x14ac:dyDescent="0.3">
      <c r="A2291">
        <v>2271</v>
      </c>
      <c r="B2291" s="1">
        <v>46040</v>
      </c>
      <c r="C2291">
        <f>YEAR(SalesDataTable__2[[#This Row],[Order Date]])</f>
        <v>2026</v>
      </c>
      <c r="D2291" s="2" t="str">
        <f>"Q"&amp;ROUNDUP(MONTH(SalesDataTable__2[[#This Row],[Order Date]])/3,0)</f>
        <v>Q1</v>
      </c>
      <c r="E2291">
        <f>MONTH(SalesDataTable__2[[#This Row],[Order Date]])</f>
        <v>1</v>
      </c>
      <c r="F2291" t="str">
        <f>TEXT(SalesDataTable__2[[#This Row],[Order Date]],"MMM")</f>
        <v>Jan</v>
      </c>
      <c r="G2291" t="s">
        <v>28</v>
      </c>
      <c r="H2291" t="s">
        <v>49</v>
      </c>
      <c r="I2291" t="s">
        <v>66</v>
      </c>
      <c r="J2291" t="s">
        <v>19</v>
      </c>
      <c r="K2291" t="s">
        <v>38</v>
      </c>
      <c r="L2291" t="s">
        <v>62</v>
      </c>
      <c r="M2291">
        <v>4</v>
      </c>
      <c r="N2291">
        <v>333.28</v>
      </c>
      <c r="O2291">
        <v>0</v>
      </c>
      <c r="P2291">
        <v>195.76</v>
      </c>
      <c r="Q2291">
        <v>1333.12</v>
      </c>
      <c r="R2291">
        <v>783.04</v>
      </c>
      <c r="S2291">
        <v>550.07999999999993</v>
      </c>
      <c r="T2291">
        <v>0.41262602016322608</v>
      </c>
    </row>
    <row r="2292" spans="1:20" x14ac:dyDescent="0.3">
      <c r="A2292">
        <v>1971</v>
      </c>
      <c r="B2292" s="1">
        <v>46046</v>
      </c>
      <c r="C2292">
        <f>YEAR(SalesDataTable__2[[#This Row],[Order Date]])</f>
        <v>2026</v>
      </c>
      <c r="D2292" s="2" t="str">
        <f>"Q"&amp;ROUNDUP(MONTH(SalesDataTable__2[[#This Row],[Order Date]])/3,0)</f>
        <v>Q1</v>
      </c>
      <c r="E2292">
        <f>MONTH(SalesDataTable__2[[#This Row],[Order Date]])</f>
        <v>1</v>
      </c>
      <c r="F2292" t="str">
        <f>TEXT(SalesDataTable__2[[#This Row],[Order Date]],"MMM")</f>
        <v>Jan</v>
      </c>
      <c r="G2292" t="s">
        <v>16</v>
      </c>
      <c r="H2292" t="s">
        <v>17</v>
      </c>
      <c r="I2292" t="s">
        <v>66</v>
      </c>
      <c r="J2292" t="s">
        <v>64</v>
      </c>
      <c r="K2292" t="s">
        <v>38</v>
      </c>
      <c r="L2292" t="s">
        <v>39</v>
      </c>
      <c r="M2292">
        <v>4</v>
      </c>
      <c r="N2292">
        <v>191.43</v>
      </c>
      <c r="O2292">
        <v>0</v>
      </c>
      <c r="P2292">
        <v>106.82</v>
      </c>
      <c r="Q2292">
        <v>765.72</v>
      </c>
      <c r="R2292">
        <v>427.28</v>
      </c>
      <c r="S2292">
        <v>338.44000000000005</v>
      </c>
      <c r="T2292">
        <v>0.441989238886277</v>
      </c>
    </row>
    <row r="2293" spans="1:20" x14ac:dyDescent="0.3">
      <c r="A2293">
        <v>3352</v>
      </c>
      <c r="B2293" s="1">
        <v>46050</v>
      </c>
      <c r="C2293">
        <f>YEAR(SalesDataTable__2[[#This Row],[Order Date]])</f>
        <v>2026</v>
      </c>
      <c r="D2293" s="2" t="str">
        <f>"Q"&amp;ROUNDUP(MONTH(SalesDataTable__2[[#This Row],[Order Date]])/3,0)</f>
        <v>Q1</v>
      </c>
      <c r="E2293">
        <f>MONTH(SalesDataTable__2[[#This Row],[Order Date]])</f>
        <v>1</v>
      </c>
      <c r="F2293" t="str">
        <f>TEXT(SalesDataTable__2[[#This Row],[Order Date]],"MMM")</f>
        <v>Jan</v>
      </c>
      <c r="G2293" t="s">
        <v>42</v>
      </c>
      <c r="H2293" t="s">
        <v>60</v>
      </c>
      <c r="I2293" t="s">
        <v>18</v>
      </c>
      <c r="J2293" t="s">
        <v>65</v>
      </c>
      <c r="K2293" t="s">
        <v>24</v>
      </c>
      <c r="L2293" t="s">
        <v>27</v>
      </c>
      <c r="M2293">
        <v>4</v>
      </c>
      <c r="N2293">
        <v>91.46</v>
      </c>
      <c r="O2293">
        <v>0</v>
      </c>
      <c r="P2293">
        <v>44.04</v>
      </c>
      <c r="Q2293">
        <v>365.84</v>
      </c>
      <c r="R2293">
        <v>176.16</v>
      </c>
      <c r="S2293">
        <v>189.67999999999998</v>
      </c>
      <c r="T2293">
        <v>0.51847802317953207</v>
      </c>
    </row>
    <row r="2294" spans="1:20" x14ac:dyDescent="0.3">
      <c r="A2294">
        <v>4964</v>
      </c>
      <c r="B2294" s="1">
        <v>46062</v>
      </c>
      <c r="C2294">
        <f>YEAR(SalesDataTable__2[[#This Row],[Order Date]])</f>
        <v>2026</v>
      </c>
      <c r="D2294" s="2" t="str">
        <f>"Q"&amp;ROUNDUP(MONTH(SalesDataTable__2[[#This Row],[Order Date]])/3,0)</f>
        <v>Q1</v>
      </c>
      <c r="E2294">
        <f>MONTH(SalesDataTable__2[[#This Row],[Order Date]])</f>
        <v>2</v>
      </c>
      <c r="F2294" t="str">
        <f>TEXT(SalesDataTable__2[[#This Row],[Order Date]],"MMM")</f>
        <v>Feb</v>
      </c>
      <c r="G2294" t="s">
        <v>16</v>
      </c>
      <c r="H2294" t="s">
        <v>52</v>
      </c>
      <c r="I2294" t="s">
        <v>66</v>
      </c>
      <c r="J2294" t="s">
        <v>19</v>
      </c>
      <c r="K2294" t="s">
        <v>20</v>
      </c>
      <c r="L2294" t="s">
        <v>21</v>
      </c>
      <c r="M2294">
        <v>4</v>
      </c>
      <c r="N2294">
        <v>40.44</v>
      </c>
      <c r="O2294">
        <v>0</v>
      </c>
      <c r="P2294">
        <v>14.75</v>
      </c>
      <c r="Q2294">
        <v>161.76</v>
      </c>
      <c r="R2294">
        <v>59</v>
      </c>
      <c r="S2294">
        <v>102.75999999999999</v>
      </c>
      <c r="T2294">
        <v>0.63526211671612265</v>
      </c>
    </row>
    <row r="2295" spans="1:20" x14ac:dyDescent="0.3">
      <c r="A2295">
        <v>1471</v>
      </c>
      <c r="B2295" s="1">
        <v>46064</v>
      </c>
      <c r="C2295">
        <f>YEAR(SalesDataTable__2[[#This Row],[Order Date]])</f>
        <v>2026</v>
      </c>
      <c r="D2295" s="2" t="str">
        <f>"Q"&amp;ROUNDUP(MONTH(SalesDataTable__2[[#This Row],[Order Date]])/3,0)</f>
        <v>Q1</v>
      </c>
      <c r="E2295">
        <f>MONTH(SalesDataTable__2[[#This Row],[Order Date]])</f>
        <v>2</v>
      </c>
      <c r="F2295" t="str">
        <f>TEXT(SalesDataTable__2[[#This Row],[Order Date]],"MMM")</f>
        <v>Feb</v>
      </c>
      <c r="G2295" t="s">
        <v>22</v>
      </c>
      <c r="H2295" t="s">
        <v>30</v>
      </c>
      <c r="I2295" t="s">
        <v>18</v>
      </c>
      <c r="J2295" t="s">
        <v>64</v>
      </c>
      <c r="K2295" t="s">
        <v>38</v>
      </c>
      <c r="L2295" t="s">
        <v>55</v>
      </c>
      <c r="M2295">
        <v>4</v>
      </c>
      <c r="N2295">
        <v>124.55</v>
      </c>
      <c r="O2295">
        <v>0</v>
      </c>
      <c r="P2295">
        <v>60.41</v>
      </c>
      <c r="Q2295">
        <v>498.2</v>
      </c>
      <c r="R2295">
        <v>241.64</v>
      </c>
      <c r="S2295">
        <v>256.56</v>
      </c>
      <c r="T2295">
        <v>0.51497390606182258</v>
      </c>
    </row>
    <row r="2296" spans="1:20" x14ac:dyDescent="0.3">
      <c r="A2296">
        <v>285</v>
      </c>
      <c r="B2296" s="1">
        <v>46066</v>
      </c>
      <c r="C2296">
        <f>YEAR(SalesDataTable__2[[#This Row],[Order Date]])</f>
        <v>2026</v>
      </c>
      <c r="D2296" s="2" t="str">
        <f>"Q"&amp;ROUNDUP(MONTH(SalesDataTable__2[[#This Row],[Order Date]])/3,0)</f>
        <v>Q1</v>
      </c>
      <c r="E2296">
        <f>MONTH(SalesDataTable__2[[#This Row],[Order Date]])</f>
        <v>2</v>
      </c>
      <c r="F2296" t="str">
        <f>TEXT(SalesDataTable__2[[#This Row],[Order Date]],"MMM")</f>
        <v>Feb</v>
      </c>
      <c r="G2296" t="s">
        <v>16</v>
      </c>
      <c r="H2296" t="s">
        <v>17</v>
      </c>
      <c r="I2296" t="s">
        <v>66</v>
      </c>
      <c r="J2296" t="s">
        <v>19</v>
      </c>
      <c r="K2296" t="s">
        <v>24</v>
      </c>
      <c r="L2296" t="s">
        <v>27</v>
      </c>
      <c r="M2296">
        <v>4</v>
      </c>
      <c r="N2296">
        <v>92.87</v>
      </c>
      <c r="O2296">
        <v>0</v>
      </c>
      <c r="P2296">
        <v>44.95</v>
      </c>
      <c r="Q2296">
        <v>371.48</v>
      </c>
      <c r="R2296">
        <v>179.8</v>
      </c>
      <c r="S2296">
        <v>191.68</v>
      </c>
      <c r="T2296">
        <v>0.51599009367933668</v>
      </c>
    </row>
    <row r="2297" spans="1:20" x14ac:dyDescent="0.3">
      <c r="A2297">
        <v>4069</v>
      </c>
      <c r="B2297" s="1">
        <v>46067</v>
      </c>
      <c r="C2297">
        <f>YEAR(SalesDataTable__2[[#This Row],[Order Date]])</f>
        <v>2026</v>
      </c>
      <c r="D2297" s="2" t="str">
        <f>"Q"&amp;ROUNDUP(MONTH(SalesDataTable__2[[#This Row],[Order Date]])/3,0)</f>
        <v>Q1</v>
      </c>
      <c r="E2297">
        <f>MONTH(SalesDataTable__2[[#This Row],[Order Date]])</f>
        <v>2</v>
      </c>
      <c r="F2297" t="str">
        <f>TEXT(SalesDataTable__2[[#This Row],[Order Date]],"MMM")</f>
        <v>Feb</v>
      </c>
      <c r="G2297" t="s">
        <v>16</v>
      </c>
      <c r="H2297" t="s">
        <v>17</v>
      </c>
      <c r="I2297" t="s">
        <v>18</v>
      </c>
      <c r="J2297" t="s">
        <v>19</v>
      </c>
      <c r="K2297" t="s">
        <v>24</v>
      </c>
      <c r="L2297" t="s">
        <v>50</v>
      </c>
      <c r="M2297">
        <v>4</v>
      </c>
      <c r="N2297">
        <v>140.63999999999999</v>
      </c>
      <c r="O2297">
        <v>0</v>
      </c>
      <c r="P2297">
        <v>77.510000000000005</v>
      </c>
      <c r="Q2297">
        <v>562.55999999999995</v>
      </c>
      <c r="R2297">
        <v>310.04000000000002</v>
      </c>
      <c r="S2297">
        <v>252.51999999999992</v>
      </c>
      <c r="T2297">
        <v>0.4488765642775881</v>
      </c>
    </row>
    <row r="2298" spans="1:20" x14ac:dyDescent="0.3">
      <c r="A2298">
        <v>459</v>
      </c>
      <c r="B2298" s="1">
        <v>46084</v>
      </c>
      <c r="C2298">
        <f>YEAR(SalesDataTable__2[[#This Row],[Order Date]])</f>
        <v>2026</v>
      </c>
      <c r="D2298" s="2" t="str">
        <f>"Q"&amp;ROUNDUP(MONTH(SalesDataTable__2[[#This Row],[Order Date]])/3,0)</f>
        <v>Q1</v>
      </c>
      <c r="E2298">
        <f>MONTH(SalesDataTable__2[[#This Row],[Order Date]])</f>
        <v>3</v>
      </c>
      <c r="F2298" t="str">
        <f>TEXT(SalesDataTable__2[[#This Row],[Order Date]],"MMM")</f>
        <v>Mar</v>
      </c>
      <c r="G2298" t="s">
        <v>28</v>
      </c>
      <c r="H2298" t="s">
        <v>46</v>
      </c>
      <c r="I2298" t="s">
        <v>67</v>
      </c>
      <c r="J2298" t="s">
        <v>19</v>
      </c>
      <c r="K2298" t="s">
        <v>36</v>
      </c>
      <c r="L2298" t="s">
        <v>56</v>
      </c>
      <c r="M2298">
        <v>4</v>
      </c>
      <c r="N2298">
        <v>50.64</v>
      </c>
      <c r="O2298">
        <v>0</v>
      </c>
      <c r="P2298">
        <v>23.09</v>
      </c>
      <c r="Q2298">
        <v>202.56</v>
      </c>
      <c r="R2298">
        <v>92.36</v>
      </c>
      <c r="S2298">
        <v>110.2</v>
      </c>
      <c r="T2298">
        <v>0.54403633491311221</v>
      </c>
    </row>
    <row r="2299" spans="1:20" x14ac:dyDescent="0.3">
      <c r="A2299">
        <v>2698</v>
      </c>
      <c r="B2299" s="1">
        <v>46085</v>
      </c>
      <c r="C2299">
        <f>YEAR(SalesDataTable__2[[#This Row],[Order Date]])</f>
        <v>2026</v>
      </c>
      <c r="D2299" s="2" t="str">
        <f>"Q"&amp;ROUNDUP(MONTH(SalesDataTable__2[[#This Row],[Order Date]])/3,0)</f>
        <v>Q1</v>
      </c>
      <c r="E2299">
        <f>MONTH(SalesDataTable__2[[#This Row],[Order Date]])</f>
        <v>3</v>
      </c>
      <c r="F2299" t="str">
        <f>TEXT(SalesDataTable__2[[#This Row],[Order Date]],"MMM")</f>
        <v>Mar</v>
      </c>
      <c r="G2299" t="s">
        <v>42</v>
      </c>
      <c r="H2299" t="s">
        <v>60</v>
      </c>
      <c r="I2299" t="s">
        <v>67</v>
      </c>
      <c r="J2299" t="s">
        <v>19</v>
      </c>
      <c r="K2299" t="s">
        <v>20</v>
      </c>
      <c r="L2299" t="s">
        <v>44</v>
      </c>
      <c r="M2299">
        <v>4</v>
      </c>
      <c r="N2299">
        <v>36.08</v>
      </c>
      <c r="O2299">
        <v>0</v>
      </c>
      <c r="P2299">
        <v>13.89</v>
      </c>
      <c r="Q2299">
        <v>144.32</v>
      </c>
      <c r="R2299">
        <v>55.56</v>
      </c>
      <c r="S2299">
        <v>88.759999999999991</v>
      </c>
      <c r="T2299">
        <v>0.61502217294900219</v>
      </c>
    </row>
    <row r="2300" spans="1:20" x14ac:dyDescent="0.3">
      <c r="A2300">
        <v>1527</v>
      </c>
      <c r="B2300" s="1">
        <v>46090</v>
      </c>
      <c r="C2300">
        <f>YEAR(SalesDataTable__2[[#This Row],[Order Date]])</f>
        <v>2026</v>
      </c>
      <c r="D2300" s="2" t="str">
        <f>"Q"&amp;ROUNDUP(MONTH(SalesDataTable__2[[#This Row],[Order Date]])/3,0)</f>
        <v>Q1</v>
      </c>
      <c r="E2300">
        <f>MONTH(SalesDataTable__2[[#This Row],[Order Date]])</f>
        <v>3</v>
      </c>
      <c r="F2300" t="str">
        <f>TEXT(SalesDataTable__2[[#This Row],[Order Date]],"MMM")</f>
        <v>Mar</v>
      </c>
      <c r="G2300" t="s">
        <v>16</v>
      </c>
      <c r="H2300" t="s">
        <v>33</v>
      </c>
      <c r="I2300" t="s">
        <v>67</v>
      </c>
      <c r="J2300" t="s">
        <v>19</v>
      </c>
      <c r="K2300" t="s">
        <v>31</v>
      </c>
      <c r="L2300" t="s">
        <v>41</v>
      </c>
      <c r="M2300">
        <v>4</v>
      </c>
      <c r="N2300">
        <v>35.42</v>
      </c>
      <c r="O2300">
        <v>0</v>
      </c>
      <c r="P2300">
        <v>13.31</v>
      </c>
      <c r="Q2300">
        <v>141.68</v>
      </c>
      <c r="R2300">
        <v>53.24</v>
      </c>
      <c r="S2300">
        <v>88.44</v>
      </c>
      <c r="T2300">
        <v>0.62422360248447195</v>
      </c>
    </row>
    <row r="2301" spans="1:20" x14ac:dyDescent="0.3">
      <c r="A2301">
        <v>264</v>
      </c>
      <c r="B2301" s="1">
        <v>46094</v>
      </c>
      <c r="C2301">
        <f>YEAR(SalesDataTable__2[[#This Row],[Order Date]])</f>
        <v>2026</v>
      </c>
      <c r="D2301" s="2" t="str">
        <f>"Q"&amp;ROUNDUP(MONTH(SalesDataTable__2[[#This Row],[Order Date]])/3,0)</f>
        <v>Q1</v>
      </c>
      <c r="E2301">
        <f>MONTH(SalesDataTable__2[[#This Row],[Order Date]])</f>
        <v>3</v>
      </c>
      <c r="F2301" t="str">
        <f>TEXT(SalesDataTable__2[[#This Row],[Order Date]],"MMM")</f>
        <v>Mar</v>
      </c>
      <c r="G2301" t="s">
        <v>22</v>
      </c>
      <c r="H2301" t="s">
        <v>30</v>
      </c>
      <c r="I2301" t="s">
        <v>18</v>
      </c>
      <c r="J2301" t="s">
        <v>65</v>
      </c>
      <c r="K2301" t="s">
        <v>31</v>
      </c>
      <c r="L2301" t="s">
        <v>47</v>
      </c>
      <c r="M2301">
        <v>4</v>
      </c>
      <c r="N2301">
        <v>47.33</v>
      </c>
      <c r="O2301">
        <v>0</v>
      </c>
      <c r="P2301">
        <v>18.739999999999998</v>
      </c>
      <c r="Q2301">
        <v>189.32</v>
      </c>
      <c r="R2301">
        <v>74.959999999999994</v>
      </c>
      <c r="S2301">
        <v>114.36</v>
      </c>
      <c r="T2301">
        <v>0.60405662370589475</v>
      </c>
    </row>
    <row r="2302" spans="1:20" x14ac:dyDescent="0.3">
      <c r="A2302">
        <v>4684</v>
      </c>
      <c r="B2302" s="1">
        <v>46094</v>
      </c>
      <c r="C2302">
        <f>YEAR(SalesDataTable__2[[#This Row],[Order Date]])</f>
        <v>2026</v>
      </c>
      <c r="D2302" s="2" t="str">
        <f>"Q"&amp;ROUNDUP(MONTH(SalesDataTable__2[[#This Row],[Order Date]])/3,0)</f>
        <v>Q1</v>
      </c>
      <c r="E2302">
        <f>MONTH(SalesDataTable__2[[#This Row],[Order Date]])</f>
        <v>3</v>
      </c>
      <c r="F2302" t="str">
        <f>TEXT(SalesDataTable__2[[#This Row],[Order Date]],"MMM")</f>
        <v>Mar</v>
      </c>
      <c r="G2302" t="s">
        <v>28</v>
      </c>
      <c r="H2302" t="s">
        <v>46</v>
      </c>
      <c r="I2302" t="s">
        <v>18</v>
      </c>
      <c r="J2302" t="s">
        <v>64</v>
      </c>
      <c r="K2302" t="s">
        <v>20</v>
      </c>
      <c r="L2302" t="s">
        <v>53</v>
      </c>
      <c r="M2302">
        <v>4</v>
      </c>
      <c r="N2302">
        <v>124.36</v>
      </c>
      <c r="O2302">
        <v>0</v>
      </c>
      <c r="P2302">
        <v>68.790000000000006</v>
      </c>
      <c r="Q2302">
        <v>497.44</v>
      </c>
      <c r="R2302">
        <v>275.16000000000003</v>
      </c>
      <c r="S2302">
        <v>222.27999999999997</v>
      </c>
      <c r="T2302">
        <v>0.44684786104856861</v>
      </c>
    </row>
    <row r="2303" spans="1:20" x14ac:dyDescent="0.3">
      <c r="A2303">
        <v>1813</v>
      </c>
      <c r="B2303" s="1">
        <v>46105</v>
      </c>
      <c r="C2303">
        <f>YEAR(SalesDataTable__2[[#This Row],[Order Date]])</f>
        <v>2026</v>
      </c>
      <c r="D2303" s="2" t="str">
        <f>"Q"&amp;ROUNDUP(MONTH(SalesDataTable__2[[#This Row],[Order Date]])/3,0)</f>
        <v>Q1</v>
      </c>
      <c r="E2303">
        <f>MONTH(SalesDataTable__2[[#This Row],[Order Date]])</f>
        <v>3</v>
      </c>
      <c r="F2303" t="str">
        <f>TEXT(SalesDataTable__2[[#This Row],[Order Date]],"MMM")</f>
        <v>Mar</v>
      </c>
      <c r="G2303" t="s">
        <v>22</v>
      </c>
      <c r="H2303" t="s">
        <v>30</v>
      </c>
      <c r="I2303" t="s">
        <v>66</v>
      </c>
      <c r="J2303" t="s">
        <v>64</v>
      </c>
      <c r="K2303" t="s">
        <v>24</v>
      </c>
      <c r="L2303" t="s">
        <v>50</v>
      </c>
      <c r="M2303">
        <v>4</v>
      </c>
      <c r="N2303">
        <v>146.34</v>
      </c>
      <c r="O2303">
        <v>0</v>
      </c>
      <c r="P2303">
        <v>79.37</v>
      </c>
      <c r="Q2303">
        <v>585.36</v>
      </c>
      <c r="R2303">
        <v>317.48</v>
      </c>
      <c r="S2303">
        <v>267.88</v>
      </c>
      <c r="T2303">
        <v>0.45763290966242992</v>
      </c>
    </row>
    <row r="2304" spans="1:20" x14ac:dyDescent="0.3">
      <c r="A2304">
        <v>2987</v>
      </c>
      <c r="B2304" s="1">
        <v>46108</v>
      </c>
      <c r="C2304">
        <f>YEAR(SalesDataTable__2[[#This Row],[Order Date]])</f>
        <v>2026</v>
      </c>
      <c r="D2304" s="2" t="str">
        <f>"Q"&amp;ROUNDUP(MONTH(SalesDataTable__2[[#This Row],[Order Date]])/3,0)</f>
        <v>Q1</v>
      </c>
      <c r="E2304">
        <f>MONTH(SalesDataTable__2[[#This Row],[Order Date]])</f>
        <v>3</v>
      </c>
      <c r="F2304" t="str">
        <f>TEXT(SalesDataTable__2[[#This Row],[Order Date]],"MMM")</f>
        <v>Mar</v>
      </c>
      <c r="G2304" t="s">
        <v>22</v>
      </c>
      <c r="H2304" t="s">
        <v>23</v>
      </c>
      <c r="I2304" t="s">
        <v>18</v>
      </c>
      <c r="J2304" t="s">
        <v>64</v>
      </c>
      <c r="K2304" t="s">
        <v>38</v>
      </c>
      <c r="L2304" t="s">
        <v>55</v>
      </c>
      <c r="M2304">
        <v>4</v>
      </c>
      <c r="N2304">
        <v>121.49</v>
      </c>
      <c r="O2304">
        <v>0</v>
      </c>
      <c r="P2304">
        <v>62.01</v>
      </c>
      <c r="Q2304">
        <v>485.96</v>
      </c>
      <c r="R2304">
        <v>248.04</v>
      </c>
      <c r="S2304">
        <v>237.92</v>
      </c>
      <c r="T2304">
        <v>0.4895876203802782</v>
      </c>
    </row>
    <row r="2305" spans="1:20" x14ac:dyDescent="0.3">
      <c r="A2305">
        <v>1768</v>
      </c>
      <c r="B2305" s="1">
        <v>46110</v>
      </c>
      <c r="C2305">
        <f>YEAR(SalesDataTable__2[[#This Row],[Order Date]])</f>
        <v>2026</v>
      </c>
      <c r="D2305" s="2" t="str">
        <f>"Q"&amp;ROUNDUP(MONTH(SalesDataTable__2[[#This Row],[Order Date]])/3,0)</f>
        <v>Q1</v>
      </c>
      <c r="E2305">
        <f>MONTH(SalesDataTable__2[[#This Row],[Order Date]])</f>
        <v>3</v>
      </c>
      <c r="F2305" t="str">
        <f>TEXT(SalesDataTable__2[[#This Row],[Order Date]],"MMM")</f>
        <v>Mar</v>
      </c>
      <c r="G2305" t="s">
        <v>28</v>
      </c>
      <c r="H2305" t="s">
        <v>46</v>
      </c>
      <c r="I2305" t="s">
        <v>67</v>
      </c>
      <c r="J2305" t="s">
        <v>64</v>
      </c>
      <c r="K2305" t="s">
        <v>24</v>
      </c>
      <c r="L2305" t="s">
        <v>35</v>
      </c>
      <c r="M2305">
        <v>4</v>
      </c>
      <c r="N2305">
        <v>70.510000000000005</v>
      </c>
      <c r="O2305">
        <v>0</v>
      </c>
      <c r="P2305">
        <v>31.93</v>
      </c>
      <c r="Q2305">
        <v>282.04000000000002</v>
      </c>
      <c r="R2305">
        <v>127.72</v>
      </c>
      <c r="S2305">
        <v>154.32000000000002</v>
      </c>
      <c r="T2305">
        <v>0.54715643171181394</v>
      </c>
    </row>
    <row r="2306" spans="1:20" x14ac:dyDescent="0.3">
      <c r="A2306">
        <v>2676</v>
      </c>
      <c r="B2306" s="1">
        <v>46110</v>
      </c>
      <c r="C2306">
        <f>YEAR(SalesDataTable__2[[#This Row],[Order Date]])</f>
        <v>2026</v>
      </c>
      <c r="D2306" s="2" t="str">
        <f>"Q"&amp;ROUNDUP(MONTH(SalesDataTable__2[[#This Row],[Order Date]])/3,0)</f>
        <v>Q1</v>
      </c>
      <c r="E2306">
        <f>MONTH(SalesDataTable__2[[#This Row],[Order Date]])</f>
        <v>3</v>
      </c>
      <c r="F2306" t="str">
        <f>TEXT(SalesDataTable__2[[#This Row],[Order Date]],"MMM")</f>
        <v>Mar</v>
      </c>
      <c r="G2306" t="s">
        <v>42</v>
      </c>
      <c r="H2306" t="s">
        <v>45</v>
      </c>
      <c r="I2306" t="s">
        <v>66</v>
      </c>
      <c r="J2306" t="s">
        <v>19</v>
      </c>
      <c r="K2306" t="s">
        <v>38</v>
      </c>
      <c r="L2306" t="s">
        <v>39</v>
      </c>
      <c r="M2306">
        <v>4</v>
      </c>
      <c r="N2306">
        <v>191.99</v>
      </c>
      <c r="O2306">
        <v>0</v>
      </c>
      <c r="P2306">
        <v>104.44</v>
      </c>
      <c r="Q2306">
        <v>767.96</v>
      </c>
      <c r="R2306">
        <v>417.76</v>
      </c>
      <c r="S2306">
        <v>350.20000000000005</v>
      </c>
      <c r="T2306">
        <v>0.45601333402781397</v>
      </c>
    </row>
    <row r="2307" spans="1:20" x14ac:dyDescent="0.3">
      <c r="A2307">
        <v>2767</v>
      </c>
      <c r="B2307" s="1">
        <v>46112</v>
      </c>
      <c r="C2307">
        <f>YEAR(SalesDataTable__2[[#This Row],[Order Date]])</f>
        <v>2026</v>
      </c>
      <c r="D2307" s="2" t="str">
        <f>"Q"&amp;ROUNDUP(MONTH(SalesDataTable__2[[#This Row],[Order Date]])/3,0)</f>
        <v>Q1</v>
      </c>
      <c r="E2307">
        <f>MONTH(SalesDataTable__2[[#This Row],[Order Date]])</f>
        <v>3</v>
      </c>
      <c r="F2307" t="str">
        <f>TEXT(SalesDataTable__2[[#This Row],[Order Date]],"MMM")</f>
        <v>Mar</v>
      </c>
      <c r="G2307" t="s">
        <v>28</v>
      </c>
      <c r="H2307" t="s">
        <v>29</v>
      </c>
      <c r="I2307" t="s">
        <v>18</v>
      </c>
      <c r="J2307" t="s">
        <v>64</v>
      </c>
      <c r="K2307" t="s">
        <v>31</v>
      </c>
      <c r="L2307" t="s">
        <v>32</v>
      </c>
      <c r="M2307">
        <v>4</v>
      </c>
      <c r="N2307">
        <v>134.18</v>
      </c>
      <c r="O2307">
        <v>0</v>
      </c>
      <c r="P2307">
        <v>66.430000000000007</v>
      </c>
      <c r="Q2307">
        <v>536.72</v>
      </c>
      <c r="R2307">
        <v>265.72000000000003</v>
      </c>
      <c r="S2307">
        <v>271</v>
      </c>
      <c r="T2307">
        <v>0.5049187658369354</v>
      </c>
    </row>
    <row r="2308" spans="1:20" x14ac:dyDescent="0.3">
      <c r="A2308">
        <v>3261</v>
      </c>
      <c r="B2308" s="1">
        <v>46115</v>
      </c>
      <c r="C2308">
        <f>YEAR(SalesDataTable__2[[#This Row],[Order Date]])</f>
        <v>2026</v>
      </c>
      <c r="D2308" s="2" t="str">
        <f>"Q"&amp;ROUNDUP(MONTH(SalesDataTable__2[[#This Row],[Order Date]])/3,0)</f>
        <v>Q2</v>
      </c>
      <c r="E2308">
        <f>MONTH(SalesDataTable__2[[#This Row],[Order Date]])</f>
        <v>4</v>
      </c>
      <c r="F2308" t="str">
        <f>TEXT(SalesDataTable__2[[#This Row],[Order Date]],"MMM")</f>
        <v>Apr</v>
      </c>
      <c r="G2308" t="s">
        <v>42</v>
      </c>
      <c r="H2308" t="s">
        <v>63</v>
      </c>
      <c r="I2308" t="s">
        <v>18</v>
      </c>
      <c r="J2308" t="s">
        <v>19</v>
      </c>
      <c r="K2308" t="s">
        <v>31</v>
      </c>
      <c r="L2308" t="s">
        <v>32</v>
      </c>
      <c r="M2308">
        <v>4</v>
      </c>
      <c r="N2308">
        <v>130.55000000000001</v>
      </c>
      <c r="O2308">
        <v>0</v>
      </c>
      <c r="P2308">
        <v>67.66</v>
      </c>
      <c r="Q2308">
        <v>522.20000000000005</v>
      </c>
      <c r="R2308">
        <v>270.64</v>
      </c>
      <c r="S2308">
        <v>251.56000000000006</v>
      </c>
      <c r="T2308">
        <v>0.48173113749521262</v>
      </c>
    </row>
    <row r="2309" spans="1:20" x14ac:dyDescent="0.3">
      <c r="A2309">
        <v>1153</v>
      </c>
      <c r="B2309" s="1">
        <v>46116</v>
      </c>
      <c r="C2309">
        <f>YEAR(SalesDataTable__2[[#This Row],[Order Date]])</f>
        <v>2026</v>
      </c>
      <c r="D2309" s="2" t="str">
        <f>"Q"&amp;ROUNDUP(MONTH(SalesDataTable__2[[#This Row],[Order Date]])/3,0)</f>
        <v>Q2</v>
      </c>
      <c r="E2309">
        <f>MONTH(SalesDataTable__2[[#This Row],[Order Date]])</f>
        <v>4</v>
      </c>
      <c r="F2309" t="str">
        <f>TEXT(SalesDataTable__2[[#This Row],[Order Date]],"MMM")</f>
        <v>Apr</v>
      </c>
      <c r="G2309" t="s">
        <v>42</v>
      </c>
      <c r="H2309" t="s">
        <v>60</v>
      </c>
      <c r="I2309" t="s">
        <v>66</v>
      </c>
      <c r="J2309" t="s">
        <v>19</v>
      </c>
      <c r="K2309" t="s">
        <v>24</v>
      </c>
      <c r="L2309" t="s">
        <v>27</v>
      </c>
      <c r="M2309">
        <v>4</v>
      </c>
      <c r="N2309">
        <v>90.15</v>
      </c>
      <c r="O2309">
        <v>0</v>
      </c>
      <c r="P2309">
        <v>44.9</v>
      </c>
      <c r="Q2309">
        <v>360.6</v>
      </c>
      <c r="R2309">
        <v>179.6</v>
      </c>
      <c r="S2309">
        <v>181.00000000000003</v>
      </c>
      <c r="T2309">
        <v>0.50194120909595119</v>
      </c>
    </row>
    <row r="2310" spans="1:20" x14ac:dyDescent="0.3">
      <c r="A2310">
        <v>2101</v>
      </c>
      <c r="B2310" s="1">
        <v>46138</v>
      </c>
      <c r="C2310">
        <f>YEAR(SalesDataTable__2[[#This Row],[Order Date]])</f>
        <v>2026</v>
      </c>
      <c r="D2310" s="2" t="str">
        <f>"Q"&amp;ROUNDUP(MONTH(SalesDataTable__2[[#This Row],[Order Date]])/3,0)</f>
        <v>Q2</v>
      </c>
      <c r="E2310">
        <f>MONTH(SalesDataTable__2[[#This Row],[Order Date]])</f>
        <v>4</v>
      </c>
      <c r="F2310" t="str">
        <f>TEXT(SalesDataTable__2[[#This Row],[Order Date]],"MMM")</f>
        <v>Apr</v>
      </c>
      <c r="G2310" t="s">
        <v>16</v>
      </c>
      <c r="H2310" t="s">
        <v>33</v>
      </c>
      <c r="I2310" t="s">
        <v>18</v>
      </c>
      <c r="J2310" t="s">
        <v>19</v>
      </c>
      <c r="K2310" t="s">
        <v>24</v>
      </c>
      <c r="L2310" t="s">
        <v>50</v>
      </c>
      <c r="M2310">
        <v>4</v>
      </c>
      <c r="N2310">
        <v>144.69999999999999</v>
      </c>
      <c r="O2310">
        <v>0</v>
      </c>
      <c r="P2310">
        <v>79.41</v>
      </c>
      <c r="Q2310">
        <v>578.79999999999995</v>
      </c>
      <c r="R2310">
        <v>317.64</v>
      </c>
      <c r="S2310">
        <v>261.15999999999997</v>
      </c>
      <c r="T2310">
        <v>0.45120939875604699</v>
      </c>
    </row>
    <row r="2311" spans="1:20" x14ac:dyDescent="0.3">
      <c r="A2311">
        <v>3500</v>
      </c>
      <c r="B2311" s="1">
        <v>46139</v>
      </c>
      <c r="C2311">
        <f>YEAR(SalesDataTable__2[[#This Row],[Order Date]])</f>
        <v>2026</v>
      </c>
      <c r="D2311" s="2" t="str">
        <f>"Q"&amp;ROUNDUP(MONTH(SalesDataTable__2[[#This Row],[Order Date]])/3,0)</f>
        <v>Q2</v>
      </c>
      <c r="E2311">
        <f>MONTH(SalesDataTable__2[[#This Row],[Order Date]])</f>
        <v>4</v>
      </c>
      <c r="F2311" t="str">
        <f>TEXT(SalesDataTable__2[[#This Row],[Order Date]],"MMM")</f>
        <v>Apr</v>
      </c>
      <c r="G2311" t="s">
        <v>28</v>
      </c>
      <c r="H2311" t="s">
        <v>46</v>
      </c>
      <c r="I2311" t="s">
        <v>18</v>
      </c>
      <c r="J2311" t="s">
        <v>19</v>
      </c>
      <c r="K2311" t="s">
        <v>20</v>
      </c>
      <c r="L2311" t="s">
        <v>59</v>
      </c>
      <c r="M2311">
        <v>4</v>
      </c>
      <c r="N2311">
        <v>50.67</v>
      </c>
      <c r="O2311">
        <v>0</v>
      </c>
      <c r="P2311">
        <v>22.62</v>
      </c>
      <c r="Q2311">
        <v>202.68</v>
      </c>
      <c r="R2311">
        <v>90.48</v>
      </c>
      <c r="S2311">
        <v>112.2</v>
      </c>
      <c r="T2311">
        <v>0.55358200118413259</v>
      </c>
    </row>
    <row r="2312" spans="1:20" x14ac:dyDescent="0.3">
      <c r="A2312">
        <v>1796</v>
      </c>
      <c r="B2312" s="1">
        <v>46142</v>
      </c>
      <c r="C2312">
        <f>YEAR(SalesDataTable__2[[#This Row],[Order Date]])</f>
        <v>2026</v>
      </c>
      <c r="D2312" s="2" t="str">
        <f>"Q"&amp;ROUNDUP(MONTH(SalesDataTable__2[[#This Row],[Order Date]])/3,0)</f>
        <v>Q2</v>
      </c>
      <c r="E2312">
        <f>MONTH(SalesDataTable__2[[#This Row],[Order Date]])</f>
        <v>4</v>
      </c>
      <c r="F2312" t="str">
        <f>TEXT(SalesDataTable__2[[#This Row],[Order Date]],"MMM")</f>
        <v>Apr</v>
      </c>
      <c r="G2312" t="s">
        <v>22</v>
      </c>
      <c r="H2312" t="s">
        <v>40</v>
      </c>
      <c r="I2312" t="s">
        <v>18</v>
      </c>
      <c r="J2312" t="s">
        <v>64</v>
      </c>
      <c r="K2312" t="s">
        <v>38</v>
      </c>
      <c r="L2312" t="s">
        <v>58</v>
      </c>
      <c r="M2312">
        <v>4</v>
      </c>
      <c r="N2312">
        <v>83.27</v>
      </c>
      <c r="O2312">
        <v>0</v>
      </c>
      <c r="P2312">
        <v>39.979999999999997</v>
      </c>
      <c r="Q2312">
        <v>333.08</v>
      </c>
      <c r="R2312">
        <v>159.91999999999999</v>
      </c>
      <c r="S2312">
        <v>173.16</v>
      </c>
      <c r="T2312">
        <v>0.51987510507986068</v>
      </c>
    </row>
    <row r="2313" spans="1:20" x14ac:dyDescent="0.3">
      <c r="A2313">
        <v>551</v>
      </c>
      <c r="B2313" s="1">
        <v>46143</v>
      </c>
      <c r="C2313">
        <f>YEAR(SalesDataTable__2[[#This Row],[Order Date]])</f>
        <v>2026</v>
      </c>
      <c r="D2313" s="2" t="str">
        <f>"Q"&amp;ROUNDUP(MONTH(SalesDataTable__2[[#This Row],[Order Date]])/3,0)</f>
        <v>Q2</v>
      </c>
      <c r="E2313">
        <f>MONTH(SalesDataTable__2[[#This Row],[Order Date]])</f>
        <v>5</v>
      </c>
      <c r="F2313" t="str">
        <f>TEXT(SalesDataTable__2[[#This Row],[Order Date]],"MMM")</f>
        <v>May</v>
      </c>
      <c r="G2313" t="s">
        <v>16</v>
      </c>
      <c r="H2313" t="s">
        <v>17</v>
      </c>
      <c r="I2313" t="s">
        <v>66</v>
      </c>
      <c r="J2313" t="s">
        <v>64</v>
      </c>
      <c r="K2313" t="s">
        <v>36</v>
      </c>
      <c r="L2313" t="s">
        <v>54</v>
      </c>
      <c r="M2313">
        <v>4</v>
      </c>
      <c r="N2313">
        <v>103.64</v>
      </c>
      <c r="O2313">
        <v>0</v>
      </c>
      <c r="P2313">
        <v>50.59</v>
      </c>
      <c r="Q2313">
        <v>414.56</v>
      </c>
      <c r="R2313">
        <v>202.36</v>
      </c>
      <c r="S2313">
        <v>212.2</v>
      </c>
      <c r="T2313">
        <v>0.51186800463141646</v>
      </c>
    </row>
    <row r="2314" spans="1:20" x14ac:dyDescent="0.3">
      <c r="A2314">
        <v>3510</v>
      </c>
      <c r="B2314" s="1">
        <v>46150</v>
      </c>
      <c r="C2314">
        <f>YEAR(SalesDataTable__2[[#This Row],[Order Date]])</f>
        <v>2026</v>
      </c>
      <c r="D2314" s="2" t="str">
        <f>"Q"&amp;ROUNDUP(MONTH(SalesDataTable__2[[#This Row],[Order Date]])/3,0)</f>
        <v>Q2</v>
      </c>
      <c r="E2314">
        <f>MONTH(SalesDataTable__2[[#This Row],[Order Date]])</f>
        <v>5</v>
      </c>
      <c r="F2314" t="str">
        <f>TEXT(SalesDataTable__2[[#This Row],[Order Date]],"MMM")</f>
        <v>May</v>
      </c>
      <c r="G2314" t="s">
        <v>42</v>
      </c>
      <c r="H2314" t="s">
        <v>43</v>
      </c>
      <c r="I2314" t="s">
        <v>18</v>
      </c>
      <c r="J2314" t="s">
        <v>64</v>
      </c>
      <c r="K2314" t="s">
        <v>38</v>
      </c>
      <c r="L2314" t="s">
        <v>55</v>
      </c>
      <c r="M2314">
        <v>4</v>
      </c>
      <c r="N2314">
        <v>121.81</v>
      </c>
      <c r="O2314">
        <v>0</v>
      </c>
      <c r="P2314">
        <v>58.95</v>
      </c>
      <c r="Q2314">
        <v>487.24</v>
      </c>
      <c r="R2314">
        <v>235.8</v>
      </c>
      <c r="S2314">
        <v>251.44</v>
      </c>
      <c r="T2314">
        <v>0.5160495854199163</v>
      </c>
    </row>
    <row r="2315" spans="1:20" x14ac:dyDescent="0.3">
      <c r="A2315">
        <v>4800</v>
      </c>
      <c r="B2315" s="1">
        <v>46152</v>
      </c>
      <c r="C2315">
        <f>YEAR(SalesDataTable__2[[#This Row],[Order Date]])</f>
        <v>2026</v>
      </c>
      <c r="D2315" s="2" t="str">
        <f>"Q"&amp;ROUNDUP(MONTH(SalesDataTable__2[[#This Row],[Order Date]])/3,0)</f>
        <v>Q2</v>
      </c>
      <c r="E2315">
        <f>MONTH(SalesDataTable__2[[#This Row],[Order Date]])</f>
        <v>5</v>
      </c>
      <c r="F2315" t="str">
        <f>TEXT(SalesDataTable__2[[#This Row],[Order Date]],"MMM")</f>
        <v>May</v>
      </c>
      <c r="G2315" t="s">
        <v>16</v>
      </c>
      <c r="H2315" t="s">
        <v>17</v>
      </c>
      <c r="I2315" t="s">
        <v>66</v>
      </c>
      <c r="J2315" t="s">
        <v>19</v>
      </c>
      <c r="K2315" t="s">
        <v>36</v>
      </c>
      <c r="L2315" t="s">
        <v>54</v>
      </c>
      <c r="M2315">
        <v>4</v>
      </c>
      <c r="N2315">
        <v>103.36</v>
      </c>
      <c r="O2315">
        <v>0</v>
      </c>
      <c r="P2315">
        <v>51.59</v>
      </c>
      <c r="Q2315">
        <v>413.44</v>
      </c>
      <c r="R2315">
        <v>206.36</v>
      </c>
      <c r="S2315">
        <v>207.07999999999998</v>
      </c>
      <c r="T2315">
        <v>0.50087074303405565</v>
      </c>
    </row>
    <row r="2316" spans="1:20" x14ac:dyDescent="0.3">
      <c r="A2316">
        <v>5051</v>
      </c>
      <c r="B2316" s="1">
        <v>46154</v>
      </c>
      <c r="C2316">
        <f>YEAR(SalesDataTable__2[[#This Row],[Order Date]])</f>
        <v>2026</v>
      </c>
      <c r="D2316" s="2" t="str">
        <f>"Q"&amp;ROUNDUP(MONTH(SalesDataTable__2[[#This Row],[Order Date]])/3,0)</f>
        <v>Q2</v>
      </c>
      <c r="E2316">
        <f>MONTH(SalesDataTable__2[[#This Row],[Order Date]])</f>
        <v>5</v>
      </c>
      <c r="F2316" t="str">
        <f>TEXT(SalesDataTable__2[[#This Row],[Order Date]],"MMM")</f>
        <v>May</v>
      </c>
      <c r="G2316" t="s">
        <v>22</v>
      </c>
      <c r="H2316" t="s">
        <v>40</v>
      </c>
      <c r="I2316" t="s">
        <v>66</v>
      </c>
      <c r="J2316" t="s">
        <v>64</v>
      </c>
      <c r="K2316" t="s">
        <v>36</v>
      </c>
      <c r="L2316" t="s">
        <v>56</v>
      </c>
      <c r="M2316">
        <v>4</v>
      </c>
      <c r="N2316">
        <v>51.31</v>
      </c>
      <c r="O2316">
        <v>0</v>
      </c>
      <c r="P2316">
        <v>22.19</v>
      </c>
      <c r="Q2316">
        <v>205.24</v>
      </c>
      <c r="R2316">
        <v>88.76</v>
      </c>
      <c r="S2316">
        <v>116.48</v>
      </c>
      <c r="T2316">
        <v>0.56753069577080495</v>
      </c>
    </row>
    <row r="2317" spans="1:20" x14ac:dyDescent="0.3">
      <c r="A2317">
        <v>1902</v>
      </c>
      <c r="B2317" s="1">
        <v>46156</v>
      </c>
      <c r="C2317">
        <f>YEAR(SalesDataTable__2[[#This Row],[Order Date]])</f>
        <v>2026</v>
      </c>
      <c r="D2317" s="2" t="str">
        <f>"Q"&amp;ROUNDUP(MONTH(SalesDataTable__2[[#This Row],[Order Date]])/3,0)</f>
        <v>Q2</v>
      </c>
      <c r="E2317">
        <f>MONTH(SalesDataTable__2[[#This Row],[Order Date]])</f>
        <v>5</v>
      </c>
      <c r="F2317" t="str">
        <f>TEXT(SalesDataTable__2[[#This Row],[Order Date]],"MMM")</f>
        <v>May</v>
      </c>
      <c r="G2317" t="s">
        <v>28</v>
      </c>
      <c r="H2317" t="s">
        <v>48</v>
      </c>
      <c r="I2317" t="s">
        <v>66</v>
      </c>
      <c r="J2317" t="s">
        <v>65</v>
      </c>
      <c r="K2317" t="s">
        <v>31</v>
      </c>
      <c r="L2317" t="s">
        <v>32</v>
      </c>
      <c r="M2317">
        <v>4</v>
      </c>
      <c r="N2317">
        <v>130.83000000000001</v>
      </c>
      <c r="O2317">
        <v>0</v>
      </c>
      <c r="P2317">
        <v>66.959999999999994</v>
      </c>
      <c r="Q2317">
        <v>523.32000000000005</v>
      </c>
      <c r="R2317">
        <v>267.83999999999997</v>
      </c>
      <c r="S2317">
        <v>255.48000000000008</v>
      </c>
      <c r="T2317">
        <v>0.48819078193074994</v>
      </c>
    </row>
    <row r="2318" spans="1:20" x14ac:dyDescent="0.3">
      <c r="A2318">
        <v>3531</v>
      </c>
      <c r="B2318" s="1">
        <v>46157</v>
      </c>
      <c r="C2318">
        <f>YEAR(SalesDataTable__2[[#This Row],[Order Date]])</f>
        <v>2026</v>
      </c>
      <c r="D2318" s="2" t="str">
        <f>"Q"&amp;ROUNDUP(MONTH(SalesDataTable__2[[#This Row],[Order Date]])/3,0)</f>
        <v>Q2</v>
      </c>
      <c r="E2318">
        <f>MONTH(SalesDataTable__2[[#This Row],[Order Date]])</f>
        <v>5</v>
      </c>
      <c r="F2318" t="str">
        <f>TEXT(SalesDataTable__2[[#This Row],[Order Date]],"MMM")</f>
        <v>May</v>
      </c>
      <c r="G2318" t="s">
        <v>16</v>
      </c>
      <c r="H2318" t="s">
        <v>52</v>
      </c>
      <c r="I2318" t="s">
        <v>66</v>
      </c>
      <c r="J2318" t="s">
        <v>65</v>
      </c>
      <c r="K2318" t="s">
        <v>20</v>
      </c>
      <c r="L2318" t="s">
        <v>44</v>
      </c>
      <c r="M2318">
        <v>4</v>
      </c>
      <c r="N2318">
        <v>36.21</v>
      </c>
      <c r="O2318">
        <v>0</v>
      </c>
      <c r="P2318">
        <v>14.3</v>
      </c>
      <c r="Q2318">
        <v>144.84</v>
      </c>
      <c r="R2318">
        <v>57.2</v>
      </c>
      <c r="S2318">
        <v>87.64</v>
      </c>
      <c r="T2318">
        <v>0.60508146920740125</v>
      </c>
    </row>
    <row r="2319" spans="1:20" x14ac:dyDescent="0.3">
      <c r="A2319">
        <v>3599</v>
      </c>
      <c r="B2319" s="1">
        <v>46158</v>
      </c>
      <c r="C2319">
        <f>YEAR(SalesDataTable__2[[#This Row],[Order Date]])</f>
        <v>2026</v>
      </c>
      <c r="D2319" s="2" t="str">
        <f>"Q"&amp;ROUNDUP(MONTH(SalesDataTable__2[[#This Row],[Order Date]])/3,0)</f>
        <v>Q2</v>
      </c>
      <c r="E2319">
        <f>MONTH(SalesDataTable__2[[#This Row],[Order Date]])</f>
        <v>5</v>
      </c>
      <c r="F2319" t="str">
        <f>TEXT(SalesDataTable__2[[#This Row],[Order Date]],"MMM")</f>
        <v>May</v>
      </c>
      <c r="G2319" t="s">
        <v>28</v>
      </c>
      <c r="H2319" t="s">
        <v>29</v>
      </c>
      <c r="I2319" t="s">
        <v>18</v>
      </c>
      <c r="J2319" t="s">
        <v>19</v>
      </c>
      <c r="K2319" t="s">
        <v>24</v>
      </c>
      <c r="L2319" t="s">
        <v>50</v>
      </c>
      <c r="M2319">
        <v>4</v>
      </c>
      <c r="N2319">
        <v>143.34</v>
      </c>
      <c r="O2319">
        <v>0</v>
      </c>
      <c r="P2319">
        <v>80.55</v>
      </c>
      <c r="Q2319">
        <v>573.36</v>
      </c>
      <c r="R2319">
        <v>322.2</v>
      </c>
      <c r="S2319">
        <v>251.16000000000003</v>
      </c>
      <c r="T2319">
        <v>0.43804939305148599</v>
      </c>
    </row>
    <row r="2320" spans="1:20" x14ac:dyDescent="0.3">
      <c r="A2320">
        <v>1930</v>
      </c>
      <c r="B2320" s="1">
        <v>46161</v>
      </c>
      <c r="C2320">
        <f>YEAR(SalesDataTable__2[[#This Row],[Order Date]])</f>
        <v>2026</v>
      </c>
      <c r="D2320" s="2" t="str">
        <f>"Q"&amp;ROUNDUP(MONTH(SalesDataTable__2[[#This Row],[Order Date]])/3,0)</f>
        <v>Q2</v>
      </c>
      <c r="E2320">
        <f>MONTH(SalesDataTable__2[[#This Row],[Order Date]])</f>
        <v>5</v>
      </c>
      <c r="F2320" t="str">
        <f>TEXT(SalesDataTable__2[[#This Row],[Order Date]],"MMM")</f>
        <v>May</v>
      </c>
      <c r="G2320" t="s">
        <v>42</v>
      </c>
      <c r="H2320" t="s">
        <v>60</v>
      </c>
      <c r="I2320" t="s">
        <v>66</v>
      </c>
      <c r="J2320" t="s">
        <v>19</v>
      </c>
      <c r="K2320" t="s">
        <v>31</v>
      </c>
      <c r="L2320" t="s">
        <v>41</v>
      </c>
      <c r="M2320">
        <v>4</v>
      </c>
      <c r="N2320">
        <v>36.94</v>
      </c>
      <c r="O2320">
        <v>0</v>
      </c>
      <c r="P2320">
        <v>13.63</v>
      </c>
      <c r="Q2320">
        <v>147.76</v>
      </c>
      <c r="R2320">
        <v>54.52</v>
      </c>
      <c r="S2320">
        <v>93.239999999999981</v>
      </c>
      <c r="T2320">
        <v>0.63102328099620997</v>
      </c>
    </row>
    <row r="2321" spans="1:20" x14ac:dyDescent="0.3">
      <c r="A2321">
        <v>4727</v>
      </c>
      <c r="B2321" s="1">
        <v>46168</v>
      </c>
      <c r="C2321">
        <f>YEAR(SalesDataTable__2[[#This Row],[Order Date]])</f>
        <v>2026</v>
      </c>
      <c r="D2321" s="2" t="str">
        <f>"Q"&amp;ROUNDUP(MONTH(SalesDataTable__2[[#This Row],[Order Date]])/3,0)</f>
        <v>Q2</v>
      </c>
      <c r="E2321">
        <f>MONTH(SalesDataTable__2[[#This Row],[Order Date]])</f>
        <v>5</v>
      </c>
      <c r="F2321" t="str">
        <f>TEXT(SalesDataTable__2[[#This Row],[Order Date]],"MMM")</f>
        <v>May</v>
      </c>
      <c r="G2321" t="s">
        <v>42</v>
      </c>
      <c r="H2321" t="s">
        <v>60</v>
      </c>
      <c r="I2321" t="s">
        <v>18</v>
      </c>
      <c r="J2321" t="s">
        <v>19</v>
      </c>
      <c r="K2321" t="s">
        <v>24</v>
      </c>
      <c r="L2321" t="s">
        <v>50</v>
      </c>
      <c r="M2321">
        <v>4</v>
      </c>
      <c r="N2321">
        <v>140.66999999999999</v>
      </c>
      <c r="O2321">
        <v>0</v>
      </c>
      <c r="P2321">
        <v>80.72</v>
      </c>
      <c r="Q2321">
        <v>562.67999999999995</v>
      </c>
      <c r="R2321">
        <v>322.88</v>
      </c>
      <c r="S2321">
        <v>239.79999999999995</v>
      </c>
      <c r="T2321">
        <v>0.42617473519584842</v>
      </c>
    </row>
    <row r="2322" spans="1:20" x14ac:dyDescent="0.3">
      <c r="A2322">
        <v>4696</v>
      </c>
      <c r="B2322" s="1">
        <v>46173</v>
      </c>
      <c r="C2322">
        <f>YEAR(SalesDataTable__2[[#This Row],[Order Date]])</f>
        <v>2026</v>
      </c>
      <c r="D2322" s="2" t="str">
        <f>"Q"&amp;ROUNDUP(MONTH(SalesDataTable__2[[#This Row],[Order Date]])/3,0)</f>
        <v>Q2</v>
      </c>
      <c r="E2322">
        <f>MONTH(SalesDataTable__2[[#This Row],[Order Date]])</f>
        <v>5</v>
      </c>
      <c r="F2322" t="str">
        <f>TEXT(SalesDataTable__2[[#This Row],[Order Date]],"MMM")</f>
        <v>May</v>
      </c>
      <c r="G2322" t="s">
        <v>28</v>
      </c>
      <c r="H2322" t="s">
        <v>48</v>
      </c>
      <c r="I2322" t="s">
        <v>18</v>
      </c>
      <c r="J2322" t="s">
        <v>19</v>
      </c>
      <c r="K2322" t="s">
        <v>36</v>
      </c>
      <c r="L2322" t="s">
        <v>61</v>
      </c>
      <c r="M2322">
        <v>4</v>
      </c>
      <c r="N2322">
        <v>81.790000000000006</v>
      </c>
      <c r="O2322">
        <v>0</v>
      </c>
      <c r="P2322">
        <v>42.96</v>
      </c>
      <c r="Q2322">
        <v>327.16000000000003</v>
      </c>
      <c r="R2322">
        <v>171.84</v>
      </c>
      <c r="S2322">
        <v>155.32000000000002</v>
      </c>
      <c r="T2322">
        <v>0.47475241472062601</v>
      </c>
    </row>
    <row r="2323" spans="1:20" x14ac:dyDescent="0.3">
      <c r="A2323">
        <v>3615</v>
      </c>
      <c r="B2323" s="1">
        <v>46182</v>
      </c>
      <c r="C2323">
        <f>YEAR(SalesDataTable__2[[#This Row],[Order Date]])</f>
        <v>2026</v>
      </c>
      <c r="D2323" s="2" t="str">
        <f>"Q"&amp;ROUNDUP(MONTH(SalesDataTable__2[[#This Row],[Order Date]])/3,0)</f>
        <v>Q2</v>
      </c>
      <c r="E2323">
        <f>MONTH(SalesDataTable__2[[#This Row],[Order Date]])</f>
        <v>6</v>
      </c>
      <c r="F2323" t="str">
        <f>TEXT(SalesDataTable__2[[#This Row],[Order Date]],"MMM")</f>
        <v>Jun</v>
      </c>
      <c r="G2323" t="s">
        <v>28</v>
      </c>
      <c r="H2323" t="s">
        <v>48</v>
      </c>
      <c r="I2323" t="s">
        <v>18</v>
      </c>
      <c r="J2323" t="s">
        <v>19</v>
      </c>
      <c r="K2323" t="s">
        <v>24</v>
      </c>
      <c r="L2323" t="s">
        <v>25</v>
      </c>
      <c r="M2323">
        <v>4</v>
      </c>
      <c r="N2323">
        <v>155.22</v>
      </c>
      <c r="O2323">
        <v>0</v>
      </c>
      <c r="P2323">
        <v>77.209999999999994</v>
      </c>
      <c r="Q2323">
        <v>620.88</v>
      </c>
      <c r="R2323">
        <v>308.83999999999997</v>
      </c>
      <c r="S2323">
        <v>312.04000000000002</v>
      </c>
      <c r="T2323">
        <v>0.50257698750161062</v>
      </c>
    </row>
    <row r="2324" spans="1:20" x14ac:dyDescent="0.3">
      <c r="A2324">
        <v>3661</v>
      </c>
      <c r="B2324" s="1">
        <v>46182</v>
      </c>
      <c r="C2324">
        <f>YEAR(SalesDataTable__2[[#This Row],[Order Date]])</f>
        <v>2026</v>
      </c>
      <c r="D2324" s="2" t="str">
        <f>"Q"&amp;ROUNDUP(MONTH(SalesDataTable__2[[#This Row],[Order Date]])/3,0)</f>
        <v>Q2</v>
      </c>
      <c r="E2324">
        <f>MONTH(SalesDataTable__2[[#This Row],[Order Date]])</f>
        <v>6</v>
      </c>
      <c r="F2324" t="str">
        <f>TEXT(SalesDataTable__2[[#This Row],[Order Date]],"MMM")</f>
        <v>Jun</v>
      </c>
      <c r="G2324" t="s">
        <v>16</v>
      </c>
      <c r="H2324" t="s">
        <v>17</v>
      </c>
      <c r="I2324" t="s">
        <v>18</v>
      </c>
      <c r="J2324" t="s">
        <v>19</v>
      </c>
      <c r="K2324" t="s">
        <v>36</v>
      </c>
      <c r="L2324" t="s">
        <v>54</v>
      </c>
      <c r="M2324">
        <v>4</v>
      </c>
      <c r="N2324">
        <v>100.33</v>
      </c>
      <c r="O2324">
        <v>0</v>
      </c>
      <c r="P2324">
        <v>49.99</v>
      </c>
      <c r="Q2324">
        <v>401.32</v>
      </c>
      <c r="R2324">
        <v>199.96</v>
      </c>
      <c r="S2324">
        <v>201.35999999999999</v>
      </c>
      <c r="T2324">
        <v>0.5017442439948171</v>
      </c>
    </row>
    <row r="2325" spans="1:20" x14ac:dyDescent="0.3">
      <c r="A2325">
        <v>4272</v>
      </c>
      <c r="B2325" s="1">
        <v>46186</v>
      </c>
      <c r="C2325">
        <f>YEAR(SalesDataTable__2[[#This Row],[Order Date]])</f>
        <v>2026</v>
      </c>
      <c r="D2325" s="2" t="str">
        <f>"Q"&amp;ROUNDUP(MONTH(SalesDataTable__2[[#This Row],[Order Date]])/3,0)</f>
        <v>Q2</v>
      </c>
      <c r="E2325">
        <f>MONTH(SalesDataTable__2[[#This Row],[Order Date]])</f>
        <v>6</v>
      </c>
      <c r="F2325" t="str">
        <f>TEXT(SalesDataTable__2[[#This Row],[Order Date]],"MMM")</f>
        <v>Jun</v>
      </c>
      <c r="G2325" t="s">
        <v>16</v>
      </c>
      <c r="H2325" t="s">
        <v>26</v>
      </c>
      <c r="I2325" t="s">
        <v>67</v>
      </c>
      <c r="J2325" t="s">
        <v>64</v>
      </c>
      <c r="K2325" t="s">
        <v>38</v>
      </c>
      <c r="L2325" t="s">
        <v>39</v>
      </c>
      <c r="M2325">
        <v>4</v>
      </c>
      <c r="N2325">
        <v>190.97</v>
      </c>
      <c r="O2325">
        <v>0</v>
      </c>
      <c r="P2325">
        <v>103.36</v>
      </c>
      <c r="Q2325">
        <v>763.88</v>
      </c>
      <c r="R2325">
        <v>413.44</v>
      </c>
      <c r="S2325">
        <v>350.44</v>
      </c>
      <c r="T2325">
        <v>0.45876315651673039</v>
      </c>
    </row>
    <row r="2326" spans="1:20" x14ac:dyDescent="0.3">
      <c r="A2326">
        <v>1772</v>
      </c>
      <c r="B2326" s="1">
        <v>46192</v>
      </c>
      <c r="C2326">
        <f>YEAR(SalesDataTable__2[[#This Row],[Order Date]])</f>
        <v>2026</v>
      </c>
      <c r="D2326" s="2" t="str">
        <f>"Q"&amp;ROUNDUP(MONTH(SalesDataTable__2[[#This Row],[Order Date]])/3,0)</f>
        <v>Q2</v>
      </c>
      <c r="E2326">
        <f>MONTH(SalesDataTable__2[[#This Row],[Order Date]])</f>
        <v>6</v>
      </c>
      <c r="F2326" t="str">
        <f>TEXT(SalesDataTable__2[[#This Row],[Order Date]],"MMM")</f>
        <v>Jun</v>
      </c>
      <c r="G2326" t="s">
        <v>16</v>
      </c>
      <c r="H2326" t="s">
        <v>33</v>
      </c>
      <c r="I2326" t="s">
        <v>18</v>
      </c>
      <c r="J2326" t="s">
        <v>19</v>
      </c>
      <c r="K2326" t="s">
        <v>24</v>
      </c>
      <c r="L2326" t="s">
        <v>25</v>
      </c>
      <c r="M2326">
        <v>4</v>
      </c>
      <c r="N2326">
        <v>153.38</v>
      </c>
      <c r="O2326">
        <v>0</v>
      </c>
      <c r="P2326">
        <v>76.92</v>
      </c>
      <c r="Q2326">
        <v>613.52</v>
      </c>
      <c r="R2326">
        <v>307.68</v>
      </c>
      <c r="S2326">
        <v>305.83999999999997</v>
      </c>
      <c r="T2326">
        <v>0.49850045638283996</v>
      </c>
    </row>
    <row r="2327" spans="1:20" x14ac:dyDescent="0.3">
      <c r="A2327">
        <v>3351</v>
      </c>
      <c r="B2327" s="1">
        <v>46192</v>
      </c>
      <c r="C2327">
        <f>YEAR(SalesDataTable__2[[#This Row],[Order Date]])</f>
        <v>2026</v>
      </c>
      <c r="D2327" s="2" t="str">
        <f>"Q"&amp;ROUNDUP(MONTH(SalesDataTable__2[[#This Row],[Order Date]])/3,0)</f>
        <v>Q2</v>
      </c>
      <c r="E2327">
        <f>MONTH(SalesDataTable__2[[#This Row],[Order Date]])</f>
        <v>6</v>
      </c>
      <c r="F2327" t="str">
        <f>TEXT(SalesDataTable__2[[#This Row],[Order Date]],"MMM")</f>
        <v>Jun</v>
      </c>
      <c r="G2327" t="s">
        <v>28</v>
      </c>
      <c r="H2327" t="s">
        <v>49</v>
      </c>
      <c r="I2327" t="s">
        <v>67</v>
      </c>
      <c r="J2327" t="s">
        <v>19</v>
      </c>
      <c r="K2327" t="s">
        <v>38</v>
      </c>
      <c r="L2327" t="s">
        <v>55</v>
      </c>
      <c r="M2327">
        <v>4</v>
      </c>
      <c r="N2327">
        <v>123.89</v>
      </c>
      <c r="O2327">
        <v>0</v>
      </c>
      <c r="P2327">
        <v>59.42</v>
      </c>
      <c r="Q2327">
        <v>495.56</v>
      </c>
      <c r="R2327">
        <v>237.68</v>
      </c>
      <c r="S2327">
        <v>257.88</v>
      </c>
      <c r="T2327">
        <v>0.5203809831301961</v>
      </c>
    </row>
    <row r="2328" spans="1:20" x14ac:dyDescent="0.3">
      <c r="A2328">
        <v>3325</v>
      </c>
      <c r="B2328" s="1">
        <v>46194</v>
      </c>
      <c r="C2328">
        <f>YEAR(SalesDataTable__2[[#This Row],[Order Date]])</f>
        <v>2026</v>
      </c>
      <c r="D2328" s="2" t="str">
        <f>"Q"&amp;ROUNDUP(MONTH(SalesDataTable__2[[#This Row],[Order Date]])/3,0)</f>
        <v>Q2</v>
      </c>
      <c r="E2328">
        <f>MONTH(SalesDataTable__2[[#This Row],[Order Date]])</f>
        <v>6</v>
      </c>
      <c r="F2328" t="str">
        <f>TEXT(SalesDataTable__2[[#This Row],[Order Date]],"MMM")</f>
        <v>Jun</v>
      </c>
      <c r="G2328" t="s">
        <v>42</v>
      </c>
      <c r="H2328" t="s">
        <v>43</v>
      </c>
      <c r="I2328" t="s">
        <v>18</v>
      </c>
      <c r="J2328" t="s">
        <v>19</v>
      </c>
      <c r="K2328" t="s">
        <v>36</v>
      </c>
      <c r="L2328" t="s">
        <v>56</v>
      </c>
      <c r="M2328">
        <v>4</v>
      </c>
      <c r="N2328">
        <v>50.57</v>
      </c>
      <c r="O2328">
        <v>0</v>
      </c>
      <c r="P2328">
        <v>21.85</v>
      </c>
      <c r="Q2328">
        <v>202.28</v>
      </c>
      <c r="R2328">
        <v>87.4</v>
      </c>
      <c r="S2328">
        <v>114.88</v>
      </c>
      <c r="T2328">
        <v>0.56792564761716435</v>
      </c>
    </row>
    <row r="2329" spans="1:20" x14ac:dyDescent="0.3">
      <c r="A2329">
        <v>3932</v>
      </c>
      <c r="B2329" s="1">
        <v>46199</v>
      </c>
      <c r="C2329">
        <f>YEAR(SalesDataTable__2[[#This Row],[Order Date]])</f>
        <v>2026</v>
      </c>
      <c r="D2329" s="2" t="str">
        <f>"Q"&amp;ROUNDUP(MONTH(SalesDataTable__2[[#This Row],[Order Date]])/3,0)</f>
        <v>Q2</v>
      </c>
      <c r="E2329">
        <f>MONTH(SalesDataTable__2[[#This Row],[Order Date]])</f>
        <v>6</v>
      </c>
      <c r="F2329" t="str">
        <f>TEXT(SalesDataTable__2[[#This Row],[Order Date]],"MMM")</f>
        <v>Jun</v>
      </c>
      <c r="G2329" t="s">
        <v>42</v>
      </c>
      <c r="H2329" t="s">
        <v>63</v>
      </c>
      <c r="I2329" t="s">
        <v>18</v>
      </c>
      <c r="J2329" t="s">
        <v>19</v>
      </c>
      <c r="K2329" t="s">
        <v>20</v>
      </c>
      <c r="L2329" t="s">
        <v>44</v>
      </c>
      <c r="M2329">
        <v>4</v>
      </c>
      <c r="N2329">
        <v>35.770000000000003</v>
      </c>
      <c r="O2329">
        <v>0</v>
      </c>
      <c r="P2329">
        <v>13.75</v>
      </c>
      <c r="Q2329">
        <v>143.08000000000001</v>
      </c>
      <c r="R2329">
        <v>55</v>
      </c>
      <c r="S2329">
        <v>88.080000000000013</v>
      </c>
      <c r="T2329">
        <v>0.61559966452334358</v>
      </c>
    </row>
    <row r="2330" spans="1:20" x14ac:dyDescent="0.3">
      <c r="A2330">
        <v>4079</v>
      </c>
      <c r="B2330" s="1">
        <v>46202</v>
      </c>
      <c r="C2330">
        <f>YEAR(SalesDataTable__2[[#This Row],[Order Date]])</f>
        <v>2026</v>
      </c>
      <c r="D2330" s="2" t="str">
        <f>"Q"&amp;ROUNDUP(MONTH(SalesDataTable__2[[#This Row],[Order Date]])/3,0)</f>
        <v>Q2</v>
      </c>
      <c r="E2330">
        <f>MONTH(SalesDataTable__2[[#This Row],[Order Date]])</f>
        <v>6</v>
      </c>
      <c r="F2330" t="str">
        <f>TEXT(SalesDataTable__2[[#This Row],[Order Date]],"MMM")</f>
        <v>Jun</v>
      </c>
      <c r="G2330" t="s">
        <v>42</v>
      </c>
      <c r="H2330" t="s">
        <v>45</v>
      </c>
      <c r="I2330" t="s">
        <v>18</v>
      </c>
      <c r="J2330" t="s">
        <v>19</v>
      </c>
      <c r="K2330" t="s">
        <v>38</v>
      </c>
      <c r="L2330" t="s">
        <v>39</v>
      </c>
      <c r="M2330">
        <v>4</v>
      </c>
      <c r="N2330">
        <v>194.6</v>
      </c>
      <c r="O2330">
        <v>0</v>
      </c>
      <c r="P2330">
        <v>104.64</v>
      </c>
      <c r="Q2330">
        <v>778.4</v>
      </c>
      <c r="R2330">
        <v>418.56</v>
      </c>
      <c r="S2330">
        <v>359.84</v>
      </c>
      <c r="T2330">
        <v>0.46228160328879753</v>
      </c>
    </row>
    <row r="2331" spans="1:20" x14ac:dyDescent="0.3">
      <c r="A2331">
        <v>5164</v>
      </c>
      <c r="B2331" s="1">
        <v>46207</v>
      </c>
      <c r="C2331">
        <f>YEAR(SalesDataTable__2[[#This Row],[Order Date]])</f>
        <v>2026</v>
      </c>
      <c r="D2331" s="2" t="str">
        <f>"Q"&amp;ROUNDUP(MONTH(SalesDataTable__2[[#This Row],[Order Date]])/3,0)</f>
        <v>Q3</v>
      </c>
      <c r="E2331">
        <f>MONTH(SalesDataTable__2[[#This Row],[Order Date]])</f>
        <v>7</v>
      </c>
      <c r="F2331" t="str">
        <f>TEXT(SalesDataTable__2[[#This Row],[Order Date]],"MMM")</f>
        <v>Jul</v>
      </c>
      <c r="G2331" t="s">
        <v>28</v>
      </c>
      <c r="H2331" t="s">
        <v>48</v>
      </c>
      <c r="I2331" t="s">
        <v>18</v>
      </c>
      <c r="J2331" t="s">
        <v>64</v>
      </c>
      <c r="K2331" t="s">
        <v>24</v>
      </c>
      <c r="L2331" t="s">
        <v>50</v>
      </c>
      <c r="M2331">
        <v>4</v>
      </c>
      <c r="N2331">
        <v>142.86000000000001</v>
      </c>
      <c r="O2331">
        <v>0</v>
      </c>
      <c r="P2331">
        <v>81.62</v>
      </c>
      <c r="Q2331">
        <v>571.44000000000005</v>
      </c>
      <c r="R2331">
        <v>326.48</v>
      </c>
      <c r="S2331">
        <v>244.96000000000004</v>
      </c>
      <c r="T2331">
        <v>0.42867142657146862</v>
      </c>
    </row>
    <row r="2332" spans="1:20" x14ac:dyDescent="0.3">
      <c r="A2332">
        <v>3582</v>
      </c>
      <c r="B2332" s="1">
        <v>46213</v>
      </c>
      <c r="C2332">
        <f>YEAR(SalesDataTable__2[[#This Row],[Order Date]])</f>
        <v>2026</v>
      </c>
      <c r="D2332" s="2" t="str">
        <f>"Q"&amp;ROUNDUP(MONTH(SalesDataTable__2[[#This Row],[Order Date]])/3,0)</f>
        <v>Q3</v>
      </c>
      <c r="E2332">
        <f>MONTH(SalesDataTable__2[[#This Row],[Order Date]])</f>
        <v>7</v>
      </c>
      <c r="F2332" t="str">
        <f>TEXT(SalesDataTable__2[[#This Row],[Order Date]],"MMM")</f>
        <v>Jul</v>
      </c>
      <c r="G2332" t="s">
        <v>28</v>
      </c>
      <c r="H2332" t="s">
        <v>46</v>
      </c>
      <c r="I2332" t="s">
        <v>18</v>
      </c>
      <c r="J2332" t="s">
        <v>64</v>
      </c>
      <c r="K2332" t="s">
        <v>38</v>
      </c>
      <c r="L2332" t="s">
        <v>58</v>
      </c>
      <c r="M2332">
        <v>4</v>
      </c>
      <c r="N2332">
        <v>82.47</v>
      </c>
      <c r="O2332">
        <v>0</v>
      </c>
      <c r="P2332">
        <v>40.22</v>
      </c>
      <c r="Q2332">
        <v>329.88</v>
      </c>
      <c r="R2332">
        <v>160.88</v>
      </c>
      <c r="S2332">
        <v>169</v>
      </c>
      <c r="T2332">
        <v>0.51230750575967021</v>
      </c>
    </row>
    <row r="2333" spans="1:20" x14ac:dyDescent="0.3">
      <c r="A2333">
        <v>5025</v>
      </c>
      <c r="B2333" s="1">
        <v>46213</v>
      </c>
      <c r="C2333">
        <f>YEAR(SalesDataTable__2[[#This Row],[Order Date]])</f>
        <v>2026</v>
      </c>
      <c r="D2333" s="2" t="str">
        <f>"Q"&amp;ROUNDUP(MONTH(SalesDataTable__2[[#This Row],[Order Date]])/3,0)</f>
        <v>Q3</v>
      </c>
      <c r="E2333">
        <f>MONTH(SalesDataTable__2[[#This Row],[Order Date]])</f>
        <v>7</v>
      </c>
      <c r="F2333" t="str">
        <f>TEXT(SalesDataTable__2[[#This Row],[Order Date]],"MMM")</f>
        <v>Jul</v>
      </c>
      <c r="G2333" t="s">
        <v>42</v>
      </c>
      <c r="H2333" t="s">
        <v>57</v>
      </c>
      <c r="I2333" t="s">
        <v>18</v>
      </c>
      <c r="J2333" t="s">
        <v>64</v>
      </c>
      <c r="K2333" t="s">
        <v>31</v>
      </c>
      <c r="L2333" t="s">
        <v>51</v>
      </c>
      <c r="M2333">
        <v>4</v>
      </c>
      <c r="N2333">
        <v>166.71</v>
      </c>
      <c r="O2333">
        <v>0</v>
      </c>
      <c r="P2333">
        <v>86.55</v>
      </c>
      <c r="Q2333">
        <v>666.84</v>
      </c>
      <c r="R2333">
        <v>346.2</v>
      </c>
      <c r="S2333">
        <v>320.64000000000004</v>
      </c>
      <c r="T2333">
        <v>0.48083498290444487</v>
      </c>
    </row>
    <row r="2334" spans="1:20" x14ac:dyDescent="0.3">
      <c r="A2334">
        <v>4109</v>
      </c>
      <c r="B2334" s="1">
        <v>46221</v>
      </c>
      <c r="C2334">
        <f>YEAR(SalesDataTable__2[[#This Row],[Order Date]])</f>
        <v>2026</v>
      </c>
      <c r="D2334" s="2" t="str">
        <f>"Q"&amp;ROUNDUP(MONTH(SalesDataTable__2[[#This Row],[Order Date]])/3,0)</f>
        <v>Q3</v>
      </c>
      <c r="E2334">
        <f>MONTH(SalesDataTable__2[[#This Row],[Order Date]])</f>
        <v>7</v>
      </c>
      <c r="F2334" t="str">
        <f>TEXT(SalesDataTable__2[[#This Row],[Order Date]],"MMM")</f>
        <v>Jul</v>
      </c>
      <c r="G2334" t="s">
        <v>28</v>
      </c>
      <c r="H2334" t="s">
        <v>46</v>
      </c>
      <c r="I2334" t="s">
        <v>67</v>
      </c>
      <c r="J2334" t="s">
        <v>19</v>
      </c>
      <c r="K2334" t="s">
        <v>36</v>
      </c>
      <c r="L2334" t="s">
        <v>54</v>
      </c>
      <c r="M2334">
        <v>4</v>
      </c>
      <c r="N2334">
        <v>101.61</v>
      </c>
      <c r="O2334">
        <v>0</v>
      </c>
      <c r="P2334">
        <v>51.68</v>
      </c>
      <c r="Q2334">
        <v>406.44</v>
      </c>
      <c r="R2334">
        <v>206.72</v>
      </c>
      <c r="S2334">
        <v>199.72</v>
      </c>
      <c r="T2334">
        <v>0.49138864285011319</v>
      </c>
    </row>
    <row r="2335" spans="1:20" x14ac:dyDescent="0.3">
      <c r="A2335">
        <v>433</v>
      </c>
      <c r="B2335" s="1">
        <v>46222</v>
      </c>
      <c r="C2335">
        <f>YEAR(SalesDataTable__2[[#This Row],[Order Date]])</f>
        <v>2026</v>
      </c>
      <c r="D2335" s="2" t="str">
        <f>"Q"&amp;ROUNDUP(MONTH(SalesDataTable__2[[#This Row],[Order Date]])/3,0)</f>
        <v>Q3</v>
      </c>
      <c r="E2335">
        <f>MONTH(SalesDataTable__2[[#This Row],[Order Date]])</f>
        <v>7</v>
      </c>
      <c r="F2335" t="str">
        <f>TEXT(SalesDataTable__2[[#This Row],[Order Date]],"MMM")</f>
        <v>Jul</v>
      </c>
      <c r="G2335" t="s">
        <v>28</v>
      </c>
      <c r="H2335" t="s">
        <v>46</v>
      </c>
      <c r="I2335" t="s">
        <v>18</v>
      </c>
      <c r="J2335" t="s">
        <v>19</v>
      </c>
      <c r="K2335" t="s">
        <v>24</v>
      </c>
      <c r="L2335" t="s">
        <v>50</v>
      </c>
      <c r="M2335">
        <v>4</v>
      </c>
      <c r="N2335">
        <v>145.18</v>
      </c>
      <c r="O2335">
        <v>0</v>
      </c>
      <c r="P2335">
        <v>79.540000000000006</v>
      </c>
      <c r="Q2335">
        <v>580.72</v>
      </c>
      <c r="R2335">
        <v>318.16000000000003</v>
      </c>
      <c r="S2335">
        <v>262.56</v>
      </c>
      <c r="T2335">
        <v>0.45212839234054275</v>
      </c>
    </row>
    <row r="2336" spans="1:20" x14ac:dyDescent="0.3">
      <c r="A2336">
        <v>4348</v>
      </c>
      <c r="B2336" s="1">
        <v>46227</v>
      </c>
      <c r="C2336">
        <f>YEAR(SalesDataTable__2[[#This Row],[Order Date]])</f>
        <v>2026</v>
      </c>
      <c r="D2336" s="2" t="str">
        <f>"Q"&amp;ROUNDUP(MONTH(SalesDataTable__2[[#This Row],[Order Date]])/3,0)</f>
        <v>Q3</v>
      </c>
      <c r="E2336">
        <f>MONTH(SalesDataTable__2[[#This Row],[Order Date]])</f>
        <v>7</v>
      </c>
      <c r="F2336" t="str">
        <f>TEXT(SalesDataTable__2[[#This Row],[Order Date]],"MMM")</f>
        <v>Jul</v>
      </c>
      <c r="G2336" t="s">
        <v>22</v>
      </c>
      <c r="H2336" t="s">
        <v>30</v>
      </c>
      <c r="I2336" t="s">
        <v>18</v>
      </c>
      <c r="J2336" t="s">
        <v>19</v>
      </c>
      <c r="K2336" t="s">
        <v>36</v>
      </c>
      <c r="L2336" t="s">
        <v>56</v>
      </c>
      <c r="M2336">
        <v>4</v>
      </c>
      <c r="N2336">
        <v>50.09</v>
      </c>
      <c r="O2336">
        <v>0</v>
      </c>
      <c r="P2336">
        <v>22.11</v>
      </c>
      <c r="Q2336">
        <v>200.36</v>
      </c>
      <c r="R2336">
        <v>88.44</v>
      </c>
      <c r="S2336">
        <v>111.92000000000002</v>
      </c>
      <c r="T2336">
        <v>0.55859452984627678</v>
      </c>
    </row>
    <row r="2337" spans="1:20" x14ac:dyDescent="0.3">
      <c r="A2337">
        <v>457</v>
      </c>
      <c r="B2337" s="1">
        <v>46231</v>
      </c>
      <c r="C2337">
        <f>YEAR(SalesDataTable__2[[#This Row],[Order Date]])</f>
        <v>2026</v>
      </c>
      <c r="D2337" s="2" t="str">
        <f>"Q"&amp;ROUNDUP(MONTH(SalesDataTable__2[[#This Row],[Order Date]])/3,0)</f>
        <v>Q3</v>
      </c>
      <c r="E2337">
        <f>MONTH(SalesDataTable__2[[#This Row],[Order Date]])</f>
        <v>7</v>
      </c>
      <c r="F2337" t="str">
        <f>TEXT(SalesDataTable__2[[#This Row],[Order Date]],"MMM")</f>
        <v>Jul</v>
      </c>
      <c r="G2337" t="s">
        <v>42</v>
      </c>
      <c r="H2337" t="s">
        <v>43</v>
      </c>
      <c r="I2337" t="s">
        <v>18</v>
      </c>
      <c r="J2337" t="s">
        <v>64</v>
      </c>
      <c r="K2337" t="s">
        <v>38</v>
      </c>
      <c r="L2337" t="s">
        <v>39</v>
      </c>
      <c r="M2337">
        <v>4</v>
      </c>
      <c r="N2337">
        <v>191.15</v>
      </c>
      <c r="O2337">
        <v>0</v>
      </c>
      <c r="P2337">
        <v>105.01</v>
      </c>
      <c r="Q2337">
        <v>764.6</v>
      </c>
      <c r="R2337">
        <v>420.04</v>
      </c>
      <c r="S2337">
        <v>344.56</v>
      </c>
      <c r="T2337">
        <v>0.45064085796494896</v>
      </c>
    </row>
    <row r="2338" spans="1:20" x14ac:dyDescent="0.3">
      <c r="A2338">
        <v>777</v>
      </c>
      <c r="B2338" s="1">
        <v>46235</v>
      </c>
      <c r="C2338">
        <f>YEAR(SalesDataTable__2[[#This Row],[Order Date]])</f>
        <v>2026</v>
      </c>
      <c r="D2338" s="2" t="str">
        <f>"Q"&amp;ROUNDUP(MONTH(SalesDataTable__2[[#This Row],[Order Date]])/3,0)</f>
        <v>Q3</v>
      </c>
      <c r="E2338">
        <f>MONTH(SalesDataTable__2[[#This Row],[Order Date]])</f>
        <v>8</v>
      </c>
      <c r="F2338" t="str">
        <f>TEXT(SalesDataTable__2[[#This Row],[Order Date]],"MMM")</f>
        <v>Aug</v>
      </c>
      <c r="G2338" t="s">
        <v>16</v>
      </c>
      <c r="H2338" t="s">
        <v>52</v>
      </c>
      <c r="I2338" t="s">
        <v>18</v>
      </c>
      <c r="J2338" t="s">
        <v>64</v>
      </c>
      <c r="K2338" t="s">
        <v>38</v>
      </c>
      <c r="L2338" t="s">
        <v>55</v>
      </c>
      <c r="M2338">
        <v>4</v>
      </c>
      <c r="N2338">
        <v>121.87</v>
      </c>
      <c r="O2338">
        <v>0</v>
      </c>
      <c r="P2338">
        <v>59.89</v>
      </c>
      <c r="Q2338">
        <v>487.48</v>
      </c>
      <c r="R2338">
        <v>239.56</v>
      </c>
      <c r="S2338">
        <v>247.92000000000002</v>
      </c>
      <c r="T2338">
        <v>0.50857471075736438</v>
      </c>
    </row>
    <row r="2339" spans="1:20" x14ac:dyDescent="0.3">
      <c r="A2339">
        <v>590</v>
      </c>
      <c r="B2339" s="1">
        <v>46236</v>
      </c>
      <c r="C2339">
        <f>YEAR(SalesDataTable__2[[#This Row],[Order Date]])</f>
        <v>2026</v>
      </c>
      <c r="D2339" s="2" t="str">
        <f>"Q"&amp;ROUNDUP(MONTH(SalesDataTable__2[[#This Row],[Order Date]])/3,0)</f>
        <v>Q3</v>
      </c>
      <c r="E2339">
        <f>MONTH(SalesDataTable__2[[#This Row],[Order Date]])</f>
        <v>8</v>
      </c>
      <c r="F2339" t="str">
        <f>TEXT(SalesDataTable__2[[#This Row],[Order Date]],"MMM")</f>
        <v>Aug</v>
      </c>
      <c r="G2339" t="s">
        <v>42</v>
      </c>
      <c r="H2339" t="s">
        <v>45</v>
      </c>
      <c r="I2339" t="s">
        <v>18</v>
      </c>
      <c r="J2339" t="s">
        <v>64</v>
      </c>
      <c r="K2339" t="s">
        <v>31</v>
      </c>
      <c r="L2339" t="s">
        <v>32</v>
      </c>
      <c r="M2339">
        <v>4</v>
      </c>
      <c r="N2339">
        <v>133.65</v>
      </c>
      <c r="O2339">
        <v>0</v>
      </c>
      <c r="P2339">
        <v>66</v>
      </c>
      <c r="Q2339">
        <v>534.6</v>
      </c>
      <c r="R2339">
        <v>264</v>
      </c>
      <c r="S2339">
        <v>270.60000000000002</v>
      </c>
      <c r="T2339">
        <v>0.50617283950617287</v>
      </c>
    </row>
    <row r="2340" spans="1:20" x14ac:dyDescent="0.3">
      <c r="A2340">
        <v>3553</v>
      </c>
      <c r="B2340" s="1">
        <v>46240</v>
      </c>
      <c r="C2340">
        <f>YEAR(SalesDataTable__2[[#This Row],[Order Date]])</f>
        <v>2026</v>
      </c>
      <c r="D2340" s="2" t="str">
        <f>"Q"&amp;ROUNDUP(MONTH(SalesDataTable__2[[#This Row],[Order Date]])/3,0)</f>
        <v>Q3</v>
      </c>
      <c r="E2340">
        <f>MONTH(SalesDataTable__2[[#This Row],[Order Date]])</f>
        <v>8</v>
      </c>
      <c r="F2340" t="str">
        <f>TEXT(SalesDataTable__2[[#This Row],[Order Date]],"MMM")</f>
        <v>Aug</v>
      </c>
      <c r="G2340" t="s">
        <v>16</v>
      </c>
      <c r="H2340" t="s">
        <v>52</v>
      </c>
      <c r="I2340" t="s">
        <v>18</v>
      </c>
      <c r="J2340" t="s">
        <v>19</v>
      </c>
      <c r="K2340" t="s">
        <v>24</v>
      </c>
      <c r="L2340" t="s">
        <v>25</v>
      </c>
      <c r="M2340">
        <v>4</v>
      </c>
      <c r="N2340">
        <v>154.41999999999999</v>
      </c>
      <c r="O2340">
        <v>0</v>
      </c>
      <c r="P2340">
        <v>77.86</v>
      </c>
      <c r="Q2340">
        <v>617.67999999999995</v>
      </c>
      <c r="R2340">
        <v>311.44</v>
      </c>
      <c r="S2340">
        <v>306.23999999999995</v>
      </c>
      <c r="T2340">
        <v>0.49579070068643954</v>
      </c>
    </row>
    <row r="2341" spans="1:20" x14ac:dyDescent="0.3">
      <c r="A2341">
        <v>5104</v>
      </c>
      <c r="B2341" s="1">
        <v>46240</v>
      </c>
      <c r="C2341">
        <f>YEAR(SalesDataTable__2[[#This Row],[Order Date]])</f>
        <v>2026</v>
      </c>
      <c r="D2341" s="2" t="str">
        <f>"Q"&amp;ROUNDUP(MONTH(SalesDataTable__2[[#This Row],[Order Date]])/3,0)</f>
        <v>Q3</v>
      </c>
      <c r="E2341">
        <f>MONTH(SalesDataTable__2[[#This Row],[Order Date]])</f>
        <v>8</v>
      </c>
      <c r="F2341" t="str">
        <f>TEXT(SalesDataTable__2[[#This Row],[Order Date]],"MMM")</f>
        <v>Aug</v>
      </c>
      <c r="G2341" t="s">
        <v>28</v>
      </c>
      <c r="H2341" t="s">
        <v>46</v>
      </c>
      <c r="I2341" t="s">
        <v>18</v>
      </c>
      <c r="J2341" t="s">
        <v>64</v>
      </c>
      <c r="K2341" t="s">
        <v>31</v>
      </c>
      <c r="L2341" t="s">
        <v>41</v>
      </c>
      <c r="M2341">
        <v>4</v>
      </c>
      <c r="N2341">
        <v>35.9</v>
      </c>
      <c r="O2341">
        <v>0</v>
      </c>
      <c r="P2341">
        <v>13.49</v>
      </c>
      <c r="Q2341">
        <v>143.6</v>
      </c>
      <c r="R2341">
        <v>53.96</v>
      </c>
      <c r="S2341">
        <v>89.639999999999986</v>
      </c>
      <c r="T2341">
        <v>0.62423398328690805</v>
      </c>
    </row>
    <row r="2342" spans="1:20" x14ac:dyDescent="0.3">
      <c r="A2342">
        <v>2773</v>
      </c>
      <c r="B2342" s="1">
        <v>46244</v>
      </c>
      <c r="C2342">
        <f>YEAR(SalesDataTable__2[[#This Row],[Order Date]])</f>
        <v>2026</v>
      </c>
      <c r="D2342" s="2" t="str">
        <f>"Q"&amp;ROUNDUP(MONTH(SalesDataTable__2[[#This Row],[Order Date]])/3,0)</f>
        <v>Q3</v>
      </c>
      <c r="E2342">
        <f>MONTH(SalesDataTable__2[[#This Row],[Order Date]])</f>
        <v>8</v>
      </c>
      <c r="F2342" t="str">
        <f>TEXT(SalesDataTable__2[[#This Row],[Order Date]],"MMM")</f>
        <v>Aug</v>
      </c>
      <c r="G2342" t="s">
        <v>28</v>
      </c>
      <c r="H2342" t="s">
        <v>48</v>
      </c>
      <c r="I2342" t="s">
        <v>18</v>
      </c>
      <c r="J2342" t="s">
        <v>19</v>
      </c>
      <c r="K2342" t="s">
        <v>24</v>
      </c>
      <c r="L2342" t="s">
        <v>25</v>
      </c>
      <c r="M2342">
        <v>4</v>
      </c>
      <c r="N2342">
        <v>151.06</v>
      </c>
      <c r="O2342">
        <v>0</v>
      </c>
      <c r="P2342">
        <v>77.67</v>
      </c>
      <c r="Q2342">
        <v>604.24</v>
      </c>
      <c r="R2342">
        <v>310.68</v>
      </c>
      <c r="S2342">
        <v>293.56</v>
      </c>
      <c r="T2342">
        <v>0.48583344366476894</v>
      </c>
    </row>
    <row r="2343" spans="1:20" x14ac:dyDescent="0.3">
      <c r="A2343">
        <v>959</v>
      </c>
      <c r="B2343" s="1">
        <v>46250</v>
      </c>
      <c r="C2343">
        <f>YEAR(SalesDataTable__2[[#This Row],[Order Date]])</f>
        <v>2026</v>
      </c>
      <c r="D2343" s="2" t="str">
        <f>"Q"&amp;ROUNDUP(MONTH(SalesDataTable__2[[#This Row],[Order Date]])/3,0)</f>
        <v>Q3</v>
      </c>
      <c r="E2343">
        <f>MONTH(SalesDataTable__2[[#This Row],[Order Date]])</f>
        <v>8</v>
      </c>
      <c r="F2343" t="str">
        <f>TEXT(SalesDataTable__2[[#This Row],[Order Date]],"MMM")</f>
        <v>Aug</v>
      </c>
      <c r="G2343" t="s">
        <v>28</v>
      </c>
      <c r="H2343" t="s">
        <v>49</v>
      </c>
      <c r="I2343" t="s">
        <v>66</v>
      </c>
      <c r="J2343" t="s">
        <v>64</v>
      </c>
      <c r="K2343" t="s">
        <v>20</v>
      </c>
      <c r="L2343" t="s">
        <v>21</v>
      </c>
      <c r="M2343">
        <v>4</v>
      </c>
      <c r="N2343">
        <v>40.46</v>
      </c>
      <c r="O2343">
        <v>0</v>
      </c>
      <c r="P2343">
        <v>15.12</v>
      </c>
      <c r="Q2343">
        <v>161.84</v>
      </c>
      <c r="R2343">
        <v>60.48</v>
      </c>
      <c r="S2343">
        <v>101.36000000000001</v>
      </c>
      <c r="T2343">
        <v>0.62629757785467133</v>
      </c>
    </row>
    <row r="2344" spans="1:20" x14ac:dyDescent="0.3">
      <c r="A2344">
        <v>3935</v>
      </c>
      <c r="B2344" s="1">
        <v>46250</v>
      </c>
      <c r="C2344">
        <f>YEAR(SalesDataTable__2[[#This Row],[Order Date]])</f>
        <v>2026</v>
      </c>
      <c r="D2344" s="2" t="str">
        <f>"Q"&amp;ROUNDUP(MONTH(SalesDataTable__2[[#This Row],[Order Date]])/3,0)</f>
        <v>Q3</v>
      </c>
      <c r="E2344">
        <f>MONTH(SalesDataTable__2[[#This Row],[Order Date]])</f>
        <v>8</v>
      </c>
      <c r="F2344" t="str">
        <f>TEXT(SalesDataTable__2[[#This Row],[Order Date]],"MMM")</f>
        <v>Aug</v>
      </c>
      <c r="G2344" t="s">
        <v>42</v>
      </c>
      <c r="H2344" t="s">
        <v>60</v>
      </c>
      <c r="I2344" t="s">
        <v>67</v>
      </c>
      <c r="J2344" t="s">
        <v>64</v>
      </c>
      <c r="K2344" t="s">
        <v>31</v>
      </c>
      <c r="L2344" t="s">
        <v>47</v>
      </c>
      <c r="M2344">
        <v>4</v>
      </c>
      <c r="N2344">
        <v>46.05</v>
      </c>
      <c r="O2344">
        <v>0</v>
      </c>
      <c r="P2344">
        <v>18.75</v>
      </c>
      <c r="Q2344">
        <v>184.2</v>
      </c>
      <c r="R2344">
        <v>75</v>
      </c>
      <c r="S2344">
        <v>109.19999999999999</v>
      </c>
      <c r="T2344">
        <v>0.5928338762214983</v>
      </c>
    </row>
    <row r="2345" spans="1:20" x14ac:dyDescent="0.3">
      <c r="A2345">
        <v>1965</v>
      </c>
      <c r="B2345" s="1">
        <v>46251</v>
      </c>
      <c r="C2345">
        <f>YEAR(SalesDataTable__2[[#This Row],[Order Date]])</f>
        <v>2026</v>
      </c>
      <c r="D2345" s="2" t="str">
        <f>"Q"&amp;ROUNDUP(MONTH(SalesDataTable__2[[#This Row],[Order Date]])/3,0)</f>
        <v>Q3</v>
      </c>
      <c r="E2345">
        <f>MONTH(SalesDataTable__2[[#This Row],[Order Date]])</f>
        <v>8</v>
      </c>
      <c r="F2345" t="str">
        <f>TEXT(SalesDataTable__2[[#This Row],[Order Date]],"MMM")</f>
        <v>Aug</v>
      </c>
      <c r="G2345" t="s">
        <v>28</v>
      </c>
      <c r="H2345" t="s">
        <v>34</v>
      </c>
      <c r="I2345" t="s">
        <v>18</v>
      </c>
      <c r="J2345" t="s">
        <v>64</v>
      </c>
      <c r="K2345" t="s">
        <v>31</v>
      </c>
      <c r="L2345" t="s">
        <v>41</v>
      </c>
      <c r="M2345">
        <v>4</v>
      </c>
      <c r="N2345">
        <v>36.93</v>
      </c>
      <c r="O2345">
        <v>0</v>
      </c>
      <c r="P2345">
        <v>13.36</v>
      </c>
      <c r="Q2345">
        <v>147.72</v>
      </c>
      <c r="R2345">
        <v>53.44</v>
      </c>
      <c r="S2345">
        <v>94.28</v>
      </c>
      <c r="T2345">
        <v>0.63823449769834828</v>
      </c>
    </row>
    <row r="2346" spans="1:20" x14ac:dyDescent="0.3">
      <c r="A2346">
        <v>4160</v>
      </c>
      <c r="B2346" s="1">
        <v>46256</v>
      </c>
      <c r="C2346">
        <f>YEAR(SalesDataTable__2[[#This Row],[Order Date]])</f>
        <v>2026</v>
      </c>
      <c r="D2346" s="2" t="str">
        <f>"Q"&amp;ROUNDUP(MONTH(SalesDataTable__2[[#This Row],[Order Date]])/3,0)</f>
        <v>Q3</v>
      </c>
      <c r="E2346">
        <f>MONTH(SalesDataTable__2[[#This Row],[Order Date]])</f>
        <v>8</v>
      </c>
      <c r="F2346" t="str">
        <f>TEXT(SalesDataTable__2[[#This Row],[Order Date]],"MMM")</f>
        <v>Aug</v>
      </c>
      <c r="G2346" t="s">
        <v>16</v>
      </c>
      <c r="H2346" t="s">
        <v>26</v>
      </c>
      <c r="I2346" t="s">
        <v>67</v>
      </c>
      <c r="J2346" t="s">
        <v>65</v>
      </c>
      <c r="K2346" t="s">
        <v>20</v>
      </c>
      <c r="L2346" t="s">
        <v>53</v>
      </c>
      <c r="M2346">
        <v>4</v>
      </c>
      <c r="N2346">
        <v>123.31</v>
      </c>
      <c r="O2346">
        <v>0</v>
      </c>
      <c r="P2346">
        <v>69.02</v>
      </c>
      <c r="Q2346">
        <v>493.24</v>
      </c>
      <c r="R2346">
        <v>276.08</v>
      </c>
      <c r="S2346">
        <v>217.16000000000003</v>
      </c>
      <c r="T2346">
        <v>0.44027248398345636</v>
      </c>
    </row>
    <row r="2347" spans="1:20" x14ac:dyDescent="0.3">
      <c r="A2347">
        <v>4975</v>
      </c>
      <c r="B2347" s="1">
        <v>46256</v>
      </c>
      <c r="C2347">
        <f>YEAR(SalesDataTable__2[[#This Row],[Order Date]])</f>
        <v>2026</v>
      </c>
      <c r="D2347" s="2" t="str">
        <f>"Q"&amp;ROUNDUP(MONTH(SalesDataTable__2[[#This Row],[Order Date]])/3,0)</f>
        <v>Q3</v>
      </c>
      <c r="E2347">
        <f>MONTH(SalesDataTable__2[[#This Row],[Order Date]])</f>
        <v>8</v>
      </c>
      <c r="F2347" t="str">
        <f>TEXT(SalesDataTable__2[[#This Row],[Order Date]],"MMM")</f>
        <v>Aug</v>
      </c>
      <c r="G2347" t="s">
        <v>42</v>
      </c>
      <c r="H2347" t="s">
        <v>63</v>
      </c>
      <c r="I2347" t="s">
        <v>66</v>
      </c>
      <c r="J2347" t="s">
        <v>19</v>
      </c>
      <c r="K2347" t="s">
        <v>31</v>
      </c>
      <c r="L2347" t="s">
        <v>32</v>
      </c>
      <c r="M2347">
        <v>4</v>
      </c>
      <c r="N2347">
        <v>134.49</v>
      </c>
      <c r="O2347">
        <v>0</v>
      </c>
      <c r="P2347">
        <v>68.17</v>
      </c>
      <c r="Q2347">
        <v>537.96</v>
      </c>
      <c r="R2347">
        <v>272.68</v>
      </c>
      <c r="S2347">
        <v>265.28000000000003</v>
      </c>
      <c r="T2347">
        <v>0.49312216521674473</v>
      </c>
    </row>
    <row r="2348" spans="1:20" x14ac:dyDescent="0.3">
      <c r="A2348">
        <v>1732</v>
      </c>
      <c r="B2348" s="1">
        <v>46257</v>
      </c>
      <c r="C2348">
        <f>YEAR(SalesDataTable__2[[#This Row],[Order Date]])</f>
        <v>2026</v>
      </c>
      <c r="D2348" s="2" t="str">
        <f>"Q"&amp;ROUNDUP(MONTH(SalesDataTable__2[[#This Row],[Order Date]])/3,0)</f>
        <v>Q3</v>
      </c>
      <c r="E2348">
        <f>MONTH(SalesDataTable__2[[#This Row],[Order Date]])</f>
        <v>8</v>
      </c>
      <c r="F2348" t="str">
        <f>TEXT(SalesDataTable__2[[#This Row],[Order Date]],"MMM")</f>
        <v>Aug</v>
      </c>
      <c r="G2348" t="s">
        <v>28</v>
      </c>
      <c r="H2348" t="s">
        <v>49</v>
      </c>
      <c r="I2348" t="s">
        <v>66</v>
      </c>
      <c r="J2348" t="s">
        <v>19</v>
      </c>
      <c r="K2348" t="s">
        <v>36</v>
      </c>
      <c r="L2348" t="s">
        <v>37</v>
      </c>
      <c r="M2348">
        <v>4</v>
      </c>
      <c r="N2348">
        <v>41.09</v>
      </c>
      <c r="O2348">
        <v>0</v>
      </c>
      <c r="P2348">
        <v>17</v>
      </c>
      <c r="Q2348">
        <v>164.36</v>
      </c>
      <c r="R2348">
        <v>68</v>
      </c>
      <c r="S2348">
        <v>96.360000000000014</v>
      </c>
      <c r="T2348">
        <v>0.58627403261134103</v>
      </c>
    </row>
    <row r="2349" spans="1:20" x14ac:dyDescent="0.3">
      <c r="A2349">
        <v>1914</v>
      </c>
      <c r="B2349" s="1">
        <v>46258</v>
      </c>
      <c r="C2349">
        <f>YEAR(SalesDataTable__2[[#This Row],[Order Date]])</f>
        <v>2026</v>
      </c>
      <c r="D2349" s="2" t="str">
        <f>"Q"&amp;ROUNDUP(MONTH(SalesDataTable__2[[#This Row],[Order Date]])/3,0)</f>
        <v>Q3</v>
      </c>
      <c r="E2349">
        <f>MONTH(SalesDataTable__2[[#This Row],[Order Date]])</f>
        <v>8</v>
      </c>
      <c r="F2349" t="str">
        <f>TEXT(SalesDataTable__2[[#This Row],[Order Date]],"MMM")</f>
        <v>Aug</v>
      </c>
      <c r="G2349" t="s">
        <v>16</v>
      </c>
      <c r="H2349" t="s">
        <v>17</v>
      </c>
      <c r="I2349" t="s">
        <v>66</v>
      </c>
      <c r="J2349" t="s">
        <v>64</v>
      </c>
      <c r="K2349" t="s">
        <v>38</v>
      </c>
      <c r="L2349" t="s">
        <v>58</v>
      </c>
      <c r="M2349">
        <v>4</v>
      </c>
      <c r="N2349">
        <v>83.2</v>
      </c>
      <c r="O2349">
        <v>0</v>
      </c>
      <c r="P2349">
        <v>39.99</v>
      </c>
      <c r="Q2349">
        <v>332.8</v>
      </c>
      <c r="R2349">
        <v>159.96</v>
      </c>
      <c r="S2349">
        <v>172.84</v>
      </c>
      <c r="T2349">
        <v>0.5193509615384615</v>
      </c>
    </row>
    <row r="2350" spans="1:20" x14ac:dyDescent="0.3">
      <c r="A2350">
        <v>5105</v>
      </c>
      <c r="B2350" s="1">
        <v>46262</v>
      </c>
      <c r="C2350">
        <f>YEAR(SalesDataTable__2[[#This Row],[Order Date]])</f>
        <v>2026</v>
      </c>
      <c r="D2350" s="2" t="str">
        <f>"Q"&amp;ROUNDUP(MONTH(SalesDataTable__2[[#This Row],[Order Date]])/3,0)</f>
        <v>Q3</v>
      </c>
      <c r="E2350">
        <f>MONTH(SalesDataTable__2[[#This Row],[Order Date]])</f>
        <v>8</v>
      </c>
      <c r="F2350" t="str">
        <f>TEXT(SalesDataTable__2[[#This Row],[Order Date]],"MMM")</f>
        <v>Aug</v>
      </c>
      <c r="G2350" t="s">
        <v>16</v>
      </c>
      <c r="H2350" t="s">
        <v>26</v>
      </c>
      <c r="I2350" t="s">
        <v>18</v>
      </c>
      <c r="J2350" t="s">
        <v>65</v>
      </c>
      <c r="K2350" t="s">
        <v>31</v>
      </c>
      <c r="L2350" t="s">
        <v>47</v>
      </c>
      <c r="M2350">
        <v>4</v>
      </c>
      <c r="N2350">
        <v>46.54</v>
      </c>
      <c r="O2350">
        <v>0</v>
      </c>
      <c r="P2350">
        <v>18.86</v>
      </c>
      <c r="Q2350">
        <v>186.16</v>
      </c>
      <c r="R2350">
        <v>75.44</v>
      </c>
      <c r="S2350">
        <v>110.72</v>
      </c>
      <c r="T2350">
        <v>0.5947571981091534</v>
      </c>
    </row>
    <row r="2351" spans="1:20" x14ac:dyDescent="0.3">
      <c r="A2351">
        <v>2890</v>
      </c>
      <c r="B2351" s="1">
        <v>46267</v>
      </c>
      <c r="C2351">
        <f>YEAR(SalesDataTable__2[[#This Row],[Order Date]])</f>
        <v>2026</v>
      </c>
      <c r="D2351" s="2" t="str">
        <f>"Q"&amp;ROUNDUP(MONTH(SalesDataTable__2[[#This Row],[Order Date]])/3,0)</f>
        <v>Q3</v>
      </c>
      <c r="E2351">
        <f>MONTH(SalesDataTable__2[[#This Row],[Order Date]])</f>
        <v>9</v>
      </c>
      <c r="F2351" t="str">
        <f>TEXT(SalesDataTable__2[[#This Row],[Order Date]],"MMM")</f>
        <v>Sep</v>
      </c>
      <c r="G2351" t="s">
        <v>42</v>
      </c>
      <c r="H2351" t="s">
        <v>57</v>
      </c>
      <c r="I2351" t="s">
        <v>18</v>
      </c>
      <c r="J2351" t="s">
        <v>65</v>
      </c>
      <c r="K2351" t="s">
        <v>31</v>
      </c>
      <c r="L2351" t="s">
        <v>32</v>
      </c>
      <c r="M2351">
        <v>4</v>
      </c>
      <c r="N2351">
        <v>130.43</v>
      </c>
      <c r="O2351">
        <v>0</v>
      </c>
      <c r="P2351">
        <v>66.849999999999994</v>
      </c>
      <c r="Q2351">
        <v>521.72</v>
      </c>
      <c r="R2351">
        <v>267.39999999999998</v>
      </c>
      <c r="S2351">
        <v>254.32000000000005</v>
      </c>
      <c r="T2351">
        <v>0.48746454036648018</v>
      </c>
    </row>
    <row r="2352" spans="1:20" x14ac:dyDescent="0.3">
      <c r="A2352">
        <v>2340</v>
      </c>
      <c r="B2352" s="1">
        <v>46268</v>
      </c>
      <c r="C2352">
        <f>YEAR(SalesDataTable__2[[#This Row],[Order Date]])</f>
        <v>2026</v>
      </c>
      <c r="D2352" s="2" t="str">
        <f>"Q"&amp;ROUNDUP(MONTH(SalesDataTable__2[[#This Row],[Order Date]])/3,0)</f>
        <v>Q3</v>
      </c>
      <c r="E2352">
        <f>MONTH(SalesDataTable__2[[#This Row],[Order Date]])</f>
        <v>9</v>
      </c>
      <c r="F2352" t="str">
        <f>TEXT(SalesDataTable__2[[#This Row],[Order Date]],"MMM")</f>
        <v>Sep</v>
      </c>
      <c r="G2352" t="s">
        <v>28</v>
      </c>
      <c r="H2352" t="s">
        <v>48</v>
      </c>
      <c r="I2352" t="s">
        <v>66</v>
      </c>
      <c r="J2352" t="s">
        <v>19</v>
      </c>
      <c r="K2352" t="s">
        <v>38</v>
      </c>
      <c r="L2352" t="s">
        <v>62</v>
      </c>
      <c r="M2352">
        <v>4</v>
      </c>
      <c r="N2352">
        <v>332.93</v>
      </c>
      <c r="O2352">
        <v>0</v>
      </c>
      <c r="P2352">
        <v>193.56</v>
      </c>
      <c r="Q2352">
        <v>1331.72</v>
      </c>
      <c r="R2352">
        <v>774.24</v>
      </c>
      <c r="S2352">
        <v>557.48</v>
      </c>
      <c r="T2352">
        <v>0.41861652599645571</v>
      </c>
    </row>
    <row r="2353" spans="1:20" x14ac:dyDescent="0.3">
      <c r="A2353">
        <v>3078</v>
      </c>
      <c r="B2353" s="1">
        <v>46268</v>
      </c>
      <c r="C2353">
        <f>YEAR(SalesDataTable__2[[#This Row],[Order Date]])</f>
        <v>2026</v>
      </c>
      <c r="D2353" s="2" t="str">
        <f>"Q"&amp;ROUNDUP(MONTH(SalesDataTable__2[[#This Row],[Order Date]])/3,0)</f>
        <v>Q3</v>
      </c>
      <c r="E2353">
        <f>MONTH(SalesDataTable__2[[#This Row],[Order Date]])</f>
        <v>9</v>
      </c>
      <c r="F2353" t="str">
        <f>TEXT(SalesDataTable__2[[#This Row],[Order Date]],"MMM")</f>
        <v>Sep</v>
      </c>
      <c r="G2353" t="s">
        <v>28</v>
      </c>
      <c r="H2353" t="s">
        <v>48</v>
      </c>
      <c r="I2353" t="s">
        <v>66</v>
      </c>
      <c r="J2353" t="s">
        <v>65</v>
      </c>
      <c r="K2353" t="s">
        <v>38</v>
      </c>
      <c r="L2353" t="s">
        <v>55</v>
      </c>
      <c r="M2353">
        <v>4</v>
      </c>
      <c r="N2353">
        <v>122.43</v>
      </c>
      <c r="O2353">
        <v>0</v>
      </c>
      <c r="P2353">
        <v>61.5</v>
      </c>
      <c r="Q2353">
        <v>489.72</v>
      </c>
      <c r="R2353">
        <v>246</v>
      </c>
      <c r="S2353">
        <v>243.72000000000003</v>
      </c>
      <c r="T2353">
        <v>0.49767213918157316</v>
      </c>
    </row>
    <row r="2354" spans="1:20" x14ac:dyDescent="0.3">
      <c r="A2354">
        <v>4599</v>
      </c>
      <c r="B2354" s="1">
        <v>46270</v>
      </c>
      <c r="C2354">
        <f>YEAR(SalesDataTable__2[[#This Row],[Order Date]])</f>
        <v>2026</v>
      </c>
      <c r="D2354" s="2" t="str">
        <f>"Q"&amp;ROUNDUP(MONTH(SalesDataTable__2[[#This Row],[Order Date]])/3,0)</f>
        <v>Q3</v>
      </c>
      <c r="E2354">
        <f>MONTH(SalesDataTable__2[[#This Row],[Order Date]])</f>
        <v>9</v>
      </c>
      <c r="F2354" t="str">
        <f>TEXT(SalesDataTable__2[[#This Row],[Order Date]],"MMM")</f>
        <v>Sep</v>
      </c>
      <c r="G2354" t="s">
        <v>42</v>
      </c>
      <c r="H2354" t="s">
        <v>43</v>
      </c>
      <c r="I2354" t="s">
        <v>18</v>
      </c>
      <c r="J2354" t="s">
        <v>65</v>
      </c>
      <c r="K2354" t="s">
        <v>38</v>
      </c>
      <c r="L2354" t="s">
        <v>39</v>
      </c>
      <c r="M2354">
        <v>4</v>
      </c>
      <c r="N2354">
        <v>198.1</v>
      </c>
      <c r="O2354">
        <v>0</v>
      </c>
      <c r="P2354">
        <v>101.61</v>
      </c>
      <c r="Q2354">
        <v>792.4</v>
      </c>
      <c r="R2354">
        <v>406.44</v>
      </c>
      <c r="S2354">
        <v>385.96</v>
      </c>
      <c r="T2354">
        <v>0.48707723372034323</v>
      </c>
    </row>
    <row r="2355" spans="1:20" x14ac:dyDescent="0.3">
      <c r="A2355">
        <v>2344</v>
      </c>
      <c r="B2355" s="1">
        <v>46272</v>
      </c>
      <c r="C2355">
        <f>YEAR(SalesDataTable__2[[#This Row],[Order Date]])</f>
        <v>2026</v>
      </c>
      <c r="D2355" s="2" t="str">
        <f>"Q"&amp;ROUNDUP(MONTH(SalesDataTable__2[[#This Row],[Order Date]])/3,0)</f>
        <v>Q3</v>
      </c>
      <c r="E2355">
        <f>MONTH(SalesDataTable__2[[#This Row],[Order Date]])</f>
        <v>9</v>
      </c>
      <c r="F2355" t="str">
        <f>TEXT(SalesDataTable__2[[#This Row],[Order Date]],"MMM")</f>
        <v>Sep</v>
      </c>
      <c r="G2355" t="s">
        <v>22</v>
      </c>
      <c r="H2355" t="s">
        <v>40</v>
      </c>
      <c r="I2355" t="s">
        <v>67</v>
      </c>
      <c r="J2355" t="s">
        <v>19</v>
      </c>
      <c r="K2355" t="s">
        <v>20</v>
      </c>
      <c r="L2355" t="s">
        <v>44</v>
      </c>
      <c r="M2355">
        <v>4</v>
      </c>
      <c r="N2355">
        <v>36.380000000000003</v>
      </c>
      <c r="O2355">
        <v>0</v>
      </c>
      <c r="P2355">
        <v>14.16</v>
      </c>
      <c r="Q2355">
        <v>145.52000000000001</v>
      </c>
      <c r="R2355">
        <v>56.64</v>
      </c>
      <c r="S2355">
        <v>88.88000000000001</v>
      </c>
      <c r="T2355">
        <v>0.61077515118196812</v>
      </c>
    </row>
    <row r="2356" spans="1:20" x14ac:dyDescent="0.3">
      <c r="A2356">
        <v>1015</v>
      </c>
      <c r="B2356" s="1">
        <v>46275</v>
      </c>
      <c r="C2356">
        <f>YEAR(SalesDataTable__2[[#This Row],[Order Date]])</f>
        <v>2026</v>
      </c>
      <c r="D2356" s="2" t="str">
        <f>"Q"&amp;ROUNDUP(MONTH(SalesDataTable__2[[#This Row],[Order Date]])/3,0)</f>
        <v>Q3</v>
      </c>
      <c r="E2356">
        <f>MONTH(SalesDataTable__2[[#This Row],[Order Date]])</f>
        <v>9</v>
      </c>
      <c r="F2356" t="str">
        <f>TEXT(SalesDataTable__2[[#This Row],[Order Date]],"MMM")</f>
        <v>Sep</v>
      </c>
      <c r="G2356" t="s">
        <v>42</v>
      </c>
      <c r="H2356" t="s">
        <v>57</v>
      </c>
      <c r="I2356" t="s">
        <v>18</v>
      </c>
      <c r="J2356" t="s">
        <v>19</v>
      </c>
      <c r="K2356" t="s">
        <v>24</v>
      </c>
      <c r="L2356" t="s">
        <v>25</v>
      </c>
      <c r="M2356">
        <v>4</v>
      </c>
      <c r="N2356">
        <v>151.01</v>
      </c>
      <c r="O2356">
        <v>0</v>
      </c>
      <c r="P2356">
        <v>80.569999999999993</v>
      </c>
      <c r="Q2356">
        <v>604.04</v>
      </c>
      <c r="R2356">
        <v>322.27999999999997</v>
      </c>
      <c r="S2356">
        <v>281.76</v>
      </c>
      <c r="T2356">
        <v>0.46645917488908023</v>
      </c>
    </row>
    <row r="2357" spans="1:20" x14ac:dyDescent="0.3">
      <c r="A2357">
        <v>784</v>
      </c>
      <c r="B2357" s="1">
        <v>46276</v>
      </c>
      <c r="C2357">
        <f>YEAR(SalesDataTable__2[[#This Row],[Order Date]])</f>
        <v>2026</v>
      </c>
      <c r="D2357" s="2" t="str">
        <f>"Q"&amp;ROUNDUP(MONTH(SalesDataTable__2[[#This Row],[Order Date]])/3,0)</f>
        <v>Q3</v>
      </c>
      <c r="E2357">
        <f>MONTH(SalesDataTable__2[[#This Row],[Order Date]])</f>
        <v>9</v>
      </c>
      <c r="F2357" t="str">
        <f>TEXT(SalesDataTable__2[[#This Row],[Order Date]],"MMM")</f>
        <v>Sep</v>
      </c>
      <c r="G2357" t="s">
        <v>42</v>
      </c>
      <c r="H2357" t="s">
        <v>60</v>
      </c>
      <c r="I2357" t="s">
        <v>67</v>
      </c>
      <c r="J2357" t="s">
        <v>19</v>
      </c>
      <c r="K2357" t="s">
        <v>36</v>
      </c>
      <c r="L2357" t="s">
        <v>61</v>
      </c>
      <c r="M2357">
        <v>4</v>
      </c>
      <c r="N2357">
        <v>81.69</v>
      </c>
      <c r="O2357">
        <v>0</v>
      </c>
      <c r="P2357">
        <v>42.23</v>
      </c>
      <c r="Q2357">
        <v>326.76</v>
      </c>
      <c r="R2357">
        <v>168.92</v>
      </c>
      <c r="S2357">
        <v>157.84</v>
      </c>
      <c r="T2357">
        <v>0.48304566042355246</v>
      </c>
    </row>
    <row r="2358" spans="1:20" x14ac:dyDescent="0.3">
      <c r="A2358">
        <v>354</v>
      </c>
      <c r="B2358" s="1">
        <v>46277</v>
      </c>
      <c r="C2358">
        <f>YEAR(SalesDataTable__2[[#This Row],[Order Date]])</f>
        <v>2026</v>
      </c>
      <c r="D2358" s="2" t="str">
        <f>"Q"&amp;ROUNDUP(MONTH(SalesDataTable__2[[#This Row],[Order Date]])/3,0)</f>
        <v>Q3</v>
      </c>
      <c r="E2358">
        <f>MONTH(SalesDataTable__2[[#This Row],[Order Date]])</f>
        <v>9</v>
      </c>
      <c r="F2358" t="str">
        <f>TEXT(SalesDataTable__2[[#This Row],[Order Date]],"MMM")</f>
        <v>Sep</v>
      </c>
      <c r="G2358" t="s">
        <v>42</v>
      </c>
      <c r="H2358" t="s">
        <v>60</v>
      </c>
      <c r="I2358" t="s">
        <v>18</v>
      </c>
      <c r="J2358" t="s">
        <v>64</v>
      </c>
      <c r="K2358" t="s">
        <v>36</v>
      </c>
      <c r="L2358" t="s">
        <v>56</v>
      </c>
      <c r="M2358">
        <v>4</v>
      </c>
      <c r="N2358">
        <v>51.47</v>
      </c>
      <c r="O2358">
        <v>0</v>
      </c>
      <c r="P2358">
        <v>21.9</v>
      </c>
      <c r="Q2358">
        <v>205.88</v>
      </c>
      <c r="R2358">
        <v>87.6</v>
      </c>
      <c r="S2358">
        <v>118.28</v>
      </c>
      <c r="T2358">
        <v>0.57450942296483387</v>
      </c>
    </row>
    <row r="2359" spans="1:20" x14ac:dyDescent="0.3">
      <c r="A2359">
        <v>241</v>
      </c>
      <c r="B2359" s="1">
        <v>46279</v>
      </c>
      <c r="C2359">
        <f>YEAR(SalesDataTable__2[[#This Row],[Order Date]])</f>
        <v>2026</v>
      </c>
      <c r="D2359" s="2" t="str">
        <f>"Q"&amp;ROUNDUP(MONTH(SalesDataTable__2[[#This Row],[Order Date]])/3,0)</f>
        <v>Q3</v>
      </c>
      <c r="E2359">
        <f>MONTH(SalesDataTable__2[[#This Row],[Order Date]])</f>
        <v>9</v>
      </c>
      <c r="F2359" t="str">
        <f>TEXT(SalesDataTable__2[[#This Row],[Order Date]],"MMM")</f>
        <v>Sep</v>
      </c>
      <c r="G2359" t="s">
        <v>42</v>
      </c>
      <c r="H2359" t="s">
        <v>45</v>
      </c>
      <c r="I2359" t="s">
        <v>18</v>
      </c>
      <c r="J2359" t="s">
        <v>64</v>
      </c>
      <c r="K2359" t="s">
        <v>36</v>
      </c>
      <c r="L2359" t="s">
        <v>56</v>
      </c>
      <c r="M2359">
        <v>4</v>
      </c>
      <c r="N2359">
        <v>50.5</v>
      </c>
      <c r="O2359">
        <v>0</v>
      </c>
      <c r="P2359">
        <v>23.02</v>
      </c>
      <c r="Q2359">
        <v>202</v>
      </c>
      <c r="R2359">
        <v>92.08</v>
      </c>
      <c r="S2359">
        <v>109.92</v>
      </c>
      <c r="T2359">
        <v>0.5441584158415842</v>
      </c>
    </row>
    <row r="2360" spans="1:20" x14ac:dyDescent="0.3">
      <c r="A2360">
        <v>2932</v>
      </c>
      <c r="B2360" s="1">
        <v>46284</v>
      </c>
      <c r="C2360">
        <f>YEAR(SalesDataTable__2[[#This Row],[Order Date]])</f>
        <v>2026</v>
      </c>
      <c r="D2360" s="2" t="str">
        <f>"Q"&amp;ROUNDUP(MONTH(SalesDataTable__2[[#This Row],[Order Date]])/3,0)</f>
        <v>Q3</v>
      </c>
      <c r="E2360">
        <f>MONTH(SalesDataTable__2[[#This Row],[Order Date]])</f>
        <v>9</v>
      </c>
      <c r="F2360" t="str">
        <f>TEXT(SalesDataTable__2[[#This Row],[Order Date]],"MMM")</f>
        <v>Sep</v>
      </c>
      <c r="G2360" t="s">
        <v>22</v>
      </c>
      <c r="H2360" t="s">
        <v>40</v>
      </c>
      <c r="I2360" t="s">
        <v>66</v>
      </c>
      <c r="J2360" t="s">
        <v>65</v>
      </c>
      <c r="K2360" t="s">
        <v>36</v>
      </c>
      <c r="L2360" t="s">
        <v>56</v>
      </c>
      <c r="M2360">
        <v>4</v>
      </c>
      <c r="N2360">
        <v>49.93</v>
      </c>
      <c r="O2360">
        <v>0</v>
      </c>
      <c r="P2360">
        <v>22.99</v>
      </c>
      <c r="Q2360">
        <v>199.72</v>
      </c>
      <c r="R2360">
        <v>91.96</v>
      </c>
      <c r="S2360">
        <v>107.76</v>
      </c>
      <c r="T2360">
        <v>0.53955537752853999</v>
      </c>
    </row>
    <row r="2361" spans="1:20" x14ac:dyDescent="0.3">
      <c r="A2361">
        <v>1931</v>
      </c>
      <c r="B2361" s="1">
        <v>46289</v>
      </c>
      <c r="C2361">
        <f>YEAR(SalesDataTable__2[[#This Row],[Order Date]])</f>
        <v>2026</v>
      </c>
      <c r="D2361" s="2" t="str">
        <f>"Q"&amp;ROUNDUP(MONTH(SalesDataTable__2[[#This Row],[Order Date]])/3,0)</f>
        <v>Q3</v>
      </c>
      <c r="E2361">
        <f>MONTH(SalesDataTable__2[[#This Row],[Order Date]])</f>
        <v>9</v>
      </c>
      <c r="F2361" t="str">
        <f>TEXT(SalesDataTable__2[[#This Row],[Order Date]],"MMM")</f>
        <v>Sep</v>
      </c>
      <c r="G2361" t="s">
        <v>42</v>
      </c>
      <c r="H2361" t="s">
        <v>60</v>
      </c>
      <c r="I2361" t="s">
        <v>18</v>
      </c>
      <c r="J2361" t="s">
        <v>64</v>
      </c>
      <c r="K2361" t="s">
        <v>31</v>
      </c>
      <c r="L2361" t="s">
        <v>41</v>
      </c>
      <c r="M2361">
        <v>4</v>
      </c>
      <c r="N2361">
        <v>35.700000000000003</v>
      </c>
      <c r="O2361">
        <v>0</v>
      </c>
      <c r="P2361">
        <v>13.91</v>
      </c>
      <c r="Q2361">
        <v>142.80000000000001</v>
      </c>
      <c r="R2361">
        <v>55.64</v>
      </c>
      <c r="S2361">
        <v>87.160000000000011</v>
      </c>
      <c r="T2361">
        <v>0.61036414565826336</v>
      </c>
    </row>
    <row r="2362" spans="1:20" x14ac:dyDescent="0.3">
      <c r="A2362">
        <v>452</v>
      </c>
      <c r="B2362" s="1">
        <v>46294</v>
      </c>
      <c r="C2362">
        <f>YEAR(SalesDataTable__2[[#This Row],[Order Date]])</f>
        <v>2026</v>
      </c>
      <c r="D2362" s="2" t="str">
        <f>"Q"&amp;ROUNDUP(MONTH(SalesDataTable__2[[#This Row],[Order Date]])/3,0)</f>
        <v>Q3</v>
      </c>
      <c r="E2362">
        <f>MONTH(SalesDataTable__2[[#This Row],[Order Date]])</f>
        <v>9</v>
      </c>
      <c r="F2362" t="str">
        <f>TEXT(SalesDataTable__2[[#This Row],[Order Date]],"MMM")</f>
        <v>Sep</v>
      </c>
      <c r="G2362" t="s">
        <v>28</v>
      </c>
      <c r="H2362" t="s">
        <v>49</v>
      </c>
      <c r="I2362" t="s">
        <v>18</v>
      </c>
      <c r="J2362" t="s">
        <v>64</v>
      </c>
      <c r="K2362" t="s">
        <v>31</v>
      </c>
      <c r="L2362" t="s">
        <v>41</v>
      </c>
      <c r="M2362">
        <v>4</v>
      </c>
      <c r="N2362">
        <v>36.869999999999997</v>
      </c>
      <c r="O2362">
        <v>0</v>
      </c>
      <c r="P2362">
        <v>13.43</v>
      </c>
      <c r="Q2362">
        <v>147.47999999999999</v>
      </c>
      <c r="R2362">
        <v>53.72</v>
      </c>
      <c r="S2362">
        <v>93.759999999999991</v>
      </c>
      <c r="T2362">
        <v>0.63574721996202876</v>
      </c>
    </row>
    <row r="2363" spans="1:20" x14ac:dyDescent="0.3">
      <c r="A2363">
        <v>4138</v>
      </c>
      <c r="B2363" s="1">
        <v>46298</v>
      </c>
      <c r="C2363">
        <f>YEAR(SalesDataTable__2[[#This Row],[Order Date]])</f>
        <v>2026</v>
      </c>
      <c r="D2363" s="2" t="str">
        <f>"Q"&amp;ROUNDUP(MONTH(SalesDataTable__2[[#This Row],[Order Date]])/3,0)</f>
        <v>Q4</v>
      </c>
      <c r="E2363">
        <f>MONTH(SalesDataTable__2[[#This Row],[Order Date]])</f>
        <v>10</v>
      </c>
      <c r="F2363" t="str">
        <f>TEXT(SalesDataTable__2[[#This Row],[Order Date]],"MMM")</f>
        <v>Oct</v>
      </c>
      <c r="G2363" t="s">
        <v>28</v>
      </c>
      <c r="H2363" t="s">
        <v>34</v>
      </c>
      <c r="I2363" t="s">
        <v>66</v>
      </c>
      <c r="J2363" t="s">
        <v>65</v>
      </c>
      <c r="K2363" t="s">
        <v>24</v>
      </c>
      <c r="L2363" t="s">
        <v>50</v>
      </c>
      <c r="M2363">
        <v>4</v>
      </c>
      <c r="N2363">
        <v>143.63</v>
      </c>
      <c r="O2363">
        <v>0</v>
      </c>
      <c r="P2363">
        <v>80.510000000000005</v>
      </c>
      <c r="Q2363">
        <v>574.52</v>
      </c>
      <c r="R2363">
        <v>322.04000000000002</v>
      </c>
      <c r="S2363">
        <v>252.47999999999996</v>
      </c>
      <c r="T2363">
        <v>0.43946250783262542</v>
      </c>
    </row>
    <row r="2364" spans="1:20" x14ac:dyDescent="0.3">
      <c r="A2364">
        <v>5062</v>
      </c>
      <c r="B2364" s="1">
        <v>46302</v>
      </c>
      <c r="C2364">
        <f>YEAR(SalesDataTable__2[[#This Row],[Order Date]])</f>
        <v>2026</v>
      </c>
      <c r="D2364" s="2" t="str">
        <f>"Q"&amp;ROUNDUP(MONTH(SalesDataTable__2[[#This Row],[Order Date]])/3,0)</f>
        <v>Q4</v>
      </c>
      <c r="E2364">
        <f>MONTH(SalesDataTable__2[[#This Row],[Order Date]])</f>
        <v>10</v>
      </c>
      <c r="F2364" t="str">
        <f>TEXT(SalesDataTable__2[[#This Row],[Order Date]],"MMM")</f>
        <v>Oct</v>
      </c>
      <c r="G2364" t="s">
        <v>28</v>
      </c>
      <c r="H2364" t="s">
        <v>46</v>
      </c>
      <c r="I2364" t="s">
        <v>18</v>
      </c>
      <c r="J2364" t="s">
        <v>64</v>
      </c>
      <c r="K2364" t="s">
        <v>31</v>
      </c>
      <c r="L2364" t="s">
        <v>32</v>
      </c>
      <c r="M2364">
        <v>4</v>
      </c>
      <c r="N2364">
        <v>131.05000000000001</v>
      </c>
      <c r="O2364">
        <v>0</v>
      </c>
      <c r="P2364">
        <v>67.37</v>
      </c>
      <c r="Q2364">
        <v>524.20000000000005</v>
      </c>
      <c r="R2364">
        <v>269.48</v>
      </c>
      <c r="S2364">
        <v>254.72000000000003</v>
      </c>
      <c r="T2364">
        <v>0.48592140404425793</v>
      </c>
    </row>
    <row r="2365" spans="1:20" x14ac:dyDescent="0.3">
      <c r="A2365">
        <v>2882</v>
      </c>
      <c r="B2365" s="1">
        <v>46313</v>
      </c>
      <c r="C2365">
        <f>YEAR(SalesDataTable__2[[#This Row],[Order Date]])</f>
        <v>2026</v>
      </c>
      <c r="D2365" s="2" t="str">
        <f>"Q"&amp;ROUNDUP(MONTH(SalesDataTable__2[[#This Row],[Order Date]])/3,0)</f>
        <v>Q4</v>
      </c>
      <c r="E2365">
        <f>MONTH(SalesDataTable__2[[#This Row],[Order Date]])</f>
        <v>10</v>
      </c>
      <c r="F2365" t="str">
        <f>TEXT(SalesDataTable__2[[#This Row],[Order Date]],"MMM")</f>
        <v>Oct</v>
      </c>
      <c r="G2365" t="s">
        <v>16</v>
      </c>
      <c r="H2365" t="s">
        <v>17</v>
      </c>
      <c r="I2365" t="s">
        <v>67</v>
      </c>
      <c r="J2365" t="s">
        <v>19</v>
      </c>
      <c r="K2365" t="s">
        <v>24</v>
      </c>
      <c r="L2365" t="s">
        <v>35</v>
      </c>
      <c r="M2365">
        <v>4</v>
      </c>
      <c r="N2365">
        <v>70.02</v>
      </c>
      <c r="O2365">
        <v>0</v>
      </c>
      <c r="P2365">
        <v>32.86</v>
      </c>
      <c r="Q2365">
        <v>280.08</v>
      </c>
      <c r="R2365">
        <v>131.44</v>
      </c>
      <c r="S2365">
        <v>148.63999999999999</v>
      </c>
      <c r="T2365">
        <v>0.53070551271065403</v>
      </c>
    </row>
    <row r="2366" spans="1:20" x14ac:dyDescent="0.3">
      <c r="A2366">
        <v>949</v>
      </c>
      <c r="B2366" s="1">
        <v>46327</v>
      </c>
      <c r="C2366">
        <f>YEAR(SalesDataTable__2[[#This Row],[Order Date]])</f>
        <v>2026</v>
      </c>
      <c r="D2366" s="2" t="str">
        <f>"Q"&amp;ROUNDUP(MONTH(SalesDataTable__2[[#This Row],[Order Date]])/3,0)</f>
        <v>Q4</v>
      </c>
      <c r="E2366">
        <f>MONTH(SalesDataTable__2[[#This Row],[Order Date]])</f>
        <v>11</v>
      </c>
      <c r="F2366" t="str">
        <f>TEXT(SalesDataTable__2[[#This Row],[Order Date]],"MMM")</f>
        <v>Nov</v>
      </c>
      <c r="G2366" t="s">
        <v>42</v>
      </c>
      <c r="H2366" t="s">
        <v>43</v>
      </c>
      <c r="I2366" t="s">
        <v>18</v>
      </c>
      <c r="J2366" t="s">
        <v>64</v>
      </c>
      <c r="K2366" t="s">
        <v>36</v>
      </c>
      <c r="L2366" t="s">
        <v>54</v>
      </c>
      <c r="M2366">
        <v>4</v>
      </c>
      <c r="N2366">
        <v>103.33</v>
      </c>
      <c r="O2366">
        <v>0</v>
      </c>
      <c r="P2366">
        <v>49.15</v>
      </c>
      <c r="Q2366">
        <v>413.32</v>
      </c>
      <c r="R2366">
        <v>196.6</v>
      </c>
      <c r="S2366">
        <v>216.72</v>
      </c>
      <c r="T2366">
        <v>0.5243394948224136</v>
      </c>
    </row>
    <row r="2367" spans="1:20" x14ac:dyDescent="0.3">
      <c r="A2367">
        <v>252</v>
      </c>
      <c r="B2367" s="1">
        <v>46337</v>
      </c>
      <c r="C2367">
        <f>YEAR(SalesDataTable__2[[#This Row],[Order Date]])</f>
        <v>2026</v>
      </c>
      <c r="D2367" s="2" t="str">
        <f>"Q"&amp;ROUNDUP(MONTH(SalesDataTable__2[[#This Row],[Order Date]])/3,0)</f>
        <v>Q4</v>
      </c>
      <c r="E2367">
        <f>MONTH(SalesDataTable__2[[#This Row],[Order Date]])</f>
        <v>11</v>
      </c>
      <c r="F2367" t="str">
        <f>TEXT(SalesDataTable__2[[#This Row],[Order Date]],"MMM")</f>
        <v>Nov</v>
      </c>
      <c r="G2367" t="s">
        <v>22</v>
      </c>
      <c r="H2367" t="s">
        <v>30</v>
      </c>
      <c r="I2367" t="s">
        <v>18</v>
      </c>
      <c r="J2367" t="s">
        <v>64</v>
      </c>
      <c r="K2367" t="s">
        <v>31</v>
      </c>
      <c r="L2367" t="s">
        <v>51</v>
      </c>
      <c r="M2367">
        <v>4</v>
      </c>
      <c r="N2367">
        <v>162.04</v>
      </c>
      <c r="O2367">
        <v>0</v>
      </c>
      <c r="P2367">
        <v>85.77</v>
      </c>
      <c r="Q2367">
        <v>648.16</v>
      </c>
      <c r="R2367">
        <v>343.08</v>
      </c>
      <c r="S2367">
        <v>305.08</v>
      </c>
      <c r="T2367">
        <v>0.47068625030856581</v>
      </c>
    </row>
    <row r="2368" spans="1:20" x14ac:dyDescent="0.3">
      <c r="A2368">
        <v>1365</v>
      </c>
      <c r="B2368" s="1">
        <v>46350</v>
      </c>
      <c r="C2368">
        <f>YEAR(SalesDataTable__2[[#This Row],[Order Date]])</f>
        <v>2026</v>
      </c>
      <c r="D2368" s="2" t="str">
        <f>"Q"&amp;ROUNDUP(MONTH(SalesDataTable__2[[#This Row],[Order Date]])/3,0)</f>
        <v>Q4</v>
      </c>
      <c r="E2368">
        <f>MONTH(SalesDataTable__2[[#This Row],[Order Date]])</f>
        <v>11</v>
      </c>
      <c r="F2368" t="str">
        <f>TEXT(SalesDataTable__2[[#This Row],[Order Date]],"MMM")</f>
        <v>Nov</v>
      </c>
      <c r="G2368" t="s">
        <v>22</v>
      </c>
      <c r="H2368" t="s">
        <v>30</v>
      </c>
      <c r="I2368" t="s">
        <v>67</v>
      </c>
      <c r="J2368" t="s">
        <v>19</v>
      </c>
      <c r="K2368" t="s">
        <v>24</v>
      </c>
      <c r="L2368" t="s">
        <v>25</v>
      </c>
      <c r="M2368">
        <v>4</v>
      </c>
      <c r="N2368">
        <v>155.91</v>
      </c>
      <c r="O2368">
        <v>0</v>
      </c>
      <c r="P2368">
        <v>79.91</v>
      </c>
      <c r="Q2368">
        <v>623.64</v>
      </c>
      <c r="R2368">
        <v>319.64</v>
      </c>
      <c r="S2368">
        <v>304</v>
      </c>
      <c r="T2368">
        <v>0.48746071451478418</v>
      </c>
    </row>
    <row r="2369" spans="1:20" x14ac:dyDescent="0.3">
      <c r="A2369">
        <v>903</v>
      </c>
      <c r="B2369" s="1">
        <v>46353</v>
      </c>
      <c r="C2369">
        <f>YEAR(SalesDataTable__2[[#This Row],[Order Date]])</f>
        <v>2026</v>
      </c>
      <c r="D2369" s="2" t="str">
        <f>"Q"&amp;ROUNDUP(MONTH(SalesDataTable__2[[#This Row],[Order Date]])/3,0)</f>
        <v>Q4</v>
      </c>
      <c r="E2369">
        <f>MONTH(SalesDataTable__2[[#This Row],[Order Date]])</f>
        <v>11</v>
      </c>
      <c r="F2369" t="str">
        <f>TEXT(SalesDataTable__2[[#This Row],[Order Date]],"MMM")</f>
        <v>Nov</v>
      </c>
      <c r="G2369" t="s">
        <v>16</v>
      </c>
      <c r="H2369" t="s">
        <v>17</v>
      </c>
      <c r="I2369" t="s">
        <v>18</v>
      </c>
      <c r="J2369" t="s">
        <v>19</v>
      </c>
      <c r="K2369" t="s">
        <v>31</v>
      </c>
      <c r="L2369" t="s">
        <v>47</v>
      </c>
      <c r="M2369">
        <v>4</v>
      </c>
      <c r="N2369">
        <v>46.73</v>
      </c>
      <c r="O2369">
        <v>0</v>
      </c>
      <c r="P2369">
        <v>17.989999999999998</v>
      </c>
      <c r="Q2369">
        <v>186.92</v>
      </c>
      <c r="R2369">
        <v>71.959999999999994</v>
      </c>
      <c r="S2369">
        <v>114.96</v>
      </c>
      <c r="T2369">
        <v>0.61502246950567085</v>
      </c>
    </row>
    <row r="2370" spans="1:20" x14ac:dyDescent="0.3">
      <c r="A2370">
        <v>4259</v>
      </c>
      <c r="B2370" s="1">
        <v>46354</v>
      </c>
      <c r="C2370">
        <f>YEAR(SalesDataTable__2[[#This Row],[Order Date]])</f>
        <v>2026</v>
      </c>
      <c r="D2370" s="2" t="str">
        <f>"Q"&amp;ROUNDUP(MONTH(SalesDataTable__2[[#This Row],[Order Date]])/3,0)</f>
        <v>Q4</v>
      </c>
      <c r="E2370">
        <f>MONTH(SalesDataTable__2[[#This Row],[Order Date]])</f>
        <v>11</v>
      </c>
      <c r="F2370" t="str">
        <f>TEXT(SalesDataTable__2[[#This Row],[Order Date]],"MMM")</f>
        <v>Nov</v>
      </c>
      <c r="G2370" t="s">
        <v>42</v>
      </c>
      <c r="H2370" t="s">
        <v>57</v>
      </c>
      <c r="I2370" t="s">
        <v>18</v>
      </c>
      <c r="J2370" t="s">
        <v>64</v>
      </c>
      <c r="K2370" t="s">
        <v>24</v>
      </c>
      <c r="L2370" t="s">
        <v>35</v>
      </c>
      <c r="M2370">
        <v>4</v>
      </c>
      <c r="N2370">
        <v>72.77</v>
      </c>
      <c r="O2370">
        <v>0</v>
      </c>
      <c r="P2370">
        <v>32.090000000000003</v>
      </c>
      <c r="Q2370">
        <v>291.08</v>
      </c>
      <c r="R2370">
        <v>128.36000000000001</v>
      </c>
      <c r="S2370">
        <v>162.71999999999997</v>
      </c>
      <c r="T2370">
        <v>0.55902157482479031</v>
      </c>
    </row>
    <row r="2371" spans="1:20" x14ac:dyDescent="0.3">
      <c r="A2371">
        <v>3763</v>
      </c>
      <c r="B2371" s="1">
        <v>46363</v>
      </c>
      <c r="C2371">
        <f>YEAR(SalesDataTable__2[[#This Row],[Order Date]])</f>
        <v>2026</v>
      </c>
      <c r="D2371" s="2" t="str">
        <f>"Q"&amp;ROUNDUP(MONTH(SalesDataTable__2[[#This Row],[Order Date]])/3,0)</f>
        <v>Q4</v>
      </c>
      <c r="E2371">
        <f>MONTH(SalesDataTable__2[[#This Row],[Order Date]])</f>
        <v>12</v>
      </c>
      <c r="F2371" t="str">
        <f>TEXT(SalesDataTable__2[[#This Row],[Order Date]],"MMM")</f>
        <v>Dec</v>
      </c>
      <c r="G2371" t="s">
        <v>28</v>
      </c>
      <c r="H2371" t="s">
        <v>48</v>
      </c>
      <c r="I2371" t="s">
        <v>18</v>
      </c>
      <c r="J2371" t="s">
        <v>19</v>
      </c>
      <c r="K2371" t="s">
        <v>31</v>
      </c>
      <c r="L2371" t="s">
        <v>47</v>
      </c>
      <c r="M2371">
        <v>4</v>
      </c>
      <c r="N2371">
        <v>47.22</v>
      </c>
      <c r="O2371">
        <v>0</v>
      </c>
      <c r="P2371">
        <v>18.420000000000002</v>
      </c>
      <c r="Q2371">
        <v>188.88</v>
      </c>
      <c r="R2371">
        <v>73.680000000000007</v>
      </c>
      <c r="S2371">
        <v>115.19999999999999</v>
      </c>
      <c r="T2371">
        <v>0.60991105463786521</v>
      </c>
    </row>
    <row r="2372" spans="1:20" x14ac:dyDescent="0.3">
      <c r="A2372">
        <v>3363</v>
      </c>
      <c r="B2372" s="1">
        <v>46371</v>
      </c>
      <c r="C2372">
        <f>YEAR(SalesDataTable__2[[#This Row],[Order Date]])</f>
        <v>2026</v>
      </c>
      <c r="D2372" s="2" t="str">
        <f>"Q"&amp;ROUNDUP(MONTH(SalesDataTable__2[[#This Row],[Order Date]])/3,0)</f>
        <v>Q4</v>
      </c>
      <c r="E2372">
        <f>MONTH(SalesDataTable__2[[#This Row],[Order Date]])</f>
        <v>12</v>
      </c>
      <c r="F2372" t="str">
        <f>TEXT(SalesDataTable__2[[#This Row],[Order Date]],"MMM")</f>
        <v>Dec</v>
      </c>
      <c r="G2372" t="s">
        <v>28</v>
      </c>
      <c r="H2372" t="s">
        <v>46</v>
      </c>
      <c r="I2372" t="s">
        <v>67</v>
      </c>
      <c r="J2372" t="s">
        <v>19</v>
      </c>
      <c r="K2372" t="s">
        <v>24</v>
      </c>
      <c r="L2372" t="s">
        <v>50</v>
      </c>
      <c r="M2372">
        <v>4</v>
      </c>
      <c r="N2372">
        <v>146.38999999999999</v>
      </c>
      <c r="O2372">
        <v>0</v>
      </c>
      <c r="P2372">
        <v>78.95</v>
      </c>
      <c r="Q2372">
        <v>585.55999999999995</v>
      </c>
      <c r="R2372">
        <v>315.8</v>
      </c>
      <c r="S2372">
        <v>269.75999999999993</v>
      </c>
      <c r="T2372">
        <v>0.46068720541020552</v>
      </c>
    </row>
    <row r="2373" spans="1:20" x14ac:dyDescent="0.3">
      <c r="A2373">
        <v>2475</v>
      </c>
      <c r="B2373" s="1">
        <v>46027</v>
      </c>
      <c r="C2373">
        <f>YEAR(SalesDataTable__2[[#This Row],[Order Date]])</f>
        <v>2026</v>
      </c>
      <c r="D2373" s="2" t="str">
        <f>"Q"&amp;ROUNDUP(MONTH(SalesDataTable__2[[#This Row],[Order Date]])/3,0)</f>
        <v>Q1</v>
      </c>
      <c r="E2373">
        <f>MONTH(SalesDataTable__2[[#This Row],[Order Date]])</f>
        <v>1</v>
      </c>
      <c r="F2373" t="str">
        <f>TEXT(SalesDataTable__2[[#This Row],[Order Date]],"MMM")</f>
        <v>Jan</v>
      </c>
      <c r="G2373" t="s">
        <v>28</v>
      </c>
      <c r="H2373" t="s">
        <v>49</v>
      </c>
      <c r="I2373" t="s">
        <v>66</v>
      </c>
      <c r="J2373" t="s">
        <v>64</v>
      </c>
      <c r="K2373" t="s">
        <v>20</v>
      </c>
      <c r="L2373" t="s">
        <v>53</v>
      </c>
      <c r="M2373">
        <v>5</v>
      </c>
      <c r="N2373">
        <v>122.87</v>
      </c>
      <c r="O2373">
        <v>0.05</v>
      </c>
      <c r="P2373">
        <v>69.67</v>
      </c>
      <c r="Q2373">
        <v>583.63250000000005</v>
      </c>
      <c r="R2373">
        <v>348.35</v>
      </c>
      <c r="S2373">
        <v>235.28250000000003</v>
      </c>
      <c r="T2373">
        <v>0.40313467807224584</v>
      </c>
    </row>
    <row r="2374" spans="1:20" x14ac:dyDescent="0.3">
      <c r="A2374">
        <v>142</v>
      </c>
      <c r="B2374" s="1">
        <v>46030</v>
      </c>
      <c r="C2374">
        <f>YEAR(SalesDataTable__2[[#This Row],[Order Date]])</f>
        <v>2026</v>
      </c>
      <c r="D2374" s="2" t="str">
        <f>"Q"&amp;ROUNDUP(MONTH(SalesDataTable__2[[#This Row],[Order Date]])/3,0)</f>
        <v>Q1</v>
      </c>
      <c r="E2374">
        <f>MONTH(SalesDataTable__2[[#This Row],[Order Date]])</f>
        <v>1</v>
      </c>
      <c r="F2374" t="str">
        <f>TEXT(SalesDataTable__2[[#This Row],[Order Date]],"MMM")</f>
        <v>Jan</v>
      </c>
      <c r="G2374" t="s">
        <v>22</v>
      </c>
      <c r="H2374" t="s">
        <v>23</v>
      </c>
      <c r="I2374" t="s">
        <v>68</v>
      </c>
      <c r="J2374" t="s">
        <v>65</v>
      </c>
      <c r="K2374" t="s">
        <v>38</v>
      </c>
      <c r="L2374" t="s">
        <v>62</v>
      </c>
      <c r="M2374">
        <v>5</v>
      </c>
      <c r="N2374">
        <v>344.88</v>
      </c>
      <c r="O2374">
        <v>0.15</v>
      </c>
      <c r="P2374">
        <v>190.66</v>
      </c>
      <c r="Q2374">
        <v>1465.74</v>
      </c>
      <c r="R2374">
        <v>953.3</v>
      </c>
      <c r="S2374">
        <v>512.44000000000005</v>
      </c>
      <c r="T2374">
        <v>0.34961180018284282</v>
      </c>
    </row>
    <row r="2375" spans="1:20" x14ac:dyDescent="0.3">
      <c r="A2375">
        <v>2702</v>
      </c>
      <c r="B2375" s="1">
        <v>46037</v>
      </c>
      <c r="C2375">
        <f>YEAR(SalesDataTable__2[[#This Row],[Order Date]])</f>
        <v>2026</v>
      </c>
      <c r="D2375" s="2" t="str">
        <f>"Q"&amp;ROUNDUP(MONTH(SalesDataTable__2[[#This Row],[Order Date]])/3,0)</f>
        <v>Q1</v>
      </c>
      <c r="E2375">
        <f>MONTH(SalesDataTable__2[[#This Row],[Order Date]])</f>
        <v>1</v>
      </c>
      <c r="F2375" t="str">
        <f>TEXT(SalesDataTable__2[[#This Row],[Order Date]],"MMM")</f>
        <v>Jan</v>
      </c>
      <c r="G2375" t="s">
        <v>28</v>
      </c>
      <c r="H2375" t="s">
        <v>48</v>
      </c>
      <c r="I2375" t="s">
        <v>18</v>
      </c>
      <c r="J2375" t="s">
        <v>64</v>
      </c>
      <c r="K2375" t="s">
        <v>24</v>
      </c>
      <c r="L2375" t="s">
        <v>50</v>
      </c>
      <c r="M2375">
        <v>5</v>
      </c>
      <c r="N2375">
        <v>144.01</v>
      </c>
      <c r="O2375">
        <v>0.05</v>
      </c>
      <c r="P2375">
        <v>79.64</v>
      </c>
      <c r="Q2375">
        <v>684.0474999999999</v>
      </c>
      <c r="R2375">
        <v>398.2</v>
      </c>
      <c r="S2375">
        <v>285.84749999999991</v>
      </c>
      <c r="T2375">
        <v>0.41787668254032062</v>
      </c>
    </row>
    <row r="2376" spans="1:20" x14ac:dyDescent="0.3">
      <c r="A2376">
        <v>3911</v>
      </c>
      <c r="B2376" s="1">
        <v>46043</v>
      </c>
      <c r="C2376">
        <f>YEAR(SalesDataTable__2[[#This Row],[Order Date]])</f>
        <v>2026</v>
      </c>
      <c r="D2376" s="2" t="str">
        <f>"Q"&amp;ROUNDUP(MONTH(SalesDataTable__2[[#This Row],[Order Date]])/3,0)</f>
        <v>Q1</v>
      </c>
      <c r="E2376">
        <f>MONTH(SalesDataTable__2[[#This Row],[Order Date]])</f>
        <v>1</v>
      </c>
      <c r="F2376" t="str">
        <f>TEXT(SalesDataTable__2[[#This Row],[Order Date]],"MMM")</f>
        <v>Jan</v>
      </c>
      <c r="G2376" t="s">
        <v>22</v>
      </c>
      <c r="H2376" t="s">
        <v>40</v>
      </c>
      <c r="I2376" t="s">
        <v>18</v>
      </c>
      <c r="J2376" t="s">
        <v>64</v>
      </c>
      <c r="K2376" t="s">
        <v>24</v>
      </c>
      <c r="L2376" t="s">
        <v>25</v>
      </c>
      <c r="M2376">
        <v>5</v>
      </c>
      <c r="N2376">
        <v>152.81</v>
      </c>
      <c r="O2376">
        <v>0</v>
      </c>
      <c r="P2376">
        <v>78.989999999999995</v>
      </c>
      <c r="Q2376">
        <v>764.05</v>
      </c>
      <c r="R2376">
        <v>394.95</v>
      </c>
      <c r="S2376">
        <v>369.09999999999997</v>
      </c>
      <c r="T2376">
        <v>0.48308356782933054</v>
      </c>
    </row>
    <row r="2377" spans="1:20" x14ac:dyDescent="0.3">
      <c r="A2377">
        <v>4592</v>
      </c>
      <c r="B2377" s="1">
        <v>46052</v>
      </c>
      <c r="C2377">
        <f>YEAR(SalesDataTable__2[[#This Row],[Order Date]])</f>
        <v>2026</v>
      </c>
      <c r="D2377" s="2" t="str">
        <f>"Q"&amp;ROUNDUP(MONTH(SalesDataTable__2[[#This Row],[Order Date]])/3,0)</f>
        <v>Q1</v>
      </c>
      <c r="E2377">
        <f>MONTH(SalesDataTable__2[[#This Row],[Order Date]])</f>
        <v>1</v>
      </c>
      <c r="F2377" t="str">
        <f>TEXT(SalesDataTable__2[[#This Row],[Order Date]],"MMM")</f>
        <v>Jan</v>
      </c>
      <c r="G2377" t="s">
        <v>28</v>
      </c>
      <c r="H2377" t="s">
        <v>46</v>
      </c>
      <c r="I2377" t="s">
        <v>67</v>
      </c>
      <c r="J2377" t="s">
        <v>64</v>
      </c>
      <c r="K2377" t="s">
        <v>20</v>
      </c>
      <c r="L2377" t="s">
        <v>53</v>
      </c>
      <c r="M2377">
        <v>5</v>
      </c>
      <c r="N2377">
        <v>120.4</v>
      </c>
      <c r="O2377">
        <v>0</v>
      </c>
      <c r="P2377">
        <v>69.510000000000005</v>
      </c>
      <c r="Q2377">
        <v>602</v>
      </c>
      <c r="R2377">
        <v>347.55</v>
      </c>
      <c r="S2377">
        <v>254.45</v>
      </c>
      <c r="T2377">
        <v>0.42267441860465116</v>
      </c>
    </row>
    <row r="2378" spans="1:20" x14ac:dyDescent="0.3">
      <c r="A2378">
        <v>4294</v>
      </c>
      <c r="B2378" s="1">
        <v>46063</v>
      </c>
      <c r="C2378">
        <f>YEAR(SalesDataTable__2[[#This Row],[Order Date]])</f>
        <v>2026</v>
      </c>
      <c r="D2378" s="2" t="str">
        <f>"Q"&amp;ROUNDUP(MONTH(SalesDataTable__2[[#This Row],[Order Date]])/3,0)</f>
        <v>Q1</v>
      </c>
      <c r="E2378">
        <f>MONTH(SalesDataTable__2[[#This Row],[Order Date]])</f>
        <v>2</v>
      </c>
      <c r="F2378" t="str">
        <f>TEXT(SalesDataTable__2[[#This Row],[Order Date]],"MMM")</f>
        <v>Feb</v>
      </c>
      <c r="G2378" t="s">
        <v>28</v>
      </c>
      <c r="H2378" t="s">
        <v>49</v>
      </c>
      <c r="I2378" t="s">
        <v>68</v>
      </c>
      <c r="J2378" t="s">
        <v>19</v>
      </c>
      <c r="K2378" t="s">
        <v>20</v>
      </c>
      <c r="L2378" t="s">
        <v>59</v>
      </c>
      <c r="M2378">
        <v>5</v>
      </c>
      <c r="N2378">
        <v>51.37</v>
      </c>
      <c r="O2378">
        <v>0.05</v>
      </c>
      <c r="P2378">
        <v>21.81</v>
      </c>
      <c r="Q2378">
        <v>244.00749999999996</v>
      </c>
      <c r="R2378">
        <v>109.05</v>
      </c>
      <c r="S2378">
        <v>134.95749999999998</v>
      </c>
      <c r="T2378">
        <v>0.55308750755612024</v>
      </c>
    </row>
    <row r="2379" spans="1:20" x14ac:dyDescent="0.3">
      <c r="A2379">
        <v>1019</v>
      </c>
      <c r="B2379" s="1">
        <v>46064</v>
      </c>
      <c r="C2379">
        <f>YEAR(SalesDataTable__2[[#This Row],[Order Date]])</f>
        <v>2026</v>
      </c>
      <c r="D2379" s="2" t="str">
        <f>"Q"&amp;ROUNDUP(MONTH(SalesDataTable__2[[#This Row],[Order Date]])/3,0)</f>
        <v>Q1</v>
      </c>
      <c r="E2379">
        <f>MONTH(SalesDataTable__2[[#This Row],[Order Date]])</f>
        <v>2</v>
      </c>
      <c r="F2379" t="str">
        <f>TEXT(SalesDataTable__2[[#This Row],[Order Date]],"MMM")</f>
        <v>Feb</v>
      </c>
      <c r="G2379" t="s">
        <v>28</v>
      </c>
      <c r="H2379" t="s">
        <v>46</v>
      </c>
      <c r="I2379" t="s">
        <v>66</v>
      </c>
      <c r="J2379" t="s">
        <v>19</v>
      </c>
      <c r="K2379" t="s">
        <v>38</v>
      </c>
      <c r="L2379" t="s">
        <v>55</v>
      </c>
      <c r="M2379">
        <v>5</v>
      </c>
      <c r="N2379">
        <v>121.94</v>
      </c>
      <c r="O2379">
        <v>0</v>
      </c>
      <c r="P2379">
        <v>62.3</v>
      </c>
      <c r="Q2379">
        <v>609.70000000000005</v>
      </c>
      <c r="R2379">
        <v>311.5</v>
      </c>
      <c r="S2379">
        <v>298.20000000000005</v>
      </c>
      <c r="T2379">
        <v>0.48909299655568317</v>
      </c>
    </row>
    <row r="2380" spans="1:20" x14ac:dyDescent="0.3">
      <c r="A2380">
        <v>3020</v>
      </c>
      <c r="B2380" s="1">
        <v>46070</v>
      </c>
      <c r="C2380">
        <f>YEAR(SalesDataTable__2[[#This Row],[Order Date]])</f>
        <v>2026</v>
      </c>
      <c r="D2380" s="2" t="str">
        <f>"Q"&amp;ROUNDUP(MONTH(SalesDataTable__2[[#This Row],[Order Date]])/3,0)</f>
        <v>Q1</v>
      </c>
      <c r="E2380">
        <f>MONTH(SalesDataTable__2[[#This Row],[Order Date]])</f>
        <v>2</v>
      </c>
      <c r="F2380" t="str">
        <f>TEXT(SalesDataTable__2[[#This Row],[Order Date]],"MMM")</f>
        <v>Feb</v>
      </c>
      <c r="G2380" t="s">
        <v>28</v>
      </c>
      <c r="H2380" t="s">
        <v>48</v>
      </c>
      <c r="I2380" t="s">
        <v>68</v>
      </c>
      <c r="J2380" t="s">
        <v>65</v>
      </c>
      <c r="K2380" t="s">
        <v>24</v>
      </c>
      <c r="L2380" t="s">
        <v>25</v>
      </c>
      <c r="M2380">
        <v>5</v>
      </c>
      <c r="N2380">
        <v>154.72999999999999</v>
      </c>
      <c r="O2380">
        <v>0.1</v>
      </c>
      <c r="P2380">
        <v>77.42</v>
      </c>
      <c r="Q2380">
        <v>696.28499999999997</v>
      </c>
      <c r="R2380">
        <v>387.1</v>
      </c>
      <c r="S2380">
        <v>309.18499999999995</v>
      </c>
      <c r="T2380">
        <v>0.44404949122844806</v>
      </c>
    </row>
    <row r="2381" spans="1:20" x14ac:dyDescent="0.3">
      <c r="A2381">
        <v>2038</v>
      </c>
      <c r="B2381" s="1">
        <v>46071</v>
      </c>
      <c r="C2381">
        <f>YEAR(SalesDataTable__2[[#This Row],[Order Date]])</f>
        <v>2026</v>
      </c>
      <c r="D2381" s="2" t="str">
        <f>"Q"&amp;ROUNDUP(MONTH(SalesDataTable__2[[#This Row],[Order Date]])/3,0)</f>
        <v>Q1</v>
      </c>
      <c r="E2381">
        <f>MONTH(SalesDataTable__2[[#This Row],[Order Date]])</f>
        <v>2</v>
      </c>
      <c r="F2381" t="str">
        <f>TEXT(SalesDataTable__2[[#This Row],[Order Date]],"MMM")</f>
        <v>Feb</v>
      </c>
      <c r="G2381" t="s">
        <v>22</v>
      </c>
      <c r="H2381" t="s">
        <v>23</v>
      </c>
      <c r="I2381" t="s">
        <v>18</v>
      </c>
      <c r="J2381" t="s">
        <v>19</v>
      </c>
      <c r="K2381" t="s">
        <v>38</v>
      </c>
      <c r="L2381" t="s">
        <v>55</v>
      </c>
      <c r="M2381">
        <v>5</v>
      </c>
      <c r="N2381">
        <v>122.72</v>
      </c>
      <c r="O2381">
        <v>0</v>
      </c>
      <c r="P2381">
        <v>62.41</v>
      </c>
      <c r="Q2381">
        <v>613.6</v>
      </c>
      <c r="R2381">
        <v>312.04999999999995</v>
      </c>
      <c r="S2381">
        <v>301.55000000000007</v>
      </c>
      <c r="T2381">
        <v>0.49144393741851378</v>
      </c>
    </row>
    <row r="2382" spans="1:20" x14ac:dyDescent="0.3">
      <c r="A2382">
        <v>2209</v>
      </c>
      <c r="B2382" s="1">
        <v>46078</v>
      </c>
      <c r="C2382">
        <f>YEAR(SalesDataTable__2[[#This Row],[Order Date]])</f>
        <v>2026</v>
      </c>
      <c r="D2382" s="2" t="str">
        <f>"Q"&amp;ROUNDUP(MONTH(SalesDataTable__2[[#This Row],[Order Date]])/3,0)</f>
        <v>Q1</v>
      </c>
      <c r="E2382">
        <f>MONTH(SalesDataTable__2[[#This Row],[Order Date]])</f>
        <v>2</v>
      </c>
      <c r="F2382" t="str">
        <f>TEXT(SalesDataTable__2[[#This Row],[Order Date]],"MMM")</f>
        <v>Feb</v>
      </c>
      <c r="G2382" t="s">
        <v>22</v>
      </c>
      <c r="H2382" t="s">
        <v>30</v>
      </c>
      <c r="I2382" t="s">
        <v>18</v>
      </c>
      <c r="J2382" t="s">
        <v>65</v>
      </c>
      <c r="K2382" t="s">
        <v>36</v>
      </c>
      <c r="L2382" t="s">
        <v>56</v>
      </c>
      <c r="M2382">
        <v>5</v>
      </c>
      <c r="N2382">
        <v>50.58</v>
      </c>
      <c r="O2382">
        <v>0.1</v>
      </c>
      <c r="P2382">
        <v>22.42</v>
      </c>
      <c r="Q2382">
        <v>227.60999999999999</v>
      </c>
      <c r="R2382">
        <v>112.10000000000001</v>
      </c>
      <c r="S2382">
        <v>115.50999999999998</v>
      </c>
      <c r="T2382">
        <v>0.50749088352884308</v>
      </c>
    </row>
    <row r="2383" spans="1:20" x14ac:dyDescent="0.3">
      <c r="A2383">
        <v>4594</v>
      </c>
      <c r="B2383" s="1">
        <v>46080</v>
      </c>
      <c r="C2383">
        <f>YEAR(SalesDataTable__2[[#This Row],[Order Date]])</f>
        <v>2026</v>
      </c>
      <c r="D2383" s="2" t="str">
        <f>"Q"&amp;ROUNDUP(MONTH(SalesDataTable__2[[#This Row],[Order Date]])/3,0)</f>
        <v>Q1</v>
      </c>
      <c r="E2383">
        <f>MONTH(SalesDataTable__2[[#This Row],[Order Date]])</f>
        <v>2</v>
      </c>
      <c r="F2383" t="str">
        <f>TEXT(SalesDataTable__2[[#This Row],[Order Date]],"MMM")</f>
        <v>Feb</v>
      </c>
      <c r="G2383" t="s">
        <v>16</v>
      </c>
      <c r="H2383" t="s">
        <v>26</v>
      </c>
      <c r="I2383" t="s">
        <v>66</v>
      </c>
      <c r="J2383" t="s">
        <v>64</v>
      </c>
      <c r="K2383" t="s">
        <v>24</v>
      </c>
      <c r="L2383" t="s">
        <v>27</v>
      </c>
      <c r="M2383">
        <v>5</v>
      </c>
      <c r="N2383">
        <v>92.94</v>
      </c>
      <c r="O2383">
        <v>0.05</v>
      </c>
      <c r="P2383">
        <v>46.47</v>
      </c>
      <c r="Q2383">
        <v>441.46499999999997</v>
      </c>
      <c r="R2383">
        <v>232.35</v>
      </c>
      <c r="S2383">
        <v>209.11499999999998</v>
      </c>
      <c r="T2383">
        <v>0.47368421052631576</v>
      </c>
    </row>
    <row r="2384" spans="1:20" x14ac:dyDescent="0.3">
      <c r="A2384">
        <v>730</v>
      </c>
      <c r="B2384" s="1">
        <v>46082</v>
      </c>
      <c r="C2384">
        <f>YEAR(SalesDataTable__2[[#This Row],[Order Date]])</f>
        <v>2026</v>
      </c>
      <c r="D2384" s="2" t="str">
        <f>"Q"&amp;ROUNDUP(MONTH(SalesDataTable__2[[#This Row],[Order Date]])/3,0)</f>
        <v>Q1</v>
      </c>
      <c r="E2384">
        <f>MONTH(SalesDataTable__2[[#This Row],[Order Date]])</f>
        <v>3</v>
      </c>
      <c r="F2384" t="str">
        <f>TEXT(SalesDataTable__2[[#This Row],[Order Date]],"MMM")</f>
        <v>Mar</v>
      </c>
      <c r="G2384" t="s">
        <v>22</v>
      </c>
      <c r="H2384" t="s">
        <v>40</v>
      </c>
      <c r="I2384" t="s">
        <v>68</v>
      </c>
      <c r="J2384" t="s">
        <v>65</v>
      </c>
      <c r="K2384" t="s">
        <v>20</v>
      </c>
      <c r="L2384" t="s">
        <v>21</v>
      </c>
      <c r="M2384">
        <v>5</v>
      </c>
      <c r="N2384">
        <v>41.31</v>
      </c>
      <c r="O2384">
        <v>0.1</v>
      </c>
      <c r="P2384">
        <v>15.14</v>
      </c>
      <c r="Q2384">
        <v>185.89500000000001</v>
      </c>
      <c r="R2384">
        <v>75.7</v>
      </c>
      <c r="S2384">
        <v>110.19500000000001</v>
      </c>
      <c r="T2384">
        <v>0.59278087092175691</v>
      </c>
    </row>
    <row r="2385" spans="1:20" x14ac:dyDescent="0.3">
      <c r="A2385">
        <v>4157</v>
      </c>
      <c r="B2385" s="1">
        <v>46082</v>
      </c>
      <c r="C2385">
        <f>YEAR(SalesDataTable__2[[#This Row],[Order Date]])</f>
        <v>2026</v>
      </c>
      <c r="D2385" s="2" t="str">
        <f>"Q"&amp;ROUNDUP(MONTH(SalesDataTable__2[[#This Row],[Order Date]])/3,0)</f>
        <v>Q1</v>
      </c>
      <c r="E2385">
        <f>MONTH(SalesDataTable__2[[#This Row],[Order Date]])</f>
        <v>3</v>
      </c>
      <c r="F2385" t="str">
        <f>TEXT(SalesDataTable__2[[#This Row],[Order Date]],"MMM")</f>
        <v>Mar</v>
      </c>
      <c r="G2385" t="s">
        <v>16</v>
      </c>
      <c r="H2385" t="s">
        <v>17</v>
      </c>
      <c r="I2385" t="s">
        <v>18</v>
      </c>
      <c r="J2385" t="s">
        <v>19</v>
      </c>
      <c r="K2385" t="s">
        <v>36</v>
      </c>
      <c r="L2385" t="s">
        <v>56</v>
      </c>
      <c r="M2385">
        <v>5</v>
      </c>
      <c r="N2385">
        <v>51.92</v>
      </c>
      <c r="O2385">
        <v>0.15</v>
      </c>
      <c r="P2385">
        <v>22.24</v>
      </c>
      <c r="Q2385">
        <v>220.66000000000003</v>
      </c>
      <c r="R2385">
        <v>111.19999999999999</v>
      </c>
      <c r="S2385">
        <v>109.46000000000004</v>
      </c>
      <c r="T2385">
        <v>0.49605728269736254</v>
      </c>
    </row>
    <row r="2386" spans="1:20" x14ac:dyDescent="0.3">
      <c r="A2386">
        <v>4992</v>
      </c>
      <c r="B2386" s="1">
        <v>46085</v>
      </c>
      <c r="C2386">
        <f>YEAR(SalesDataTable__2[[#This Row],[Order Date]])</f>
        <v>2026</v>
      </c>
      <c r="D2386" s="2" t="str">
        <f>"Q"&amp;ROUNDUP(MONTH(SalesDataTable__2[[#This Row],[Order Date]])/3,0)</f>
        <v>Q1</v>
      </c>
      <c r="E2386">
        <f>MONTH(SalesDataTable__2[[#This Row],[Order Date]])</f>
        <v>3</v>
      </c>
      <c r="F2386" t="str">
        <f>TEXT(SalesDataTable__2[[#This Row],[Order Date]],"MMM")</f>
        <v>Mar</v>
      </c>
      <c r="G2386" t="s">
        <v>42</v>
      </c>
      <c r="H2386" t="s">
        <v>43</v>
      </c>
      <c r="I2386" t="s">
        <v>68</v>
      </c>
      <c r="J2386" t="s">
        <v>65</v>
      </c>
      <c r="K2386" t="s">
        <v>36</v>
      </c>
      <c r="L2386" t="s">
        <v>61</v>
      </c>
      <c r="M2386">
        <v>5</v>
      </c>
      <c r="N2386">
        <v>82.44</v>
      </c>
      <c r="O2386">
        <v>0.1</v>
      </c>
      <c r="P2386">
        <v>41.57</v>
      </c>
      <c r="Q2386">
        <v>370.98</v>
      </c>
      <c r="R2386">
        <v>207.85</v>
      </c>
      <c r="S2386">
        <v>163.13000000000002</v>
      </c>
      <c r="T2386">
        <v>0.43972720901396306</v>
      </c>
    </row>
    <row r="2387" spans="1:20" x14ac:dyDescent="0.3">
      <c r="A2387">
        <v>977</v>
      </c>
      <c r="B2387" s="1">
        <v>46086</v>
      </c>
      <c r="C2387">
        <f>YEAR(SalesDataTable__2[[#This Row],[Order Date]])</f>
        <v>2026</v>
      </c>
      <c r="D2387" s="2" t="str">
        <f>"Q"&amp;ROUNDUP(MONTH(SalesDataTable__2[[#This Row],[Order Date]])/3,0)</f>
        <v>Q1</v>
      </c>
      <c r="E2387">
        <f>MONTH(SalesDataTable__2[[#This Row],[Order Date]])</f>
        <v>3</v>
      </c>
      <c r="F2387" t="str">
        <f>TEXT(SalesDataTable__2[[#This Row],[Order Date]],"MMM")</f>
        <v>Mar</v>
      </c>
      <c r="G2387" t="s">
        <v>22</v>
      </c>
      <c r="H2387" t="s">
        <v>30</v>
      </c>
      <c r="I2387" t="s">
        <v>67</v>
      </c>
      <c r="J2387" t="s">
        <v>19</v>
      </c>
      <c r="K2387" t="s">
        <v>24</v>
      </c>
      <c r="L2387" t="s">
        <v>25</v>
      </c>
      <c r="M2387">
        <v>5</v>
      </c>
      <c r="N2387">
        <v>156.13</v>
      </c>
      <c r="O2387">
        <v>0</v>
      </c>
      <c r="P2387">
        <v>77.03</v>
      </c>
      <c r="Q2387">
        <v>780.65</v>
      </c>
      <c r="R2387">
        <v>385.15</v>
      </c>
      <c r="S2387">
        <v>395.5</v>
      </c>
      <c r="T2387">
        <v>0.50662909114199706</v>
      </c>
    </row>
    <row r="2388" spans="1:20" x14ac:dyDescent="0.3">
      <c r="A2388">
        <v>4576</v>
      </c>
      <c r="B2388" s="1">
        <v>46089</v>
      </c>
      <c r="C2388">
        <f>YEAR(SalesDataTable__2[[#This Row],[Order Date]])</f>
        <v>2026</v>
      </c>
      <c r="D2388" s="2" t="str">
        <f>"Q"&amp;ROUNDUP(MONTH(SalesDataTable__2[[#This Row],[Order Date]])/3,0)</f>
        <v>Q1</v>
      </c>
      <c r="E2388">
        <f>MONTH(SalesDataTable__2[[#This Row],[Order Date]])</f>
        <v>3</v>
      </c>
      <c r="F2388" t="str">
        <f>TEXT(SalesDataTable__2[[#This Row],[Order Date]],"MMM")</f>
        <v>Mar</v>
      </c>
      <c r="G2388" t="s">
        <v>16</v>
      </c>
      <c r="H2388" t="s">
        <v>17</v>
      </c>
      <c r="I2388" t="s">
        <v>67</v>
      </c>
      <c r="J2388" t="s">
        <v>64</v>
      </c>
      <c r="K2388" t="s">
        <v>38</v>
      </c>
      <c r="L2388" t="s">
        <v>55</v>
      </c>
      <c r="M2388">
        <v>5</v>
      </c>
      <c r="N2388">
        <v>123.29</v>
      </c>
      <c r="O2388">
        <v>0</v>
      </c>
      <c r="P2388">
        <v>61.34</v>
      </c>
      <c r="Q2388">
        <v>616.45000000000005</v>
      </c>
      <c r="R2388">
        <v>306.70000000000005</v>
      </c>
      <c r="S2388">
        <v>309.75</v>
      </c>
      <c r="T2388">
        <v>0.50247384216075919</v>
      </c>
    </row>
    <row r="2389" spans="1:20" x14ac:dyDescent="0.3">
      <c r="A2389">
        <v>164</v>
      </c>
      <c r="B2389" s="1">
        <v>46098</v>
      </c>
      <c r="C2389">
        <f>YEAR(SalesDataTable__2[[#This Row],[Order Date]])</f>
        <v>2026</v>
      </c>
      <c r="D2389" s="2" t="str">
        <f>"Q"&amp;ROUNDUP(MONTH(SalesDataTable__2[[#This Row],[Order Date]])/3,0)</f>
        <v>Q1</v>
      </c>
      <c r="E2389">
        <f>MONTH(SalesDataTable__2[[#This Row],[Order Date]])</f>
        <v>3</v>
      </c>
      <c r="F2389" t="str">
        <f>TEXT(SalesDataTable__2[[#This Row],[Order Date]],"MMM")</f>
        <v>Mar</v>
      </c>
      <c r="G2389" t="s">
        <v>22</v>
      </c>
      <c r="H2389" t="s">
        <v>40</v>
      </c>
      <c r="I2389" t="s">
        <v>67</v>
      </c>
      <c r="J2389" t="s">
        <v>65</v>
      </c>
      <c r="K2389" t="s">
        <v>38</v>
      </c>
      <c r="L2389" t="s">
        <v>55</v>
      </c>
      <c r="M2389">
        <v>5</v>
      </c>
      <c r="N2389">
        <v>123.95</v>
      </c>
      <c r="O2389">
        <v>0.05</v>
      </c>
      <c r="P2389">
        <v>59.23</v>
      </c>
      <c r="Q2389">
        <v>588.76249999999993</v>
      </c>
      <c r="R2389">
        <v>296.14999999999998</v>
      </c>
      <c r="S2389">
        <v>292.61249999999995</v>
      </c>
      <c r="T2389">
        <v>0.49699581749856692</v>
      </c>
    </row>
    <row r="2390" spans="1:20" x14ac:dyDescent="0.3">
      <c r="A2390">
        <v>1143</v>
      </c>
      <c r="B2390" s="1">
        <v>46099</v>
      </c>
      <c r="C2390">
        <f>YEAR(SalesDataTable__2[[#This Row],[Order Date]])</f>
        <v>2026</v>
      </c>
      <c r="D2390" s="2" t="str">
        <f>"Q"&amp;ROUNDUP(MONTH(SalesDataTable__2[[#This Row],[Order Date]])/3,0)</f>
        <v>Q1</v>
      </c>
      <c r="E2390">
        <f>MONTH(SalesDataTable__2[[#This Row],[Order Date]])</f>
        <v>3</v>
      </c>
      <c r="F2390" t="str">
        <f>TEXT(SalesDataTable__2[[#This Row],[Order Date]],"MMM")</f>
        <v>Mar</v>
      </c>
      <c r="G2390" t="s">
        <v>28</v>
      </c>
      <c r="H2390" t="s">
        <v>46</v>
      </c>
      <c r="I2390" t="s">
        <v>18</v>
      </c>
      <c r="J2390" t="s">
        <v>65</v>
      </c>
      <c r="K2390" t="s">
        <v>38</v>
      </c>
      <c r="L2390" t="s">
        <v>55</v>
      </c>
      <c r="M2390">
        <v>5</v>
      </c>
      <c r="N2390">
        <v>125.91</v>
      </c>
      <c r="O2390">
        <v>0</v>
      </c>
      <c r="P2390">
        <v>59.36</v>
      </c>
      <c r="Q2390">
        <v>629.54999999999995</v>
      </c>
      <c r="R2390">
        <v>296.8</v>
      </c>
      <c r="S2390">
        <v>332.74999999999994</v>
      </c>
      <c r="T2390">
        <v>0.52855214041775866</v>
      </c>
    </row>
    <row r="2391" spans="1:20" x14ac:dyDescent="0.3">
      <c r="A2391">
        <v>2171</v>
      </c>
      <c r="B2391" s="1">
        <v>46100</v>
      </c>
      <c r="C2391">
        <f>YEAR(SalesDataTable__2[[#This Row],[Order Date]])</f>
        <v>2026</v>
      </c>
      <c r="D2391" s="2" t="str">
        <f>"Q"&amp;ROUNDUP(MONTH(SalesDataTable__2[[#This Row],[Order Date]])/3,0)</f>
        <v>Q1</v>
      </c>
      <c r="E2391">
        <f>MONTH(SalesDataTable__2[[#This Row],[Order Date]])</f>
        <v>3</v>
      </c>
      <c r="F2391" t="str">
        <f>TEXT(SalesDataTable__2[[#This Row],[Order Date]],"MMM")</f>
        <v>Mar</v>
      </c>
      <c r="G2391" t="s">
        <v>16</v>
      </c>
      <c r="H2391" t="s">
        <v>52</v>
      </c>
      <c r="I2391" t="s">
        <v>68</v>
      </c>
      <c r="J2391" t="s">
        <v>65</v>
      </c>
      <c r="K2391" t="s">
        <v>20</v>
      </c>
      <c r="L2391" t="s">
        <v>44</v>
      </c>
      <c r="M2391">
        <v>5</v>
      </c>
      <c r="N2391">
        <v>35.65</v>
      </c>
      <c r="O2391">
        <v>0.1</v>
      </c>
      <c r="P2391">
        <v>13.64</v>
      </c>
      <c r="Q2391">
        <v>160.42500000000001</v>
      </c>
      <c r="R2391">
        <v>68.2</v>
      </c>
      <c r="S2391">
        <v>92.225000000000009</v>
      </c>
      <c r="T2391">
        <v>0.5748792270531401</v>
      </c>
    </row>
    <row r="2392" spans="1:20" x14ac:dyDescent="0.3">
      <c r="A2392">
        <v>4253</v>
      </c>
      <c r="B2392" s="1">
        <v>46101</v>
      </c>
      <c r="C2392">
        <f>YEAR(SalesDataTable__2[[#This Row],[Order Date]])</f>
        <v>2026</v>
      </c>
      <c r="D2392" s="2" t="str">
        <f>"Q"&amp;ROUNDUP(MONTH(SalesDataTable__2[[#This Row],[Order Date]])/3,0)</f>
        <v>Q1</v>
      </c>
      <c r="E2392">
        <f>MONTH(SalesDataTable__2[[#This Row],[Order Date]])</f>
        <v>3</v>
      </c>
      <c r="F2392" t="str">
        <f>TEXT(SalesDataTable__2[[#This Row],[Order Date]],"MMM")</f>
        <v>Mar</v>
      </c>
      <c r="G2392" t="s">
        <v>16</v>
      </c>
      <c r="H2392" t="s">
        <v>52</v>
      </c>
      <c r="I2392" t="s">
        <v>68</v>
      </c>
      <c r="J2392" t="s">
        <v>19</v>
      </c>
      <c r="K2392" t="s">
        <v>36</v>
      </c>
      <c r="L2392" t="s">
        <v>61</v>
      </c>
      <c r="M2392">
        <v>5</v>
      </c>
      <c r="N2392">
        <v>82.64</v>
      </c>
      <c r="O2392">
        <v>0.1</v>
      </c>
      <c r="P2392">
        <v>43.52</v>
      </c>
      <c r="Q2392">
        <v>371.88</v>
      </c>
      <c r="R2392">
        <v>217.60000000000002</v>
      </c>
      <c r="S2392">
        <v>154.27999999999997</v>
      </c>
      <c r="T2392">
        <v>0.41486501021834993</v>
      </c>
    </row>
    <row r="2393" spans="1:20" x14ac:dyDescent="0.3">
      <c r="A2393">
        <v>1290</v>
      </c>
      <c r="B2393" s="1">
        <v>46106</v>
      </c>
      <c r="C2393">
        <f>YEAR(SalesDataTable__2[[#This Row],[Order Date]])</f>
        <v>2026</v>
      </c>
      <c r="D2393" s="2" t="str">
        <f>"Q"&amp;ROUNDUP(MONTH(SalesDataTable__2[[#This Row],[Order Date]])/3,0)</f>
        <v>Q1</v>
      </c>
      <c r="E2393">
        <f>MONTH(SalesDataTable__2[[#This Row],[Order Date]])</f>
        <v>3</v>
      </c>
      <c r="F2393" t="str">
        <f>TEXT(SalesDataTable__2[[#This Row],[Order Date]],"MMM")</f>
        <v>Mar</v>
      </c>
      <c r="G2393" t="s">
        <v>28</v>
      </c>
      <c r="H2393" t="s">
        <v>49</v>
      </c>
      <c r="I2393" t="s">
        <v>18</v>
      </c>
      <c r="J2393" t="s">
        <v>65</v>
      </c>
      <c r="K2393" t="s">
        <v>20</v>
      </c>
      <c r="L2393" t="s">
        <v>44</v>
      </c>
      <c r="M2393">
        <v>5</v>
      </c>
      <c r="N2393">
        <v>36.369999999999997</v>
      </c>
      <c r="O2393">
        <v>0.05</v>
      </c>
      <c r="P2393">
        <v>13.81</v>
      </c>
      <c r="Q2393">
        <v>172.75749999999999</v>
      </c>
      <c r="R2393">
        <v>69.05</v>
      </c>
      <c r="S2393">
        <v>103.7075</v>
      </c>
      <c r="T2393">
        <v>0.60030678841729013</v>
      </c>
    </row>
    <row r="2394" spans="1:20" x14ac:dyDescent="0.3">
      <c r="A2394">
        <v>4978</v>
      </c>
      <c r="B2394" s="1">
        <v>46107</v>
      </c>
      <c r="C2394">
        <f>YEAR(SalesDataTable__2[[#This Row],[Order Date]])</f>
        <v>2026</v>
      </c>
      <c r="D2394" s="2" t="str">
        <f>"Q"&amp;ROUNDUP(MONTH(SalesDataTable__2[[#This Row],[Order Date]])/3,0)</f>
        <v>Q1</v>
      </c>
      <c r="E2394">
        <f>MONTH(SalesDataTable__2[[#This Row],[Order Date]])</f>
        <v>3</v>
      </c>
      <c r="F2394" t="str">
        <f>TEXT(SalesDataTable__2[[#This Row],[Order Date]],"MMM")</f>
        <v>Mar</v>
      </c>
      <c r="G2394" t="s">
        <v>22</v>
      </c>
      <c r="H2394" t="s">
        <v>23</v>
      </c>
      <c r="I2394" t="s">
        <v>18</v>
      </c>
      <c r="J2394" t="s">
        <v>19</v>
      </c>
      <c r="K2394" t="s">
        <v>20</v>
      </c>
      <c r="L2394" t="s">
        <v>21</v>
      </c>
      <c r="M2394">
        <v>5</v>
      </c>
      <c r="N2394">
        <v>41.32</v>
      </c>
      <c r="O2394">
        <v>0</v>
      </c>
      <c r="P2394">
        <v>15.09</v>
      </c>
      <c r="Q2394">
        <v>206.6</v>
      </c>
      <c r="R2394">
        <v>75.45</v>
      </c>
      <c r="S2394">
        <v>131.14999999999998</v>
      </c>
      <c r="T2394">
        <v>0.63480154888673757</v>
      </c>
    </row>
    <row r="2395" spans="1:20" x14ac:dyDescent="0.3">
      <c r="A2395">
        <v>3121</v>
      </c>
      <c r="B2395" s="1">
        <v>46108</v>
      </c>
      <c r="C2395">
        <f>YEAR(SalesDataTable__2[[#This Row],[Order Date]])</f>
        <v>2026</v>
      </c>
      <c r="D2395" s="2" t="str">
        <f>"Q"&amp;ROUNDUP(MONTH(SalesDataTable__2[[#This Row],[Order Date]])/3,0)</f>
        <v>Q1</v>
      </c>
      <c r="E2395">
        <f>MONTH(SalesDataTable__2[[#This Row],[Order Date]])</f>
        <v>3</v>
      </c>
      <c r="F2395" t="str">
        <f>TEXT(SalesDataTable__2[[#This Row],[Order Date]],"MMM")</f>
        <v>Mar</v>
      </c>
      <c r="G2395" t="s">
        <v>28</v>
      </c>
      <c r="H2395" t="s">
        <v>46</v>
      </c>
      <c r="I2395" t="s">
        <v>66</v>
      </c>
      <c r="J2395" t="s">
        <v>19</v>
      </c>
      <c r="K2395" t="s">
        <v>36</v>
      </c>
      <c r="L2395" t="s">
        <v>61</v>
      </c>
      <c r="M2395">
        <v>5</v>
      </c>
      <c r="N2395">
        <v>81.84</v>
      </c>
      <c r="O2395">
        <v>0.1</v>
      </c>
      <c r="P2395">
        <v>42.7</v>
      </c>
      <c r="Q2395">
        <v>368.28000000000003</v>
      </c>
      <c r="R2395">
        <v>213.5</v>
      </c>
      <c r="S2395">
        <v>154.78000000000003</v>
      </c>
      <c r="T2395">
        <v>0.42027804931030743</v>
      </c>
    </row>
    <row r="2396" spans="1:20" x14ac:dyDescent="0.3">
      <c r="A2396">
        <v>4914</v>
      </c>
      <c r="B2396" s="1">
        <v>46109</v>
      </c>
      <c r="C2396">
        <f>YEAR(SalesDataTable__2[[#This Row],[Order Date]])</f>
        <v>2026</v>
      </c>
      <c r="D2396" s="2" t="str">
        <f>"Q"&amp;ROUNDUP(MONTH(SalesDataTable__2[[#This Row],[Order Date]])/3,0)</f>
        <v>Q1</v>
      </c>
      <c r="E2396">
        <f>MONTH(SalesDataTable__2[[#This Row],[Order Date]])</f>
        <v>3</v>
      </c>
      <c r="F2396" t="str">
        <f>TEXT(SalesDataTable__2[[#This Row],[Order Date]],"MMM")</f>
        <v>Mar</v>
      </c>
      <c r="G2396" t="s">
        <v>22</v>
      </c>
      <c r="H2396" t="s">
        <v>23</v>
      </c>
      <c r="I2396" t="s">
        <v>18</v>
      </c>
      <c r="J2396" t="s">
        <v>19</v>
      </c>
      <c r="K2396" t="s">
        <v>31</v>
      </c>
      <c r="L2396" t="s">
        <v>51</v>
      </c>
      <c r="M2396">
        <v>5</v>
      </c>
      <c r="N2396">
        <v>163.33000000000001</v>
      </c>
      <c r="O2396">
        <v>0</v>
      </c>
      <c r="P2396">
        <v>87.05</v>
      </c>
      <c r="Q2396">
        <v>816.65000000000009</v>
      </c>
      <c r="R2396">
        <v>435.25</v>
      </c>
      <c r="S2396">
        <v>381.40000000000009</v>
      </c>
      <c r="T2396">
        <v>0.46702993938651816</v>
      </c>
    </row>
    <row r="2397" spans="1:20" x14ac:dyDescent="0.3">
      <c r="A2397">
        <v>4756</v>
      </c>
      <c r="B2397" s="1">
        <v>46119</v>
      </c>
      <c r="C2397">
        <f>YEAR(SalesDataTable__2[[#This Row],[Order Date]])</f>
        <v>2026</v>
      </c>
      <c r="D2397" s="2" t="str">
        <f>"Q"&amp;ROUNDUP(MONTH(SalesDataTable__2[[#This Row],[Order Date]])/3,0)</f>
        <v>Q2</v>
      </c>
      <c r="E2397">
        <f>MONTH(SalesDataTable__2[[#This Row],[Order Date]])</f>
        <v>4</v>
      </c>
      <c r="F2397" t="str">
        <f>TEXT(SalesDataTable__2[[#This Row],[Order Date]],"MMM")</f>
        <v>Apr</v>
      </c>
      <c r="G2397" t="s">
        <v>42</v>
      </c>
      <c r="H2397" t="s">
        <v>60</v>
      </c>
      <c r="I2397" t="s">
        <v>18</v>
      </c>
      <c r="J2397" t="s">
        <v>65</v>
      </c>
      <c r="K2397" t="s">
        <v>24</v>
      </c>
      <c r="L2397" t="s">
        <v>25</v>
      </c>
      <c r="M2397">
        <v>5</v>
      </c>
      <c r="N2397">
        <v>151.88</v>
      </c>
      <c r="O2397">
        <v>0</v>
      </c>
      <c r="P2397">
        <v>80.56</v>
      </c>
      <c r="Q2397">
        <v>759.4</v>
      </c>
      <c r="R2397">
        <v>402.8</v>
      </c>
      <c r="S2397">
        <v>356.59999999999997</v>
      </c>
      <c r="T2397">
        <v>0.46958124835396364</v>
      </c>
    </row>
    <row r="2398" spans="1:20" x14ac:dyDescent="0.3">
      <c r="A2398">
        <v>1233</v>
      </c>
      <c r="B2398" s="1">
        <v>46120</v>
      </c>
      <c r="C2398">
        <f>YEAR(SalesDataTable__2[[#This Row],[Order Date]])</f>
        <v>2026</v>
      </c>
      <c r="D2398" s="2" t="str">
        <f>"Q"&amp;ROUNDUP(MONTH(SalesDataTable__2[[#This Row],[Order Date]])/3,0)</f>
        <v>Q2</v>
      </c>
      <c r="E2398">
        <f>MONTH(SalesDataTable__2[[#This Row],[Order Date]])</f>
        <v>4</v>
      </c>
      <c r="F2398" t="str">
        <f>TEXT(SalesDataTable__2[[#This Row],[Order Date]],"MMM")</f>
        <v>Apr</v>
      </c>
      <c r="G2398" t="s">
        <v>22</v>
      </c>
      <c r="H2398" t="s">
        <v>40</v>
      </c>
      <c r="I2398" t="s">
        <v>18</v>
      </c>
      <c r="J2398" t="s">
        <v>19</v>
      </c>
      <c r="K2398" t="s">
        <v>36</v>
      </c>
      <c r="L2398" t="s">
        <v>56</v>
      </c>
      <c r="M2398">
        <v>5</v>
      </c>
      <c r="N2398">
        <v>50.22</v>
      </c>
      <c r="O2398">
        <v>0.1</v>
      </c>
      <c r="P2398">
        <v>22.31</v>
      </c>
      <c r="Q2398">
        <v>225.99</v>
      </c>
      <c r="R2398">
        <v>111.55</v>
      </c>
      <c r="S2398">
        <v>114.44000000000001</v>
      </c>
      <c r="T2398">
        <v>0.50639408823399268</v>
      </c>
    </row>
    <row r="2399" spans="1:20" x14ac:dyDescent="0.3">
      <c r="A2399">
        <v>1619</v>
      </c>
      <c r="B2399" s="1">
        <v>46120</v>
      </c>
      <c r="C2399">
        <f>YEAR(SalesDataTable__2[[#This Row],[Order Date]])</f>
        <v>2026</v>
      </c>
      <c r="D2399" s="2" t="str">
        <f>"Q"&amp;ROUNDUP(MONTH(SalesDataTable__2[[#This Row],[Order Date]])/3,0)</f>
        <v>Q2</v>
      </c>
      <c r="E2399">
        <f>MONTH(SalesDataTable__2[[#This Row],[Order Date]])</f>
        <v>4</v>
      </c>
      <c r="F2399" t="str">
        <f>TEXT(SalesDataTable__2[[#This Row],[Order Date]],"MMM")</f>
        <v>Apr</v>
      </c>
      <c r="G2399" t="s">
        <v>16</v>
      </c>
      <c r="H2399" t="s">
        <v>17</v>
      </c>
      <c r="I2399" t="s">
        <v>66</v>
      </c>
      <c r="J2399" t="s">
        <v>19</v>
      </c>
      <c r="K2399" t="s">
        <v>31</v>
      </c>
      <c r="L2399" t="s">
        <v>47</v>
      </c>
      <c r="M2399">
        <v>5</v>
      </c>
      <c r="N2399">
        <v>46.11</v>
      </c>
      <c r="O2399">
        <v>0</v>
      </c>
      <c r="P2399">
        <v>18.88</v>
      </c>
      <c r="Q2399">
        <v>230.55</v>
      </c>
      <c r="R2399">
        <v>94.399999999999991</v>
      </c>
      <c r="S2399">
        <v>136.15000000000003</v>
      </c>
      <c r="T2399">
        <v>0.5905443504662764</v>
      </c>
    </row>
    <row r="2400" spans="1:20" x14ac:dyDescent="0.3">
      <c r="A2400">
        <v>4246</v>
      </c>
      <c r="B2400" s="1">
        <v>46120</v>
      </c>
      <c r="C2400">
        <f>YEAR(SalesDataTable__2[[#This Row],[Order Date]])</f>
        <v>2026</v>
      </c>
      <c r="D2400" s="2" t="str">
        <f>"Q"&amp;ROUNDUP(MONTH(SalesDataTable__2[[#This Row],[Order Date]])/3,0)</f>
        <v>Q2</v>
      </c>
      <c r="E2400">
        <f>MONTH(SalesDataTable__2[[#This Row],[Order Date]])</f>
        <v>4</v>
      </c>
      <c r="F2400" t="str">
        <f>TEXT(SalesDataTable__2[[#This Row],[Order Date]],"MMM")</f>
        <v>Apr</v>
      </c>
      <c r="G2400" t="s">
        <v>16</v>
      </c>
      <c r="H2400" t="s">
        <v>17</v>
      </c>
      <c r="I2400" t="s">
        <v>68</v>
      </c>
      <c r="J2400" t="s">
        <v>65</v>
      </c>
      <c r="K2400" t="s">
        <v>24</v>
      </c>
      <c r="L2400" t="s">
        <v>25</v>
      </c>
      <c r="M2400">
        <v>5</v>
      </c>
      <c r="N2400">
        <v>156.57</v>
      </c>
      <c r="O2400">
        <v>0.15</v>
      </c>
      <c r="P2400">
        <v>80.849999999999994</v>
      </c>
      <c r="Q2400">
        <v>665.4224999999999</v>
      </c>
      <c r="R2400">
        <v>404.25</v>
      </c>
      <c r="S2400">
        <v>261.1724999999999</v>
      </c>
      <c r="T2400">
        <v>0.39249123677062309</v>
      </c>
    </row>
    <row r="2401" spans="1:20" x14ac:dyDescent="0.3">
      <c r="A2401">
        <v>4493</v>
      </c>
      <c r="B2401" s="1">
        <v>46122</v>
      </c>
      <c r="C2401">
        <f>YEAR(SalesDataTable__2[[#This Row],[Order Date]])</f>
        <v>2026</v>
      </c>
      <c r="D2401" s="2" t="str">
        <f>"Q"&amp;ROUNDUP(MONTH(SalesDataTable__2[[#This Row],[Order Date]])/3,0)</f>
        <v>Q2</v>
      </c>
      <c r="E2401">
        <f>MONTH(SalesDataTable__2[[#This Row],[Order Date]])</f>
        <v>4</v>
      </c>
      <c r="F2401" t="str">
        <f>TEXT(SalesDataTable__2[[#This Row],[Order Date]],"MMM")</f>
        <v>Apr</v>
      </c>
      <c r="G2401" t="s">
        <v>22</v>
      </c>
      <c r="H2401" t="s">
        <v>30</v>
      </c>
      <c r="I2401" t="s">
        <v>68</v>
      </c>
      <c r="J2401" t="s">
        <v>65</v>
      </c>
      <c r="K2401" t="s">
        <v>24</v>
      </c>
      <c r="L2401" t="s">
        <v>27</v>
      </c>
      <c r="M2401">
        <v>5</v>
      </c>
      <c r="N2401">
        <v>92.63</v>
      </c>
      <c r="O2401">
        <v>0.15</v>
      </c>
      <c r="P2401">
        <v>46.33</v>
      </c>
      <c r="Q2401">
        <v>393.67749999999995</v>
      </c>
      <c r="R2401">
        <v>231.64999999999998</v>
      </c>
      <c r="S2401">
        <v>162.02749999999997</v>
      </c>
      <c r="T2401">
        <v>0.41157419461361139</v>
      </c>
    </row>
    <row r="2402" spans="1:20" x14ac:dyDescent="0.3">
      <c r="A2402">
        <v>2688</v>
      </c>
      <c r="B2402" s="1">
        <v>46125</v>
      </c>
      <c r="C2402">
        <f>YEAR(SalesDataTable__2[[#This Row],[Order Date]])</f>
        <v>2026</v>
      </c>
      <c r="D2402" s="2" t="str">
        <f>"Q"&amp;ROUNDUP(MONTH(SalesDataTable__2[[#This Row],[Order Date]])/3,0)</f>
        <v>Q2</v>
      </c>
      <c r="E2402">
        <f>MONTH(SalesDataTable__2[[#This Row],[Order Date]])</f>
        <v>4</v>
      </c>
      <c r="F2402" t="str">
        <f>TEXT(SalesDataTable__2[[#This Row],[Order Date]],"MMM")</f>
        <v>Apr</v>
      </c>
      <c r="G2402" t="s">
        <v>42</v>
      </c>
      <c r="H2402" t="s">
        <v>60</v>
      </c>
      <c r="I2402" t="s">
        <v>67</v>
      </c>
      <c r="J2402" t="s">
        <v>19</v>
      </c>
      <c r="K2402" t="s">
        <v>31</v>
      </c>
      <c r="L2402" t="s">
        <v>47</v>
      </c>
      <c r="M2402">
        <v>5</v>
      </c>
      <c r="N2402">
        <v>47.25</v>
      </c>
      <c r="O2402">
        <v>0.1</v>
      </c>
      <c r="P2402">
        <v>17.93</v>
      </c>
      <c r="Q2402">
        <v>212.625</v>
      </c>
      <c r="R2402">
        <v>89.65</v>
      </c>
      <c r="S2402">
        <v>122.97499999999999</v>
      </c>
      <c r="T2402">
        <v>0.57836566725455607</v>
      </c>
    </row>
    <row r="2403" spans="1:20" x14ac:dyDescent="0.3">
      <c r="A2403">
        <v>2107</v>
      </c>
      <c r="B2403" s="1">
        <v>46127</v>
      </c>
      <c r="C2403">
        <f>YEAR(SalesDataTable__2[[#This Row],[Order Date]])</f>
        <v>2026</v>
      </c>
      <c r="D2403" s="2" t="str">
        <f>"Q"&amp;ROUNDUP(MONTH(SalesDataTable__2[[#This Row],[Order Date]])/3,0)</f>
        <v>Q2</v>
      </c>
      <c r="E2403">
        <f>MONTH(SalesDataTable__2[[#This Row],[Order Date]])</f>
        <v>4</v>
      </c>
      <c r="F2403" t="str">
        <f>TEXT(SalesDataTable__2[[#This Row],[Order Date]],"MMM")</f>
        <v>Apr</v>
      </c>
      <c r="G2403" t="s">
        <v>22</v>
      </c>
      <c r="H2403" t="s">
        <v>40</v>
      </c>
      <c r="I2403" t="s">
        <v>18</v>
      </c>
      <c r="J2403" t="s">
        <v>64</v>
      </c>
      <c r="K2403" t="s">
        <v>31</v>
      </c>
      <c r="L2403" t="s">
        <v>51</v>
      </c>
      <c r="M2403">
        <v>5</v>
      </c>
      <c r="N2403">
        <v>165.35</v>
      </c>
      <c r="O2403">
        <v>0.05</v>
      </c>
      <c r="P2403">
        <v>89.38</v>
      </c>
      <c r="Q2403">
        <v>785.41249999999991</v>
      </c>
      <c r="R2403">
        <v>446.9</v>
      </c>
      <c r="S2403">
        <v>338.51249999999993</v>
      </c>
      <c r="T2403">
        <v>0.43099963395031271</v>
      </c>
    </row>
    <row r="2404" spans="1:20" x14ac:dyDescent="0.3">
      <c r="A2404">
        <v>3320</v>
      </c>
      <c r="B2404" s="1">
        <v>46128</v>
      </c>
      <c r="C2404">
        <f>YEAR(SalesDataTable__2[[#This Row],[Order Date]])</f>
        <v>2026</v>
      </c>
      <c r="D2404" s="2" t="str">
        <f>"Q"&amp;ROUNDUP(MONTH(SalesDataTable__2[[#This Row],[Order Date]])/3,0)</f>
        <v>Q2</v>
      </c>
      <c r="E2404">
        <f>MONTH(SalesDataTable__2[[#This Row],[Order Date]])</f>
        <v>4</v>
      </c>
      <c r="F2404" t="str">
        <f>TEXT(SalesDataTable__2[[#This Row],[Order Date]],"MMM")</f>
        <v>Apr</v>
      </c>
      <c r="G2404" t="s">
        <v>42</v>
      </c>
      <c r="H2404" t="s">
        <v>60</v>
      </c>
      <c r="I2404" t="s">
        <v>18</v>
      </c>
      <c r="J2404" t="s">
        <v>65</v>
      </c>
      <c r="K2404" t="s">
        <v>31</v>
      </c>
      <c r="L2404" t="s">
        <v>51</v>
      </c>
      <c r="M2404">
        <v>5</v>
      </c>
      <c r="N2404">
        <v>164.31</v>
      </c>
      <c r="O2404">
        <v>0.05</v>
      </c>
      <c r="P2404">
        <v>85.41</v>
      </c>
      <c r="Q2404">
        <v>780.47249999999997</v>
      </c>
      <c r="R2404">
        <v>427.04999999999995</v>
      </c>
      <c r="S2404">
        <v>353.42250000000001</v>
      </c>
      <c r="T2404">
        <v>0.45283145786686912</v>
      </c>
    </row>
    <row r="2405" spans="1:20" x14ac:dyDescent="0.3">
      <c r="A2405">
        <v>773</v>
      </c>
      <c r="B2405" s="1">
        <v>46133</v>
      </c>
      <c r="C2405">
        <f>YEAR(SalesDataTable__2[[#This Row],[Order Date]])</f>
        <v>2026</v>
      </c>
      <c r="D2405" s="2" t="str">
        <f>"Q"&amp;ROUNDUP(MONTH(SalesDataTable__2[[#This Row],[Order Date]])/3,0)</f>
        <v>Q2</v>
      </c>
      <c r="E2405">
        <f>MONTH(SalesDataTable__2[[#This Row],[Order Date]])</f>
        <v>4</v>
      </c>
      <c r="F2405" t="str">
        <f>TEXT(SalesDataTable__2[[#This Row],[Order Date]],"MMM")</f>
        <v>Apr</v>
      </c>
      <c r="G2405" t="s">
        <v>16</v>
      </c>
      <c r="H2405" t="s">
        <v>26</v>
      </c>
      <c r="I2405" t="s">
        <v>18</v>
      </c>
      <c r="J2405" t="s">
        <v>65</v>
      </c>
      <c r="K2405" t="s">
        <v>36</v>
      </c>
      <c r="L2405" t="s">
        <v>61</v>
      </c>
      <c r="M2405">
        <v>5</v>
      </c>
      <c r="N2405">
        <v>80.16</v>
      </c>
      <c r="O2405">
        <v>0.1</v>
      </c>
      <c r="P2405">
        <v>42.5</v>
      </c>
      <c r="Q2405">
        <v>360.71999999999997</v>
      </c>
      <c r="R2405">
        <v>212.5</v>
      </c>
      <c r="S2405">
        <v>148.21999999999997</v>
      </c>
      <c r="T2405">
        <v>0.41090042137946325</v>
      </c>
    </row>
    <row r="2406" spans="1:20" x14ac:dyDescent="0.3">
      <c r="A2406">
        <v>3445</v>
      </c>
      <c r="B2406" s="1">
        <v>46137</v>
      </c>
      <c r="C2406">
        <f>YEAR(SalesDataTable__2[[#This Row],[Order Date]])</f>
        <v>2026</v>
      </c>
      <c r="D2406" s="2" t="str">
        <f>"Q"&amp;ROUNDUP(MONTH(SalesDataTable__2[[#This Row],[Order Date]])/3,0)</f>
        <v>Q2</v>
      </c>
      <c r="E2406">
        <f>MONTH(SalesDataTable__2[[#This Row],[Order Date]])</f>
        <v>4</v>
      </c>
      <c r="F2406" t="str">
        <f>TEXT(SalesDataTable__2[[#This Row],[Order Date]],"MMM")</f>
        <v>Apr</v>
      </c>
      <c r="G2406" t="s">
        <v>22</v>
      </c>
      <c r="H2406" t="s">
        <v>40</v>
      </c>
      <c r="I2406" t="s">
        <v>18</v>
      </c>
      <c r="J2406" t="s">
        <v>64</v>
      </c>
      <c r="K2406" t="s">
        <v>36</v>
      </c>
      <c r="L2406" t="s">
        <v>37</v>
      </c>
      <c r="M2406">
        <v>5</v>
      </c>
      <c r="N2406">
        <v>39.369999999999997</v>
      </c>
      <c r="O2406">
        <v>0.05</v>
      </c>
      <c r="P2406">
        <v>16.760000000000002</v>
      </c>
      <c r="Q2406">
        <v>187.00749999999999</v>
      </c>
      <c r="R2406">
        <v>83.800000000000011</v>
      </c>
      <c r="S2406">
        <v>103.20749999999998</v>
      </c>
      <c r="T2406">
        <v>0.55188963009504954</v>
      </c>
    </row>
    <row r="2407" spans="1:20" x14ac:dyDescent="0.3">
      <c r="A2407">
        <v>228</v>
      </c>
      <c r="B2407" s="1">
        <v>46138</v>
      </c>
      <c r="C2407">
        <f>YEAR(SalesDataTable__2[[#This Row],[Order Date]])</f>
        <v>2026</v>
      </c>
      <c r="D2407" s="2" t="str">
        <f>"Q"&amp;ROUNDUP(MONTH(SalesDataTable__2[[#This Row],[Order Date]])/3,0)</f>
        <v>Q2</v>
      </c>
      <c r="E2407">
        <f>MONTH(SalesDataTable__2[[#This Row],[Order Date]])</f>
        <v>4</v>
      </c>
      <c r="F2407" t="str">
        <f>TEXT(SalesDataTable__2[[#This Row],[Order Date]],"MMM")</f>
        <v>Apr</v>
      </c>
      <c r="G2407" t="s">
        <v>16</v>
      </c>
      <c r="H2407" t="s">
        <v>17</v>
      </c>
      <c r="I2407" t="s">
        <v>18</v>
      </c>
      <c r="J2407" t="s">
        <v>64</v>
      </c>
      <c r="K2407" t="s">
        <v>38</v>
      </c>
      <c r="L2407" t="s">
        <v>58</v>
      </c>
      <c r="M2407">
        <v>5</v>
      </c>
      <c r="N2407">
        <v>80.819999999999993</v>
      </c>
      <c r="O2407">
        <v>0</v>
      </c>
      <c r="P2407">
        <v>40.47</v>
      </c>
      <c r="Q2407">
        <v>404.09999999999997</v>
      </c>
      <c r="R2407">
        <v>202.35</v>
      </c>
      <c r="S2407">
        <v>201.74999999999997</v>
      </c>
      <c r="T2407">
        <v>0.49925760950259834</v>
      </c>
    </row>
    <row r="2408" spans="1:20" x14ac:dyDescent="0.3">
      <c r="A2408">
        <v>2317</v>
      </c>
      <c r="B2408" s="1">
        <v>46145</v>
      </c>
      <c r="C2408">
        <f>YEAR(SalesDataTable__2[[#This Row],[Order Date]])</f>
        <v>2026</v>
      </c>
      <c r="D2408" s="2" t="str">
        <f>"Q"&amp;ROUNDUP(MONTH(SalesDataTable__2[[#This Row],[Order Date]])/3,0)</f>
        <v>Q2</v>
      </c>
      <c r="E2408">
        <f>MONTH(SalesDataTable__2[[#This Row],[Order Date]])</f>
        <v>5</v>
      </c>
      <c r="F2408" t="str">
        <f>TEXT(SalesDataTable__2[[#This Row],[Order Date]],"MMM")</f>
        <v>May</v>
      </c>
      <c r="G2408" t="s">
        <v>22</v>
      </c>
      <c r="H2408" t="s">
        <v>40</v>
      </c>
      <c r="I2408" t="s">
        <v>68</v>
      </c>
      <c r="J2408" t="s">
        <v>65</v>
      </c>
      <c r="K2408" t="s">
        <v>24</v>
      </c>
      <c r="L2408" t="s">
        <v>25</v>
      </c>
      <c r="M2408">
        <v>5</v>
      </c>
      <c r="N2408">
        <v>155.54</v>
      </c>
      <c r="O2408">
        <v>0.1</v>
      </c>
      <c r="P2408">
        <v>78.02</v>
      </c>
      <c r="Q2408">
        <v>699.93</v>
      </c>
      <c r="R2408">
        <v>390.09999999999997</v>
      </c>
      <c r="S2408">
        <v>309.83</v>
      </c>
      <c r="T2408">
        <v>0.44265855156944267</v>
      </c>
    </row>
    <row r="2409" spans="1:20" x14ac:dyDescent="0.3">
      <c r="A2409">
        <v>812</v>
      </c>
      <c r="B2409" s="1">
        <v>46148</v>
      </c>
      <c r="C2409">
        <f>YEAR(SalesDataTable__2[[#This Row],[Order Date]])</f>
        <v>2026</v>
      </c>
      <c r="D2409" s="2" t="str">
        <f>"Q"&amp;ROUNDUP(MONTH(SalesDataTable__2[[#This Row],[Order Date]])/3,0)</f>
        <v>Q2</v>
      </c>
      <c r="E2409">
        <f>MONTH(SalesDataTable__2[[#This Row],[Order Date]])</f>
        <v>5</v>
      </c>
      <c r="F2409" t="str">
        <f>TEXT(SalesDataTable__2[[#This Row],[Order Date]],"MMM")</f>
        <v>May</v>
      </c>
      <c r="G2409" t="s">
        <v>22</v>
      </c>
      <c r="H2409" t="s">
        <v>30</v>
      </c>
      <c r="I2409" t="s">
        <v>18</v>
      </c>
      <c r="J2409" t="s">
        <v>19</v>
      </c>
      <c r="K2409" t="s">
        <v>24</v>
      </c>
      <c r="L2409" t="s">
        <v>35</v>
      </c>
      <c r="M2409">
        <v>5</v>
      </c>
      <c r="N2409">
        <v>70.150000000000006</v>
      </c>
      <c r="O2409">
        <v>0</v>
      </c>
      <c r="P2409">
        <v>32.700000000000003</v>
      </c>
      <c r="Q2409">
        <v>350.75</v>
      </c>
      <c r="R2409">
        <v>163.5</v>
      </c>
      <c r="S2409">
        <v>187.25</v>
      </c>
      <c r="T2409">
        <v>0.53385602280826805</v>
      </c>
    </row>
    <row r="2410" spans="1:20" x14ac:dyDescent="0.3">
      <c r="A2410">
        <v>4367</v>
      </c>
      <c r="B2410" s="1">
        <v>46152</v>
      </c>
      <c r="C2410">
        <f>YEAR(SalesDataTable__2[[#This Row],[Order Date]])</f>
        <v>2026</v>
      </c>
      <c r="D2410" s="2" t="str">
        <f>"Q"&amp;ROUNDUP(MONTH(SalesDataTable__2[[#This Row],[Order Date]])/3,0)</f>
        <v>Q2</v>
      </c>
      <c r="E2410">
        <f>MONTH(SalesDataTable__2[[#This Row],[Order Date]])</f>
        <v>5</v>
      </c>
      <c r="F2410" t="str">
        <f>TEXT(SalesDataTable__2[[#This Row],[Order Date]],"MMM")</f>
        <v>May</v>
      </c>
      <c r="G2410" t="s">
        <v>16</v>
      </c>
      <c r="H2410" t="s">
        <v>17</v>
      </c>
      <c r="I2410" t="s">
        <v>18</v>
      </c>
      <c r="J2410" t="s">
        <v>65</v>
      </c>
      <c r="K2410" t="s">
        <v>31</v>
      </c>
      <c r="L2410" t="s">
        <v>51</v>
      </c>
      <c r="M2410">
        <v>5</v>
      </c>
      <c r="N2410">
        <v>160.94</v>
      </c>
      <c r="O2410">
        <v>0.1</v>
      </c>
      <c r="P2410">
        <v>88.89</v>
      </c>
      <c r="Q2410">
        <v>724.23</v>
      </c>
      <c r="R2410">
        <v>444.45</v>
      </c>
      <c r="S2410">
        <v>279.78000000000003</v>
      </c>
      <c r="T2410">
        <v>0.38631374011018604</v>
      </c>
    </row>
    <row r="2411" spans="1:20" x14ac:dyDescent="0.3">
      <c r="A2411">
        <v>1592</v>
      </c>
      <c r="B2411" s="1">
        <v>46155</v>
      </c>
      <c r="C2411">
        <f>YEAR(SalesDataTable__2[[#This Row],[Order Date]])</f>
        <v>2026</v>
      </c>
      <c r="D2411" s="2" t="str">
        <f>"Q"&amp;ROUNDUP(MONTH(SalesDataTable__2[[#This Row],[Order Date]])/3,0)</f>
        <v>Q2</v>
      </c>
      <c r="E2411">
        <f>MONTH(SalesDataTable__2[[#This Row],[Order Date]])</f>
        <v>5</v>
      </c>
      <c r="F2411" t="str">
        <f>TEXT(SalesDataTable__2[[#This Row],[Order Date]],"MMM")</f>
        <v>May</v>
      </c>
      <c r="G2411" t="s">
        <v>42</v>
      </c>
      <c r="H2411" t="s">
        <v>60</v>
      </c>
      <c r="I2411" t="s">
        <v>66</v>
      </c>
      <c r="J2411" t="s">
        <v>64</v>
      </c>
      <c r="K2411" t="s">
        <v>20</v>
      </c>
      <c r="L2411" t="s">
        <v>44</v>
      </c>
      <c r="M2411">
        <v>5</v>
      </c>
      <c r="N2411">
        <v>37.119999999999997</v>
      </c>
      <c r="O2411">
        <v>0.1</v>
      </c>
      <c r="P2411">
        <v>13.96</v>
      </c>
      <c r="Q2411">
        <v>167.04</v>
      </c>
      <c r="R2411">
        <v>69.800000000000011</v>
      </c>
      <c r="S2411">
        <v>97.239999999999981</v>
      </c>
      <c r="T2411">
        <v>0.58213601532567039</v>
      </c>
    </row>
    <row r="2412" spans="1:20" x14ac:dyDescent="0.3">
      <c r="A2412">
        <v>35</v>
      </c>
      <c r="B2412" s="1">
        <v>46158</v>
      </c>
      <c r="C2412">
        <f>YEAR(SalesDataTable__2[[#This Row],[Order Date]])</f>
        <v>2026</v>
      </c>
      <c r="D2412" s="2" t="str">
        <f>"Q"&amp;ROUNDUP(MONTH(SalesDataTable__2[[#This Row],[Order Date]])/3,0)</f>
        <v>Q2</v>
      </c>
      <c r="E2412">
        <f>MONTH(SalesDataTable__2[[#This Row],[Order Date]])</f>
        <v>5</v>
      </c>
      <c r="F2412" t="str">
        <f>TEXT(SalesDataTable__2[[#This Row],[Order Date]],"MMM")</f>
        <v>May</v>
      </c>
      <c r="G2412" t="s">
        <v>16</v>
      </c>
      <c r="H2412" t="s">
        <v>52</v>
      </c>
      <c r="I2412" t="s">
        <v>68</v>
      </c>
      <c r="J2412" t="s">
        <v>65</v>
      </c>
      <c r="K2412" t="s">
        <v>38</v>
      </c>
      <c r="L2412" t="s">
        <v>58</v>
      </c>
      <c r="M2412">
        <v>5</v>
      </c>
      <c r="N2412">
        <v>81.75</v>
      </c>
      <c r="O2412">
        <v>0.05</v>
      </c>
      <c r="P2412">
        <v>39.159999999999997</v>
      </c>
      <c r="Q2412">
        <v>388.3125</v>
      </c>
      <c r="R2412">
        <v>195.79999999999998</v>
      </c>
      <c r="S2412">
        <v>192.51250000000002</v>
      </c>
      <c r="T2412">
        <v>0.49576694028649609</v>
      </c>
    </row>
    <row r="2413" spans="1:20" x14ac:dyDescent="0.3">
      <c r="A2413">
        <v>2598</v>
      </c>
      <c r="B2413" s="1">
        <v>46158</v>
      </c>
      <c r="C2413">
        <f>YEAR(SalesDataTable__2[[#This Row],[Order Date]])</f>
        <v>2026</v>
      </c>
      <c r="D2413" s="2" t="str">
        <f>"Q"&amp;ROUNDUP(MONTH(SalesDataTable__2[[#This Row],[Order Date]])/3,0)</f>
        <v>Q2</v>
      </c>
      <c r="E2413">
        <f>MONTH(SalesDataTable__2[[#This Row],[Order Date]])</f>
        <v>5</v>
      </c>
      <c r="F2413" t="str">
        <f>TEXT(SalesDataTable__2[[#This Row],[Order Date]],"MMM")</f>
        <v>May</v>
      </c>
      <c r="G2413" t="s">
        <v>16</v>
      </c>
      <c r="H2413" t="s">
        <v>17</v>
      </c>
      <c r="I2413" t="s">
        <v>18</v>
      </c>
      <c r="J2413" t="s">
        <v>19</v>
      </c>
      <c r="K2413" t="s">
        <v>24</v>
      </c>
      <c r="L2413" t="s">
        <v>25</v>
      </c>
      <c r="M2413">
        <v>5</v>
      </c>
      <c r="N2413">
        <v>156.16999999999999</v>
      </c>
      <c r="O2413">
        <v>0.1</v>
      </c>
      <c r="P2413">
        <v>80.59</v>
      </c>
      <c r="Q2413">
        <v>702.76499999999999</v>
      </c>
      <c r="R2413">
        <v>402.95000000000005</v>
      </c>
      <c r="S2413">
        <v>299.81499999999994</v>
      </c>
      <c r="T2413">
        <v>0.42662198601239382</v>
      </c>
    </row>
    <row r="2414" spans="1:20" x14ac:dyDescent="0.3">
      <c r="A2414">
        <v>1155</v>
      </c>
      <c r="B2414" s="1">
        <v>46159</v>
      </c>
      <c r="C2414">
        <f>YEAR(SalesDataTable__2[[#This Row],[Order Date]])</f>
        <v>2026</v>
      </c>
      <c r="D2414" s="2" t="str">
        <f>"Q"&amp;ROUNDUP(MONTH(SalesDataTable__2[[#This Row],[Order Date]])/3,0)</f>
        <v>Q2</v>
      </c>
      <c r="E2414">
        <f>MONTH(SalesDataTable__2[[#This Row],[Order Date]])</f>
        <v>5</v>
      </c>
      <c r="F2414" t="str">
        <f>TEXT(SalesDataTable__2[[#This Row],[Order Date]],"MMM")</f>
        <v>May</v>
      </c>
      <c r="G2414" t="s">
        <v>42</v>
      </c>
      <c r="H2414" t="s">
        <v>43</v>
      </c>
      <c r="I2414" t="s">
        <v>67</v>
      </c>
      <c r="J2414" t="s">
        <v>19</v>
      </c>
      <c r="K2414" t="s">
        <v>24</v>
      </c>
      <c r="L2414" t="s">
        <v>35</v>
      </c>
      <c r="M2414">
        <v>5</v>
      </c>
      <c r="N2414">
        <v>72.900000000000006</v>
      </c>
      <c r="O2414">
        <v>0.05</v>
      </c>
      <c r="P2414">
        <v>31.57</v>
      </c>
      <c r="Q2414">
        <v>346.27499999999998</v>
      </c>
      <c r="R2414">
        <v>157.85</v>
      </c>
      <c r="S2414">
        <v>188.42499999999998</v>
      </c>
      <c r="T2414">
        <v>0.54414843693596127</v>
      </c>
    </row>
    <row r="2415" spans="1:20" x14ac:dyDescent="0.3">
      <c r="A2415">
        <v>4071</v>
      </c>
      <c r="B2415" s="1">
        <v>46164</v>
      </c>
      <c r="C2415">
        <f>YEAR(SalesDataTable__2[[#This Row],[Order Date]])</f>
        <v>2026</v>
      </c>
      <c r="D2415" s="2" t="str">
        <f>"Q"&amp;ROUNDUP(MONTH(SalesDataTable__2[[#This Row],[Order Date]])/3,0)</f>
        <v>Q2</v>
      </c>
      <c r="E2415">
        <f>MONTH(SalesDataTable__2[[#This Row],[Order Date]])</f>
        <v>5</v>
      </c>
      <c r="F2415" t="str">
        <f>TEXT(SalesDataTable__2[[#This Row],[Order Date]],"MMM")</f>
        <v>May</v>
      </c>
      <c r="G2415" t="s">
        <v>16</v>
      </c>
      <c r="H2415" t="s">
        <v>17</v>
      </c>
      <c r="I2415" t="s">
        <v>18</v>
      </c>
      <c r="J2415" t="s">
        <v>19</v>
      </c>
      <c r="K2415" t="s">
        <v>24</v>
      </c>
      <c r="L2415" t="s">
        <v>27</v>
      </c>
      <c r="M2415">
        <v>5</v>
      </c>
      <c r="N2415">
        <v>91.79</v>
      </c>
      <c r="O2415">
        <v>0.05</v>
      </c>
      <c r="P2415">
        <v>44.48</v>
      </c>
      <c r="Q2415">
        <v>436.0025</v>
      </c>
      <c r="R2415">
        <v>222.39999999999998</v>
      </c>
      <c r="S2415">
        <v>213.60250000000002</v>
      </c>
      <c r="T2415">
        <v>0.48991118170193981</v>
      </c>
    </row>
    <row r="2416" spans="1:20" x14ac:dyDescent="0.3">
      <c r="A2416">
        <v>2446</v>
      </c>
      <c r="B2416" s="1">
        <v>46166</v>
      </c>
      <c r="C2416">
        <f>YEAR(SalesDataTable__2[[#This Row],[Order Date]])</f>
        <v>2026</v>
      </c>
      <c r="D2416" s="2" t="str">
        <f>"Q"&amp;ROUNDUP(MONTH(SalesDataTable__2[[#This Row],[Order Date]])/3,0)</f>
        <v>Q2</v>
      </c>
      <c r="E2416">
        <f>MONTH(SalesDataTable__2[[#This Row],[Order Date]])</f>
        <v>5</v>
      </c>
      <c r="F2416" t="str">
        <f>TEXT(SalesDataTable__2[[#This Row],[Order Date]],"MMM")</f>
        <v>May</v>
      </c>
      <c r="G2416" t="s">
        <v>28</v>
      </c>
      <c r="H2416" t="s">
        <v>46</v>
      </c>
      <c r="I2416" t="s">
        <v>18</v>
      </c>
      <c r="J2416" t="s">
        <v>19</v>
      </c>
      <c r="K2416" t="s">
        <v>38</v>
      </c>
      <c r="L2416" t="s">
        <v>39</v>
      </c>
      <c r="M2416">
        <v>5</v>
      </c>
      <c r="N2416">
        <v>195.78</v>
      </c>
      <c r="O2416">
        <v>0.1</v>
      </c>
      <c r="P2416">
        <v>101.98</v>
      </c>
      <c r="Q2416">
        <v>881.01</v>
      </c>
      <c r="R2416">
        <v>509.90000000000003</v>
      </c>
      <c r="S2416">
        <v>371.10999999999996</v>
      </c>
      <c r="T2416">
        <v>0.4212324491208953</v>
      </c>
    </row>
    <row r="2417" spans="1:20" x14ac:dyDescent="0.3">
      <c r="A2417">
        <v>1116</v>
      </c>
      <c r="B2417" s="1">
        <v>46172</v>
      </c>
      <c r="C2417">
        <f>YEAR(SalesDataTable__2[[#This Row],[Order Date]])</f>
        <v>2026</v>
      </c>
      <c r="D2417" s="2" t="str">
        <f>"Q"&amp;ROUNDUP(MONTH(SalesDataTable__2[[#This Row],[Order Date]])/3,0)</f>
        <v>Q2</v>
      </c>
      <c r="E2417">
        <f>MONTH(SalesDataTable__2[[#This Row],[Order Date]])</f>
        <v>5</v>
      </c>
      <c r="F2417" t="str">
        <f>TEXT(SalesDataTable__2[[#This Row],[Order Date]],"MMM")</f>
        <v>May</v>
      </c>
      <c r="G2417" t="s">
        <v>28</v>
      </c>
      <c r="H2417" t="s">
        <v>46</v>
      </c>
      <c r="I2417" t="s">
        <v>68</v>
      </c>
      <c r="J2417" t="s">
        <v>65</v>
      </c>
      <c r="K2417" t="s">
        <v>31</v>
      </c>
      <c r="L2417" t="s">
        <v>32</v>
      </c>
      <c r="M2417">
        <v>5</v>
      </c>
      <c r="N2417">
        <v>134.4</v>
      </c>
      <c r="O2417">
        <v>0.15</v>
      </c>
      <c r="P2417">
        <v>67.709999999999994</v>
      </c>
      <c r="Q2417">
        <v>571.19999999999993</v>
      </c>
      <c r="R2417">
        <v>338.54999999999995</v>
      </c>
      <c r="S2417">
        <v>232.64999999999998</v>
      </c>
      <c r="T2417">
        <v>0.40730042016806722</v>
      </c>
    </row>
    <row r="2418" spans="1:20" x14ac:dyDescent="0.3">
      <c r="A2418">
        <v>3616</v>
      </c>
      <c r="B2418" s="1">
        <v>46173</v>
      </c>
      <c r="C2418">
        <f>YEAR(SalesDataTable__2[[#This Row],[Order Date]])</f>
        <v>2026</v>
      </c>
      <c r="D2418" s="2" t="str">
        <f>"Q"&amp;ROUNDUP(MONTH(SalesDataTable__2[[#This Row],[Order Date]])/3,0)</f>
        <v>Q2</v>
      </c>
      <c r="E2418">
        <f>MONTH(SalesDataTable__2[[#This Row],[Order Date]])</f>
        <v>5</v>
      </c>
      <c r="F2418" t="str">
        <f>TEXT(SalesDataTable__2[[#This Row],[Order Date]],"MMM")</f>
        <v>May</v>
      </c>
      <c r="G2418" t="s">
        <v>42</v>
      </c>
      <c r="H2418" t="s">
        <v>43</v>
      </c>
      <c r="I2418" t="s">
        <v>18</v>
      </c>
      <c r="J2418" t="s">
        <v>64</v>
      </c>
      <c r="K2418" t="s">
        <v>20</v>
      </c>
      <c r="L2418" t="s">
        <v>53</v>
      </c>
      <c r="M2418">
        <v>5</v>
      </c>
      <c r="N2418">
        <v>126.16</v>
      </c>
      <c r="O2418">
        <v>0</v>
      </c>
      <c r="P2418">
        <v>68.59</v>
      </c>
      <c r="Q2418">
        <v>630.79999999999995</v>
      </c>
      <c r="R2418">
        <v>342.95000000000005</v>
      </c>
      <c r="S2418">
        <v>287.84999999999991</v>
      </c>
      <c r="T2418">
        <v>0.45632530120481918</v>
      </c>
    </row>
    <row r="2419" spans="1:20" x14ac:dyDescent="0.3">
      <c r="A2419">
        <v>3104</v>
      </c>
      <c r="B2419" s="1">
        <v>46174</v>
      </c>
      <c r="C2419">
        <f>YEAR(SalesDataTable__2[[#This Row],[Order Date]])</f>
        <v>2026</v>
      </c>
      <c r="D2419" s="2" t="str">
        <f>"Q"&amp;ROUNDUP(MONTH(SalesDataTable__2[[#This Row],[Order Date]])/3,0)</f>
        <v>Q2</v>
      </c>
      <c r="E2419">
        <f>MONTH(SalesDataTable__2[[#This Row],[Order Date]])</f>
        <v>6</v>
      </c>
      <c r="F2419" t="str">
        <f>TEXT(SalesDataTable__2[[#This Row],[Order Date]],"MMM")</f>
        <v>Jun</v>
      </c>
      <c r="G2419" t="s">
        <v>42</v>
      </c>
      <c r="H2419" t="s">
        <v>57</v>
      </c>
      <c r="I2419" t="s">
        <v>68</v>
      </c>
      <c r="J2419" t="s">
        <v>65</v>
      </c>
      <c r="K2419" t="s">
        <v>24</v>
      </c>
      <c r="L2419" t="s">
        <v>25</v>
      </c>
      <c r="M2419">
        <v>5</v>
      </c>
      <c r="N2419">
        <v>153.97</v>
      </c>
      <c r="O2419">
        <v>0.15</v>
      </c>
      <c r="P2419">
        <v>79.81</v>
      </c>
      <c r="Q2419">
        <v>654.37249999999995</v>
      </c>
      <c r="R2419">
        <v>399.05</v>
      </c>
      <c r="S2419">
        <v>255.32249999999993</v>
      </c>
      <c r="T2419">
        <v>0.39017914108554369</v>
      </c>
    </row>
    <row r="2420" spans="1:20" x14ac:dyDescent="0.3">
      <c r="A2420">
        <v>4598</v>
      </c>
      <c r="B2420" s="1">
        <v>46180</v>
      </c>
      <c r="C2420">
        <f>YEAR(SalesDataTable__2[[#This Row],[Order Date]])</f>
        <v>2026</v>
      </c>
      <c r="D2420" s="2" t="str">
        <f>"Q"&amp;ROUNDUP(MONTH(SalesDataTable__2[[#This Row],[Order Date]])/3,0)</f>
        <v>Q2</v>
      </c>
      <c r="E2420">
        <f>MONTH(SalesDataTable__2[[#This Row],[Order Date]])</f>
        <v>6</v>
      </c>
      <c r="F2420" t="str">
        <f>TEXT(SalesDataTable__2[[#This Row],[Order Date]],"MMM")</f>
        <v>Jun</v>
      </c>
      <c r="G2420" t="s">
        <v>16</v>
      </c>
      <c r="H2420" t="s">
        <v>33</v>
      </c>
      <c r="I2420" t="s">
        <v>68</v>
      </c>
      <c r="J2420" t="s">
        <v>65</v>
      </c>
      <c r="K2420" t="s">
        <v>24</v>
      </c>
      <c r="L2420" t="s">
        <v>27</v>
      </c>
      <c r="M2420">
        <v>5</v>
      </c>
      <c r="N2420">
        <v>93.82</v>
      </c>
      <c r="O2420">
        <v>0.15</v>
      </c>
      <c r="P2420">
        <v>46.06</v>
      </c>
      <c r="Q2420">
        <v>398.73499999999996</v>
      </c>
      <c r="R2420">
        <v>230.3</v>
      </c>
      <c r="S2420">
        <v>168.43499999999995</v>
      </c>
      <c r="T2420">
        <v>0.4224234140469233</v>
      </c>
    </row>
    <row r="2421" spans="1:20" x14ac:dyDescent="0.3">
      <c r="A2421">
        <v>4152</v>
      </c>
      <c r="B2421" s="1">
        <v>46184</v>
      </c>
      <c r="C2421">
        <f>YEAR(SalesDataTable__2[[#This Row],[Order Date]])</f>
        <v>2026</v>
      </c>
      <c r="D2421" s="2" t="str">
        <f>"Q"&amp;ROUNDUP(MONTH(SalesDataTable__2[[#This Row],[Order Date]])/3,0)</f>
        <v>Q2</v>
      </c>
      <c r="E2421">
        <f>MONTH(SalesDataTable__2[[#This Row],[Order Date]])</f>
        <v>6</v>
      </c>
      <c r="F2421" t="str">
        <f>TEXT(SalesDataTable__2[[#This Row],[Order Date]],"MMM")</f>
        <v>Jun</v>
      </c>
      <c r="G2421" t="s">
        <v>42</v>
      </c>
      <c r="H2421" t="s">
        <v>43</v>
      </c>
      <c r="I2421" t="s">
        <v>18</v>
      </c>
      <c r="J2421" t="s">
        <v>64</v>
      </c>
      <c r="K2421" t="s">
        <v>36</v>
      </c>
      <c r="L2421" t="s">
        <v>37</v>
      </c>
      <c r="M2421">
        <v>5</v>
      </c>
      <c r="N2421">
        <v>41.18</v>
      </c>
      <c r="O2421">
        <v>0.05</v>
      </c>
      <c r="P2421">
        <v>16.87</v>
      </c>
      <c r="Q2421">
        <v>195.60499999999999</v>
      </c>
      <c r="R2421">
        <v>84.350000000000009</v>
      </c>
      <c r="S2421">
        <v>111.25499999999998</v>
      </c>
      <c r="T2421">
        <v>0.56877380435060443</v>
      </c>
    </row>
    <row r="2422" spans="1:20" x14ac:dyDescent="0.3">
      <c r="A2422">
        <v>691</v>
      </c>
      <c r="B2422" s="1">
        <v>46185</v>
      </c>
      <c r="C2422">
        <f>YEAR(SalesDataTable__2[[#This Row],[Order Date]])</f>
        <v>2026</v>
      </c>
      <c r="D2422" s="2" t="str">
        <f>"Q"&amp;ROUNDUP(MONTH(SalesDataTable__2[[#This Row],[Order Date]])/3,0)</f>
        <v>Q2</v>
      </c>
      <c r="E2422">
        <f>MONTH(SalesDataTable__2[[#This Row],[Order Date]])</f>
        <v>6</v>
      </c>
      <c r="F2422" t="str">
        <f>TEXT(SalesDataTable__2[[#This Row],[Order Date]],"MMM")</f>
        <v>Jun</v>
      </c>
      <c r="G2422" t="s">
        <v>16</v>
      </c>
      <c r="H2422" t="s">
        <v>17</v>
      </c>
      <c r="I2422" t="s">
        <v>67</v>
      </c>
      <c r="J2422" t="s">
        <v>65</v>
      </c>
      <c r="K2422" t="s">
        <v>24</v>
      </c>
      <c r="L2422" t="s">
        <v>50</v>
      </c>
      <c r="M2422">
        <v>5</v>
      </c>
      <c r="N2422">
        <v>140.9</v>
      </c>
      <c r="O2422">
        <v>0</v>
      </c>
      <c r="P2422">
        <v>80.16</v>
      </c>
      <c r="Q2422">
        <v>704.5</v>
      </c>
      <c r="R2422">
        <v>400.79999999999995</v>
      </c>
      <c r="S2422">
        <v>303.70000000000005</v>
      </c>
      <c r="T2422">
        <v>0.43108587650816188</v>
      </c>
    </row>
    <row r="2423" spans="1:20" x14ac:dyDescent="0.3">
      <c r="A2423">
        <v>4211</v>
      </c>
      <c r="B2423" s="1">
        <v>46185</v>
      </c>
      <c r="C2423">
        <f>YEAR(SalesDataTable__2[[#This Row],[Order Date]])</f>
        <v>2026</v>
      </c>
      <c r="D2423" s="2" t="str">
        <f>"Q"&amp;ROUNDUP(MONTH(SalesDataTable__2[[#This Row],[Order Date]])/3,0)</f>
        <v>Q2</v>
      </c>
      <c r="E2423">
        <f>MONTH(SalesDataTable__2[[#This Row],[Order Date]])</f>
        <v>6</v>
      </c>
      <c r="F2423" t="str">
        <f>TEXT(SalesDataTable__2[[#This Row],[Order Date]],"MMM")</f>
        <v>Jun</v>
      </c>
      <c r="G2423" t="s">
        <v>42</v>
      </c>
      <c r="H2423" t="s">
        <v>57</v>
      </c>
      <c r="I2423" t="s">
        <v>18</v>
      </c>
      <c r="J2423" t="s">
        <v>19</v>
      </c>
      <c r="K2423" t="s">
        <v>31</v>
      </c>
      <c r="L2423" t="s">
        <v>51</v>
      </c>
      <c r="M2423">
        <v>5</v>
      </c>
      <c r="N2423">
        <v>168.57</v>
      </c>
      <c r="O2423">
        <v>0</v>
      </c>
      <c r="P2423">
        <v>88.65</v>
      </c>
      <c r="Q2423">
        <v>842.84999999999991</v>
      </c>
      <c r="R2423">
        <v>443.25</v>
      </c>
      <c r="S2423">
        <v>399.59999999999991</v>
      </c>
      <c r="T2423">
        <v>0.47410571276027758</v>
      </c>
    </row>
    <row r="2424" spans="1:20" x14ac:dyDescent="0.3">
      <c r="A2424">
        <v>3361</v>
      </c>
      <c r="B2424" s="1">
        <v>46187</v>
      </c>
      <c r="C2424">
        <f>YEAR(SalesDataTable__2[[#This Row],[Order Date]])</f>
        <v>2026</v>
      </c>
      <c r="D2424" s="2" t="str">
        <f>"Q"&amp;ROUNDUP(MONTH(SalesDataTable__2[[#This Row],[Order Date]])/3,0)</f>
        <v>Q2</v>
      </c>
      <c r="E2424">
        <f>MONTH(SalesDataTable__2[[#This Row],[Order Date]])</f>
        <v>6</v>
      </c>
      <c r="F2424" t="str">
        <f>TEXT(SalesDataTable__2[[#This Row],[Order Date]],"MMM")</f>
        <v>Jun</v>
      </c>
      <c r="G2424" t="s">
        <v>22</v>
      </c>
      <c r="H2424" t="s">
        <v>30</v>
      </c>
      <c r="I2424" t="s">
        <v>66</v>
      </c>
      <c r="J2424" t="s">
        <v>64</v>
      </c>
      <c r="K2424" t="s">
        <v>31</v>
      </c>
      <c r="L2424" t="s">
        <v>41</v>
      </c>
      <c r="M2424">
        <v>5</v>
      </c>
      <c r="N2424">
        <v>36.72</v>
      </c>
      <c r="O2424">
        <v>0.15</v>
      </c>
      <c r="P2424">
        <v>13.2</v>
      </c>
      <c r="Q2424">
        <v>156.06</v>
      </c>
      <c r="R2424">
        <v>66</v>
      </c>
      <c r="S2424">
        <v>90.06</v>
      </c>
      <c r="T2424">
        <v>0.57708573625528647</v>
      </c>
    </row>
    <row r="2425" spans="1:20" x14ac:dyDescent="0.3">
      <c r="A2425">
        <v>137</v>
      </c>
      <c r="B2425" s="1">
        <v>46189</v>
      </c>
      <c r="C2425">
        <f>YEAR(SalesDataTable__2[[#This Row],[Order Date]])</f>
        <v>2026</v>
      </c>
      <c r="D2425" s="2" t="str">
        <f>"Q"&amp;ROUNDUP(MONTH(SalesDataTable__2[[#This Row],[Order Date]])/3,0)</f>
        <v>Q2</v>
      </c>
      <c r="E2425">
        <f>MONTH(SalesDataTable__2[[#This Row],[Order Date]])</f>
        <v>6</v>
      </c>
      <c r="F2425" t="str">
        <f>TEXT(SalesDataTable__2[[#This Row],[Order Date]],"MMM")</f>
        <v>Jun</v>
      </c>
      <c r="G2425" t="s">
        <v>28</v>
      </c>
      <c r="H2425" t="s">
        <v>29</v>
      </c>
      <c r="I2425" t="s">
        <v>18</v>
      </c>
      <c r="J2425" t="s">
        <v>64</v>
      </c>
      <c r="K2425" t="s">
        <v>24</v>
      </c>
      <c r="L2425" t="s">
        <v>50</v>
      </c>
      <c r="M2425">
        <v>5</v>
      </c>
      <c r="N2425">
        <v>141.66999999999999</v>
      </c>
      <c r="O2425">
        <v>0.1</v>
      </c>
      <c r="P2425">
        <v>80.59</v>
      </c>
      <c r="Q2425">
        <v>637.51499999999999</v>
      </c>
      <c r="R2425">
        <v>402.95000000000005</v>
      </c>
      <c r="S2425">
        <v>234.56499999999994</v>
      </c>
      <c r="T2425">
        <v>0.36793644071119885</v>
      </c>
    </row>
    <row r="2426" spans="1:20" x14ac:dyDescent="0.3">
      <c r="A2426">
        <v>498</v>
      </c>
      <c r="B2426" s="1">
        <v>46189</v>
      </c>
      <c r="C2426">
        <f>YEAR(SalesDataTable__2[[#This Row],[Order Date]])</f>
        <v>2026</v>
      </c>
      <c r="D2426" s="2" t="str">
        <f>"Q"&amp;ROUNDUP(MONTH(SalesDataTable__2[[#This Row],[Order Date]])/3,0)</f>
        <v>Q2</v>
      </c>
      <c r="E2426">
        <f>MONTH(SalesDataTable__2[[#This Row],[Order Date]])</f>
        <v>6</v>
      </c>
      <c r="F2426" t="str">
        <f>TEXT(SalesDataTable__2[[#This Row],[Order Date]],"MMM")</f>
        <v>Jun</v>
      </c>
      <c r="G2426" t="s">
        <v>22</v>
      </c>
      <c r="H2426" t="s">
        <v>40</v>
      </c>
      <c r="I2426" t="s">
        <v>68</v>
      </c>
      <c r="J2426" t="s">
        <v>65</v>
      </c>
      <c r="K2426" t="s">
        <v>31</v>
      </c>
      <c r="L2426" t="s">
        <v>32</v>
      </c>
      <c r="M2426">
        <v>5</v>
      </c>
      <c r="N2426">
        <v>130.94999999999999</v>
      </c>
      <c r="O2426">
        <v>0.15</v>
      </c>
      <c r="P2426">
        <v>68.47</v>
      </c>
      <c r="Q2426">
        <v>556.53750000000002</v>
      </c>
      <c r="R2426">
        <v>342.35</v>
      </c>
      <c r="S2426">
        <v>214.1875</v>
      </c>
      <c r="T2426">
        <v>0.38485726478449339</v>
      </c>
    </row>
    <row r="2427" spans="1:20" x14ac:dyDescent="0.3">
      <c r="A2427">
        <v>2611</v>
      </c>
      <c r="B2427" s="1">
        <v>46189</v>
      </c>
      <c r="C2427">
        <f>YEAR(SalesDataTable__2[[#This Row],[Order Date]])</f>
        <v>2026</v>
      </c>
      <c r="D2427" s="2" t="str">
        <f>"Q"&amp;ROUNDUP(MONTH(SalesDataTable__2[[#This Row],[Order Date]])/3,0)</f>
        <v>Q2</v>
      </c>
      <c r="E2427">
        <f>MONTH(SalesDataTable__2[[#This Row],[Order Date]])</f>
        <v>6</v>
      </c>
      <c r="F2427" t="str">
        <f>TEXT(SalesDataTable__2[[#This Row],[Order Date]],"MMM")</f>
        <v>Jun</v>
      </c>
      <c r="G2427" t="s">
        <v>16</v>
      </c>
      <c r="H2427" t="s">
        <v>52</v>
      </c>
      <c r="I2427" t="s">
        <v>18</v>
      </c>
      <c r="J2427" t="s">
        <v>64</v>
      </c>
      <c r="K2427" t="s">
        <v>31</v>
      </c>
      <c r="L2427" t="s">
        <v>51</v>
      </c>
      <c r="M2427">
        <v>5</v>
      </c>
      <c r="N2427">
        <v>160.82</v>
      </c>
      <c r="O2427">
        <v>0</v>
      </c>
      <c r="P2427">
        <v>90.14</v>
      </c>
      <c r="Q2427">
        <v>804.09999999999991</v>
      </c>
      <c r="R2427">
        <v>450.7</v>
      </c>
      <c r="S2427">
        <v>353.39999999999992</v>
      </c>
      <c r="T2427">
        <v>0.43949757492849145</v>
      </c>
    </row>
    <row r="2428" spans="1:20" x14ac:dyDescent="0.3">
      <c r="A2428">
        <v>2777</v>
      </c>
      <c r="B2428" s="1">
        <v>46191</v>
      </c>
      <c r="C2428">
        <f>YEAR(SalesDataTable__2[[#This Row],[Order Date]])</f>
        <v>2026</v>
      </c>
      <c r="D2428" s="2" t="str">
        <f>"Q"&amp;ROUNDUP(MONTH(SalesDataTable__2[[#This Row],[Order Date]])/3,0)</f>
        <v>Q2</v>
      </c>
      <c r="E2428">
        <f>MONTH(SalesDataTable__2[[#This Row],[Order Date]])</f>
        <v>6</v>
      </c>
      <c r="F2428" t="str">
        <f>TEXT(SalesDataTable__2[[#This Row],[Order Date]],"MMM")</f>
        <v>Jun</v>
      </c>
      <c r="G2428" t="s">
        <v>28</v>
      </c>
      <c r="H2428" t="s">
        <v>48</v>
      </c>
      <c r="I2428" t="s">
        <v>68</v>
      </c>
      <c r="J2428" t="s">
        <v>65</v>
      </c>
      <c r="K2428" t="s">
        <v>24</v>
      </c>
      <c r="L2428" t="s">
        <v>35</v>
      </c>
      <c r="M2428">
        <v>5</v>
      </c>
      <c r="N2428">
        <v>72.37</v>
      </c>
      <c r="O2428">
        <v>0.2</v>
      </c>
      <c r="P2428">
        <v>32.840000000000003</v>
      </c>
      <c r="Q2428">
        <v>289.48</v>
      </c>
      <c r="R2428">
        <v>164.20000000000002</v>
      </c>
      <c r="S2428">
        <v>125.28</v>
      </c>
      <c r="T2428">
        <v>0.43277601215973466</v>
      </c>
    </row>
    <row r="2429" spans="1:20" x14ac:dyDescent="0.3">
      <c r="A2429">
        <v>2255</v>
      </c>
      <c r="B2429" s="1">
        <v>46193</v>
      </c>
      <c r="C2429">
        <f>YEAR(SalesDataTable__2[[#This Row],[Order Date]])</f>
        <v>2026</v>
      </c>
      <c r="D2429" s="2" t="str">
        <f>"Q"&amp;ROUNDUP(MONTH(SalesDataTable__2[[#This Row],[Order Date]])/3,0)</f>
        <v>Q2</v>
      </c>
      <c r="E2429">
        <f>MONTH(SalesDataTable__2[[#This Row],[Order Date]])</f>
        <v>6</v>
      </c>
      <c r="F2429" t="str">
        <f>TEXT(SalesDataTable__2[[#This Row],[Order Date]],"MMM")</f>
        <v>Jun</v>
      </c>
      <c r="G2429" t="s">
        <v>22</v>
      </c>
      <c r="H2429" t="s">
        <v>23</v>
      </c>
      <c r="I2429" t="s">
        <v>18</v>
      </c>
      <c r="J2429" t="s">
        <v>65</v>
      </c>
      <c r="K2429" t="s">
        <v>24</v>
      </c>
      <c r="L2429" t="s">
        <v>27</v>
      </c>
      <c r="M2429">
        <v>5</v>
      </c>
      <c r="N2429">
        <v>90.1</v>
      </c>
      <c r="O2429">
        <v>0</v>
      </c>
      <c r="P2429">
        <v>44.32</v>
      </c>
      <c r="Q2429">
        <v>450.5</v>
      </c>
      <c r="R2429">
        <v>221.6</v>
      </c>
      <c r="S2429">
        <v>228.9</v>
      </c>
      <c r="T2429">
        <v>0.50810210876803552</v>
      </c>
    </row>
    <row r="2430" spans="1:20" x14ac:dyDescent="0.3">
      <c r="A2430">
        <v>2190</v>
      </c>
      <c r="B2430" s="1">
        <v>46198</v>
      </c>
      <c r="C2430">
        <f>YEAR(SalesDataTable__2[[#This Row],[Order Date]])</f>
        <v>2026</v>
      </c>
      <c r="D2430" s="2" t="str">
        <f>"Q"&amp;ROUNDUP(MONTH(SalesDataTable__2[[#This Row],[Order Date]])/3,0)</f>
        <v>Q2</v>
      </c>
      <c r="E2430">
        <f>MONTH(SalesDataTable__2[[#This Row],[Order Date]])</f>
        <v>6</v>
      </c>
      <c r="F2430" t="str">
        <f>TEXT(SalesDataTable__2[[#This Row],[Order Date]],"MMM")</f>
        <v>Jun</v>
      </c>
      <c r="G2430" t="s">
        <v>28</v>
      </c>
      <c r="H2430" t="s">
        <v>29</v>
      </c>
      <c r="I2430" t="s">
        <v>66</v>
      </c>
      <c r="J2430" t="s">
        <v>65</v>
      </c>
      <c r="K2430" t="s">
        <v>36</v>
      </c>
      <c r="L2430" t="s">
        <v>56</v>
      </c>
      <c r="M2430">
        <v>5</v>
      </c>
      <c r="N2430">
        <v>50.78</v>
      </c>
      <c r="O2430">
        <v>0</v>
      </c>
      <c r="P2430">
        <v>22.68</v>
      </c>
      <c r="Q2430">
        <v>253.9</v>
      </c>
      <c r="R2430">
        <v>113.4</v>
      </c>
      <c r="S2430">
        <v>140.5</v>
      </c>
      <c r="T2430">
        <v>0.55336746750689247</v>
      </c>
    </row>
    <row r="2431" spans="1:20" x14ac:dyDescent="0.3">
      <c r="A2431">
        <v>1677</v>
      </c>
      <c r="B2431" s="1">
        <v>46201</v>
      </c>
      <c r="C2431">
        <f>YEAR(SalesDataTable__2[[#This Row],[Order Date]])</f>
        <v>2026</v>
      </c>
      <c r="D2431" s="2" t="str">
        <f>"Q"&amp;ROUNDUP(MONTH(SalesDataTable__2[[#This Row],[Order Date]])/3,0)</f>
        <v>Q2</v>
      </c>
      <c r="E2431">
        <f>MONTH(SalesDataTable__2[[#This Row],[Order Date]])</f>
        <v>6</v>
      </c>
      <c r="F2431" t="str">
        <f>TEXT(SalesDataTable__2[[#This Row],[Order Date]],"MMM")</f>
        <v>Jun</v>
      </c>
      <c r="G2431" t="s">
        <v>16</v>
      </c>
      <c r="H2431" t="s">
        <v>52</v>
      </c>
      <c r="I2431" t="s">
        <v>68</v>
      </c>
      <c r="J2431" t="s">
        <v>65</v>
      </c>
      <c r="K2431" t="s">
        <v>38</v>
      </c>
      <c r="L2431" t="s">
        <v>58</v>
      </c>
      <c r="M2431">
        <v>5</v>
      </c>
      <c r="N2431">
        <v>81.96</v>
      </c>
      <c r="O2431">
        <v>0.05</v>
      </c>
      <c r="P2431">
        <v>39.130000000000003</v>
      </c>
      <c r="Q2431">
        <v>389.30999999999995</v>
      </c>
      <c r="R2431">
        <v>195.65</v>
      </c>
      <c r="S2431">
        <v>193.65999999999994</v>
      </c>
      <c r="T2431">
        <v>0.497444196141892</v>
      </c>
    </row>
    <row r="2432" spans="1:20" x14ac:dyDescent="0.3">
      <c r="A2432">
        <v>1655</v>
      </c>
      <c r="B2432" s="1">
        <v>46202</v>
      </c>
      <c r="C2432">
        <f>YEAR(SalesDataTable__2[[#This Row],[Order Date]])</f>
        <v>2026</v>
      </c>
      <c r="D2432" s="2" t="str">
        <f>"Q"&amp;ROUNDUP(MONTH(SalesDataTable__2[[#This Row],[Order Date]])/3,0)</f>
        <v>Q2</v>
      </c>
      <c r="E2432">
        <f>MONTH(SalesDataTable__2[[#This Row],[Order Date]])</f>
        <v>6</v>
      </c>
      <c r="F2432" t="str">
        <f>TEXT(SalesDataTable__2[[#This Row],[Order Date]],"MMM")</f>
        <v>Jun</v>
      </c>
      <c r="G2432" t="s">
        <v>22</v>
      </c>
      <c r="H2432" t="s">
        <v>30</v>
      </c>
      <c r="I2432" t="s">
        <v>68</v>
      </c>
      <c r="J2432" t="s">
        <v>65</v>
      </c>
      <c r="K2432" t="s">
        <v>31</v>
      </c>
      <c r="L2432" t="s">
        <v>51</v>
      </c>
      <c r="M2432">
        <v>5</v>
      </c>
      <c r="N2432">
        <v>162.29</v>
      </c>
      <c r="O2432">
        <v>0.15</v>
      </c>
      <c r="P2432">
        <v>86.66</v>
      </c>
      <c r="Q2432">
        <v>689.73249999999996</v>
      </c>
      <c r="R2432">
        <v>433.29999999999995</v>
      </c>
      <c r="S2432">
        <v>256.4325</v>
      </c>
      <c r="T2432">
        <v>0.37178543855770174</v>
      </c>
    </row>
    <row r="2433" spans="1:20" x14ac:dyDescent="0.3">
      <c r="A2433">
        <v>3610</v>
      </c>
      <c r="B2433" s="1">
        <v>46206</v>
      </c>
      <c r="C2433">
        <f>YEAR(SalesDataTable__2[[#This Row],[Order Date]])</f>
        <v>2026</v>
      </c>
      <c r="D2433" s="2" t="str">
        <f>"Q"&amp;ROUNDUP(MONTH(SalesDataTable__2[[#This Row],[Order Date]])/3,0)</f>
        <v>Q3</v>
      </c>
      <c r="E2433">
        <f>MONTH(SalesDataTable__2[[#This Row],[Order Date]])</f>
        <v>7</v>
      </c>
      <c r="F2433" t="str">
        <f>TEXT(SalesDataTable__2[[#This Row],[Order Date]],"MMM")</f>
        <v>Jul</v>
      </c>
      <c r="G2433" t="s">
        <v>42</v>
      </c>
      <c r="H2433" t="s">
        <v>43</v>
      </c>
      <c r="I2433" t="s">
        <v>68</v>
      </c>
      <c r="J2433" t="s">
        <v>65</v>
      </c>
      <c r="K2433" t="s">
        <v>20</v>
      </c>
      <c r="L2433" t="s">
        <v>21</v>
      </c>
      <c r="M2433">
        <v>5</v>
      </c>
      <c r="N2433">
        <v>40.36</v>
      </c>
      <c r="O2433">
        <v>0.15</v>
      </c>
      <c r="P2433">
        <v>14.57</v>
      </c>
      <c r="Q2433">
        <v>171.53</v>
      </c>
      <c r="R2433">
        <v>72.849999999999994</v>
      </c>
      <c r="S2433">
        <v>98.68</v>
      </c>
      <c r="T2433">
        <v>0.57529295167026184</v>
      </c>
    </row>
    <row r="2434" spans="1:20" x14ac:dyDescent="0.3">
      <c r="A2434">
        <v>4058</v>
      </c>
      <c r="B2434" s="1">
        <v>46208</v>
      </c>
      <c r="C2434">
        <f>YEAR(SalesDataTable__2[[#This Row],[Order Date]])</f>
        <v>2026</v>
      </c>
      <c r="D2434" s="2" t="str">
        <f>"Q"&amp;ROUNDUP(MONTH(SalesDataTable__2[[#This Row],[Order Date]])/3,0)</f>
        <v>Q3</v>
      </c>
      <c r="E2434">
        <f>MONTH(SalesDataTable__2[[#This Row],[Order Date]])</f>
        <v>7</v>
      </c>
      <c r="F2434" t="str">
        <f>TEXT(SalesDataTable__2[[#This Row],[Order Date]],"MMM")</f>
        <v>Jul</v>
      </c>
      <c r="G2434" t="s">
        <v>16</v>
      </c>
      <c r="H2434" t="s">
        <v>52</v>
      </c>
      <c r="I2434" t="s">
        <v>68</v>
      </c>
      <c r="J2434" t="s">
        <v>65</v>
      </c>
      <c r="K2434" t="s">
        <v>24</v>
      </c>
      <c r="L2434" t="s">
        <v>25</v>
      </c>
      <c r="M2434">
        <v>5</v>
      </c>
      <c r="N2434">
        <v>155.09</v>
      </c>
      <c r="O2434">
        <v>0.1</v>
      </c>
      <c r="P2434">
        <v>78.52</v>
      </c>
      <c r="Q2434">
        <v>697.90500000000009</v>
      </c>
      <c r="R2434">
        <v>392.59999999999997</v>
      </c>
      <c r="S2434">
        <v>305.30500000000012</v>
      </c>
      <c r="T2434">
        <v>0.43745925305020034</v>
      </c>
    </row>
    <row r="2435" spans="1:20" x14ac:dyDescent="0.3">
      <c r="A2435">
        <v>2053</v>
      </c>
      <c r="B2435" s="1">
        <v>46209</v>
      </c>
      <c r="C2435">
        <f>YEAR(SalesDataTable__2[[#This Row],[Order Date]])</f>
        <v>2026</v>
      </c>
      <c r="D2435" s="2" t="str">
        <f>"Q"&amp;ROUNDUP(MONTH(SalesDataTable__2[[#This Row],[Order Date]])/3,0)</f>
        <v>Q3</v>
      </c>
      <c r="E2435">
        <f>MONTH(SalesDataTable__2[[#This Row],[Order Date]])</f>
        <v>7</v>
      </c>
      <c r="F2435" t="str">
        <f>TEXT(SalesDataTable__2[[#This Row],[Order Date]],"MMM")</f>
        <v>Jul</v>
      </c>
      <c r="G2435" t="s">
        <v>28</v>
      </c>
      <c r="H2435" t="s">
        <v>46</v>
      </c>
      <c r="I2435" t="s">
        <v>18</v>
      </c>
      <c r="J2435" t="s">
        <v>19</v>
      </c>
      <c r="K2435" t="s">
        <v>36</v>
      </c>
      <c r="L2435" t="s">
        <v>61</v>
      </c>
      <c r="M2435">
        <v>5</v>
      </c>
      <c r="N2435">
        <v>81.63</v>
      </c>
      <c r="O2435">
        <v>0.05</v>
      </c>
      <c r="P2435">
        <v>42.36</v>
      </c>
      <c r="Q2435">
        <v>387.74249999999995</v>
      </c>
      <c r="R2435">
        <v>211.8</v>
      </c>
      <c r="S2435">
        <v>175.94249999999994</v>
      </c>
      <c r="T2435">
        <v>0.45376119460724568</v>
      </c>
    </row>
    <row r="2436" spans="1:20" x14ac:dyDescent="0.3">
      <c r="A2436">
        <v>3833</v>
      </c>
      <c r="B2436" s="1">
        <v>46211</v>
      </c>
      <c r="C2436">
        <f>YEAR(SalesDataTable__2[[#This Row],[Order Date]])</f>
        <v>2026</v>
      </c>
      <c r="D2436" s="2" t="str">
        <f>"Q"&amp;ROUNDUP(MONTH(SalesDataTable__2[[#This Row],[Order Date]])/3,0)</f>
        <v>Q3</v>
      </c>
      <c r="E2436">
        <f>MONTH(SalesDataTable__2[[#This Row],[Order Date]])</f>
        <v>7</v>
      </c>
      <c r="F2436" t="str">
        <f>TEXT(SalesDataTable__2[[#This Row],[Order Date]],"MMM")</f>
        <v>Jul</v>
      </c>
      <c r="G2436" t="s">
        <v>28</v>
      </c>
      <c r="H2436" t="s">
        <v>29</v>
      </c>
      <c r="I2436" t="s">
        <v>66</v>
      </c>
      <c r="J2436" t="s">
        <v>19</v>
      </c>
      <c r="K2436" t="s">
        <v>36</v>
      </c>
      <c r="L2436" t="s">
        <v>54</v>
      </c>
      <c r="M2436">
        <v>5</v>
      </c>
      <c r="N2436">
        <v>103.91</v>
      </c>
      <c r="O2436">
        <v>0</v>
      </c>
      <c r="P2436">
        <v>51.19</v>
      </c>
      <c r="Q2436">
        <v>519.54999999999995</v>
      </c>
      <c r="R2436">
        <v>255.95</v>
      </c>
      <c r="S2436">
        <v>263.59999999999997</v>
      </c>
      <c r="T2436">
        <v>0.50736214031373306</v>
      </c>
    </row>
    <row r="2437" spans="1:20" x14ac:dyDescent="0.3">
      <c r="A2437">
        <v>3249</v>
      </c>
      <c r="B2437" s="1">
        <v>46214</v>
      </c>
      <c r="C2437">
        <f>YEAR(SalesDataTable__2[[#This Row],[Order Date]])</f>
        <v>2026</v>
      </c>
      <c r="D2437" s="2" t="str">
        <f>"Q"&amp;ROUNDUP(MONTH(SalesDataTable__2[[#This Row],[Order Date]])/3,0)</f>
        <v>Q3</v>
      </c>
      <c r="E2437">
        <f>MONTH(SalesDataTable__2[[#This Row],[Order Date]])</f>
        <v>7</v>
      </c>
      <c r="F2437" t="str">
        <f>TEXT(SalesDataTable__2[[#This Row],[Order Date]],"MMM")</f>
        <v>Jul</v>
      </c>
      <c r="G2437" t="s">
        <v>16</v>
      </c>
      <c r="H2437" t="s">
        <v>33</v>
      </c>
      <c r="I2437" t="s">
        <v>66</v>
      </c>
      <c r="J2437" t="s">
        <v>64</v>
      </c>
      <c r="K2437" t="s">
        <v>36</v>
      </c>
      <c r="L2437" t="s">
        <v>54</v>
      </c>
      <c r="M2437">
        <v>5</v>
      </c>
      <c r="N2437">
        <v>104.8</v>
      </c>
      <c r="O2437">
        <v>0</v>
      </c>
      <c r="P2437">
        <v>50.94</v>
      </c>
      <c r="Q2437">
        <v>524</v>
      </c>
      <c r="R2437">
        <v>254.7</v>
      </c>
      <c r="S2437">
        <v>269.3</v>
      </c>
      <c r="T2437">
        <v>0.51393129770992374</v>
      </c>
    </row>
    <row r="2438" spans="1:20" x14ac:dyDescent="0.3">
      <c r="A2438">
        <v>552</v>
      </c>
      <c r="B2438" s="1">
        <v>46215</v>
      </c>
      <c r="C2438">
        <f>YEAR(SalesDataTable__2[[#This Row],[Order Date]])</f>
        <v>2026</v>
      </c>
      <c r="D2438" s="2" t="str">
        <f>"Q"&amp;ROUNDUP(MONTH(SalesDataTable__2[[#This Row],[Order Date]])/3,0)</f>
        <v>Q3</v>
      </c>
      <c r="E2438">
        <f>MONTH(SalesDataTable__2[[#This Row],[Order Date]])</f>
        <v>7</v>
      </c>
      <c r="F2438" t="str">
        <f>TEXT(SalesDataTable__2[[#This Row],[Order Date]],"MMM")</f>
        <v>Jul</v>
      </c>
      <c r="G2438" t="s">
        <v>28</v>
      </c>
      <c r="H2438" t="s">
        <v>46</v>
      </c>
      <c r="I2438" t="s">
        <v>68</v>
      </c>
      <c r="J2438" t="s">
        <v>65</v>
      </c>
      <c r="K2438" t="s">
        <v>38</v>
      </c>
      <c r="L2438" t="s">
        <v>58</v>
      </c>
      <c r="M2438">
        <v>5</v>
      </c>
      <c r="N2438">
        <v>82.39</v>
      </c>
      <c r="O2438">
        <v>0.05</v>
      </c>
      <c r="P2438">
        <v>39.479999999999997</v>
      </c>
      <c r="Q2438">
        <v>391.35249999999996</v>
      </c>
      <c r="R2438">
        <v>197.39999999999998</v>
      </c>
      <c r="S2438">
        <v>193.95249999999999</v>
      </c>
      <c r="T2438">
        <v>0.49559540312122702</v>
      </c>
    </row>
    <row r="2439" spans="1:20" x14ac:dyDescent="0.3">
      <c r="A2439">
        <v>1581</v>
      </c>
      <c r="B2439" s="1">
        <v>46219</v>
      </c>
      <c r="C2439">
        <f>YEAR(SalesDataTable__2[[#This Row],[Order Date]])</f>
        <v>2026</v>
      </c>
      <c r="D2439" s="2" t="str">
        <f>"Q"&amp;ROUNDUP(MONTH(SalesDataTable__2[[#This Row],[Order Date]])/3,0)</f>
        <v>Q3</v>
      </c>
      <c r="E2439">
        <f>MONTH(SalesDataTable__2[[#This Row],[Order Date]])</f>
        <v>7</v>
      </c>
      <c r="F2439" t="str">
        <f>TEXT(SalesDataTable__2[[#This Row],[Order Date]],"MMM")</f>
        <v>Jul</v>
      </c>
      <c r="G2439" t="s">
        <v>42</v>
      </c>
      <c r="H2439" t="s">
        <v>45</v>
      </c>
      <c r="I2439" t="s">
        <v>66</v>
      </c>
      <c r="J2439" t="s">
        <v>19</v>
      </c>
      <c r="K2439" t="s">
        <v>24</v>
      </c>
      <c r="L2439" t="s">
        <v>27</v>
      </c>
      <c r="M2439">
        <v>5</v>
      </c>
      <c r="N2439">
        <v>92.72</v>
      </c>
      <c r="O2439">
        <v>0.1</v>
      </c>
      <c r="P2439">
        <v>46.2</v>
      </c>
      <c r="Q2439">
        <v>417.24</v>
      </c>
      <c r="R2439">
        <v>231</v>
      </c>
      <c r="S2439">
        <v>186.24</v>
      </c>
      <c r="T2439">
        <v>0.44636180615473109</v>
      </c>
    </row>
    <row r="2440" spans="1:20" x14ac:dyDescent="0.3">
      <c r="A2440">
        <v>1894</v>
      </c>
      <c r="B2440" s="1">
        <v>46219</v>
      </c>
      <c r="C2440">
        <f>YEAR(SalesDataTable__2[[#This Row],[Order Date]])</f>
        <v>2026</v>
      </c>
      <c r="D2440" s="2" t="str">
        <f>"Q"&amp;ROUNDUP(MONTH(SalesDataTable__2[[#This Row],[Order Date]])/3,0)</f>
        <v>Q3</v>
      </c>
      <c r="E2440">
        <f>MONTH(SalesDataTable__2[[#This Row],[Order Date]])</f>
        <v>7</v>
      </c>
      <c r="F2440" t="str">
        <f>TEXT(SalesDataTable__2[[#This Row],[Order Date]],"MMM")</f>
        <v>Jul</v>
      </c>
      <c r="G2440" t="s">
        <v>16</v>
      </c>
      <c r="H2440" t="s">
        <v>26</v>
      </c>
      <c r="I2440" t="s">
        <v>68</v>
      </c>
      <c r="J2440" t="s">
        <v>65</v>
      </c>
      <c r="K2440" t="s">
        <v>20</v>
      </c>
      <c r="L2440" t="s">
        <v>44</v>
      </c>
      <c r="M2440">
        <v>5</v>
      </c>
      <c r="N2440">
        <v>36.29</v>
      </c>
      <c r="O2440">
        <v>0.05</v>
      </c>
      <c r="P2440">
        <v>13.52</v>
      </c>
      <c r="Q2440">
        <v>172.37749999999997</v>
      </c>
      <c r="R2440">
        <v>67.599999999999994</v>
      </c>
      <c r="S2440">
        <v>104.77749999999997</v>
      </c>
      <c r="T2440">
        <v>0.60783744978317933</v>
      </c>
    </row>
    <row r="2441" spans="1:20" x14ac:dyDescent="0.3">
      <c r="A2441">
        <v>1409</v>
      </c>
      <c r="B2441" s="1">
        <v>46222</v>
      </c>
      <c r="C2441">
        <f>YEAR(SalesDataTable__2[[#This Row],[Order Date]])</f>
        <v>2026</v>
      </c>
      <c r="D2441" s="2" t="str">
        <f>"Q"&amp;ROUNDUP(MONTH(SalesDataTable__2[[#This Row],[Order Date]])/3,0)</f>
        <v>Q3</v>
      </c>
      <c r="E2441">
        <f>MONTH(SalesDataTable__2[[#This Row],[Order Date]])</f>
        <v>7</v>
      </c>
      <c r="F2441" t="str">
        <f>TEXT(SalesDataTable__2[[#This Row],[Order Date]],"MMM")</f>
        <v>Jul</v>
      </c>
      <c r="G2441" t="s">
        <v>28</v>
      </c>
      <c r="H2441" t="s">
        <v>48</v>
      </c>
      <c r="I2441" t="s">
        <v>18</v>
      </c>
      <c r="J2441" t="s">
        <v>19</v>
      </c>
      <c r="K2441" t="s">
        <v>38</v>
      </c>
      <c r="L2441" t="s">
        <v>55</v>
      </c>
      <c r="M2441">
        <v>5</v>
      </c>
      <c r="N2441">
        <v>124.68</v>
      </c>
      <c r="O2441">
        <v>0.05</v>
      </c>
      <c r="P2441">
        <v>60.61</v>
      </c>
      <c r="Q2441">
        <v>592.23</v>
      </c>
      <c r="R2441">
        <v>303.05</v>
      </c>
      <c r="S2441">
        <v>289.18</v>
      </c>
      <c r="T2441">
        <v>0.48829002245749115</v>
      </c>
    </row>
    <row r="2442" spans="1:20" x14ac:dyDescent="0.3">
      <c r="A2442">
        <v>1504</v>
      </c>
      <c r="B2442" s="1">
        <v>46225</v>
      </c>
      <c r="C2442">
        <f>YEAR(SalesDataTable__2[[#This Row],[Order Date]])</f>
        <v>2026</v>
      </c>
      <c r="D2442" s="2" t="str">
        <f>"Q"&amp;ROUNDUP(MONTH(SalesDataTable__2[[#This Row],[Order Date]])/3,0)</f>
        <v>Q3</v>
      </c>
      <c r="E2442">
        <f>MONTH(SalesDataTable__2[[#This Row],[Order Date]])</f>
        <v>7</v>
      </c>
      <c r="F2442" t="str">
        <f>TEXT(SalesDataTable__2[[#This Row],[Order Date]],"MMM")</f>
        <v>Jul</v>
      </c>
      <c r="G2442" t="s">
        <v>16</v>
      </c>
      <c r="H2442" t="s">
        <v>33</v>
      </c>
      <c r="I2442" t="s">
        <v>18</v>
      </c>
      <c r="J2442" t="s">
        <v>64</v>
      </c>
      <c r="K2442" t="s">
        <v>24</v>
      </c>
      <c r="L2442" t="s">
        <v>27</v>
      </c>
      <c r="M2442">
        <v>5</v>
      </c>
      <c r="N2442">
        <v>93.35</v>
      </c>
      <c r="O2442">
        <v>0</v>
      </c>
      <c r="P2442">
        <v>46.31</v>
      </c>
      <c r="Q2442">
        <v>466.75</v>
      </c>
      <c r="R2442">
        <v>231.55</v>
      </c>
      <c r="S2442">
        <v>235.2</v>
      </c>
      <c r="T2442">
        <v>0.50391001606855912</v>
      </c>
    </row>
    <row r="2443" spans="1:20" x14ac:dyDescent="0.3">
      <c r="A2443">
        <v>4287</v>
      </c>
      <c r="B2443" s="1">
        <v>46226</v>
      </c>
      <c r="C2443">
        <f>YEAR(SalesDataTable__2[[#This Row],[Order Date]])</f>
        <v>2026</v>
      </c>
      <c r="D2443" s="2" t="str">
        <f>"Q"&amp;ROUNDUP(MONTH(SalesDataTable__2[[#This Row],[Order Date]])/3,0)</f>
        <v>Q3</v>
      </c>
      <c r="E2443">
        <f>MONTH(SalesDataTable__2[[#This Row],[Order Date]])</f>
        <v>7</v>
      </c>
      <c r="F2443" t="str">
        <f>TEXT(SalesDataTable__2[[#This Row],[Order Date]],"MMM")</f>
        <v>Jul</v>
      </c>
      <c r="G2443" t="s">
        <v>16</v>
      </c>
      <c r="H2443" t="s">
        <v>17</v>
      </c>
      <c r="I2443" t="s">
        <v>67</v>
      </c>
      <c r="J2443" t="s">
        <v>64</v>
      </c>
      <c r="K2443" t="s">
        <v>24</v>
      </c>
      <c r="L2443" t="s">
        <v>25</v>
      </c>
      <c r="M2443">
        <v>5</v>
      </c>
      <c r="N2443">
        <v>156.69</v>
      </c>
      <c r="O2443">
        <v>0</v>
      </c>
      <c r="P2443">
        <v>80.489999999999995</v>
      </c>
      <c r="Q2443">
        <v>783.45</v>
      </c>
      <c r="R2443">
        <v>402.45</v>
      </c>
      <c r="S2443">
        <v>381.00000000000006</v>
      </c>
      <c r="T2443">
        <v>0.48631054949262881</v>
      </c>
    </row>
    <row r="2444" spans="1:20" x14ac:dyDescent="0.3">
      <c r="A2444">
        <v>5118</v>
      </c>
      <c r="B2444" s="1">
        <v>46226</v>
      </c>
      <c r="C2444">
        <f>YEAR(SalesDataTable__2[[#This Row],[Order Date]])</f>
        <v>2026</v>
      </c>
      <c r="D2444" s="2" t="str">
        <f>"Q"&amp;ROUNDUP(MONTH(SalesDataTable__2[[#This Row],[Order Date]])/3,0)</f>
        <v>Q3</v>
      </c>
      <c r="E2444">
        <f>MONTH(SalesDataTable__2[[#This Row],[Order Date]])</f>
        <v>7</v>
      </c>
      <c r="F2444" t="str">
        <f>TEXT(SalesDataTable__2[[#This Row],[Order Date]],"MMM")</f>
        <v>Jul</v>
      </c>
      <c r="G2444" t="s">
        <v>28</v>
      </c>
      <c r="H2444" t="s">
        <v>46</v>
      </c>
      <c r="I2444" t="s">
        <v>18</v>
      </c>
      <c r="J2444" t="s">
        <v>65</v>
      </c>
      <c r="K2444" t="s">
        <v>31</v>
      </c>
      <c r="L2444" t="s">
        <v>41</v>
      </c>
      <c r="M2444">
        <v>5</v>
      </c>
      <c r="N2444">
        <v>36.880000000000003</v>
      </c>
      <c r="O2444">
        <v>0.1</v>
      </c>
      <c r="P2444">
        <v>13.76</v>
      </c>
      <c r="Q2444">
        <v>165.96</v>
      </c>
      <c r="R2444">
        <v>68.8</v>
      </c>
      <c r="S2444">
        <v>97.160000000000011</v>
      </c>
      <c r="T2444">
        <v>0.58544227524704751</v>
      </c>
    </row>
    <row r="2445" spans="1:20" x14ac:dyDescent="0.3">
      <c r="A2445">
        <v>4474</v>
      </c>
      <c r="B2445" s="1">
        <v>46230</v>
      </c>
      <c r="C2445">
        <f>YEAR(SalesDataTable__2[[#This Row],[Order Date]])</f>
        <v>2026</v>
      </c>
      <c r="D2445" s="2" t="str">
        <f>"Q"&amp;ROUNDUP(MONTH(SalesDataTable__2[[#This Row],[Order Date]])/3,0)</f>
        <v>Q3</v>
      </c>
      <c r="E2445">
        <f>MONTH(SalesDataTable__2[[#This Row],[Order Date]])</f>
        <v>7</v>
      </c>
      <c r="F2445" t="str">
        <f>TEXT(SalesDataTable__2[[#This Row],[Order Date]],"MMM")</f>
        <v>Jul</v>
      </c>
      <c r="G2445" t="s">
        <v>16</v>
      </c>
      <c r="H2445" t="s">
        <v>52</v>
      </c>
      <c r="I2445" t="s">
        <v>68</v>
      </c>
      <c r="J2445" t="s">
        <v>64</v>
      </c>
      <c r="K2445" t="s">
        <v>20</v>
      </c>
      <c r="L2445" t="s">
        <v>53</v>
      </c>
      <c r="M2445">
        <v>5</v>
      </c>
      <c r="N2445">
        <v>122.14</v>
      </c>
      <c r="O2445">
        <v>0.05</v>
      </c>
      <c r="P2445">
        <v>70.64</v>
      </c>
      <c r="Q2445">
        <v>580.16499999999996</v>
      </c>
      <c r="R2445">
        <v>353.2</v>
      </c>
      <c r="S2445">
        <v>226.96499999999997</v>
      </c>
      <c r="T2445">
        <v>0.39120767367903958</v>
      </c>
    </row>
    <row r="2446" spans="1:20" x14ac:dyDescent="0.3">
      <c r="A2446">
        <v>739</v>
      </c>
      <c r="B2446" s="1">
        <v>46234</v>
      </c>
      <c r="C2446">
        <f>YEAR(SalesDataTable__2[[#This Row],[Order Date]])</f>
        <v>2026</v>
      </c>
      <c r="D2446" s="2" t="str">
        <f>"Q"&amp;ROUNDUP(MONTH(SalesDataTable__2[[#This Row],[Order Date]])/3,0)</f>
        <v>Q3</v>
      </c>
      <c r="E2446">
        <f>MONTH(SalesDataTable__2[[#This Row],[Order Date]])</f>
        <v>7</v>
      </c>
      <c r="F2446" t="str">
        <f>TEXT(SalesDataTable__2[[#This Row],[Order Date]],"MMM")</f>
        <v>Jul</v>
      </c>
      <c r="G2446" t="s">
        <v>16</v>
      </c>
      <c r="H2446" t="s">
        <v>26</v>
      </c>
      <c r="I2446" t="s">
        <v>18</v>
      </c>
      <c r="J2446" t="s">
        <v>65</v>
      </c>
      <c r="K2446" t="s">
        <v>36</v>
      </c>
      <c r="L2446" t="s">
        <v>54</v>
      </c>
      <c r="M2446">
        <v>5</v>
      </c>
      <c r="N2446">
        <v>104.65</v>
      </c>
      <c r="O2446">
        <v>0</v>
      </c>
      <c r="P2446">
        <v>49.2</v>
      </c>
      <c r="Q2446">
        <v>523.25</v>
      </c>
      <c r="R2446">
        <v>246</v>
      </c>
      <c r="S2446">
        <v>277.25</v>
      </c>
      <c r="T2446">
        <v>0.52986144290492121</v>
      </c>
    </row>
    <row r="2447" spans="1:20" x14ac:dyDescent="0.3">
      <c r="A2447">
        <v>2376</v>
      </c>
      <c r="B2447" s="1">
        <v>46234</v>
      </c>
      <c r="C2447">
        <f>YEAR(SalesDataTable__2[[#This Row],[Order Date]])</f>
        <v>2026</v>
      </c>
      <c r="D2447" s="2" t="str">
        <f>"Q"&amp;ROUNDUP(MONTH(SalesDataTable__2[[#This Row],[Order Date]])/3,0)</f>
        <v>Q3</v>
      </c>
      <c r="E2447">
        <f>MONTH(SalesDataTable__2[[#This Row],[Order Date]])</f>
        <v>7</v>
      </c>
      <c r="F2447" t="str">
        <f>TEXT(SalesDataTable__2[[#This Row],[Order Date]],"MMM")</f>
        <v>Jul</v>
      </c>
      <c r="G2447" t="s">
        <v>42</v>
      </c>
      <c r="H2447" t="s">
        <v>45</v>
      </c>
      <c r="I2447" t="s">
        <v>68</v>
      </c>
      <c r="J2447" t="s">
        <v>64</v>
      </c>
      <c r="K2447" t="s">
        <v>38</v>
      </c>
      <c r="L2447" t="s">
        <v>39</v>
      </c>
      <c r="M2447">
        <v>5</v>
      </c>
      <c r="N2447">
        <v>198.35</v>
      </c>
      <c r="O2447">
        <v>0.05</v>
      </c>
      <c r="P2447">
        <v>104.96</v>
      </c>
      <c r="Q2447">
        <v>942.16249999999991</v>
      </c>
      <c r="R2447">
        <v>524.79999999999995</v>
      </c>
      <c r="S2447">
        <v>417.36249999999995</v>
      </c>
      <c r="T2447">
        <v>0.44298356175288234</v>
      </c>
    </row>
    <row r="2448" spans="1:20" x14ac:dyDescent="0.3">
      <c r="A2448">
        <v>4362</v>
      </c>
      <c r="B2448" s="1">
        <v>46234</v>
      </c>
      <c r="C2448">
        <f>YEAR(SalesDataTable__2[[#This Row],[Order Date]])</f>
        <v>2026</v>
      </c>
      <c r="D2448" s="2" t="str">
        <f>"Q"&amp;ROUNDUP(MONTH(SalesDataTable__2[[#This Row],[Order Date]])/3,0)</f>
        <v>Q3</v>
      </c>
      <c r="E2448">
        <f>MONTH(SalesDataTable__2[[#This Row],[Order Date]])</f>
        <v>7</v>
      </c>
      <c r="F2448" t="str">
        <f>TEXT(SalesDataTable__2[[#This Row],[Order Date]],"MMM")</f>
        <v>Jul</v>
      </c>
      <c r="G2448" t="s">
        <v>28</v>
      </c>
      <c r="H2448" t="s">
        <v>48</v>
      </c>
      <c r="I2448" t="s">
        <v>18</v>
      </c>
      <c r="J2448" t="s">
        <v>64</v>
      </c>
      <c r="K2448" t="s">
        <v>24</v>
      </c>
      <c r="L2448" t="s">
        <v>27</v>
      </c>
      <c r="M2448">
        <v>5</v>
      </c>
      <c r="N2448">
        <v>92.41</v>
      </c>
      <c r="O2448">
        <v>0</v>
      </c>
      <c r="P2448">
        <v>44.29</v>
      </c>
      <c r="Q2448">
        <v>462.04999999999995</v>
      </c>
      <c r="R2448">
        <v>221.45</v>
      </c>
      <c r="S2448">
        <v>240.59999999999997</v>
      </c>
      <c r="T2448">
        <v>0.52072286549074775</v>
      </c>
    </row>
    <row r="2449" spans="1:20" x14ac:dyDescent="0.3">
      <c r="A2449">
        <v>836</v>
      </c>
      <c r="B2449" s="1">
        <v>46241</v>
      </c>
      <c r="C2449">
        <f>YEAR(SalesDataTable__2[[#This Row],[Order Date]])</f>
        <v>2026</v>
      </c>
      <c r="D2449" s="2" t="str">
        <f>"Q"&amp;ROUNDUP(MONTH(SalesDataTable__2[[#This Row],[Order Date]])/3,0)</f>
        <v>Q3</v>
      </c>
      <c r="E2449">
        <f>MONTH(SalesDataTable__2[[#This Row],[Order Date]])</f>
        <v>8</v>
      </c>
      <c r="F2449" t="str">
        <f>TEXT(SalesDataTable__2[[#This Row],[Order Date]],"MMM")</f>
        <v>Aug</v>
      </c>
      <c r="G2449" t="s">
        <v>28</v>
      </c>
      <c r="H2449" t="s">
        <v>48</v>
      </c>
      <c r="I2449" t="s">
        <v>67</v>
      </c>
      <c r="J2449" t="s">
        <v>19</v>
      </c>
      <c r="K2449" t="s">
        <v>31</v>
      </c>
      <c r="L2449" t="s">
        <v>47</v>
      </c>
      <c r="M2449">
        <v>5</v>
      </c>
      <c r="N2449">
        <v>45.94</v>
      </c>
      <c r="O2449">
        <v>0.05</v>
      </c>
      <c r="P2449">
        <v>18.059999999999999</v>
      </c>
      <c r="Q2449">
        <v>218.21499999999997</v>
      </c>
      <c r="R2449">
        <v>90.3</v>
      </c>
      <c r="S2449">
        <v>127.91499999999998</v>
      </c>
      <c r="T2449">
        <v>0.5861879339183832</v>
      </c>
    </row>
    <row r="2450" spans="1:20" x14ac:dyDescent="0.3">
      <c r="A2450">
        <v>1326</v>
      </c>
      <c r="B2450" s="1">
        <v>46245</v>
      </c>
      <c r="C2450">
        <f>YEAR(SalesDataTable__2[[#This Row],[Order Date]])</f>
        <v>2026</v>
      </c>
      <c r="D2450" s="2" t="str">
        <f>"Q"&amp;ROUNDUP(MONTH(SalesDataTable__2[[#This Row],[Order Date]])/3,0)</f>
        <v>Q3</v>
      </c>
      <c r="E2450">
        <f>MONTH(SalesDataTable__2[[#This Row],[Order Date]])</f>
        <v>8</v>
      </c>
      <c r="F2450" t="str">
        <f>TEXT(SalesDataTable__2[[#This Row],[Order Date]],"MMM")</f>
        <v>Aug</v>
      </c>
      <c r="G2450" t="s">
        <v>16</v>
      </c>
      <c r="H2450" t="s">
        <v>17</v>
      </c>
      <c r="I2450" t="s">
        <v>18</v>
      </c>
      <c r="J2450" t="s">
        <v>64</v>
      </c>
      <c r="K2450" t="s">
        <v>31</v>
      </c>
      <c r="L2450" t="s">
        <v>51</v>
      </c>
      <c r="M2450">
        <v>5</v>
      </c>
      <c r="N2450">
        <v>166.03</v>
      </c>
      <c r="O2450">
        <v>0</v>
      </c>
      <c r="P2450">
        <v>87.46</v>
      </c>
      <c r="Q2450">
        <v>830.15</v>
      </c>
      <c r="R2450">
        <v>437.29999999999995</v>
      </c>
      <c r="S2450">
        <v>392.85</v>
      </c>
      <c r="T2450">
        <v>0.47322772992832624</v>
      </c>
    </row>
    <row r="2451" spans="1:20" x14ac:dyDescent="0.3">
      <c r="A2451">
        <v>967</v>
      </c>
      <c r="B2451" s="1">
        <v>46250</v>
      </c>
      <c r="C2451">
        <f>YEAR(SalesDataTable__2[[#This Row],[Order Date]])</f>
        <v>2026</v>
      </c>
      <c r="D2451" s="2" t="str">
        <f>"Q"&amp;ROUNDUP(MONTH(SalesDataTable__2[[#This Row],[Order Date]])/3,0)</f>
        <v>Q3</v>
      </c>
      <c r="E2451">
        <f>MONTH(SalesDataTable__2[[#This Row],[Order Date]])</f>
        <v>8</v>
      </c>
      <c r="F2451" t="str">
        <f>TEXT(SalesDataTable__2[[#This Row],[Order Date]],"MMM")</f>
        <v>Aug</v>
      </c>
      <c r="G2451" t="s">
        <v>42</v>
      </c>
      <c r="H2451" t="s">
        <v>60</v>
      </c>
      <c r="I2451" t="s">
        <v>68</v>
      </c>
      <c r="J2451" t="s">
        <v>64</v>
      </c>
      <c r="K2451" t="s">
        <v>36</v>
      </c>
      <c r="L2451" t="s">
        <v>61</v>
      </c>
      <c r="M2451">
        <v>5</v>
      </c>
      <c r="N2451">
        <v>81.55</v>
      </c>
      <c r="O2451">
        <v>0.2</v>
      </c>
      <c r="P2451">
        <v>42.09</v>
      </c>
      <c r="Q2451">
        <v>326.20000000000005</v>
      </c>
      <c r="R2451">
        <v>210.45000000000002</v>
      </c>
      <c r="S2451">
        <v>115.75000000000003</v>
      </c>
      <c r="T2451">
        <v>0.3548436541998774</v>
      </c>
    </row>
    <row r="2452" spans="1:20" x14ac:dyDescent="0.3">
      <c r="A2452">
        <v>3972</v>
      </c>
      <c r="B2452" s="1">
        <v>46252</v>
      </c>
      <c r="C2452">
        <f>YEAR(SalesDataTable__2[[#This Row],[Order Date]])</f>
        <v>2026</v>
      </c>
      <c r="D2452" s="2" t="str">
        <f>"Q"&amp;ROUNDUP(MONTH(SalesDataTable__2[[#This Row],[Order Date]])/3,0)</f>
        <v>Q3</v>
      </c>
      <c r="E2452">
        <f>MONTH(SalesDataTable__2[[#This Row],[Order Date]])</f>
        <v>8</v>
      </c>
      <c r="F2452" t="str">
        <f>TEXT(SalesDataTable__2[[#This Row],[Order Date]],"MMM")</f>
        <v>Aug</v>
      </c>
      <c r="G2452" t="s">
        <v>28</v>
      </c>
      <c r="H2452" t="s">
        <v>49</v>
      </c>
      <c r="I2452" t="s">
        <v>68</v>
      </c>
      <c r="J2452" t="s">
        <v>65</v>
      </c>
      <c r="K2452" t="s">
        <v>36</v>
      </c>
      <c r="L2452" t="s">
        <v>54</v>
      </c>
      <c r="M2452">
        <v>5</v>
      </c>
      <c r="N2452">
        <v>100.48</v>
      </c>
      <c r="O2452">
        <v>0.1</v>
      </c>
      <c r="P2452">
        <v>49.67</v>
      </c>
      <c r="Q2452">
        <v>452.16</v>
      </c>
      <c r="R2452">
        <v>248.35000000000002</v>
      </c>
      <c r="S2452">
        <v>203.81</v>
      </c>
      <c r="T2452">
        <v>0.45074752300070769</v>
      </c>
    </row>
    <row r="2453" spans="1:20" x14ac:dyDescent="0.3">
      <c r="A2453">
        <v>3234</v>
      </c>
      <c r="B2453" s="1">
        <v>46254</v>
      </c>
      <c r="C2453">
        <f>YEAR(SalesDataTable__2[[#This Row],[Order Date]])</f>
        <v>2026</v>
      </c>
      <c r="D2453" s="2" t="str">
        <f>"Q"&amp;ROUNDUP(MONTH(SalesDataTable__2[[#This Row],[Order Date]])/3,0)</f>
        <v>Q3</v>
      </c>
      <c r="E2453">
        <f>MONTH(SalesDataTable__2[[#This Row],[Order Date]])</f>
        <v>8</v>
      </c>
      <c r="F2453" t="str">
        <f>TEXT(SalesDataTable__2[[#This Row],[Order Date]],"MMM")</f>
        <v>Aug</v>
      </c>
      <c r="G2453" t="s">
        <v>16</v>
      </c>
      <c r="H2453" t="s">
        <v>52</v>
      </c>
      <c r="I2453" t="s">
        <v>66</v>
      </c>
      <c r="J2453" t="s">
        <v>19</v>
      </c>
      <c r="K2453" t="s">
        <v>38</v>
      </c>
      <c r="L2453" t="s">
        <v>55</v>
      </c>
      <c r="M2453">
        <v>5</v>
      </c>
      <c r="N2453">
        <v>121.93</v>
      </c>
      <c r="O2453">
        <v>0.15</v>
      </c>
      <c r="P2453">
        <v>62.28</v>
      </c>
      <c r="Q2453">
        <v>518.2025000000001</v>
      </c>
      <c r="R2453">
        <v>311.39999999999998</v>
      </c>
      <c r="S2453">
        <v>206.80250000000012</v>
      </c>
      <c r="T2453">
        <v>0.39907661580173792</v>
      </c>
    </row>
    <row r="2454" spans="1:20" x14ac:dyDescent="0.3">
      <c r="A2454">
        <v>1443</v>
      </c>
      <c r="B2454" s="1">
        <v>46255</v>
      </c>
      <c r="C2454">
        <f>YEAR(SalesDataTable__2[[#This Row],[Order Date]])</f>
        <v>2026</v>
      </c>
      <c r="D2454" s="2" t="str">
        <f>"Q"&amp;ROUNDUP(MONTH(SalesDataTable__2[[#This Row],[Order Date]])/3,0)</f>
        <v>Q3</v>
      </c>
      <c r="E2454">
        <f>MONTH(SalesDataTable__2[[#This Row],[Order Date]])</f>
        <v>8</v>
      </c>
      <c r="F2454" t="str">
        <f>TEXT(SalesDataTable__2[[#This Row],[Order Date]],"MMM")</f>
        <v>Aug</v>
      </c>
      <c r="G2454" t="s">
        <v>16</v>
      </c>
      <c r="H2454" t="s">
        <v>33</v>
      </c>
      <c r="I2454" t="s">
        <v>18</v>
      </c>
      <c r="J2454" t="s">
        <v>19</v>
      </c>
      <c r="K2454" t="s">
        <v>24</v>
      </c>
      <c r="L2454" t="s">
        <v>25</v>
      </c>
      <c r="M2454">
        <v>5</v>
      </c>
      <c r="N2454">
        <v>155.65</v>
      </c>
      <c r="O2454">
        <v>0</v>
      </c>
      <c r="P2454">
        <v>79.13</v>
      </c>
      <c r="Q2454">
        <v>778.25</v>
      </c>
      <c r="R2454">
        <v>395.65</v>
      </c>
      <c r="S2454">
        <v>382.6</v>
      </c>
      <c r="T2454">
        <v>0.49161580469000965</v>
      </c>
    </row>
    <row r="2455" spans="1:20" x14ac:dyDescent="0.3">
      <c r="A2455">
        <v>1946</v>
      </c>
      <c r="B2455" s="1">
        <v>46255</v>
      </c>
      <c r="C2455">
        <f>YEAR(SalesDataTable__2[[#This Row],[Order Date]])</f>
        <v>2026</v>
      </c>
      <c r="D2455" s="2" t="str">
        <f>"Q"&amp;ROUNDUP(MONTH(SalesDataTable__2[[#This Row],[Order Date]])/3,0)</f>
        <v>Q3</v>
      </c>
      <c r="E2455">
        <f>MONTH(SalesDataTable__2[[#This Row],[Order Date]])</f>
        <v>8</v>
      </c>
      <c r="F2455" t="str">
        <f>TEXT(SalesDataTable__2[[#This Row],[Order Date]],"MMM")</f>
        <v>Aug</v>
      </c>
      <c r="G2455" t="s">
        <v>22</v>
      </c>
      <c r="H2455" t="s">
        <v>40</v>
      </c>
      <c r="I2455" t="s">
        <v>66</v>
      </c>
      <c r="J2455" t="s">
        <v>19</v>
      </c>
      <c r="K2455" t="s">
        <v>38</v>
      </c>
      <c r="L2455" t="s">
        <v>55</v>
      </c>
      <c r="M2455">
        <v>5</v>
      </c>
      <c r="N2455">
        <v>125.44</v>
      </c>
      <c r="O2455">
        <v>0</v>
      </c>
      <c r="P2455">
        <v>59.58</v>
      </c>
      <c r="Q2455">
        <v>627.20000000000005</v>
      </c>
      <c r="R2455">
        <v>297.89999999999998</v>
      </c>
      <c r="S2455">
        <v>329.30000000000007</v>
      </c>
      <c r="T2455">
        <v>0.52503188775510212</v>
      </c>
    </row>
    <row r="2456" spans="1:20" x14ac:dyDescent="0.3">
      <c r="A2456">
        <v>4220</v>
      </c>
      <c r="B2456" s="1">
        <v>46255</v>
      </c>
      <c r="C2456">
        <f>YEAR(SalesDataTable__2[[#This Row],[Order Date]])</f>
        <v>2026</v>
      </c>
      <c r="D2456" s="2" t="str">
        <f>"Q"&amp;ROUNDUP(MONTH(SalesDataTable__2[[#This Row],[Order Date]])/3,0)</f>
        <v>Q3</v>
      </c>
      <c r="E2456">
        <f>MONTH(SalesDataTable__2[[#This Row],[Order Date]])</f>
        <v>8</v>
      </c>
      <c r="F2456" t="str">
        <f>TEXT(SalesDataTable__2[[#This Row],[Order Date]],"MMM")</f>
        <v>Aug</v>
      </c>
      <c r="G2456" t="s">
        <v>28</v>
      </c>
      <c r="H2456" t="s">
        <v>48</v>
      </c>
      <c r="I2456" t="s">
        <v>68</v>
      </c>
      <c r="J2456" t="s">
        <v>65</v>
      </c>
      <c r="K2456" t="s">
        <v>31</v>
      </c>
      <c r="L2456" t="s">
        <v>51</v>
      </c>
      <c r="M2456">
        <v>5</v>
      </c>
      <c r="N2456">
        <v>162.76</v>
      </c>
      <c r="O2456">
        <v>0.15</v>
      </c>
      <c r="P2456">
        <v>85.32</v>
      </c>
      <c r="Q2456">
        <v>691.7299999999999</v>
      </c>
      <c r="R2456">
        <v>426.59999999999997</v>
      </c>
      <c r="S2456">
        <v>265.12999999999994</v>
      </c>
      <c r="T2456">
        <v>0.38328538591647027</v>
      </c>
    </row>
    <row r="2457" spans="1:20" x14ac:dyDescent="0.3">
      <c r="A2457">
        <v>1553</v>
      </c>
      <c r="B2457" s="1">
        <v>46257</v>
      </c>
      <c r="C2457">
        <f>YEAR(SalesDataTable__2[[#This Row],[Order Date]])</f>
        <v>2026</v>
      </c>
      <c r="D2457" s="2" t="str">
        <f>"Q"&amp;ROUNDUP(MONTH(SalesDataTable__2[[#This Row],[Order Date]])/3,0)</f>
        <v>Q3</v>
      </c>
      <c r="E2457">
        <f>MONTH(SalesDataTable__2[[#This Row],[Order Date]])</f>
        <v>8</v>
      </c>
      <c r="F2457" t="str">
        <f>TEXT(SalesDataTable__2[[#This Row],[Order Date]],"MMM")</f>
        <v>Aug</v>
      </c>
      <c r="G2457" t="s">
        <v>42</v>
      </c>
      <c r="H2457" t="s">
        <v>43</v>
      </c>
      <c r="I2457" t="s">
        <v>68</v>
      </c>
      <c r="J2457" t="s">
        <v>65</v>
      </c>
      <c r="K2457" t="s">
        <v>20</v>
      </c>
      <c r="L2457" t="s">
        <v>59</v>
      </c>
      <c r="M2457">
        <v>5</v>
      </c>
      <c r="N2457">
        <v>51.62</v>
      </c>
      <c r="O2457">
        <v>0.15</v>
      </c>
      <c r="P2457">
        <v>22.6</v>
      </c>
      <c r="Q2457">
        <v>219.38499999999996</v>
      </c>
      <c r="R2457">
        <v>113</v>
      </c>
      <c r="S2457">
        <v>106.38499999999996</v>
      </c>
      <c r="T2457">
        <v>0.48492376415889865</v>
      </c>
    </row>
    <row r="2458" spans="1:20" x14ac:dyDescent="0.3">
      <c r="A2458">
        <v>4740</v>
      </c>
      <c r="B2458" s="1">
        <v>46261</v>
      </c>
      <c r="C2458">
        <f>YEAR(SalesDataTable__2[[#This Row],[Order Date]])</f>
        <v>2026</v>
      </c>
      <c r="D2458" s="2" t="str">
        <f>"Q"&amp;ROUNDUP(MONTH(SalesDataTable__2[[#This Row],[Order Date]])/3,0)</f>
        <v>Q3</v>
      </c>
      <c r="E2458">
        <f>MONTH(SalesDataTable__2[[#This Row],[Order Date]])</f>
        <v>8</v>
      </c>
      <c r="F2458" t="str">
        <f>TEXT(SalesDataTable__2[[#This Row],[Order Date]],"MMM")</f>
        <v>Aug</v>
      </c>
      <c r="G2458" t="s">
        <v>22</v>
      </c>
      <c r="H2458" t="s">
        <v>40</v>
      </c>
      <c r="I2458" t="s">
        <v>68</v>
      </c>
      <c r="J2458" t="s">
        <v>64</v>
      </c>
      <c r="K2458" t="s">
        <v>24</v>
      </c>
      <c r="L2458" t="s">
        <v>35</v>
      </c>
      <c r="M2458">
        <v>5</v>
      </c>
      <c r="N2458">
        <v>72.78</v>
      </c>
      <c r="O2458">
        <v>0.1</v>
      </c>
      <c r="P2458">
        <v>33.25</v>
      </c>
      <c r="Q2458">
        <v>327.51</v>
      </c>
      <c r="R2458">
        <v>166.25</v>
      </c>
      <c r="S2458">
        <v>161.26</v>
      </c>
      <c r="T2458">
        <v>0.49238191200268694</v>
      </c>
    </row>
    <row r="2459" spans="1:20" x14ac:dyDescent="0.3">
      <c r="A2459">
        <v>4016</v>
      </c>
      <c r="B2459" s="1">
        <v>46263</v>
      </c>
      <c r="C2459">
        <f>YEAR(SalesDataTable__2[[#This Row],[Order Date]])</f>
        <v>2026</v>
      </c>
      <c r="D2459" s="2" t="str">
        <f>"Q"&amp;ROUNDUP(MONTH(SalesDataTable__2[[#This Row],[Order Date]])/3,0)</f>
        <v>Q3</v>
      </c>
      <c r="E2459">
        <f>MONTH(SalesDataTable__2[[#This Row],[Order Date]])</f>
        <v>8</v>
      </c>
      <c r="F2459" t="str">
        <f>TEXT(SalesDataTable__2[[#This Row],[Order Date]],"MMM")</f>
        <v>Aug</v>
      </c>
      <c r="G2459" t="s">
        <v>16</v>
      </c>
      <c r="H2459" t="s">
        <v>52</v>
      </c>
      <c r="I2459" t="s">
        <v>68</v>
      </c>
      <c r="J2459" t="s">
        <v>65</v>
      </c>
      <c r="K2459" t="s">
        <v>24</v>
      </c>
      <c r="L2459" t="s">
        <v>50</v>
      </c>
      <c r="M2459">
        <v>5</v>
      </c>
      <c r="N2459">
        <v>145.24</v>
      </c>
      <c r="O2459">
        <v>0.15</v>
      </c>
      <c r="P2459">
        <v>77.69</v>
      </c>
      <c r="Q2459">
        <v>617.27</v>
      </c>
      <c r="R2459">
        <v>388.45</v>
      </c>
      <c r="S2459">
        <v>228.82</v>
      </c>
      <c r="T2459">
        <v>0.37069677774717708</v>
      </c>
    </row>
    <row r="2460" spans="1:20" x14ac:dyDescent="0.3">
      <c r="A2460">
        <v>4827</v>
      </c>
      <c r="B2460" s="1">
        <v>46263</v>
      </c>
      <c r="C2460">
        <f>YEAR(SalesDataTable__2[[#This Row],[Order Date]])</f>
        <v>2026</v>
      </c>
      <c r="D2460" s="2" t="str">
        <f>"Q"&amp;ROUNDUP(MONTH(SalesDataTable__2[[#This Row],[Order Date]])/3,0)</f>
        <v>Q3</v>
      </c>
      <c r="E2460">
        <f>MONTH(SalesDataTable__2[[#This Row],[Order Date]])</f>
        <v>8</v>
      </c>
      <c r="F2460" t="str">
        <f>TEXT(SalesDataTable__2[[#This Row],[Order Date]],"MMM")</f>
        <v>Aug</v>
      </c>
      <c r="G2460" t="s">
        <v>42</v>
      </c>
      <c r="H2460" t="s">
        <v>43</v>
      </c>
      <c r="I2460" t="s">
        <v>18</v>
      </c>
      <c r="J2460" t="s">
        <v>64</v>
      </c>
      <c r="K2460" t="s">
        <v>31</v>
      </c>
      <c r="L2460" t="s">
        <v>41</v>
      </c>
      <c r="M2460">
        <v>5</v>
      </c>
      <c r="N2460">
        <v>36.700000000000003</v>
      </c>
      <c r="O2460">
        <v>0</v>
      </c>
      <c r="P2460">
        <v>13.45</v>
      </c>
      <c r="Q2460">
        <v>183.5</v>
      </c>
      <c r="R2460">
        <v>67.25</v>
      </c>
      <c r="S2460">
        <v>116.25</v>
      </c>
      <c r="T2460">
        <v>0.63351498637602177</v>
      </c>
    </row>
    <row r="2461" spans="1:20" x14ac:dyDescent="0.3">
      <c r="A2461">
        <v>348</v>
      </c>
      <c r="B2461" s="1">
        <v>46265</v>
      </c>
      <c r="C2461">
        <f>YEAR(SalesDataTable__2[[#This Row],[Order Date]])</f>
        <v>2026</v>
      </c>
      <c r="D2461" s="2" t="str">
        <f>"Q"&amp;ROUNDUP(MONTH(SalesDataTable__2[[#This Row],[Order Date]])/3,0)</f>
        <v>Q3</v>
      </c>
      <c r="E2461">
        <f>MONTH(SalesDataTable__2[[#This Row],[Order Date]])</f>
        <v>8</v>
      </c>
      <c r="F2461" t="str">
        <f>TEXT(SalesDataTable__2[[#This Row],[Order Date]],"MMM")</f>
        <v>Aug</v>
      </c>
      <c r="G2461" t="s">
        <v>28</v>
      </c>
      <c r="H2461" t="s">
        <v>46</v>
      </c>
      <c r="I2461" t="s">
        <v>68</v>
      </c>
      <c r="J2461" t="s">
        <v>65</v>
      </c>
      <c r="K2461" t="s">
        <v>24</v>
      </c>
      <c r="L2461" t="s">
        <v>25</v>
      </c>
      <c r="M2461">
        <v>5</v>
      </c>
      <c r="N2461">
        <v>151.21</v>
      </c>
      <c r="O2461">
        <v>0.15</v>
      </c>
      <c r="P2461">
        <v>77.12</v>
      </c>
      <c r="Q2461">
        <v>642.64250000000004</v>
      </c>
      <c r="R2461">
        <v>385.6</v>
      </c>
      <c r="S2461">
        <v>257.04250000000002</v>
      </c>
      <c r="T2461">
        <v>0.39997743691087967</v>
      </c>
    </row>
    <row r="2462" spans="1:20" x14ac:dyDescent="0.3">
      <c r="A2462">
        <v>94</v>
      </c>
      <c r="B2462" s="1">
        <v>46266</v>
      </c>
      <c r="C2462">
        <f>YEAR(SalesDataTable__2[[#This Row],[Order Date]])</f>
        <v>2026</v>
      </c>
      <c r="D2462" s="2" t="str">
        <f>"Q"&amp;ROUNDUP(MONTH(SalesDataTable__2[[#This Row],[Order Date]])/3,0)</f>
        <v>Q3</v>
      </c>
      <c r="E2462">
        <f>MONTH(SalesDataTable__2[[#This Row],[Order Date]])</f>
        <v>9</v>
      </c>
      <c r="F2462" t="str">
        <f>TEXT(SalesDataTable__2[[#This Row],[Order Date]],"MMM")</f>
        <v>Sep</v>
      </c>
      <c r="G2462" t="s">
        <v>28</v>
      </c>
      <c r="H2462" t="s">
        <v>29</v>
      </c>
      <c r="I2462" t="s">
        <v>66</v>
      </c>
      <c r="J2462" t="s">
        <v>64</v>
      </c>
      <c r="K2462" t="s">
        <v>36</v>
      </c>
      <c r="L2462" t="s">
        <v>56</v>
      </c>
      <c r="M2462">
        <v>5</v>
      </c>
      <c r="N2462">
        <v>50.76</v>
      </c>
      <c r="O2462">
        <v>0</v>
      </c>
      <c r="P2462">
        <v>22.89</v>
      </c>
      <c r="Q2462">
        <v>253.79999999999998</v>
      </c>
      <c r="R2462">
        <v>114.45</v>
      </c>
      <c r="S2462">
        <v>139.34999999999997</v>
      </c>
      <c r="T2462">
        <v>0.54905437352245856</v>
      </c>
    </row>
    <row r="2463" spans="1:20" x14ac:dyDescent="0.3">
      <c r="A2463">
        <v>4826</v>
      </c>
      <c r="B2463" s="1">
        <v>46266</v>
      </c>
      <c r="C2463">
        <f>YEAR(SalesDataTable__2[[#This Row],[Order Date]])</f>
        <v>2026</v>
      </c>
      <c r="D2463" s="2" t="str">
        <f>"Q"&amp;ROUNDUP(MONTH(SalesDataTable__2[[#This Row],[Order Date]])/3,0)</f>
        <v>Q3</v>
      </c>
      <c r="E2463">
        <f>MONTH(SalesDataTable__2[[#This Row],[Order Date]])</f>
        <v>9</v>
      </c>
      <c r="F2463" t="str">
        <f>TEXT(SalesDataTable__2[[#This Row],[Order Date]],"MMM")</f>
        <v>Sep</v>
      </c>
      <c r="G2463" t="s">
        <v>16</v>
      </c>
      <c r="H2463" t="s">
        <v>52</v>
      </c>
      <c r="I2463" t="s">
        <v>66</v>
      </c>
      <c r="J2463" t="s">
        <v>64</v>
      </c>
      <c r="K2463" t="s">
        <v>31</v>
      </c>
      <c r="L2463" t="s">
        <v>51</v>
      </c>
      <c r="M2463">
        <v>5</v>
      </c>
      <c r="N2463">
        <v>166.81</v>
      </c>
      <c r="O2463">
        <v>0.05</v>
      </c>
      <c r="P2463">
        <v>89.24</v>
      </c>
      <c r="Q2463">
        <v>792.34749999999997</v>
      </c>
      <c r="R2463">
        <v>446.2</v>
      </c>
      <c r="S2463">
        <v>346.14749999999998</v>
      </c>
      <c r="T2463">
        <v>0.43686324497774021</v>
      </c>
    </row>
    <row r="2464" spans="1:20" x14ac:dyDescent="0.3">
      <c r="A2464">
        <v>1568</v>
      </c>
      <c r="B2464" s="1">
        <v>46267</v>
      </c>
      <c r="C2464">
        <f>YEAR(SalesDataTable__2[[#This Row],[Order Date]])</f>
        <v>2026</v>
      </c>
      <c r="D2464" s="2" t="str">
        <f>"Q"&amp;ROUNDUP(MONTH(SalesDataTable__2[[#This Row],[Order Date]])/3,0)</f>
        <v>Q3</v>
      </c>
      <c r="E2464">
        <f>MONTH(SalesDataTable__2[[#This Row],[Order Date]])</f>
        <v>9</v>
      </c>
      <c r="F2464" t="str">
        <f>TEXT(SalesDataTable__2[[#This Row],[Order Date]],"MMM")</f>
        <v>Sep</v>
      </c>
      <c r="G2464" t="s">
        <v>22</v>
      </c>
      <c r="H2464" t="s">
        <v>40</v>
      </c>
      <c r="I2464" t="s">
        <v>66</v>
      </c>
      <c r="J2464" t="s">
        <v>64</v>
      </c>
      <c r="K2464" t="s">
        <v>20</v>
      </c>
      <c r="L2464" t="s">
        <v>53</v>
      </c>
      <c r="M2464">
        <v>5</v>
      </c>
      <c r="N2464">
        <v>123.09</v>
      </c>
      <c r="O2464">
        <v>0</v>
      </c>
      <c r="P2464">
        <v>70.3</v>
      </c>
      <c r="Q2464">
        <v>615.45000000000005</v>
      </c>
      <c r="R2464">
        <v>351.5</v>
      </c>
      <c r="S2464">
        <v>263.95000000000005</v>
      </c>
      <c r="T2464">
        <v>0.42887318222438869</v>
      </c>
    </row>
    <row r="2465" spans="1:20" x14ac:dyDescent="0.3">
      <c r="A2465">
        <v>242</v>
      </c>
      <c r="B2465" s="1">
        <v>46276</v>
      </c>
      <c r="C2465">
        <f>YEAR(SalesDataTable__2[[#This Row],[Order Date]])</f>
        <v>2026</v>
      </c>
      <c r="D2465" s="2" t="str">
        <f>"Q"&amp;ROUNDUP(MONTH(SalesDataTable__2[[#This Row],[Order Date]])/3,0)</f>
        <v>Q3</v>
      </c>
      <c r="E2465">
        <f>MONTH(SalesDataTable__2[[#This Row],[Order Date]])</f>
        <v>9</v>
      </c>
      <c r="F2465" t="str">
        <f>TEXT(SalesDataTable__2[[#This Row],[Order Date]],"MMM")</f>
        <v>Sep</v>
      </c>
      <c r="G2465" t="s">
        <v>16</v>
      </c>
      <c r="H2465" t="s">
        <v>52</v>
      </c>
      <c r="I2465" t="s">
        <v>67</v>
      </c>
      <c r="J2465" t="s">
        <v>65</v>
      </c>
      <c r="K2465" t="s">
        <v>20</v>
      </c>
      <c r="L2465" t="s">
        <v>21</v>
      </c>
      <c r="M2465">
        <v>5</v>
      </c>
      <c r="N2465">
        <v>40.94</v>
      </c>
      <c r="O2465">
        <v>0</v>
      </c>
      <c r="P2465">
        <v>14.78</v>
      </c>
      <c r="Q2465">
        <v>204.7</v>
      </c>
      <c r="R2465">
        <v>73.899999999999991</v>
      </c>
      <c r="S2465">
        <v>130.80000000000001</v>
      </c>
      <c r="T2465">
        <v>0.6389838788470934</v>
      </c>
    </row>
    <row r="2466" spans="1:20" x14ac:dyDescent="0.3">
      <c r="A2466">
        <v>78</v>
      </c>
      <c r="B2466" s="1">
        <v>46277</v>
      </c>
      <c r="C2466">
        <f>YEAR(SalesDataTable__2[[#This Row],[Order Date]])</f>
        <v>2026</v>
      </c>
      <c r="D2466" s="2" t="str">
        <f>"Q"&amp;ROUNDUP(MONTH(SalesDataTable__2[[#This Row],[Order Date]])/3,0)</f>
        <v>Q3</v>
      </c>
      <c r="E2466">
        <f>MONTH(SalesDataTable__2[[#This Row],[Order Date]])</f>
        <v>9</v>
      </c>
      <c r="F2466" t="str">
        <f>TEXT(SalesDataTable__2[[#This Row],[Order Date]],"MMM")</f>
        <v>Sep</v>
      </c>
      <c r="G2466" t="s">
        <v>16</v>
      </c>
      <c r="H2466" t="s">
        <v>52</v>
      </c>
      <c r="I2466" t="s">
        <v>18</v>
      </c>
      <c r="J2466" t="s">
        <v>19</v>
      </c>
      <c r="K2466" t="s">
        <v>20</v>
      </c>
      <c r="L2466" t="s">
        <v>21</v>
      </c>
      <c r="M2466">
        <v>5</v>
      </c>
      <c r="N2466">
        <v>40.78</v>
      </c>
      <c r="O2466">
        <v>0.05</v>
      </c>
      <c r="P2466">
        <v>14.94</v>
      </c>
      <c r="Q2466">
        <v>193.70499999999998</v>
      </c>
      <c r="R2466">
        <v>74.7</v>
      </c>
      <c r="S2466">
        <v>119.00499999999998</v>
      </c>
      <c r="T2466">
        <v>0.61436204537828132</v>
      </c>
    </row>
    <row r="2467" spans="1:20" x14ac:dyDescent="0.3">
      <c r="A2467">
        <v>1229</v>
      </c>
      <c r="B2467" s="1">
        <v>46280</v>
      </c>
      <c r="C2467">
        <f>YEAR(SalesDataTable__2[[#This Row],[Order Date]])</f>
        <v>2026</v>
      </c>
      <c r="D2467" s="2" t="str">
        <f>"Q"&amp;ROUNDUP(MONTH(SalesDataTable__2[[#This Row],[Order Date]])/3,0)</f>
        <v>Q3</v>
      </c>
      <c r="E2467">
        <f>MONTH(SalesDataTable__2[[#This Row],[Order Date]])</f>
        <v>9</v>
      </c>
      <c r="F2467" t="str">
        <f>TEXT(SalesDataTable__2[[#This Row],[Order Date]],"MMM")</f>
        <v>Sep</v>
      </c>
      <c r="G2467" t="s">
        <v>28</v>
      </c>
      <c r="H2467" t="s">
        <v>49</v>
      </c>
      <c r="I2467" t="s">
        <v>67</v>
      </c>
      <c r="J2467" t="s">
        <v>19</v>
      </c>
      <c r="K2467" t="s">
        <v>36</v>
      </c>
      <c r="L2467" t="s">
        <v>37</v>
      </c>
      <c r="M2467">
        <v>5</v>
      </c>
      <c r="N2467">
        <v>40.17</v>
      </c>
      <c r="O2467">
        <v>0</v>
      </c>
      <c r="P2467">
        <v>16.27</v>
      </c>
      <c r="Q2467">
        <v>200.85000000000002</v>
      </c>
      <c r="R2467">
        <v>81.349999999999994</v>
      </c>
      <c r="S2467">
        <v>119.50000000000003</v>
      </c>
      <c r="T2467">
        <v>0.59497137167040082</v>
      </c>
    </row>
    <row r="2468" spans="1:20" x14ac:dyDescent="0.3">
      <c r="A2468">
        <v>3074</v>
      </c>
      <c r="B2468" s="1">
        <v>46282</v>
      </c>
      <c r="C2468">
        <f>YEAR(SalesDataTable__2[[#This Row],[Order Date]])</f>
        <v>2026</v>
      </c>
      <c r="D2468" s="2" t="str">
        <f>"Q"&amp;ROUNDUP(MONTH(SalesDataTable__2[[#This Row],[Order Date]])/3,0)</f>
        <v>Q3</v>
      </c>
      <c r="E2468">
        <f>MONTH(SalesDataTable__2[[#This Row],[Order Date]])</f>
        <v>9</v>
      </c>
      <c r="F2468" t="str">
        <f>TEXT(SalesDataTable__2[[#This Row],[Order Date]],"MMM")</f>
        <v>Sep</v>
      </c>
      <c r="G2468" t="s">
        <v>16</v>
      </c>
      <c r="H2468" t="s">
        <v>17</v>
      </c>
      <c r="I2468" t="s">
        <v>68</v>
      </c>
      <c r="J2468" t="s">
        <v>65</v>
      </c>
      <c r="K2468" t="s">
        <v>38</v>
      </c>
      <c r="L2468" t="s">
        <v>58</v>
      </c>
      <c r="M2468">
        <v>5</v>
      </c>
      <c r="N2468">
        <v>82.63</v>
      </c>
      <c r="O2468">
        <v>0.15</v>
      </c>
      <c r="P2468">
        <v>38.630000000000003</v>
      </c>
      <c r="Q2468">
        <v>351.17749999999995</v>
      </c>
      <c r="R2468">
        <v>193.15</v>
      </c>
      <c r="S2468">
        <v>158.02749999999995</v>
      </c>
      <c r="T2468">
        <v>0.44999323703824978</v>
      </c>
    </row>
    <row r="2469" spans="1:20" x14ac:dyDescent="0.3">
      <c r="A2469">
        <v>2761</v>
      </c>
      <c r="B2469" s="1">
        <v>46283</v>
      </c>
      <c r="C2469">
        <f>YEAR(SalesDataTable__2[[#This Row],[Order Date]])</f>
        <v>2026</v>
      </c>
      <c r="D2469" s="2" t="str">
        <f>"Q"&amp;ROUNDUP(MONTH(SalesDataTable__2[[#This Row],[Order Date]])/3,0)</f>
        <v>Q3</v>
      </c>
      <c r="E2469">
        <f>MONTH(SalesDataTable__2[[#This Row],[Order Date]])</f>
        <v>9</v>
      </c>
      <c r="F2469" t="str">
        <f>TEXT(SalesDataTable__2[[#This Row],[Order Date]],"MMM")</f>
        <v>Sep</v>
      </c>
      <c r="G2469" t="s">
        <v>22</v>
      </c>
      <c r="H2469" t="s">
        <v>40</v>
      </c>
      <c r="I2469" t="s">
        <v>68</v>
      </c>
      <c r="J2469" t="s">
        <v>65</v>
      </c>
      <c r="K2469" t="s">
        <v>38</v>
      </c>
      <c r="L2469" t="s">
        <v>55</v>
      </c>
      <c r="M2469">
        <v>5</v>
      </c>
      <c r="N2469">
        <v>124.51</v>
      </c>
      <c r="O2469">
        <v>0.1</v>
      </c>
      <c r="P2469">
        <v>60.29</v>
      </c>
      <c r="Q2469">
        <v>560.29500000000007</v>
      </c>
      <c r="R2469">
        <v>301.45</v>
      </c>
      <c r="S2469">
        <v>258.84500000000008</v>
      </c>
      <c r="T2469">
        <v>0.46197984990049895</v>
      </c>
    </row>
    <row r="2470" spans="1:20" x14ac:dyDescent="0.3">
      <c r="A2470">
        <v>2789</v>
      </c>
      <c r="B2470" s="1">
        <v>46289</v>
      </c>
      <c r="C2470">
        <f>YEAR(SalesDataTable__2[[#This Row],[Order Date]])</f>
        <v>2026</v>
      </c>
      <c r="D2470" s="2" t="str">
        <f>"Q"&amp;ROUNDUP(MONTH(SalesDataTable__2[[#This Row],[Order Date]])/3,0)</f>
        <v>Q3</v>
      </c>
      <c r="E2470">
        <f>MONTH(SalesDataTable__2[[#This Row],[Order Date]])</f>
        <v>9</v>
      </c>
      <c r="F2470" t="str">
        <f>TEXT(SalesDataTable__2[[#This Row],[Order Date]],"MMM")</f>
        <v>Sep</v>
      </c>
      <c r="G2470" t="s">
        <v>42</v>
      </c>
      <c r="H2470" t="s">
        <v>60</v>
      </c>
      <c r="I2470" t="s">
        <v>18</v>
      </c>
      <c r="J2470" t="s">
        <v>19</v>
      </c>
      <c r="K2470" t="s">
        <v>24</v>
      </c>
      <c r="L2470" t="s">
        <v>50</v>
      </c>
      <c r="M2470">
        <v>5</v>
      </c>
      <c r="N2470">
        <v>147.21</v>
      </c>
      <c r="O2470">
        <v>0.05</v>
      </c>
      <c r="P2470">
        <v>79.14</v>
      </c>
      <c r="Q2470">
        <v>699.24750000000006</v>
      </c>
      <c r="R2470">
        <v>395.7</v>
      </c>
      <c r="S2470">
        <v>303.54750000000007</v>
      </c>
      <c r="T2470">
        <v>0.43410594961011667</v>
      </c>
    </row>
    <row r="2471" spans="1:20" x14ac:dyDescent="0.3">
      <c r="A2471">
        <v>3108</v>
      </c>
      <c r="B2471" s="1">
        <v>46289</v>
      </c>
      <c r="C2471">
        <f>YEAR(SalesDataTable__2[[#This Row],[Order Date]])</f>
        <v>2026</v>
      </c>
      <c r="D2471" s="2" t="str">
        <f>"Q"&amp;ROUNDUP(MONTH(SalesDataTable__2[[#This Row],[Order Date]])/3,0)</f>
        <v>Q3</v>
      </c>
      <c r="E2471">
        <f>MONTH(SalesDataTable__2[[#This Row],[Order Date]])</f>
        <v>9</v>
      </c>
      <c r="F2471" t="str">
        <f>TEXT(SalesDataTable__2[[#This Row],[Order Date]],"MMM")</f>
        <v>Sep</v>
      </c>
      <c r="G2471" t="s">
        <v>28</v>
      </c>
      <c r="H2471" t="s">
        <v>34</v>
      </c>
      <c r="I2471" t="s">
        <v>68</v>
      </c>
      <c r="J2471" t="s">
        <v>65</v>
      </c>
      <c r="K2471" t="s">
        <v>24</v>
      </c>
      <c r="L2471" t="s">
        <v>27</v>
      </c>
      <c r="M2471">
        <v>5</v>
      </c>
      <c r="N2471">
        <v>90.05</v>
      </c>
      <c r="O2471">
        <v>0.15</v>
      </c>
      <c r="P2471">
        <v>44.12</v>
      </c>
      <c r="Q2471">
        <v>382.71249999999998</v>
      </c>
      <c r="R2471">
        <v>220.6</v>
      </c>
      <c r="S2471">
        <v>162.11249999999998</v>
      </c>
      <c r="T2471">
        <v>0.42358820263252439</v>
      </c>
    </row>
    <row r="2472" spans="1:20" x14ac:dyDescent="0.3">
      <c r="A2472">
        <v>3814</v>
      </c>
      <c r="B2472" s="1">
        <v>46295</v>
      </c>
      <c r="C2472">
        <f>YEAR(SalesDataTable__2[[#This Row],[Order Date]])</f>
        <v>2026</v>
      </c>
      <c r="D2472" s="2" t="str">
        <f>"Q"&amp;ROUNDUP(MONTH(SalesDataTable__2[[#This Row],[Order Date]])/3,0)</f>
        <v>Q3</v>
      </c>
      <c r="E2472">
        <f>MONTH(SalesDataTable__2[[#This Row],[Order Date]])</f>
        <v>9</v>
      </c>
      <c r="F2472" t="str">
        <f>TEXT(SalesDataTable__2[[#This Row],[Order Date]],"MMM")</f>
        <v>Sep</v>
      </c>
      <c r="G2472" t="s">
        <v>28</v>
      </c>
      <c r="H2472" t="s">
        <v>46</v>
      </c>
      <c r="I2472" t="s">
        <v>68</v>
      </c>
      <c r="J2472" t="s">
        <v>64</v>
      </c>
      <c r="K2472" t="s">
        <v>24</v>
      </c>
      <c r="L2472" t="s">
        <v>50</v>
      </c>
      <c r="M2472">
        <v>5</v>
      </c>
      <c r="N2472">
        <v>141.08000000000001</v>
      </c>
      <c r="O2472">
        <v>0.05</v>
      </c>
      <c r="P2472">
        <v>78.23</v>
      </c>
      <c r="Q2472">
        <v>670.13000000000011</v>
      </c>
      <c r="R2472">
        <v>391.15000000000003</v>
      </c>
      <c r="S2472">
        <v>278.98000000000008</v>
      </c>
      <c r="T2472">
        <v>0.4163072836613792</v>
      </c>
    </row>
    <row r="2473" spans="1:20" x14ac:dyDescent="0.3">
      <c r="A2473">
        <v>3818</v>
      </c>
      <c r="B2473" s="1">
        <v>46295</v>
      </c>
      <c r="C2473">
        <f>YEAR(SalesDataTable__2[[#This Row],[Order Date]])</f>
        <v>2026</v>
      </c>
      <c r="D2473" s="2" t="str">
        <f>"Q"&amp;ROUNDUP(MONTH(SalesDataTable__2[[#This Row],[Order Date]])/3,0)</f>
        <v>Q3</v>
      </c>
      <c r="E2473">
        <f>MONTH(SalesDataTable__2[[#This Row],[Order Date]])</f>
        <v>9</v>
      </c>
      <c r="F2473" t="str">
        <f>TEXT(SalesDataTable__2[[#This Row],[Order Date]],"MMM")</f>
        <v>Sep</v>
      </c>
      <c r="G2473" t="s">
        <v>22</v>
      </c>
      <c r="H2473" t="s">
        <v>40</v>
      </c>
      <c r="I2473" t="s">
        <v>18</v>
      </c>
      <c r="J2473" t="s">
        <v>64</v>
      </c>
      <c r="K2473" t="s">
        <v>31</v>
      </c>
      <c r="L2473" t="s">
        <v>41</v>
      </c>
      <c r="M2473">
        <v>5</v>
      </c>
      <c r="N2473">
        <v>36.18</v>
      </c>
      <c r="O2473">
        <v>0</v>
      </c>
      <c r="P2473">
        <v>13.66</v>
      </c>
      <c r="Q2473">
        <v>180.9</v>
      </c>
      <c r="R2473">
        <v>68.3</v>
      </c>
      <c r="S2473">
        <v>112.60000000000001</v>
      </c>
      <c r="T2473">
        <v>0.62244333886124936</v>
      </c>
    </row>
    <row r="2474" spans="1:20" x14ac:dyDescent="0.3">
      <c r="A2474">
        <v>151</v>
      </c>
      <c r="B2474" s="1">
        <v>46296</v>
      </c>
      <c r="C2474">
        <f>YEAR(SalesDataTable__2[[#This Row],[Order Date]])</f>
        <v>2026</v>
      </c>
      <c r="D2474" s="2" t="str">
        <f>"Q"&amp;ROUNDUP(MONTH(SalesDataTable__2[[#This Row],[Order Date]])/3,0)</f>
        <v>Q4</v>
      </c>
      <c r="E2474">
        <f>MONTH(SalesDataTable__2[[#This Row],[Order Date]])</f>
        <v>10</v>
      </c>
      <c r="F2474" t="str">
        <f>TEXT(SalesDataTable__2[[#This Row],[Order Date]],"MMM")</f>
        <v>Oct</v>
      </c>
      <c r="G2474" t="s">
        <v>42</v>
      </c>
      <c r="H2474" t="s">
        <v>63</v>
      </c>
      <c r="I2474" t="s">
        <v>18</v>
      </c>
      <c r="J2474" t="s">
        <v>19</v>
      </c>
      <c r="K2474" t="s">
        <v>24</v>
      </c>
      <c r="L2474" t="s">
        <v>50</v>
      </c>
      <c r="M2474">
        <v>5</v>
      </c>
      <c r="N2474">
        <v>146.69</v>
      </c>
      <c r="O2474">
        <v>0</v>
      </c>
      <c r="P2474">
        <v>79</v>
      </c>
      <c r="Q2474">
        <v>733.45</v>
      </c>
      <c r="R2474">
        <v>395</v>
      </c>
      <c r="S2474">
        <v>338.45000000000005</v>
      </c>
      <c r="T2474">
        <v>0.46144931488172342</v>
      </c>
    </row>
    <row r="2475" spans="1:20" x14ac:dyDescent="0.3">
      <c r="A2475">
        <v>1862</v>
      </c>
      <c r="B2475" s="1">
        <v>46296</v>
      </c>
      <c r="C2475">
        <f>YEAR(SalesDataTable__2[[#This Row],[Order Date]])</f>
        <v>2026</v>
      </c>
      <c r="D2475" s="2" t="str">
        <f>"Q"&amp;ROUNDUP(MONTH(SalesDataTable__2[[#This Row],[Order Date]])/3,0)</f>
        <v>Q4</v>
      </c>
      <c r="E2475">
        <f>MONTH(SalesDataTable__2[[#This Row],[Order Date]])</f>
        <v>10</v>
      </c>
      <c r="F2475" t="str">
        <f>TEXT(SalesDataTable__2[[#This Row],[Order Date]],"MMM")</f>
        <v>Oct</v>
      </c>
      <c r="G2475" t="s">
        <v>16</v>
      </c>
      <c r="H2475" t="s">
        <v>17</v>
      </c>
      <c r="I2475" t="s">
        <v>18</v>
      </c>
      <c r="J2475" t="s">
        <v>19</v>
      </c>
      <c r="K2475" t="s">
        <v>38</v>
      </c>
      <c r="L2475" t="s">
        <v>55</v>
      </c>
      <c r="M2475">
        <v>5</v>
      </c>
      <c r="N2475">
        <v>121.63</v>
      </c>
      <c r="O2475">
        <v>0.05</v>
      </c>
      <c r="P2475">
        <v>61.7</v>
      </c>
      <c r="Q2475">
        <v>577.74249999999995</v>
      </c>
      <c r="R2475">
        <v>308.5</v>
      </c>
      <c r="S2475">
        <v>269.24249999999995</v>
      </c>
      <c r="T2475">
        <v>0.46602508903187834</v>
      </c>
    </row>
    <row r="2476" spans="1:20" x14ac:dyDescent="0.3">
      <c r="A2476">
        <v>2205</v>
      </c>
      <c r="B2476" s="1">
        <v>46299</v>
      </c>
      <c r="C2476">
        <f>YEAR(SalesDataTable__2[[#This Row],[Order Date]])</f>
        <v>2026</v>
      </c>
      <c r="D2476" s="2" t="str">
        <f>"Q"&amp;ROUNDUP(MONTH(SalesDataTable__2[[#This Row],[Order Date]])/3,0)</f>
        <v>Q4</v>
      </c>
      <c r="E2476">
        <f>MONTH(SalesDataTable__2[[#This Row],[Order Date]])</f>
        <v>10</v>
      </c>
      <c r="F2476" t="str">
        <f>TEXT(SalesDataTable__2[[#This Row],[Order Date]],"MMM")</f>
        <v>Oct</v>
      </c>
      <c r="G2476" t="s">
        <v>16</v>
      </c>
      <c r="H2476" t="s">
        <v>52</v>
      </c>
      <c r="I2476" t="s">
        <v>18</v>
      </c>
      <c r="J2476" t="s">
        <v>19</v>
      </c>
      <c r="K2476" t="s">
        <v>24</v>
      </c>
      <c r="L2476" t="s">
        <v>27</v>
      </c>
      <c r="M2476">
        <v>5</v>
      </c>
      <c r="N2476">
        <v>90.12</v>
      </c>
      <c r="O2476">
        <v>0</v>
      </c>
      <c r="P2476">
        <v>46.67</v>
      </c>
      <c r="Q2476">
        <v>450.6</v>
      </c>
      <c r="R2476">
        <v>233.35000000000002</v>
      </c>
      <c r="S2476">
        <v>217.25</v>
      </c>
      <c r="T2476">
        <v>0.48213493120284062</v>
      </c>
    </row>
    <row r="2477" spans="1:20" x14ac:dyDescent="0.3">
      <c r="A2477">
        <v>330</v>
      </c>
      <c r="B2477" s="1">
        <v>46308</v>
      </c>
      <c r="C2477">
        <f>YEAR(SalesDataTable__2[[#This Row],[Order Date]])</f>
        <v>2026</v>
      </c>
      <c r="D2477" s="2" t="str">
        <f>"Q"&amp;ROUNDUP(MONTH(SalesDataTable__2[[#This Row],[Order Date]])/3,0)</f>
        <v>Q4</v>
      </c>
      <c r="E2477">
        <f>MONTH(SalesDataTable__2[[#This Row],[Order Date]])</f>
        <v>10</v>
      </c>
      <c r="F2477" t="str">
        <f>TEXT(SalesDataTable__2[[#This Row],[Order Date]],"MMM")</f>
        <v>Oct</v>
      </c>
      <c r="G2477" t="s">
        <v>28</v>
      </c>
      <c r="H2477" t="s">
        <v>46</v>
      </c>
      <c r="I2477" t="s">
        <v>68</v>
      </c>
      <c r="J2477" t="s">
        <v>65</v>
      </c>
      <c r="K2477" t="s">
        <v>31</v>
      </c>
      <c r="L2477" t="s">
        <v>41</v>
      </c>
      <c r="M2477">
        <v>5</v>
      </c>
      <c r="N2477">
        <v>36.97</v>
      </c>
      <c r="O2477">
        <v>0.15</v>
      </c>
      <c r="P2477">
        <v>13.93</v>
      </c>
      <c r="Q2477">
        <v>157.1225</v>
      </c>
      <c r="R2477">
        <v>69.650000000000006</v>
      </c>
      <c r="S2477">
        <v>87.472499999999997</v>
      </c>
      <c r="T2477">
        <v>0.55671530175500006</v>
      </c>
    </row>
    <row r="2478" spans="1:20" x14ac:dyDescent="0.3">
      <c r="A2478">
        <v>960</v>
      </c>
      <c r="B2478" s="1">
        <v>46313</v>
      </c>
      <c r="C2478">
        <f>YEAR(SalesDataTable__2[[#This Row],[Order Date]])</f>
        <v>2026</v>
      </c>
      <c r="D2478" s="2" t="str">
        <f>"Q"&amp;ROUNDUP(MONTH(SalesDataTable__2[[#This Row],[Order Date]])/3,0)</f>
        <v>Q4</v>
      </c>
      <c r="E2478">
        <f>MONTH(SalesDataTable__2[[#This Row],[Order Date]])</f>
        <v>10</v>
      </c>
      <c r="F2478" t="str">
        <f>TEXT(SalesDataTable__2[[#This Row],[Order Date]],"MMM")</f>
        <v>Oct</v>
      </c>
      <c r="G2478" t="s">
        <v>28</v>
      </c>
      <c r="H2478" t="s">
        <v>46</v>
      </c>
      <c r="I2478" t="s">
        <v>67</v>
      </c>
      <c r="J2478" t="s">
        <v>64</v>
      </c>
      <c r="K2478" t="s">
        <v>38</v>
      </c>
      <c r="L2478" t="s">
        <v>39</v>
      </c>
      <c r="M2478">
        <v>5</v>
      </c>
      <c r="N2478">
        <v>196.37</v>
      </c>
      <c r="O2478">
        <v>0.05</v>
      </c>
      <c r="P2478">
        <v>103.51</v>
      </c>
      <c r="Q2478">
        <v>932.75749999999994</v>
      </c>
      <c r="R2478">
        <v>517.55000000000007</v>
      </c>
      <c r="S2478">
        <v>415.20749999999987</v>
      </c>
      <c r="T2478">
        <v>0.44513981393877816</v>
      </c>
    </row>
    <row r="2479" spans="1:20" x14ac:dyDescent="0.3">
      <c r="A2479">
        <v>1716</v>
      </c>
      <c r="B2479" s="1">
        <v>46315</v>
      </c>
      <c r="C2479">
        <f>YEAR(SalesDataTable__2[[#This Row],[Order Date]])</f>
        <v>2026</v>
      </c>
      <c r="D2479" s="2" t="str">
        <f>"Q"&amp;ROUNDUP(MONTH(SalesDataTable__2[[#This Row],[Order Date]])/3,0)</f>
        <v>Q4</v>
      </c>
      <c r="E2479">
        <f>MONTH(SalesDataTable__2[[#This Row],[Order Date]])</f>
        <v>10</v>
      </c>
      <c r="F2479" t="str">
        <f>TEXT(SalesDataTable__2[[#This Row],[Order Date]],"MMM")</f>
        <v>Oct</v>
      </c>
      <c r="G2479" t="s">
        <v>22</v>
      </c>
      <c r="H2479" t="s">
        <v>30</v>
      </c>
      <c r="I2479" t="s">
        <v>66</v>
      </c>
      <c r="J2479" t="s">
        <v>64</v>
      </c>
      <c r="K2479" t="s">
        <v>20</v>
      </c>
      <c r="L2479" t="s">
        <v>44</v>
      </c>
      <c r="M2479">
        <v>5</v>
      </c>
      <c r="N2479">
        <v>35.99</v>
      </c>
      <c r="O2479">
        <v>0</v>
      </c>
      <c r="P2479">
        <v>14.19</v>
      </c>
      <c r="Q2479">
        <v>179.95000000000002</v>
      </c>
      <c r="R2479">
        <v>70.95</v>
      </c>
      <c r="S2479">
        <v>109.00000000000001</v>
      </c>
      <c r="T2479">
        <v>0.60572381217004723</v>
      </c>
    </row>
    <row r="2480" spans="1:20" x14ac:dyDescent="0.3">
      <c r="A2480">
        <v>4150</v>
      </c>
      <c r="B2480" s="1">
        <v>46315</v>
      </c>
      <c r="C2480">
        <f>YEAR(SalesDataTable__2[[#This Row],[Order Date]])</f>
        <v>2026</v>
      </c>
      <c r="D2480" s="2" t="str">
        <f>"Q"&amp;ROUNDUP(MONTH(SalesDataTable__2[[#This Row],[Order Date]])/3,0)</f>
        <v>Q4</v>
      </c>
      <c r="E2480">
        <f>MONTH(SalesDataTable__2[[#This Row],[Order Date]])</f>
        <v>10</v>
      </c>
      <c r="F2480" t="str">
        <f>TEXT(SalesDataTable__2[[#This Row],[Order Date]],"MMM")</f>
        <v>Oct</v>
      </c>
      <c r="G2480" t="s">
        <v>16</v>
      </c>
      <c r="H2480" t="s">
        <v>52</v>
      </c>
      <c r="I2480" t="s">
        <v>66</v>
      </c>
      <c r="J2480" t="s">
        <v>65</v>
      </c>
      <c r="K2480" t="s">
        <v>24</v>
      </c>
      <c r="L2480" t="s">
        <v>50</v>
      </c>
      <c r="M2480">
        <v>5</v>
      </c>
      <c r="N2480">
        <v>140.32</v>
      </c>
      <c r="O2480">
        <v>0</v>
      </c>
      <c r="P2480">
        <v>80.08</v>
      </c>
      <c r="Q2480">
        <v>701.59999999999991</v>
      </c>
      <c r="R2480">
        <v>400.4</v>
      </c>
      <c r="S2480">
        <v>301.19999999999993</v>
      </c>
      <c r="T2480">
        <v>0.4293044469783352</v>
      </c>
    </row>
    <row r="2481" spans="1:20" x14ac:dyDescent="0.3">
      <c r="A2481">
        <v>5072</v>
      </c>
      <c r="B2481" s="1">
        <v>46319</v>
      </c>
      <c r="C2481">
        <f>YEAR(SalesDataTable__2[[#This Row],[Order Date]])</f>
        <v>2026</v>
      </c>
      <c r="D2481" s="2" t="str">
        <f>"Q"&amp;ROUNDUP(MONTH(SalesDataTable__2[[#This Row],[Order Date]])/3,0)</f>
        <v>Q4</v>
      </c>
      <c r="E2481">
        <f>MONTH(SalesDataTable__2[[#This Row],[Order Date]])</f>
        <v>10</v>
      </c>
      <c r="F2481" t="str">
        <f>TEXT(SalesDataTable__2[[#This Row],[Order Date]],"MMM")</f>
        <v>Oct</v>
      </c>
      <c r="G2481" t="s">
        <v>16</v>
      </c>
      <c r="H2481" t="s">
        <v>26</v>
      </c>
      <c r="I2481" t="s">
        <v>68</v>
      </c>
      <c r="J2481" t="s">
        <v>65</v>
      </c>
      <c r="K2481" t="s">
        <v>31</v>
      </c>
      <c r="L2481" t="s">
        <v>47</v>
      </c>
      <c r="M2481">
        <v>5</v>
      </c>
      <c r="N2481">
        <v>45.9</v>
      </c>
      <c r="O2481">
        <v>0.1</v>
      </c>
      <c r="P2481">
        <v>17.940000000000001</v>
      </c>
      <c r="Q2481">
        <v>206.55</v>
      </c>
      <c r="R2481">
        <v>89.7</v>
      </c>
      <c r="S2481">
        <v>116.85000000000001</v>
      </c>
      <c r="T2481">
        <v>0.56572258533042852</v>
      </c>
    </row>
    <row r="2482" spans="1:20" x14ac:dyDescent="0.3">
      <c r="A2482">
        <v>310</v>
      </c>
      <c r="B2482" s="1">
        <v>46320</v>
      </c>
      <c r="C2482">
        <f>YEAR(SalesDataTable__2[[#This Row],[Order Date]])</f>
        <v>2026</v>
      </c>
      <c r="D2482" s="2" t="str">
        <f>"Q"&amp;ROUNDUP(MONTH(SalesDataTable__2[[#This Row],[Order Date]])/3,0)</f>
        <v>Q4</v>
      </c>
      <c r="E2482">
        <f>MONTH(SalesDataTable__2[[#This Row],[Order Date]])</f>
        <v>10</v>
      </c>
      <c r="F2482" t="str">
        <f>TEXT(SalesDataTable__2[[#This Row],[Order Date]],"MMM")</f>
        <v>Oct</v>
      </c>
      <c r="G2482" t="s">
        <v>28</v>
      </c>
      <c r="H2482" t="s">
        <v>46</v>
      </c>
      <c r="I2482" t="s">
        <v>18</v>
      </c>
      <c r="J2482" t="s">
        <v>65</v>
      </c>
      <c r="K2482" t="s">
        <v>24</v>
      </c>
      <c r="L2482" t="s">
        <v>50</v>
      </c>
      <c r="M2482">
        <v>5</v>
      </c>
      <c r="N2482">
        <v>144.04</v>
      </c>
      <c r="O2482">
        <v>0.1</v>
      </c>
      <c r="P2482">
        <v>78.069999999999993</v>
      </c>
      <c r="Q2482">
        <v>648.17999999999995</v>
      </c>
      <c r="R2482">
        <v>390.34999999999997</v>
      </c>
      <c r="S2482">
        <v>257.83</v>
      </c>
      <c r="T2482">
        <v>0.39777530932765592</v>
      </c>
    </row>
    <row r="2483" spans="1:20" x14ac:dyDescent="0.3">
      <c r="A2483">
        <v>2278</v>
      </c>
      <c r="B2483" s="1">
        <v>46321</v>
      </c>
      <c r="C2483">
        <f>YEAR(SalesDataTable__2[[#This Row],[Order Date]])</f>
        <v>2026</v>
      </c>
      <c r="D2483" s="2" t="str">
        <f>"Q"&amp;ROUNDUP(MONTH(SalesDataTable__2[[#This Row],[Order Date]])/3,0)</f>
        <v>Q4</v>
      </c>
      <c r="E2483">
        <f>MONTH(SalesDataTable__2[[#This Row],[Order Date]])</f>
        <v>10</v>
      </c>
      <c r="F2483" t="str">
        <f>TEXT(SalesDataTable__2[[#This Row],[Order Date]],"MMM")</f>
        <v>Oct</v>
      </c>
      <c r="G2483" t="s">
        <v>22</v>
      </c>
      <c r="H2483" t="s">
        <v>40</v>
      </c>
      <c r="I2483" t="s">
        <v>18</v>
      </c>
      <c r="J2483" t="s">
        <v>64</v>
      </c>
      <c r="K2483" t="s">
        <v>20</v>
      </c>
      <c r="L2483" t="s">
        <v>59</v>
      </c>
      <c r="M2483">
        <v>5</v>
      </c>
      <c r="N2483">
        <v>51.5</v>
      </c>
      <c r="O2483">
        <v>0.1</v>
      </c>
      <c r="P2483">
        <v>21.38</v>
      </c>
      <c r="Q2483">
        <v>231.75</v>
      </c>
      <c r="R2483">
        <v>106.89999999999999</v>
      </c>
      <c r="S2483">
        <v>124.85000000000001</v>
      </c>
      <c r="T2483">
        <v>0.53872707659115426</v>
      </c>
    </row>
    <row r="2484" spans="1:20" x14ac:dyDescent="0.3">
      <c r="A2484">
        <v>1575</v>
      </c>
      <c r="B2484" s="1">
        <v>46324</v>
      </c>
      <c r="C2484">
        <f>YEAR(SalesDataTable__2[[#This Row],[Order Date]])</f>
        <v>2026</v>
      </c>
      <c r="D2484" s="2" t="str">
        <f>"Q"&amp;ROUNDUP(MONTH(SalesDataTable__2[[#This Row],[Order Date]])/3,0)</f>
        <v>Q4</v>
      </c>
      <c r="E2484">
        <f>MONTH(SalesDataTable__2[[#This Row],[Order Date]])</f>
        <v>10</v>
      </c>
      <c r="F2484" t="str">
        <f>TEXT(SalesDataTable__2[[#This Row],[Order Date]],"MMM")</f>
        <v>Oct</v>
      </c>
      <c r="G2484" t="s">
        <v>16</v>
      </c>
      <c r="H2484" t="s">
        <v>26</v>
      </c>
      <c r="I2484" t="s">
        <v>68</v>
      </c>
      <c r="J2484" t="s">
        <v>64</v>
      </c>
      <c r="K2484" t="s">
        <v>31</v>
      </c>
      <c r="L2484" t="s">
        <v>32</v>
      </c>
      <c r="M2484">
        <v>5</v>
      </c>
      <c r="N2484">
        <v>130.68</v>
      </c>
      <c r="O2484">
        <v>0.2</v>
      </c>
      <c r="P2484">
        <v>67.209999999999994</v>
      </c>
      <c r="Q2484">
        <v>522.72000000000014</v>
      </c>
      <c r="R2484">
        <v>336.04999999999995</v>
      </c>
      <c r="S2484">
        <v>186.67000000000019</v>
      </c>
      <c r="T2484">
        <v>0.35711279461279488</v>
      </c>
    </row>
    <row r="2485" spans="1:20" x14ac:dyDescent="0.3">
      <c r="A2485">
        <v>1185</v>
      </c>
      <c r="B2485" s="1">
        <v>46327</v>
      </c>
      <c r="C2485">
        <f>YEAR(SalesDataTable__2[[#This Row],[Order Date]])</f>
        <v>2026</v>
      </c>
      <c r="D2485" s="2" t="str">
        <f>"Q"&amp;ROUNDUP(MONTH(SalesDataTable__2[[#This Row],[Order Date]])/3,0)</f>
        <v>Q4</v>
      </c>
      <c r="E2485">
        <f>MONTH(SalesDataTable__2[[#This Row],[Order Date]])</f>
        <v>11</v>
      </c>
      <c r="F2485" t="str">
        <f>TEXT(SalesDataTable__2[[#This Row],[Order Date]],"MMM")</f>
        <v>Nov</v>
      </c>
      <c r="G2485" t="s">
        <v>16</v>
      </c>
      <c r="H2485" t="s">
        <v>17</v>
      </c>
      <c r="I2485" t="s">
        <v>68</v>
      </c>
      <c r="J2485" t="s">
        <v>65</v>
      </c>
      <c r="K2485" t="s">
        <v>31</v>
      </c>
      <c r="L2485" t="s">
        <v>41</v>
      </c>
      <c r="M2485">
        <v>5</v>
      </c>
      <c r="N2485">
        <v>37.08</v>
      </c>
      <c r="O2485">
        <v>0.15</v>
      </c>
      <c r="P2485">
        <v>13.27</v>
      </c>
      <c r="Q2485">
        <v>157.58999999999997</v>
      </c>
      <c r="R2485">
        <v>66.349999999999994</v>
      </c>
      <c r="S2485">
        <v>91.239999999999981</v>
      </c>
      <c r="T2485">
        <v>0.57897074687480166</v>
      </c>
    </row>
    <row r="2486" spans="1:20" x14ac:dyDescent="0.3">
      <c r="A2486">
        <v>1248</v>
      </c>
      <c r="B2486" s="1">
        <v>46327</v>
      </c>
      <c r="C2486">
        <f>YEAR(SalesDataTable__2[[#This Row],[Order Date]])</f>
        <v>2026</v>
      </c>
      <c r="D2486" s="2" t="str">
        <f>"Q"&amp;ROUNDUP(MONTH(SalesDataTable__2[[#This Row],[Order Date]])/3,0)</f>
        <v>Q4</v>
      </c>
      <c r="E2486">
        <f>MONTH(SalesDataTable__2[[#This Row],[Order Date]])</f>
        <v>11</v>
      </c>
      <c r="F2486" t="str">
        <f>TEXT(SalesDataTable__2[[#This Row],[Order Date]],"MMM")</f>
        <v>Nov</v>
      </c>
      <c r="G2486" t="s">
        <v>22</v>
      </c>
      <c r="H2486" t="s">
        <v>30</v>
      </c>
      <c r="I2486" t="s">
        <v>68</v>
      </c>
      <c r="J2486" t="s">
        <v>65</v>
      </c>
      <c r="K2486" t="s">
        <v>31</v>
      </c>
      <c r="L2486" t="s">
        <v>32</v>
      </c>
      <c r="M2486">
        <v>5</v>
      </c>
      <c r="N2486">
        <v>132.33000000000001</v>
      </c>
      <c r="O2486">
        <v>0.2</v>
      </c>
      <c r="P2486">
        <v>65.2</v>
      </c>
      <c r="Q2486">
        <v>529.32000000000005</v>
      </c>
      <c r="R2486">
        <v>326</v>
      </c>
      <c r="S2486">
        <v>203.32000000000005</v>
      </c>
      <c r="T2486">
        <v>0.3841154689034989</v>
      </c>
    </row>
    <row r="2487" spans="1:20" x14ac:dyDescent="0.3">
      <c r="A2487">
        <v>4673</v>
      </c>
      <c r="B2487" s="1">
        <v>46327</v>
      </c>
      <c r="C2487">
        <f>YEAR(SalesDataTable__2[[#This Row],[Order Date]])</f>
        <v>2026</v>
      </c>
      <c r="D2487" s="2" t="str">
        <f>"Q"&amp;ROUNDUP(MONTH(SalesDataTable__2[[#This Row],[Order Date]])/3,0)</f>
        <v>Q4</v>
      </c>
      <c r="E2487">
        <f>MONTH(SalesDataTable__2[[#This Row],[Order Date]])</f>
        <v>11</v>
      </c>
      <c r="F2487" t="str">
        <f>TEXT(SalesDataTable__2[[#This Row],[Order Date]],"MMM")</f>
        <v>Nov</v>
      </c>
      <c r="G2487" t="s">
        <v>22</v>
      </c>
      <c r="H2487" t="s">
        <v>30</v>
      </c>
      <c r="I2487" t="s">
        <v>68</v>
      </c>
      <c r="J2487" t="s">
        <v>65</v>
      </c>
      <c r="K2487" t="s">
        <v>24</v>
      </c>
      <c r="L2487" t="s">
        <v>35</v>
      </c>
      <c r="M2487">
        <v>5</v>
      </c>
      <c r="N2487">
        <v>72.13</v>
      </c>
      <c r="O2487">
        <v>0.1</v>
      </c>
      <c r="P2487">
        <v>31.41</v>
      </c>
      <c r="Q2487">
        <v>324.58499999999998</v>
      </c>
      <c r="R2487">
        <v>157.05000000000001</v>
      </c>
      <c r="S2487">
        <v>167.53499999999997</v>
      </c>
      <c r="T2487">
        <v>0.51615139331762094</v>
      </c>
    </row>
    <row r="2488" spans="1:20" x14ac:dyDescent="0.3">
      <c r="A2488">
        <v>1068</v>
      </c>
      <c r="B2488" s="1">
        <v>46328</v>
      </c>
      <c r="C2488">
        <f>YEAR(SalesDataTable__2[[#This Row],[Order Date]])</f>
        <v>2026</v>
      </c>
      <c r="D2488" s="2" t="str">
        <f>"Q"&amp;ROUNDUP(MONTH(SalesDataTable__2[[#This Row],[Order Date]])/3,0)</f>
        <v>Q4</v>
      </c>
      <c r="E2488">
        <f>MONTH(SalesDataTable__2[[#This Row],[Order Date]])</f>
        <v>11</v>
      </c>
      <c r="F2488" t="str">
        <f>TEXT(SalesDataTable__2[[#This Row],[Order Date]],"MMM")</f>
        <v>Nov</v>
      </c>
      <c r="G2488" t="s">
        <v>28</v>
      </c>
      <c r="H2488" t="s">
        <v>29</v>
      </c>
      <c r="I2488" t="s">
        <v>18</v>
      </c>
      <c r="J2488" t="s">
        <v>64</v>
      </c>
      <c r="K2488" t="s">
        <v>20</v>
      </c>
      <c r="L2488" t="s">
        <v>53</v>
      </c>
      <c r="M2488">
        <v>5</v>
      </c>
      <c r="N2488">
        <v>122.26</v>
      </c>
      <c r="O2488">
        <v>0.1</v>
      </c>
      <c r="P2488">
        <v>68.3</v>
      </c>
      <c r="Q2488">
        <v>550.17000000000007</v>
      </c>
      <c r="R2488">
        <v>341.5</v>
      </c>
      <c r="S2488">
        <v>208.67000000000007</v>
      </c>
      <c r="T2488">
        <v>0.37928276714470083</v>
      </c>
    </row>
    <row r="2489" spans="1:20" x14ac:dyDescent="0.3">
      <c r="A2489">
        <v>823</v>
      </c>
      <c r="B2489" s="1">
        <v>46333</v>
      </c>
      <c r="C2489">
        <f>YEAR(SalesDataTable__2[[#This Row],[Order Date]])</f>
        <v>2026</v>
      </c>
      <c r="D2489" s="2" t="str">
        <f>"Q"&amp;ROUNDUP(MONTH(SalesDataTable__2[[#This Row],[Order Date]])/3,0)</f>
        <v>Q4</v>
      </c>
      <c r="E2489">
        <f>MONTH(SalesDataTable__2[[#This Row],[Order Date]])</f>
        <v>11</v>
      </c>
      <c r="F2489" t="str">
        <f>TEXT(SalesDataTable__2[[#This Row],[Order Date]],"MMM")</f>
        <v>Nov</v>
      </c>
      <c r="G2489" t="s">
        <v>22</v>
      </c>
      <c r="H2489" t="s">
        <v>30</v>
      </c>
      <c r="I2489" t="s">
        <v>67</v>
      </c>
      <c r="J2489" t="s">
        <v>19</v>
      </c>
      <c r="K2489" t="s">
        <v>20</v>
      </c>
      <c r="L2489" t="s">
        <v>44</v>
      </c>
      <c r="M2489">
        <v>5</v>
      </c>
      <c r="N2489">
        <v>36.369999999999997</v>
      </c>
      <c r="O2489">
        <v>0.15</v>
      </c>
      <c r="P2489">
        <v>13.65</v>
      </c>
      <c r="Q2489">
        <v>154.57249999999999</v>
      </c>
      <c r="R2489">
        <v>68.25</v>
      </c>
      <c r="S2489">
        <v>86.322499999999991</v>
      </c>
      <c r="T2489">
        <v>0.55845962250723769</v>
      </c>
    </row>
    <row r="2490" spans="1:20" x14ac:dyDescent="0.3">
      <c r="A2490">
        <v>3505</v>
      </c>
      <c r="B2490" s="1">
        <v>46334</v>
      </c>
      <c r="C2490">
        <f>YEAR(SalesDataTable__2[[#This Row],[Order Date]])</f>
        <v>2026</v>
      </c>
      <c r="D2490" s="2" t="str">
        <f>"Q"&amp;ROUNDUP(MONTH(SalesDataTable__2[[#This Row],[Order Date]])/3,0)</f>
        <v>Q4</v>
      </c>
      <c r="E2490">
        <f>MONTH(SalesDataTable__2[[#This Row],[Order Date]])</f>
        <v>11</v>
      </c>
      <c r="F2490" t="str">
        <f>TEXT(SalesDataTable__2[[#This Row],[Order Date]],"MMM")</f>
        <v>Nov</v>
      </c>
      <c r="G2490" t="s">
        <v>28</v>
      </c>
      <c r="H2490" t="s">
        <v>46</v>
      </c>
      <c r="I2490" t="s">
        <v>68</v>
      </c>
      <c r="J2490" t="s">
        <v>64</v>
      </c>
      <c r="K2490" t="s">
        <v>36</v>
      </c>
      <c r="L2490" t="s">
        <v>61</v>
      </c>
      <c r="M2490">
        <v>5</v>
      </c>
      <c r="N2490">
        <v>82.82</v>
      </c>
      <c r="O2490">
        <v>0.15</v>
      </c>
      <c r="P2490">
        <v>43.8</v>
      </c>
      <c r="Q2490">
        <v>351.98499999999996</v>
      </c>
      <c r="R2490">
        <v>219</v>
      </c>
      <c r="S2490">
        <v>132.98499999999996</v>
      </c>
      <c r="T2490">
        <v>0.37781439549980816</v>
      </c>
    </row>
    <row r="2491" spans="1:20" x14ac:dyDescent="0.3">
      <c r="A2491">
        <v>2115</v>
      </c>
      <c r="B2491" s="1">
        <v>46335</v>
      </c>
      <c r="C2491">
        <f>YEAR(SalesDataTable__2[[#This Row],[Order Date]])</f>
        <v>2026</v>
      </c>
      <c r="D2491" s="2" t="str">
        <f>"Q"&amp;ROUNDUP(MONTH(SalesDataTable__2[[#This Row],[Order Date]])/3,0)</f>
        <v>Q4</v>
      </c>
      <c r="E2491">
        <f>MONTH(SalesDataTable__2[[#This Row],[Order Date]])</f>
        <v>11</v>
      </c>
      <c r="F2491" t="str">
        <f>TEXT(SalesDataTable__2[[#This Row],[Order Date]],"MMM")</f>
        <v>Nov</v>
      </c>
      <c r="G2491" t="s">
        <v>28</v>
      </c>
      <c r="H2491" t="s">
        <v>46</v>
      </c>
      <c r="I2491" t="s">
        <v>18</v>
      </c>
      <c r="J2491" t="s">
        <v>19</v>
      </c>
      <c r="K2491" t="s">
        <v>36</v>
      </c>
      <c r="L2491" t="s">
        <v>61</v>
      </c>
      <c r="M2491">
        <v>5</v>
      </c>
      <c r="N2491">
        <v>82.96</v>
      </c>
      <c r="O2491">
        <v>0</v>
      </c>
      <c r="P2491">
        <v>43.55</v>
      </c>
      <c r="Q2491">
        <v>414.79999999999995</v>
      </c>
      <c r="R2491">
        <v>217.75</v>
      </c>
      <c r="S2491">
        <v>197.04999999999995</v>
      </c>
      <c r="T2491">
        <v>0.47504821600771452</v>
      </c>
    </row>
    <row r="2492" spans="1:20" x14ac:dyDescent="0.3">
      <c r="A2492">
        <v>2154</v>
      </c>
      <c r="B2492" s="1">
        <v>46336</v>
      </c>
      <c r="C2492">
        <f>YEAR(SalesDataTable__2[[#This Row],[Order Date]])</f>
        <v>2026</v>
      </c>
      <c r="D2492" s="2" t="str">
        <f>"Q"&amp;ROUNDUP(MONTH(SalesDataTable__2[[#This Row],[Order Date]])/3,0)</f>
        <v>Q4</v>
      </c>
      <c r="E2492">
        <f>MONTH(SalesDataTable__2[[#This Row],[Order Date]])</f>
        <v>11</v>
      </c>
      <c r="F2492" t="str">
        <f>TEXT(SalesDataTable__2[[#This Row],[Order Date]],"MMM")</f>
        <v>Nov</v>
      </c>
      <c r="G2492" t="s">
        <v>16</v>
      </c>
      <c r="H2492" t="s">
        <v>26</v>
      </c>
      <c r="I2492" t="s">
        <v>18</v>
      </c>
      <c r="J2492" t="s">
        <v>19</v>
      </c>
      <c r="K2492" t="s">
        <v>24</v>
      </c>
      <c r="L2492" t="s">
        <v>25</v>
      </c>
      <c r="M2492">
        <v>5</v>
      </c>
      <c r="N2492">
        <v>152.82</v>
      </c>
      <c r="O2492">
        <v>0.1</v>
      </c>
      <c r="P2492">
        <v>80.09</v>
      </c>
      <c r="Q2492">
        <v>687.68999999999994</v>
      </c>
      <c r="R2492">
        <v>400.45000000000005</v>
      </c>
      <c r="S2492">
        <v>287.2399999999999</v>
      </c>
      <c r="T2492">
        <v>0.417688202533118</v>
      </c>
    </row>
    <row r="2493" spans="1:20" x14ac:dyDescent="0.3">
      <c r="A2493">
        <v>5111</v>
      </c>
      <c r="B2493" s="1">
        <v>46339</v>
      </c>
      <c r="C2493">
        <f>YEAR(SalesDataTable__2[[#This Row],[Order Date]])</f>
        <v>2026</v>
      </c>
      <c r="D2493" s="2" t="str">
        <f>"Q"&amp;ROUNDUP(MONTH(SalesDataTable__2[[#This Row],[Order Date]])/3,0)</f>
        <v>Q4</v>
      </c>
      <c r="E2493">
        <f>MONTH(SalesDataTable__2[[#This Row],[Order Date]])</f>
        <v>11</v>
      </c>
      <c r="F2493" t="str">
        <f>TEXT(SalesDataTable__2[[#This Row],[Order Date]],"MMM")</f>
        <v>Nov</v>
      </c>
      <c r="G2493" t="s">
        <v>28</v>
      </c>
      <c r="H2493" t="s">
        <v>48</v>
      </c>
      <c r="I2493" t="s">
        <v>68</v>
      </c>
      <c r="J2493" t="s">
        <v>65</v>
      </c>
      <c r="K2493" t="s">
        <v>31</v>
      </c>
      <c r="L2493" t="s">
        <v>32</v>
      </c>
      <c r="M2493">
        <v>5</v>
      </c>
      <c r="N2493">
        <v>133.99</v>
      </c>
      <c r="O2493">
        <v>0.15</v>
      </c>
      <c r="P2493">
        <v>65.55</v>
      </c>
      <c r="Q2493">
        <v>569.45749999999998</v>
      </c>
      <c r="R2493">
        <v>327.75</v>
      </c>
      <c r="S2493">
        <v>241.70749999999998</v>
      </c>
      <c r="T2493">
        <v>0.42445221987593451</v>
      </c>
    </row>
    <row r="2494" spans="1:20" x14ac:dyDescent="0.3">
      <c r="A2494">
        <v>621</v>
      </c>
      <c r="B2494" s="1">
        <v>46340</v>
      </c>
      <c r="C2494">
        <f>YEAR(SalesDataTable__2[[#This Row],[Order Date]])</f>
        <v>2026</v>
      </c>
      <c r="D2494" s="2" t="str">
        <f>"Q"&amp;ROUNDUP(MONTH(SalesDataTable__2[[#This Row],[Order Date]])/3,0)</f>
        <v>Q4</v>
      </c>
      <c r="E2494">
        <f>MONTH(SalesDataTable__2[[#This Row],[Order Date]])</f>
        <v>11</v>
      </c>
      <c r="F2494" t="str">
        <f>TEXT(SalesDataTable__2[[#This Row],[Order Date]],"MMM")</f>
        <v>Nov</v>
      </c>
      <c r="G2494" t="s">
        <v>16</v>
      </c>
      <c r="H2494" t="s">
        <v>52</v>
      </c>
      <c r="I2494" t="s">
        <v>68</v>
      </c>
      <c r="J2494" t="s">
        <v>65</v>
      </c>
      <c r="K2494" t="s">
        <v>31</v>
      </c>
      <c r="L2494" t="s">
        <v>41</v>
      </c>
      <c r="M2494">
        <v>5</v>
      </c>
      <c r="N2494">
        <v>35.68</v>
      </c>
      <c r="O2494">
        <v>0.15</v>
      </c>
      <c r="P2494">
        <v>13.48</v>
      </c>
      <c r="Q2494">
        <v>151.64000000000001</v>
      </c>
      <c r="R2494">
        <v>67.400000000000006</v>
      </c>
      <c r="S2494">
        <v>84.240000000000009</v>
      </c>
      <c r="T2494">
        <v>0.55552624637298864</v>
      </c>
    </row>
    <row r="2495" spans="1:20" x14ac:dyDescent="0.3">
      <c r="A2495">
        <v>3452</v>
      </c>
      <c r="B2495" s="1">
        <v>46345</v>
      </c>
      <c r="C2495">
        <f>YEAR(SalesDataTable__2[[#This Row],[Order Date]])</f>
        <v>2026</v>
      </c>
      <c r="D2495" s="2" t="str">
        <f>"Q"&amp;ROUNDUP(MONTH(SalesDataTable__2[[#This Row],[Order Date]])/3,0)</f>
        <v>Q4</v>
      </c>
      <c r="E2495">
        <f>MONTH(SalesDataTable__2[[#This Row],[Order Date]])</f>
        <v>11</v>
      </c>
      <c r="F2495" t="str">
        <f>TEXT(SalesDataTable__2[[#This Row],[Order Date]],"MMM")</f>
        <v>Nov</v>
      </c>
      <c r="G2495" t="s">
        <v>28</v>
      </c>
      <c r="H2495" t="s">
        <v>46</v>
      </c>
      <c r="I2495" t="s">
        <v>18</v>
      </c>
      <c r="J2495" t="s">
        <v>64</v>
      </c>
      <c r="K2495" t="s">
        <v>24</v>
      </c>
      <c r="L2495" t="s">
        <v>25</v>
      </c>
      <c r="M2495">
        <v>5</v>
      </c>
      <c r="N2495">
        <v>151.09</v>
      </c>
      <c r="O2495">
        <v>0.05</v>
      </c>
      <c r="P2495">
        <v>79.33</v>
      </c>
      <c r="Q2495">
        <v>717.67750000000001</v>
      </c>
      <c r="R2495">
        <v>396.65</v>
      </c>
      <c r="S2495">
        <v>321.02750000000003</v>
      </c>
      <c r="T2495">
        <v>0.44731442744129507</v>
      </c>
    </row>
    <row r="2496" spans="1:20" x14ac:dyDescent="0.3">
      <c r="A2496">
        <v>3968</v>
      </c>
      <c r="B2496" s="1">
        <v>46346</v>
      </c>
      <c r="C2496">
        <f>YEAR(SalesDataTable__2[[#This Row],[Order Date]])</f>
        <v>2026</v>
      </c>
      <c r="D2496" s="2" t="str">
        <f>"Q"&amp;ROUNDUP(MONTH(SalesDataTable__2[[#This Row],[Order Date]])/3,0)</f>
        <v>Q4</v>
      </c>
      <c r="E2496">
        <f>MONTH(SalesDataTable__2[[#This Row],[Order Date]])</f>
        <v>11</v>
      </c>
      <c r="F2496" t="str">
        <f>TEXT(SalesDataTable__2[[#This Row],[Order Date]],"MMM")</f>
        <v>Nov</v>
      </c>
      <c r="G2496" t="s">
        <v>28</v>
      </c>
      <c r="H2496" t="s">
        <v>34</v>
      </c>
      <c r="I2496" t="s">
        <v>68</v>
      </c>
      <c r="J2496" t="s">
        <v>65</v>
      </c>
      <c r="K2496" t="s">
        <v>20</v>
      </c>
      <c r="L2496" t="s">
        <v>59</v>
      </c>
      <c r="M2496">
        <v>5</v>
      </c>
      <c r="N2496">
        <v>51.36</v>
      </c>
      <c r="O2496">
        <v>0.1</v>
      </c>
      <c r="P2496">
        <v>22.45</v>
      </c>
      <c r="Q2496">
        <v>231.12</v>
      </c>
      <c r="R2496">
        <v>112.25</v>
      </c>
      <c r="S2496">
        <v>118.87</v>
      </c>
      <c r="T2496">
        <v>0.51432156455520939</v>
      </c>
    </row>
    <row r="2497" spans="1:20" x14ac:dyDescent="0.3">
      <c r="A2497">
        <v>3</v>
      </c>
      <c r="B2497" s="1">
        <v>46347</v>
      </c>
      <c r="C2497">
        <f>YEAR(SalesDataTable__2[[#This Row],[Order Date]])</f>
        <v>2026</v>
      </c>
      <c r="D2497" s="2" t="str">
        <f>"Q"&amp;ROUNDUP(MONTH(SalesDataTable__2[[#This Row],[Order Date]])/3,0)</f>
        <v>Q4</v>
      </c>
      <c r="E2497">
        <f>MONTH(SalesDataTable__2[[#This Row],[Order Date]])</f>
        <v>11</v>
      </c>
      <c r="F2497" t="str">
        <f>TEXT(SalesDataTable__2[[#This Row],[Order Date]],"MMM")</f>
        <v>Nov</v>
      </c>
      <c r="G2497" t="s">
        <v>16</v>
      </c>
      <c r="H2497" t="s">
        <v>26</v>
      </c>
      <c r="I2497" t="s">
        <v>66</v>
      </c>
      <c r="J2497" t="s">
        <v>64</v>
      </c>
      <c r="K2497" t="s">
        <v>38</v>
      </c>
      <c r="L2497" t="s">
        <v>55</v>
      </c>
      <c r="M2497">
        <v>5</v>
      </c>
      <c r="N2497">
        <v>122.33</v>
      </c>
      <c r="O2497">
        <v>0.15</v>
      </c>
      <c r="P2497">
        <v>58.98</v>
      </c>
      <c r="Q2497">
        <v>519.90249999999992</v>
      </c>
      <c r="R2497">
        <v>294.89999999999998</v>
      </c>
      <c r="S2497">
        <v>225.00249999999994</v>
      </c>
      <c r="T2497">
        <v>0.43277826130861069</v>
      </c>
    </row>
    <row r="2498" spans="1:20" x14ac:dyDescent="0.3">
      <c r="A2498">
        <v>320</v>
      </c>
      <c r="B2498" s="1">
        <v>46349</v>
      </c>
      <c r="C2498">
        <f>YEAR(SalesDataTable__2[[#This Row],[Order Date]])</f>
        <v>2026</v>
      </c>
      <c r="D2498" s="2" t="str">
        <f>"Q"&amp;ROUNDUP(MONTH(SalesDataTable__2[[#This Row],[Order Date]])/3,0)</f>
        <v>Q4</v>
      </c>
      <c r="E2498">
        <f>MONTH(SalesDataTable__2[[#This Row],[Order Date]])</f>
        <v>11</v>
      </c>
      <c r="F2498" t="str">
        <f>TEXT(SalesDataTable__2[[#This Row],[Order Date]],"MMM")</f>
        <v>Nov</v>
      </c>
      <c r="G2498" t="s">
        <v>42</v>
      </c>
      <c r="H2498" t="s">
        <v>43</v>
      </c>
      <c r="I2498" t="s">
        <v>18</v>
      </c>
      <c r="J2498" t="s">
        <v>19</v>
      </c>
      <c r="K2498" t="s">
        <v>38</v>
      </c>
      <c r="L2498" t="s">
        <v>39</v>
      </c>
      <c r="M2498">
        <v>5</v>
      </c>
      <c r="N2498">
        <v>196.53</v>
      </c>
      <c r="O2498">
        <v>0.15</v>
      </c>
      <c r="P2498">
        <v>105.01</v>
      </c>
      <c r="Q2498">
        <v>835.25249999999994</v>
      </c>
      <c r="R2498">
        <v>525.05000000000007</v>
      </c>
      <c r="S2498">
        <v>310.20249999999987</v>
      </c>
      <c r="T2498">
        <v>0.37138769414039452</v>
      </c>
    </row>
    <row r="2499" spans="1:20" x14ac:dyDescent="0.3">
      <c r="A2499">
        <v>5199</v>
      </c>
      <c r="B2499" s="1">
        <v>46349</v>
      </c>
      <c r="C2499">
        <f>YEAR(SalesDataTable__2[[#This Row],[Order Date]])</f>
        <v>2026</v>
      </c>
      <c r="D2499" s="2" t="str">
        <f>"Q"&amp;ROUNDUP(MONTH(SalesDataTable__2[[#This Row],[Order Date]])/3,0)</f>
        <v>Q4</v>
      </c>
      <c r="E2499">
        <f>MONTH(SalesDataTable__2[[#This Row],[Order Date]])</f>
        <v>11</v>
      </c>
      <c r="F2499" t="str">
        <f>TEXT(SalesDataTable__2[[#This Row],[Order Date]],"MMM")</f>
        <v>Nov</v>
      </c>
      <c r="G2499" t="s">
        <v>42</v>
      </c>
      <c r="H2499" t="s">
        <v>57</v>
      </c>
      <c r="I2499" t="s">
        <v>18</v>
      </c>
      <c r="J2499" t="s">
        <v>64</v>
      </c>
      <c r="K2499" t="s">
        <v>38</v>
      </c>
      <c r="L2499" t="s">
        <v>55</v>
      </c>
      <c r="M2499">
        <v>5</v>
      </c>
      <c r="N2499">
        <v>125.23</v>
      </c>
      <c r="O2499">
        <v>0.05</v>
      </c>
      <c r="P2499">
        <v>59.84</v>
      </c>
      <c r="Q2499">
        <v>594.84249999999997</v>
      </c>
      <c r="R2499">
        <v>299.20000000000005</v>
      </c>
      <c r="S2499">
        <v>295.64249999999993</v>
      </c>
      <c r="T2499">
        <v>0.49700971265503041</v>
      </c>
    </row>
    <row r="2500" spans="1:20" x14ac:dyDescent="0.3">
      <c r="A2500">
        <v>807</v>
      </c>
      <c r="B2500" s="1">
        <v>46352</v>
      </c>
      <c r="C2500">
        <f>YEAR(SalesDataTable__2[[#This Row],[Order Date]])</f>
        <v>2026</v>
      </c>
      <c r="D2500" s="2" t="str">
        <f>"Q"&amp;ROUNDUP(MONTH(SalesDataTable__2[[#This Row],[Order Date]])/3,0)</f>
        <v>Q4</v>
      </c>
      <c r="E2500">
        <f>MONTH(SalesDataTable__2[[#This Row],[Order Date]])</f>
        <v>11</v>
      </c>
      <c r="F2500" t="str">
        <f>TEXT(SalesDataTable__2[[#This Row],[Order Date]],"MMM")</f>
        <v>Nov</v>
      </c>
      <c r="G2500" t="s">
        <v>42</v>
      </c>
      <c r="H2500" t="s">
        <v>45</v>
      </c>
      <c r="I2500" t="s">
        <v>66</v>
      </c>
      <c r="J2500" t="s">
        <v>64</v>
      </c>
      <c r="K2500" t="s">
        <v>31</v>
      </c>
      <c r="L2500" t="s">
        <v>32</v>
      </c>
      <c r="M2500">
        <v>5</v>
      </c>
      <c r="N2500">
        <v>130.24</v>
      </c>
      <c r="O2500">
        <v>0.1</v>
      </c>
      <c r="P2500">
        <v>66.75</v>
      </c>
      <c r="Q2500">
        <v>586.08000000000004</v>
      </c>
      <c r="R2500">
        <v>333.75</v>
      </c>
      <c r="S2500">
        <v>252.33000000000004</v>
      </c>
      <c r="T2500">
        <v>0.43053849303849306</v>
      </c>
    </row>
    <row r="2501" spans="1:20" x14ac:dyDescent="0.3">
      <c r="A2501">
        <v>4007</v>
      </c>
      <c r="B2501" s="1">
        <v>46353</v>
      </c>
      <c r="C2501">
        <f>YEAR(SalesDataTable__2[[#This Row],[Order Date]])</f>
        <v>2026</v>
      </c>
      <c r="D2501" s="2" t="str">
        <f>"Q"&amp;ROUNDUP(MONTH(SalesDataTable__2[[#This Row],[Order Date]])/3,0)</f>
        <v>Q4</v>
      </c>
      <c r="E2501">
        <f>MONTH(SalesDataTable__2[[#This Row],[Order Date]])</f>
        <v>11</v>
      </c>
      <c r="F2501" t="str">
        <f>TEXT(SalesDataTable__2[[#This Row],[Order Date]],"MMM")</f>
        <v>Nov</v>
      </c>
      <c r="G2501" t="s">
        <v>22</v>
      </c>
      <c r="H2501" t="s">
        <v>23</v>
      </c>
      <c r="I2501" t="s">
        <v>67</v>
      </c>
      <c r="J2501" t="s">
        <v>65</v>
      </c>
      <c r="K2501" t="s">
        <v>36</v>
      </c>
      <c r="L2501" t="s">
        <v>56</v>
      </c>
      <c r="M2501">
        <v>5</v>
      </c>
      <c r="N2501">
        <v>51.04</v>
      </c>
      <c r="O2501">
        <v>0</v>
      </c>
      <c r="P2501">
        <v>22.69</v>
      </c>
      <c r="Q2501">
        <v>255.2</v>
      </c>
      <c r="R2501">
        <v>113.45</v>
      </c>
      <c r="S2501">
        <v>141.75</v>
      </c>
      <c r="T2501">
        <v>0.55544670846394983</v>
      </c>
    </row>
    <row r="2502" spans="1:20" x14ac:dyDescent="0.3">
      <c r="A2502">
        <v>990</v>
      </c>
      <c r="B2502" s="1">
        <v>46354</v>
      </c>
      <c r="C2502">
        <f>YEAR(SalesDataTable__2[[#This Row],[Order Date]])</f>
        <v>2026</v>
      </c>
      <c r="D2502" s="2" t="str">
        <f>"Q"&amp;ROUNDUP(MONTH(SalesDataTable__2[[#This Row],[Order Date]])/3,0)</f>
        <v>Q4</v>
      </c>
      <c r="E2502">
        <f>MONTH(SalesDataTable__2[[#This Row],[Order Date]])</f>
        <v>11</v>
      </c>
      <c r="F2502" t="str">
        <f>TEXT(SalesDataTable__2[[#This Row],[Order Date]],"MMM")</f>
        <v>Nov</v>
      </c>
      <c r="G2502" t="s">
        <v>22</v>
      </c>
      <c r="H2502" t="s">
        <v>40</v>
      </c>
      <c r="I2502" t="s">
        <v>18</v>
      </c>
      <c r="J2502" t="s">
        <v>64</v>
      </c>
      <c r="K2502" t="s">
        <v>36</v>
      </c>
      <c r="L2502" t="s">
        <v>37</v>
      </c>
      <c r="M2502">
        <v>5</v>
      </c>
      <c r="N2502">
        <v>39.79</v>
      </c>
      <c r="O2502">
        <v>0.1</v>
      </c>
      <c r="P2502">
        <v>17.09</v>
      </c>
      <c r="Q2502">
        <v>179.05500000000001</v>
      </c>
      <c r="R2502">
        <v>85.45</v>
      </c>
      <c r="S2502">
        <v>93.605000000000004</v>
      </c>
      <c r="T2502">
        <v>0.52277233252352628</v>
      </c>
    </row>
    <row r="2503" spans="1:20" x14ac:dyDescent="0.3">
      <c r="A2503">
        <v>1770</v>
      </c>
      <c r="B2503" s="1">
        <v>46354</v>
      </c>
      <c r="C2503">
        <f>YEAR(SalesDataTable__2[[#This Row],[Order Date]])</f>
        <v>2026</v>
      </c>
      <c r="D2503" s="2" t="str">
        <f>"Q"&amp;ROUNDUP(MONTH(SalesDataTable__2[[#This Row],[Order Date]])/3,0)</f>
        <v>Q4</v>
      </c>
      <c r="E2503">
        <f>MONTH(SalesDataTable__2[[#This Row],[Order Date]])</f>
        <v>11</v>
      </c>
      <c r="F2503" t="str">
        <f>TEXT(SalesDataTable__2[[#This Row],[Order Date]],"MMM")</f>
        <v>Nov</v>
      </c>
      <c r="G2503" t="s">
        <v>16</v>
      </c>
      <c r="H2503" t="s">
        <v>26</v>
      </c>
      <c r="I2503" t="s">
        <v>66</v>
      </c>
      <c r="J2503" t="s">
        <v>64</v>
      </c>
      <c r="K2503" t="s">
        <v>24</v>
      </c>
      <c r="L2503" t="s">
        <v>25</v>
      </c>
      <c r="M2503">
        <v>5</v>
      </c>
      <c r="N2503">
        <v>153.93</v>
      </c>
      <c r="O2503">
        <v>0.05</v>
      </c>
      <c r="P2503">
        <v>77.27</v>
      </c>
      <c r="Q2503">
        <v>731.16750000000002</v>
      </c>
      <c r="R2503">
        <v>386.34999999999997</v>
      </c>
      <c r="S2503">
        <v>344.81750000000005</v>
      </c>
      <c r="T2503">
        <v>0.4715985051304934</v>
      </c>
    </row>
    <row r="2504" spans="1:20" x14ac:dyDescent="0.3">
      <c r="A2504">
        <v>19</v>
      </c>
      <c r="B2504" s="1">
        <v>46368</v>
      </c>
      <c r="C2504">
        <f>YEAR(SalesDataTable__2[[#This Row],[Order Date]])</f>
        <v>2026</v>
      </c>
      <c r="D2504" s="2" t="str">
        <f>"Q"&amp;ROUNDUP(MONTH(SalesDataTable__2[[#This Row],[Order Date]])/3,0)</f>
        <v>Q4</v>
      </c>
      <c r="E2504">
        <f>MONTH(SalesDataTable__2[[#This Row],[Order Date]])</f>
        <v>12</v>
      </c>
      <c r="F2504" t="str">
        <f>TEXT(SalesDataTable__2[[#This Row],[Order Date]],"MMM")</f>
        <v>Dec</v>
      </c>
      <c r="G2504" t="s">
        <v>28</v>
      </c>
      <c r="H2504" t="s">
        <v>49</v>
      </c>
      <c r="I2504" t="s">
        <v>18</v>
      </c>
      <c r="J2504" t="s">
        <v>19</v>
      </c>
      <c r="K2504" t="s">
        <v>36</v>
      </c>
      <c r="L2504" t="s">
        <v>56</v>
      </c>
      <c r="M2504">
        <v>5</v>
      </c>
      <c r="N2504">
        <v>49.59</v>
      </c>
      <c r="O2504">
        <v>0</v>
      </c>
      <c r="P2504">
        <v>22.63</v>
      </c>
      <c r="Q2504">
        <v>247.95000000000002</v>
      </c>
      <c r="R2504">
        <v>113.14999999999999</v>
      </c>
      <c r="S2504">
        <v>134.80000000000001</v>
      </c>
      <c r="T2504">
        <v>0.54365799556362171</v>
      </c>
    </row>
    <row r="2505" spans="1:20" x14ac:dyDescent="0.3">
      <c r="A2505">
        <v>4963</v>
      </c>
      <c r="B2505" s="1">
        <v>46368</v>
      </c>
      <c r="C2505">
        <f>YEAR(SalesDataTable__2[[#This Row],[Order Date]])</f>
        <v>2026</v>
      </c>
      <c r="D2505" s="2" t="str">
        <f>"Q"&amp;ROUNDUP(MONTH(SalesDataTable__2[[#This Row],[Order Date]])/3,0)</f>
        <v>Q4</v>
      </c>
      <c r="E2505">
        <f>MONTH(SalesDataTable__2[[#This Row],[Order Date]])</f>
        <v>12</v>
      </c>
      <c r="F2505" t="str">
        <f>TEXT(SalesDataTable__2[[#This Row],[Order Date]],"MMM")</f>
        <v>Dec</v>
      </c>
      <c r="G2505" t="s">
        <v>22</v>
      </c>
      <c r="H2505" t="s">
        <v>30</v>
      </c>
      <c r="I2505" t="s">
        <v>18</v>
      </c>
      <c r="J2505" t="s">
        <v>19</v>
      </c>
      <c r="K2505" t="s">
        <v>24</v>
      </c>
      <c r="L2505" t="s">
        <v>35</v>
      </c>
      <c r="M2505">
        <v>5</v>
      </c>
      <c r="N2505">
        <v>72.3</v>
      </c>
      <c r="O2505">
        <v>0.05</v>
      </c>
      <c r="P2505">
        <v>31.73</v>
      </c>
      <c r="Q2505">
        <v>343.42500000000001</v>
      </c>
      <c r="R2505">
        <v>158.65</v>
      </c>
      <c r="S2505">
        <v>184.77500000000001</v>
      </c>
      <c r="T2505">
        <v>0.53803596127247577</v>
      </c>
    </row>
    <row r="2506" spans="1:20" x14ac:dyDescent="0.3">
      <c r="A2506">
        <v>2811</v>
      </c>
      <c r="B2506" s="1">
        <v>46370</v>
      </c>
      <c r="C2506">
        <f>YEAR(SalesDataTable__2[[#This Row],[Order Date]])</f>
        <v>2026</v>
      </c>
      <c r="D2506" s="2" t="str">
        <f>"Q"&amp;ROUNDUP(MONTH(SalesDataTable__2[[#This Row],[Order Date]])/3,0)</f>
        <v>Q4</v>
      </c>
      <c r="E2506">
        <f>MONTH(SalesDataTable__2[[#This Row],[Order Date]])</f>
        <v>12</v>
      </c>
      <c r="F2506" t="str">
        <f>TEXT(SalesDataTable__2[[#This Row],[Order Date]],"MMM")</f>
        <v>Dec</v>
      </c>
      <c r="G2506" t="s">
        <v>28</v>
      </c>
      <c r="H2506" t="s">
        <v>34</v>
      </c>
      <c r="I2506" t="s">
        <v>66</v>
      </c>
      <c r="J2506" t="s">
        <v>65</v>
      </c>
      <c r="K2506" t="s">
        <v>24</v>
      </c>
      <c r="L2506" t="s">
        <v>50</v>
      </c>
      <c r="M2506">
        <v>5</v>
      </c>
      <c r="N2506">
        <v>145.6</v>
      </c>
      <c r="O2506">
        <v>0.15</v>
      </c>
      <c r="P2506">
        <v>81.180000000000007</v>
      </c>
      <c r="Q2506">
        <v>618.79999999999995</v>
      </c>
      <c r="R2506">
        <v>405.90000000000003</v>
      </c>
      <c r="S2506">
        <v>212.89999999999992</v>
      </c>
      <c r="T2506">
        <v>0.34405300581771159</v>
      </c>
    </row>
    <row r="2507" spans="1:20" x14ac:dyDescent="0.3">
      <c r="A2507">
        <v>2842</v>
      </c>
      <c r="B2507" s="1">
        <v>46376</v>
      </c>
      <c r="C2507">
        <f>YEAR(SalesDataTable__2[[#This Row],[Order Date]])</f>
        <v>2026</v>
      </c>
      <c r="D2507" s="2" t="str">
        <f>"Q"&amp;ROUNDUP(MONTH(SalesDataTable__2[[#This Row],[Order Date]])/3,0)</f>
        <v>Q4</v>
      </c>
      <c r="E2507">
        <f>MONTH(SalesDataTable__2[[#This Row],[Order Date]])</f>
        <v>12</v>
      </c>
      <c r="F2507" t="str">
        <f>TEXT(SalesDataTable__2[[#This Row],[Order Date]],"MMM")</f>
        <v>Dec</v>
      </c>
      <c r="G2507" t="s">
        <v>42</v>
      </c>
      <c r="H2507" t="s">
        <v>63</v>
      </c>
      <c r="I2507" t="s">
        <v>68</v>
      </c>
      <c r="J2507" t="s">
        <v>65</v>
      </c>
      <c r="K2507" t="s">
        <v>36</v>
      </c>
      <c r="L2507" t="s">
        <v>56</v>
      </c>
      <c r="M2507">
        <v>5</v>
      </c>
      <c r="N2507">
        <v>51.02</v>
      </c>
      <c r="O2507">
        <v>0.05</v>
      </c>
      <c r="P2507">
        <v>22.56</v>
      </c>
      <c r="Q2507">
        <v>242.345</v>
      </c>
      <c r="R2507">
        <v>112.8</v>
      </c>
      <c r="S2507">
        <v>129.54500000000002</v>
      </c>
      <c r="T2507">
        <v>0.5345478553302111</v>
      </c>
    </row>
    <row r="2508" spans="1:20" x14ac:dyDescent="0.3">
      <c r="A2508">
        <v>3423</v>
      </c>
      <c r="B2508" s="1">
        <v>46378</v>
      </c>
      <c r="C2508">
        <f>YEAR(SalesDataTable__2[[#This Row],[Order Date]])</f>
        <v>2026</v>
      </c>
      <c r="D2508" s="2" t="str">
        <f>"Q"&amp;ROUNDUP(MONTH(SalesDataTable__2[[#This Row],[Order Date]])/3,0)</f>
        <v>Q4</v>
      </c>
      <c r="E2508">
        <f>MONTH(SalesDataTable__2[[#This Row],[Order Date]])</f>
        <v>12</v>
      </c>
      <c r="F2508" t="str">
        <f>TEXT(SalesDataTable__2[[#This Row],[Order Date]],"MMM")</f>
        <v>Dec</v>
      </c>
      <c r="G2508" t="s">
        <v>16</v>
      </c>
      <c r="H2508" t="s">
        <v>26</v>
      </c>
      <c r="I2508" t="s">
        <v>66</v>
      </c>
      <c r="J2508" t="s">
        <v>65</v>
      </c>
      <c r="K2508" t="s">
        <v>31</v>
      </c>
      <c r="L2508" t="s">
        <v>47</v>
      </c>
      <c r="M2508">
        <v>5</v>
      </c>
      <c r="N2508">
        <v>47.67</v>
      </c>
      <c r="O2508">
        <v>0.1</v>
      </c>
      <c r="P2508">
        <v>17.84</v>
      </c>
      <c r="Q2508">
        <v>214.51500000000001</v>
      </c>
      <c r="R2508">
        <v>89.2</v>
      </c>
      <c r="S2508">
        <v>125.31500000000001</v>
      </c>
      <c r="T2508">
        <v>0.5841782625923595</v>
      </c>
    </row>
    <row r="2509" spans="1:20" x14ac:dyDescent="0.3">
      <c r="A2509">
        <v>1198</v>
      </c>
      <c r="B2509" s="1">
        <v>46379</v>
      </c>
      <c r="C2509">
        <f>YEAR(SalesDataTable__2[[#This Row],[Order Date]])</f>
        <v>2026</v>
      </c>
      <c r="D2509" s="2" t="str">
        <f>"Q"&amp;ROUNDUP(MONTH(SalesDataTable__2[[#This Row],[Order Date]])/3,0)</f>
        <v>Q4</v>
      </c>
      <c r="E2509">
        <f>MONTH(SalesDataTable__2[[#This Row],[Order Date]])</f>
        <v>12</v>
      </c>
      <c r="F2509" t="str">
        <f>TEXT(SalesDataTable__2[[#This Row],[Order Date]],"MMM")</f>
        <v>Dec</v>
      </c>
      <c r="G2509" t="s">
        <v>16</v>
      </c>
      <c r="H2509" t="s">
        <v>26</v>
      </c>
      <c r="I2509" t="s">
        <v>66</v>
      </c>
      <c r="J2509" t="s">
        <v>19</v>
      </c>
      <c r="K2509" t="s">
        <v>31</v>
      </c>
      <c r="L2509" t="s">
        <v>47</v>
      </c>
      <c r="M2509">
        <v>5</v>
      </c>
      <c r="N2509">
        <v>47.69</v>
      </c>
      <c r="O2509">
        <v>0.05</v>
      </c>
      <c r="P2509">
        <v>18.23</v>
      </c>
      <c r="Q2509">
        <v>226.52749999999997</v>
      </c>
      <c r="R2509">
        <v>91.15</v>
      </c>
      <c r="S2509">
        <v>135.37749999999997</v>
      </c>
      <c r="T2509">
        <v>0.59762059794064726</v>
      </c>
    </row>
    <row r="2510" spans="1:20" x14ac:dyDescent="0.3">
      <c r="A2510">
        <v>7</v>
      </c>
      <c r="B2510" s="1">
        <v>46381</v>
      </c>
      <c r="C2510">
        <f>YEAR(SalesDataTable__2[[#This Row],[Order Date]])</f>
        <v>2026</v>
      </c>
      <c r="D2510" s="2" t="str">
        <f>"Q"&amp;ROUNDUP(MONTH(SalesDataTable__2[[#This Row],[Order Date]])/3,0)</f>
        <v>Q4</v>
      </c>
      <c r="E2510">
        <f>MONTH(SalesDataTable__2[[#This Row],[Order Date]])</f>
        <v>12</v>
      </c>
      <c r="F2510" t="str">
        <f>TEXT(SalesDataTable__2[[#This Row],[Order Date]],"MMM")</f>
        <v>Dec</v>
      </c>
      <c r="G2510" t="s">
        <v>16</v>
      </c>
      <c r="H2510" t="s">
        <v>17</v>
      </c>
      <c r="I2510" t="s">
        <v>18</v>
      </c>
      <c r="J2510" t="s">
        <v>64</v>
      </c>
      <c r="K2510" t="s">
        <v>36</v>
      </c>
      <c r="L2510" t="s">
        <v>54</v>
      </c>
      <c r="M2510">
        <v>5</v>
      </c>
      <c r="N2510">
        <v>103.52</v>
      </c>
      <c r="O2510">
        <v>0.1</v>
      </c>
      <c r="P2510">
        <v>49.1</v>
      </c>
      <c r="Q2510">
        <v>465.84000000000003</v>
      </c>
      <c r="R2510">
        <v>245.5</v>
      </c>
      <c r="S2510">
        <v>220.34000000000003</v>
      </c>
      <c r="T2510">
        <v>0.47299501974927016</v>
      </c>
    </row>
    <row r="2511" spans="1:20" x14ac:dyDescent="0.3">
      <c r="A2511">
        <v>3409</v>
      </c>
      <c r="B2511" s="1">
        <v>46384</v>
      </c>
      <c r="C2511">
        <f>YEAR(SalesDataTable__2[[#This Row],[Order Date]])</f>
        <v>2026</v>
      </c>
      <c r="D2511" s="2" t="str">
        <f>"Q"&amp;ROUNDUP(MONTH(SalesDataTable__2[[#This Row],[Order Date]])/3,0)</f>
        <v>Q4</v>
      </c>
      <c r="E2511">
        <f>MONTH(SalesDataTable__2[[#This Row],[Order Date]])</f>
        <v>12</v>
      </c>
      <c r="F2511" t="str">
        <f>TEXT(SalesDataTable__2[[#This Row],[Order Date]],"MMM")</f>
        <v>Dec</v>
      </c>
      <c r="G2511" t="s">
        <v>16</v>
      </c>
      <c r="H2511" t="s">
        <v>33</v>
      </c>
      <c r="I2511" t="s">
        <v>18</v>
      </c>
      <c r="J2511" t="s">
        <v>19</v>
      </c>
      <c r="K2511" t="s">
        <v>38</v>
      </c>
      <c r="L2511" t="s">
        <v>55</v>
      </c>
      <c r="M2511">
        <v>5</v>
      </c>
      <c r="N2511">
        <v>122.42</v>
      </c>
      <c r="O2511">
        <v>0</v>
      </c>
      <c r="P2511">
        <v>60.8</v>
      </c>
      <c r="Q2511">
        <v>612.1</v>
      </c>
      <c r="R2511">
        <v>304</v>
      </c>
      <c r="S2511">
        <v>308.10000000000002</v>
      </c>
      <c r="T2511">
        <v>0.50334912595981052</v>
      </c>
    </row>
    <row r="2512" spans="1:20" x14ac:dyDescent="0.3">
      <c r="A2512">
        <v>5135</v>
      </c>
      <c r="B2512" s="1">
        <v>46386</v>
      </c>
      <c r="C2512">
        <f>YEAR(SalesDataTable__2[[#This Row],[Order Date]])</f>
        <v>2026</v>
      </c>
      <c r="D2512" s="2" t="str">
        <f>"Q"&amp;ROUNDUP(MONTH(SalesDataTable__2[[#This Row],[Order Date]])/3,0)</f>
        <v>Q4</v>
      </c>
      <c r="E2512">
        <f>MONTH(SalesDataTable__2[[#This Row],[Order Date]])</f>
        <v>12</v>
      </c>
      <c r="F2512" t="str">
        <f>TEXT(SalesDataTable__2[[#This Row],[Order Date]],"MMM")</f>
        <v>Dec</v>
      </c>
      <c r="G2512" t="s">
        <v>42</v>
      </c>
      <c r="H2512" t="s">
        <v>63</v>
      </c>
      <c r="I2512" t="s">
        <v>18</v>
      </c>
      <c r="J2512" t="s">
        <v>19</v>
      </c>
      <c r="K2512" t="s">
        <v>36</v>
      </c>
      <c r="L2512" t="s">
        <v>56</v>
      </c>
      <c r="M2512">
        <v>5</v>
      </c>
      <c r="N2512">
        <v>51.78</v>
      </c>
      <c r="O2512">
        <v>0.15</v>
      </c>
      <c r="P2512">
        <v>22.37</v>
      </c>
      <c r="Q2512">
        <v>220.06499999999997</v>
      </c>
      <c r="R2512">
        <v>111.85000000000001</v>
      </c>
      <c r="S2512">
        <v>108.21499999999996</v>
      </c>
      <c r="T2512">
        <v>0.49174107650012483</v>
      </c>
    </row>
    <row r="2513" spans="1:20" x14ac:dyDescent="0.3">
      <c r="A2513">
        <v>69</v>
      </c>
      <c r="B2513" s="1">
        <v>46032</v>
      </c>
      <c r="C2513">
        <f>YEAR(SalesDataTable__2[[#This Row],[Order Date]])</f>
        <v>2026</v>
      </c>
      <c r="D2513" s="2" t="str">
        <f>"Q"&amp;ROUNDUP(MONTH(SalesDataTable__2[[#This Row],[Order Date]])/3,0)</f>
        <v>Q1</v>
      </c>
      <c r="E2513">
        <f>MONTH(SalesDataTable__2[[#This Row],[Order Date]])</f>
        <v>1</v>
      </c>
      <c r="F2513" t="str">
        <f>TEXT(SalesDataTable__2[[#This Row],[Order Date]],"MMM")</f>
        <v>Jan</v>
      </c>
      <c r="G2513" t="s">
        <v>22</v>
      </c>
      <c r="H2513" t="s">
        <v>40</v>
      </c>
      <c r="I2513" t="s">
        <v>18</v>
      </c>
      <c r="J2513" t="s">
        <v>64</v>
      </c>
      <c r="K2513" t="s">
        <v>24</v>
      </c>
      <c r="L2513" t="s">
        <v>50</v>
      </c>
      <c r="M2513">
        <v>6</v>
      </c>
      <c r="N2513">
        <v>141.31</v>
      </c>
      <c r="O2513">
        <v>0.05</v>
      </c>
      <c r="P2513">
        <v>79.349999999999994</v>
      </c>
      <c r="Q2513">
        <v>805.46699999999998</v>
      </c>
      <c r="R2513">
        <v>476.09999999999997</v>
      </c>
      <c r="S2513">
        <v>329.36700000000002</v>
      </c>
      <c r="T2513">
        <v>0.4089143316858419</v>
      </c>
    </row>
    <row r="2514" spans="1:20" x14ac:dyDescent="0.3">
      <c r="A2514">
        <v>2593</v>
      </c>
      <c r="B2514" s="1">
        <v>46053</v>
      </c>
      <c r="C2514">
        <f>YEAR(SalesDataTable__2[[#This Row],[Order Date]])</f>
        <v>2026</v>
      </c>
      <c r="D2514" s="2" t="str">
        <f>"Q"&amp;ROUNDUP(MONTH(SalesDataTable__2[[#This Row],[Order Date]])/3,0)</f>
        <v>Q1</v>
      </c>
      <c r="E2514">
        <f>MONTH(SalesDataTable__2[[#This Row],[Order Date]])</f>
        <v>1</v>
      </c>
      <c r="F2514" t="str">
        <f>TEXT(SalesDataTable__2[[#This Row],[Order Date]],"MMM")</f>
        <v>Jan</v>
      </c>
      <c r="G2514" t="s">
        <v>28</v>
      </c>
      <c r="H2514" t="s">
        <v>34</v>
      </c>
      <c r="I2514" t="s">
        <v>66</v>
      </c>
      <c r="J2514" t="s">
        <v>19</v>
      </c>
      <c r="K2514" t="s">
        <v>36</v>
      </c>
      <c r="L2514" t="s">
        <v>37</v>
      </c>
      <c r="M2514">
        <v>6</v>
      </c>
      <c r="N2514">
        <v>41.07</v>
      </c>
      <c r="O2514">
        <v>0.1</v>
      </c>
      <c r="P2514">
        <v>16.29</v>
      </c>
      <c r="Q2514">
        <v>221.77800000000002</v>
      </c>
      <c r="R2514">
        <v>97.74</v>
      </c>
      <c r="S2514">
        <v>124.03800000000003</v>
      </c>
      <c r="T2514">
        <v>0.55928901874847825</v>
      </c>
    </row>
    <row r="2515" spans="1:20" x14ac:dyDescent="0.3">
      <c r="A2515">
        <v>4031</v>
      </c>
      <c r="B2515" s="1">
        <v>46055</v>
      </c>
      <c r="C2515">
        <f>YEAR(SalesDataTable__2[[#This Row],[Order Date]])</f>
        <v>2026</v>
      </c>
      <c r="D2515" s="2" t="str">
        <f>"Q"&amp;ROUNDUP(MONTH(SalesDataTable__2[[#This Row],[Order Date]])/3,0)</f>
        <v>Q1</v>
      </c>
      <c r="E2515">
        <f>MONTH(SalesDataTable__2[[#This Row],[Order Date]])</f>
        <v>2</v>
      </c>
      <c r="F2515" t="str">
        <f>TEXT(SalesDataTable__2[[#This Row],[Order Date]],"MMM")</f>
        <v>Feb</v>
      </c>
      <c r="G2515" t="s">
        <v>22</v>
      </c>
      <c r="H2515" t="s">
        <v>30</v>
      </c>
      <c r="I2515" t="s">
        <v>18</v>
      </c>
      <c r="J2515" t="s">
        <v>19</v>
      </c>
      <c r="K2515" t="s">
        <v>36</v>
      </c>
      <c r="L2515" t="s">
        <v>54</v>
      </c>
      <c r="M2515">
        <v>6</v>
      </c>
      <c r="N2515">
        <v>101.64</v>
      </c>
      <c r="O2515">
        <v>0</v>
      </c>
      <c r="P2515">
        <v>51.06</v>
      </c>
      <c r="Q2515">
        <v>609.84</v>
      </c>
      <c r="R2515">
        <v>306.36</v>
      </c>
      <c r="S2515">
        <v>303.48</v>
      </c>
      <c r="T2515">
        <v>0.49763872491145217</v>
      </c>
    </row>
    <row r="2516" spans="1:20" x14ac:dyDescent="0.3">
      <c r="A2516">
        <v>2529</v>
      </c>
      <c r="B2516" s="1">
        <v>46058</v>
      </c>
      <c r="C2516">
        <f>YEAR(SalesDataTable__2[[#This Row],[Order Date]])</f>
        <v>2026</v>
      </c>
      <c r="D2516" s="2" t="str">
        <f>"Q"&amp;ROUNDUP(MONTH(SalesDataTable__2[[#This Row],[Order Date]])/3,0)</f>
        <v>Q1</v>
      </c>
      <c r="E2516">
        <f>MONTH(SalesDataTable__2[[#This Row],[Order Date]])</f>
        <v>2</v>
      </c>
      <c r="F2516" t="str">
        <f>TEXT(SalesDataTable__2[[#This Row],[Order Date]],"MMM")</f>
        <v>Feb</v>
      </c>
      <c r="G2516" t="s">
        <v>16</v>
      </c>
      <c r="H2516" t="s">
        <v>52</v>
      </c>
      <c r="I2516" t="s">
        <v>18</v>
      </c>
      <c r="J2516" t="s">
        <v>64</v>
      </c>
      <c r="K2516" t="s">
        <v>24</v>
      </c>
      <c r="L2516" t="s">
        <v>25</v>
      </c>
      <c r="M2516">
        <v>6</v>
      </c>
      <c r="N2516">
        <v>154.22</v>
      </c>
      <c r="O2516">
        <v>0</v>
      </c>
      <c r="P2516">
        <v>79.599999999999994</v>
      </c>
      <c r="Q2516">
        <v>925.31999999999994</v>
      </c>
      <c r="R2516">
        <v>477.59999999999997</v>
      </c>
      <c r="S2516">
        <v>447.71999999999997</v>
      </c>
      <c r="T2516">
        <v>0.4838542342108676</v>
      </c>
    </row>
    <row r="2517" spans="1:20" x14ac:dyDescent="0.3">
      <c r="A2517">
        <v>2178</v>
      </c>
      <c r="B2517" s="1">
        <v>46063</v>
      </c>
      <c r="C2517">
        <f>YEAR(SalesDataTable__2[[#This Row],[Order Date]])</f>
        <v>2026</v>
      </c>
      <c r="D2517" s="2" t="str">
        <f>"Q"&amp;ROUNDUP(MONTH(SalesDataTable__2[[#This Row],[Order Date]])/3,0)</f>
        <v>Q1</v>
      </c>
      <c r="E2517">
        <f>MONTH(SalesDataTable__2[[#This Row],[Order Date]])</f>
        <v>2</v>
      </c>
      <c r="F2517" t="str">
        <f>TEXT(SalesDataTable__2[[#This Row],[Order Date]],"MMM")</f>
        <v>Feb</v>
      </c>
      <c r="G2517" t="s">
        <v>42</v>
      </c>
      <c r="H2517" t="s">
        <v>43</v>
      </c>
      <c r="I2517" t="s">
        <v>67</v>
      </c>
      <c r="J2517" t="s">
        <v>19</v>
      </c>
      <c r="K2517" t="s">
        <v>24</v>
      </c>
      <c r="L2517" t="s">
        <v>25</v>
      </c>
      <c r="M2517">
        <v>6</v>
      </c>
      <c r="N2517">
        <v>154.05000000000001</v>
      </c>
      <c r="O2517">
        <v>0</v>
      </c>
      <c r="P2517">
        <v>79.25</v>
      </c>
      <c r="Q2517">
        <v>924.30000000000007</v>
      </c>
      <c r="R2517">
        <v>475.5</v>
      </c>
      <c r="S2517">
        <v>448.80000000000007</v>
      </c>
      <c r="T2517">
        <v>0.4855566374553717</v>
      </c>
    </row>
    <row r="2518" spans="1:20" x14ac:dyDescent="0.3">
      <c r="A2518">
        <v>2615</v>
      </c>
      <c r="B2518" s="1">
        <v>46066</v>
      </c>
      <c r="C2518">
        <f>YEAR(SalesDataTable__2[[#This Row],[Order Date]])</f>
        <v>2026</v>
      </c>
      <c r="D2518" s="2" t="str">
        <f>"Q"&amp;ROUNDUP(MONTH(SalesDataTable__2[[#This Row],[Order Date]])/3,0)</f>
        <v>Q1</v>
      </c>
      <c r="E2518">
        <f>MONTH(SalesDataTable__2[[#This Row],[Order Date]])</f>
        <v>2</v>
      </c>
      <c r="F2518" t="str">
        <f>TEXT(SalesDataTable__2[[#This Row],[Order Date]],"MMM")</f>
        <v>Feb</v>
      </c>
      <c r="G2518" t="s">
        <v>22</v>
      </c>
      <c r="H2518" t="s">
        <v>40</v>
      </c>
      <c r="I2518" t="s">
        <v>18</v>
      </c>
      <c r="J2518" t="s">
        <v>64</v>
      </c>
      <c r="K2518" t="s">
        <v>24</v>
      </c>
      <c r="L2518" t="s">
        <v>25</v>
      </c>
      <c r="M2518">
        <v>6</v>
      </c>
      <c r="N2518">
        <v>155.79</v>
      </c>
      <c r="O2518">
        <v>0</v>
      </c>
      <c r="P2518">
        <v>77.48</v>
      </c>
      <c r="Q2518">
        <v>934.74</v>
      </c>
      <c r="R2518">
        <v>464.88</v>
      </c>
      <c r="S2518">
        <v>469.86</v>
      </c>
      <c r="T2518">
        <v>0.50266384235188399</v>
      </c>
    </row>
    <row r="2519" spans="1:20" x14ac:dyDescent="0.3">
      <c r="A2519">
        <v>3064</v>
      </c>
      <c r="B2519" s="1">
        <v>46092</v>
      </c>
      <c r="C2519">
        <f>YEAR(SalesDataTable__2[[#This Row],[Order Date]])</f>
        <v>2026</v>
      </c>
      <c r="D2519" s="2" t="str">
        <f>"Q"&amp;ROUNDUP(MONTH(SalesDataTable__2[[#This Row],[Order Date]])/3,0)</f>
        <v>Q1</v>
      </c>
      <c r="E2519">
        <f>MONTH(SalesDataTable__2[[#This Row],[Order Date]])</f>
        <v>3</v>
      </c>
      <c r="F2519" t="str">
        <f>TEXT(SalesDataTable__2[[#This Row],[Order Date]],"MMM")</f>
        <v>Mar</v>
      </c>
      <c r="G2519" t="s">
        <v>16</v>
      </c>
      <c r="H2519" t="s">
        <v>17</v>
      </c>
      <c r="I2519" t="s">
        <v>18</v>
      </c>
      <c r="J2519" t="s">
        <v>64</v>
      </c>
      <c r="K2519" t="s">
        <v>38</v>
      </c>
      <c r="L2519" t="s">
        <v>55</v>
      </c>
      <c r="M2519">
        <v>6</v>
      </c>
      <c r="N2519">
        <v>124.04</v>
      </c>
      <c r="O2519">
        <v>0.05</v>
      </c>
      <c r="P2519">
        <v>61.17</v>
      </c>
      <c r="Q2519">
        <v>707.02800000000002</v>
      </c>
      <c r="R2519">
        <v>367.02</v>
      </c>
      <c r="S2519">
        <v>340.00800000000004</v>
      </c>
      <c r="T2519">
        <v>0.48089750335205966</v>
      </c>
    </row>
    <row r="2520" spans="1:20" x14ac:dyDescent="0.3">
      <c r="A2520">
        <v>3611</v>
      </c>
      <c r="B2520" s="1">
        <v>46101</v>
      </c>
      <c r="C2520">
        <f>YEAR(SalesDataTable__2[[#This Row],[Order Date]])</f>
        <v>2026</v>
      </c>
      <c r="D2520" s="2" t="str">
        <f>"Q"&amp;ROUNDUP(MONTH(SalesDataTable__2[[#This Row],[Order Date]])/3,0)</f>
        <v>Q1</v>
      </c>
      <c r="E2520">
        <f>MONTH(SalesDataTable__2[[#This Row],[Order Date]])</f>
        <v>3</v>
      </c>
      <c r="F2520" t="str">
        <f>TEXT(SalesDataTable__2[[#This Row],[Order Date]],"MMM")</f>
        <v>Mar</v>
      </c>
      <c r="G2520" t="s">
        <v>28</v>
      </c>
      <c r="H2520" t="s">
        <v>49</v>
      </c>
      <c r="I2520" t="s">
        <v>68</v>
      </c>
      <c r="J2520" t="s">
        <v>65</v>
      </c>
      <c r="K2520" t="s">
        <v>36</v>
      </c>
      <c r="L2520" t="s">
        <v>37</v>
      </c>
      <c r="M2520">
        <v>6</v>
      </c>
      <c r="N2520">
        <v>40.89</v>
      </c>
      <c r="O2520">
        <v>0.1</v>
      </c>
      <c r="P2520">
        <v>16.84</v>
      </c>
      <c r="Q2520">
        <v>220.80600000000001</v>
      </c>
      <c r="R2520">
        <v>101.03999999999999</v>
      </c>
      <c r="S2520">
        <v>119.76600000000002</v>
      </c>
      <c r="T2520">
        <v>0.54240373902883077</v>
      </c>
    </row>
    <row r="2521" spans="1:20" x14ac:dyDescent="0.3">
      <c r="A2521">
        <v>4731</v>
      </c>
      <c r="B2521" s="1">
        <v>46102</v>
      </c>
      <c r="C2521">
        <f>YEAR(SalesDataTable__2[[#This Row],[Order Date]])</f>
        <v>2026</v>
      </c>
      <c r="D2521" s="2" t="str">
        <f>"Q"&amp;ROUNDUP(MONTH(SalesDataTable__2[[#This Row],[Order Date]])/3,0)</f>
        <v>Q1</v>
      </c>
      <c r="E2521">
        <f>MONTH(SalesDataTable__2[[#This Row],[Order Date]])</f>
        <v>3</v>
      </c>
      <c r="F2521" t="str">
        <f>TEXT(SalesDataTable__2[[#This Row],[Order Date]],"MMM")</f>
        <v>Mar</v>
      </c>
      <c r="G2521" t="s">
        <v>28</v>
      </c>
      <c r="H2521" t="s">
        <v>46</v>
      </c>
      <c r="I2521" t="s">
        <v>68</v>
      </c>
      <c r="J2521" t="s">
        <v>65</v>
      </c>
      <c r="K2521" t="s">
        <v>36</v>
      </c>
      <c r="L2521" t="s">
        <v>56</v>
      </c>
      <c r="M2521">
        <v>6</v>
      </c>
      <c r="N2521">
        <v>51.07</v>
      </c>
      <c r="O2521">
        <v>0.1</v>
      </c>
      <c r="P2521">
        <v>22.68</v>
      </c>
      <c r="Q2521">
        <v>275.77800000000002</v>
      </c>
      <c r="R2521">
        <v>136.07999999999998</v>
      </c>
      <c r="S2521">
        <v>139.69800000000004</v>
      </c>
      <c r="T2521">
        <v>0.50655962404542798</v>
      </c>
    </row>
    <row r="2522" spans="1:20" x14ac:dyDescent="0.3">
      <c r="A2522">
        <v>2309</v>
      </c>
      <c r="B2522" s="1">
        <v>46104</v>
      </c>
      <c r="C2522">
        <f>YEAR(SalesDataTable__2[[#This Row],[Order Date]])</f>
        <v>2026</v>
      </c>
      <c r="D2522" s="2" t="str">
        <f>"Q"&amp;ROUNDUP(MONTH(SalesDataTable__2[[#This Row],[Order Date]])/3,0)</f>
        <v>Q1</v>
      </c>
      <c r="E2522">
        <f>MONTH(SalesDataTable__2[[#This Row],[Order Date]])</f>
        <v>3</v>
      </c>
      <c r="F2522" t="str">
        <f>TEXT(SalesDataTable__2[[#This Row],[Order Date]],"MMM")</f>
        <v>Mar</v>
      </c>
      <c r="G2522" t="s">
        <v>16</v>
      </c>
      <c r="H2522" t="s">
        <v>26</v>
      </c>
      <c r="I2522" t="s">
        <v>18</v>
      </c>
      <c r="J2522" t="s">
        <v>64</v>
      </c>
      <c r="K2522" t="s">
        <v>38</v>
      </c>
      <c r="L2522" t="s">
        <v>39</v>
      </c>
      <c r="M2522">
        <v>6</v>
      </c>
      <c r="N2522">
        <v>199.75</v>
      </c>
      <c r="O2522">
        <v>0</v>
      </c>
      <c r="P2522">
        <v>105.84</v>
      </c>
      <c r="Q2522">
        <v>1198.5</v>
      </c>
      <c r="R2522">
        <v>635.04</v>
      </c>
      <c r="S2522">
        <v>563.46</v>
      </c>
      <c r="T2522">
        <v>0.47013767209011265</v>
      </c>
    </row>
    <row r="2523" spans="1:20" x14ac:dyDescent="0.3">
      <c r="A2523">
        <v>2054</v>
      </c>
      <c r="B2523" s="1">
        <v>46111</v>
      </c>
      <c r="C2523">
        <f>YEAR(SalesDataTable__2[[#This Row],[Order Date]])</f>
        <v>2026</v>
      </c>
      <c r="D2523" s="2" t="str">
        <f>"Q"&amp;ROUNDUP(MONTH(SalesDataTable__2[[#This Row],[Order Date]])/3,0)</f>
        <v>Q1</v>
      </c>
      <c r="E2523">
        <f>MONTH(SalesDataTable__2[[#This Row],[Order Date]])</f>
        <v>3</v>
      </c>
      <c r="F2523" t="str">
        <f>TEXT(SalesDataTable__2[[#This Row],[Order Date]],"MMM")</f>
        <v>Mar</v>
      </c>
      <c r="G2523" t="s">
        <v>16</v>
      </c>
      <c r="H2523" t="s">
        <v>52</v>
      </c>
      <c r="I2523" t="s">
        <v>68</v>
      </c>
      <c r="J2523" t="s">
        <v>65</v>
      </c>
      <c r="K2523" t="s">
        <v>24</v>
      </c>
      <c r="L2523" t="s">
        <v>50</v>
      </c>
      <c r="M2523">
        <v>6</v>
      </c>
      <c r="N2523">
        <v>142.18</v>
      </c>
      <c r="O2523">
        <v>0.05</v>
      </c>
      <c r="P2523">
        <v>80.94</v>
      </c>
      <c r="Q2523">
        <v>810.42600000000004</v>
      </c>
      <c r="R2523">
        <v>485.64</v>
      </c>
      <c r="S2523">
        <v>324.78600000000006</v>
      </c>
      <c r="T2523">
        <v>0.40075960050640036</v>
      </c>
    </row>
    <row r="2524" spans="1:20" x14ac:dyDescent="0.3">
      <c r="A2524">
        <v>4681</v>
      </c>
      <c r="B2524" s="1">
        <v>46115</v>
      </c>
      <c r="C2524">
        <f>YEAR(SalesDataTable__2[[#This Row],[Order Date]])</f>
        <v>2026</v>
      </c>
      <c r="D2524" s="2" t="str">
        <f>"Q"&amp;ROUNDUP(MONTH(SalesDataTable__2[[#This Row],[Order Date]])/3,0)</f>
        <v>Q2</v>
      </c>
      <c r="E2524">
        <f>MONTH(SalesDataTable__2[[#This Row],[Order Date]])</f>
        <v>4</v>
      </c>
      <c r="F2524" t="str">
        <f>TEXT(SalesDataTable__2[[#This Row],[Order Date]],"MMM")</f>
        <v>Apr</v>
      </c>
      <c r="G2524" t="s">
        <v>16</v>
      </c>
      <c r="H2524" t="s">
        <v>52</v>
      </c>
      <c r="I2524" t="s">
        <v>67</v>
      </c>
      <c r="J2524" t="s">
        <v>64</v>
      </c>
      <c r="K2524" t="s">
        <v>36</v>
      </c>
      <c r="L2524" t="s">
        <v>61</v>
      </c>
      <c r="M2524">
        <v>6</v>
      </c>
      <c r="N2524">
        <v>81.239999999999995</v>
      </c>
      <c r="O2524">
        <v>0</v>
      </c>
      <c r="P2524">
        <v>43.28</v>
      </c>
      <c r="Q2524">
        <v>487.43999999999994</v>
      </c>
      <c r="R2524">
        <v>259.68</v>
      </c>
      <c r="S2524">
        <v>227.75999999999993</v>
      </c>
      <c r="T2524">
        <v>0.46725750861644505</v>
      </c>
    </row>
    <row r="2525" spans="1:20" x14ac:dyDescent="0.3">
      <c r="A2525">
        <v>4764</v>
      </c>
      <c r="B2525" s="1">
        <v>46117</v>
      </c>
      <c r="C2525">
        <f>YEAR(SalesDataTable__2[[#This Row],[Order Date]])</f>
        <v>2026</v>
      </c>
      <c r="D2525" s="2" t="str">
        <f>"Q"&amp;ROUNDUP(MONTH(SalesDataTable__2[[#This Row],[Order Date]])/3,0)</f>
        <v>Q2</v>
      </c>
      <c r="E2525">
        <f>MONTH(SalesDataTable__2[[#This Row],[Order Date]])</f>
        <v>4</v>
      </c>
      <c r="F2525" t="str">
        <f>TEXT(SalesDataTable__2[[#This Row],[Order Date]],"MMM")</f>
        <v>Apr</v>
      </c>
      <c r="G2525" t="s">
        <v>16</v>
      </c>
      <c r="H2525" t="s">
        <v>52</v>
      </c>
      <c r="I2525" t="s">
        <v>67</v>
      </c>
      <c r="J2525" t="s">
        <v>19</v>
      </c>
      <c r="K2525" t="s">
        <v>36</v>
      </c>
      <c r="L2525" t="s">
        <v>37</v>
      </c>
      <c r="M2525">
        <v>6</v>
      </c>
      <c r="N2525">
        <v>39.6</v>
      </c>
      <c r="O2525">
        <v>0.15</v>
      </c>
      <c r="P2525">
        <v>17.010000000000002</v>
      </c>
      <c r="Q2525">
        <v>201.96</v>
      </c>
      <c r="R2525">
        <v>102.06</v>
      </c>
      <c r="S2525">
        <v>99.9</v>
      </c>
      <c r="T2525">
        <v>0.49465240641711233</v>
      </c>
    </row>
    <row r="2526" spans="1:20" x14ac:dyDescent="0.3">
      <c r="A2526">
        <v>2829</v>
      </c>
      <c r="B2526" s="1">
        <v>46118</v>
      </c>
      <c r="C2526">
        <f>YEAR(SalesDataTable__2[[#This Row],[Order Date]])</f>
        <v>2026</v>
      </c>
      <c r="D2526" s="2" t="str">
        <f>"Q"&amp;ROUNDUP(MONTH(SalesDataTable__2[[#This Row],[Order Date]])/3,0)</f>
        <v>Q2</v>
      </c>
      <c r="E2526">
        <f>MONTH(SalesDataTable__2[[#This Row],[Order Date]])</f>
        <v>4</v>
      </c>
      <c r="F2526" t="str">
        <f>TEXT(SalesDataTable__2[[#This Row],[Order Date]],"MMM")</f>
        <v>Apr</v>
      </c>
      <c r="G2526" t="s">
        <v>28</v>
      </c>
      <c r="H2526" t="s">
        <v>29</v>
      </c>
      <c r="I2526" t="s">
        <v>18</v>
      </c>
      <c r="J2526" t="s">
        <v>65</v>
      </c>
      <c r="K2526" t="s">
        <v>36</v>
      </c>
      <c r="L2526" t="s">
        <v>54</v>
      </c>
      <c r="M2526">
        <v>6</v>
      </c>
      <c r="N2526">
        <v>102.59</v>
      </c>
      <c r="O2526">
        <v>0.1</v>
      </c>
      <c r="P2526">
        <v>49.6</v>
      </c>
      <c r="Q2526">
        <v>553.98599999999999</v>
      </c>
      <c r="R2526">
        <v>297.60000000000002</v>
      </c>
      <c r="S2526">
        <v>256.38599999999997</v>
      </c>
      <c r="T2526">
        <v>0.46280230908362302</v>
      </c>
    </row>
    <row r="2527" spans="1:20" x14ac:dyDescent="0.3">
      <c r="A2527">
        <v>4512</v>
      </c>
      <c r="B2527" s="1">
        <v>46118</v>
      </c>
      <c r="C2527">
        <f>YEAR(SalesDataTable__2[[#This Row],[Order Date]])</f>
        <v>2026</v>
      </c>
      <c r="D2527" s="2" t="str">
        <f>"Q"&amp;ROUNDUP(MONTH(SalesDataTable__2[[#This Row],[Order Date]])/3,0)</f>
        <v>Q2</v>
      </c>
      <c r="E2527">
        <f>MONTH(SalesDataTable__2[[#This Row],[Order Date]])</f>
        <v>4</v>
      </c>
      <c r="F2527" t="str">
        <f>TEXT(SalesDataTable__2[[#This Row],[Order Date]],"MMM")</f>
        <v>Apr</v>
      </c>
      <c r="G2527" t="s">
        <v>28</v>
      </c>
      <c r="H2527" t="s">
        <v>49</v>
      </c>
      <c r="I2527" t="s">
        <v>18</v>
      </c>
      <c r="J2527" t="s">
        <v>19</v>
      </c>
      <c r="K2527" t="s">
        <v>31</v>
      </c>
      <c r="L2527" t="s">
        <v>32</v>
      </c>
      <c r="M2527">
        <v>6</v>
      </c>
      <c r="N2527">
        <v>136.29</v>
      </c>
      <c r="O2527">
        <v>0</v>
      </c>
      <c r="P2527">
        <v>68.209999999999994</v>
      </c>
      <c r="Q2527">
        <v>817.74</v>
      </c>
      <c r="R2527">
        <v>409.26</v>
      </c>
      <c r="S2527">
        <v>408.48</v>
      </c>
      <c r="T2527">
        <v>0.49952307579426225</v>
      </c>
    </row>
    <row r="2528" spans="1:20" x14ac:dyDescent="0.3">
      <c r="A2528">
        <v>3189</v>
      </c>
      <c r="B2528" s="1">
        <v>46121</v>
      </c>
      <c r="C2528">
        <f>YEAR(SalesDataTable__2[[#This Row],[Order Date]])</f>
        <v>2026</v>
      </c>
      <c r="D2528" s="2" t="str">
        <f>"Q"&amp;ROUNDUP(MONTH(SalesDataTable__2[[#This Row],[Order Date]])/3,0)</f>
        <v>Q2</v>
      </c>
      <c r="E2528">
        <f>MONTH(SalesDataTable__2[[#This Row],[Order Date]])</f>
        <v>4</v>
      </c>
      <c r="F2528" t="str">
        <f>TEXT(SalesDataTable__2[[#This Row],[Order Date]],"MMM")</f>
        <v>Apr</v>
      </c>
      <c r="G2528" t="s">
        <v>28</v>
      </c>
      <c r="H2528" t="s">
        <v>34</v>
      </c>
      <c r="I2528" t="s">
        <v>68</v>
      </c>
      <c r="J2528" t="s">
        <v>65</v>
      </c>
      <c r="K2528" t="s">
        <v>24</v>
      </c>
      <c r="L2528" t="s">
        <v>25</v>
      </c>
      <c r="M2528">
        <v>6</v>
      </c>
      <c r="N2528">
        <v>157.38999999999999</v>
      </c>
      <c r="O2528">
        <v>0.05</v>
      </c>
      <c r="P2528">
        <v>79.239999999999995</v>
      </c>
      <c r="Q2528">
        <v>897.12299999999993</v>
      </c>
      <c r="R2528">
        <v>475.43999999999994</v>
      </c>
      <c r="S2528">
        <v>421.68299999999999</v>
      </c>
      <c r="T2528">
        <v>0.47003922539049831</v>
      </c>
    </row>
    <row r="2529" spans="1:20" x14ac:dyDescent="0.3">
      <c r="A2529">
        <v>308</v>
      </c>
      <c r="B2529" s="1">
        <v>46133</v>
      </c>
      <c r="C2529">
        <f>YEAR(SalesDataTable__2[[#This Row],[Order Date]])</f>
        <v>2026</v>
      </c>
      <c r="D2529" s="2" t="str">
        <f>"Q"&amp;ROUNDUP(MONTH(SalesDataTable__2[[#This Row],[Order Date]])/3,0)</f>
        <v>Q2</v>
      </c>
      <c r="E2529">
        <f>MONTH(SalesDataTable__2[[#This Row],[Order Date]])</f>
        <v>4</v>
      </c>
      <c r="F2529" t="str">
        <f>TEXT(SalesDataTable__2[[#This Row],[Order Date]],"MMM")</f>
        <v>Apr</v>
      </c>
      <c r="G2529" t="s">
        <v>16</v>
      </c>
      <c r="H2529" t="s">
        <v>26</v>
      </c>
      <c r="I2529" t="s">
        <v>18</v>
      </c>
      <c r="J2529" t="s">
        <v>64</v>
      </c>
      <c r="K2529" t="s">
        <v>24</v>
      </c>
      <c r="L2529" t="s">
        <v>27</v>
      </c>
      <c r="M2529">
        <v>6</v>
      </c>
      <c r="N2529">
        <v>93.58</v>
      </c>
      <c r="O2529">
        <v>0</v>
      </c>
      <c r="P2529">
        <v>46.68</v>
      </c>
      <c r="Q2529">
        <v>561.48</v>
      </c>
      <c r="R2529">
        <v>280.08</v>
      </c>
      <c r="S2529">
        <v>281.40000000000003</v>
      </c>
      <c r="T2529">
        <v>0.5011754648429152</v>
      </c>
    </row>
    <row r="2530" spans="1:20" x14ac:dyDescent="0.3">
      <c r="A2530">
        <v>1422</v>
      </c>
      <c r="B2530" s="1">
        <v>46137</v>
      </c>
      <c r="C2530">
        <f>YEAR(SalesDataTable__2[[#This Row],[Order Date]])</f>
        <v>2026</v>
      </c>
      <c r="D2530" s="2" t="str">
        <f>"Q"&amp;ROUNDUP(MONTH(SalesDataTable__2[[#This Row],[Order Date]])/3,0)</f>
        <v>Q2</v>
      </c>
      <c r="E2530">
        <f>MONTH(SalesDataTable__2[[#This Row],[Order Date]])</f>
        <v>4</v>
      </c>
      <c r="F2530" t="str">
        <f>TEXT(SalesDataTable__2[[#This Row],[Order Date]],"MMM")</f>
        <v>Apr</v>
      </c>
      <c r="G2530" t="s">
        <v>16</v>
      </c>
      <c r="H2530" t="s">
        <v>17</v>
      </c>
      <c r="I2530" t="s">
        <v>68</v>
      </c>
      <c r="J2530" t="s">
        <v>65</v>
      </c>
      <c r="K2530" t="s">
        <v>38</v>
      </c>
      <c r="L2530" t="s">
        <v>62</v>
      </c>
      <c r="M2530">
        <v>6</v>
      </c>
      <c r="N2530">
        <v>348.16</v>
      </c>
      <c r="O2530">
        <v>0.1</v>
      </c>
      <c r="P2530">
        <v>198.24</v>
      </c>
      <c r="Q2530">
        <v>1880.0640000000001</v>
      </c>
      <c r="R2530">
        <v>1189.44</v>
      </c>
      <c r="S2530">
        <v>690.62400000000002</v>
      </c>
      <c r="T2530">
        <v>0.36734068627450978</v>
      </c>
    </row>
    <row r="2531" spans="1:20" x14ac:dyDescent="0.3">
      <c r="A2531">
        <v>4324</v>
      </c>
      <c r="B2531" s="1">
        <v>46138</v>
      </c>
      <c r="C2531">
        <f>YEAR(SalesDataTable__2[[#This Row],[Order Date]])</f>
        <v>2026</v>
      </c>
      <c r="D2531" s="2" t="str">
        <f>"Q"&amp;ROUNDUP(MONTH(SalesDataTable__2[[#This Row],[Order Date]])/3,0)</f>
        <v>Q2</v>
      </c>
      <c r="E2531">
        <f>MONTH(SalesDataTable__2[[#This Row],[Order Date]])</f>
        <v>4</v>
      </c>
      <c r="F2531" t="str">
        <f>TEXT(SalesDataTable__2[[#This Row],[Order Date]],"MMM")</f>
        <v>Apr</v>
      </c>
      <c r="G2531" t="s">
        <v>16</v>
      </c>
      <c r="H2531" t="s">
        <v>17</v>
      </c>
      <c r="I2531" t="s">
        <v>68</v>
      </c>
      <c r="J2531" t="s">
        <v>65</v>
      </c>
      <c r="K2531" t="s">
        <v>38</v>
      </c>
      <c r="L2531" t="s">
        <v>62</v>
      </c>
      <c r="M2531">
        <v>6</v>
      </c>
      <c r="N2531">
        <v>337.24</v>
      </c>
      <c r="O2531">
        <v>0.05</v>
      </c>
      <c r="P2531">
        <v>198.63</v>
      </c>
      <c r="Q2531">
        <v>1922.268</v>
      </c>
      <c r="R2531">
        <v>1191.78</v>
      </c>
      <c r="S2531">
        <v>730.48800000000006</v>
      </c>
      <c r="T2531">
        <v>0.38001360892445801</v>
      </c>
    </row>
    <row r="2532" spans="1:20" x14ac:dyDescent="0.3">
      <c r="A2532">
        <v>792</v>
      </c>
      <c r="B2532" s="1">
        <v>46142</v>
      </c>
      <c r="C2532">
        <f>YEAR(SalesDataTable__2[[#This Row],[Order Date]])</f>
        <v>2026</v>
      </c>
      <c r="D2532" s="2" t="str">
        <f>"Q"&amp;ROUNDUP(MONTH(SalesDataTable__2[[#This Row],[Order Date]])/3,0)</f>
        <v>Q2</v>
      </c>
      <c r="E2532">
        <f>MONTH(SalesDataTable__2[[#This Row],[Order Date]])</f>
        <v>4</v>
      </c>
      <c r="F2532" t="str">
        <f>TEXT(SalesDataTable__2[[#This Row],[Order Date]],"MMM")</f>
        <v>Apr</v>
      </c>
      <c r="G2532" t="s">
        <v>16</v>
      </c>
      <c r="H2532" t="s">
        <v>17</v>
      </c>
      <c r="I2532" t="s">
        <v>68</v>
      </c>
      <c r="J2532" t="s">
        <v>64</v>
      </c>
      <c r="K2532" t="s">
        <v>38</v>
      </c>
      <c r="L2532" t="s">
        <v>58</v>
      </c>
      <c r="M2532">
        <v>6</v>
      </c>
      <c r="N2532">
        <v>83.7</v>
      </c>
      <c r="O2532">
        <v>0.2</v>
      </c>
      <c r="P2532">
        <v>38.58</v>
      </c>
      <c r="Q2532">
        <v>401.76000000000005</v>
      </c>
      <c r="R2532">
        <v>231.48</v>
      </c>
      <c r="S2532">
        <v>170.28000000000006</v>
      </c>
      <c r="T2532">
        <v>0.42383512544802876</v>
      </c>
    </row>
    <row r="2533" spans="1:20" x14ac:dyDescent="0.3">
      <c r="A2533">
        <v>4255</v>
      </c>
      <c r="B2533" s="1">
        <v>46146</v>
      </c>
      <c r="C2533">
        <f>YEAR(SalesDataTable__2[[#This Row],[Order Date]])</f>
        <v>2026</v>
      </c>
      <c r="D2533" s="2" t="str">
        <f>"Q"&amp;ROUNDUP(MONTH(SalesDataTable__2[[#This Row],[Order Date]])/3,0)</f>
        <v>Q2</v>
      </c>
      <c r="E2533">
        <f>MONTH(SalesDataTable__2[[#This Row],[Order Date]])</f>
        <v>5</v>
      </c>
      <c r="F2533" t="str">
        <f>TEXT(SalesDataTable__2[[#This Row],[Order Date]],"MMM")</f>
        <v>May</v>
      </c>
      <c r="G2533" t="s">
        <v>16</v>
      </c>
      <c r="H2533" t="s">
        <v>26</v>
      </c>
      <c r="I2533" t="s">
        <v>67</v>
      </c>
      <c r="J2533" t="s">
        <v>64</v>
      </c>
      <c r="K2533" t="s">
        <v>31</v>
      </c>
      <c r="L2533" t="s">
        <v>41</v>
      </c>
      <c r="M2533">
        <v>6</v>
      </c>
      <c r="N2533">
        <v>36.04</v>
      </c>
      <c r="O2533">
        <v>0</v>
      </c>
      <c r="P2533">
        <v>13.38</v>
      </c>
      <c r="Q2533">
        <v>216.24</v>
      </c>
      <c r="R2533">
        <v>80.28</v>
      </c>
      <c r="S2533">
        <v>135.96</v>
      </c>
      <c r="T2533">
        <v>0.62874583795782468</v>
      </c>
    </row>
    <row r="2534" spans="1:20" x14ac:dyDescent="0.3">
      <c r="A2534">
        <v>3060</v>
      </c>
      <c r="B2534" s="1">
        <v>46148</v>
      </c>
      <c r="C2534">
        <f>YEAR(SalesDataTable__2[[#This Row],[Order Date]])</f>
        <v>2026</v>
      </c>
      <c r="D2534" s="2" t="str">
        <f>"Q"&amp;ROUNDUP(MONTH(SalesDataTable__2[[#This Row],[Order Date]])/3,0)</f>
        <v>Q2</v>
      </c>
      <c r="E2534">
        <f>MONTH(SalesDataTable__2[[#This Row],[Order Date]])</f>
        <v>5</v>
      </c>
      <c r="F2534" t="str">
        <f>TEXT(SalesDataTable__2[[#This Row],[Order Date]],"MMM")</f>
        <v>May</v>
      </c>
      <c r="G2534" t="s">
        <v>28</v>
      </c>
      <c r="H2534" t="s">
        <v>29</v>
      </c>
      <c r="I2534" t="s">
        <v>68</v>
      </c>
      <c r="J2534" t="s">
        <v>65</v>
      </c>
      <c r="K2534" t="s">
        <v>24</v>
      </c>
      <c r="L2534" t="s">
        <v>25</v>
      </c>
      <c r="M2534">
        <v>6</v>
      </c>
      <c r="N2534">
        <v>157.31</v>
      </c>
      <c r="O2534">
        <v>0.15</v>
      </c>
      <c r="P2534">
        <v>80.34</v>
      </c>
      <c r="Q2534">
        <v>802.28099999999995</v>
      </c>
      <c r="R2534">
        <v>482.04</v>
      </c>
      <c r="S2534">
        <v>320.24099999999993</v>
      </c>
      <c r="T2534">
        <v>0.3991631361081715</v>
      </c>
    </row>
    <row r="2535" spans="1:20" x14ac:dyDescent="0.3">
      <c r="A2535">
        <v>400</v>
      </c>
      <c r="B2535" s="1">
        <v>46149</v>
      </c>
      <c r="C2535">
        <f>YEAR(SalesDataTable__2[[#This Row],[Order Date]])</f>
        <v>2026</v>
      </c>
      <c r="D2535" s="2" t="str">
        <f>"Q"&amp;ROUNDUP(MONTH(SalesDataTable__2[[#This Row],[Order Date]])/3,0)</f>
        <v>Q2</v>
      </c>
      <c r="E2535">
        <f>MONTH(SalesDataTable__2[[#This Row],[Order Date]])</f>
        <v>5</v>
      </c>
      <c r="F2535" t="str">
        <f>TEXT(SalesDataTable__2[[#This Row],[Order Date]],"MMM")</f>
        <v>May</v>
      </c>
      <c r="G2535" t="s">
        <v>28</v>
      </c>
      <c r="H2535" t="s">
        <v>46</v>
      </c>
      <c r="I2535" t="s">
        <v>68</v>
      </c>
      <c r="J2535" t="s">
        <v>65</v>
      </c>
      <c r="K2535" t="s">
        <v>24</v>
      </c>
      <c r="L2535" t="s">
        <v>27</v>
      </c>
      <c r="M2535">
        <v>6</v>
      </c>
      <c r="N2535">
        <v>92.66</v>
      </c>
      <c r="O2535">
        <v>0.15</v>
      </c>
      <c r="P2535">
        <v>44.71</v>
      </c>
      <c r="Q2535">
        <v>472.56600000000003</v>
      </c>
      <c r="R2535">
        <v>268.26</v>
      </c>
      <c r="S2535">
        <v>204.30600000000004</v>
      </c>
      <c r="T2535">
        <v>0.43233326138571126</v>
      </c>
    </row>
    <row r="2536" spans="1:20" x14ac:dyDescent="0.3">
      <c r="A2536">
        <v>1210</v>
      </c>
      <c r="B2536" s="1">
        <v>46155</v>
      </c>
      <c r="C2536">
        <f>YEAR(SalesDataTable__2[[#This Row],[Order Date]])</f>
        <v>2026</v>
      </c>
      <c r="D2536" s="2" t="str">
        <f>"Q"&amp;ROUNDUP(MONTH(SalesDataTable__2[[#This Row],[Order Date]])/3,0)</f>
        <v>Q2</v>
      </c>
      <c r="E2536">
        <f>MONTH(SalesDataTable__2[[#This Row],[Order Date]])</f>
        <v>5</v>
      </c>
      <c r="F2536" t="str">
        <f>TEXT(SalesDataTable__2[[#This Row],[Order Date]],"MMM")</f>
        <v>May</v>
      </c>
      <c r="G2536" t="s">
        <v>42</v>
      </c>
      <c r="H2536" t="s">
        <v>43</v>
      </c>
      <c r="I2536" t="s">
        <v>68</v>
      </c>
      <c r="J2536" t="s">
        <v>65</v>
      </c>
      <c r="K2536" t="s">
        <v>24</v>
      </c>
      <c r="L2536" t="s">
        <v>50</v>
      </c>
      <c r="M2536">
        <v>6</v>
      </c>
      <c r="N2536">
        <v>141.9</v>
      </c>
      <c r="O2536">
        <v>0.1</v>
      </c>
      <c r="P2536">
        <v>79.64</v>
      </c>
      <c r="Q2536">
        <v>766.2600000000001</v>
      </c>
      <c r="R2536">
        <v>477.84000000000003</v>
      </c>
      <c r="S2536">
        <v>288.42000000000007</v>
      </c>
      <c r="T2536">
        <v>0.37639965546942294</v>
      </c>
    </row>
    <row r="2537" spans="1:20" x14ac:dyDescent="0.3">
      <c r="A2537">
        <v>2075</v>
      </c>
      <c r="B2537" s="1">
        <v>46157</v>
      </c>
      <c r="C2537">
        <f>YEAR(SalesDataTable__2[[#This Row],[Order Date]])</f>
        <v>2026</v>
      </c>
      <c r="D2537" s="2" t="str">
        <f>"Q"&amp;ROUNDUP(MONTH(SalesDataTable__2[[#This Row],[Order Date]])/3,0)</f>
        <v>Q2</v>
      </c>
      <c r="E2537">
        <f>MONTH(SalesDataTable__2[[#This Row],[Order Date]])</f>
        <v>5</v>
      </c>
      <c r="F2537" t="str">
        <f>TEXT(SalesDataTable__2[[#This Row],[Order Date]],"MMM")</f>
        <v>May</v>
      </c>
      <c r="G2537" t="s">
        <v>22</v>
      </c>
      <c r="H2537" t="s">
        <v>23</v>
      </c>
      <c r="I2537" t="s">
        <v>68</v>
      </c>
      <c r="J2537" t="s">
        <v>65</v>
      </c>
      <c r="K2537" t="s">
        <v>38</v>
      </c>
      <c r="L2537" t="s">
        <v>58</v>
      </c>
      <c r="M2537">
        <v>6</v>
      </c>
      <c r="N2537">
        <v>81.13</v>
      </c>
      <c r="O2537">
        <v>0.05</v>
      </c>
      <c r="P2537">
        <v>39.409999999999997</v>
      </c>
      <c r="Q2537">
        <v>462.44099999999997</v>
      </c>
      <c r="R2537">
        <v>236.45999999999998</v>
      </c>
      <c r="S2537">
        <v>225.98099999999999</v>
      </c>
      <c r="T2537">
        <v>0.48866990599881932</v>
      </c>
    </row>
    <row r="2538" spans="1:20" x14ac:dyDescent="0.3">
      <c r="A2538">
        <v>2172</v>
      </c>
      <c r="B2538" s="1">
        <v>46157</v>
      </c>
      <c r="C2538">
        <f>YEAR(SalesDataTable__2[[#This Row],[Order Date]])</f>
        <v>2026</v>
      </c>
      <c r="D2538" s="2" t="str">
        <f>"Q"&amp;ROUNDUP(MONTH(SalesDataTable__2[[#This Row],[Order Date]])/3,0)</f>
        <v>Q2</v>
      </c>
      <c r="E2538">
        <f>MONTH(SalesDataTable__2[[#This Row],[Order Date]])</f>
        <v>5</v>
      </c>
      <c r="F2538" t="str">
        <f>TEXT(SalesDataTable__2[[#This Row],[Order Date]],"MMM")</f>
        <v>May</v>
      </c>
      <c r="G2538" t="s">
        <v>42</v>
      </c>
      <c r="H2538" t="s">
        <v>63</v>
      </c>
      <c r="I2538" t="s">
        <v>68</v>
      </c>
      <c r="J2538" t="s">
        <v>65</v>
      </c>
      <c r="K2538" t="s">
        <v>31</v>
      </c>
      <c r="L2538" t="s">
        <v>41</v>
      </c>
      <c r="M2538">
        <v>6</v>
      </c>
      <c r="N2538">
        <v>37.1</v>
      </c>
      <c r="O2538">
        <v>0.1</v>
      </c>
      <c r="P2538">
        <v>13.63</v>
      </c>
      <c r="Q2538">
        <v>200.34000000000003</v>
      </c>
      <c r="R2538">
        <v>81.78</v>
      </c>
      <c r="S2538">
        <v>118.56000000000003</v>
      </c>
      <c r="T2538">
        <v>0.59179395028451642</v>
      </c>
    </row>
    <row r="2539" spans="1:20" x14ac:dyDescent="0.3">
      <c r="A2539">
        <v>2977</v>
      </c>
      <c r="B2539" s="1">
        <v>46157</v>
      </c>
      <c r="C2539">
        <f>YEAR(SalesDataTable__2[[#This Row],[Order Date]])</f>
        <v>2026</v>
      </c>
      <c r="D2539" s="2" t="str">
        <f>"Q"&amp;ROUNDUP(MONTH(SalesDataTable__2[[#This Row],[Order Date]])/3,0)</f>
        <v>Q2</v>
      </c>
      <c r="E2539">
        <f>MONTH(SalesDataTable__2[[#This Row],[Order Date]])</f>
        <v>5</v>
      </c>
      <c r="F2539" t="str">
        <f>TEXT(SalesDataTable__2[[#This Row],[Order Date]],"MMM")</f>
        <v>May</v>
      </c>
      <c r="G2539" t="s">
        <v>28</v>
      </c>
      <c r="H2539" t="s">
        <v>48</v>
      </c>
      <c r="I2539" t="s">
        <v>68</v>
      </c>
      <c r="J2539" t="s">
        <v>65</v>
      </c>
      <c r="K2539" t="s">
        <v>31</v>
      </c>
      <c r="L2539" t="s">
        <v>41</v>
      </c>
      <c r="M2539">
        <v>6</v>
      </c>
      <c r="N2539">
        <v>35.92</v>
      </c>
      <c r="O2539">
        <v>0.15</v>
      </c>
      <c r="P2539">
        <v>13.3</v>
      </c>
      <c r="Q2539">
        <v>183.19200000000001</v>
      </c>
      <c r="R2539">
        <v>79.800000000000011</v>
      </c>
      <c r="S2539">
        <v>103.392</v>
      </c>
      <c r="T2539">
        <v>0.56439145814227687</v>
      </c>
    </row>
    <row r="2540" spans="1:20" x14ac:dyDescent="0.3">
      <c r="A2540">
        <v>4166</v>
      </c>
      <c r="B2540" s="1">
        <v>46163</v>
      </c>
      <c r="C2540">
        <f>YEAR(SalesDataTable__2[[#This Row],[Order Date]])</f>
        <v>2026</v>
      </c>
      <c r="D2540" s="2" t="str">
        <f>"Q"&amp;ROUNDUP(MONTH(SalesDataTable__2[[#This Row],[Order Date]])/3,0)</f>
        <v>Q2</v>
      </c>
      <c r="E2540">
        <f>MONTH(SalesDataTable__2[[#This Row],[Order Date]])</f>
        <v>5</v>
      </c>
      <c r="F2540" t="str">
        <f>TEXT(SalesDataTable__2[[#This Row],[Order Date]],"MMM")</f>
        <v>May</v>
      </c>
      <c r="G2540" t="s">
        <v>42</v>
      </c>
      <c r="H2540" t="s">
        <v>57</v>
      </c>
      <c r="I2540" t="s">
        <v>18</v>
      </c>
      <c r="J2540" t="s">
        <v>19</v>
      </c>
      <c r="K2540" t="s">
        <v>20</v>
      </c>
      <c r="L2540" t="s">
        <v>21</v>
      </c>
      <c r="M2540">
        <v>6</v>
      </c>
      <c r="N2540">
        <v>40.61</v>
      </c>
      <c r="O2540">
        <v>0.05</v>
      </c>
      <c r="P2540">
        <v>15.14</v>
      </c>
      <c r="Q2540">
        <v>231.47699999999998</v>
      </c>
      <c r="R2540">
        <v>90.84</v>
      </c>
      <c r="S2540">
        <v>140.63699999999997</v>
      </c>
      <c r="T2540">
        <v>0.607563602431343</v>
      </c>
    </row>
    <row r="2541" spans="1:20" x14ac:dyDescent="0.3">
      <c r="A2541">
        <v>4959</v>
      </c>
      <c r="B2541" s="1">
        <v>46166</v>
      </c>
      <c r="C2541">
        <f>YEAR(SalesDataTable__2[[#This Row],[Order Date]])</f>
        <v>2026</v>
      </c>
      <c r="D2541" s="2" t="str">
        <f>"Q"&amp;ROUNDUP(MONTH(SalesDataTable__2[[#This Row],[Order Date]])/3,0)</f>
        <v>Q2</v>
      </c>
      <c r="E2541">
        <f>MONTH(SalesDataTable__2[[#This Row],[Order Date]])</f>
        <v>5</v>
      </c>
      <c r="F2541" t="str">
        <f>TEXT(SalesDataTable__2[[#This Row],[Order Date]],"MMM")</f>
        <v>May</v>
      </c>
      <c r="G2541" t="s">
        <v>22</v>
      </c>
      <c r="H2541" t="s">
        <v>30</v>
      </c>
      <c r="I2541" t="s">
        <v>68</v>
      </c>
      <c r="J2541" t="s">
        <v>65</v>
      </c>
      <c r="K2541" t="s">
        <v>38</v>
      </c>
      <c r="L2541" t="s">
        <v>58</v>
      </c>
      <c r="M2541">
        <v>6</v>
      </c>
      <c r="N2541">
        <v>83.58</v>
      </c>
      <c r="O2541">
        <v>0.2</v>
      </c>
      <c r="P2541">
        <v>40.5</v>
      </c>
      <c r="Q2541">
        <v>401.18400000000003</v>
      </c>
      <c r="R2541">
        <v>243</v>
      </c>
      <c r="S2541">
        <v>158.18400000000003</v>
      </c>
      <c r="T2541">
        <v>0.39429289303661169</v>
      </c>
    </row>
    <row r="2542" spans="1:20" x14ac:dyDescent="0.3">
      <c r="A2542">
        <v>3919</v>
      </c>
      <c r="B2542" s="1">
        <v>46167</v>
      </c>
      <c r="C2542">
        <f>YEAR(SalesDataTable__2[[#This Row],[Order Date]])</f>
        <v>2026</v>
      </c>
      <c r="D2542" s="2" t="str">
        <f>"Q"&amp;ROUNDUP(MONTH(SalesDataTable__2[[#This Row],[Order Date]])/3,0)</f>
        <v>Q2</v>
      </c>
      <c r="E2542">
        <f>MONTH(SalesDataTable__2[[#This Row],[Order Date]])</f>
        <v>5</v>
      </c>
      <c r="F2542" t="str">
        <f>TEXT(SalesDataTable__2[[#This Row],[Order Date]],"MMM")</f>
        <v>May</v>
      </c>
      <c r="G2542" t="s">
        <v>42</v>
      </c>
      <c r="H2542" t="s">
        <v>43</v>
      </c>
      <c r="I2542" t="s">
        <v>66</v>
      </c>
      <c r="J2542" t="s">
        <v>65</v>
      </c>
      <c r="K2542" t="s">
        <v>24</v>
      </c>
      <c r="L2542" t="s">
        <v>25</v>
      </c>
      <c r="M2542">
        <v>6</v>
      </c>
      <c r="N2542">
        <v>157.33000000000001</v>
      </c>
      <c r="O2542">
        <v>0</v>
      </c>
      <c r="P2542">
        <v>78.849999999999994</v>
      </c>
      <c r="Q2542">
        <v>943.98</v>
      </c>
      <c r="R2542">
        <v>473.09999999999997</v>
      </c>
      <c r="S2542">
        <v>470.88000000000005</v>
      </c>
      <c r="T2542">
        <v>0.4988241276298227</v>
      </c>
    </row>
    <row r="2543" spans="1:20" x14ac:dyDescent="0.3">
      <c r="A2543">
        <v>1576</v>
      </c>
      <c r="B2543" s="1">
        <v>46172</v>
      </c>
      <c r="C2543">
        <f>YEAR(SalesDataTable__2[[#This Row],[Order Date]])</f>
        <v>2026</v>
      </c>
      <c r="D2543" s="2" t="str">
        <f>"Q"&amp;ROUNDUP(MONTH(SalesDataTable__2[[#This Row],[Order Date]])/3,0)</f>
        <v>Q2</v>
      </c>
      <c r="E2543">
        <f>MONTH(SalesDataTable__2[[#This Row],[Order Date]])</f>
        <v>5</v>
      </c>
      <c r="F2543" t="str">
        <f>TEXT(SalesDataTable__2[[#This Row],[Order Date]],"MMM")</f>
        <v>May</v>
      </c>
      <c r="G2543" t="s">
        <v>28</v>
      </c>
      <c r="H2543" t="s">
        <v>49</v>
      </c>
      <c r="I2543" t="s">
        <v>18</v>
      </c>
      <c r="J2543" t="s">
        <v>65</v>
      </c>
      <c r="K2543" t="s">
        <v>38</v>
      </c>
      <c r="L2543" t="s">
        <v>55</v>
      </c>
      <c r="M2543">
        <v>6</v>
      </c>
      <c r="N2543">
        <v>123.82</v>
      </c>
      <c r="O2543">
        <v>0</v>
      </c>
      <c r="P2543">
        <v>61.91</v>
      </c>
      <c r="Q2543">
        <v>742.92</v>
      </c>
      <c r="R2543">
        <v>371.46</v>
      </c>
      <c r="S2543">
        <v>371.46</v>
      </c>
      <c r="T2543">
        <v>0.5</v>
      </c>
    </row>
    <row r="2544" spans="1:20" x14ac:dyDescent="0.3">
      <c r="A2544">
        <v>3205</v>
      </c>
      <c r="B2544" s="1">
        <v>46175</v>
      </c>
      <c r="C2544">
        <f>YEAR(SalesDataTable__2[[#This Row],[Order Date]])</f>
        <v>2026</v>
      </c>
      <c r="D2544" s="2" t="str">
        <f>"Q"&amp;ROUNDUP(MONTH(SalesDataTable__2[[#This Row],[Order Date]])/3,0)</f>
        <v>Q2</v>
      </c>
      <c r="E2544">
        <f>MONTH(SalesDataTable__2[[#This Row],[Order Date]])</f>
        <v>6</v>
      </c>
      <c r="F2544" t="str">
        <f>TEXT(SalesDataTable__2[[#This Row],[Order Date]],"MMM")</f>
        <v>Jun</v>
      </c>
      <c r="G2544" t="s">
        <v>16</v>
      </c>
      <c r="H2544" t="s">
        <v>33</v>
      </c>
      <c r="I2544" t="s">
        <v>68</v>
      </c>
      <c r="J2544" t="s">
        <v>65</v>
      </c>
      <c r="K2544" t="s">
        <v>24</v>
      </c>
      <c r="L2544" t="s">
        <v>50</v>
      </c>
      <c r="M2544">
        <v>6</v>
      </c>
      <c r="N2544">
        <v>146.85</v>
      </c>
      <c r="O2544">
        <v>0.15</v>
      </c>
      <c r="P2544">
        <v>80.45</v>
      </c>
      <c r="Q2544">
        <v>748.93499999999995</v>
      </c>
      <c r="R2544">
        <v>482.70000000000005</v>
      </c>
      <c r="S2544">
        <v>266.2349999999999</v>
      </c>
      <c r="T2544">
        <v>0.35548478839952724</v>
      </c>
    </row>
    <row r="2545" spans="1:20" x14ac:dyDescent="0.3">
      <c r="A2545">
        <v>1349</v>
      </c>
      <c r="B2545" s="1">
        <v>46178</v>
      </c>
      <c r="C2545">
        <f>YEAR(SalesDataTable__2[[#This Row],[Order Date]])</f>
        <v>2026</v>
      </c>
      <c r="D2545" s="2" t="str">
        <f>"Q"&amp;ROUNDUP(MONTH(SalesDataTable__2[[#This Row],[Order Date]])/3,0)</f>
        <v>Q2</v>
      </c>
      <c r="E2545">
        <f>MONTH(SalesDataTable__2[[#This Row],[Order Date]])</f>
        <v>6</v>
      </c>
      <c r="F2545" t="str">
        <f>TEXT(SalesDataTable__2[[#This Row],[Order Date]],"MMM")</f>
        <v>Jun</v>
      </c>
      <c r="G2545" t="s">
        <v>22</v>
      </c>
      <c r="H2545" t="s">
        <v>40</v>
      </c>
      <c r="I2545" t="s">
        <v>66</v>
      </c>
      <c r="J2545" t="s">
        <v>64</v>
      </c>
      <c r="K2545" t="s">
        <v>24</v>
      </c>
      <c r="L2545" t="s">
        <v>27</v>
      </c>
      <c r="M2545">
        <v>6</v>
      </c>
      <c r="N2545">
        <v>91.98</v>
      </c>
      <c r="O2545">
        <v>0.05</v>
      </c>
      <c r="P2545">
        <v>46.46</v>
      </c>
      <c r="Q2545">
        <v>524.28599999999994</v>
      </c>
      <c r="R2545">
        <v>278.76</v>
      </c>
      <c r="S2545">
        <v>245.52599999999995</v>
      </c>
      <c r="T2545">
        <v>0.46830546686350577</v>
      </c>
    </row>
    <row r="2546" spans="1:20" x14ac:dyDescent="0.3">
      <c r="A2546">
        <v>2772</v>
      </c>
      <c r="B2546" s="1">
        <v>46181</v>
      </c>
      <c r="C2546">
        <f>YEAR(SalesDataTable__2[[#This Row],[Order Date]])</f>
        <v>2026</v>
      </c>
      <c r="D2546" s="2" t="str">
        <f>"Q"&amp;ROUNDUP(MONTH(SalesDataTable__2[[#This Row],[Order Date]])/3,0)</f>
        <v>Q2</v>
      </c>
      <c r="E2546">
        <f>MONTH(SalesDataTable__2[[#This Row],[Order Date]])</f>
        <v>6</v>
      </c>
      <c r="F2546" t="str">
        <f>TEXT(SalesDataTable__2[[#This Row],[Order Date]],"MMM")</f>
        <v>Jun</v>
      </c>
      <c r="G2546" t="s">
        <v>16</v>
      </c>
      <c r="H2546" t="s">
        <v>26</v>
      </c>
      <c r="I2546" t="s">
        <v>66</v>
      </c>
      <c r="J2546" t="s">
        <v>19</v>
      </c>
      <c r="K2546" t="s">
        <v>31</v>
      </c>
      <c r="L2546" t="s">
        <v>32</v>
      </c>
      <c r="M2546">
        <v>6</v>
      </c>
      <c r="N2546">
        <v>136.46</v>
      </c>
      <c r="O2546">
        <v>0</v>
      </c>
      <c r="P2546">
        <v>68.61</v>
      </c>
      <c r="Q2546">
        <v>818.76</v>
      </c>
      <c r="R2546">
        <v>411.65999999999997</v>
      </c>
      <c r="S2546">
        <v>407.1</v>
      </c>
      <c r="T2546">
        <v>0.49721530118716112</v>
      </c>
    </row>
    <row r="2547" spans="1:20" x14ac:dyDescent="0.3">
      <c r="A2547">
        <v>3258</v>
      </c>
      <c r="B2547" s="1">
        <v>46187</v>
      </c>
      <c r="C2547">
        <f>YEAR(SalesDataTable__2[[#This Row],[Order Date]])</f>
        <v>2026</v>
      </c>
      <c r="D2547" s="2" t="str">
        <f>"Q"&amp;ROUNDUP(MONTH(SalesDataTable__2[[#This Row],[Order Date]])/3,0)</f>
        <v>Q2</v>
      </c>
      <c r="E2547">
        <f>MONTH(SalesDataTable__2[[#This Row],[Order Date]])</f>
        <v>6</v>
      </c>
      <c r="F2547" t="str">
        <f>TEXT(SalesDataTable__2[[#This Row],[Order Date]],"MMM")</f>
        <v>Jun</v>
      </c>
      <c r="G2547" t="s">
        <v>28</v>
      </c>
      <c r="H2547" t="s">
        <v>49</v>
      </c>
      <c r="I2547" t="s">
        <v>18</v>
      </c>
      <c r="J2547" t="s">
        <v>65</v>
      </c>
      <c r="K2547" t="s">
        <v>36</v>
      </c>
      <c r="L2547" t="s">
        <v>56</v>
      </c>
      <c r="M2547">
        <v>6</v>
      </c>
      <c r="N2547">
        <v>50.92</v>
      </c>
      <c r="O2547">
        <v>0.05</v>
      </c>
      <c r="P2547">
        <v>22.87</v>
      </c>
      <c r="Q2547">
        <v>290.24399999999997</v>
      </c>
      <c r="R2547">
        <v>137.22</v>
      </c>
      <c r="S2547">
        <v>153.02399999999997</v>
      </c>
      <c r="T2547">
        <v>0.52722536899987593</v>
      </c>
    </row>
    <row r="2548" spans="1:20" x14ac:dyDescent="0.3">
      <c r="A2548">
        <v>4267</v>
      </c>
      <c r="B2548" s="1">
        <v>46193</v>
      </c>
      <c r="C2548">
        <f>YEAR(SalesDataTable__2[[#This Row],[Order Date]])</f>
        <v>2026</v>
      </c>
      <c r="D2548" s="2" t="str">
        <f>"Q"&amp;ROUNDUP(MONTH(SalesDataTable__2[[#This Row],[Order Date]])/3,0)</f>
        <v>Q2</v>
      </c>
      <c r="E2548">
        <f>MONTH(SalesDataTable__2[[#This Row],[Order Date]])</f>
        <v>6</v>
      </c>
      <c r="F2548" t="str">
        <f>TEXT(SalesDataTable__2[[#This Row],[Order Date]],"MMM")</f>
        <v>Jun</v>
      </c>
      <c r="G2548" t="s">
        <v>16</v>
      </c>
      <c r="H2548" t="s">
        <v>52</v>
      </c>
      <c r="I2548" t="s">
        <v>68</v>
      </c>
      <c r="J2548" t="s">
        <v>65</v>
      </c>
      <c r="K2548" t="s">
        <v>36</v>
      </c>
      <c r="L2548" t="s">
        <v>37</v>
      </c>
      <c r="M2548">
        <v>6</v>
      </c>
      <c r="N2548">
        <v>40.229999999999997</v>
      </c>
      <c r="O2548">
        <v>0.15</v>
      </c>
      <c r="P2548">
        <v>17.079999999999998</v>
      </c>
      <c r="Q2548">
        <v>205.173</v>
      </c>
      <c r="R2548">
        <v>102.47999999999999</v>
      </c>
      <c r="S2548">
        <v>102.69300000000001</v>
      </c>
      <c r="T2548">
        <v>0.50051907414718322</v>
      </c>
    </row>
    <row r="2549" spans="1:20" x14ac:dyDescent="0.3">
      <c r="A2549">
        <v>2757</v>
      </c>
      <c r="B2549" s="1">
        <v>46194</v>
      </c>
      <c r="C2549">
        <f>YEAR(SalesDataTable__2[[#This Row],[Order Date]])</f>
        <v>2026</v>
      </c>
      <c r="D2549" s="2" t="str">
        <f>"Q"&amp;ROUNDUP(MONTH(SalesDataTable__2[[#This Row],[Order Date]])/3,0)</f>
        <v>Q2</v>
      </c>
      <c r="E2549">
        <f>MONTH(SalesDataTable__2[[#This Row],[Order Date]])</f>
        <v>6</v>
      </c>
      <c r="F2549" t="str">
        <f>TEXT(SalesDataTable__2[[#This Row],[Order Date]],"MMM")</f>
        <v>Jun</v>
      </c>
      <c r="G2549" t="s">
        <v>28</v>
      </c>
      <c r="H2549" t="s">
        <v>29</v>
      </c>
      <c r="I2549" t="s">
        <v>68</v>
      </c>
      <c r="J2549" t="s">
        <v>65</v>
      </c>
      <c r="K2549" t="s">
        <v>31</v>
      </c>
      <c r="L2549" t="s">
        <v>32</v>
      </c>
      <c r="M2549">
        <v>6</v>
      </c>
      <c r="N2549">
        <v>136.65</v>
      </c>
      <c r="O2549">
        <v>0.15</v>
      </c>
      <c r="P2549">
        <v>68.56</v>
      </c>
      <c r="Q2549">
        <v>696.91500000000008</v>
      </c>
      <c r="R2549">
        <v>411.36</v>
      </c>
      <c r="S2549">
        <v>285.55500000000006</v>
      </c>
      <c r="T2549">
        <v>0.4097415036266977</v>
      </c>
    </row>
    <row r="2550" spans="1:20" x14ac:dyDescent="0.3">
      <c r="A2550">
        <v>4352</v>
      </c>
      <c r="B2550" s="1">
        <v>46196</v>
      </c>
      <c r="C2550">
        <f>YEAR(SalesDataTable__2[[#This Row],[Order Date]])</f>
        <v>2026</v>
      </c>
      <c r="D2550" s="2" t="str">
        <f>"Q"&amp;ROUNDUP(MONTH(SalesDataTable__2[[#This Row],[Order Date]])/3,0)</f>
        <v>Q2</v>
      </c>
      <c r="E2550">
        <f>MONTH(SalesDataTable__2[[#This Row],[Order Date]])</f>
        <v>6</v>
      </c>
      <c r="F2550" t="str">
        <f>TEXT(SalesDataTable__2[[#This Row],[Order Date]],"MMM")</f>
        <v>Jun</v>
      </c>
      <c r="G2550" t="s">
        <v>16</v>
      </c>
      <c r="H2550" t="s">
        <v>52</v>
      </c>
      <c r="I2550" t="s">
        <v>18</v>
      </c>
      <c r="J2550" t="s">
        <v>64</v>
      </c>
      <c r="K2550" t="s">
        <v>36</v>
      </c>
      <c r="L2550" t="s">
        <v>56</v>
      </c>
      <c r="M2550">
        <v>6</v>
      </c>
      <c r="N2550">
        <v>51.34</v>
      </c>
      <c r="O2550">
        <v>0.1</v>
      </c>
      <c r="P2550">
        <v>22.47</v>
      </c>
      <c r="Q2550">
        <v>277.23600000000005</v>
      </c>
      <c r="R2550">
        <v>134.82</v>
      </c>
      <c r="S2550">
        <v>142.41600000000005</v>
      </c>
      <c r="T2550">
        <v>0.51369951954291659</v>
      </c>
    </row>
    <row r="2551" spans="1:20" x14ac:dyDescent="0.3">
      <c r="A2551">
        <v>3494</v>
      </c>
      <c r="B2551" s="1">
        <v>46197</v>
      </c>
      <c r="C2551">
        <f>YEAR(SalesDataTable__2[[#This Row],[Order Date]])</f>
        <v>2026</v>
      </c>
      <c r="D2551" s="2" t="str">
        <f>"Q"&amp;ROUNDUP(MONTH(SalesDataTable__2[[#This Row],[Order Date]])/3,0)</f>
        <v>Q2</v>
      </c>
      <c r="E2551">
        <f>MONTH(SalesDataTable__2[[#This Row],[Order Date]])</f>
        <v>6</v>
      </c>
      <c r="F2551" t="str">
        <f>TEXT(SalesDataTable__2[[#This Row],[Order Date]],"MMM")</f>
        <v>Jun</v>
      </c>
      <c r="G2551" t="s">
        <v>16</v>
      </c>
      <c r="H2551" t="s">
        <v>17</v>
      </c>
      <c r="I2551" t="s">
        <v>68</v>
      </c>
      <c r="J2551" t="s">
        <v>65</v>
      </c>
      <c r="K2551" t="s">
        <v>38</v>
      </c>
      <c r="L2551" t="s">
        <v>39</v>
      </c>
      <c r="M2551">
        <v>6</v>
      </c>
      <c r="N2551">
        <v>194.79</v>
      </c>
      <c r="O2551">
        <v>0.15</v>
      </c>
      <c r="P2551">
        <v>106.78</v>
      </c>
      <c r="Q2551">
        <v>993.42899999999997</v>
      </c>
      <c r="R2551">
        <v>640.68000000000006</v>
      </c>
      <c r="S2551">
        <v>352.74899999999991</v>
      </c>
      <c r="T2551">
        <v>0.3550822454347517</v>
      </c>
    </row>
    <row r="2552" spans="1:20" x14ac:dyDescent="0.3">
      <c r="A2552">
        <v>3586</v>
      </c>
      <c r="B2552" s="1">
        <v>46197</v>
      </c>
      <c r="C2552">
        <f>YEAR(SalesDataTable__2[[#This Row],[Order Date]])</f>
        <v>2026</v>
      </c>
      <c r="D2552" s="2" t="str">
        <f>"Q"&amp;ROUNDUP(MONTH(SalesDataTable__2[[#This Row],[Order Date]])/3,0)</f>
        <v>Q2</v>
      </c>
      <c r="E2552">
        <f>MONTH(SalesDataTable__2[[#This Row],[Order Date]])</f>
        <v>6</v>
      </c>
      <c r="F2552" t="str">
        <f>TEXT(SalesDataTable__2[[#This Row],[Order Date]],"MMM")</f>
        <v>Jun</v>
      </c>
      <c r="G2552" t="s">
        <v>22</v>
      </c>
      <c r="H2552" t="s">
        <v>40</v>
      </c>
      <c r="I2552" t="s">
        <v>68</v>
      </c>
      <c r="J2552" t="s">
        <v>65</v>
      </c>
      <c r="K2552" t="s">
        <v>38</v>
      </c>
      <c r="L2552" t="s">
        <v>39</v>
      </c>
      <c r="M2552">
        <v>6</v>
      </c>
      <c r="N2552">
        <v>193.13</v>
      </c>
      <c r="O2552">
        <v>0.15</v>
      </c>
      <c r="P2552">
        <v>106.49</v>
      </c>
      <c r="Q2552">
        <v>984.96299999999997</v>
      </c>
      <c r="R2552">
        <v>638.93999999999994</v>
      </c>
      <c r="S2552">
        <v>346.02300000000002</v>
      </c>
      <c r="T2552">
        <v>0.35130558203709178</v>
      </c>
    </row>
    <row r="2553" spans="1:20" x14ac:dyDescent="0.3">
      <c r="A2553">
        <v>4370</v>
      </c>
      <c r="B2553" s="1">
        <v>46209</v>
      </c>
      <c r="C2553">
        <f>YEAR(SalesDataTable__2[[#This Row],[Order Date]])</f>
        <v>2026</v>
      </c>
      <c r="D2553" s="2" t="str">
        <f>"Q"&amp;ROUNDUP(MONTH(SalesDataTable__2[[#This Row],[Order Date]])/3,0)</f>
        <v>Q3</v>
      </c>
      <c r="E2553">
        <f>MONTH(SalesDataTable__2[[#This Row],[Order Date]])</f>
        <v>7</v>
      </c>
      <c r="F2553" t="str">
        <f>TEXT(SalesDataTable__2[[#This Row],[Order Date]],"MMM")</f>
        <v>Jul</v>
      </c>
      <c r="G2553" t="s">
        <v>42</v>
      </c>
      <c r="H2553" t="s">
        <v>63</v>
      </c>
      <c r="I2553" t="s">
        <v>18</v>
      </c>
      <c r="J2553" t="s">
        <v>19</v>
      </c>
      <c r="K2553" t="s">
        <v>31</v>
      </c>
      <c r="L2553" t="s">
        <v>51</v>
      </c>
      <c r="M2553">
        <v>6</v>
      </c>
      <c r="N2553">
        <v>166.6</v>
      </c>
      <c r="O2553">
        <v>0</v>
      </c>
      <c r="P2553">
        <v>88.14</v>
      </c>
      <c r="Q2553">
        <v>999.59999999999991</v>
      </c>
      <c r="R2553">
        <v>528.84</v>
      </c>
      <c r="S2553">
        <v>470.75999999999988</v>
      </c>
      <c r="T2553">
        <v>0.47094837935174061</v>
      </c>
    </row>
    <row r="2554" spans="1:20" x14ac:dyDescent="0.3">
      <c r="A2554">
        <v>337</v>
      </c>
      <c r="B2554" s="1">
        <v>46210</v>
      </c>
      <c r="C2554">
        <f>YEAR(SalesDataTable__2[[#This Row],[Order Date]])</f>
        <v>2026</v>
      </c>
      <c r="D2554" s="2" t="str">
        <f>"Q"&amp;ROUNDUP(MONTH(SalesDataTable__2[[#This Row],[Order Date]])/3,0)</f>
        <v>Q3</v>
      </c>
      <c r="E2554">
        <f>MONTH(SalesDataTable__2[[#This Row],[Order Date]])</f>
        <v>7</v>
      </c>
      <c r="F2554" t="str">
        <f>TEXT(SalesDataTable__2[[#This Row],[Order Date]],"MMM")</f>
        <v>Jul</v>
      </c>
      <c r="G2554" t="s">
        <v>22</v>
      </c>
      <c r="H2554" t="s">
        <v>40</v>
      </c>
      <c r="I2554" t="s">
        <v>66</v>
      </c>
      <c r="J2554" t="s">
        <v>64</v>
      </c>
      <c r="K2554" t="s">
        <v>36</v>
      </c>
      <c r="L2554" t="s">
        <v>54</v>
      </c>
      <c r="M2554">
        <v>6</v>
      </c>
      <c r="N2554">
        <v>100.56</v>
      </c>
      <c r="O2554">
        <v>0</v>
      </c>
      <c r="P2554">
        <v>49.47</v>
      </c>
      <c r="Q2554">
        <v>603.36</v>
      </c>
      <c r="R2554">
        <v>296.82</v>
      </c>
      <c r="S2554">
        <v>306.54000000000002</v>
      </c>
      <c r="T2554">
        <v>0.508054892601432</v>
      </c>
    </row>
    <row r="2555" spans="1:20" x14ac:dyDescent="0.3">
      <c r="A2555">
        <v>2893</v>
      </c>
      <c r="B2555" s="1">
        <v>46214</v>
      </c>
      <c r="C2555">
        <f>YEAR(SalesDataTable__2[[#This Row],[Order Date]])</f>
        <v>2026</v>
      </c>
      <c r="D2555" s="2" t="str">
        <f>"Q"&amp;ROUNDUP(MONTH(SalesDataTable__2[[#This Row],[Order Date]])/3,0)</f>
        <v>Q3</v>
      </c>
      <c r="E2555">
        <f>MONTH(SalesDataTable__2[[#This Row],[Order Date]])</f>
        <v>7</v>
      </c>
      <c r="F2555" t="str">
        <f>TEXT(SalesDataTable__2[[#This Row],[Order Date]],"MMM")</f>
        <v>Jul</v>
      </c>
      <c r="G2555" t="s">
        <v>28</v>
      </c>
      <c r="H2555" t="s">
        <v>34</v>
      </c>
      <c r="I2555" t="s">
        <v>68</v>
      </c>
      <c r="J2555" t="s">
        <v>65</v>
      </c>
      <c r="K2555" t="s">
        <v>24</v>
      </c>
      <c r="L2555" t="s">
        <v>50</v>
      </c>
      <c r="M2555">
        <v>6</v>
      </c>
      <c r="N2555">
        <v>142.78</v>
      </c>
      <c r="O2555">
        <v>0.15</v>
      </c>
      <c r="P2555">
        <v>80.38</v>
      </c>
      <c r="Q2555">
        <v>728.178</v>
      </c>
      <c r="R2555">
        <v>482.28</v>
      </c>
      <c r="S2555">
        <v>245.89800000000002</v>
      </c>
      <c r="T2555">
        <v>0.33768941110552642</v>
      </c>
    </row>
    <row r="2556" spans="1:20" x14ac:dyDescent="0.3">
      <c r="A2556">
        <v>2385</v>
      </c>
      <c r="B2556" s="1">
        <v>46216</v>
      </c>
      <c r="C2556">
        <f>YEAR(SalesDataTable__2[[#This Row],[Order Date]])</f>
        <v>2026</v>
      </c>
      <c r="D2556" s="2" t="str">
        <f>"Q"&amp;ROUNDUP(MONTH(SalesDataTable__2[[#This Row],[Order Date]])/3,0)</f>
        <v>Q3</v>
      </c>
      <c r="E2556">
        <f>MONTH(SalesDataTable__2[[#This Row],[Order Date]])</f>
        <v>7</v>
      </c>
      <c r="F2556" t="str">
        <f>TEXT(SalesDataTable__2[[#This Row],[Order Date]],"MMM")</f>
        <v>Jul</v>
      </c>
      <c r="G2556" t="s">
        <v>28</v>
      </c>
      <c r="H2556" t="s">
        <v>34</v>
      </c>
      <c r="I2556" t="s">
        <v>68</v>
      </c>
      <c r="J2556" t="s">
        <v>65</v>
      </c>
      <c r="K2556" t="s">
        <v>38</v>
      </c>
      <c r="L2556" t="s">
        <v>58</v>
      </c>
      <c r="M2556">
        <v>6</v>
      </c>
      <c r="N2556">
        <v>83.28</v>
      </c>
      <c r="O2556">
        <v>0.15</v>
      </c>
      <c r="P2556">
        <v>38.76</v>
      </c>
      <c r="Q2556">
        <v>424.72800000000001</v>
      </c>
      <c r="R2556">
        <v>232.56</v>
      </c>
      <c r="S2556">
        <v>192.16800000000001</v>
      </c>
      <c r="T2556">
        <v>0.45244956772334294</v>
      </c>
    </row>
    <row r="2557" spans="1:20" x14ac:dyDescent="0.3">
      <c r="A2557">
        <v>3297</v>
      </c>
      <c r="B2557" s="1">
        <v>46216</v>
      </c>
      <c r="C2557">
        <f>YEAR(SalesDataTable__2[[#This Row],[Order Date]])</f>
        <v>2026</v>
      </c>
      <c r="D2557" s="2" t="str">
        <f>"Q"&amp;ROUNDUP(MONTH(SalesDataTable__2[[#This Row],[Order Date]])/3,0)</f>
        <v>Q3</v>
      </c>
      <c r="E2557">
        <f>MONTH(SalesDataTable__2[[#This Row],[Order Date]])</f>
        <v>7</v>
      </c>
      <c r="F2557" t="str">
        <f>TEXT(SalesDataTable__2[[#This Row],[Order Date]],"MMM")</f>
        <v>Jul</v>
      </c>
      <c r="G2557" t="s">
        <v>22</v>
      </c>
      <c r="H2557" t="s">
        <v>40</v>
      </c>
      <c r="I2557" t="s">
        <v>68</v>
      </c>
      <c r="J2557" t="s">
        <v>64</v>
      </c>
      <c r="K2557" t="s">
        <v>20</v>
      </c>
      <c r="L2557" t="s">
        <v>21</v>
      </c>
      <c r="M2557">
        <v>6</v>
      </c>
      <c r="N2557">
        <v>40.58</v>
      </c>
      <c r="O2557">
        <v>0.15</v>
      </c>
      <c r="P2557">
        <v>15.06</v>
      </c>
      <c r="Q2557">
        <v>206.958</v>
      </c>
      <c r="R2557">
        <v>90.36</v>
      </c>
      <c r="S2557">
        <v>116.598</v>
      </c>
      <c r="T2557">
        <v>0.5633896732670397</v>
      </c>
    </row>
    <row r="2558" spans="1:20" x14ac:dyDescent="0.3">
      <c r="A2558">
        <v>3259</v>
      </c>
      <c r="B2558" s="1">
        <v>46217</v>
      </c>
      <c r="C2558">
        <f>YEAR(SalesDataTable__2[[#This Row],[Order Date]])</f>
        <v>2026</v>
      </c>
      <c r="D2558" s="2" t="str">
        <f>"Q"&amp;ROUNDUP(MONTH(SalesDataTable__2[[#This Row],[Order Date]])/3,0)</f>
        <v>Q3</v>
      </c>
      <c r="E2558">
        <f>MONTH(SalesDataTable__2[[#This Row],[Order Date]])</f>
        <v>7</v>
      </c>
      <c r="F2558" t="str">
        <f>TEXT(SalesDataTable__2[[#This Row],[Order Date]],"MMM")</f>
        <v>Jul</v>
      </c>
      <c r="G2558" t="s">
        <v>42</v>
      </c>
      <c r="H2558" t="s">
        <v>60</v>
      </c>
      <c r="I2558" t="s">
        <v>68</v>
      </c>
      <c r="J2558" t="s">
        <v>64</v>
      </c>
      <c r="K2558" t="s">
        <v>38</v>
      </c>
      <c r="L2558" t="s">
        <v>39</v>
      </c>
      <c r="M2558">
        <v>6</v>
      </c>
      <c r="N2558">
        <v>194.15</v>
      </c>
      <c r="O2558">
        <v>0.1</v>
      </c>
      <c r="P2558">
        <v>105.12</v>
      </c>
      <c r="Q2558">
        <v>1048.4100000000001</v>
      </c>
      <c r="R2558">
        <v>630.72</v>
      </c>
      <c r="S2558">
        <v>417.69000000000005</v>
      </c>
      <c r="T2558">
        <v>0.3984032964202936</v>
      </c>
    </row>
    <row r="2559" spans="1:20" x14ac:dyDescent="0.3">
      <c r="A2559">
        <v>958</v>
      </c>
      <c r="B2559" s="1">
        <v>46226</v>
      </c>
      <c r="C2559">
        <f>YEAR(SalesDataTable__2[[#This Row],[Order Date]])</f>
        <v>2026</v>
      </c>
      <c r="D2559" s="2" t="str">
        <f>"Q"&amp;ROUNDUP(MONTH(SalesDataTable__2[[#This Row],[Order Date]])/3,0)</f>
        <v>Q3</v>
      </c>
      <c r="E2559">
        <f>MONTH(SalesDataTable__2[[#This Row],[Order Date]])</f>
        <v>7</v>
      </c>
      <c r="F2559" t="str">
        <f>TEXT(SalesDataTable__2[[#This Row],[Order Date]],"MMM")</f>
        <v>Jul</v>
      </c>
      <c r="G2559" t="s">
        <v>16</v>
      </c>
      <c r="H2559" t="s">
        <v>17</v>
      </c>
      <c r="I2559" t="s">
        <v>67</v>
      </c>
      <c r="J2559" t="s">
        <v>19</v>
      </c>
      <c r="K2559" t="s">
        <v>36</v>
      </c>
      <c r="L2559" t="s">
        <v>54</v>
      </c>
      <c r="M2559">
        <v>6</v>
      </c>
      <c r="N2559">
        <v>102.96</v>
      </c>
      <c r="O2559">
        <v>0.05</v>
      </c>
      <c r="P2559">
        <v>51.74</v>
      </c>
      <c r="Q2559">
        <v>586.87199999999996</v>
      </c>
      <c r="R2559">
        <v>310.44</v>
      </c>
      <c r="S2559">
        <v>276.43199999999996</v>
      </c>
      <c r="T2559">
        <v>0.47102604997341835</v>
      </c>
    </row>
    <row r="2560" spans="1:20" x14ac:dyDescent="0.3">
      <c r="A2560">
        <v>1891</v>
      </c>
      <c r="B2560" s="1">
        <v>46228</v>
      </c>
      <c r="C2560">
        <f>YEAR(SalesDataTable__2[[#This Row],[Order Date]])</f>
        <v>2026</v>
      </c>
      <c r="D2560" s="2" t="str">
        <f>"Q"&amp;ROUNDUP(MONTH(SalesDataTable__2[[#This Row],[Order Date]])/3,0)</f>
        <v>Q3</v>
      </c>
      <c r="E2560">
        <f>MONTH(SalesDataTable__2[[#This Row],[Order Date]])</f>
        <v>7</v>
      </c>
      <c r="F2560" t="str">
        <f>TEXT(SalesDataTable__2[[#This Row],[Order Date]],"MMM")</f>
        <v>Jul</v>
      </c>
      <c r="G2560" t="s">
        <v>28</v>
      </c>
      <c r="H2560" t="s">
        <v>46</v>
      </c>
      <c r="I2560" t="s">
        <v>18</v>
      </c>
      <c r="J2560" t="s">
        <v>19</v>
      </c>
      <c r="K2560" t="s">
        <v>24</v>
      </c>
      <c r="L2560" t="s">
        <v>25</v>
      </c>
      <c r="M2560">
        <v>6</v>
      </c>
      <c r="N2560">
        <v>151.88999999999999</v>
      </c>
      <c r="O2560">
        <v>0.15</v>
      </c>
      <c r="P2560">
        <v>76.83</v>
      </c>
      <c r="Q2560">
        <v>774.6389999999999</v>
      </c>
      <c r="R2560">
        <v>460.98</v>
      </c>
      <c r="S2560">
        <v>313.65899999999988</v>
      </c>
      <c r="T2560">
        <v>0.40490989996630677</v>
      </c>
    </row>
    <row r="2561" spans="1:20" x14ac:dyDescent="0.3">
      <c r="A2561">
        <v>368</v>
      </c>
      <c r="B2561" s="1">
        <v>46231</v>
      </c>
      <c r="C2561">
        <f>YEAR(SalesDataTable__2[[#This Row],[Order Date]])</f>
        <v>2026</v>
      </c>
      <c r="D2561" s="2" t="str">
        <f>"Q"&amp;ROUNDUP(MONTH(SalesDataTable__2[[#This Row],[Order Date]])/3,0)</f>
        <v>Q3</v>
      </c>
      <c r="E2561">
        <f>MONTH(SalesDataTable__2[[#This Row],[Order Date]])</f>
        <v>7</v>
      </c>
      <c r="F2561" t="str">
        <f>TEXT(SalesDataTable__2[[#This Row],[Order Date]],"MMM")</f>
        <v>Jul</v>
      </c>
      <c r="G2561" t="s">
        <v>16</v>
      </c>
      <c r="H2561" t="s">
        <v>33</v>
      </c>
      <c r="I2561" t="s">
        <v>67</v>
      </c>
      <c r="J2561" t="s">
        <v>64</v>
      </c>
      <c r="K2561" t="s">
        <v>36</v>
      </c>
      <c r="L2561" t="s">
        <v>54</v>
      </c>
      <c r="M2561">
        <v>6</v>
      </c>
      <c r="N2561">
        <v>102.75</v>
      </c>
      <c r="O2561">
        <v>0</v>
      </c>
      <c r="P2561">
        <v>51.55</v>
      </c>
      <c r="Q2561">
        <v>616.5</v>
      </c>
      <c r="R2561">
        <v>309.29999999999995</v>
      </c>
      <c r="S2561">
        <v>307.20000000000005</v>
      </c>
      <c r="T2561">
        <v>0.49829683698296845</v>
      </c>
    </row>
    <row r="2562" spans="1:20" x14ac:dyDescent="0.3">
      <c r="A2562">
        <v>2386</v>
      </c>
      <c r="B2562" s="1">
        <v>46242</v>
      </c>
      <c r="C2562">
        <f>YEAR(SalesDataTable__2[[#This Row],[Order Date]])</f>
        <v>2026</v>
      </c>
      <c r="D2562" s="2" t="str">
        <f>"Q"&amp;ROUNDUP(MONTH(SalesDataTable__2[[#This Row],[Order Date]])/3,0)</f>
        <v>Q3</v>
      </c>
      <c r="E2562">
        <f>MONTH(SalesDataTable__2[[#This Row],[Order Date]])</f>
        <v>8</v>
      </c>
      <c r="F2562" t="str">
        <f>TEXT(SalesDataTable__2[[#This Row],[Order Date]],"MMM")</f>
        <v>Aug</v>
      </c>
      <c r="G2562" t="s">
        <v>28</v>
      </c>
      <c r="H2562" t="s">
        <v>49</v>
      </c>
      <c r="I2562" t="s">
        <v>18</v>
      </c>
      <c r="J2562" t="s">
        <v>64</v>
      </c>
      <c r="K2562" t="s">
        <v>24</v>
      </c>
      <c r="L2562" t="s">
        <v>27</v>
      </c>
      <c r="M2562">
        <v>6</v>
      </c>
      <c r="N2562">
        <v>91.9</v>
      </c>
      <c r="O2562">
        <v>0.05</v>
      </c>
      <c r="P2562">
        <v>44.69</v>
      </c>
      <c r="Q2562">
        <v>523.83000000000004</v>
      </c>
      <c r="R2562">
        <v>268.14</v>
      </c>
      <c r="S2562">
        <v>255.69000000000005</v>
      </c>
      <c r="T2562">
        <v>0.48811637363266713</v>
      </c>
    </row>
    <row r="2563" spans="1:20" x14ac:dyDescent="0.3">
      <c r="A2563">
        <v>2414</v>
      </c>
      <c r="B2563" s="1">
        <v>46248</v>
      </c>
      <c r="C2563">
        <f>YEAR(SalesDataTable__2[[#This Row],[Order Date]])</f>
        <v>2026</v>
      </c>
      <c r="D2563" s="2" t="str">
        <f>"Q"&amp;ROUNDUP(MONTH(SalesDataTable__2[[#This Row],[Order Date]])/3,0)</f>
        <v>Q3</v>
      </c>
      <c r="E2563">
        <f>MONTH(SalesDataTable__2[[#This Row],[Order Date]])</f>
        <v>8</v>
      </c>
      <c r="F2563" t="str">
        <f>TEXT(SalesDataTable__2[[#This Row],[Order Date]],"MMM")</f>
        <v>Aug</v>
      </c>
      <c r="G2563" t="s">
        <v>28</v>
      </c>
      <c r="H2563" t="s">
        <v>29</v>
      </c>
      <c r="I2563" t="s">
        <v>68</v>
      </c>
      <c r="J2563" t="s">
        <v>65</v>
      </c>
      <c r="K2563" t="s">
        <v>36</v>
      </c>
      <c r="L2563" t="s">
        <v>56</v>
      </c>
      <c r="M2563">
        <v>6</v>
      </c>
      <c r="N2563">
        <v>50.94</v>
      </c>
      <c r="O2563">
        <v>0.1</v>
      </c>
      <c r="P2563">
        <v>22.76</v>
      </c>
      <c r="Q2563">
        <v>275.07600000000002</v>
      </c>
      <c r="R2563">
        <v>136.56</v>
      </c>
      <c r="S2563">
        <v>138.51600000000002</v>
      </c>
      <c r="T2563">
        <v>0.50355538105832576</v>
      </c>
    </row>
    <row r="2564" spans="1:20" x14ac:dyDescent="0.3">
      <c r="A2564">
        <v>627</v>
      </c>
      <c r="B2564" s="1">
        <v>46250</v>
      </c>
      <c r="C2564">
        <f>YEAR(SalesDataTable__2[[#This Row],[Order Date]])</f>
        <v>2026</v>
      </c>
      <c r="D2564" s="2" t="str">
        <f>"Q"&amp;ROUNDUP(MONTH(SalesDataTable__2[[#This Row],[Order Date]])/3,0)</f>
        <v>Q3</v>
      </c>
      <c r="E2564">
        <f>MONTH(SalesDataTable__2[[#This Row],[Order Date]])</f>
        <v>8</v>
      </c>
      <c r="F2564" t="str">
        <f>TEXT(SalesDataTable__2[[#This Row],[Order Date]],"MMM")</f>
        <v>Aug</v>
      </c>
      <c r="G2564" t="s">
        <v>16</v>
      </c>
      <c r="H2564" t="s">
        <v>26</v>
      </c>
      <c r="I2564" t="s">
        <v>67</v>
      </c>
      <c r="J2564" t="s">
        <v>19</v>
      </c>
      <c r="K2564" t="s">
        <v>36</v>
      </c>
      <c r="L2564" t="s">
        <v>61</v>
      </c>
      <c r="M2564">
        <v>6</v>
      </c>
      <c r="N2564">
        <v>83.26</v>
      </c>
      <c r="O2564">
        <v>0</v>
      </c>
      <c r="P2564">
        <v>43.8</v>
      </c>
      <c r="Q2564">
        <v>499.56000000000006</v>
      </c>
      <c r="R2564">
        <v>262.79999999999995</v>
      </c>
      <c r="S2564">
        <v>236.7600000000001</v>
      </c>
      <c r="T2564">
        <v>0.47393706461686297</v>
      </c>
    </row>
    <row r="2565" spans="1:20" x14ac:dyDescent="0.3">
      <c r="A2565">
        <v>247</v>
      </c>
      <c r="B2565" s="1">
        <v>46254</v>
      </c>
      <c r="C2565">
        <f>YEAR(SalesDataTable__2[[#This Row],[Order Date]])</f>
        <v>2026</v>
      </c>
      <c r="D2565" s="2" t="str">
        <f>"Q"&amp;ROUNDUP(MONTH(SalesDataTable__2[[#This Row],[Order Date]])/3,0)</f>
        <v>Q3</v>
      </c>
      <c r="E2565">
        <f>MONTH(SalesDataTable__2[[#This Row],[Order Date]])</f>
        <v>8</v>
      </c>
      <c r="F2565" t="str">
        <f>TEXT(SalesDataTable__2[[#This Row],[Order Date]],"MMM")</f>
        <v>Aug</v>
      </c>
      <c r="G2565" t="s">
        <v>22</v>
      </c>
      <c r="H2565" t="s">
        <v>23</v>
      </c>
      <c r="I2565" t="s">
        <v>18</v>
      </c>
      <c r="J2565" t="s">
        <v>19</v>
      </c>
      <c r="K2565" t="s">
        <v>36</v>
      </c>
      <c r="L2565" t="s">
        <v>56</v>
      </c>
      <c r="M2565">
        <v>6</v>
      </c>
      <c r="N2565">
        <v>51.67</v>
      </c>
      <c r="O2565">
        <v>0.1</v>
      </c>
      <c r="P2565">
        <v>23.1</v>
      </c>
      <c r="Q2565">
        <v>279.01799999999997</v>
      </c>
      <c r="R2565">
        <v>138.60000000000002</v>
      </c>
      <c r="S2565">
        <v>140.41799999999995</v>
      </c>
      <c r="T2565">
        <v>0.50325785433197845</v>
      </c>
    </row>
    <row r="2566" spans="1:20" x14ac:dyDescent="0.3">
      <c r="A2566">
        <v>1728</v>
      </c>
      <c r="B2566" s="1">
        <v>46256</v>
      </c>
      <c r="C2566">
        <f>YEAR(SalesDataTable__2[[#This Row],[Order Date]])</f>
        <v>2026</v>
      </c>
      <c r="D2566" s="2" t="str">
        <f>"Q"&amp;ROUNDUP(MONTH(SalesDataTable__2[[#This Row],[Order Date]])/3,0)</f>
        <v>Q3</v>
      </c>
      <c r="E2566">
        <f>MONTH(SalesDataTable__2[[#This Row],[Order Date]])</f>
        <v>8</v>
      </c>
      <c r="F2566" t="str">
        <f>TEXT(SalesDataTable__2[[#This Row],[Order Date]],"MMM")</f>
        <v>Aug</v>
      </c>
      <c r="G2566" t="s">
        <v>22</v>
      </c>
      <c r="H2566" t="s">
        <v>23</v>
      </c>
      <c r="I2566" t="s">
        <v>68</v>
      </c>
      <c r="J2566" t="s">
        <v>65</v>
      </c>
      <c r="K2566" t="s">
        <v>36</v>
      </c>
      <c r="L2566" t="s">
        <v>54</v>
      </c>
      <c r="M2566">
        <v>6</v>
      </c>
      <c r="N2566">
        <v>101.54</v>
      </c>
      <c r="O2566">
        <v>0.1</v>
      </c>
      <c r="P2566">
        <v>50</v>
      </c>
      <c r="Q2566">
        <v>548.31600000000003</v>
      </c>
      <c r="R2566">
        <v>300</v>
      </c>
      <c r="S2566">
        <v>248.31600000000003</v>
      </c>
      <c r="T2566">
        <v>0.45287024270676035</v>
      </c>
    </row>
    <row r="2567" spans="1:20" x14ac:dyDescent="0.3">
      <c r="A2567">
        <v>5058</v>
      </c>
      <c r="B2567" s="1">
        <v>46261</v>
      </c>
      <c r="C2567">
        <f>YEAR(SalesDataTable__2[[#This Row],[Order Date]])</f>
        <v>2026</v>
      </c>
      <c r="D2567" s="2" t="str">
        <f>"Q"&amp;ROUNDUP(MONTH(SalesDataTable__2[[#This Row],[Order Date]])/3,0)</f>
        <v>Q3</v>
      </c>
      <c r="E2567">
        <f>MONTH(SalesDataTable__2[[#This Row],[Order Date]])</f>
        <v>8</v>
      </c>
      <c r="F2567" t="str">
        <f>TEXT(SalesDataTable__2[[#This Row],[Order Date]],"MMM")</f>
        <v>Aug</v>
      </c>
      <c r="G2567" t="s">
        <v>28</v>
      </c>
      <c r="H2567" t="s">
        <v>34</v>
      </c>
      <c r="I2567" t="s">
        <v>68</v>
      </c>
      <c r="J2567" t="s">
        <v>65</v>
      </c>
      <c r="K2567" t="s">
        <v>36</v>
      </c>
      <c r="L2567" t="s">
        <v>37</v>
      </c>
      <c r="M2567">
        <v>6</v>
      </c>
      <c r="N2567">
        <v>41.33</v>
      </c>
      <c r="O2567">
        <v>0.2</v>
      </c>
      <c r="P2567">
        <v>17.02</v>
      </c>
      <c r="Q2567">
        <v>198.38400000000001</v>
      </c>
      <c r="R2567">
        <v>102.12</v>
      </c>
      <c r="S2567">
        <v>96.26400000000001</v>
      </c>
      <c r="T2567">
        <v>0.48524074522138883</v>
      </c>
    </row>
    <row r="2568" spans="1:20" x14ac:dyDescent="0.3">
      <c r="A2568">
        <v>1023</v>
      </c>
      <c r="B2568" s="1">
        <v>46263</v>
      </c>
      <c r="C2568">
        <f>YEAR(SalesDataTable__2[[#This Row],[Order Date]])</f>
        <v>2026</v>
      </c>
      <c r="D2568" s="2" t="str">
        <f>"Q"&amp;ROUNDUP(MONTH(SalesDataTable__2[[#This Row],[Order Date]])/3,0)</f>
        <v>Q3</v>
      </c>
      <c r="E2568">
        <f>MONTH(SalesDataTable__2[[#This Row],[Order Date]])</f>
        <v>8</v>
      </c>
      <c r="F2568" t="str">
        <f>TEXT(SalesDataTable__2[[#This Row],[Order Date]],"MMM")</f>
        <v>Aug</v>
      </c>
      <c r="G2568" t="s">
        <v>42</v>
      </c>
      <c r="H2568" t="s">
        <v>57</v>
      </c>
      <c r="I2568" t="s">
        <v>18</v>
      </c>
      <c r="J2568" t="s">
        <v>19</v>
      </c>
      <c r="K2568" t="s">
        <v>24</v>
      </c>
      <c r="L2568" t="s">
        <v>27</v>
      </c>
      <c r="M2568">
        <v>6</v>
      </c>
      <c r="N2568">
        <v>90.19</v>
      </c>
      <c r="O2568">
        <v>0</v>
      </c>
      <c r="P2568">
        <v>45.61</v>
      </c>
      <c r="Q2568">
        <v>541.14</v>
      </c>
      <c r="R2568">
        <v>273.65999999999997</v>
      </c>
      <c r="S2568">
        <v>267.48</v>
      </c>
      <c r="T2568">
        <v>0.4942898325756736</v>
      </c>
    </row>
    <row r="2569" spans="1:20" x14ac:dyDescent="0.3">
      <c r="A2569">
        <v>1481</v>
      </c>
      <c r="B2569" s="1">
        <v>46266</v>
      </c>
      <c r="C2569">
        <f>YEAR(SalesDataTable__2[[#This Row],[Order Date]])</f>
        <v>2026</v>
      </c>
      <c r="D2569" s="2" t="str">
        <f>"Q"&amp;ROUNDUP(MONTH(SalesDataTable__2[[#This Row],[Order Date]])/3,0)</f>
        <v>Q3</v>
      </c>
      <c r="E2569">
        <f>MONTH(SalesDataTable__2[[#This Row],[Order Date]])</f>
        <v>9</v>
      </c>
      <c r="F2569" t="str">
        <f>TEXT(SalesDataTable__2[[#This Row],[Order Date]],"MMM")</f>
        <v>Sep</v>
      </c>
      <c r="G2569" t="s">
        <v>28</v>
      </c>
      <c r="H2569" t="s">
        <v>46</v>
      </c>
      <c r="I2569" t="s">
        <v>68</v>
      </c>
      <c r="J2569" t="s">
        <v>65</v>
      </c>
      <c r="K2569" t="s">
        <v>36</v>
      </c>
      <c r="L2569" t="s">
        <v>61</v>
      </c>
      <c r="M2569">
        <v>6</v>
      </c>
      <c r="N2569">
        <v>81.430000000000007</v>
      </c>
      <c r="O2569">
        <v>0.05</v>
      </c>
      <c r="P2569">
        <v>42.24</v>
      </c>
      <c r="Q2569">
        <v>464.15100000000001</v>
      </c>
      <c r="R2569">
        <v>253.44</v>
      </c>
      <c r="S2569">
        <v>210.71100000000001</v>
      </c>
      <c r="T2569">
        <v>0.45397079829624415</v>
      </c>
    </row>
    <row r="2570" spans="1:20" x14ac:dyDescent="0.3">
      <c r="A2570">
        <v>3426</v>
      </c>
      <c r="B2570" s="1">
        <v>46266</v>
      </c>
      <c r="C2570">
        <f>YEAR(SalesDataTable__2[[#This Row],[Order Date]])</f>
        <v>2026</v>
      </c>
      <c r="D2570" s="2" t="str">
        <f>"Q"&amp;ROUNDUP(MONTH(SalesDataTable__2[[#This Row],[Order Date]])/3,0)</f>
        <v>Q3</v>
      </c>
      <c r="E2570">
        <f>MONTH(SalesDataTable__2[[#This Row],[Order Date]])</f>
        <v>9</v>
      </c>
      <c r="F2570" t="str">
        <f>TEXT(SalesDataTable__2[[#This Row],[Order Date]],"MMM")</f>
        <v>Sep</v>
      </c>
      <c r="G2570" t="s">
        <v>28</v>
      </c>
      <c r="H2570" t="s">
        <v>34</v>
      </c>
      <c r="I2570" t="s">
        <v>66</v>
      </c>
      <c r="J2570" t="s">
        <v>19</v>
      </c>
      <c r="K2570" t="s">
        <v>38</v>
      </c>
      <c r="L2570" t="s">
        <v>58</v>
      </c>
      <c r="M2570">
        <v>6</v>
      </c>
      <c r="N2570">
        <v>80.319999999999993</v>
      </c>
      <c r="O2570">
        <v>0</v>
      </c>
      <c r="P2570">
        <v>38.42</v>
      </c>
      <c r="Q2570">
        <v>481.91999999999996</v>
      </c>
      <c r="R2570">
        <v>230.52</v>
      </c>
      <c r="S2570">
        <v>251.39999999999995</v>
      </c>
      <c r="T2570">
        <v>0.52166334661354574</v>
      </c>
    </row>
    <row r="2571" spans="1:20" x14ac:dyDescent="0.3">
      <c r="A2571">
        <v>3375</v>
      </c>
      <c r="B2571" s="1">
        <v>46277</v>
      </c>
      <c r="C2571">
        <f>YEAR(SalesDataTable__2[[#This Row],[Order Date]])</f>
        <v>2026</v>
      </c>
      <c r="D2571" s="2" t="str">
        <f>"Q"&amp;ROUNDUP(MONTH(SalesDataTable__2[[#This Row],[Order Date]])/3,0)</f>
        <v>Q3</v>
      </c>
      <c r="E2571">
        <f>MONTH(SalesDataTable__2[[#This Row],[Order Date]])</f>
        <v>9</v>
      </c>
      <c r="F2571" t="str">
        <f>TEXT(SalesDataTable__2[[#This Row],[Order Date]],"MMM")</f>
        <v>Sep</v>
      </c>
      <c r="G2571" t="s">
        <v>28</v>
      </c>
      <c r="H2571" t="s">
        <v>49</v>
      </c>
      <c r="I2571" t="s">
        <v>68</v>
      </c>
      <c r="J2571" t="s">
        <v>64</v>
      </c>
      <c r="K2571" t="s">
        <v>31</v>
      </c>
      <c r="L2571" t="s">
        <v>47</v>
      </c>
      <c r="M2571">
        <v>6</v>
      </c>
      <c r="N2571">
        <v>47.72</v>
      </c>
      <c r="O2571">
        <v>0.1</v>
      </c>
      <c r="P2571">
        <v>18.41</v>
      </c>
      <c r="Q2571">
        <v>257.68799999999999</v>
      </c>
      <c r="R2571">
        <v>110.46000000000001</v>
      </c>
      <c r="S2571">
        <v>147.22799999999998</v>
      </c>
      <c r="T2571">
        <v>0.57134208810654741</v>
      </c>
    </row>
    <row r="2572" spans="1:20" x14ac:dyDescent="0.3">
      <c r="A2572">
        <v>4208</v>
      </c>
      <c r="B2572" s="1">
        <v>46278</v>
      </c>
      <c r="C2572">
        <f>YEAR(SalesDataTable__2[[#This Row],[Order Date]])</f>
        <v>2026</v>
      </c>
      <c r="D2572" s="2" t="str">
        <f>"Q"&amp;ROUNDUP(MONTH(SalesDataTable__2[[#This Row],[Order Date]])/3,0)</f>
        <v>Q3</v>
      </c>
      <c r="E2572">
        <f>MONTH(SalesDataTable__2[[#This Row],[Order Date]])</f>
        <v>9</v>
      </c>
      <c r="F2572" t="str">
        <f>TEXT(SalesDataTable__2[[#This Row],[Order Date]],"MMM")</f>
        <v>Sep</v>
      </c>
      <c r="G2572" t="s">
        <v>28</v>
      </c>
      <c r="H2572" t="s">
        <v>46</v>
      </c>
      <c r="I2572" t="s">
        <v>68</v>
      </c>
      <c r="J2572" t="s">
        <v>65</v>
      </c>
      <c r="K2572" t="s">
        <v>36</v>
      </c>
      <c r="L2572" t="s">
        <v>54</v>
      </c>
      <c r="M2572">
        <v>6</v>
      </c>
      <c r="N2572">
        <v>104.11</v>
      </c>
      <c r="O2572">
        <v>0.1</v>
      </c>
      <c r="P2572">
        <v>49</v>
      </c>
      <c r="Q2572">
        <v>562.19399999999996</v>
      </c>
      <c r="R2572">
        <v>294</v>
      </c>
      <c r="S2572">
        <v>268.19399999999996</v>
      </c>
      <c r="T2572">
        <v>0.47704884790659446</v>
      </c>
    </row>
    <row r="2573" spans="1:20" x14ac:dyDescent="0.3">
      <c r="A2573">
        <v>2530</v>
      </c>
      <c r="B2573" s="1">
        <v>46279</v>
      </c>
      <c r="C2573">
        <f>YEAR(SalesDataTable__2[[#This Row],[Order Date]])</f>
        <v>2026</v>
      </c>
      <c r="D2573" s="2" t="str">
        <f>"Q"&amp;ROUNDUP(MONTH(SalesDataTable__2[[#This Row],[Order Date]])/3,0)</f>
        <v>Q3</v>
      </c>
      <c r="E2573">
        <f>MONTH(SalesDataTable__2[[#This Row],[Order Date]])</f>
        <v>9</v>
      </c>
      <c r="F2573" t="str">
        <f>TEXT(SalesDataTable__2[[#This Row],[Order Date]],"MMM")</f>
        <v>Sep</v>
      </c>
      <c r="G2573" t="s">
        <v>16</v>
      </c>
      <c r="H2573" t="s">
        <v>26</v>
      </c>
      <c r="I2573" t="s">
        <v>18</v>
      </c>
      <c r="J2573" t="s">
        <v>19</v>
      </c>
      <c r="K2573" t="s">
        <v>31</v>
      </c>
      <c r="L2573" t="s">
        <v>47</v>
      </c>
      <c r="M2573">
        <v>6</v>
      </c>
      <c r="N2573">
        <v>46.16</v>
      </c>
      <c r="O2573">
        <v>0.1</v>
      </c>
      <c r="P2573">
        <v>18.39</v>
      </c>
      <c r="Q2573">
        <v>249.26399999999998</v>
      </c>
      <c r="R2573">
        <v>110.34</v>
      </c>
      <c r="S2573">
        <v>138.92399999999998</v>
      </c>
      <c r="T2573">
        <v>0.55733679953783932</v>
      </c>
    </row>
    <row r="2574" spans="1:20" x14ac:dyDescent="0.3">
      <c r="A2574">
        <v>3899</v>
      </c>
      <c r="B2574" s="1">
        <v>46287</v>
      </c>
      <c r="C2574">
        <f>YEAR(SalesDataTable__2[[#This Row],[Order Date]])</f>
        <v>2026</v>
      </c>
      <c r="D2574" s="2" t="str">
        <f>"Q"&amp;ROUNDUP(MONTH(SalesDataTable__2[[#This Row],[Order Date]])/3,0)</f>
        <v>Q3</v>
      </c>
      <c r="E2574">
        <f>MONTH(SalesDataTable__2[[#This Row],[Order Date]])</f>
        <v>9</v>
      </c>
      <c r="F2574" t="str">
        <f>TEXT(SalesDataTable__2[[#This Row],[Order Date]],"MMM")</f>
        <v>Sep</v>
      </c>
      <c r="G2574" t="s">
        <v>16</v>
      </c>
      <c r="H2574" t="s">
        <v>33</v>
      </c>
      <c r="I2574" t="s">
        <v>68</v>
      </c>
      <c r="J2574" t="s">
        <v>64</v>
      </c>
      <c r="K2574" t="s">
        <v>38</v>
      </c>
      <c r="L2574" t="s">
        <v>55</v>
      </c>
      <c r="M2574">
        <v>6</v>
      </c>
      <c r="N2574">
        <v>121.7</v>
      </c>
      <c r="O2574">
        <v>0.15</v>
      </c>
      <c r="P2574">
        <v>61.26</v>
      </c>
      <c r="Q2574">
        <v>620.67000000000007</v>
      </c>
      <c r="R2574">
        <v>367.56</v>
      </c>
      <c r="S2574">
        <v>253.11000000000007</v>
      </c>
      <c r="T2574">
        <v>0.40780124703948967</v>
      </c>
    </row>
    <row r="2575" spans="1:20" x14ac:dyDescent="0.3">
      <c r="A2575">
        <v>600</v>
      </c>
      <c r="B2575" s="1">
        <v>46289</v>
      </c>
      <c r="C2575">
        <f>YEAR(SalesDataTable__2[[#This Row],[Order Date]])</f>
        <v>2026</v>
      </c>
      <c r="D2575" s="2" t="str">
        <f>"Q"&amp;ROUNDUP(MONTH(SalesDataTable__2[[#This Row],[Order Date]])/3,0)</f>
        <v>Q3</v>
      </c>
      <c r="E2575">
        <f>MONTH(SalesDataTable__2[[#This Row],[Order Date]])</f>
        <v>9</v>
      </c>
      <c r="F2575" t="str">
        <f>TEXT(SalesDataTable__2[[#This Row],[Order Date]],"MMM")</f>
        <v>Sep</v>
      </c>
      <c r="G2575" t="s">
        <v>28</v>
      </c>
      <c r="H2575" t="s">
        <v>46</v>
      </c>
      <c r="I2575" t="s">
        <v>66</v>
      </c>
      <c r="J2575" t="s">
        <v>64</v>
      </c>
      <c r="K2575" t="s">
        <v>36</v>
      </c>
      <c r="L2575" t="s">
        <v>37</v>
      </c>
      <c r="M2575">
        <v>6</v>
      </c>
      <c r="N2575">
        <v>39.880000000000003</v>
      </c>
      <c r="O2575">
        <v>0.05</v>
      </c>
      <c r="P2575">
        <v>16.79</v>
      </c>
      <c r="Q2575">
        <v>227.31600000000003</v>
      </c>
      <c r="R2575">
        <v>100.74</v>
      </c>
      <c r="S2575">
        <v>126.57600000000004</v>
      </c>
      <c r="T2575">
        <v>0.5568283798764716</v>
      </c>
    </row>
    <row r="2576" spans="1:20" x14ac:dyDescent="0.3">
      <c r="A2576">
        <v>2124</v>
      </c>
      <c r="B2576" s="1">
        <v>46289</v>
      </c>
      <c r="C2576">
        <f>YEAR(SalesDataTable__2[[#This Row],[Order Date]])</f>
        <v>2026</v>
      </c>
      <c r="D2576" s="2" t="str">
        <f>"Q"&amp;ROUNDUP(MONTH(SalesDataTable__2[[#This Row],[Order Date]])/3,0)</f>
        <v>Q3</v>
      </c>
      <c r="E2576">
        <f>MONTH(SalesDataTable__2[[#This Row],[Order Date]])</f>
        <v>9</v>
      </c>
      <c r="F2576" t="str">
        <f>TEXT(SalesDataTable__2[[#This Row],[Order Date]],"MMM")</f>
        <v>Sep</v>
      </c>
      <c r="G2576" t="s">
        <v>16</v>
      </c>
      <c r="H2576" t="s">
        <v>17</v>
      </c>
      <c r="I2576" t="s">
        <v>66</v>
      </c>
      <c r="J2576" t="s">
        <v>19</v>
      </c>
      <c r="K2576" t="s">
        <v>36</v>
      </c>
      <c r="L2576" t="s">
        <v>54</v>
      </c>
      <c r="M2576">
        <v>6</v>
      </c>
      <c r="N2576">
        <v>104.16</v>
      </c>
      <c r="O2576">
        <v>0</v>
      </c>
      <c r="P2576">
        <v>51.76</v>
      </c>
      <c r="Q2576">
        <v>624.96</v>
      </c>
      <c r="R2576">
        <v>310.56</v>
      </c>
      <c r="S2576">
        <v>314.40000000000003</v>
      </c>
      <c r="T2576">
        <v>0.50307219662058378</v>
      </c>
    </row>
    <row r="2577" spans="1:20" x14ac:dyDescent="0.3">
      <c r="A2577">
        <v>407</v>
      </c>
      <c r="B2577" s="1">
        <v>46291</v>
      </c>
      <c r="C2577">
        <f>YEAR(SalesDataTable__2[[#This Row],[Order Date]])</f>
        <v>2026</v>
      </c>
      <c r="D2577" s="2" t="str">
        <f>"Q"&amp;ROUNDUP(MONTH(SalesDataTable__2[[#This Row],[Order Date]])/3,0)</f>
        <v>Q3</v>
      </c>
      <c r="E2577">
        <f>MONTH(SalesDataTable__2[[#This Row],[Order Date]])</f>
        <v>9</v>
      </c>
      <c r="F2577" t="str">
        <f>TEXT(SalesDataTable__2[[#This Row],[Order Date]],"MMM")</f>
        <v>Sep</v>
      </c>
      <c r="G2577" t="s">
        <v>28</v>
      </c>
      <c r="H2577" t="s">
        <v>46</v>
      </c>
      <c r="I2577" t="s">
        <v>68</v>
      </c>
      <c r="J2577" t="s">
        <v>64</v>
      </c>
      <c r="K2577" t="s">
        <v>20</v>
      </c>
      <c r="L2577" t="s">
        <v>59</v>
      </c>
      <c r="M2577">
        <v>6</v>
      </c>
      <c r="N2577">
        <v>49.87</v>
      </c>
      <c r="O2577">
        <v>0.1</v>
      </c>
      <c r="P2577">
        <v>21.75</v>
      </c>
      <c r="Q2577">
        <v>269.298</v>
      </c>
      <c r="R2577">
        <v>130.5</v>
      </c>
      <c r="S2577">
        <v>138.798</v>
      </c>
      <c r="T2577">
        <v>0.51540672414945521</v>
      </c>
    </row>
    <row r="2578" spans="1:20" x14ac:dyDescent="0.3">
      <c r="A2578">
        <v>4522</v>
      </c>
      <c r="B2578" s="1">
        <v>46293</v>
      </c>
      <c r="C2578">
        <f>YEAR(SalesDataTable__2[[#This Row],[Order Date]])</f>
        <v>2026</v>
      </c>
      <c r="D2578" s="2" t="str">
        <f>"Q"&amp;ROUNDUP(MONTH(SalesDataTable__2[[#This Row],[Order Date]])/3,0)</f>
        <v>Q3</v>
      </c>
      <c r="E2578">
        <f>MONTH(SalesDataTable__2[[#This Row],[Order Date]])</f>
        <v>9</v>
      </c>
      <c r="F2578" t="str">
        <f>TEXT(SalesDataTable__2[[#This Row],[Order Date]],"MMM")</f>
        <v>Sep</v>
      </c>
      <c r="G2578" t="s">
        <v>16</v>
      </c>
      <c r="H2578" t="s">
        <v>52</v>
      </c>
      <c r="I2578" t="s">
        <v>67</v>
      </c>
      <c r="J2578" t="s">
        <v>65</v>
      </c>
      <c r="K2578" t="s">
        <v>38</v>
      </c>
      <c r="L2578" t="s">
        <v>55</v>
      </c>
      <c r="M2578">
        <v>6</v>
      </c>
      <c r="N2578">
        <v>125.62</v>
      </c>
      <c r="O2578">
        <v>0</v>
      </c>
      <c r="P2578">
        <v>61.34</v>
      </c>
      <c r="Q2578">
        <v>753.72</v>
      </c>
      <c r="R2578">
        <v>368.04</v>
      </c>
      <c r="S2578">
        <v>385.68</v>
      </c>
      <c r="T2578">
        <v>0.51170195828689702</v>
      </c>
    </row>
    <row r="2579" spans="1:20" x14ac:dyDescent="0.3">
      <c r="A2579">
        <v>4840</v>
      </c>
      <c r="B2579" s="1">
        <v>46299</v>
      </c>
      <c r="C2579">
        <f>YEAR(SalesDataTable__2[[#This Row],[Order Date]])</f>
        <v>2026</v>
      </c>
      <c r="D2579" s="2" t="str">
        <f>"Q"&amp;ROUNDUP(MONTH(SalesDataTable__2[[#This Row],[Order Date]])/3,0)</f>
        <v>Q4</v>
      </c>
      <c r="E2579">
        <f>MONTH(SalesDataTable__2[[#This Row],[Order Date]])</f>
        <v>10</v>
      </c>
      <c r="F2579" t="str">
        <f>TEXT(SalesDataTable__2[[#This Row],[Order Date]],"MMM")</f>
        <v>Oct</v>
      </c>
      <c r="G2579" t="s">
        <v>28</v>
      </c>
      <c r="H2579" t="s">
        <v>46</v>
      </c>
      <c r="I2579" t="s">
        <v>68</v>
      </c>
      <c r="J2579" t="s">
        <v>65</v>
      </c>
      <c r="K2579" t="s">
        <v>38</v>
      </c>
      <c r="L2579" t="s">
        <v>39</v>
      </c>
      <c r="M2579">
        <v>6</v>
      </c>
      <c r="N2579">
        <v>191.08</v>
      </c>
      <c r="O2579">
        <v>0.1</v>
      </c>
      <c r="P2579">
        <v>102.93</v>
      </c>
      <c r="Q2579">
        <v>1031.8320000000001</v>
      </c>
      <c r="R2579">
        <v>617.58000000000004</v>
      </c>
      <c r="S2579">
        <v>414.25200000000007</v>
      </c>
      <c r="T2579">
        <v>0.40147233270532412</v>
      </c>
    </row>
    <row r="2580" spans="1:20" x14ac:dyDescent="0.3">
      <c r="A2580">
        <v>3926</v>
      </c>
      <c r="B2580" s="1">
        <v>46301</v>
      </c>
      <c r="C2580">
        <f>YEAR(SalesDataTable__2[[#This Row],[Order Date]])</f>
        <v>2026</v>
      </c>
      <c r="D2580" s="2" t="str">
        <f>"Q"&amp;ROUNDUP(MONTH(SalesDataTable__2[[#This Row],[Order Date]])/3,0)</f>
        <v>Q4</v>
      </c>
      <c r="E2580">
        <f>MONTH(SalesDataTable__2[[#This Row],[Order Date]])</f>
        <v>10</v>
      </c>
      <c r="F2580" t="str">
        <f>TEXT(SalesDataTable__2[[#This Row],[Order Date]],"MMM")</f>
        <v>Oct</v>
      </c>
      <c r="G2580" t="s">
        <v>42</v>
      </c>
      <c r="H2580" t="s">
        <v>45</v>
      </c>
      <c r="I2580" t="s">
        <v>18</v>
      </c>
      <c r="J2580" t="s">
        <v>65</v>
      </c>
      <c r="K2580" t="s">
        <v>24</v>
      </c>
      <c r="L2580" t="s">
        <v>25</v>
      </c>
      <c r="M2580">
        <v>6</v>
      </c>
      <c r="N2580">
        <v>154.93</v>
      </c>
      <c r="O2580">
        <v>0.05</v>
      </c>
      <c r="P2580">
        <v>79.430000000000007</v>
      </c>
      <c r="Q2580">
        <v>883.101</v>
      </c>
      <c r="R2580">
        <v>476.58000000000004</v>
      </c>
      <c r="S2580">
        <v>406.52099999999996</v>
      </c>
      <c r="T2580">
        <v>0.46033352923391546</v>
      </c>
    </row>
    <row r="2581" spans="1:20" x14ac:dyDescent="0.3">
      <c r="A2581">
        <v>3208</v>
      </c>
      <c r="B2581" s="1">
        <v>46303</v>
      </c>
      <c r="C2581">
        <f>YEAR(SalesDataTable__2[[#This Row],[Order Date]])</f>
        <v>2026</v>
      </c>
      <c r="D2581" s="2" t="str">
        <f>"Q"&amp;ROUNDUP(MONTH(SalesDataTable__2[[#This Row],[Order Date]])/3,0)</f>
        <v>Q4</v>
      </c>
      <c r="E2581">
        <f>MONTH(SalesDataTable__2[[#This Row],[Order Date]])</f>
        <v>10</v>
      </c>
      <c r="F2581" t="str">
        <f>TEXT(SalesDataTable__2[[#This Row],[Order Date]],"MMM")</f>
        <v>Oct</v>
      </c>
      <c r="G2581" t="s">
        <v>42</v>
      </c>
      <c r="H2581" t="s">
        <v>63</v>
      </c>
      <c r="I2581" t="s">
        <v>68</v>
      </c>
      <c r="J2581" t="s">
        <v>19</v>
      </c>
      <c r="K2581" t="s">
        <v>36</v>
      </c>
      <c r="L2581" t="s">
        <v>37</v>
      </c>
      <c r="M2581">
        <v>6</v>
      </c>
      <c r="N2581">
        <v>41.27</v>
      </c>
      <c r="O2581">
        <v>0.1</v>
      </c>
      <c r="P2581">
        <v>16.61</v>
      </c>
      <c r="Q2581">
        <v>222.858</v>
      </c>
      <c r="R2581">
        <v>99.66</v>
      </c>
      <c r="S2581">
        <v>123.19800000000001</v>
      </c>
      <c r="T2581">
        <v>0.55280941227149127</v>
      </c>
    </row>
    <row r="2582" spans="1:20" x14ac:dyDescent="0.3">
      <c r="A2582">
        <v>3770</v>
      </c>
      <c r="B2582" s="1">
        <v>46312</v>
      </c>
      <c r="C2582">
        <f>YEAR(SalesDataTable__2[[#This Row],[Order Date]])</f>
        <v>2026</v>
      </c>
      <c r="D2582" s="2" t="str">
        <f>"Q"&amp;ROUNDUP(MONTH(SalesDataTable__2[[#This Row],[Order Date]])/3,0)</f>
        <v>Q4</v>
      </c>
      <c r="E2582">
        <f>MONTH(SalesDataTable__2[[#This Row],[Order Date]])</f>
        <v>10</v>
      </c>
      <c r="F2582" t="str">
        <f>TEXT(SalesDataTable__2[[#This Row],[Order Date]],"MMM")</f>
        <v>Oct</v>
      </c>
      <c r="G2582" t="s">
        <v>16</v>
      </c>
      <c r="H2582" t="s">
        <v>52</v>
      </c>
      <c r="I2582" t="s">
        <v>18</v>
      </c>
      <c r="J2582" t="s">
        <v>65</v>
      </c>
      <c r="K2582" t="s">
        <v>38</v>
      </c>
      <c r="L2582" t="s">
        <v>39</v>
      </c>
      <c r="M2582">
        <v>6</v>
      </c>
      <c r="N2582">
        <v>200.26</v>
      </c>
      <c r="O2582">
        <v>0</v>
      </c>
      <c r="P2582">
        <v>106.71</v>
      </c>
      <c r="Q2582">
        <v>1201.56</v>
      </c>
      <c r="R2582">
        <v>640.26</v>
      </c>
      <c r="S2582">
        <v>561.29999999999995</v>
      </c>
      <c r="T2582">
        <v>0.46714271447118744</v>
      </c>
    </row>
    <row r="2583" spans="1:20" x14ac:dyDescent="0.3">
      <c r="A2583">
        <v>4763</v>
      </c>
      <c r="B2583" s="1">
        <v>46314</v>
      </c>
      <c r="C2583">
        <f>YEAR(SalesDataTable__2[[#This Row],[Order Date]])</f>
        <v>2026</v>
      </c>
      <c r="D2583" s="2" t="str">
        <f>"Q"&amp;ROUNDUP(MONTH(SalesDataTable__2[[#This Row],[Order Date]])/3,0)</f>
        <v>Q4</v>
      </c>
      <c r="E2583">
        <f>MONTH(SalesDataTable__2[[#This Row],[Order Date]])</f>
        <v>10</v>
      </c>
      <c r="F2583" t="str">
        <f>TEXT(SalesDataTable__2[[#This Row],[Order Date]],"MMM")</f>
        <v>Oct</v>
      </c>
      <c r="G2583" t="s">
        <v>16</v>
      </c>
      <c r="H2583" t="s">
        <v>17</v>
      </c>
      <c r="I2583" t="s">
        <v>67</v>
      </c>
      <c r="J2583" t="s">
        <v>19</v>
      </c>
      <c r="K2583" t="s">
        <v>36</v>
      </c>
      <c r="L2583" t="s">
        <v>54</v>
      </c>
      <c r="M2583">
        <v>6</v>
      </c>
      <c r="N2583">
        <v>101.6</v>
      </c>
      <c r="O2583">
        <v>0</v>
      </c>
      <c r="P2583">
        <v>50.17</v>
      </c>
      <c r="Q2583">
        <v>609.59999999999991</v>
      </c>
      <c r="R2583">
        <v>301.02</v>
      </c>
      <c r="S2583">
        <v>308.57999999999993</v>
      </c>
      <c r="T2583">
        <v>0.50620078740157481</v>
      </c>
    </row>
    <row r="2584" spans="1:20" x14ac:dyDescent="0.3">
      <c r="A2584">
        <v>555</v>
      </c>
      <c r="B2584" s="1">
        <v>46318</v>
      </c>
      <c r="C2584">
        <f>YEAR(SalesDataTable__2[[#This Row],[Order Date]])</f>
        <v>2026</v>
      </c>
      <c r="D2584" s="2" t="str">
        <f>"Q"&amp;ROUNDUP(MONTH(SalesDataTable__2[[#This Row],[Order Date]])/3,0)</f>
        <v>Q4</v>
      </c>
      <c r="E2584">
        <f>MONTH(SalesDataTable__2[[#This Row],[Order Date]])</f>
        <v>10</v>
      </c>
      <c r="F2584" t="str">
        <f>TEXT(SalesDataTable__2[[#This Row],[Order Date]],"MMM")</f>
        <v>Oct</v>
      </c>
      <c r="G2584" t="s">
        <v>28</v>
      </c>
      <c r="H2584" t="s">
        <v>34</v>
      </c>
      <c r="I2584" t="s">
        <v>18</v>
      </c>
      <c r="J2584" t="s">
        <v>19</v>
      </c>
      <c r="K2584" t="s">
        <v>31</v>
      </c>
      <c r="L2584" t="s">
        <v>41</v>
      </c>
      <c r="M2584">
        <v>6</v>
      </c>
      <c r="N2584">
        <v>35.479999999999997</v>
      </c>
      <c r="O2584">
        <v>0</v>
      </c>
      <c r="P2584">
        <v>13.37</v>
      </c>
      <c r="Q2584">
        <v>212.88</v>
      </c>
      <c r="R2584">
        <v>80.22</v>
      </c>
      <c r="S2584">
        <v>132.66</v>
      </c>
      <c r="T2584">
        <v>0.62316798196166856</v>
      </c>
    </row>
    <row r="2585" spans="1:20" x14ac:dyDescent="0.3">
      <c r="A2585">
        <v>2820</v>
      </c>
      <c r="B2585" s="1">
        <v>46319</v>
      </c>
      <c r="C2585">
        <f>YEAR(SalesDataTable__2[[#This Row],[Order Date]])</f>
        <v>2026</v>
      </c>
      <c r="D2585" s="2" t="str">
        <f>"Q"&amp;ROUNDUP(MONTH(SalesDataTable__2[[#This Row],[Order Date]])/3,0)</f>
        <v>Q4</v>
      </c>
      <c r="E2585">
        <f>MONTH(SalesDataTable__2[[#This Row],[Order Date]])</f>
        <v>10</v>
      </c>
      <c r="F2585" t="str">
        <f>TEXT(SalesDataTable__2[[#This Row],[Order Date]],"MMM")</f>
        <v>Oct</v>
      </c>
      <c r="G2585" t="s">
        <v>16</v>
      </c>
      <c r="H2585" t="s">
        <v>26</v>
      </c>
      <c r="I2585" t="s">
        <v>68</v>
      </c>
      <c r="J2585" t="s">
        <v>65</v>
      </c>
      <c r="K2585" t="s">
        <v>24</v>
      </c>
      <c r="L2585" t="s">
        <v>35</v>
      </c>
      <c r="M2585">
        <v>6</v>
      </c>
      <c r="N2585">
        <v>72.73</v>
      </c>
      <c r="O2585">
        <v>0.05</v>
      </c>
      <c r="P2585">
        <v>32.700000000000003</v>
      </c>
      <c r="Q2585">
        <v>414.56099999999998</v>
      </c>
      <c r="R2585">
        <v>196.20000000000002</v>
      </c>
      <c r="S2585">
        <v>218.36099999999996</v>
      </c>
      <c r="T2585">
        <v>0.52672827400551425</v>
      </c>
    </row>
    <row r="2586" spans="1:20" x14ac:dyDescent="0.3">
      <c r="A2586">
        <v>2049</v>
      </c>
      <c r="B2586" s="1">
        <v>46320</v>
      </c>
      <c r="C2586">
        <f>YEAR(SalesDataTable__2[[#This Row],[Order Date]])</f>
        <v>2026</v>
      </c>
      <c r="D2586" s="2" t="str">
        <f>"Q"&amp;ROUNDUP(MONTH(SalesDataTable__2[[#This Row],[Order Date]])/3,0)</f>
        <v>Q4</v>
      </c>
      <c r="E2586">
        <f>MONTH(SalesDataTable__2[[#This Row],[Order Date]])</f>
        <v>10</v>
      </c>
      <c r="F2586" t="str">
        <f>TEXT(SalesDataTable__2[[#This Row],[Order Date]],"MMM")</f>
        <v>Oct</v>
      </c>
      <c r="G2586" t="s">
        <v>16</v>
      </c>
      <c r="H2586" t="s">
        <v>33</v>
      </c>
      <c r="I2586" t="s">
        <v>68</v>
      </c>
      <c r="J2586" t="s">
        <v>65</v>
      </c>
      <c r="K2586" t="s">
        <v>31</v>
      </c>
      <c r="L2586" t="s">
        <v>41</v>
      </c>
      <c r="M2586">
        <v>6</v>
      </c>
      <c r="N2586">
        <v>35.380000000000003</v>
      </c>
      <c r="O2586">
        <v>0.05</v>
      </c>
      <c r="P2586">
        <v>13.9</v>
      </c>
      <c r="Q2586">
        <v>201.66600000000003</v>
      </c>
      <c r="R2586">
        <v>83.4</v>
      </c>
      <c r="S2586">
        <v>118.26600000000002</v>
      </c>
      <c r="T2586">
        <v>0.58644491386748387</v>
      </c>
    </row>
    <row r="2587" spans="1:20" x14ac:dyDescent="0.3">
      <c r="A2587">
        <v>3218</v>
      </c>
      <c r="B2587" s="1">
        <v>46320</v>
      </c>
      <c r="C2587">
        <f>YEAR(SalesDataTable__2[[#This Row],[Order Date]])</f>
        <v>2026</v>
      </c>
      <c r="D2587" s="2" t="str">
        <f>"Q"&amp;ROUNDUP(MONTH(SalesDataTable__2[[#This Row],[Order Date]])/3,0)</f>
        <v>Q4</v>
      </c>
      <c r="E2587">
        <f>MONTH(SalesDataTable__2[[#This Row],[Order Date]])</f>
        <v>10</v>
      </c>
      <c r="F2587" t="str">
        <f>TEXT(SalesDataTable__2[[#This Row],[Order Date]],"MMM")</f>
        <v>Oct</v>
      </c>
      <c r="G2587" t="s">
        <v>22</v>
      </c>
      <c r="H2587" t="s">
        <v>40</v>
      </c>
      <c r="I2587" t="s">
        <v>68</v>
      </c>
      <c r="J2587" t="s">
        <v>65</v>
      </c>
      <c r="K2587" t="s">
        <v>31</v>
      </c>
      <c r="L2587" t="s">
        <v>32</v>
      </c>
      <c r="M2587">
        <v>6</v>
      </c>
      <c r="N2587">
        <v>132.08000000000001</v>
      </c>
      <c r="O2587">
        <v>0.1</v>
      </c>
      <c r="P2587">
        <v>67.61</v>
      </c>
      <c r="Q2587">
        <v>713.23200000000008</v>
      </c>
      <c r="R2587">
        <v>405.65999999999997</v>
      </c>
      <c r="S2587">
        <v>307.57200000000012</v>
      </c>
      <c r="T2587">
        <v>0.43123696076451995</v>
      </c>
    </row>
    <row r="2588" spans="1:20" x14ac:dyDescent="0.3">
      <c r="A2588">
        <v>1065</v>
      </c>
      <c r="B2588" s="1">
        <v>46322</v>
      </c>
      <c r="C2588">
        <f>YEAR(SalesDataTable__2[[#This Row],[Order Date]])</f>
        <v>2026</v>
      </c>
      <c r="D2588" s="2" t="str">
        <f>"Q"&amp;ROUNDUP(MONTH(SalesDataTable__2[[#This Row],[Order Date]])/3,0)</f>
        <v>Q4</v>
      </c>
      <c r="E2588">
        <f>MONTH(SalesDataTable__2[[#This Row],[Order Date]])</f>
        <v>10</v>
      </c>
      <c r="F2588" t="str">
        <f>TEXT(SalesDataTable__2[[#This Row],[Order Date]],"MMM")</f>
        <v>Oct</v>
      </c>
      <c r="G2588" t="s">
        <v>42</v>
      </c>
      <c r="H2588" t="s">
        <v>45</v>
      </c>
      <c r="I2588" t="s">
        <v>18</v>
      </c>
      <c r="J2588" t="s">
        <v>19</v>
      </c>
      <c r="K2588" t="s">
        <v>20</v>
      </c>
      <c r="L2588" t="s">
        <v>53</v>
      </c>
      <c r="M2588">
        <v>6</v>
      </c>
      <c r="N2588">
        <v>121.58</v>
      </c>
      <c r="O2588">
        <v>0.15</v>
      </c>
      <c r="P2588">
        <v>68.86</v>
      </c>
      <c r="Q2588">
        <v>620.05799999999999</v>
      </c>
      <c r="R2588">
        <v>413.15999999999997</v>
      </c>
      <c r="S2588">
        <v>206.89800000000002</v>
      </c>
      <c r="T2588">
        <v>0.33367523683268346</v>
      </c>
    </row>
    <row r="2589" spans="1:20" x14ac:dyDescent="0.3">
      <c r="A2589">
        <v>3257</v>
      </c>
      <c r="B2589" s="1">
        <v>46326</v>
      </c>
      <c r="C2589">
        <f>YEAR(SalesDataTable__2[[#This Row],[Order Date]])</f>
        <v>2026</v>
      </c>
      <c r="D2589" s="2" t="str">
        <f>"Q"&amp;ROUNDUP(MONTH(SalesDataTable__2[[#This Row],[Order Date]])/3,0)</f>
        <v>Q4</v>
      </c>
      <c r="E2589">
        <f>MONTH(SalesDataTable__2[[#This Row],[Order Date]])</f>
        <v>10</v>
      </c>
      <c r="F2589" t="str">
        <f>TEXT(SalesDataTable__2[[#This Row],[Order Date]],"MMM")</f>
        <v>Oct</v>
      </c>
      <c r="G2589" t="s">
        <v>16</v>
      </c>
      <c r="H2589" t="s">
        <v>33</v>
      </c>
      <c r="I2589" t="s">
        <v>66</v>
      </c>
      <c r="J2589" t="s">
        <v>19</v>
      </c>
      <c r="K2589" t="s">
        <v>31</v>
      </c>
      <c r="L2589" t="s">
        <v>51</v>
      </c>
      <c r="M2589">
        <v>6</v>
      </c>
      <c r="N2589">
        <v>165.92</v>
      </c>
      <c r="O2589">
        <v>0</v>
      </c>
      <c r="P2589">
        <v>87.55</v>
      </c>
      <c r="Q2589">
        <v>995.52</v>
      </c>
      <c r="R2589">
        <v>525.29999999999995</v>
      </c>
      <c r="S2589">
        <v>470.22</v>
      </c>
      <c r="T2589">
        <v>0.4723360655737705</v>
      </c>
    </row>
    <row r="2590" spans="1:20" x14ac:dyDescent="0.3">
      <c r="A2590">
        <v>1627</v>
      </c>
      <c r="B2590" s="1">
        <v>46331</v>
      </c>
      <c r="C2590">
        <f>YEAR(SalesDataTable__2[[#This Row],[Order Date]])</f>
        <v>2026</v>
      </c>
      <c r="D2590" s="2" t="str">
        <f>"Q"&amp;ROUNDUP(MONTH(SalesDataTable__2[[#This Row],[Order Date]])/3,0)</f>
        <v>Q4</v>
      </c>
      <c r="E2590">
        <f>MONTH(SalesDataTable__2[[#This Row],[Order Date]])</f>
        <v>11</v>
      </c>
      <c r="F2590" t="str">
        <f>TEXT(SalesDataTable__2[[#This Row],[Order Date]],"MMM")</f>
        <v>Nov</v>
      </c>
      <c r="G2590" t="s">
        <v>16</v>
      </c>
      <c r="H2590" t="s">
        <v>33</v>
      </c>
      <c r="I2590" t="s">
        <v>18</v>
      </c>
      <c r="J2590" t="s">
        <v>64</v>
      </c>
      <c r="K2590" t="s">
        <v>20</v>
      </c>
      <c r="L2590" t="s">
        <v>59</v>
      </c>
      <c r="M2590">
        <v>6</v>
      </c>
      <c r="N2590">
        <v>49.7</v>
      </c>
      <c r="O2590">
        <v>0</v>
      </c>
      <c r="P2590">
        <v>22.34</v>
      </c>
      <c r="Q2590">
        <v>298.20000000000005</v>
      </c>
      <c r="R2590">
        <v>134.04</v>
      </c>
      <c r="S2590">
        <v>164.16000000000005</v>
      </c>
      <c r="T2590">
        <v>0.55050301810865199</v>
      </c>
    </row>
    <row r="2591" spans="1:20" x14ac:dyDescent="0.3">
      <c r="A2591">
        <v>2666</v>
      </c>
      <c r="B2591" s="1">
        <v>46334</v>
      </c>
      <c r="C2591">
        <f>YEAR(SalesDataTable__2[[#This Row],[Order Date]])</f>
        <v>2026</v>
      </c>
      <c r="D2591" s="2" t="str">
        <f>"Q"&amp;ROUNDUP(MONTH(SalesDataTable__2[[#This Row],[Order Date]])/3,0)</f>
        <v>Q4</v>
      </c>
      <c r="E2591">
        <f>MONTH(SalesDataTable__2[[#This Row],[Order Date]])</f>
        <v>11</v>
      </c>
      <c r="F2591" t="str">
        <f>TEXT(SalesDataTable__2[[#This Row],[Order Date]],"MMM")</f>
        <v>Nov</v>
      </c>
      <c r="G2591" t="s">
        <v>28</v>
      </c>
      <c r="H2591" t="s">
        <v>46</v>
      </c>
      <c r="I2591" t="s">
        <v>66</v>
      </c>
      <c r="J2591" t="s">
        <v>65</v>
      </c>
      <c r="K2591" t="s">
        <v>38</v>
      </c>
      <c r="L2591" t="s">
        <v>58</v>
      </c>
      <c r="M2591">
        <v>6</v>
      </c>
      <c r="N2591">
        <v>81.37</v>
      </c>
      <c r="O2591">
        <v>0</v>
      </c>
      <c r="P2591">
        <v>39.5</v>
      </c>
      <c r="Q2591">
        <v>488.22</v>
      </c>
      <c r="R2591">
        <v>237</v>
      </c>
      <c r="S2591">
        <v>251.22000000000003</v>
      </c>
      <c r="T2591">
        <v>0.5145631067961165</v>
      </c>
    </row>
    <row r="2592" spans="1:20" x14ac:dyDescent="0.3">
      <c r="A2592">
        <v>4685</v>
      </c>
      <c r="B2592" s="1">
        <v>46334</v>
      </c>
      <c r="C2592">
        <f>YEAR(SalesDataTable__2[[#This Row],[Order Date]])</f>
        <v>2026</v>
      </c>
      <c r="D2592" s="2" t="str">
        <f>"Q"&amp;ROUNDUP(MONTH(SalesDataTable__2[[#This Row],[Order Date]])/3,0)</f>
        <v>Q4</v>
      </c>
      <c r="E2592">
        <f>MONTH(SalesDataTable__2[[#This Row],[Order Date]])</f>
        <v>11</v>
      </c>
      <c r="F2592" t="str">
        <f>TEXT(SalesDataTable__2[[#This Row],[Order Date]],"MMM")</f>
        <v>Nov</v>
      </c>
      <c r="G2592" t="s">
        <v>16</v>
      </c>
      <c r="H2592" t="s">
        <v>52</v>
      </c>
      <c r="I2592" t="s">
        <v>68</v>
      </c>
      <c r="J2592" t="s">
        <v>65</v>
      </c>
      <c r="K2592" t="s">
        <v>38</v>
      </c>
      <c r="L2592" t="s">
        <v>58</v>
      </c>
      <c r="M2592">
        <v>6</v>
      </c>
      <c r="N2592">
        <v>80.83</v>
      </c>
      <c r="O2592">
        <v>0.15</v>
      </c>
      <c r="P2592">
        <v>39.32</v>
      </c>
      <c r="Q2592">
        <v>412.233</v>
      </c>
      <c r="R2592">
        <v>235.92000000000002</v>
      </c>
      <c r="S2592">
        <v>176.31299999999999</v>
      </c>
      <c r="T2592">
        <v>0.42770229457612563</v>
      </c>
    </row>
    <row r="2593" spans="1:20" x14ac:dyDescent="0.3">
      <c r="A2593">
        <v>4843</v>
      </c>
      <c r="B2593" s="1">
        <v>46334</v>
      </c>
      <c r="C2593">
        <f>YEAR(SalesDataTable__2[[#This Row],[Order Date]])</f>
        <v>2026</v>
      </c>
      <c r="D2593" s="2" t="str">
        <f>"Q"&amp;ROUNDUP(MONTH(SalesDataTable__2[[#This Row],[Order Date]])/3,0)</f>
        <v>Q4</v>
      </c>
      <c r="E2593">
        <f>MONTH(SalesDataTable__2[[#This Row],[Order Date]])</f>
        <v>11</v>
      </c>
      <c r="F2593" t="str">
        <f>TEXT(SalesDataTable__2[[#This Row],[Order Date]],"MMM")</f>
        <v>Nov</v>
      </c>
      <c r="G2593" t="s">
        <v>28</v>
      </c>
      <c r="H2593" t="s">
        <v>46</v>
      </c>
      <c r="I2593" t="s">
        <v>18</v>
      </c>
      <c r="J2593" t="s">
        <v>19</v>
      </c>
      <c r="K2593" t="s">
        <v>38</v>
      </c>
      <c r="L2593" t="s">
        <v>55</v>
      </c>
      <c r="M2593">
        <v>6</v>
      </c>
      <c r="N2593">
        <v>123.67</v>
      </c>
      <c r="O2593">
        <v>0.15</v>
      </c>
      <c r="P2593">
        <v>60.55</v>
      </c>
      <c r="Q2593">
        <v>630.71699999999998</v>
      </c>
      <c r="R2593">
        <v>363.29999999999995</v>
      </c>
      <c r="S2593">
        <v>267.41700000000003</v>
      </c>
      <c r="T2593">
        <v>0.42398888883603902</v>
      </c>
    </row>
    <row r="2594" spans="1:20" x14ac:dyDescent="0.3">
      <c r="A2594">
        <v>887</v>
      </c>
      <c r="B2594" s="1">
        <v>46338</v>
      </c>
      <c r="C2594">
        <f>YEAR(SalesDataTable__2[[#This Row],[Order Date]])</f>
        <v>2026</v>
      </c>
      <c r="D2594" s="2" t="str">
        <f>"Q"&amp;ROUNDUP(MONTH(SalesDataTable__2[[#This Row],[Order Date]])/3,0)</f>
        <v>Q4</v>
      </c>
      <c r="E2594">
        <f>MONTH(SalesDataTable__2[[#This Row],[Order Date]])</f>
        <v>11</v>
      </c>
      <c r="F2594" t="str">
        <f>TEXT(SalesDataTable__2[[#This Row],[Order Date]],"MMM")</f>
        <v>Nov</v>
      </c>
      <c r="G2594" t="s">
        <v>16</v>
      </c>
      <c r="H2594" t="s">
        <v>17</v>
      </c>
      <c r="I2594" t="s">
        <v>66</v>
      </c>
      <c r="J2594" t="s">
        <v>64</v>
      </c>
      <c r="K2594" t="s">
        <v>24</v>
      </c>
      <c r="L2594" t="s">
        <v>27</v>
      </c>
      <c r="M2594">
        <v>6</v>
      </c>
      <c r="N2594">
        <v>89.87</v>
      </c>
      <c r="O2594">
        <v>0.2</v>
      </c>
      <c r="P2594">
        <v>44.47</v>
      </c>
      <c r="Q2594">
        <v>431.37600000000003</v>
      </c>
      <c r="R2594">
        <v>266.82</v>
      </c>
      <c r="S2594">
        <v>164.55600000000004</v>
      </c>
      <c r="T2594">
        <v>0.3814676755313231</v>
      </c>
    </row>
    <row r="2595" spans="1:20" x14ac:dyDescent="0.3">
      <c r="A2595">
        <v>520</v>
      </c>
      <c r="B2595" s="1">
        <v>46339</v>
      </c>
      <c r="C2595">
        <f>YEAR(SalesDataTable__2[[#This Row],[Order Date]])</f>
        <v>2026</v>
      </c>
      <c r="D2595" s="2" t="str">
        <f>"Q"&amp;ROUNDUP(MONTH(SalesDataTable__2[[#This Row],[Order Date]])/3,0)</f>
        <v>Q4</v>
      </c>
      <c r="E2595">
        <f>MONTH(SalesDataTable__2[[#This Row],[Order Date]])</f>
        <v>11</v>
      </c>
      <c r="F2595" t="str">
        <f>TEXT(SalesDataTable__2[[#This Row],[Order Date]],"MMM")</f>
        <v>Nov</v>
      </c>
      <c r="G2595" t="s">
        <v>28</v>
      </c>
      <c r="H2595" t="s">
        <v>46</v>
      </c>
      <c r="I2595" t="s">
        <v>68</v>
      </c>
      <c r="J2595" t="s">
        <v>65</v>
      </c>
      <c r="K2595" t="s">
        <v>24</v>
      </c>
      <c r="L2595" t="s">
        <v>27</v>
      </c>
      <c r="M2595">
        <v>6</v>
      </c>
      <c r="N2595">
        <v>92.31</v>
      </c>
      <c r="O2595">
        <v>0.05</v>
      </c>
      <c r="P2595">
        <v>46.12</v>
      </c>
      <c r="Q2595">
        <v>526.16700000000003</v>
      </c>
      <c r="R2595">
        <v>276.71999999999997</v>
      </c>
      <c r="S2595">
        <v>249.44700000000006</v>
      </c>
      <c r="T2595">
        <v>0.47408332335551268</v>
      </c>
    </row>
    <row r="2596" spans="1:20" x14ac:dyDescent="0.3">
      <c r="A2596">
        <v>2191</v>
      </c>
      <c r="B2596" s="1">
        <v>46340</v>
      </c>
      <c r="C2596">
        <f>YEAR(SalesDataTable__2[[#This Row],[Order Date]])</f>
        <v>2026</v>
      </c>
      <c r="D2596" s="2" t="str">
        <f>"Q"&amp;ROUNDUP(MONTH(SalesDataTable__2[[#This Row],[Order Date]])/3,0)</f>
        <v>Q4</v>
      </c>
      <c r="E2596">
        <f>MONTH(SalesDataTable__2[[#This Row],[Order Date]])</f>
        <v>11</v>
      </c>
      <c r="F2596" t="str">
        <f>TEXT(SalesDataTable__2[[#This Row],[Order Date]],"MMM")</f>
        <v>Nov</v>
      </c>
      <c r="G2596" t="s">
        <v>42</v>
      </c>
      <c r="H2596" t="s">
        <v>45</v>
      </c>
      <c r="I2596" t="s">
        <v>66</v>
      </c>
      <c r="J2596" t="s">
        <v>64</v>
      </c>
      <c r="K2596" t="s">
        <v>36</v>
      </c>
      <c r="L2596" t="s">
        <v>56</v>
      </c>
      <c r="M2596">
        <v>6</v>
      </c>
      <c r="N2596">
        <v>49.85</v>
      </c>
      <c r="O2596">
        <v>0.05</v>
      </c>
      <c r="P2596">
        <v>22.68</v>
      </c>
      <c r="Q2596">
        <v>284.14499999999998</v>
      </c>
      <c r="R2596">
        <v>136.07999999999998</v>
      </c>
      <c r="S2596">
        <v>148.065</v>
      </c>
      <c r="T2596">
        <v>0.52108958454310306</v>
      </c>
    </row>
    <row r="2597" spans="1:20" x14ac:dyDescent="0.3">
      <c r="A2597">
        <v>1250</v>
      </c>
      <c r="B2597" s="1">
        <v>46349</v>
      </c>
      <c r="C2597">
        <f>YEAR(SalesDataTable__2[[#This Row],[Order Date]])</f>
        <v>2026</v>
      </c>
      <c r="D2597" s="2" t="str">
        <f>"Q"&amp;ROUNDUP(MONTH(SalesDataTable__2[[#This Row],[Order Date]])/3,0)</f>
        <v>Q4</v>
      </c>
      <c r="E2597">
        <f>MONTH(SalesDataTable__2[[#This Row],[Order Date]])</f>
        <v>11</v>
      </c>
      <c r="F2597" t="str">
        <f>TEXT(SalesDataTable__2[[#This Row],[Order Date]],"MMM")</f>
        <v>Nov</v>
      </c>
      <c r="G2597" t="s">
        <v>28</v>
      </c>
      <c r="H2597" t="s">
        <v>46</v>
      </c>
      <c r="I2597" t="s">
        <v>18</v>
      </c>
      <c r="J2597" t="s">
        <v>19</v>
      </c>
      <c r="K2597" t="s">
        <v>31</v>
      </c>
      <c r="L2597" t="s">
        <v>41</v>
      </c>
      <c r="M2597">
        <v>6</v>
      </c>
      <c r="N2597">
        <v>36.35</v>
      </c>
      <c r="O2597">
        <v>0</v>
      </c>
      <c r="P2597">
        <v>13.24</v>
      </c>
      <c r="Q2597">
        <v>218.10000000000002</v>
      </c>
      <c r="R2597">
        <v>79.44</v>
      </c>
      <c r="S2597">
        <v>138.66000000000003</v>
      </c>
      <c r="T2597">
        <v>0.63576341127922975</v>
      </c>
    </row>
    <row r="2598" spans="1:20" x14ac:dyDescent="0.3">
      <c r="A2598">
        <v>1664</v>
      </c>
      <c r="B2598" s="1">
        <v>46358</v>
      </c>
      <c r="C2598">
        <f>YEAR(SalesDataTable__2[[#This Row],[Order Date]])</f>
        <v>2026</v>
      </c>
      <c r="D2598" s="2" t="str">
        <f>"Q"&amp;ROUNDUP(MONTH(SalesDataTable__2[[#This Row],[Order Date]])/3,0)</f>
        <v>Q4</v>
      </c>
      <c r="E2598">
        <f>MONTH(SalesDataTable__2[[#This Row],[Order Date]])</f>
        <v>12</v>
      </c>
      <c r="F2598" t="str">
        <f>TEXT(SalesDataTable__2[[#This Row],[Order Date]],"MMM")</f>
        <v>Dec</v>
      </c>
      <c r="G2598" t="s">
        <v>42</v>
      </c>
      <c r="H2598" t="s">
        <v>45</v>
      </c>
      <c r="I2598" t="s">
        <v>67</v>
      </c>
      <c r="J2598" t="s">
        <v>64</v>
      </c>
      <c r="K2598" t="s">
        <v>38</v>
      </c>
      <c r="L2598" t="s">
        <v>39</v>
      </c>
      <c r="M2598">
        <v>6</v>
      </c>
      <c r="N2598">
        <v>194.79</v>
      </c>
      <c r="O2598">
        <v>0</v>
      </c>
      <c r="P2598">
        <v>105.73</v>
      </c>
      <c r="Q2598">
        <v>1168.74</v>
      </c>
      <c r="R2598">
        <v>634.38</v>
      </c>
      <c r="S2598">
        <v>534.36</v>
      </c>
      <c r="T2598">
        <v>0.45721032907233433</v>
      </c>
    </row>
    <row r="2599" spans="1:20" x14ac:dyDescent="0.3">
      <c r="A2599">
        <v>1972</v>
      </c>
      <c r="B2599" s="1">
        <v>46359</v>
      </c>
      <c r="C2599">
        <f>YEAR(SalesDataTable__2[[#This Row],[Order Date]])</f>
        <v>2026</v>
      </c>
      <c r="D2599" s="2" t="str">
        <f>"Q"&amp;ROUNDUP(MONTH(SalesDataTable__2[[#This Row],[Order Date]])/3,0)</f>
        <v>Q4</v>
      </c>
      <c r="E2599">
        <f>MONTH(SalesDataTable__2[[#This Row],[Order Date]])</f>
        <v>12</v>
      </c>
      <c r="F2599" t="str">
        <f>TEXT(SalesDataTable__2[[#This Row],[Order Date]],"MMM")</f>
        <v>Dec</v>
      </c>
      <c r="G2599" t="s">
        <v>22</v>
      </c>
      <c r="H2599" t="s">
        <v>23</v>
      </c>
      <c r="I2599" t="s">
        <v>68</v>
      </c>
      <c r="J2599" t="s">
        <v>65</v>
      </c>
      <c r="K2599" t="s">
        <v>36</v>
      </c>
      <c r="L2599" t="s">
        <v>61</v>
      </c>
      <c r="M2599">
        <v>6</v>
      </c>
      <c r="N2599">
        <v>80.17</v>
      </c>
      <c r="O2599">
        <v>0.1</v>
      </c>
      <c r="P2599">
        <v>42.67</v>
      </c>
      <c r="Q2599">
        <v>432.91800000000001</v>
      </c>
      <c r="R2599">
        <v>256.02</v>
      </c>
      <c r="S2599">
        <v>176.89800000000002</v>
      </c>
      <c r="T2599">
        <v>0.40861779828974543</v>
      </c>
    </row>
    <row r="2600" spans="1:20" x14ac:dyDescent="0.3">
      <c r="A2600">
        <v>13</v>
      </c>
      <c r="B2600" s="1">
        <v>46365</v>
      </c>
      <c r="C2600">
        <f>YEAR(SalesDataTable__2[[#This Row],[Order Date]])</f>
        <v>2026</v>
      </c>
      <c r="D2600" s="2" t="str">
        <f>"Q"&amp;ROUNDUP(MONTH(SalesDataTable__2[[#This Row],[Order Date]])/3,0)</f>
        <v>Q4</v>
      </c>
      <c r="E2600">
        <f>MONTH(SalesDataTable__2[[#This Row],[Order Date]])</f>
        <v>12</v>
      </c>
      <c r="F2600" t="str">
        <f>TEXT(SalesDataTable__2[[#This Row],[Order Date]],"MMM")</f>
        <v>Dec</v>
      </c>
      <c r="G2600" t="s">
        <v>28</v>
      </c>
      <c r="H2600" t="s">
        <v>29</v>
      </c>
      <c r="I2600" t="s">
        <v>18</v>
      </c>
      <c r="J2600" t="s">
        <v>64</v>
      </c>
      <c r="K2600" t="s">
        <v>24</v>
      </c>
      <c r="L2600" t="s">
        <v>50</v>
      </c>
      <c r="M2600">
        <v>6</v>
      </c>
      <c r="N2600">
        <v>143.16</v>
      </c>
      <c r="O2600">
        <v>0.15</v>
      </c>
      <c r="P2600">
        <v>80.349999999999994</v>
      </c>
      <c r="Q2600">
        <v>730.11599999999999</v>
      </c>
      <c r="R2600">
        <v>482.09999999999997</v>
      </c>
      <c r="S2600">
        <v>248.01600000000002</v>
      </c>
      <c r="T2600">
        <v>0.33969396643820987</v>
      </c>
    </row>
    <row r="2601" spans="1:20" x14ac:dyDescent="0.3">
      <c r="A2601">
        <v>1957</v>
      </c>
      <c r="B2601" s="1">
        <v>46367</v>
      </c>
      <c r="C2601">
        <f>YEAR(SalesDataTable__2[[#This Row],[Order Date]])</f>
        <v>2026</v>
      </c>
      <c r="D2601" s="2" t="str">
        <f>"Q"&amp;ROUNDUP(MONTH(SalesDataTable__2[[#This Row],[Order Date]])/3,0)</f>
        <v>Q4</v>
      </c>
      <c r="E2601">
        <f>MONTH(SalesDataTable__2[[#This Row],[Order Date]])</f>
        <v>12</v>
      </c>
      <c r="F2601" t="str">
        <f>TEXT(SalesDataTable__2[[#This Row],[Order Date]],"MMM")</f>
        <v>Dec</v>
      </c>
      <c r="G2601" t="s">
        <v>16</v>
      </c>
      <c r="H2601" t="s">
        <v>26</v>
      </c>
      <c r="I2601" t="s">
        <v>18</v>
      </c>
      <c r="J2601" t="s">
        <v>64</v>
      </c>
      <c r="K2601" t="s">
        <v>36</v>
      </c>
      <c r="L2601" t="s">
        <v>37</v>
      </c>
      <c r="M2601">
        <v>6</v>
      </c>
      <c r="N2601">
        <v>39.44</v>
      </c>
      <c r="O2601">
        <v>0.1</v>
      </c>
      <c r="P2601">
        <v>16.89</v>
      </c>
      <c r="Q2601">
        <v>212.976</v>
      </c>
      <c r="R2601">
        <v>101.34</v>
      </c>
      <c r="S2601">
        <v>111.636</v>
      </c>
      <c r="T2601">
        <v>0.52417173766058145</v>
      </c>
    </row>
    <row r="2602" spans="1:20" x14ac:dyDescent="0.3">
      <c r="A2602">
        <v>3184</v>
      </c>
      <c r="B2602" s="1">
        <v>46371</v>
      </c>
      <c r="C2602">
        <f>YEAR(SalesDataTable__2[[#This Row],[Order Date]])</f>
        <v>2026</v>
      </c>
      <c r="D2602" s="2" t="str">
        <f>"Q"&amp;ROUNDUP(MONTH(SalesDataTable__2[[#This Row],[Order Date]])/3,0)</f>
        <v>Q4</v>
      </c>
      <c r="E2602">
        <f>MONTH(SalesDataTable__2[[#This Row],[Order Date]])</f>
        <v>12</v>
      </c>
      <c r="F2602" t="str">
        <f>TEXT(SalesDataTable__2[[#This Row],[Order Date]],"MMM")</f>
        <v>Dec</v>
      </c>
      <c r="G2602" t="s">
        <v>16</v>
      </c>
      <c r="H2602" t="s">
        <v>52</v>
      </c>
      <c r="I2602" t="s">
        <v>68</v>
      </c>
      <c r="J2602" t="s">
        <v>64</v>
      </c>
      <c r="K2602" t="s">
        <v>24</v>
      </c>
      <c r="L2602" t="s">
        <v>50</v>
      </c>
      <c r="M2602">
        <v>6</v>
      </c>
      <c r="N2602">
        <v>143.72999999999999</v>
      </c>
      <c r="O2602">
        <v>0.15</v>
      </c>
      <c r="P2602">
        <v>77.27</v>
      </c>
      <c r="Q2602">
        <v>733.02299999999991</v>
      </c>
      <c r="R2602">
        <v>463.62</v>
      </c>
      <c r="S2602">
        <v>269.40299999999991</v>
      </c>
      <c r="T2602">
        <v>0.36752325643260847</v>
      </c>
    </row>
    <row r="2603" spans="1:20" x14ac:dyDescent="0.3">
      <c r="A2603">
        <v>1668</v>
      </c>
      <c r="B2603" s="1">
        <v>46377</v>
      </c>
      <c r="C2603">
        <f>YEAR(SalesDataTable__2[[#This Row],[Order Date]])</f>
        <v>2026</v>
      </c>
      <c r="D2603" s="2" t="str">
        <f>"Q"&amp;ROUNDUP(MONTH(SalesDataTable__2[[#This Row],[Order Date]])/3,0)</f>
        <v>Q4</v>
      </c>
      <c r="E2603">
        <f>MONTH(SalesDataTable__2[[#This Row],[Order Date]])</f>
        <v>12</v>
      </c>
      <c r="F2603" t="str">
        <f>TEXT(SalesDataTable__2[[#This Row],[Order Date]],"MMM")</f>
        <v>Dec</v>
      </c>
      <c r="G2603" t="s">
        <v>42</v>
      </c>
      <c r="H2603" t="s">
        <v>45</v>
      </c>
      <c r="I2603" t="s">
        <v>18</v>
      </c>
      <c r="J2603" t="s">
        <v>65</v>
      </c>
      <c r="K2603" t="s">
        <v>36</v>
      </c>
      <c r="L2603" t="s">
        <v>56</v>
      </c>
      <c r="M2603">
        <v>6</v>
      </c>
      <c r="N2603">
        <v>50.35</v>
      </c>
      <c r="O2603">
        <v>0.15</v>
      </c>
      <c r="P2603">
        <v>22.91</v>
      </c>
      <c r="Q2603">
        <v>256.78500000000003</v>
      </c>
      <c r="R2603">
        <v>137.46</v>
      </c>
      <c r="S2603">
        <v>119.32500000000002</v>
      </c>
      <c r="T2603">
        <v>0.46468835796483443</v>
      </c>
    </row>
    <row r="2604" spans="1:20" x14ac:dyDescent="0.3">
      <c r="A2604">
        <v>1192</v>
      </c>
      <c r="B2604" s="1">
        <v>46381</v>
      </c>
      <c r="C2604">
        <f>YEAR(SalesDataTable__2[[#This Row],[Order Date]])</f>
        <v>2026</v>
      </c>
      <c r="D2604" s="2" t="str">
        <f>"Q"&amp;ROUNDUP(MONTH(SalesDataTable__2[[#This Row],[Order Date]])/3,0)</f>
        <v>Q4</v>
      </c>
      <c r="E2604">
        <f>MONTH(SalesDataTable__2[[#This Row],[Order Date]])</f>
        <v>12</v>
      </c>
      <c r="F2604" t="str">
        <f>TEXT(SalesDataTable__2[[#This Row],[Order Date]],"MMM")</f>
        <v>Dec</v>
      </c>
      <c r="G2604" t="s">
        <v>16</v>
      </c>
      <c r="H2604" t="s">
        <v>52</v>
      </c>
      <c r="I2604" t="s">
        <v>68</v>
      </c>
      <c r="J2604" t="s">
        <v>65</v>
      </c>
      <c r="K2604" t="s">
        <v>20</v>
      </c>
      <c r="L2604" t="s">
        <v>21</v>
      </c>
      <c r="M2604">
        <v>6</v>
      </c>
      <c r="N2604">
        <v>39.49</v>
      </c>
      <c r="O2604">
        <v>0.05</v>
      </c>
      <c r="P2604">
        <v>14.49</v>
      </c>
      <c r="Q2604">
        <v>225.09299999999999</v>
      </c>
      <c r="R2604">
        <v>86.94</v>
      </c>
      <c r="S2604">
        <v>138.15299999999999</v>
      </c>
      <c r="T2604">
        <v>0.61375964601298127</v>
      </c>
    </row>
    <row r="2605" spans="1:20" x14ac:dyDescent="0.3">
      <c r="A2605">
        <v>2402</v>
      </c>
      <c r="B2605" s="1">
        <v>46383</v>
      </c>
      <c r="C2605">
        <f>YEAR(SalesDataTable__2[[#This Row],[Order Date]])</f>
        <v>2026</v>
      </c>
      <c r="D2605" s="2" t="str">
        <f>"Q"&amp;ROUNDUP(MONTH(SalesDataTable__2[[#This Row],[Order Date]])/3,0)</f>
        <v>Q4</v>
      </c>
      <c r="E2605">
        <f>MONTH(SalesDataTable__2[[#This Row],[Order Date]])</f>
        <v>12</v>
      </c>
      <c r="F2605" t="str">
        <f>TEXT(SalesDataTable__2[[#This Row],[Order Date]],"MMM")</f>
        <v>Dec</v>
      </c>
      <c r="G2605" t="s">
        <v>28</v>
      </c>
      <c r="H2605" t="s">
        <v>48</v>
      </c>
      <c r="I2605" t="s">
        <v>67</v>
      </c>
      <c r="J2605" t="s">
        <v>19</v>
      </c>
      <c r="K2605" t="s">
        <v>31</v>
      </c>
      <c r="L2605" t="s">
        <v>32</v>
      </c>
      <c r="M2605">
        <v>6</v>
      </c>
      <c r="N2605">
        <v>133.4</v>
      </c>
      <c r="O2605">
        <v>0.1</v>
      </c>
      <c r="P2605">
        <v>66.3</v>
      </c>
      <c r="Q2605">
        <v>720.36000000000013</v>
      </c>
      <c r="R2605">
        <v>397.79999999999995</v>
      </c>
      <c r="S2605">
        <v>322.56000000000017</v>
      </c>
      <c r="T2605">
        <v>0.44777611194402817</v>
      </c>
    </row>
    <row r="2606" spans="1:20" x14ac:dyDescent="0.3">
      <c r="A2606">
        <v>3449</v>
      </c>
      <c r="B2606" s="1">
        <v>46386</v>
      </c>
      <c r="C2606">
        <f>YEAR(SalesDataTable__2[[#This Row],[Order Date]])</f>
        <v>2026</v>
      </c>
      <c r="D2606" s="2" t="str">
        <f>"Q"&amp;ROUNDUP(MONTH(SalesDataTable__2[[#This Row],[Order Date]])/3,0)</f>
        <v>Q4</v>
      </c>
      <c r="E2606">
        <f>MONTH(SalesDataTable__2[[#This Row],[Order Date]])</f>
        <v>12</v>
      </c>
      <c r="F2606" t="str">
        <f>TEXT(SalesDataTable__2[[#This Row],[Order Date]],"MMM")</f>
        <v>Dec</v>
      </c>
      <c r="G2606" t="s">
        <v>42</v>
      </c>
      <c r="H2606" t="s">
        <v>63</v>
      </c>
      <c r="I2606" t="s">
        <v>67</v>
      </c>
      <c r="J2606" t="s">
        <v>64</v>
      </c>
      <c r="K2606" t="s">
        <v>38</v>
      </c>
      <c r="L2606" t="s">
        <v>39</v>
      </c>
      <c r="M2606">
        <v>6</v>
      </c>
      <c r="N2606">
        <v>192.9</v>
      </c>
      <c r="O2606">
        <v>0.2</v>
      </c>
      <c r="P2606">
        <v>106.89</v>
      </c>
      <c r="Q2606">
        <v>925.92000000000007</v>
      </c>
      <c r="R2606">
        <v>641.34</v>
      </c>
      <c r="S2606">
        <v>284.58000000000004</v>
      </c>
      <c r="T2606">
        <v>0.30734836702954899</v>
      </c>
    </row>
    <row r="2607" spans="1:20" x14ac:dyDescent="0.3">
      <c r="A2607">
        <v>4926</v>
      </c>
      <c r="B2607" s="1">
        <v>46386</v>
      </c>
      <c r="C2607">
        <f>YEAR(SalesDataTable__2[[#This Row],[Order Date]])</f>
        <v>2026</v>
      </c>
      <c r="D2607" s="2" t="str">
        <f>"Q"&amp;ROUNDUP(MONTH(SalesDataTable__2[[#This Row],[Order Date]])/3,0)</f>
        <v>Q4</v>
      </c>
      <c r="E2607">
        <f>MONTH(SalesDataTable__2[[#This Row],[Order Date]])</f>
        <v>12</v>
      </c>
      <c r="F2607" t="str">
        <f>TEXT(SalesDataTable__2[[#This Row],[Order Date]],"MMM")</f>
        <v>Dec</v>
      </c>
      <c r="G2607" t="s">
        <v>16</v>
      </c>
      <c r="H2607" t="s">
        <v>26</v>
      </c>
      <c r="I2607" t="s">
        <v>66</v>
      </c>
      <c r="J2607" t="s">
        <v>65</v>
      </c>
      <c r="K2607" t="s">
        <v>36</v>
      </c>
      <c r="L2607" t="s">
        <v>61</v>
      </c>
      <c r="M2607">
        <v>6</v>
      </c>
      <c r="N2607">
        <v>81.180000000000007</v>
      </c>
      <c r="O2607">
        <v>0.05</v>
      </c>
      <c r="P2607">
        <v>43.3</v>
      </c>
      <c r="Q2607">
        <v>462.726</v>
      </c>
      <c r="R2607">
        <v>259.79999999999995</v>
      </c>
      <c r="S2607">
        <v>202.92600000000004</v>
      </c>
      <c r="T2607">
        <v>0.43854462468069666</v>
      </c>
    </row>
    <row r="2608" spans="1:20" x14ac:dyDescent="0.3">
      <c r="A2608">
        <v>2937</v>
      </c>
      <c r="B2608" s="1">
        <v>46025</v>
      </c>
      <c r="C2608">
        <f>YEAR(SalesDataTable__2[[#This Row],[Order Date]])</f>
        <v>2026</v>
      </c>
      <c r="D2608" s="2" t="str">
        <f>"Q"&amp;ROUNDUP(MONTH(SalesDataTable__2[[#This Row],[Order Date]])/3,0)</f>
        <v>Q1</v>
      </c>
      <c r="E2608">
        <f>MONTH(SalesDataTable__2[[#This Row],[Order Date]])</f>
        <v>1</v>
      </c>
      <c r="F2608" t="str">
        <f>TEXT(SalesDataTable__2[[#This Row],[Order Date]],"MMM")</f>
        <v>Jan</v>
      </c>
      <c r="G2608" t="s">
        <v>16</v>
      </c>
      <c r="H2608" t="s">
        <v>33</v>
      </c>
      <c r="I2608" t="s">
        <v>68</v>
      </c>
      <c r="J2608" t="s">
        <v>64</v>
      </c>
      <c r="K2608" t="s">
        <v>36</v>
      </c>
      <c r="L2608" t="s">
        <v>56</v>
      </c>
      <c r="M2608">
        <v>8</v>
      </c>
      <c r="N2608">
        <v>49.6</v>
      </c>
      <c r="O2608">
        <v>0.1</v>
      </c>
      <c r="P2608">
        <v>23.05</v>
      </c>
      <c r="Q2608">
        <v>357.12</v>
      </c>
      <c r="R2608">
        <v>184.4</v>
      </c>
      <c r="S2608">
        <v>172.72</v>
      </c>
      <c r="T2608">
        <v>0.4836469534050179</v>
      </c>
    </row>
    <row r="2609" spans="1:20" x14ac:dyDescent="0.3">
      <c r="A2609">
        <v>3863</v>
      </c>
      <c r="B2609" s="1">
        <v>46025</v>
      </c>
      <c r="C2609">
        <f>YEAR(SalesDataTable__2[[#This Row],[Order Date]])</f>
        <v>2026</v>
      </c>
      <c r="D2609" s="2" t="str">
        <f>"Q"&amp;ROUNDUP(MONTH(SalesDataTable__2[[#This Row],[Order Date]])/3,0)</f>
        <v>Q1</v>
      </c>
      <c r="E2609">
        <f>MONTH(SalesDataTable__2[[#This Row],[Order Date]])</f>
        <v>1</v>
      </c>
      <c r="F2609" t="str">
        <f>TEXT(SalesDataTable__2[[#This Row],[Order Date]],"MMM")</f>
        <v>Jan</v>
      </c>
      <c r="G2609" t="s">
        <v>42</v>
      </c>
      <c r="H2609" t="s">
        <v>45</v>
      </c>
      <c r="I2609" t="s">
        <v>68</v>
      </c>
      <c r="J2609" t="s">
        <v>64</v>
      </c>
      <c r="K2609" t="s">
        <v>36</v>
      </c>
      <c r="L2609" t="s">
        <v>37</v>
      </c>
      <c r="M2609">
        <v>12</v>
      </c>
      <c r="N2609">
        <v>41.22</v>
      </c>
      <c r="O2609">
        <v>0.1</v>
      </c>
      <c r="P2609">
        <v>16.64</v>
      </c>
      <c r="Q2609">
        <v>445.17599999999999</v>
      </c>
      <c r="R2609">
        <v>199.68</v>
      </c>
      <c r="S2609">
        <v>245.49599999999998</v>
      </c>
      <c r="T2609">
        <v>0.55145829963879456</v>
      </c>
    </row>
    <row r="2610" spans="1:20" x14ac:dyDescent="0.3">
      <c r="A2610">
        <v>582</v>
      </c>
      <c r="B2610" s="1">
        <v>46061</v>
      </c>
      <c r="C2610">
        <f>YEAR(SalesDataTable__2[[#This Row],[Order Date]])</f>
        <v>2026</v>
      </c>
      <c r="D2610" s="2" t="str">
        <f>"Q"&amp;ROUNDUP(MONTH(SalesDataTable__2[[#This Row],[Order Date]])/3,0)</f>
        <v>Q1</v>
      </c>
      <c r="E2610">
        <f>MONTH(SalesDataTable__2[[#This Row],[Order Date]])</f>
        <v>2</v>
      </c>
      <c r="F2610" t="str">
        <f>TEXT(SalesDataTable__2[[#This Row],[Order Date]],"MMM")</f>
        <v>Feb</v>
      </c>
      <c r="G2610" t="s">
        <v>28</v>
      </c>
      <c r="H2610" t="s">
        <v>49</v>
      </c>
      <c r="I2610" t="s">
        <v>68</v>
      </c>
      <c r="J2610" t="s">
        <v>64</v>
      </c>
      <c r="K2610" t="s">
        <v>38</v>
      </c>
      <c r="L2610" t="s">
        <v>55</v>
      </c>
      <c r="M2610">
        <v>12</v>
      </c>
      <c r="N2610">
        <v>122.75</v>
      </c>
      <c r="O2610">
        <v>0.15</v>
      </c>
      <c r="P2610">
        <v>62.51</v>
      </c>
      <c r="Q2610">
        <v>1252.05</v>
      </c>
      <c r="R2610">
        <v>750.12</v>
      </c>
      <c r="S2610">
        <v>501.92999999999995</v>
      </c>
      <c r="T2610">
        <v>0.40088654606445429</v>
      </c>
    </row>
    <row r="2611" spans="1:20" x14ac:dyDescent="0.3">
      <c r="A2611">
        <v>1876</v>
      </c>
      <c r="B2611" s="1">
        <v>46110</v>
      </c>
      <c r="C2611">
        <f>YEAR(SalesDataTable__2[[#This Row],[Order Date]])</f>
        <v>2026</v>
      </c>
      <c r="D2611" s="2" t="str">
        <f>"Q"&amp;ROUNDUP(MONTH(SalesDataTable__2[[#This Row],[Order Date]])/3,0)</f>
        <v>Q1</v>
      </c>
      <c r="E2611">
        <f>MONTH(SalesDataTable__2[[#This Row],[Order Date]])</f>
        <v>3</v>
      </c>
      <c r="F2611" t="str">
        <f>TEXT(SalesDataTable__2[[#This Row],[Order Date]],"MMM")</f>
        <v>Mar</v>
      </c>
      <c r="G2611" t="s">
        <v>28</v>
      </c>
      <c r="H2611" t="s">
        <v>29</v>
      </c>
      <c r="I2611" t="s">
        <v>68</v>
      </c>
      <c r="J2611" t="s">
        <v>19</v>
      </c>
      <c r="K2611" t="s">
        <v>36</v>
      </c>
      <c r="L2611" t="s">
        <v>54</v>
      </c>
      <c r="M2611">
        <v>12</v>
      </c>
      <c r="N2611">
        <v>101.06</v>
      </c>
      <c r="O2611">
        <v>0.1</v>
      </c>
      <c r="P2611">
        <v>50.59</v>
      </c>
      <c r="Q2611">
        <v>1091.4480000000001</v>
      </c>
      <c r="R2611">
        <v>607.08000000000004</v>
      </c>
      <c r="S2611">
        <v>484.36800000000005</v>
      </c>
      <c r="T2611">
        <v>0.4437847703234602</v>
      </c>
    </row>
    <row r="2612" spans="1:20" x14ac:dyDescent="0.3">
      <c r="A2612">
        <v>2480</v>
      </c>
      <c r="B2612" s="1">
        <v>46118</v>
      </c>
      <c r="C2612">
        <f>YEAR(SalesDataTable__2[[#This Row],[Order Date]])</f>
        <v>2026</v>
      </c>
      <c r="D2612" s="2" t="str">
        <f>"Q"&amp;ROUNDUP(MONTH(SalesDataTable__2[[#This Row],[Order Date]])/3,0)</f>
        <v>Q2</v>
      </c>
      <c r="E2612">
        <f>MONTH(SalesDataTable__2[[#This Row],[Order Date]])</f>
        <v>4</v>
      </c>
      <c r="F2612" t="str">
        <f>TEXT(SalesDataTable__2[[#This Row],[Order Date]],"MMM")</f>
        <v>Apr</v>
      </c>
      <c r="G2612" t="s">
        <v>42</v>
      </c>
      <c r="H2612" t="s">
        <v>60</v>
      </c>
      <c r="I2612" t="s">
        <v>68</v>
      </c>
      <c r="J2612" t="s">
        <v>19</v>
      </c>
      <c r="K2612" t="s">
        <v>24</v>
      </c>
      <c r="L2612" t="s">
        <v>25</v>
      </c>
      <c r="M2612">
        <v>8</v>
      </c>
      <c r="N2612">
        <v>152.41999999999999</v>
      </c>
      <c r="O2612">
        <v>0.05</v>
      </c>
      <c r="P2612">
        <v>80.11</v>
      </c>
      <c r="Q2612">
        <v>1158.3919999999998</v>
      </c>
      <c r="R2612">
        <v>640.88</v>
      </c>
      <c r="S2612">
        <v>517.51199999999983</v>
      </c>
      <c r="T2612">
        <v>0.44675032286134564</v>
      </c>
    </row>
    <row r="2613" spans="1:20" x14ac:dyDescent="0.3">
      <c r="A2613">
        <v>1712</v>
      </c>
      <c r="B2613" s="1">
        <v>46136</v>
      </c>
      <c r="C2613">
        <f>YEAR(SalesDataTable__2[[#This Row],[Order Date]])</f>
        <v>2026</v>
      </c>
      <c r="D2613" s="2" t="str">
        <f>"Q"&amp;ROUNDUP(MONTH(SalesDataTable__2[[#This Row],[Order Date]])/3,0)</f>
        <v>Q2</v>
      </c>
      <c r="E2613">
        <f>MONTH(SalesDataTable__2[[#This Row],[Order Date]])</f>
        <v>4</v>
      </c>
      <c r="F2613" t="str">
        <f>TEXT(SalesDataTable__2[[#This Row],[Order Date]],"MMM")</f>
        <v>Apr</v>
      </c>
      <c r="G2613" t="s">
        <v>28</v>
      </c>
      <c r="H2613" t="s">
        <v>49</v>
      </c>
      <c r="I2613" t="s">
        <v>68</v>
      </c>
      <c r="J2613" t="s">
        <v>64</v>
      </c>
      <c r="K2613" t="s">
        <v>36</v>
      </c>
      <c r="L2613" t="s">
        <v>37</v>
      </c>
      <c r="M2613">
        <v>15</v>
      </c>
      <c r="N2613">
        <v>41.21</v>
      </c>
      <c r="O2613">
        <v>0.15</v>
      </c>
      <c r="P2613">
        <v>16.760000000000002</v>
      </c>
      <c r="Q2613">
        <v>525.42750000000001</v>
      </c>
      <c r="R2613">
        <v>251.40000000000003</v>
      </c>
      <c r="S2613">
        <v>274.02749999999997</v>
      </c>
      <c r="T2613">
        <v>0.52153246642020068</v>
      </c>
    </row>
    <row r="2614" spans="1:20" x14ac:dyDescent="0.3">
      <c r="A2614">
        <v>4044</v>
      </c>
      <c r="B2614" s="1">
        <v>46139</v>
      </c>
      <c r="C2614">
        <f>YEAR(SalesDataTable__2[[#This Row],[Order Date]])</f>
        <v>2026</v>
      </c>
      <c r="D2614" s="2" t="str">
        <f>"Q"&amp;ROUNDUP(MONTH(SalesDataTable__2[[#This Row],[Order Date]])/3,0)</f>
        <v>Q2</v>
      </c>
      <c r="E2614">
        <f>MONTH(SalesDataTable__2[[#This Row],[Order Date]])</f>
        <v>4</v>
      </c>
      <c r="F2614" t="str">
        <f>TEXT(SalesDataTable__2[[#This Row],[Order Date]],"MMM")</f>
        <v>Apr</v>
      </c>
      <c r="G2614" t="s">
        <v>28</v>
      </c>
      <c r="H2614" t="s">
        <v>29</v>
      </c>
      <c r="I2614" t="s">
        <v>68</v>
      </c>
      <c r="J2614" t="s">
        <v>19</v>
      </c>
      <c r="K2614" t="s">
        <v>20</v>
      </c>
      <c r="L2614" t="s">
        <v>53</v>
      </c>
      <c r="M2614">
        <v>10</v>
      </c>
      <c r="N2614">
        <v>124.59</v>
      </c>
      <c r="O2614">
        <v>0.15</v>
      </c>
      <c r="P2614">
        <v>67.14</v>
      </c>
      <c r="Q2614">
        <v>1059.0150000000001</v>
      </c>
      <c r="R2614">
        <v>671.4</v>
      </c>
      <c r="S2614">
        <v>387.61500000000012</v>
      </c>
      <c r="T2614">
        <v>0.36601464568490538</v>
      </c>
    </row>
    <row r="2615" spans="1:20" x14ac:dyDescent="0.3">
      <c r="A2615">
        <v>5190</v>
      </c>
      <c r="B2615" s="1">
        <v>46147</v>
      </c>
      <c r="C2615">
        <f>YEAR(SalesDataTable__2[[#This Row],[Order Date]])</f>
        <v>2026</v>
      </c>
      <c r="D2615" s="2" t="str">
        <f>"Q"&amp;ROUNDUP(MONTH(SalesDataTable__2[[#This Row],[Order Date]])/3,0)</f>
        <v>Q2</v>
      </c>
      <c r="E2615">
        <f>MONTH(SalesDataTable__2[[#This Row],[Order Date]])</f>
        <v>5</v>
      </c>
      <c r="F2615" t="str">
        <f>TEXT(SalesDataTable__2[[#This Row],[Order Date]],"MMM")</f>
        <v>May</v>
      </c>
      <c r="G2615" t="s">
        <v>16</v>
      </c>
      <c r="H2615" t="s">
        <v>17</v>
      </c>
      <c r="I2615" t="s">
        <v>68</v>
      </c>
      <c r="J2615" t="s">
        <v>64</v>
      </c>
      <c r="K2615" t="s">
        <v>24</v>
      </c>
      <c r="L2615" t="s">
        <v>27</v>
      </c>
      <c r="M2615">
        <v>15</v>
      </c>
      <c r="N2615">
        <v>93.65</v>
      </c>
      <c r="O2615">
        <v>0.1</v>
      </c>
      <c r="P2615">
        <v>44.89</v>
      </c>
      <c r="Q2615">
        <v>1264.2750000000001</v>
      </c>
      <c r="R2615">
        <v>673.35</v>
      </c>
      <c r="S2615">
        <v>590.92500000000007</v>
      </c>
      <c r="T2615">
        <v>0.46740226612089936</v>
      </c>
    </row>
    <row r="2616" spans="1:20" x14ac:dyDescent="0.3">
      <c r="A2616">
        <v>1150</v>
      </c>
      <c r="B2616" s="1">
        <v>46156</v>
      </c>
      <c r="C2616">
        <f>YEAR(SalesDataTable__2[[#This Row],[Order Date]])</f>
        <v>2026</v>
      </c>
      <c r="D2616" s="2" t="str">
        <f>"Q"&amp;ROUNDUP(MONTH(SalesDataTable__2[[#This Row],[Order Date]])/3,0)</f>
        <v>Q2</v>
      </c>
      <c r="E2616">
        <f>MONTH(SalesDataTable__2[[#This Row],[Order Date]])</f>
        <v>5</v>
      </c>
      <c r="F2616" t="str">
        <f>TEXT(SalesDataTable__2[[#This Row],[Order Date]],"MMM")</f>
        <v>May</v>
      </c>
      <c r="G2616" t="s">
        <v>22</v>
      </c>
      <c r="H2616" t="s">
        <v>30</v>
      </c>
      <c r="I2616" t="s">
        <v>68</v>
      </c>
      <c r="J2616" t="s">
        <v>64</v>
      </c>
      <c r="K2616" t="s">
        <v>36</v>
      </c>
      <c r="L2616" t="s">
        <v>37</v>
      </c>
      <c r="M2616">
        <v>8</v>
      </c>
      <c r="N2616">
        <v>40.15</v>
      </c>
      <c r="O2616">
        <v>0.15</v>
      </c>
      <c r="P2616">
        <v>16.91</v>
      </c>
      <c r="Q2616">
        <v>273.02</v>
      </c>
      <c r="R2616">
        <v>135.28</v>
      </c>
      <c r="S2616">
        <v>137.73999999999998</v>
      </c>
      <c r="T2616">
        <v>0.50450516445681637</v>
      </c>
    </row>
    <row r="2617" spans="1:20" x14ac:dyDescent="0.3">
      <c r="A2617">
        <v>979</v>
      </c>
      <c r="B2617" s="1">
        <v>46166</v>
      </c>
      <c r="C2617">
        <f>YEAR(SalesDataTable__2[[#This Row],[Order Date]])</f>
        <v>2026</v>
      </c>
      <c r="D2617" s="2" t="str">
        <f>"Q"&amp;ROUNDUP(MONTH(SalesDataTable__2[[#This Row],[Order Date]])/3,0)</f>
        <v>Q2</v>
      </c>
      <c r="E2617">
        <f>MONTH(SalesDataTable__2[[#This Row],[Order Date]])</f>
        <v>5</v>
      </c>
      <c r="F2617" t="str">
        <f>TEXT(SalesDataTable__2[[#This Row],[Order Date]],"MMM")</f>
        <v>May</v>
      </c>
      <c r="G2617" t="s">
        <v>16</v>
      </c>
      <c r="H2617" t="s">
        <v>33</v>
      </c>
      <c r="I2617" t="s">
        <v>68</v>
      </c>
      <c r="J2617" t="s">
        <v>64</v>
      </c>
      <c r="K2617" t="s">
        <v>36</v>
      </c>
      <c r="L2617" t="s">
        <v>61</v>
      </c>
      <c r="M2617">
        <v>8</v>
      </c>
      <c r="N2617">
        <v>79.94</v>
      </c>
      <c r="O2617">
        <v>0.15</v>
      </c>
      <c r="P2617">
        <v>41.65</v>
      </c>
      <c r="Q2617">
        <v>543.59199999999998</v>
      </c>
      <c r="R2617">
        <v>333.2</v>
      </c>
      <c r="S2617">
        <v>210.392</v>
      </c>
      <c r="T2617">
        <v>0.38704028021015763</v>
      </c>
    </row>
    <row r="2618" spans="1:20" x14ac:dyDescent="0.3">
      <c r="A2618">
        <v>2678</v>
      </c>
      <c r="B2618" s="1">
        <v>46177</v>
      </c>
      <c r="C2618">
        <f>YEAR(SalesDataTable__2[[#This Row],[Order Date]])</f>
        <v>2026</v>
      </c>
      <c r="D2618" s="2" t="str">
        <f>"Q"&amp;ROUNDUP(MONTH(SalesDataTable__2[[#This Row],[Order Date]])/3,0)</f>
        <v>Q2</v>
      </c>
      <c r="E2618">
        <f>MONTH(SalesDataTable__2[[#This Row],[Order Date]])</f>
        <v>6</v>
      </c>
      <c r="F2618" t="str">
        <f>TEXT(SalesDataTable__2[[#This Row],[Order Date]],"MMM")</f>
        <v>Jun</v>
      </c>
      <c r="G2618" t="s">
        <v>16</v>
      </c>
      <c r="H2618" t="s">
        <v>17</v>
      </c>
      <c r="I2618" t="s">
        <v>68</v>
      </c>
      <c r="J2618" t="s">
        <v>64</v>
      </c>
      <c r="K2618" t="s">
        <v>31</v>
      </c>
      <c r="L2618" t="s">
        <v>47</v>
      </c>
      <c r="M2618">
        <v>12</v>
      </c>
      <c r="N2618">
        <v>47.6</v>
      </c>
      <c r="O2618">
        <v>0.15</v>
      </c>
      <c r="P2618">
        <v>18.670000000000002</v>
      </c>
      <c r="Q2618">
        <v>485.52000000000004</v>
      </c>
      <c r="R2618">
        <v>224.04000000000002</v>
      </c>
      <c r="S2618">
        <v>261.48</v>
      </c>
      <c r="T2618">
        <v>0.53855659911023235</v>
      </c>
    </row>
    <row r="2619" spans="1:20" x14ac:dyDescent="0.3">
      <c r="A2619">
        <v>1544</v>
      </c>
      <c r="B2619" s="1">
        <v>46179</v>
      </c>
      <c r="C2619">
        <f>YEAR(SalesDataTable__2[[#This Row],[Order Date]])</f>
        <v>2026</v>
      </c>
      <c r="D2619" s="2" t="str">
        <f>"Q"&amp;ROUNDUP(MONTH(SalesDataTable__2[[#This Row],[Order Date]])/3,0)</f>
        <v>Q2</v>
      </c>
      <c r="E2619">
        <f>MONTH(SalesDataTable__2[[#This Row],[Order Date]])</f>
        <v>6</v>
      </c>
      <c r="F2619" t="str">
        <f>TEXT(SalesDataTable__2[[#This Row],[Order Date]],"MMM")</f>
        <v>Jun</v>
      </c>
      <c r="G2619" t="s">
        <v>16</v>
      </c>
      <c r="H2619" t="s">
        <v>26</v>
      </c>
      <c r="I2619" t="s">
        <v>68</v>
      </c>
      <c r="J2619" t="s">
        <v>64</v>
      </c>
      <c r="K2619" t="s">
        <v>20</v>
      </c>
      <c r="L2619" t="s">
        <v>21</v>
      </c>
      <c r="M2619">
        <v>8</v>
      </c>
      <c r="N2619">
        <v>40.46</v>
      </c>
      <c r="O2619">
        <v>0.2</v>
      </c>
      <c r="P2619">
        <v>14.7</v>
      </c>
      <c r="Q2619">
        <v>258.94400000000002</v>
      </c>
      <c r="R2619">
        <v>117.6</v>
      </c>
      <c r="S2619">
        <v>141.34400000000002</v>
      </c>
      <c r="T2619">
        <v>0.54584775086505199</v>
      </c>
    </row>
    <row r="2620" spans="1:20" x14ac:dyDescent="0.3">
      <c r="A2620">
        <v>2805</v>
      </c>
      <c r="B2620" s="1">
        <v>46179</v>
      </c>
      <c r="C2620">
        <f>YEAR(SalesDataTable__2[[#This Row],[Order Date]])</f>
        <v>2026</v>
      </c>
      <c r="D2620" s="2" t="str">
        <f>"Q"&amp;ROUNDUP(MONTH(SalesDataTable__2[[#This Row],[Order Date]])/3,0)</f>
        <v>Q2</v>
      </c>
      <c r="E2620">
        <f>MONTH(SalesDataTable__2[[#This Row],[Order Date]])</f>
        <v>6</v>
      </c>
      <c r="F2620" t="str">
        <f>TEXT(SalesDataTable__2[[#This Row],[Order Date]],"MMM")</f>
        <v>Jun</v>
      </c>
      <c r="G2620" t="s">
        <v>42</v>
      </c>
      <c r="H2620" t="s">
        <v>63</v>
      </c>
      <c r="I2620" t="s">
        <v>68</v>
      </c>
      <c r="J2620" t="s">
        <v>64</v>
      </c>
      <c r="K2620" t="s">
        <v>38</v>
      </c>
      <c r="L2620" t="s">
        <v>62</v>
      </c>
      <c r="M2620">
        <v>12</v>
      </c>
      <c r="N2620">
        <v>338.45</v>
      </c>
      <c r="O2620">
        <v>0.1</v>
      </c>
      <c r="P2620">
        <v>196.78</v>
      </c>
      <c r="Q2620">
        <v>3655.2599999999998</v>
      </c>
      <c r="R2620">
        <v>2361.36</v>
      </c>
      <c r="S2620">
        <v>1293.8999999999996</v>
      </c>
      <c r="T2620">
        <v>0.35398302719915947</v>
      </c>
    </row>
    <row r="2621" spans="1:20" x14ac:dyDescent="0.3">
      <c r="A2621">
        <v>3355</v>
      </c>
      <c r="B2621" s="1">
        <v>46180</v>
      </c>
      <c r="C2621">
        <f>YEAR(SalesDataTable__2[[#This Row],[Order Date]])</f>
        <v>2026</v>
      </c>
      <c r="D2621" s="2" t="str">
        <f>"Q"&amp;ROUNDUP(MONTH(SalesDataTable__2[[#This Row],[Order Date]])/3,0)</f>
        <v>Q2</v>
      </c>
      <c r="E2621">
        <f>MONTH(SalesDataTable__2[[#This Row],[Order Date]])</f>
        <v>6</v>
      </c>
      <c r="F2621" t="str">
        <f>TEXT(SalesDataTable__2[[#This Row],[Order Date]],"MMM")</f>
        <v>Jun</v>
      </c>
      <c r="G2621" t="s">
        <v>22</v>
      </c>
      <c r="H2621" t="s">
        <v>40</v>
      </c>
      <c r="I2621" t="s">
        <v>68</v>
      </c>
      <c r="J2621" t="s">
        <v>19</v>
      </c>
      <c r="K2621" t="s">
        <v>38</v>
      </c>
      <c r="L2621" t="s">
        <v>62</v>
      </c>
      <c r="M2621">
        <v>10</v>
      </c>
      <c r="N2621">
        <v>338.26</v>
      </c>
      <c r="O2621">
        <v>0.05</v>
      </c>
      <c r="P2621">
        <v>197.42</v>
      </c>
      <c r="Q2621">
        <v>3213.47</v>
      </c>
      <c r="R2621">
        <v>1974.1999999999998</v>
      </c>
      <c r="S2621">
        <v>1239.27</v>
      </c>
      <c r="T2621">
        <v>0.38564853569505864</v>
      </c>
    </row>
    <row r="2622" spans="1:20" x14ac:dyDescent="0.3">
      <c r="A2622">
        <v>2549</v>
      </c>
      <c r="B2622" s="1">
        <v>46192</v>
      </c>
      <c r="C2622">
        <f>YEAR(SalesDataTable__2[[#This Row],[Order Date]])</f>
        <v>2026</v>
      </c>
      <c r="D2622" s="2" t="str">
        <f>"Q"&amp;ROUNDUP(MONTH(SalesDataTable__2[[#This Row],[Order Date]])/3,0)</f>
        <v>Q2</v>
      </c>
      <c r="E2622">
        <f>MONTH(SalesDataTable__2[[#This Row],[Order Date]])</f>
        <v>6</v>
      </c>
      <c r="F2622" t="str">
        <f>TEXT(SalesDataTable__2[[#This Row],[Order Date]],"MMM")</f>
        <v>Jun</v>
      </c>
      <c r="G2622" t="s">
        <v>16</v>
      </c>
      <c r="H2622" t="s">
        <v>52</v>
      </c>
      <c r="I2622" t="s">
        <v>68</v>
      </c>
      <c r="J2622" t="s">
        <v>64</v>
      </c>
      <c r="K2622" t="s">
        <v>20</v>
      </c>
      <c r="L2622" t="s">
        <v>44</v>
      </c>
      <c r="M2622">
        <v>8</v>
      </c>
      <c r="N2622">
        <v>36.15</v>
      </c>
      <c r="O2622">
        <v>0.05</v>
      </c>
      <c r="P2622">
        <v>13.55</v>
      </c>
      <c r="Q2622">
        <v>274.73999999999995</v>
      </c>
      <c r="R2622">
        <v>108.4</v>
      </c>
      <c r="S2622">
        <v>166.33999999999995</v>
      </c>
      <c r="T2622">
        <v>0.60544514814005956</v>
      </c>
    </row>
    <row r="2623" spans="1:20" x14ac:dyDescent="0.3">
      <c r="A2623">
        <v>3474</v>
      </c>
      <c r="B2623" s="1">
        <v>46202</v>
      </c>
      <c r="C2623">
        <f>YEAR(SalesDataTable__2[[#This Row],[Order Date]])</f>
        <v>2026</v>
      </c>
      <c r="D2623" s="2" t="str">
        <f>"Q"&amp;ROUNDUP(MONTH(SalesDataTable__2[[#This Row],[Order Date]])/3,0)</f>
        <v>Q2</v>
      </c>
      <c r="E2623">
        <f>MONTH(SalesDataTable__2[[#This Row],[Order Date]])</f>
        <v>6</v>
      </c>
      <c r="F2623" t="str">
        <f>TEXT(SalesDataTable__2[[#This Row],[Order Date]],"MMM")</f>
        <v>Jun</v>
      </c>
      <c r="G2623" t="s">
        <v>16</v>
      </c>
      <c r="H2623" t="s">
        <v>17</v>
      </c>
      <c r="I2623" t="s">
        <v>68</v>
      </c>
      <c r="J2623" t="s">
        <v>64</v>
      </c>
      <c r="K2623" t="s">
        <v>31</v>
      </c>
      <c r="L2623" t="s">
        <v>32</v>
      </c>
      <c r="M2623">
        <v>10</v>
      </c>
      <c r="N2623">
        <v>130.62</v>
      </c>
      <c r="O2623">
        <v>0.05</v>
      </c>
      <c r="P2623">
        <v>67.05</v>
      </c>
      <c r="Q2623">
        <v>1240.8899999999999</v>
      </c>
      <c r="R2623">
        <v>670.5</v>
      </c>
      <c r="S2623">
        <v>570.38999999999987</v>
      </c>
      <c r="T2623">
        <v>0.45966201677828006</v>
      </c>
    </row>
    <row r="2624" spans="1:20" x14ac:dyDescent="0.3">
      <c r="A2624">
        <v>1686</v>
      </c>
      <c r="B2624" s="1">
        <v>46217</v>
      </c>
      <c r="C2624">
        <f>YEAR(SalesDataTable__2[[#This Row],[Order Date]])</f>
        <v>2026</v>
      </c>
      <c r="D2624" s="2" t="str">
        <f>"Q"&amp;ROUNDUP(MONTH(SalesDataTable__2[[#This Row],[Order Date]])/3,0)</f>
        <v>Q3</v>
      </c>
      <c r="E2624">
        <f>MONTH(SalesDataTable__2[[#This Row],[Order Date]])</f>
        <v>7</v>
      </c>
      <c r="F2624" t="str">
        <f>TEXT(SalesDataTable__2[[#This Row],[Order Date]],"MMM")</f>
        <v>Jul</v>
      </c>
      <c r="G2624" t="s">
        <v>42</v>
      </c>
      <c r="H2624" t="s">
        <v>45</v>
      </c>
      <c r="I2624" t="s">
        <v>68</v>
      </c>
      <c r="J2624" t="s">
        <v>64</v>
      </c>
      <c r="K2624" t="s">
        <v>31</v>
      </c>
      <c r="L2624" t="s">
        <v>41</v>
      </c>
      <c r="M2624">
        <v>8</v>
      </c>
      <c r="N2624">
        <v>35.75</v>
      </c>
      <c r="O2624">
        <v>0.15</v>
      </c>
      <c r="P2624">
        <v>13.56</v>
      </c>
      <c r="Q2624">
        <v>243.1</v>
      </c>
      <c r="R2624">
        <v>108.48</v>
      </c>
      <c r="S2624">
        <v>134.62</v>
      </c>
      <c r="T2624">
        <v>0.55376388317564795</v>
      </c>
    </row>
    <row r="2625" spans="1:20" x14ac:dyDescent="0.3">
      <c r="A2625">
        <v>3842</v>
      </c>
      <c r="B2625" s="1">
        <v>46255</v>
      </c>
      <c r="C2625">
        <f>YEAR(SalesDataTable__2[[#This Row],[Order Date]])</f>
        <v>2026</v>
      </c>
      <c r="D2625" s="2" t="str">
        <f>"Q"&amp;ROUNDUP(MONTH(SalesDataTable__2[[#This Row],[Order Date]])/3,0)</f>
        <v>Q3</v>
      </c>
      <c r="E2625">
        <f>MONTH(SalesDataTable__2[[#This Row],[Order Date]])</f>
        <v>8</v>
      </c>
      <c r="F2625" t="str">
        <f>TEXT(SalesDataTable__2[[#This Row],[Order Date]],"MMM")</f>
        <v>Aug</v>
      </c>
      <c r="G2625" t="s">
        <v>16</v>
      </c>
      <c r="H2625" t="s">
        <v>17</v>
      </c>
      <c r="I2625" t="s">
        <v>68</v>
      </c>
      <c r="J2625" t="s">
        <v>64</v>
      </c>
      <c r="K2625" t="s">
        <v>24</v>
      </c>
      <c r="L2625" t="s">
        <v>25</v>
      </c>
      <c r="M2625">
        <v>10</v>
      </c>
      <c r="N2625">
        <v>156.72</v>
      </c>
      <c r="O2625">
        <v>0.15</v>
      </c>
      <c r="P2625">
        <v>78.12</v>
      </c>
      <c r="Q2625">
        <v>1332.12</v>
      </c>
      <c r="R2625">
        <v>781.2</v>
      </c>
      <c r="S2625">
        <v>550.91999999999985</v>
      </c>
      <c r="T2625">
        <v>0.41356634537429054</v>
      </c>
    </row>
    <row r="2626" spans="1:20" x14ac:dyDescent="0.3">
      <c r="A2626">
        <v>4671</v>
      </c>
      <c r="B2626" s="1">
        <v>46257</v>
      </c>
      <c r="C2626">
        <f>YEAR(SalesDataTable__2[[#This Row],[Order Date]])</f>
        <v>2026</v>
      </c>
      <c r="D2626" s="2" t="str">
        <f>"Q"&amp;ROUNDUP(MONTH(SalesDataTable__2[[#This Row],[Order Date]])/3,0)</f>
        <v>Q3</v>
      </c>
      <c r="E2626">
        <f>MONTH(SalesDataTable__2[[#This Row],[Order Date]])</f>
        <v>8</v>
      </c>
      <c r="F2626" t="str">
        <f>TEXT(SalesDataTable__2[[#This Row],[Order Date]],"MMM")</f>
        <v>Aug</v>
      </c>
      <c r="G2626" t="s">
        <v>28</v>
      </c>
      <c r="H2626" t="s">
        <v>46</v>
      </c>
      <c r="I2626" t="s">
        <v>68</v>
      </c>
      <c r="J2626" t="s">
        <v>64</v>
      </c>
      <c r="K2626" t="s">
        <v>36</v>
      </c>
      <c r="L2626" t="s">
        <v>54</v>
      </c>
      <c r="M2626">
        <v>8</v>
      </c>
      <c r="N2626">
        <v>100.06</v>
      </c>
      <c r="O2626">
        <v>0.05</v>
      </c>
      <c r="P2626">
        <v>49.39</v>
      </c>
      <c r="Q2626">
        <v>760.45600000000002</v>
      </c>
      <c r="R2626">
        <v>395.12</v>
      </c>
      <c r="S2626">
        <v>365.33600000000001</v>
      </c>
      <c r="T2626">
        <v>0.48041701295012468</v>
      </c>
    </row>
    <row r="2627" spans="1:20" x14ac:dyDescent="0.3">
      <c r="A2627">
        <v>4041</v>
      </c>
      <c r="B2627" s="1">
        <v>46286</v>
      </c>
      <c r="C2627">
        <f>YEAR(SalesDataTable__2[[#This Row],[Order Date]])</f>
        <v>2026</v>
      </c>
      <c r="D2627" s="2" t="str">
        <f>"Q"&amp;ROUNDUP(MONTH(SalesDataTable__2[[#This Row],[Order Date]])/3,0)</f>
        <v>Q3</v>
      </c>
      <c r="E2627">
        <f>MONTH(SalesDataTable__2[[#This Row],[Order Date]])</f>
        <v>9</v>
      </c>
      <c r="F2627" t="str">
        <f>TEXT(SalesDataTable__2[[#This Row],[Order Date]],"MMM")</f>
        <v>Sep</v>
      </c>
      <c r="G2627" t="s">
        <v>28</v>
      </c>
      <c r="H2627" t="s">
        <v>34</v>
      </c>
      <c r="I2627" t="s">
        <v>68</v>
      </c>
      <c r="J2627" t="s">
        <v>64</v>
      </c>
      <c r="K2627" t="s">
        <v>20</v>
      </c>
      <c r="L2627" t="s">
        <v>59</v>
      </c>
      <c r="M2627">
        <v>15</v>
      </c>
      <c r="N2627">
        <v>51.1</v>
      </c>
      <c r="O2627">
        <v>0.1</v>
      </c>
      <c r="P2627">
        <v>21.9</v>
      </c>
      <c r="Q2627">
        <v>689.85</v>
      </c>
      <c r="R2627">
        <v>328.5</v>
      </c>
      <c r="S2627">
        <v>361.35</v>
      </c>
      <c r="T2627">
        <v>0.52380952380952384</v>
      </c>
    </row>
    <row r="2628" spans="1:20" x14ac:dyDescent="0.3">
      <c r="A2628">
        <v>4118</v>
      </c>
      <c r="B2628" s="1">
        <v>46294</v>
      </c>
      <c r="C2628">
        <f>YEAR(SalesDataTable__2[[#This Row],[Order Date]])</f>
        <v>2026</v>
      </c>
      <c r="D2628" s="2" t="str">
        <f>"Q"&amp;ROUNDUP(MONTH(SalesDataTable__2[[#This Row],[Order Date]])/3,0)</f>
        <v>Q3</v>
      </c>
      <c r="E2628">
        <f>MONTH(SalesDataTable__2[[#This Row],[Order Date]])</f>
        <v>9</v>
      </c>
      <c r="F2628" t="str">
        <f>TEXT(SalesDataTable__2[[#This Row],[Order Date]],"MMM")</f>
        <v>Sep</v>
      </c>
      <c r="G2628" t="s">
        <v>28</v>
      </c>
      <c r="H2628" t="s">
        <v>48</v>
      </c>
      <c r="I2628" t="s">
        <v>68</v>
      </c>
      <c r="J2628" t="s">
        <v>64</v>
      </c>
      <c r="K2628" t="s">
        <v>24</v>
      </c>
      <c r="L2628" t="s">
        <v>25</v>
      </c>
      <c r="M2628">
        <v>10</v>
      </c>
      <c r="N2628">
        <v>157.79</v>
      </c>
      <c r="O2628">
        <v>0.1</v>
      </c>
      <c r="P2628">
        <v>77.900000000000006</v>
      </c>
      <c r="Q2628">
        <v>1420.11</v>
      </c>
      <c r="R2628">
        <v>779</v>
      </c>
      <c r="S2628">
        <v>641.1099999999999</v>
      </c>
      <c r="T2628">
        <v>0.4514509439409623</v>
      </c>
    </row>
    <row r="2629" spans="1:20" x14ac:dyDescent="0.3">
      <c r="A2629">
        <v>3568</v>
      </c>
      <c r="B2629" s="1">
        <v>46305</v>
      </c>
      <c r="C2629">
        <f>YEAR(SalesDataTable__2[[#This Row],[Order Date]])</f>
        <v>2026</v>
      </c>
      <c r="D2629" s="2" t="str">
        <f>"Q"&amp;ROUNDUP(MONTH(SalesDataTable__2[[#This Row],[Order Date]])/3,0)</f>
        <v>Q4</v>
      </c>
      <c r="E2629">
        <f>MONTH(SalesDataTable__2[[#This Row],[Order Date]])</f>
        <v>10</v>
      </c>
      <c r="F2629" t="str">
        <f>TEXT(SalesDataTable__2[[#This Row],[Order Date]],"MMM")</f>
        <v>Oct</v>
      </c>
      <c r="G2629" t="s">
        <v>22</v>
      </c>
      <c r="H2629" t="s">
        <v>40</v>
      </c>
      <c r="I2629" t="s">
        <v>68</v>
      </c>
      <c r="J2629" t="s">
        <v>19</v>
      </c>
      <c r="K2629" t="s">
        <v>24</v>
      </c>
      <c r="L2629" t="s">
        <v>35</v>
      </c>
      <c r="M2629">
        <v>15</v>
      </c>
      <c r="N2629">
        <v>70.25</v>
      </c>
      <c r="O2629">
        <v>0.1</v>
      </c>
      <c r="P2629">
        <v>32.19</v>
      </c>
      <c r="Q2629">
        <v>948.375</v>
      </c>
      <c r="R2629">
        <v>482.84999999999997</v>
      </c>
      <c r="S2629">
        <v>465.52500000000003</v>
      </c>
      <c r="T2629">
        <v>0.49086595492289448</v>
      </c>
    </row>
    <row r="2630" spans="1:20" x14ac:dyDescent="0.3">
      <c r="A2630">
        <v>3212</v>
      </c>
      <c r="B2630" s="1">
        <v>46308</v>
      </c>
      <c r="C2630">
        <f>YEAR(SalesDataTable__2[[#This Row],[Order Date]])</f>
        <v>2026</v>
      </c>
      <c r="D2630" s="2" t="str">
        <f>"Q"&amp;ROUNDUP(MONTH(SalesDataTable__2[[#This Row],[Order Date]])/3,0)</f>
        <v>Q4</v>
      </c>
      <c r="E2630">
        <f>MONTH(SalesDataTable__2[[#This Row],[Order Date]])</f>
        <v>10</v>
      </c>
      <c r="F2630" t="str">
        <f>TEXT(SalesDataTable__2[[#This Row],[Order Date]],"MMM")</f>
        <v>Oct</v>
      </c>
      <c r="G2630" t="s">
        <v>42</v>
      </c>
      <c r="H2630" t="s">
        <v>43</v>
      </c>
      <c r="I2630" t="s">
        <v>68</v>
      </c>
      <c r="J2630" t="s">
        <v>64</v>
      </c>
      <c r="K2630" t="s">
        <v>36</v>
      </c>
      <c r="L2630" t="s">
        <v>37</v>
      </c>
      <c r="M2630">
        <v>15</v>
      </c>
      <c r="N2630">
        <v>40</v>
      </c>
      <c r="O2630">
        <v>0.1</v>
      </c>
      <c r="P2630">
        <v>16.420000000000002</v>
      </c>
      <c r="Q2630">
        <v>540</v>
      </c>
      <c r="R2630">
        <v>246.3</v>
      </c>
      <c r="S2630">
        <v>293.7</v>
      </c>
      <c r="T2630">
        <v>0.54388888888888887</v>
      </c>
    </row>
    <row r="2631" spans="1:20" x14ac:dyDescent="0.3">
      <c r="A2631">
        <v>4679</v>
      </c>
      <c r="B2631" s="1">
        <v>46327</v>
      </c>
      <c r="C2631">
        <f>YEAR(SalesDataTable__2[[#This Row],[Order Date]])</f>
        <v>2026</v>
      </c>
      <c r="D2631" s="2" t="str">
        <f>"Q"&amp;ROUNDUP(MONTH(SalesDataTable__2[[#This Row],[Order Date]])/3,0)</f>
        <v>Q4</v>
      </c>
      <c r="E2631">
        <f>MONTH(SalesDataTable__2[[#This Row],[Order Date]])</f>
        <v>11</v>
      </c>
      <c r="F2631" t="str">
        <f>TEXT(SalesDataTable__2[[#This Row],[Order Date]],"MMM")</f>
        <v>Nov</v>
      </c>
      <c r="G2631" t="s">
        <v>28</v>
      </c>
      <c r="H2631" t="s">
        <v>46</v>
      </c>
      <c r="I2631" t="s">
        <v>68</v>
      </c>
      <c r="J2631" t="s">
        <v>64</v>
      </c>
      <c r="K2631" t="s">
        <v>38</v>
      </c>
      <c r="L2631" t="s">
        <v>62</v>
      </c>
      <c r="M2631">
        <v>8</v>
      </c>
      <c r="N2631">
        <v>341.51</v>
      </c>
      <c r="O2631">
        <v>0.1</v>
      </c>
      <c r="P2631">
        <v>200.1</v>
      </c>
      <c r="Q2631">
        <v>2458.8719999999998</v>
      </c>
      <c r="R2631">
        <v>1600.8</v>
      </c>
      <c r="S2631">
        <v>858.07199999999989</v>
      </c>
      <c r="T2631">
        <v>0.34896977150498276</v>
      </c>
    </row>
    <row r="2632" spans="1:20" x14ac:dyDescent="0.3">
      <c r="A2632">
        <v>4943</v>
      </c>
      <c r="B2632" s="1">
        <v>46337</v>
      </c>
      <c r="C2632">
        <f>YEAR(SalesDataTable__2[[#This Row],[Order Date]])</f>
        <v>2026</v>
      </c>
      <c r="D2632" s="2" t="str">
        <f>"Q"&amp;ROUNDUP(MONTH(SalesDataTable__2[[#This Row],[Order Date]])/3,0)</f>
        <v>Q4</v>
      </c>
      <c r="E2632">
        <f>MONTH(SalesDataTable__2[[#This Row],[Order Date]])</f>
        <v>11</v>
      </c>
      <c r="F2632" t="str">
        <f>TEXT(SalesDataTable__2[[#This Row],[Order Date]],"MMM")</f>
        <v>Nov</v>
      </c>
      <c r="G2632" t="s">
        <v>22</v>
      </c>
      <c r="H2632" t="s">
        <v>23</v>
      </c>
      <c r="I2632" t="s">
        <v>68</v>
      </c>
      <c r="J2632" t="s">
        <v>64</v>
      </c>
      <c r="K2632" t="s">
        <v>38</v>
      </c>
      <c r="L2632" t="s">
        <v>39</v>
      </c>
      <c r="M2632">
        <v>10</v>
      </c>
      <c r="N2632">
        <v>191.98</v>
      </c>
      <c r="O2632">
        <v>0.1</v>
      </c>
      <c r="P2632">
        <v>102.73</v>
      </c>
      <c r="Q2632">
        <v>1727.82</v>
      </c>
      <c r="R2632">
        <v>1027.3</v>
      </c>
      <c r="S2632">
        <v>700.52</v>
      </c>
      <c r="T2632">
        <v>0.40543575140929033</v>
      </c>
    </row>
    <row r="2633" spans="1:20" x14ac:dyDescent="0.3">
      <c r="A2633">
        <v>2584</v>
      </c>
      <c r="B2633" s="1">
        <v>46349</v>
      </c>
      <c r="C2633">
        <f>YEAR(SalesDataTable__2[[#This Row],[Order Date]])</f>
        <v>2026</v>
      </c>
      <c r="D2633" s="2" t="str">
        <f>"Q"&amp;ROUNDUP(MONTH(SalesDataTable__2[[#This Row],[Order Date]])/3,0)</f>
        <v>Q4</v>
      </c>
      <c r="E2633">
        <f>MONTH(SalesDataTable__2[[#This Row],[Order Date]])</f>
        <v>11</v>
      </c>
      <c r="F2633" t="str">
        <f>TEXT(SalesDataTable__2[[#This Row],[Order Date]],"MMM")</f>
        <v>Nov</v>
      </c>
      <c r="G2633" t="s">
        <v>28</v>
      </c>
      <c r="H2633" t="s">
        <v>29</v>
      </c>
      <c r="I2633" t="s">
        <v>68</v>
      </c>
      <c r="J2633" t="s">
        <v>64</v>
      </c>
      <c r="K2633" t="s">
        <v>38</v>
      </c>
      <c r="L2633" t="s">
        <v>39</v>
      </c>
      <c r="M2633">
        <v>15</v>
      </c>
      <c r="N2633">
        <v>192.23</v>
      </c>
      <c r="O2633">
        <v>0.15</v>
      </c>
      <c r="P2633">
        <v>106.34</v>
      </c>
      <c r="Q2633">
        <v>2450.9324999999999</v>
      </c>
      <c r="R2633">
        <v>1595.1000000000001</v>
      </c>
      <c r="S2633">
        <v>855.83249999999975</v>
      </c>
      <c r="T2633">
        <v>0.34918648310387979</v>
      </c>
    </row>
    <row r="2634" spans="1:20" x14ac:dyDescent="0.3">
      <c r="A2634">
        <v>4635</v>
      </c>
      <c r="B2634" s="1">
        <v>46377</v>
      </c>
      <c r="C2634">
        <f>YEAR(SalesDataTable__2[[#This Row],[Order Date]])</f>
        <v>2026</v>
      </c>
      <c r="D2634" s="2" t="str">
        <f>"Q"&amp;ROUNDUP(MONTH(SalesDataTable__2[[#This Row],[Order Date]])/3,0)</f>
        <v>Q4</v>
      </c>
      <c r="E2634">
        <f>MONTH(SalesDataTable__2[[#This Row],[Order Date]])</f>
        <v>12</v>
      </c>
      <c r="F2634" t="str">
        <f>TEXT(SalesDataTable__2[[#This Row],[Order Date]],"MMM")</f>
        <v>Dec</v>
      </c>
      <c r="G2634" t="s">
        <v>16</v>
      </c>
      <c r="H2634" t="s">
        <v>52</v>
      </c>
      <c r="I2634" t="s">
        <v>68</v>
      </c>
      <c r="J2634" t="s">
        <v>64</v>
      </c>
      <c r="K2634" t="s">
        <v>38</v>
      </c>
      <c r="L2634" t="s">
        <v>39</v>
      </c>
      <c r="M2634">
        <v>15</v>
      </c>
      <c r="N2634">
        <v>196.89</v>
      </c>
      <c r="O2634">
        <v>0.15</v>
      </c>
      <c r="P2634">
        <v>105.09</v>
      </c>
      <c r="Q2634">
        <v>2510.3474999999999</v>
      </c>
      <c r="R2634">
        <v>1576.3500000000001</v>
      </c>
      <c r="S2634">
        <v>933.99749999999972</v>
      </c>
      <c r="T2634">
        <v>0.37205904760197533</v>
      </c>
    </row>
    <row r="2635" spans="1:20" x14ac:dyDescent="0.3">
      <c r="A2635">
        <v>1912</v>
      </c>
      <c r="B2635" s="1">
        <v>46378</v>
      </c>
      <c r="C2635">
        <f>YEAR(SalesDataTable__2[[#This Row],[Order Date]])</f>
        <v>2026</v>
      </c>
      <c r="D2635" s="2" t="str">
        <f>"Q"&amp;ROUNDUP(MONTH(SalesDataTable__2[[#This Row],[Order Date]])/3,0)</f>
        <v>Q4</v>
      </c>
      <c r="E2635">
        <f>MONTH(SalesDataTable__2[[#This Row],[Order Date]])</f>
        <v>12</v>
      </c>
      <c r="F2635" t="str">
        <f>TEXT(SalesDataTable__2[[#This Row],[Order Date]],"MMM")</f>
        <v>Dec</v>
      </c>
      <c r="G2635" t="s">
        <v>42</v>
      </c>
      <c r="H2635" t="s">
        <v>45</v>
      </c>
      <c r="I2635" t="s">
        <v>68</v>
      </c>
      <c r="J2635" t="s">
        <v>64</v>
      </c>
      <c r="K2635" t="s">
        <v>31</v>
      </c>
      <c r="L2635" t="s">
        <v>32</v>
      </c>
      <c r="M2635">
        <v>10</v>
      </c>
      <c r="N2635">
        <v>134.86000000000001</v>
      </c>
      <c r="O2635">
        <v>0.1</v>
      </c>
      <c r="P2635">
        <v>65.3</v>
      </c>
      <c r="Q2635">
        <v>1213.7400000000002</v>
      </c>
      <c r="R2635">
        <v>653</v>
      </c>
      <c r="S2635">
        <v>560.74000000000024</v>
      </c>
      <c r="T2635">
        <v>0.46199350767050612</v>
      </c>
    </row>
    <row r="2636" spans="1:20" x14ac:dyDescent="0.3">
      <c r="A2636">
        <v>136</v>
      </c>
      <c r="B2636" s="1">
        <v>46031</v>
      </c>
      <c r="C2636">
        <f>YEAR(SalesDataTable__2[[#This Row],[Order Date]])</f>
        <v>2026</v>
      </c>
      <c r="D2636" s="2" t="str">
        <f>"Q"&amp;ROUNDUP(MONTH(SalesDataTable__2[[#This Row],[Order Date]])/3,0)</f>
        <v>Q1</v>
      </c>
      <c r="E2636">
        <f>MONTH(SalesDataTable__2[[#This Row],[Order Date]])</f>
        <v>1</v>
      </c>
      <c r="F2636" t="str">
        <f>TEXT(SalesDataTable__2[[#This Row],[Order Date]],"MMM")</f>
        <v>Jan</v>
      </c>
      <c r="G2636" t="s">
        <v>16</v>
      </c>
      <c r="H2636" t="s">
        <v>52</v>
      </c>
      <c r="I2636" t="s">
        <v>68</v>
      </c>
      <c r="J2636" t="s">
        <v>65</v>
      </c>
      <c r="K2636" t="s">
        <v>31</v>
      </c>
      <c r="L2636" t="s">
        <v>51</v>
      </c>
      <c r="M2636">
        <v>15</v>
      </c>
      <c r="N2636">
        <v>168.62</v>
      </c>
      <c r="O2636">
        <v>0.05</v>
      </c>
      <c r="P2636">
        <v>86.09</v>
      </c>
      <c r="Q2636">
        <v>2402.835</v>
      </c>
      <c r="R2636">
        <v>1291.3500000000001</v>
      </c>
      <c r="S2636">
        <v>1111.4849999999999</v>
      </c>
      <c r="T2636">
        <v>0.46257233642759488</v>
      </c>
    </row>
    <row r="2637" spans="1:20" x14ac:dyDescent="0.3">
      <c r="A2637">
        <v>4425</v>
      </c>
      <c r="B2637" s="1">
        <v>46038</v>
      </c>
      <c r="C2637">
        <f>YEAR(SalesDataTable__2[[#This Row],[Order Date]])</f>
        <v>2026</v>
      </c>
      <c r="D2637" s="2" t="str">
        <f>"Q"&amp;ROUNDUP(MONTH(SalesDataTable__2[[#This Row],[Order Date]])/3,0)</f>
        <v>Q1</v>
      </c>
      <c r="E2637">
        <f>MONTH(SalesDataTable__2[[#This Row],[Order Date]])</f>
        <v>1</v>
      </c>
      <c r="F2637" t="str">
        <f>TEXT(SalesDataTable__2[[#This Row],[Order Date]],"MMM")</f>
        <v>Jan</v>
      </c>
      <c r="G2637" t="s">
        <v>28</v>
      </c>
      <c r="H2637" t="s">
        <v>46</v>
      </c>
      <c r="I2637" t="s">
        <v>68</v>
      </c>
      <c r="J2637" t="s">
        <v>65</v>
      </c>
      <c r="K2637" t="s">
        <v>36</v>
      </c>
      <c r="L2637" t="s">
        <v>54</v>
      </c>
      <c r="M2637">
        <v>10</v>
      </c>
      <c r="N2637">
        <v>102.68</v>
      </c>
      <c r="O2637">
        <v>0.15</v>
      </c>
      <c r="P2637">
        <v>51.07</v>
      </c>
      <c r="Q2637">
        <v>872.78000000000009</v>
      </c>
      <c r="R2637">
        <v>510.7</v>
      </c>
      <c r="S2637">
        <v>362.0800000000001</v>
      </c>
      <c r="T2637">
        <v>0.41485826897958256</v>
      </c>
    </row>
    <row r="2638" spans="1:20" x14ac:dyDescent="0.3">
      <c r="A2638">
        <v>2185</v>
      </c>
      <c r="B2638" s="1">
        <v>46045</v>
      </c>
      <c r="C2638">
        <f>YEAR(SalesDataTable__2[[#This Row],[Order Date]])</f>
        <v>2026</v>
      </c>
      <c r="D2638" s="2" t="str">
        <f>"Q"&amp;ROUNDUP(MONTH(SalesDataTable__2[[#This Row],[Order Date]])/3,0)</f>
        <v>Q1</v>
      </c>
      <c r="E2638">
        <f>MONTH(SalesDataTable__2[[#This Row],[Order Date]])</f>
        <v>1</v>
      </c>
      <c r="F2638" t="str">
        <f>TEXT(SalesDataTable__2[[#This Row],[Order Date]],"MMM")</f>
        <v>Jan</v>
      </c>
      <c r="G2638" t="s">
        <v>42</v>
      </c>
      <c r="H2638" t="s">
        <v>43</v>
      </c>
      <c r="I2638" t="s">
        <v>68</v>
      </c>
      <c r="J2638" t="s">
        <v>65</v>
      </c>
      <c r="K2638" t="s">
        <v>38</v>
      </c>
      <c r="L2638" t="s">
        <v>62</v>
      </c>
      <c r="M2638">
        <v>10</v>
      </c>
      <c r="N2638">
        <v>337.69</v>
      </c>
      <c r="O2638">
        <v>0.1</v>
      </c>
      <c r="P2638">
        <v>200.27</v>
      </c>
      <c r="Q2638">
        <v>3039.21</v>
      </c>
      <c r="R2638">
        <v>2002.7</v>
      </c>
      <c r="S2638">
        <v>1036.51</v>
      </c>
      <c r="T2638">
        <v>0.34104586389226149</v>
      </c>
    </row>
    <row r="2639" spans="1:20" x14ac:dyDescent="0.3">
      <c r="A2639">
        <v>4299</v>
      </c>
      <c r="B2639" s="1">
        <v>46051</v>
      </c>
      <c r="C2639">
        <f>YEAR(SalesDataTable__2[[#This Row],[Order Date]])</f>
        <v>2026</v>
      </c>
      <c r="D2639" s="2" t="str">
        <f>"Q"&amp;ROUNDUP(MONTH(SalesDataTable__2[[#This Row],[Order Date]])/3,0)</f>
        <v>Q1</v>
      </c>
      <c r="E2639">
        <f>MONTH(SalesDataTable__2[[#This Row],[Order Date]])</f>
        <v>1</v>
      </c>
      <c r="F2639" t="str">
        <f>TEXT(SalesDataTable__2[[#This Row],[Order Date]],"MMM")</f>
        <v>Jan</v>
      </c>
      <c r="G2639" t="s">
        <v>22</v>
      </c>
      <c r="H2639" t="s">
        <v>23</v>
      </c>
      <c r="I2639" t="s">
        <v>68</v>
      </c>
      <c r="J2639" t="s">
        <v>65</v>
      </c>
      <c r="K2639" t="s">
        <v>31</v>
      </c>
      <c r="L2639" t="s">
        <v>32</v>
      </c>
      <c r="M2639">
        <v>12</v>
      </c>
      <c r="N2639">
        <v>132.21</v>
      </c>
      <c r="O2639">
        <v>0.1</v>
      </c>
      <c r="P2639">
        <v>68.95</v>
      </c>
      <c r="Q2639">
        <v>1427.8679999999999</v>
      </c>
      <c r="R2639">
        <v>827.40000000000009</v>
      </c>
      <c r="S2639">
        <v>600.46799999999985</v>
      </c>
      <c r="T2639">
        <v>0.42053467127213429</v>
      </c>
    </row>
    <row r="2640" spans="1:20" x14ac:dyDescent="0.3">
      <c r="A2640">
        <v>4125</v>
      </c>
      <c r="B2640" s="1">
        <v>46052</v>
      </c>
      <c r="C2640">
        <f>YEAR(SalesDataTable__2[[#This Row],[Order Date]])</f>
        <v>2026</v>
      </c>
      <c r="D2640" s="2" t="str">
        <f>"Q"&amp;ROUNDUP(MONTH(SalesDataTable__2[[#This Row],[Order Date]])/3,0)</f>
        <v>Q1</v>
      </c>
      <c r="E2640">
        <f>MONTH(SalesDataTable__2[[#This Row],[Order Date]])</f>
        <v>1</v>
      </c>
      <c r="F2640" t="str">
        <f>TEXT(SalesDataTable__2[[#This Row],[Order Date]],"MMM")</f>
        <v>Jan</v>
      </c>
      <c r="G2640" t="s">
        <v>28</v>
      </c>
      <c r="H2640" t="s">
        <v>46</v>
      </c>
      <c r="I2640" t="s">
        <v>68</v>
      </c>
      <c r="J2640" t="s">
        <v>65</v>
      </c>
      <c r="K2640" t="s">
        <v>38</v>
      </c>
      <c r="L2640" t="s">
        <v>58</v>
      </c>
      <c r="M2640">
        <v>8</v>
      </c>
      <c r="N2640">
        <v>81.06</v>
      </c>
      <c r="O2640">
        <v>0.15</v>
      </c>
      <c r="P2640">
        <v>39.549999999999997</v>
      </c>
      <c r="Q2640">
        <v>551.20799999999997</v>
      </c>
      <c r="R2640">
        <v>316.39999999999998</v>
      </c>
      <c r="S2640">
        <v>234.80799999999999</v>
      </c>
      <c r="T2640">
        <v>0.42598801178502488</v>
      </c>
    </row>
    <row r="2641" spans="1:20" x14ac:dyDescent="0.3">
      <c r="A2641">
        <v>373</v>
      </c>
      <c r="B2641" s="1">
        <v>46053</v>
      </c>
      <c r="C2641">
        <f>YEAR(SalesDataTable__2[[#This Row],[Order Date]])</f>
        <v>2026</v>
      </c>
      <c r="D2641" s="2" t="str">
        <f>"Q"&amp;ROUNDUP(MONTH(SalesDataTable__2[[#This Row],[Order Date]])/3,0)</f>
        <v>Q1</v>
      </c>
      <c r="E2641">
        <f>MONTH(SalesDataTable__2[[#This Row],[Order Date]])</f>
        <v>1</v>
      </c>
      <c r="F2641" t="str">
        <f>TEXT(SalesDataTable__2[[#This Row],[Order Date]],"MMM")</f>
        <v>Jan</v>
      </c>
      <c r="G2641" t="s">
        <v>42</v>
      </c>
      <c r="H2641" t="s">
        <v>63</v>
      </c>
      <c r="I2641" t="s">
        <v>68</v>
      </c>
      <c r="J2641" t="s">
        <v>65</v>
      </c>
      <c r="K2641" t="s">
        <v>31</v>
      </c>
      <c r="L2641" t="s">
        <v>47</v>
      </c>
      <c r="M2641">
        <v>10</v>
      </c>
      <c r="N2641">
        <v>47.71</v>
      </c>
      <c r="O2641">
        <v>0.1</v>
      </c>
      <c r="P2641">
        <v>18.649999999999999</v>
      </c>
      <c r="Q2641">
        <v>429.39000000000004</v>
      </c>
      <c r="R2641">
        <v>186.5</v>
      </c>
      <c r="S2641">
        <v>242.89000000000004</v>
      </c>
      <c r="T2641">
        <v>0.56566291716155481</v>
      </c>
    </row>
    <row r="2642" spans="1:20" x14ac:dyDescent="0.3">
      <c r="A2642">
        <v>2047</v>
      </c>
      <c r="B2642" s="1">
        <v>46054</v>
      </c>
      <c r="C2642">
        <f>YEAR(SalesDataTable__2[[#This Row],[Order Date]])</f>
        <v>2026</v>
      </c>
      <c r="D2642" s="2" t="str">
        <f>"Q"&amp;ROUNDUP(MONTH(SalesDataTable__2[[#This Row],[Order Date]])/3,0)</f>
        <v>Q1</v>
      </c>
      <c r="E2642">
        <f>MONTH(SalesDataTable__2[[#This Row],[Order Date]])</f>
        <v>2</v>
      </c>
      <c r="F2642" t="str">
        <f>TEXT(SalesDataTable__2[[#This Row],[Order Date]],"MMM")</f>
        <v>Feb</v>
      </c>
      <c r="G2642" t="s">
        <v>42</v>
      </c>
      <c r="H2642" t="s">
        <v>45</v>
      </c>
      <c r="I2642" t="s">
        <v>68</v>
      </c>
      <c r="J2642" t="s">
        <v>65</v>
      </c>
      <c r="K2642" t="s">
        <v>38</v>
      </c>
      <c r="L2642" t="s">
        <v>55</v>
      </c>
      <c r="M2642">
        <v>12</v>
      </c>
      <c r="N2642">
        <v>124.84</v>
      </c>
      <c r="O2642">
        <v>0.1</v>
      </c>
      <c r="P2642">
        <v>59.47</v>
      </c>
      <c r="Q2642">
        <v>1348.2719999999999</v>
      </c>
      <c r="R2642">
        <v>713.64</v>
      </c>
      <c r="S2642">
        <v>634.63199999999995</v>
      </c>
      <c r="T2642">
        <v>0.47070027412866244</v>
      </c>
    </row>
    <row r="2643" spans="1:20" x14ac:dyDescent="0.3">
      <c r="A2643">
        <v>1641</v>
      </c>
      <c r="B2643" s="1">
        <v>46055</v>
      </c>
      <c r="C2643">
        <f>YEAR(SalesDataTable__2[[#This Row],[Order Date]])</f>
        <v>2026</v>
      </c>
      <c r="D2643" s="2" t="str">
        <f>"Q"&amp;ROUNDUP(MONTH(SalesDataTable__2[[#This Row],[Order Date]])/3,0)</f>
        <v>Q1</v>
      </c>
      <c r="E2643">
        <f>MONTH(SalesDataTable__2[[#This Row],[Order Date]])</f>
        <v>2</v>
      </c>
      <c r="F2643" t="str">
        <f>TEXT(SalesDataTable__2[[#This Row],[Order Date]],"MMM")</f>
        <v>Feb</v>
      </c>
      <c r="G2643" t="s">
        <v>16</v>
      </c>
      <c r="H2643" t="s">
        <v>52</v>
      </c>
      <c r="I2643" t="s">
        <v>68</v>
      </c>
      <c r="J2643" t="s">
        <v>65</v>
      </c>
      <c r="K2643" t="s">
        <v>36</v>
      </c>
      <c r="L2643" t="s">
        <v>54</v>
      </c>
      <c r="M2643">
        <v>8</v>
      </c>
      <c r="N2643">
        <v>102.78</v>
      </c>
      <c r="O2643">
        <v>0.15</v>
      </c>
      <c r="P2643">
        <v>50.39</v>
      </c>
      <c r="Q2643">
        <v>698.904</v>
      </c>
      <c r="R2643">
        <v>403.12</v>
      </c>
      <c r="S2643">
        <v>295.78399999999999</v>
      </c>
      <c r="T2643">
        <v>0.42321119924911005</v>
      </c>
    </row>
    <row r="2644" spans="1:20" x14ac:dyDescent="0.3">
      <c r="A2644">
        <v>2</v>
      </c>
      <c r="B2644" s="1">
        <v>46056</v>
      </c>
      <c r="C2644">
        <f>YEAR(SalesDataTable__2[[#This Row],[Order Date]])</f>
        <v>2026</v>
      </c>
      <c r="D2644" s="2" t="str">
        <f>"Q"&amp;ROUNDUP(MONTH(SalesDataTable__2[[#This Row],[Order Date]])/3,0)</f>
        <v>Q1</v>
      </c>
      <c r="E2644">
        <f>MONTH(SalesDataTable__2[[#This Row],[Order Date]])</f>
        <v>2</v>
      </c>
      <c r="F2644" t="str">
        <f>TEXT(SalesDataTable__2[[#This Row],[Order Date]],"MMM")</f>
        <v>Feb</v>
      </c>
      <c r="G2644" t="s">
        <v>22</v>
      </c>
      <c r="H2644" t="s">
        <v>30</v>
      </c>
      <c r="I2644" t="s">
        <v>68</v>
      </c>
      <c r="J2644" t="s">
        <v>65</v>
      </c>
      <c r="K2644" t="s">
        <v>20</v>
      </c>
      <c r="L2644" t="s">
        <v>44</v>
      </c>
      <c r="M2644">
        <v>12</v>
      </c>
      <c r="N2644">
        <v>36.74</v>
      </c>
      <c r="O2644">
        <v>0.2</v>
      </c>
      <c r="P2644">
        <v>13.53</v>
      </c>
      <c r="Q2644">
        <v>352.70400000000001</v>
      </c>
      <c r="R2644">
        <v>162.35999999999999</v>
      </c>
      <c r="S2644">
        <v>190.34400000000002</v>
      </c>
      <c r="T2644">
        <v>0.53967065868263475</v>
      </c>
    </row>
    <row r="2645" spans="1:20" x14ac:dyDescent="0.3">
      <c r="A2645">
        <v>4076</v>
      </c>
      <c r="B2645" s="1">
        <v>46063</v>
      </c>
      <c r="C2645">
        <f>YEAR(SalesDataTable__2[[#This Row],[Order Date]])</f>
        <v>2026</v>
      </c>
      <c r="D2645" s="2" t="str">
        <f>"Q"&amp;ROUNDUP(MONTH(SalesDataTable__2[[#This Row],[Order Date]])/3,0)</f>
        <v>Q1</v>
      </c>
      <c r="E2645">
        <f>MONTH(SalesDataTable__2[[#This Row],[Order Date]])</f>
        <v>2</v>
      </c>
      <c r="F2645" t="str">
        <f>TEXT(SalesDataTable__2[[#This Row],[Order Date]],"MMM")</f>
        <v>Feb</v>
      </c>
      <c r="G2645" t="s">
        <v>22</v>
      </c>
      <c r="H2645" t="s">
        <v>30</v>
      </c>
      <c r="I2645" t="s">
        <v>68</v>
      </c>
      <c r="J2645" t="s">
        <v>65</v>
      </c>
      <c r="K2645" t="s">
        <v>38</v>
      </c>
      <c r="L2645" t="s">
        <v>55</v>
      </c>
      <c r="M2645">
        <v>8</v>
      </c>
      <c r="N2645">
        <v>122.19</v>
      </c>
      <c r="O2645">
        <v>0.1</v>
      </c>
      <c r="P2645">
        <v>60</v>
      </c>
      <c r="Q2645">
        <v>879.76800000000003</v>
      </c>
      <c r="R2645">
        <v>480</v>
      </c>
      <c r="S2645">
        <v>399.76800000000003</v>
      </c>
      <c r="T2645">
        <v>0.45440161497121973</v>
      </c>
    </row>
    <row r="2646" spans="1:20" x14ac:dyDescent="0.3">
      <c r="A2646">
        <v>2520</v>
      </c>
      <c r="B2646" s="1">
        <v>46064</v>
      </c>
      <c r="C2646">
        <f>YEAR(SalesDataTable__2[[#This Row],[Order Date]])</f>
        <v>2026</v>
      </c>
      <c r="D2646" s="2" t="str">
        <f>"Q"&amp;ROUNDUP(MONTH(SalesDataTable__2[[#This Row],[Order Date]])/3,0)</f>
        <v>Q1</v>
      </c>
      <c r="E2646">
        <f>MONTH(SalesDataTable__2[[#This Row],[Order Date]])</f>
        <v>2</v>
      </c>
      <c r="F2646" t="str">
        <f>TEXT(SalesDataTable__2[[#This Row],[Order Date]],"MMM")</f>
        <v>Feb</v>
      </c>
      <c r="G2646" t="s">
        <v>28</v>
      </c>
      <c r="H2646" t="s">
        <v>48</v>
      </c>
      <c r="I2646" t="s">
        <v>68</v>
      </c>
      <c r="J2646" t="s">
        <v>65</v>
      </c>
      <c r="K2646" t="s">
        <v>38</v>
      </c>
      <c r="L2646" t="s">
        <v>62</v>
      </c>
      <c r="M2646">
        <v>10</v>
      </c>
      <c r="N2646">
        <v>343.77</v>
      </c>
      <c r="O2646">
        <v>0.15</v>
      </c>
      <c r="P2646">
        <v>195.29</v>
      </c>
      <c r="Q2646">
        <v>2922.0449999999996</v>
      </c>
      <c r="R2646">
        <v>1952.8999999999999</v>
      </c>
      <c r="S2646">
        <v>969.14499999999975</v>
      </c>
      <c r="T2646">
        <v>0.33166669233362245</v>
      </c>
    </row>
    <row r="2647" spans="1:20" x14ac:dyDescent="0.3">
      <c r="A2647">
        <v>404</v>
      </c>
      <c r="B2647" s="1">
        <v>46073</v>
      </c>
      <c r="C2647">
        <f>YEAR(SalesDataTable__2[[#This Row],[Order Date]])</f>
        <v>2026</v>
      </c>
      <c r="D2647" s="2" t="str">
        <f>"Q"&amp;ROUNDUP(MONTH(SalesDataTable__2[[#This Row],[Order Date]])/3,0)</f>
        <v>Q1</v>
      </c>
      <c r="E2647">
        <f>MONTH(SalesDataTable__2[[#This Row],[Order Date]])</f>
        <v>2</v>
      </c>
      <c r="F2647" t="str">
        <f>TEXT(SalesDataTable__2[[#This Row],[Order Date]],"MMM")</f>
        <v>Feb</v>
      </c>
      <c r="G2647" t="s">
        <v>42</v>
      </c>
      <c r="H2647" t="s">
        <v>45</v>
      </c>
      <c r="I2647" t="s">
        <v>68</v>
      </c>
      <c r="J2647" t="s">
        <v>65</v>
      </c>
      <c r="K2647" t="s">
        <v>38</v>
      </c>
      <c r="L2647" t="s">
        <v>55</v>
      </c>
      <c r="M2647">
        <v>15</v>
      </c>
      <c r="N2647">
        <v>121.98</v>
      </c>
      <c r="O2647">
        <v>0.1</v>
      </c>
      <c r="P2647">
        <v>59.86</v>
      </c>
      <c r="Q2647">
        <v>1646.73</v>
      </c>
      <c r="R2647">
        <v>897.9</v>
      </c>
      <c r="S2647">
        <v>748.83</v>
      </c>
      <c r="T2647">
        <v>0.45473757082217486</v>
      </c>
    </row>
    <row r="2648" spans="1:20" x14ac:dyDescent="0.3">
      <c r="A2648">
        <v>892</v>
      </c>
      <c r="B2648" s="1">
        <v>46080</v>
      </c>
      <c r="C2648">
        <f>YEAR(SalesDataTable__2[[#This Row],[Order Date]])</f>
        <v>2026</v>
      </c>
      <c r="D2648" s="2" t="str">
        <f>"Q"&amp;ROUNDUP(MONTH(SalesDataTable__2[[#This Row],[Order Date]])/3,0)</f>
        <v>Q1</v>
      </c>
      <c r="E2648">
        <f>MONTH(SalesDataTable__2[[#This Row],[Order Date]])</f>
        <v>2</v>
      </c>
      <c r="F2648" t="str">
        <f>TEXT(SalesDataTable__2[[#This Row],[Order Date]],"MMM")</f>
        <v>Feb</v>
      </c>
      <c r="G2648" t="s">
        <v>16</v>
      </c>
      <c r="H2648" t="s">
        <v>26</v>
      </c>
      <c r="I2648" t="s">
        <v>68</v>
      </c>
      <c r="J2648" t="s">
        <v>65</v>
      </c>
      <c r="K2648" t="s">
        <v>31</v>
      </c>
      <c r="L2648" t="s">
        <v>47</v>
      </c>
      <c r="M2648">
        <v>12</v>
      </c>
      <c r="N2648">
        <v>47.15</v>
      </c>
      <c r="O2648">
        <v>0.1</v>
      </c>
      <c r="P2648">
        <v>17.829999999999998</v>
      </c>
      <c r="Q2648">
        <v>509.21999999999997</v>
      </c>
      <c r="R2648">
        <v>213.95999999999998</v>
      </c>
      <c r="S2648">
        <v>295.26</v>
      </c>
      <c r="T2648">
        <v>0.57982797219276538</v>
      </c>
    </row>
    <row r="2649" spans="1:20" x14ac:dyDescent="0.3">
      <c r="A2649">
        <v>3538</v>
      </c>
      <c r="B2649" s="1">
        <v>46080</v>
      </c>
      <c r="C2649">
        <f>YEAR(SalesDataTable__2[[#This Row],[Order Date]])</f>
        <v>2026</v>
      </c>
      <c r="D2649" s="2" t="str">
        <f>"Q"&amp;ROUNDUP(MONTH(SalesDataTable__2[[#This Row],[Order Date]])/3,0)</f>
        <v>Q1</v>
      </c>
      <c r="E2649">
        <f>MONTH(SalesDataTable__2[[#This Row],[Order Date]])</f>
        <v>2</v>
      </c>
      <c r="F2649" t="str">
        <f>TEXT(SalesDataTable__2[[#This Row],[Order Date]],"MMM")</f>
        <v>Feb</v>
      </c>
      <c r="G2649" t="s">
        <v>28</v>
      </c>
      <c r="H2649" t="s">
        <v>48</v>
      </c>
      <c r="I2649" t="s">
        <v>68</v>
      </c>
      <c r="J2649" t="s">
        <v>65</v>
      </c>
      <c r="K2649" t="s">
        <v>20</v>
      </c>
      <c r="L2649" t="s">
        <v>21</v>
      </c>
      <c r="M2649">
        <v>12</v>
      </c>
      <c r="N2649">
        <v>41.27</v>
      </c>
      <c r="O2649">
        <v>0.1</v>
      </c>
      <c r="P2649">
        <v>14.71</v>
      </c>
      <c r="Q2649">
        <v>445.71600000000001</v>
      </c>
      <c r="R2649">
        <v>176.52</v>
      </c>
      <c r="S2649">
        <v>269.19600000000003</v>
      </c>
      <c r="T2649">
        <v>0.60396306168053204</v>
      </c>
    </row>
    <row r="2650" spans="1:20" x14ac:dyDescent="0.3">
      <c r="A2650">
        <v>2901</v>
      </c>
      <c r="B2650" s="1">
        <v>46095</v>
      </c>
      <c r="C2650">
        <f>YEAR(SalesDataTable__2[[#This Row],[Order Date]])</f>
        <v>2026</v>
      </c>
      <c r="D2650" s="2" t="str">
        <f>"Q"&amp;ROUNDUP(MONTH(SalesDataTable__2[[#This Row],[Order Date]])/3,0)</f>
        <v>Q1</v>
      </c>
      <c r="E2650">
        <f>MONTH(SalesDataTable__2[[#This Row],[Order Date]])</f>
        <v>3</v>
      </c>
      <c r="F2650" t="str">
        <f>TEXT(SalesDataTable__2[[#This Row],[Order Date]],"MMM")</f>
        <v>Mar</v>
      </c>
      <c r="G2650" t="s">
        <v>16</v>
      </c>
      <c r="H2650" t="s">
        <v>17</v>
      </c>
      <c r="I2650" t="s">
        <v>68</v>
      </c>
      <c r="J2650" t="s">
        <v>65</v>
      </c>
      <c r="K2650" t="s">
        <v>36</v>
      </c>
      <c r="L2650" t="s">
        <v>54</v>
      </c>
      <c r="M2650">
        <v>12</v>
      </c>
      <c r="N2650">
        <v>102.25</v>
      </c>
      <c r="O2650">
        <v>0.1</v>
      </c>
      <c r="P2650">
        <v>51.07</v>
      </c>
      <c r="Q2650">
        <v>1104.3</v>
      </c>
      <c r="R2650">
        <v>612.84</v>
      </c>
      <c r="S2650">
        <v>491.45999999999992</v>
      </c>
      <c r="T2650">
        <v>0.44504210812279266</v>
      </c>
    </row>
    <row r="2651" spans="1:20" x14ac:dyDescent="0.3">
      <c r="A2651">
        <v>3358</v>
      </c>
      <c r="B2651" s="1">
        <v>46097</v>
      </c>
      <c r="C2651">
        <f>YEAR(SalesDataTable__2[[#This Row],[Order Date]])</f>
        <v>2026</v>
      </c>
      <c r="D2651" s="2" t="str">
        <f>"Q"&amp;ROUNDUP(MONTH(SalesDataTable__2[[#This Row],[Order Date]])/3,0)</f>
        <v>Q1</v>
      </c>
      <c r="E2651">
        <f>MONTH(SalesDataTable__2[[#This Row],[Order Date]])</f>
        <v>3</v>
      </c>
      <c r="F2651" t="str">
        <f>TEXT(SalesDataTable__2[[#This Row],[Order Date]],"MMM")</f>
        <v>Mar</v>
      </c>
      <c r="G2651" t="s">
        <v>22</v>
      </c>
      <c r="H2651" t="s">
        <v>30</v>
      </c>
      <c r="I2651" t="s">
        <v>68</v>
      </c>
      <c r="J2651" t="s">
        <v>65</v>
      </c>
      <c r="K2651" t="s">
        <v>20</v>
      </c>
      <c r="L2651" t="s">
        <v>44</v>
      </c>
      <c r="M2651">
        <v>12</v>
      </c>
      <c r="N2651">
        <v>36.44</v>
      </c>
      <c r="O2651">
        <v>0.05</v>
      </c>
      <c r="P2651">
        <v>13.65</v>
      </c>
      <c r="Q2651">
        <v>415.41599999999994</v>
      </c>
      <c r="R2651">
        <v>163.80000000000001</v>
      </c>
      <c r="S2651">
        <v>251.61599999999993</v>
      </c>
      <c r="T2651">
        <v>0.60569645848980291</v>
      </c>
    </row>
    <row r="2652" spans="1:20" x14ac:dyDescent="0.3">
      <c r="A2652">
        <v>86</v>
      </c>
      <c r="B2652" s="1">
        <v>46105</v>
      </c>
      <c r="C2652">
        <f>YEAR(SalesDataTable__2[[#This Row],[Order Date]])</f>
        <v>2026</v>
      </c>
      <c r="D2652" s="2" t="str">
        <f>"Q"&amp;ROUNDUP(MONTH(SalesDataTable__2[[#This Row],[Order Date]])/3,0)</f>
        <v>Q1</v>
      </c>
      <c r="E2652">
        <f>MONTH(SalesDataTable__2[[#This Row],[Order Date]])</f>
        <v>3</v>
      </c>
      <c r="F2652" t="str">
        <f>TEXT(SalesDataTable__2[[#This Row],[Order Date]],"MMM")</f>
        <v>Mar</v>
      </c>
      <c r="G2652" t="s">
        <v>28</v>
      </c>
      <c r="H2652" t="s">
        <v>46</v>
      </c>
      <c r="I2652" t="s">
        <v>68</v>
      </c>
      <c r="J2652" t="s">
        <v>65</v>
      </c>
      <c r="K2652" t="s">
        <v>36</v>
      </c>
      <c r="L2652" t="s">
        <v>54</v>
      </c>
      <c r="M2652">
        <v>8</v>
      </c>
      <c r="N2652">
        <v>104.7</v>
      </c>
      <c r="O2652">
        <v>0.05</v>
      </c>
      <c r="P2652">
        <v>49.91</v>
      </c>
      <c r="Q2652">
        <v>795.72</v>
      </c>
      <c r="R2652">
        <v>399.28</v>
      </c>
      <c r="S2652">
        <v>396.44000000000005</v>
      </c>
      <c r="T2652">
        <v>0.49821545267179412</v>
      </c>
    </row>
    <row r="2653" spans="1:20" x14ac:dyDescent="0.3">
      <c r="A2653">
        <v>1540</v>
      </c>
      <c r="B2653" s="1">
        <v>46106</v>
      </c>
      <c r="C2653">
        <f>YEAR(SalesDataTable__2[[#This Row],[Order Date]])</f>
        <v>2026</v>
      </c>
      <c r="D2653" s="2" t="str">
        <f>"Q"&amp;ROUNDUP(MONTH(SalesDataTable__2[[#This Row],[Order Date]])/3,0)</f>
        <v>Q1</v>
      </c>
      <c r="E2653">
        <f>MONTH(SalesDataTable__2[[#This Row],[Order Date]])</f>
        <v>3</v>
      </c>
      <c r="F2653" t="str">
        <f>TEXT(SalesDataTable__2[[#This Row],[Order Date]],"MMM")</f>
        <v>Mar</v>
      </c>
      <c r="G2653" t="s">
        <v>28</v>
      </c>
      <c r="H2653" t="s">
        <v>46</v>
      </c>
      <c r="I2653" t="s">
        <v>68</v>
      </c>
      <c r="J2653" t="s">
        <v>65</v>
      </c>
      <c r="K2653" t="s">
        <v>36</v>
      </c>
      <c r="L2653" t="s">
        <v>56</v>
      </c>
      <c r="M2653">
        <v>10</v>
      </c>
      <c r="N2653">
        <v>49.7</v>
      </c>
      <c r="O2653">
        <v>0.1</v>
      </c>
      <c r="P2653">
        <v>21.96</v>
      </c>
      <c r="Q2653">
        <v>447.3</v>
      </c>
      <c r="R2653">
        <v>219.60000000000002</v>
      </c>
      <c r="S2653">
        <v>227.7</v>
      </c>
      <c r="T2653">
        <v>0.50905432595573441</v>
      </c>
    </row>
    <row r="2654" spans="1:20" x14ac:dyDescent="0.3">
      <c r="A2654">
        <v>4608</v>
      </c>
      <c r="B2654" s="1">
        <v>46109</v>
      </c>
      <c r="C2654">
        <f>YEAR(SalesDataTable__2[[#This Row],[Order Date]])</f>
        <v>2026</v>
      </c>
      <c r="D2654" s="2" t="str">
        <f>"Q"&amp;ROUNDUP(MONTH(SalesDataTable__2[[#This Row],[Order Date]])/3,0)</f>
        <v>Q1</v>
      </c>
      <c r="E2654">
        <f>MONTH(SalesDataTable__2[[#This Row],[Order Date]])</f>
        <v>3</v>
      </c>
      <c r="F2654" t="str">
        <f>TEXT(SalesDataTable__2[[#This Row],[Order Date]],"MMM")</f>
        <v>Mar</v>
      </c>
      <c r="G2654" t="s">
        <v>42</v>
      </c>
      <c r="H2654" t="s">
        <v>43</v>
      </c>
      <c r="I2654" t="s">
        <v>68</v>
      </c>
      <c r="J2654" t="s">
        <v>65</v>
      </c>
      <c r="K2654" t="s">
        <v>36</v>
      </c>
      <c r="L2654" t="s">
        <v>37</v>
      </c>
      <c r="M2654">
        <v>8</v>
      </c>
      <c r="N2654">
        <v>40.86</v>
      </c>
      <c r="O2654">
        <v>0.1</v>
      </c>
      <c r="P2654">
        <v>16.34</v>
      </c>
      <c r="Q2654">
        <v>294.19200000000001</v>
      </c>
      <c r="R2654">
        <v>130.72</v>
      </c>
      <c r="S2654">
        <v>163.47200000000001</v>
      </c>
      <c r="T2654">
        <v>0.55566432805786703</v>
      </c>
    </row>
    <row r="2655" spans="1:20" x14ac:dyDescent="0.3">
      <c r="A2655">
        <v>920</v>
      </c>
      <c r="B2655" s="1">
        <v>46110</v>
      </c>
      <c r="C2655">
        <f>YEAR(SalesDataTable__2[[#This Row],[Order Date]])</f>
        <v>2026</v>
      </c>
      <c r="D2655" s="2" t="str">
        <f>"Q"&amp;ROUNDUP(MONTH(SalesDataTable__2[[#This Row],[Order Date]])/3,0)</f>
        <v>Q1</v>
      </c>
      <c r="E2655">
        <f>MONTH(SalesDataTable__2[[#This Row],[Order Date]])</f>
        <v>3</v>
      </c>
      <c r="F2655" t="str">
        <f>TEXT(SalesDataTable__2[[#This Row],[Order Date]],"MMM")</f>
        <v>Mar</v>
      </c>
      <c r="G2655" t="s">
        <v>22</v>
      </c>
      <c r="H2655" t="s">
        <v>23</v>
      </c>
      <c r="I2655" t="s">
        <v>68</v>
      </c>
      <c r="J2655" t="s">
        <v>65</v>
      </c>
      <c r="K2655" t="s">
        <v>31</v>
      </c>
      <c r="L2655" t="s">
        <v>32</v>
      </c>
      <c r="M2655">
        <v>12</v>
      </c>
      <c r="N2655">
        <v>131.31</v>
      </c>
      <c r="O2655">
        <v>0.05</v>
      </c>
      <c r="P2655">
        <v>68.459999999999994</v>
      </c>
      <c r="Q2655">
        <v>1496.934</v>
      </c>
      <c r="R2655">
        <v>821.52</v>
      </c>
      <c r="S2655">
        <v>675.41399999999999</v>
      </c>
      <c r="T2655">
        <v>0.45119824922140855</v>
      </c>
    </row>
    <row r="2656" spans="1:20" x14ac:dyDescent="0.3">
      <c r="A2656">
        <v>3880</v>
      </c>
      <c r="B2656" s="1">
        <v>46112</v>
      </c>
      <c r="C2656">
        <f>YEAR(SalesDataTable__2[[#This Row],[Order Date]])</f>
        <v>2026</v>
      </c>
      <c r="D2656" s="2" t="str">
        <f>"Q"&amp;ROUNDUP(MONTH(SalesDataTable__2[[#This Row],[Order Date]])/3,0)</f>
        <v>Q1</v>
      </c>
      <c r="E2656">
        <f>MONTH(SalesDataTable__2[[#This Row],[Order Date]])</f>
        <v>3</v>
      </c>
      <c r="F2656" t="str">
        <f>TEXT(SalesDataTable__2[[#This Row],[Order Date]],"MMM")</f>
        <v>Mar</v>
      </c>
      <c r="G2656" t="s">
        <v>28</v>
      </c>
      <c r="H2656" t="s">
        <v>46</v>
      </c>
      <c r="I2656" t="s">
        <v>68</v>
      </c>
      <c r="J2656" t="s">
        <v>65</v>
      </c>
      <c r="K2656" t="s">
        <v>38</v>
      </c>
      <c r="L2656" t="s">
        <v>55</v>
      </c>
      <c r="M2656">
        <v>12</v>
      </c>
      <c r="N2656">
        <v>124.86</v>
      </c>
      <c r="O2656">
        <v>0.1</v>
      </c>
      <c r="P2656">
        <v>60.82</v>
      </c>
      <c r="Q2656">
        <v>1348.4880000000001</v>
      </c>
      <c r="R2656">
        <v>729.84</v>
      </c>
      <c r="S2656">
        <v>618.64800000000002</v>
      </c>
      <c r="T2656">
        <v>0.45877160197198641</v>
      </c>
    </row>
    <row r="2657" spans="1:20" x14ac:dyDescent="0.3">
      <c r="A2657">
        <v>4693</v>
      </c>
      <c r="B2657" s="1">
        <v>46113</v>
      </c>
      <c r="C2657">
        <f>YEAR(SalesDataTable__2[[#This Row],[Order Date]])</f>
        <v>2026</v>
      </c>
      <c r="D2657" s="2" t="str">
        <f>"Q"&amp;ROUNDUP(MONTH(SalesDataTable__2[[#This Row],[Order Date]])/3,0)</f>
        <v>Q2</v>
      </c>
      <c r="E2657">
        <f>MONTH(SalesDataTable__2[[#This Row],[Order Date]])</f>
        <v>4</v>
      </c>
      <c r="F2657" t="str">
        <f>TEXT(SalesDataTable__2[[#This Row],[Order Date]],"MMM")</f>
        <v>Apr</v>
      </c>
      <c r="G2657" t="s">
        <v>28</v>
      </c>
      <c r="H2657" t="s">
        <v>46</v>
      </c>
      <c r="I2657" t="s">
        <v>68</v>
      </c>
      <c r="J2657" t="s">
        <v>65</v>
      </c>
      <c r="K2657" t="s">
        <v>24</v>
      </c>
      <c r="L2657" t="s">
        <v>27</v>
      </c>
      <c r="M2657">
        <v>15</v>
      </c>
      <c r="N2657">
        <v>94.33</v>
      </c>
      <c r="O2657">
        <v>0.1</v>
      </c>
      <c r="P2657">
        <v>44.38</v>
      </c>
      <c r="Q2657">
        <v>1273.4550000000002</v>
      </c>
      <c r="R2657">
        <v>665.7</v>
      </c>
      <c r="S2657">
        <v>607.75500000000011</v>
      </c>
      <c r="T2657">
        <v>0.47724890161018652</v>
      </c>
    </row>
    <row r="2658" spans="1:20" x14ac:dyDescent="0.3">
      <c r="A2658">
        <v>1907</v>
      </c>
      <c r="B2658" s="1">
        <v>46118</v>
      </c>
      <c r="C2658">
        <f>YEAR(SalesDataTable__2[[#This Row],[Order Date]])</f>
        <v>2026</v>
      </c>
      <c r="D2658" s="2" t="str">
        <f>"Q"&amp;ROUNDUP(MONTH(SalesDataTable__2[[#This Row],[Order Date]])/3,0)</f>
        <v>Q2</v>
      </c>
      <c r="E2658">
        <f>MONTH(SalesDataTable__2[[#This Row],[Order Date]])</f>
        <v>4</v>
      </c>
      <c r="F2658" t="str">
        <f>TEXT(SalesDataTable__2[[#This Row],[Order Date]],"MMM")</f>
        <v>Apr</v>
      </c>
      <c r="G2658" t="s">
        <v>28</v>
      </c>
      <c r="H2658" t="s">
        <v>46</v>
      </c>
      <c r="I2658" t="s">
        <v>68</v>
      </c>
      <c r="J2658" t="s">
        <v>65</v>
      </c>
      <c r="K2658" t="s">
        <v>36</v>
      </c>
      <c r="L2658" t="s">
        <v>56</v>
      </c>
      <c r="M2658">
        <v>10</v>
      </c>
      <c r="N2658">
        <v>50.64</v>
      </c>
      <c r="O2658">
        <v>0.2</v>
      </c>
      <c r="P2658">
        <v>22.99</v>
      </c>
      <c r="Q2658">
        <v>405.12</v>
      </c>
      <c r="R2658">
        <v>229.89999999999998</v>
      </c>
      <c r="S2658">
        <v>175.22000000000003</v>
      </c>
      <c r="T2658">
        <v>0.43251382306477099</v>
      </c>
    </row>
    <row r="2659" spans="1:20" x14ac:dyDescent="0.3">
      <c r="A2659">
        <v>4047</v>
      </c>
      <c r="B2659" s="1">
        <v>46129</v>
      </c>
      <c r="C2659">
        <f>YEAR(SalesDataTable__2[[#This Row],[Order Date]])</f>
        <v>2026</v>
      </c>
      <c r="D2659" s="2" t="str">
        <f>"Q"&amp;ROUNDUP(MONTH(SalesDataTable__2[[#This Row],[Order Date]])/3,0)</f>
        <v>Q2</v>
      </c>
      <c r="E2659">
        <f>MONTH(SalesDataTable__2[[#This Row],[Order Date]])</f>
        <v>4</v>
      </c>
      <c r="F2659" t="str">
        <f>TEXT(SalesDataTable__2[[#This Row],[Order Date]],"MMM")</f>
        <v>Apr</v>
      </c>
      <c r="G2659" t="s">
        <v>22</v>
      </c>
      <c r="H2659" t="s">
        <v>30</v>
      </c>
      <c r="I2659" t="s">
        <v>68</v>
      </c>
      <c r="J2659" t="s">
        <v>65</v>
      </c>
      <c r="K2659" t="s">
        <v>31</v>
      </c>
      <c r="L2659" t="s">
        <v>51</v>
      </c>
      <c r="M2659">
        <v>8</v>
      </c>
      <c r="N2659">
        <v>168.34</v>
      </c>
      <c r="O2659">
        <v>0.15</v>
      </c>
      <c r="P2659">
        <v>88.7</v>
      </c>
      <c r="Q2659">
        <v>1144.712</v>
      </c>
      <c r="R2659">
        <v>709.6</v>
      </c>
      <c r="S2659">
        <v>435.11199999999997</v>
      </c>
      <c r="T2659">
        <v>0.38010608781946897</v>
      </c>
    </row>
    <row r="2660" spans="1:20" x14ac:dyDescent="0.3">
      <c r="A2660">
        <v>1271</v>
      </c>
      <c r="B2660" s="1">
        <v>46131</v>
      </c>
      <c r="C2660">
        <f>YEAR(SalesDataTable__2[[#This Row],[Order Date]])</f>
        <v>2026</v>
      </c>
      <c r="D2660" s="2" t="str">
        <f>"Q"&amp;ROUNDUP(MONTH(SalesDataTable__2[[#This Row],[Order Date]])/3,0)</f>
        <v>Q2</v>
      </c>
      <c r="E2660">
        <f>MONTH(SalesDataTable__2[[#This Row],[Order Date]])</f>
        <v>4</v>
      </c>
      <c r="F2660" t="str">
        <f>TEXT(SalesDataTable__2[[#This Row],[Order Date]],"MMM")</f>
        <v>Apr</v>
      </c>
      <c r="G2660" t="s">
        <v>42</v>
      </c>
      <c r="H2660" t="s">
        <v>43</v>
      </c>
      <c r="I2660" t="s">
        <v>68</v>
      </c>
      <c r="J2660" t="s">
        <v>65</v>
      </c>
      <c r="K2660" t="s">
        <v>20</v>
      </c>
      <c r="L2660" t="s">
        <v>21</v>
      </c>
      <c r="M2660">
        <v>8</v>
      </c>
      <c r="N2660">
        <v>39.99</v>
      </c>
      <c r="O2660">
        <v>0.15</v>
      </c>
      <c r="P2660">
        <v>14.92</v>
      </c>
      <c r="Q2660">
        <v>271.93200000000002</v>
      </c>
      <c r="R2660">
        <v>119.36</v>
      </c>
      <c r="S2660">
        <v>152.572</v>
      </c>
      <c r="T2660">
        <v>0.56106673727255341</v>
      </c>
    </row>
    <row r="2661" spans="1:20" x14ac:dyDescent="0.3">
      <c r="A2661">
        <v>1657</v>
      </c>
      <c r="B2661" s="1">
        <v>46131</v>
      </c>
      <c r="C2661">
        <f>YEAR(SalesDataTable__2[[#This Row],[Order Date]])</f>
        <v>2026</v>
      </c>
      <c r="D2661" s="2" t="str">
        <f>"Q"&amp;ROUNDUP(MONTH(SalesDataTable__2[[#This Row],[Order Date]])/3,0)</f>
        <v>Q2</v>
      </c>
      <c r="E2661">
        <f>MONTH(SalesDataTable__2[[#This Row],[Order Date]])</f>
        <v>4</v>
      </c>
      <c r="F2661" t="str">
        <f>TEXT(SalesDataTable__2[[#This Row],[Order Date]],"MMM")</f>
        <v>Apr</v>
      </c>
      <c r="G2661" t="s">
        <v>22</v>
      </c>
      <c r="H2661" t="s">
        <v>30</v>
      </c>
      <c r="I2661" t="s">
        <v>68</v>
      </c>
      <c r="J2661" t="s">
        <v>65</v>
      </c>
      <c r="K2661" t="s">
        <v>38</v>
      </c>
      <c r="L2661" t="s">
        <v>55</v>
      </c>
      <c r="M2661">
        <v>15</v>
      </c>
      <c r="N2661">
        <v>122.1</v>
      </c>
      <c r="O2661">
        <v>0.15</v>
      </c>
      <c r="P2661">
        <v>62.33</v>
      </c>
      <c r="Q2661">
        <v>1556.7749999999999</v>
      </c>
      <c r="R2661">
        <v>934.94999999999993</v>
      </c>
      <c r="S2661">
        <v>621.82499999999993</v>
      </c>
      <c r="T2661">
        <v>0.39943151707857588</v>
      </c>
    </row>
    <row r="2662" spans="1:20" x14ac:dyDescent="0.3">
      <c r="A2662">
        <v>2511</v>
      </c>
      <c r="B2662" s="1">
        <v>46146</v>
      </c>
      <c r="C2662">
        <f>YEAR(SalesDataTable__2[[#This Row],[Order Date]])</f>
        <v>2026</v>
      </c>
      <c r="D2662" s="2" t="str">
        <f>"Q"&amp;ROUNDUP(MONTH(SalesDataTable__2[[#This Row],[Order Date]])/3,0)</f>
        <v>Q2</v>
      </c>
      <c r="E2662">
        <f>MONTH(SalesDataTable__2[[#This Row],[Order Date]])</f>
        <v>5</v>
      </c>
      <c r="F2662" t="str">
        <f>TEXT(SalesDataTable__2[[#This Row],[Order Date]],"MMM")</f>
        <v>May</v>
      </c>
      <c r="G2662" t="s">
        <v>42</v>
      </c>
      <c r="H2662" t="s">
        <v>63</v>
      </c>
      <c r="I2662" t="s">
        <v>68</v>
      </c>
      <c r="J2662" t="s">
        <v>65</v>
      </c>
      <c r="K2662" t="s">
        <v>38</v>
      </c>
      <c r="L2662" t="s">
        <v>39</v>
      </c>
      <c r="M2662">
        <v>8</v>
      </c>
      <c r="N2662">
        <v>195.03</v>
      </c>
      <c r="O2662">
        <v>0.15</v>
      </c>
      <c r="P2662">
        <v>101.13</v>
      </c>
      <c r="Q2662">
        <v>1326.204</v>
      </c>
      <c r="R2662">
        <v>809.04</v>
      </c>
      <c r="S2662">
        <v>517.16399999999999</v>
      </c>
      <c r="T2662">
        <v>0.38995810599274322</v>
      </c>
    </row>
    <row r="2663" spans="1:20" x14ac:dyDescent="0.3">
      <c r="A2663">
        <v>3638</v>
      </c>
      <c r="B2663" s="1">
        <v>46150</v>
      </c>
      <c r="C2663">
        <f>YEAR(SalesDataTable__2[[#This Row],[Order Date]])</f>
        <v>2026</v>
      </c>
      <c r="D2663" s="2" t="str">
        <f>"Q"&amp;ROUNDUP(MONTH(SalesDataTable__2[[#This Row],[Order Date]])/3,0)</f>
        <v>Q2</v>
      </c>
      <c r="E2663">
        <f>MONTH(SalesDataTable__2[[#This Row],[Order Date]])</f>
        <v>5</v>
      </c>
      <c r="F2663" t="str">
        <f>TEXT(SalesDataTable__2[[#This Row],[Order Date]],"MMM")</f>
        <v>May</v>
      </c>
      <c r="G2663" t="s">
        <v>16</v>
      </c>
      <c r="H2663" t="s">
        <v>26</v>
      </c>
      <c r="I2663" t="s">
        <v>68</v>
      </c>
      <c r="J2663" t="s">
        <v>65</v>
      </c>
      <c r="K2663" t="s">
        <v>31</v>
      </c>
      <c r="L2663" t="s">
        <v>51</v>
      </c>
      <c r="M2663">
        <v>10</v>
      </c>
      <c r="N2663">
        <v>168.55</v>
      </c>
      <c r="O2663">
        <v>0.1</v>
      </c>
      <c r="P2663">
        <v>88.85</v>
      </c>
      <c r="Q2663">
        <v>1516.95</v>
      </c>
      <c r="R2663">
        <v>888.5</v>
      </c>
      <c r="S2663">
        <v>628.45000000000005</v>
      </c>
      <c r="T2663">
        <v>0.41428524341606515</v>
      </c>
    </row>
    <row r="2664" spans="1:20" x14ac:dyDescent="0.3">
      <c r="A2664">
        <v>1812</v>
      </c>
      <c r="B2664" s="1">
        <v>46152</v>
      </c>
      <c r="C2664">
        <f>YEAR(SalesDataTable__2[[#This Row],[Order Date]])</f>
        <v>2026</v>
      </c>
      <c r="D2664" s="2" t="str">
        <f>"Q"&amp;ROUNDUP(MONTH(SalesDataTable__2[[#This Row],[Order Date]])/3,0)</f>
        <v>Q2</v>
      </c>
      <c r="E2664">
        <f>MONTH(SalesDataTable__2[[#This Row],[Order Date]])</f>
        <v>5</v>
      </c>
      <c r="F2664" t="str">
        <f>TEXT(SalesDataTable__2[[#This Row],[Order Date]],"MMM")</f>
        <v>May</v>
      </c>
      <c r="G2664" t="s">
        <v>42</v>
      </c>
      <c r="H2664" t="s">
        <v>43</v>
      </c>
      <c r="I2664" t="s">
        <v>68</v>
      </c>
      <c r="J2664" t="s">
        <v>65</v>
      </c>
      <c r="K2664" t="s">
        <v>20</v>
      </c>
      <c r="L2664" t="s">
        <v>59</v>
      </c>
      <c r="M2664">
        <v>12</v>
      </c>
      <c r="N2664">
        <v>50.53</v>
      </c>
      <c r="O2664">
        <v>0.1</v>
      </c>
      <c r="P2664">
        <v>22.09</v>
      </c>
      <c r="Q2664">
        <v>545.72400000000005</v>
      </c>
      <c r="R2664">
        <v>265.08</v>
      </c>
      <c r="S2664">
        <v>280.64400000000006</v>
      </c>
      <c r="T2664">
        <v>0.5142599555819426</v>
      </c>
    </row>
    <row r="2665" spans="1:20" x14ac:dyDescent="0.3">
      <c r="A2665">
        <v>1594</v>
      </c>
      <c r="B2665" s="1">
        <v>46160</v>
      </c>
      <c r="C2665">
        <f>YEAR(SalesDataTable__2[[#This Row],[Order Date]])</f>
        <v>2026</v>
      </c>
      <c r="D2665" s="2" t="str">
        <f>"Q"&amp;ROUNDUP(MONTH(SalesDataTable__2[[#This Row],[Order Date]])/3,0)</f>
        <v>Q2</v>
      </c>
      <c r="E2665">
        <f>MONTH(SalesDataTable__2[[#This Row],[Order Date]])</f>
        <v>5</v>
      </c>
      <c r="F2665" t="str">
        <f>TEXT(SalesDataTable__2[[#This Row],[Order Date]],"MMM")</f>
        <v>May</v>
      </c>
      <c r="G2665" t="s">
        <v>22</v>
      </c>
      <c r="H2665" t="s">
        <v>30</v>
      </c>
      <c r="I2665" t="s">
        <v>68</v>
      </c>
      <c r="J2665" t="s">
        <v>65</v>
      </c>
      <c r="K2665" t="s">
        <v>24</v>
      </c>
      <c r="L2665" t="s">
        <v>27</v>
      </c>
      <c r="M2665">
        <v>10</v>
      </c>
      <c r="N2665">
        <v>92.09</v>
      </c>
      <c r="O2665">
        <v>0.15</v>
      </c>
      <c r="P2665">
        <v>45.13</v>
      </c>
      <c r="Q2665">
        <v>782.7650000000001</v>
      </c>
      <c r="R2665">
        <v>451.3</v>
      </c>
      <c r="S2665">
        <v>331.46500000000009</v>
      </c>
      <c r="T2665">
        <v>0.42345403792964686</v>
      </c>
    </row>
    <row r="2666" spans="1:20" x14ac:dyDescent="0.3">
      <c r="A2666">
        <v>4092</v>
      </c>
      <c r="B2666" s="1">
        <v>46168</v>
      </c>
      <c r="C2666">
        <f>YEAR(SalesDataTable__2[[#This Row],[Order Date]])</f>
        <v>2026</v>
      </c>
      <c r="D2666" s="2" t="str">
        <f>"Q"&amp;ROUNDUP(MONTH(SalesDataTable__2[[#This Row],[Order Date]])/3,0)</f>
        <v>Q2</v>
      </c>
      <c r="E2666">
        <f>MONTH(SalesDataTable__2[[#This Row],[Order Date]])</f>
        <v>5</v>
      </c>
      <c r="F2666" t="str">
        <f>TEXT(SalesDataTable__2[[#This Row],[Order Date]],"MMM")</f>
        <v>May</v>
      </c>
      <c r="G2666" t="s">
        <v>16</v>
      </c>
      <c r="H2666" t="s">
        <v>17</v>
      </c>
      <c r="I2666" t="s">
        <v>68</v>
      </c>
      <c r="J2666" t="s">
        <v>65</v>
      </c>
      <c r="K2666" t="s">
        <v>31</v>
      </c>
      <c r="L2666" t="s">
        <v>32</v>
      </c>
      <c r="M2666">
        <v>8</v>
      </c>
      <c r="N2666">
        <v>131.4</v>
      </c>
      <c r="O2666">
        <v>0.05</v>
      </c>
      <c r="P2666">
        <v>66.489999999999995</v>
      </c>
      <c r="Q2666">
        <v>998.64</v>
      </c>
      <c r="R2666">
        <v>531.91999999999996</v>
      </c>
      <c r="S2666">
        <v>466.72</v>
      </c>
      <c r="T2666">
        <v>0.46735560362092449</v>
      </c>
    </row>
    <row r="2667" spans="1:20" x14ac:dyDescent="0.3">
      <c r="A2667">
        <v>2019</v>
      </c>
      <c r="B2667" s="1">
        <v>46170</v>
      </c>
      <c r="C2667">
        <f>YEAR(SalesDataTable__2[[#This Row],[Order Date]])</f>
        <v>2026</v>
      </c>
      <c r="D2667" s="2" t="str">
        <f>"Q"&amp;ROUNDUP(MONTH(SalesDataTable__2[[#This Row],[Order Date]])/3,0)</f>
        <v>Q2</v>
      </c>
      <c r="E2667">
        <f>MONTH(SalesDataTable__2[[#This Row],[Order Date]])</f>
        <v>5</v>
      </c>
      <c r="F2667" t="str">
        <f>TEXT(SalesDataTable__2[[#This Row],[Order Date]],"MMM")</f>
        <v>May</v>
      </c>
      <c r="G2667" t="s">
        <v>16</v>
      </c>
      <c r="H2667" t="s">
        <v>52</v>
      </c>
      <c r="I2667" t="s">
        <v>68</v>
      </c>
      <c r="J2667" t="s">
        <v>65</v>
      </c>
      <c r="K2667" t="s">
        <v>36</v>
      </c>
      <c r="L2667" t="s">
        <v>61</v>
      </c>
      <c r="M2667">
        <v>8</v>
      </c>
      <c r="N2667">
        <v>80.13</v>
      </c>
      <c r="O2667">
        <v>0.1</v>
      </c>
      <c r="P2667">
        <v>43.8</v>
      </c>
      <c r="Q2667">
        <v>576.93600000000004</v>
      </c>
      <c r="R2667">
        <v>350.4</v>
      </c>
      <c r="S2667">
        <v>226.53600000000006</v>
      </c>
      <c r="T2667">
        <v>0.39265360455925796</v>
      </c>
    </row>
    <row r="2668" spans="1:20" x14ac:dyDescent="0.3">
      <c r="A2668">
        <v>486</v>
      </c>
      <c r="B2668" s="1">
        <v>46187</v>
      </c>
      <c r="C2668">
        <f>YEAR(SalesDataTable__2[[#This Row],[Order Date]])</f>
        <v>2026</v>
      </c>
      <c r="D2668" s="2" t="str">
        <f>"Q"&amp;ROUNDUP(MONTH(SalesDataTable__2[[#This Row],[Order Date]])/3,0)</f>
        <v>Q2</v>
      </c>
      <c r="E2668">
        <f>MONTH(SalesDataTable__2[[#This Row],[Order Date]])</f>
        <v>6</v>
      </c>
      <c r="F2668" t="str">
        <f>TEXT(SalesDataTable__2[[#This Row],[Order Date]],"MMM")</f>
        <v>Jun</v>
      </c>
      <c r="G2668" t="s">
        <v>22</v>
      </c>
      <c r="H2668" t="s">
        <v>23</v>
      </c>
      <c r="I2668" t="s">
        <v>68</v>
      </c>
      <c r="J2668" t="s">
        <v>65</v>
      </c>
      <c r="K2668" t="s">
        <v>24</v>
      </c>
      <c r="L2668" t="s">
        <v>35</v>
      </c>
      <c r="M2668">
        <v>8</v>
      </c>
      <c r="N2668">
        <v>72.36</v>
      </c>
      <c r="O2668">
        <v>0.1</v>
      </c>
      <c r="P2668">
        <v>32.229999999999997</v>
      </c>
      <c r="Q2668">
        <v>520.99199999999996</v>
      </c>
      <c r="R2668">
        <v>257.83999999999997</v>
      </c>
      <c r="S2668">
        <v>263.15199999999999</v>
      </c>
      <c r="T2668">
        <v>0.5050979669553467</v>
      </c>
    </row>
    <row r="2669" spans="1:20" x14ac:dyDescent="0.3">
      <c r="A2669">
        <v>717</v>
      </c>
      <c r="B2669" s="1">
        <v>46190</v>
      </c>
      <c r="C2669">
        <f>YEAR(SalesDataTable__2[[#This Row],[Order Date]])</f>
        <v>2026</v>
      </c>
      <c r="D2669" s="2" t="str">
        <f>"Q"&amp;ROUNDUP(MONTH(SalesDataTable__2[[#This Row],[Order Date]])/3,0)</f>
        <v>Q2</v>
      </c>
      <c r="E2669">
        <f>MONTH(SalesDataTable__2[[#This Row],[Order Date]])</f>
        <v>6</v>
      </c>
      <c r="F2669" t="str">
        <f>TEXT(SalesDataTable__2[[#This Row],[Order Date]],"MMM")</f>
        <v>Jun</v>
      </c>
      <c r="G2669" t="s">
        <v>16</v>
      </c>
      <c r="H2669" t="s">
        <v>26</v>
      </c>
      <c r="I2669" t="s">
        <v>68</v>
      </c>
      <c r="J2669" t="s">
        <v>65</v>
      </c>
      <c r="K2669" t="s">
        <v>38</v>
      </c>
      <c r="L2669" t="s">
        <v>62</v>
      </c>
      <c r="M2669">
        <v>10</v>
      </c>
      <c r="N2669">
        <v>333.14</v>
      </c>
      <c r="O2669">
        <v>0.15</v>
      </c>
      <c r="P2669">
        <v>194.52</v>
      </c>
      <c r="Q2669">
        <v>2831.6899999999996</v>
      </c>
      <c r="R2669">
        <v>1945.2</v>
      </c>
      <c r="S2669">
        <v>886.48999999999955</v>
      </c>
      <c r="T2669">
        <v>0.31306039856057677</v>
      </c>
    </row>
    <row r="2670" spans="1:20" x14ac:dyDescent="0.3">
      <c r="A2670">
        <v>5108</v>
      </c>
      <c r="B2670" s="1">
        <v>46193</v>
      </c>
      <c r="C2670">
        <f>YEAR(SalesDataTable__2[[#This Row],[Order Date]])</f>
        <v>2026</v>
      </c>
      <c r="D2670" s="2" t="str">
        <f>"Q"&amp;ROUNDUP(MONTH(SalesDataTable__2[[#This Row],[Order Date]])/3,0)</f>
        <v>Q2</v>
      </c>
      <c r="E2670">
        <f>MONTH(SalesDataTable__2[[#This Row],[Order Date]])</f>
        <v>6</v>
      </c>
      <c r="F2670" t="str">
        <f>TEXT(SalesDataTable__2[[#This Row],[Order Date]],"MMM")</f>
        <v>Jun</v>
      </c>
      <c r="G2670" t="s">
        <v>28</v>
      </c>
      <c r="H2670" t="s">
        <v>29</v>
      </c>
      <c r="I2670" t="s">
        <v>68</v>
      </c>
      <c r="J2670" t="s">
        <v>65</v>
      </c>
      <c r="K2670" t="s">
        <v>31</v>
      </c>
      <c r="L2670" t="s">
        <v>51</v>
      </c>
      <c r="M2670">
        <v>8</v>
      </c>
      <c r="N2670">
        <v>162.71</v>
      </c>
      <c r="O2670">
        <v>0.2</v>
      </c>
      <c r="P2670">
        <v>85.27</v>
      </c>
      <c r="Q2670">
        <v>1041.3440000000001</v>
      </c>
      <c r="R2670">
        <v>682.16</v>
      </c>
      <c r="S2670">
        <v>359.18400000000008</v>
      </c>
      <c r="T2670">
        <v>0.34492348349824847</v>
      </c>
    </row>
    <row r="2671" spans="1:20" x14ac:dyDescent="0.3">
      <c r="A2671">
        <v>4701</v>
      </c>
      <c r="B2671" s="1">
        <v>46199</v>
      </c>
      <c r="C2671">
        <f>YEAR(SalesDataTable__2[[#This Row],[Order Date]])</f>
        <v>2026</v>
      </c>
      <c r="D2671" s="2" t="str">
        <f>"Q"&amp;ROUNDUP(MONTH(SalesDataTable__2[[#This Row],[Order Date]])/3,0)</f>
        <v>Q2</v>
      </c>
      <c r="E2671">
        <f>MONTH(SalesDataTable__2[[#This Row],[Order Date]])</f>
        <v>6</v>
      </c>
      <c r="F2671" t="str">
        <f>TEXT(SalesDataTable__2[[#This Row],[Order Date]],"MMM")</f>
        <v>Jun</v>
      </c>
      <c r="G2671" t="s">
        <v>22</v>
      </c>
      <c r="H2671" t="s">
        <v>30</v>
      </c>
      <c r="I2671" t="s">
        <v>68</v>
      </c>
      <c r="J2671" t="s">
        <v>65</v>
      </c>
      <c r="K2671" t="s">
        <v>36</v>
      </c>
      <c r="L2671" t="s">
        <v>61</v>
      </c>
      <c r="M2671">
        <v>8</v>
      </c>
      <c r="N2671">
        <v>82.47</v>
      </c>
      <c r="O2671">
        <v>0.15</v>
      </c>
      <c r="P2671">
        <v>42.58</v>
      </c>
      <c r="Q2671">
        <v>560.79599999999994</v>
      </c>
      <c r="R2671">
        <v>340.64</v>
      </c>
      <c r="S2671">
        <v>220.15599999999995</v>
      </c>
      <c r="T2671">
        <v>0.39257769313618496</v>
      </c>
    </row>
    <row r="2672" spans="1:20" x14ac:dyDescent="0.3">
      <c r="A2672">
        <v>2650</v>
      </c>
      <c r="B2672" s="1">
        <v>46204</v>
      </c>
      <c r="C2672">
        <f>YEAR(SalesDataTable__2[[#This Row],[Order Date]])</f>
        <v>2026</v>
      </c>
      <c r="D2672" s="2" t="str">
        <f>"Q"&amp;ROUNDUP(MONTH(SalesDataTable__2[[#This Row],[Order Date]])/3,0)</f>
        <v>Q3</v>
      </c>
      <c r="E2672">
        <f>MONTH(SalesDataTable__2[[#This Row],[Order Date]])</f>
        <v>7</v>
      </c>
      <c r="F2672" t="str">
        <f>TEXT(SalesDataTable__2[[#This Row],[Order Date]],"MMM")</f>
        <v>Jul</v>
      </c>
      <c r="G2672" t="s">
        <v>16</v>
      </c>
      <c r="H2672" t="s">
        <v>26</v>
      </c>
      <c r="I2672" t="s">
        <v>68</v>
      </c>
      <c r="J2672" t="s">
        <v>65</v>
      </c>
      <c r="K2672" t="s">
        <v>31</v>
      </c>
      <c r="L2672" t="s">
        <v>51</v>
      </c>
      <c r="M2672">
        <v>10</v>
      </c>
      <c r="N2672">
        <v>161.78</v>
      </c>
      <c r="O2672">
        <v>0.1</v>
      </c>
      <c r="P2672">
        <v>85.11</v>
      </c>
      <c r="Q2672">
        <v>1456.02</v>
      </c>
      <c r="R2672">
        <v>851.1</v>
      </c>
      <c r="S2672">
        <v>604.91999999999996</v>
      </c>
      <c r="T2672">
        <v>0.4154613260806857</v>
      </c>
    </row>
    <row r="2673" spans="1:20" x14ac:dyDescent="0.3">
      <c r="A2673">
        <v>3931</v>
      </c>
      <c r="B2673" s="1">
        <v>46206</v>
      </c>
      <c r="C2673">
        <f>YEAR(SalesDataTable__2[[#This Row],[Order Date]])</f>
        <v>2026</v>
      </c>
      <c r="D2673" s="2" t="str">
        <f>"Q"&amp;ROUNDUP(MONTH(SalesDataTable__2[[#This Row],[Order Date]])/3,0)</f>
        <v>Q3</v>
      </c>
      <c r="E2673">
        <f>MONTH(SalesDataTable__2[[#This Row],[Order Date]])</f>
        <v>7</v>
      </c>
      <c r="F2673" t="str">
        <f>TEXT(SalesDataTable__2[[#This Row],[Order Date]],"MMM")</f>
        <v>Jul</v>
      </c>
      <c r="G2673" t="s">
        <v>42</v>
      </c>
      <c r="H2673" t="s">
        <v>60</v>
      </c>
      <c r="I2673" t="s">
        <v>68</v>
      </c>
      <c r="J2673" t="s">
        <v>65</v>
      </c>
      <c r="K2673" t="s">
        <v>24</v>
      </c>
      <c r="L2673" t="s">
        <v>50</v>
      </c>
      <c r="M2673">
        <v>12</v>
      </c>
      <c r="N2673">
        <v>143.77000000000001</v>
      </c>
      <c r="O2673">
        <v>0.1</v>
      </c>
      <c r="P2673">
        <v>81.680000000000007</v>
      </c>
      <c r="Q2673">
        <v>1552.7160000000003</v>
      </c>
      <c r="R2673">
        <v>980.16000000000008</v>
      </c>
      <c r="S2673">
        <v>572.55600000000027</v>
      </c>
      <c r="T2673">
        <v>0.3687448316369511</v>
      </c>
    </row>
    <row r="2674" spans="1:20" x14ac:dyDescent="0.3">
      <c r="A2674">
        <v>969</v>
      </c>
      <c r="B2674" s="1">
        <v>46208</v>
      </c>
      <c r="C2674">
        <f>YEAR(SalesDataTable__2[[#This Row],[Order Date]])</f>
        <v>2026</v>
      </c>
      <c r="D2674" s="2" t="str">
        <f>"Q"&amp;ROUNDUP(MONTH(SalesDataTable__2[[#This Row],[Order Date]])/3,0)</f>
        <v>Q3</v>
      </c>
      <c r="E2674">
        <f>MONTH(SalesDataTable__2[[#This Row],[Order Date]])</f>
        <v>7</v>
      </c>
      <c r="F2674" t="str">
        <f>TEXT(SalesDataTable__2[[#This Row],[Order Date]],"MMM")</f>
        <v>Jul</v>
      </c>
      <c r="G2674" t="s">
        <v>28</v>
      </c>
      <c r="H2674" t="s">
        <v>34</v>
      </c>
      <c r="I2674" t="s">
        <v>68</v>
      </c>
      <c r="J2674" t="s">
        <v>65</v>
      </c>
      <c r="K2674" t="s">
        <v>20</v>
      </c>
      <c r="L2674" t="s">
        <v>44</v>
      </c>
      <c r="M2674">
        <v>12</v>
      </c>
      <c r="N2674">
        <v>35.81</v>
      </c>
      <c r="O2674">
        <v>0.15</v>
      </c>
      <c r="P2674">
        <v>14.29</v>
      </c>
      <c r="Q2674">
        <v>365.262</v>
      </c>
      <c r="R2674">
        <v>171.48</v>
      </c>
      <c r="S2674">
        <v>193.78200000000001</v>
      </c>
      <c r="T2674">
        <v>0.53052877112866936</v>
      </c>
    </row>
    <row r="2675" spans="1:20" x14ac:dyDescent="0.3">
      <c r="A2675">
        <v>211</v>
      </c>
      <c r="B2675" s="1">
        <v>46212</v>
      </c>
      <c r="C2675">
        <f>YEAR(SalesDataTable__2[[#This Row],[Order Date]])</f>
        <v>2026</v>
      </c>
      <c r="D2675" s="2" t="str">
        <f>"Q"&amp;ROUNDUP(MONTH(SalesDataTable__2[[#This Row],[Order Date]])/3,0)</f>
        <v>Q3</v>
      </c>
      <c r="E2675">
        <f>MONTH(SalesDataTable__2[[#This Row],[Order Date]])</f>
        <v>7</v>
      </c>
      <c r="F2675" t="str">
        <f>TEXT(SalesDataTable__2[[#This Row],[Order Date]],"MMM")</f>
        <v>Jul</v>
      </c>
      <c r="G2675" t="s">
        <v>42</v>
      </c>
      <c r="H2675" t="s">
        <v>60</v>
      </c>
      <c r="I2675" t="s">
        <v>68</v>
      </c>
      <c r="J2675" t="s">
        <v>65</v>
      </c>
      <c r="K2675" t="s">
        <v>36</v>
      </c>
      <c r="L2675" t="s">
        <v>56</v>
      </c>
      <c r="M2675">
        <v>10</v>
      </c>
      <c r="N2675">
        <v>49.69</v>
      </c>
      <c r="O2675">
        <v>0.1</v>
      </c>
      <c r="P2675">
        <v>21.82</v>
      </c>
      <c r="Q2675">
        <v>447.21</v>
      </c>
      <c r="R2675">
        <v>218.2</v>
      </c>
      <c r="S2675">
        <v>229.01</v>
      </c>
      <c r="T2675">
        <v>0.51208604458755391</v>
      </c>
    </row>
    <row r="2676" spans="1:20" x14ac:dyDescent="0.3">
      <c r="A2676">
        <v>363</v>
      </c>
      <c r="B2676" s="1">
        <v>46227</v>
      </c>
      <c r="C2676">
        <f>YEAR(SalesDataTable__2[[#This Row],[Order Date]])</f>
        <v>2026</v>
      </c>
      <c r="D2676" s="2" t="str">
        <f>"Q"&amp;ROUNDUP(MONTH(SalesDataTable__2[[#This Row],[Order Date]])/3,0)</f>
        <v>Q3</v>
      </c>
      <c r="E2676">
        <f>MONTH(SalesDataTable__2[[#This Row],[Order Date]])</f>
        <v>7</v>
      </c>
      <c r="F2676" t="str">
        <f>TEXT(SalesDataTable__2[[#This Row],[Order Date]],"MMM")</f>
        <v>Jul</v>
      </c>
      <c r="G2676" t="s">
        <v>22</v>
      </c>
      <c r="H2676" t="s">
        <v>30</v>
      </c>
      <c r="I2676" t="s">
        <v>68</v>
      </c>
      <c r="J2676" t="s">
        <v>65</v>
      </c>
      <c r="K2676" t="s">
        <v>31</v>
      </c>
      <c r="L2676" t="s">
        <v>32</v>
      </c>
      <c r="M2676">
        <v>8</v>
      </c>
      <c r="N2676">
        <v>136.13</v>
      </c>
      <c r="O2676">
        <v>0.1</v>
      </c>
      <c r="P2676">
        <v>66.55</v>
      </c>
      <c r="Q2676">
        <v>980.13599999999997</v>
      </c>
      <c r="R2676">
        <v>532.4</v>
      </c>
      <c r="S2676">
        <v>447.73599999999999</v>
      </c>
      <c r="T2676">
        <v>0.45681007533648393</v>
      </c>
    </row>
    <row r="2677" spans="1:20" x14ac:dyDescent="0.3">
      <c r="A2677">
        <v>2595</v>
      </c>
      <c r="B2677" s="1">
        <v>46233</v>
      </c>
      <c r="C2677">
        <f>YEAR(SalesDataTable__2[[#This Row],[Order Date]])</f>
        <v>2026</v>
      </c>
      <c r="D2677" s="2" t="str">
        <f>"Q"&amp;ROUNDUP(MONTH(SalesDataTable__2[[#This Row],[Order Date]])/3,0)</f>
        <v>Q3</v>
      </c>
      <c r="E2677">
        <f>MONTH(SalesDataTable__2[[#This Row],[Order Date]])</f>
        <v>7</v>
      </c>
      <c r="F2677" t="str">
        <f>TEXT(SalesDataTable__2[[#This Row],[Order Date]],"MMM")</f>
        <v>Jul</v>
      </c>
      <c r="G2677" t="s">
        <v>22</v>
      </c>
      <c r="H2677" t="s">
        <v>23</v>
      </c>
      <c r="I2677" t="s">
        <v>68</v>
      </c>
      <c r="J2677" t="s">
        <v>65</v>
      </c>
      <c r="K2677" t="s">
        <v>31</v>
      </c>
      <c r="L2677" t="s">
        <v>32</v>
      </c>
      <c r="M2677">
        <v>15</v>
      </c>
      <c r="N2677">
        <v>133.44999999999999</v>
      </c>
      <c r="O2677">
        <v>0.2</v>
      </c>
      <c r="P2677">
        <v>65.819999999999993</v>
      </c>
      <c r="Q2677">
        <v>1601.3999999999999</v>
      </c>
      <c r="R2677">
        <v>987.3</v>
      </c>
      <c r="S2677">
        <v>614.09999999999991</v>
      </c>
      <c r="T2677">
        <v>0.3834769576620457</v>
      </c>
    </row>
    <row r="2678" spans="1:20" x14ac:dyDescent="0.3">
      <c r="A2678">
        <v>4600</v>
      </c>
      <c r="B2678" s="1">
        <v>46245</v>
      </c>
      <c r="C2678">
        <f>YEAR(SalesDataTable__2[[#This Row],[Order Date]])</f>
        <v>2026</v>
      </c>
      <c r="D2678" s="2" t="str">
        <f>"Q"&amp;ROUNDUP(MONTH(SalesDataTable__2[[#This Row],[Order Date]])/3,0)</f>
        <v>Q3</v>
      </c>
      <c r="E2678">
        <f>MONTH(SalesDataTable__2[[#This Row],[Order Date]])</f>
        <v>8</v>
      </c>
      <c r="F2678" t="str">
        <f>TEXT(SalesDataTable__2[[#This Row],[Order Date]],"MMM")</f>
        <v>Aug</v>
      </c>
      <c r="G2678" t="s">
        <v>16</v>
      </c>
      <c r="H2678" t="s">
        <v>33</v>
      </c>
      <c r="I2678" t="s">
        <v>68</v>
      </c>
      <c r="J2678" t="s">
        <v>65</v>
      </c>
      <c r="K2678" t="s">
        <v>31</v>
      </c>
      <c r="L2678" t="s">
        <v>51</v>
      </c>
      <c r="M2678">
        <v>10</v>
      </c>
      <c r="N2678">
        <v>162.38</v>
      </c>
      <c r="O2678">
        <v>0.05</v>
      </c>
      <c r="P2678">
        <v>85.82</v>
      </c>
      <c r="Q2678">
        <v>1542.61</v>
      </c>
      <c r="R2678">
        <v>858.19999999999993</v>
      </c>
      <c r="S2678">
        <v>684.41</v>
      </c>
      <c r="T2678">
        <v>0.44367014345816508</v>
      </c>
    </row>
    <row r="2679" spans="1:20" x14ac:dyDescent="0.3">
      <c r="A2679">
        <v>2282</v>
      </c>
      <c r="B2679" s="1">
        <v>46250</v>
      </c>
      <c r="C2679">
        <f>YEAR(SalesDataTable__2[[#This Row],[Order Date]])</f>
        <v>2026</v>
      </c>
      <c r="D2679" s="2" t="str">
        <f>"Q"&amp;ROUNDUP(MONTH(SalesDataTable__2[[#This Row],[Order Date]])/3,0)</f>
        <v>Q3</v>
      </c>
      <c r="E2679">
        <f>MONTH(SalesDataTable__2[[#This Row],[Order Date]])</f>
        <v>8</v>
      </c>
      <c r="F2679" t="str">
        <f>TEXT(SalesDataTable__2[[#This Row],[Order Date]],"MMM")</f>
        <v>Aug</v>
      </c>
      <c r="G2679" t="s">
        <v>28</v>
      </c>
      <c r="H2679" t="s">
        <v>29</v>
      </c>
      <c r="I2679" t="s">
        <v>68</v>
      </c>
      <c r="J2679" t="s">
        <v>65</v>
      </c>
      <c r="K2679" t="s">
        <v>24</v>
      </c>
      <c r="L2679" t="s">
        <v>27</v>
      </c>
      <c r="M2679">
        <v>8</v>
      </c>
      <c r="N2679">
        <v>92.71</v>
      </c>
      <c r="O2679">
        <v>0.1</v>
      </c>
      <c r="P2679">
        <v>44.83</v>
      </c>
      <c r="Q2679">
        <v>667.51199999999994</v>
      </c>
      <c r="R2679">
        <v>358.64</v>
      </c>
      <c r="S2679">
        <v>308.87199999999996</v>
      </c>
      <c r="T2679">
        <v>0.46272126943036229</v>
      </c>
    </row>
    <row r="2680" spans="1:20" x14ac:dyDescent="0.3">
      <c r="A2680">
        <v>2140</v>
      </c>
      <c r="B2680" s="1">
        <v>46253</v>
      </c>
      <c r="C2680">
        <f>YEAR(SalesDataTable__2[[#This Row],[Order Date]])</f>
        <v>2026</v>
      </c>
      <c r="D2680" s="2" t="str">
        <f>"Q"&amp;ROUNDUP(MONTH(SalesDataTable__2[[#This Row],[Order Date]])/3,0)</f>
        <v>Q3</v>
      </c>
      <c r="E2680">
        <f>MONTH(SalesDataTable__2[[#This Row],[Order Date]])</f>
        <v>8</v>
      </c>
      <c r="F2680" t="str">
        <f>TEXT(SalesDataTable__2[[#This Row],[Order Date]],"MMM")</f>
        <v>Aug</v>
      </c>
      <c r="G2680" t="s">
        <v>28</v>
      </c>
      <c r="H2680" t="s">
        <v>29</v>
      </c>
      <c r="I2680" t="s">
        <v>68</v>
      </c>
      <c r="J2680" t="s">
        <v>65</v>
      </c>
      <c r="K2680" t="s">
        <v>36</v>
      </c>
      <c r="L2680" t="s">
        <v>54</v>
      </c>
      <c r="M2680">
        <v>15</v>
      </c>
      <c r="N2680">
        <v>104.79</v>
      </c>
      <c r="O2680">
        <v>0.15</v>
      </c>
      <c r="P2680">
        <v>49.67</v>
      </c>
      <c r="Q2680">
        <v>1336.0725</v>
      </c>
      <c r="R2680">
        <v>745.05000000000007</v>
      </c>
      <c r="S2680">
        <v>591.02249999999992</v>
      </c>
      <c r="T2680">
        <v>0.44235810556687599</v>
      </c>
    </row>
    <row r="2681" spans="1:20" x14ac:dyDescent="0.3">
      <c r="A2681">
        <v>1008</v>
      </c>
      <c r="B2681" s="1">
        <v>46257</v>
      </c>
      <c r="C2681">
        <f>YEAR(SalesDataTable__2[[#This Row],[Order Date]])</f>
        <v>2026</v>
      </c>
      <c r="D2681" s="2" t="str">
        <f>"Q"&amp;ROUNDUP(MONTH(SalesDataTable__2[[#This Row],[Order Date]])/3,0)</f>
        <v>Q3</v>
      </c>
      <c r="E2681">
        <f>MONTH(SalesDataTable__2[[#This Row],[Order Date]])</f>
        <v>8</v>
      </c>
      <c r="F2681" t="str">
        <f>TEXT(SalesDataTable__2[[#This Row],[Order Date]],"MMM")</f>
        <v>Aug</v>
      </c>
      <c r="G2681" t="s">
        <v>16</v>
      </c>
      <c r="H2681" t="s">
        <v>33</v>
      </c>
      <c r="I2681" t="s">
        <v>68</v>
      </c>
      <c r="J2681" t="s">
        <v>65</v>
      </c>
      <c r="K2681" t="s">
        <v>31</v>
      </c>
      <c r="L2681" t="s">
        <v>51</v>
      </c>
      <c r="M2681">
        <v>10</v>
      </c>
      <c r="N2681">
        <v>164.55</v>
      </c>
      <c r="O2681">
        <v>0.1</v>
      </c>
      <c r="P2681">
        <v>88.23</v>
      </c>
      <c r="Q2681">
        <v>1480.95</v>
      </c>
      <c r="R2681">
        <v>882.30000000000007</v>
      </c>
      <c r="S2681">
        <v>598.65</v>
      </c>
      <c r="T2681">
        <v>0.40423376886458012</v>
      </c>
    </row>
    <row r="2682" spans="1:20" x14ac:dyDescent="0.3">
      <c r="A2682">
        <v>5180</v>
      </c>
      <c r="B2682" s="1">
        <v>46263</v>
      </c>
      <c r="C2682">
        <f>YEAR(SalesDataTable__2[[#This Row],[Order Date]])</f>
        <v>2026</v>
      </c>
      <c r="D2682" s="2" t="str">
        <f>"Q"&amp;ROUNDUP(MONTH(SalesDataTable__2[[#This Row],[Order Date]])/3,0)</f>
        <v>Q3</v>
      </c>
      <c r="E2682">
        <f>MONTH(SalesDataTable__2[[#This Row],[Order Date]])</f>
        <v>8</v>
      </c>
      <c r="F2682" t="str">
        <f>TEXT(SalesDataTable__2[[#This Row],[Order Date]],"MMM")</f>
        <v>Aug</v>
      </c>
      <c r="G2682" t="s">
        <v>22</v>
      </c>
      <c r="H2682" t="s">
        <v>40</v>
      </c>
      <c r="I2682" t="s">
        <v>68</v>
      </c>
      <c r="J2682" t="s">
        <v>65</v>
      </c>
      <c r="K2682" t="s">
        <v>38</v>
      </c>
      <c r="L2682" t="s">
        <v>55</v>
      </c>
      <c r="M2682">
        <v>8</v>
      </c>
      <c r="N2682">
        <v>124</v>
      </c>
      <c r="O2682">
        <v>0.1</v>
      </c>
      <c r="P2682">
        <v>61.85</v>
      </c>
      <c r="Q2682">
        <v>892.80000000000007</v>
      </c>
      <c r="R2682">
        <v>494.8</v>
      </c>
      <c r="S2682">
        <v>398.00000000000006</v>
      </c>
      <c r="T2682">
        <v>0.44578853046594985</v>
      </c>
    </row>
    <row r="2683" spans="1:20" x14ac:dyDescent="0.3">
      <c r="A2683">
        <v>1738</v>
      </c>
      <c r="B2683" s="1">
        <v>46277</v>
      </c>
      <c r="C2683">
        <f>YEAR(SalesDataTable__2[[#This Row],[Order Date]])</f>
        <v>2026</v>
      </c>
      <c r="D2683" s="2" t="str">
        <f>"Q"&amp;ROUNDUP(MONTH(SalesDataTable__2[[#This Row],[Order Date]])/3,0)</f>
        <v>Q3</v>
      </c>
      <c r="E2683">
        <f>MONTH(SalesDataTable__2[[#This Row],[Order Date]])</f>
        <v>9</v>
      </c>
      <c r="F2683" t="str">
        <f>TEXT(SalesDataTable__2[[#This Row],[Order Date]],"MMM")</f>
        <v>Sep</v>
      </c>
      <c r="G2683" t="s">
        <v>22</v>
      </c>
      <c r="H2683" t="s">
        <v>40</v>
      </c>
      <c r="I2683" t="s">
        <v>68</v>
      </c>
      <c r="J2683" t="s">
        <v>65</v>
      </c>
      <c r="K2683" t="s">
        <v>24</v>
      </c>
      <c r="L2683" t="s">
        <v>50</v>
      </c>
      <c r="M2683">
        <v>10</v>
      </c>
      <c r="N2683">
        <v>144.4</v>
      </c>
      <c r="O2683">
        <v>0.1</v>
      </c>
      <c r="P2683">
        <v>81.069999999999993</v>
      </c>
      <c r="Q2683">
        <v>1299.6000000000001</v>
      </c>
      <c r="R2683">
        <v>810.69999999999993</v>
      </c>
      <c r="S2683">
        <v>488.9000000000002</v>
      </c>
      <c r="T2683">
        <v>0.37619267466912909</v>
      </c>
    </row>
    <row r="2684" spans="1:20" x14ac:dyDescent="0.3">
      <c r="A2684">
        <v>5138</v>
      </c>
      <c r="B2684" s="1">
        <v>46283</v>
      </c>
      <c r="C2684">
        <f>YEAR(SalesDataTable__2[[#This Row],[Order Date]])</f>
        <v>2026</v>
      </c>
      <c r="D2684" s="2" t="str">
        <f>"Q"&amp;ROUNDUP(MONTH(SalesDataTable__2[[#This Row],[Order Date]])/3,0)</f>
        <v>Q3</v>
      </c>
      <c r="E2684">
        <f>MONTH(SalesDataTable__2[[#This Row],[Order Date]])</f>
        <v>9</v>
      </c>
      <c r="F2684" t="str">
        <f>TEXT(SalesDataTable__2[[#This Row],[Order Date]],"MMM")</f>
        <v>Sep</v>
      </c>
      <c r="G2684" t="s">
        <v>22</v>
      </c>
      <c r="H2684" t="s">
        <v>30</v>
      </c>
      <c r="I2684" t="s">
        <v>68</v>
      </c>
      <c r="J2684" t="s">
        <v>65</v>
      </c>
      <c r="K2684" t="s">
        <v>24</v>
      </c>
      <c r="L2684" t="s">
        <v>27</v>
      </c>
      <c r="M2684">
        <v>8</v>
      </c>
      <c r="N2684">
        <v>94.21</v>
      </c>
      <c r="O2684">
        <v>0.1</v>
      </c>
      <c r="P2684">
        <v>45.05</v>
      </c>
      <c r="Q2684">
        <v>678.31200000000001</v>
      </c>
      <c r="R2684">
        <v>360.4</v>
      </c>
      <c r="S2684">
        <v>317.91200000000003</v>
      </c>
      <c r="T2684">
        <v>0.46868107891353833</v>
      </c>
    </row>
    <row r="2685" spans="1:20" x14ac:dyDescent="0.3">
      <c r="A2685">
        <v>808</v>
      </c>
      <c r="B2685" s="1">
        <v>46287</v>
      </c>
      <c r="C2685">
        <f>YEAR(SalesDataTable__2[[#This Row],[Order Date]])</f>
        <v>2026</v>
      </c>
      <c r="D2685" s="2" t="str">
        <f>"Q"&amp;ROUNDUP(MONTH(SalesDataTable__2[[#This Row],[Order Date]])/3,0)</f>
        <v>Q3</v>
      </c>
      <c r="E2685">
        <f>MONTH(SalesDataTable__2[[#This Row],[Order Date]])</f>
        <v>9</v>
      </c>
      <c r="F2685" t="str">
        <f>TEXT(SalesDataTable__2[[#This Row],[Order Date]],"MMM")</f>
        <v>Sep</v>
      </c>
      <c r="G2685" t="s">
        <v>28</v>
      </c>
      <c r="H2685" t="s">
        <v>46</v>
      </c>
      <c r="I2685" t="s">
        <v>68</v>
      </c>
      <c r="J2685" t="s">
        <v>65</v>
      </c>
      <c r="K2685" t="s">
        <v>20</v>
      </c>
      <c r="L2685" t="s">
        <v>21</v>
      </c>
      <c r="M2685">
        <v>8</v>
      </c>
      <c r="N2685">
        <v>39.630000000000003</v>
      </c>
      <c r="O2685">
        <v>0.15</v>
      </c>
      <c r="P2685">
        <v>14.61</v>
      </c>
      <c r="Q2685">
        <v>269.48400000000004</v>
      </c>
      <c r="R2685">
        <v>116.88</v>
      </c>
      <c r="S2685">
        <v>152.60400000000004</v>
      </c>
      <c r="T2685">
        <v>0.56628222825844954</v>
      </c>
    </row>
    <row r="2686" spans="1:20" x14ac:dyDescent="0.3">
      <c r="A2686">
        <v>3027</v>
      </c>
      <c r="B2686" s="1">
        <v>46288</v>
      </c>
      <c r="C2686">
        <f>YEAR(SalesDataTable__2[[#This Row],[Order Date]])</f>
        <v>2026</v>
      </c>
      <c r="D2686" s="2" t="str">
        <f>"Q"&amp;ROUNDUP(MONTH(SalesDataTable__2[[#This Row],[Order Date]])/3,0)</f>
        <v>Q3</v>
      </c>
      <c r="E2686">
        <f>MONTH(SalesDataTable__2[[#This Row],[Order Date]])</f>
        <v>9</v>
      </c>
      <c r="F2686" t="str">
        <f>TEXT(SalesDataTable__2[[#This Row],[Order Date]],"MMM")</f>
        <v>Sep</v>
      </c>
      <c r="G2686" t="s">
        <v>16</v>
      </c>
      <c r="H2686" t="s">
        <v>17</v>
      </c>
      <c r="I2686" t="s">
        <v>68</v>
      </c>
      <c r="J2686" t="s">
        <v>65</v>
      </c>
      <c r="K2686" t="s">
        <v>24</v>
      </c>
      <c r="L2686" t="s">
        <v>25</v>
      </c>
      <c r="M2686">
        <v>8</v>
      </c>
      <c r="N2686">
        <v>155.13999999999999</v>
      </c>
      <c r="O2686">
        <v>0.1</v>
      </c>
      <c r="P2686">
        <v>76.87</v>
      </c>
      <c r="Q2686">
        <v>1117.008</v>
      </c>
      <c r="R2686">
        <v>614.96</v>
      </c>
      <c r="S2686">
        <v>502.048</v>
      </c>
      <c r="T2686">
        <v>0.44945783736553363</v>
      </c>
    </row>
    <row r="2687" spans="1:20" x14ac:dyDescent="0.3">
      <c r="A2687">
        <v>80</v>
      </c>
      <c r="B2687" s="1">
        <v>46293</v>
      </c>
      <c r="C2687">
        <f>YEAR(SalesDataTable__2[[#This Row],[Order Date]])</f>
        <v>2026</v>
      </c>
      <c r="D2687" s="2" t="str">
        <f>"Q"&amp;ROUNDUP(MONTH(SalesDataTable__2[[#This Row],[Order Date]])/3,0)</f>
        <v>Q3</v>
      </c>
      <c r="E2687">
        <f>MONTH(SalesDataTable__2[[#This Row],[Order Date]])</f>
        <v>9</v>
      </c>
      <c r="F2687" t="str">
        <f>TEXT(SalesDataTable__2[[#This Row],[Order Date]],"MMM")</f>
        <v>Sep</v>
      </c>
      <c r="G2687" t="s">
        <v>22</v>
      </c>
      <c r="H2687" t="s">
        <v>40</v>
      </c>
      <c r="I2687" t="s">
        <v>68</v>
      </c>
      <c r="J2687" t="s">
        <v>65</v>
      </c>
      <c r="K2687" t="s">
        <v>24</v>
      </c>
      <c r="L2687" t="s">
        <v>35</v>
      </c>
      <c r="M2687">
        <v>10</v>
      </c>
      <c r="N2687">
        <v>71.040000000000006</v>
      </c>
      <c r="O2687">
        <v>0.2</v>
      </c>
      <c r="P2687">
        <v>31.7</v>
      </c>
      <c r="Q2687">
        <v>568.32000000000005</v>
      </c>
      <c r="R2687">
        <v>317</v>
      </c>
      <c r="S2687">
        <v>251.32000000000005</v>
      </c>
      <c r="T2687">
        <v>0.4422156531531532</v>
      </c>
    </row>
    <row r="2688" spans="1:20" x14ac:dyDescent="0.3">
      <c r="A2688">
        <v>2569</v>
      </c>
      <c r="B2688" s="1">
        <v>46296</v>
      </c>
      <c r="C2688">
        <f>YEAR(SalesDataTable__2[[#This Row],[Order Date]])</f>
        <v>2026</v>
      </c>
      <c r="D2688" s="2" t="str">
        <f>"Q"&amp;ROUNDUP(MONTH(SalesDataTable__2[[#This Row],[Order Date]])/3,0)</f>
        <v>Q4</v>
      </c>
      <c r="E2688">
        <f>MONTH(SalesDataTable__2[[#This Row],[Order Date]])</f>
        <v>10</v>
      </c>
      <c r="F2688" t="str">
        <f>TEXT(SalesDataTable__2[[#This Row],[Order Date]],"MMM")</f>
        <v>Oct</v>
      </c>
      <c r="G2688" t="s">
        <v>16</v>
      </c>
      <c r="H2688" t="s">
        <v>52</v>
      </c>
      <c r="I2688" t="s">
        <v>68</v>
      </c>
      <c r="J2688" t="s">
        <v>65</v>
      </c>
      <c r="K2688" t="s">
        <v>36</v>
      </c>
      <c r="L2688" t="s">
        <v>56</v>
      </c>
      <c r="M2688">
        <v>10</v>
      </c>
      <c r="N2688">
        <v>50.42</v>
      </c>
      <c r="O2688">
        <v>0.05</v>
      </c>
      <c r="P2688">
        <v>22.5</v>
      </c>
      <c r="Q2688">
        <v>478.99</v>
      </c>
      <c r="R2688">
        <v>225</v>
      </c>
      <c r="S2688">
        <v>253.99</v>
      </c>
      <c r="T2688">
        <v>0.53026159210004387</v>
      </c>
    </row>
    <row r="2689" spans="1:20" x14ac:dyDescent="0.3">
      <c r="A2689">
        <v>4420</v>
      </c>
      <c r="B2689" s="1">
        <v>46306</v>
      </c>
      <c r="C2689">
        <f>YEAR(SalesDataTable__2[[#This Row],[Order Date]])</f>
        <v>2026</v>
      </c>
      <c r="D2689" s="2" t="str">
        <f>"Q"&amp;ROUNDUP(MONTH(SalesDataTable__2[[#This Row],[Order Date]])/3,0)</f>
        <v>Q4</v>
      </c>
      <c r="E2689">
        <f>MONTH(SalesDataTable__2[[#This Row],[Order Date]])</f>
        <v>10</v>
      </c>
      <c r="F2689" t="str">
        <f>TEXT(SalesDataTable__2[[#This Row],[Order Date]],"MMM")</f>
        <v>Oct</v>
      </c>
      <c r="G2689" t="s">
        <v>42</v>
      </c>
      <c r="H2689" t="s">
        <v>45</v>
      </c>
      <c r="I2689" t="s">
        <v>68</v>
      </c>
      <c r="J2689" t="s">
        <v>65</v>
      </c>
      <c r="K2689" t="s">
        <v>36</v>
      </c>
      <c r="L2689" t="s">
        <v>37</v>
      </c>
      <c r="M2689">
        <v>15</v>
      </c>
      <c r="N2689">
        <v>40.78</v>
      </c>
      <c r="O2689">
        <v>0.15</v>
      </c>
      <c r="P2689">
        <v>17.07</v>
      </c>
      <c r="Q2689">
        <v>519.94500000000005</v>
      </c>
      <c r="R2689">
        <v>256.05</v>
      </c>
      <c r="S2689">
        <v>263.89500000000004</v>
      </c>
      <c r="T2689">
        <v>0.5075440671609498</v>
      </c>
    </row>
    <row r="2690" spans="1:20" x14ac:dyDescent="0.3">
      <c r="A2690">
        <v>4119</v>
      </c>
      <c r="B2690" s="1">
        <v>46313</v>
      </c>
      <c r="C2690">
        <f>YEAR(SalesDataTable__2[[#This Row],[Order Date]])</f>
        <v>2026</v>
      </c>
      <c r="D2690" s="2" t="str">
        <f>"Q"&amp;ROUNDUP(MONTH(SalesDataTable__2[[#This Row],[Order Date]])/3,0)</f>
        <v>Q4</v>
      </c>
      <c r="E2690">
        <f>MONTH(SalesDataTable__2[[#This Row],[Order Date]])</f>
        <v>10</v>
      </c>
      <c r="F2690" t="str">
        <f>TEXT(SalesDataTable__2[[#This Row],[Order Date]],"MMM")</f>
        <v>Oct</v>
      </c>
      <c r="G2690" t="s">
        <v>16</v>
      </c>
      <c r="H2690" t="s">
        <v>17</v>
      </c>
      <c r="I2690" t="s">
        <v>68</v>
      </c>
      <c r="J2690" t="s">
        <v>65</v>
      </c>
      <c r="K2690" t="s">
        <v>20</v>
      </c>
      <c r="L2690" t="s">
        <v>21</v>
      </c>
      <c r="M2690">
        <v>10</v>
      </c>
      <c r="N2690">
        <v>41.26</v>
      </c>
      <c r="O2690">
        <v>0.1</v>
      </c>
      <c r="P2690">
        <v>15.06</v>
      </c>
      <c r="Q2690">
        <v>371.34</v>
      </c>
      <c r="R2690">
        <v>150.6</v>
      </c>
      <c r="S2690">
        <v>220.73999999999998</v>
      </c>
      <c r="T2690">
        <v>0.59444175149458711</v>
      </c>
    </row>
    <row r="2691" spans="1:20" x14ac:dyDescent="0.3">
      <c r="A2691">
        <v>4846</v>
      </c>
      <c r="B2691" s="1">
        <v>46316</v>
      </c>
      <c r="C2691">
        <f>YEAR(SalesDataTable__2[[#This Row],[Order Date]])</f>
        <v>2026</v>
      </c>
      <c r="D2691" s="2" t="str">
        <f>"Q"&amp;ROUNDUP(MONTH(SalesDataTable__2[[#This Row],[Order Date]])/3,0)</f>
        <v>Q4</v>
      </c>
      <c r="E2691">
        <f>MONTH(SalesDataTable__2[[#This Row],[Order Date]])</f>
        <v>10</v>
      </c>
      <c r="F2691" t="str">
        <f>TEXT(SalesDataTable__2[[#This Row],[Order Date]],"MMM")</f>
        <v>Oct</v>
      </c>
      <c r="G2691" t="s">
        <v>22</v>
      </c>
      <c r="H2691" t="s">
        <v>30</v>
      </c>
      <c r="I2691" t="s">
        <v>68</v>
      </c>
      <c r="J2691" t="s">
        <v>65</v>
      </c>
      <c r="K2691" t="s">
        <v>36</v>
      </c>
      <c r="L2691" t="s">
        <v>56</v>
      </c>
      <c r="M2691">
        <v>8</v>
      </c>
      <c r="N2691">
        <v>51.91</v>
      </c>
      <c r="O2691">
        <v>0.05</v>
      </c>
      <c r="P2691">
        <v>22.99</v>
      </c>
      <c r="Q2691">
        <v>394.51599999999996</v>
      </c>
      <c r="R2691">
        <v>183.92</v>
      </c>
      <c r="S2691">
        <v>210.59599999999998</v>
      </c>
      <c r="T2691">
        <v>0.53380851473704483</v>
      </c>
    </row>
    <row r="2692" spans="1:20" x14ac:dyDescent="0.3">
      <c r="A2692">
        <v>1879</v>
      </c>
      <c r="B2692" s="1">
        <v>46317</v>
      </c>
      <c r="C2692">
        <f>YEAR(SalesDataTable__2[[#This Row],[Order Date]])</f>
        <v>2026</v>
      </c>
      <c r="D2692" s="2" t="str">
        <f>"Q"&amp;ROUNDUP(MONTH(SalesDataTable__2[[#This Row],[Order Date]])/3,0)</f>
        <v>Q4</v>
      </c>
      <c r="E2692">
        <f>MONTH(SalesDataTable__2[[#This Row],[Order Date]])</f>
        <v>10</v>
      </c>
      <c r="F2692" t="str">
        <f>TEXT(SalesDataTable__2[[#This Row],[Order Date]],"MMM")</f>
        <v>Oct</v>
      </c>
      <c r="G2692" t="s">
        <v>16</v>
      </c>
      <c r="H2692" t="s">
        <v>17</v>
      </c>
      <c r="I2692" t="s">
        <v>68</v>
      </c>
      <c r="J2692" t="s">
        <v>65</v>
      </c>
      <c r="K2692" t="s">
        <v>31</v>
      </c>
      <c r="L2692" t="s">
        <v>41</v>
      </c>
      <c r="M2692">
        <v>8</v>
      </c>
      <c r="N2692">
        <v>35.83</v>
      </c>
      <c r="O2692">
        <v>0.05</v>
      </c>
      <c r="P2692">
        <v>13.89</v>
      </c>
      <c r="Q2692">
        <v>272.30799999999999</v>
      </c>
      <c r="R2692">
        <v>111.12</v>
      </c>
      <c r="S2692">
        <v>161.18799999999999</v>
      </c>
      <c r="T2692">
        <v>0.59193266448286497</v>
      </c>
    </row>
    <row r="2693" spans="1:20" x14ac:dyDescent="0.3">
      <c r="A2693">
        <v>93</v>
      </c>
      <c r="B2693" s="1">
        <v>46318</v>
      </c>
      <c r="C2693">
        <f>YEAR(SalesDataTable__2[[#This Row],[Order Date]])</f>
        <v>2026</v>
      </c>
      <c r="D2693" s="2" t="str">
        <f>"Q"&amp;ROUNDUP(MONTH(SalesDataTable__2[[#This Row],[Order Date]])/3,0)</f>
        <v>Q4</v>
      </c>
      <c r="E2693">
        <f>MONTH(SalesDataTable__2[[#This Row],[Order Date]])</f>
        <v>10</v>
      </c>
      <c r="F2693" t="str">
        <f>TEXT(SalesDataTable__2[[#This Row],[Order Date]],"MMM")</f>
        <v>Oct</v>
      </c>
      <c r="G2693" t="s">
        <v>28</v>
      </c>
      <c r="H2693" t="s">
        <v>46</v>
      </c>
      <c r="I2693" t="s">
        <v>68</v>
      </c>
      <c r="J2693" t="s">
        <v>65</v>
      </c>
      <c r="K2693" t="s">
        <v>31</v>
      </c>
      <c r="L2693" t="s">
        <v>32</v>
      </c>
      <c r="M2693">
        <v>15</v>
      </c>
      <c r="N2693">
        <v>133.52000000000001</v>
      </c>
      <c r="O2693">
        <v>0.2</v>
      </c>
      <c r="P2693">
        <v>66</v>
      </c>
      <c r="Q2693">
        <v>1602.2400000000002</v>
      </c>
      <c r="R2693">
        <v>990</v>
      </c>
      <c r="S2693">
        <v>612.24000000000024</v>
      </c>
      <c r="T2693">
        <v>0.38211503894547644</v>
      </c>
    </row>
    <row r="2694" spans="1:20" x14ac:dyDescent="0.3">
      <c r="A2694">
        <v>5194</v>
      </c>
      <c r="B2694" s="1">
        <v>46324</v>
      </c>
      <c r="C2694">
        <f>YEAR(SalesDataTable__2[[#This Row],[Order Date]])</f>
        <v>2026</v>
      </c>
      <c r="D2694" s="2" t="str">
        <f>"Q"&amp;ROUNDUP(MONTH(SalesDataTable__2[[#This Row],[Order Date]])/3,0)</f>
        <v>Q4</v>
      </c>
      <c r="E2694">
        <f>MONTH(SalesDataTable__2[[#This Row],[Order Date]])</f>
        <v>10</v>
      </c>
      <c r="F2694" t="str">
        <f>TEXT(SalesDataTable__2[[#This Row],[Order Date]],"MMM")</f>
        <v>Oct</v>
      </c>
      <c r="G2694" t="s">
        <v>22</v>
      </c>
      <c r="H2694" t="s">
        <v>23</v>
      </c>
      <c r="I2694" t="s">
        <v>68</v>
      </c>
      <c r="J2694" t="s">
        <v>65</v>
      </c>
      <c r="K2694" t="s">
        <v>38</v>
      </c>
      <c r="L2694" t="s">
        <v>58</v>
      </c>
      <c r="M2694">
        <v>12</v>
      </c>
      <c r="N2694">
        <v>80.84</v>
      </c>
      <c r="O2694">
        <v>0.1</v>
      </c>
      <c r="P2694">
        <v>38.39</v>
      </c>
      <c r="Q2694">
        <v>873.072</v>
      </c>
      <c r="R2694">
        <v>460.68</v>
      </c>
      <c r="S2694">
        <v>412.392</v>
      </c>
      <c r="T2694">
        <v>0.4723459233602727</v>
      </c>
    </row>
    <row r="2695" spans="1:20" x14ac:dyDescent="0.3">
      <c r="A2695">
        <v>4715</v>
      </c>
      <c r="B2695" s="1">
        <v>46329</v>
      </c>
      <c r="C2695">
        <f>YEAR(SalesDataTable__2[[#This Row],[Order Date]])</f>
        <v>2026</v>
      </c>
      <c r="D2695" s="2" t="str">
        <f>"Q"&amp;ROUNDUP(MONTH(SalesDataTable__2[[#This Row],[Order Date]])/3,0)</f>
        <v>Q4</v>
      </c>
      <c r="E2695">
        <f>MONTH(SalesDataTable__2[[#This Row],[Order Date]])</f>
        <v>11</v>
      </c>
      <c r="F2695" t="str">
        <f>TEXT(SalesDataTable__2[[#This Row],[Order Date]],"MMM")</f>
        <v>Nov</v>
      </c>
      <c r="G2695" t="s">
        <v>22</v>
      </c>
      <c r="H2695" t="s">
        <v>30</v>
      </c>
      <c r="I2695" t="s">
        <v>68</v>
      </c>
      <c r="J2695" t="s">
        <v>65</v>
      </c>
      <c r="K2695" t="s">
        <v>20</v>
      </c>
      <c r="L2695" t="s">
        <v>21</v>
      </c>
      <c r="M2695">
        <v>10</v>
      </c>
      <c r="N2695">
        <v>39.869999999999997</v>
      </c>
      <c r="O2695">
        <v>0.15</v>
      </c>
      <c r="P2695">
        <v>14.31</v>
      </c>
      <c r="Q2695">
        <v>338.89499999999998</v>
      </c>
      <c r="R2695">
        <v>143.1</v>
      </c>
      <c r="S2695">
        <v>195.79499999999999</v>
      </c>
      <c r="T2695">
        <v>0.57774531934670026</v>
      </c>
    </row>
    <row r="2696" spans="1:20" x14ac:dyDescent="0.3">
      <c r="A2696">
        <v>3018</v>
      </c>
      <c r="B2696" s="1">
        <v>46333</v>
      </c>
      <c r="C2696">
        <f>YEAR(SalesDataTable__2[[#This Row],[Order Date]])</f>
        <v>2026</v>
      </c>
      <c r="D2696" s="2" t="str">
        <f>"Q"&amp;ROUNDUP(MONTH(SalesDataTable__2[[#This Row],[Order Date]])/3,0)</f>
        <v>Q4</v>
      </c>
      <c r="E2696">
        <f>MONTH(SalesDataTable__2[[#This Row],[Order Date]])</f>
        <v>11</v>
      </c>
      <c r="F2696" t="str">
        <f>TEXT(SalesDataTable__2[[#This Row],[Order Date]],"MMM")</f>
        <v>Nov</v>
      </c>
      <c r="G2696" t="s">
        <v>16</v>
      </c>
      <c r="H2696" t="s">
        <v>26</v>
      </c>
      <c r="I2696" t="s">
        <v>68</v>
      </c>
      <c r="J2696" t="s">
        <v>65</v>
      </c>
      <c r="K2696" t="s">
        <v>36</v>
      </c>
      <c r="L2696" t="s">
        <v>61</v>
      </c>
      <c r="M2696">
        <v>10</v>
      </c>
      <c r="N2696">
        <v>81.48</v>
      </c>
      <c r="O2696">
        <v>0.05</v>
      </c>
      <c r="P2696">
        <v>43.7</v>
      </c>
      <c r="Q2696">
        <v>774.06000000000006</v>
      </c>
      <c r="R2696">
        <v>437</v>
      </c>
      <c r="S2696">
        <v>337.06000000000006</v>
      </c>
      <c r="T2696">
        <v>0.43544428080510561</v>
      </c>
    </row>
    <row r="2697" spans="1:20" x14ac:dyDescent="0.3">
      <c r="A2697">
        <v>3626</v>
      </c>
      <c r="B2697" s="1">
        <v>46334</v>
      </c>
      <c r="C2697">
        <f>YEAR(SalesDataTable__2[[#This Row],[Order Date]])</f>
        <v>2026</v>
      </c>
      <c r="D2697" s="2" t="str">
        <f>"Q"&amp;ROUNDUP(MONTH(SalesDataTable__2[[#This Row],[Order Date]])/3,0)</f>
        <v>Q4</v>
      </c>
      <c r="E2697">
        <f>MONTH(SalesDataTable__2[[#This Row],[Order Date]])</f>
        <v>11</v>
      </c>
      <c r="F2697" t="str">
        <f>TEXT(SalesDataTable__2[[#This Row],[Order Date]],"MMM")</f>
        <v>Nov</v>
      </c>
      <c r="G2697" t="s">
        <v>16</v>
      </c>
      <c r="H2697" t="s">
        <v>52</v>
      </c>
      <c r="I2697" t="s">
        <v>68</v>
      </c>
      <c r="J2697" t="s">
        <v>65</v>
      </c>
      <c r="K2697" t="s">
        <v>36</v>
      </c>
      <c r="L2697" t="s">
        <v>56</v>
      </c>
      <c r="M2697">
        <v>15</v>
      </c>
      <c r="N2697">
        <v>51.05</v>
      </c>
      <c r="O2697">
        <v>0.1</v>
      </c>
      <c r="P2697">
        <v>21.95</v>
      </c>
      <c r="Q2697">
        <v>689.17500000000007</v>
      </c>
      <c r="R2697">
        <v>329.25</v>
      </c>
      <c r="S2697">
        <v>359.92500000000007</v>
      </c>
      <c r="T2697">
        <v>0.52225486995320491</v>
      </c>
    </row>
    <row r="2698" spans="1:20" x14ac:dyDescent="0.3">
      <c r="A2698">
        <v>1051</v>
      </c>
      <c r="B2698" s="1">
        <v>46335</v>
      </c>
      <c r="C2698">
        <f>YEAR(SalesDataTable__2[[#This Row],[Order Date]])</f>
        <v>2026</v>
      </c>
      <c r="D2698" s="2" t="str">
        <f>"Q"&amp;ROUNDUP(MONTH(SalesDataTable__2[[#This Row],[Order Date]])/3,0)</f>
        <v>Q4</v>
      </c>
      <c r="E2698">
        <f>MONTH(SalesDataTable__2[[#This Row],[Order Date]])</f>
        <v>11</v>
      </c>
      <c r="F2698" t="str">
        <f>TEXT(SalesDataTable__2[[#This Row],[Order Date]],"MMM")</f>
        <v>Nov</v>
      </c>
      <c r="G2698" t="s">
        <v>16</v>
      </c>
      <c r="H2698" t="s">
        <v>52</v>
      </c>
      <c r="I2698" t="s">
        <v>68</v>
      </c>
      <c r="J2698" t="s">
        <v>65</v>
      </c>
      <c r="K2698" t="s">
        <v>24</v>
      </c>
      <c r="L2698" t="s">
        <v>27</v>
      </c>
      <c r="M2698">
        <v>12</v>
      </c>
      <c r="N2698">
        <v>90.99</v>
      </c>
      <c r="O2698">
        <v>0.2</v>
      </c>
      <c r="P2698">
        <v>45.51</v>
      </c>
      <c r="Q2698">
        <v>873.50399999999991</v>
      </c>
      <c r="R2698">
        <v>546.12</v>
      </c>
      <c r="S2698">
        <v>327.3839999999999</v>
      </c>
      <c r="T2698">
        <v>0.37479393339927458</v>
      </c>
    </row>
    <row r="2699" spans="1:20" x14ac:dyDescent="0.3">
      <c r="A2699">
        <v>5151</v>
      </c>
      <c r="B2699" s="1">
        <v>46335</v>
      </c>
      <c r="C2699">
        <f>YEAR(SalesDataTable__2[[#This Row],[Order Date]])</f>
        <v>2026</v>
      </c>
      <c r="D2699" s="2" t="str">
        <f>"Q"&amp;ROUNDUP(MONTH(SalesDataTable__2[[#This Row],[Order Date]])/3,0)</f>
        <v>Q4</v>
      </c>
      <c r="E2699">
        <f>MONTH(SalesDataTable__2[[#This Row],[Order Date]])</f>
        <v>11</v>
      </c>
      <c r="F2699" t="str">
        <f>TEXT(SalesDataTable__2[[#This Row],[Order Date]],"MMM")</f>
        <v>Nov</v>
      </c>
      <c r="G2699" t="s">
        <v>42</v>
      </c>
      <c r="H2699" t="s">
        <v>60</v>
      </c>
      <c r="I2699" t="s">
        <v>68</v>
      </c>
      <c r="J2699" t="s">
        <v>65</v>
      </c>
      <c r="K2699" t="s">
        <v>20</v>
      </c>
      <c r="L2699" t="s">
        <v>21</v>
      </c>
      <c r="M2699">
        <v>10</v>
      </c>
      <c r="N2699">
        <v>40.98</v>
      </c>
      <c r="O2699">
        <v>0.1</v>
      </c>
      <c r="P2699">
        <v>14.6</v>
      </c>
      <c r="Q2699">
        <v>368.82</v>
      </c>
      <c r="R2699">
        <v>146</v>
      </c>
      <c r="S2699">
        <v>222.82</v>
      </c>
      <c r="T2699">
        <v>0.60414294235670518</v>
      </c>
    </row>
    <row r="2700" spans="1:20" x14ac:dyDescent="0.3">
      <c r="A2700">
        <v>4924</v>
      </c>
      <c r="B2700" s="1">
        <v>46336</v>
      </c>
      <c r="C2700">
        <f>YEAR(SalesDataTable__2[[#This Row],[Order Date]])</f>
        <v>2026</v>
      </c>
      <c r="D2700" s="2" t="str">
        <f>"Q"&amp;ROUNDUP(MONTH(SalesDataTable__2[[#This Row],[Order Date]])/3,0)</f>
        <v>Q4</v>
      </c>
      <c r="E2700">
        <f>MONTH(SalesDataTable__2[[#This Row],[Order Date]])</f>
        <v>11</v>
      </c>
      <c r="F2700" t="str">
        <f>TEXT(SalesDataTable__2[[#This Row],[Order Date]],"MMM")</f>
        <v>Nov</v>
      </c>
      <c r="G2700" t="s">
        <v>16</v>
      </c>
      <c r="H2700" t="s">
        <v>17</v>
      </c>
      <c r="I2700" t="s">
        <v>68</v>
      </c>
      <c r="J2700" t="s">
        <v>65</v>
      </c>
      <c r="K2700" t="s">
        <v>24</v>
      </c>
      <c r="L2700" t="s">
        <v>25</v>
      </c>
      <c r="M2700">
        <v>12</v>
      </c>
      <c r="N2700">
        <v>150.75</v>
      </c>
      <c r="O2700">
        <v>0.1</v>
      </c>
      <c r="P2700">
        <v>80.569999999999993</v>
      </c>
      <c r="Q2700">
        <v>1628.1000000000001</v>
      </c>
      <c r="R2700">
        <v>966.83999999999992</v>
      </c>
      <c r="S2700">
        <v>661.26000000000022</v>
      </c>
      <c r="T2700">
        <v>0.40615441311958733</v>
      </c>
    </row>
    <row r="2701" spans="1:20" x14ac:dyDescent="0.3">
      <c r="A2701">
        <v>1176</v>
      </c>
      <c r="B2701" s="1">
        <v>46341</v>
      </c>
      <c r="C2701">
        <f>YEAR(SalesDataTable__2[[#This Row],[Order Date]])</f>
        <v>2026</v>
      </c>
      <c r="D2701" s="2" t="str">
        <f>"Q"&amp;ROUNDUP(MONTH(SalesDataTable__2[[#This Row],[Order Date]])/3,0)</f>
        <v>Q4</v>
      </c>
      <c r="E2701">
        <f>MONTH(SalesDataTable__2[[#This Row],[Order Date]])</f>
        <v>11</v>
      </c>
      <c r="F2701" t="str">
        <f>TEXT(SalesDataTable__2[[#This Row],[Order Date]],"MMM")</f>
        <v>Nov</v>
      </c>
      <c r="G2701" t="s">
        <v>28</v>
      </c>
      <c r="H2701" t="s">
        <v>29</v>
      </c>
      <c r="I2701" t="s">
        <v>68</v>
      </c>
      <c r="J2701" t="s">
        <v>65</v>
      </c>
      <c r="K2701" t="s">
        <v>38</v>
      </c>
      <c r="L2701" t="s">
        <v>62</v>
      </c>
      <c r="M2701">
        <v>10</v>
      </c>
      <c r="N2701">
        <v>333.09</v>
      </c>
      <c r="O2701">
        <v>0.15</v>
      </c>
      <c r="P2701">
        <v>197.95</v>
      </c>
      <c r="Q2701">
        <v>2831.2649999999994</v>
      </c>
      <c r="R2701">
        <v>1979.5</v>
      </c>
      <c r="S2701">
        <v>851.76499999999942</v>
      </c>
      <c r="T2701">
        <v>0.30084255624252748</v>
      </c>
    </row>
    <row r="2702" spans="1:20" x14ac:dyDescent="0.3">
      <c r="A2702">
        <v>2540</v>
      </c>
      <c r="B2702" s="1">
        <v>46356</v>
      </c>
      <c r="C2702">
        <f>YEAR(SalesDataTable__2[[#This Row],[Order Date]])</f>
        <v>2026</v>
      </c>
      <c r="D2702" s="2" t="str">
        <f>"Q"&amp;ROUNDUP(MONTH(SalesDataTable__2[[#This Row],[Order Date]])/3,0)</f>
        <v>Q4</v>
      </c>
      <c r="E2702">
        <f>MONTH(SalesDataTable__2[[#This Row],[Order Date]])</f>
        <v>11</v>
      </c>
      <c r="F2702" t="str">
        <f>TEXT(SalesDataTable__2[[#This Row],[Order Date]],"MMM")</f>
        <v>Nov</v>
      </c>
      <c r="G2702" t="s">
        <v>28</v>
      </c>
      <c r="H2702" t="s">
        <v>48</v>
      </c>
      <c r="I2702" t="s">
        <v>68</v>
      </c>
      <c r="J2702" t="s">
        <v>65</v>
      </c>
      <c r="K2702" t="s">
        <v>38</v>
      </c>
      <c r="L2702" t="s">
        <v>58</v>
      </c>
      <c r="M2702">
        <v>12</v>
      </c>
      <c r="N2702">
        <v>81.150000000000006</v>
      </c>
      <c r="O2702">
        <v>0.15</v>
      </c>
      <c r="P2702">
        <v>39.590000000000003</v>
      </c>
      <c r="Q2702">
        <v>827.73</v>
      </c>
      <c r="R2702">
        <v>475.08000000000004</v>
      </c>
      <c r="S2702">
        <v>352.65</v>
      </c>
      <c r="T2702">
        <v>0.42604472472907828</v>
      </c>
    </row>
    <row r="2703" spans="1:20" x14ac:dyDescent="0.3">
      <c r="A2703">
        <v>38</v>
      </c>
      <c r="B2703" s="1">
        <v>46357</v>
      </c>
      <c r="C2703">
        <f>YEAR(SalesDataTable__2[[#This Row],[Order Date]])</f>
        <v>2026</v>
      </c>
      <c r="D2703" s="2" t="str">
        <f>"Q"&amp;ROUNDUP(MONTH(SalesDataTable__2[[#This Row],[Order Date]])/3,0)</f>
        <v>Q4</v>
      </c>
      <c r="E2703">
        <f>MONTH(SalesDataTable__2[[#This Row],[Order Date]])</f>
        <v>12</v>
      </c>
      <c r="F2703" t="str">
        <f>TEXT(SalesDataTable__2[[#This Row],[Order Date]],"MMM")</f>
        <v>Dec</v>
      </c>
      <c r="G2703" t="s">
        <v>16</v>
      </c>
      <c r="H2703" t="s">
        <v>17</v>
      </c>
      <c r="I2703" t="s">
        <v>68</v>
      </c>
      <c r="J2703" t="s">
        <v>65</v>
      </c>
      <c r="K2703" t="s">
        <v>24</v>
      </c>
      <c r="L2703" t="s">
        <v>50</v>
      </c>
      <c r="M2703">
        <v>8</v>
      </c>
      <c r="N2703">
        <v>146.55000000000001</v>
      </c>
      <c r="O2703">
        <v>0.1</v>
      </c>
      <c r="P2703">
        <v>78.03</v>
      </c>
      <c r="Q2703">
        <v>1055.1600000000001</v>
      </c>
      <c r="R2703">
        <v>624.24</v>
      </c>
      <c r="S2703">
        <v>430.92000000000007</v>
      </c>
      <c r="T2703">
        <v>0.40839303991811671</v>
      </c>
    </row>
    <row r="2704" spans="1:20" x14ac:dyDescent="0.3">
      <c r="A2704">
        <v>3921</v>
      </c>
      <c r="B2704" s="1">
        <v>46358</v>
      </c>
      <c r="C2704">
        <f>YEAR(SalesDataTable__2[[#This Row],[Order Date]])</f>
        <v>2026</v>
      </c>
      <c r="D2704" s="2" t="str">
        <f>"Q"&amp;ROUNDUP(MONTH(SalesDataTable__2[[#This Row],[Order Date]])/3,0)</f>
        <v>Q4</v>
      </c>
      <c r="E2704">
        <f>MONTH(SalesDataTable__2[[#This Row],[Order Date]])</f>
        <v>12</v>
      </c>
      <c r="F2704" t="str">
        <f>TEXT(SalesDataTable__2[[#This Row],[Order Date]],"MMM")</f>
        <v>Dec</v>
      </c>
      <c r="G2704" t="s">
        <v>42</v>
      </c>
      <c r="H2704" t="s">
        <v>45</v>
      </c>
      <c r="I2704" t="s">
        <v>68</v>
      </c>
      <c r="J2704" t="s">
        <v>65</v>
      </c>
      <c r="K2704" t="s">
        <v>24</v>
      </c>
      <c r="L2704" t="s">
        <v>50</v>
      </c>
      <c r="M2704">
        <v>12</v>
      </c>
      <c r="N2704">
        <v>142.93</v>
      </c>
      <c r="O2704">
        <v>0.1</v>
      </c>
      <c r="P2704">
        <v>79.81</v>
      </c>
      <c r="Q2704">
        <v>1543.644</v>
      </c>
      <c r="R2704">
        <v>957.72</v>
      </c>
      <c r="S2704">
        <v>585.92399999999998</v>
      </c>
      <c r="T2704">
        <v>0.37957197384889263</v>
      </c>
    </row>
    <row r="2705" spans="1:20" x14ac:dyDescent="0.3">
      <c r="A2705">
        <v>1086</v>
      </c>
      <c r="B2705" s="1">
        <v>46364</v>
      </c>
      <c r="C2705">
        <f>YEAR(SalesDataTable__2[[#This Row],[Order Date]])</f>
        <v>2026</v>
      </c>
      <c r="D2705" s="2" t="str">
        <f>"Q"&amp;ROUNDUP(MONTH(SalesDataTable__2[[#This Row],[Order Date]])/3,0)</f>
        <v>Q4</v>
      </c>
      <c r="E2705">
        <f>MONTH(SalesDataTable__2[[#This Row],[Order Date]])</f>
        <v>12</v>
      </c>
      <c r="F2705" t="str">
        <f>TEXT(SalesDataTable__2[[#This Row],[Order Date]],"MMM")</f>
        <v>Dec</v>
      </c>
      <c r="G2705" t="s">
        <v>16</v>
      </c>
      <c r="H2705" t="s">
        <v>52</v>
      </c>
      <c r="I2705" t="s">
        <v>68</v>
      </c>
      <c r="J2705" t="s">
        <v>65</v>
      </c>
      <c r="K2705" t="s">
        <v>24</v>
      </c>
      <c r="L2705" t="s">
        <v>50</v>
      </c>
      <c r="M2705">
        <v>12</v>
      </c>
      <c r="N2705">
        <v>146.99</v>
      </c>
      <c r="O2705">
        <v>0.15</v>
      </c>
      <c r="P2705">
        <v>79.239999999999995</v>
      </c>
      <c r="Q2705">
        <v>1499.298</v>
      </c>
      <c r="R2705">
        <v>950.87999999999988</v>
      </c>
      <c r="S2705">
        <v>548.41800000000012</v>
      </c>
      <c r="T2705">
        <v>0.36578318653129671</v>
      </c>
    </row>
    <row r="2706" spans="1:20" x14ac:dyDescent="0.3">
      <c r="A2706">
        <v>3412</v>
      </c>
      <c r="B2706" s="1">
        <v>46365</v>
      </c>
      <c r="C2706">
        <f>YEAR(SalesDataTable__2[[#This Row],[Order Date]])</f>
        <v>2026</v>
      </c>
      <c r="D2706" s="2" t="str">
        <f>"Q"&amp;ROUNDUP(MONTH(SalesDataTable__2[[#This Row],[Order Date]])/3,0)</f>
        <v>Q4</v>
      </c>
      <c r="E2706">
        <f>MONTH(SalesDataTable__2[[#This Row],[Order Date]])</f>
        <v>12</v>
      </c>
      <c r="F2706" t="str">
        <f>TEXT(SalesDataTable__2[[#This Row],[Order Date]],"MMM")</f>
        <v>Dec</v>
      </c>
      <c r="G2706" t="s">
        <v>22</v>
      </c>
      <c r="H2706" t="s">
        <v>30</v>
      </c>
      <c r="I2706" t="s">
        <v>68</v>
      </c>
      <c r="J2706" t="s">
        <v>65</v>
      </c>
      <c r="K2706" t="s">
        <v>24</v>
      </c>
      <c r="L2706" t="s">
        <v>50</v>
      </c>
      <c r="M2706">
        <v>10</v>
      </c>
      <c r="N2706">
        <v>145.30000000000001</v>
      </c>
      <c r="O2706">
        <v>0.1</v>
      </c>
      <c r="P2706">
        <v>79.7</v>
      </c>
      <c r="Q2706">
        <v>1307.7</v>
      </c>
      <c r="R2706">
        <v>797</v>
      </c>
      <c r="S2706">
        <v>510.70000000000005</v>
      </c>
      <c r="T2706">
        <v>0.39053299686472437</v>
      </c>
    </row>
    <row r="2707" spans="1:20" x14ac:dyDescent="0.3">
      <c r="A2707">
        <v>3805</v>
      </c>
      <c r="B2707" s="1">
        <v>46382</v>
      </c>
      <c r="C2707">
        <f>YEAR(SalesDataTable__2[[#This Row],[Order Date]])</f>
        <v>2026</v>
      </c>
      <c r="D2707" s="2" t="str">
        <f>"Q"&amp;ROUNDUP(MONTH(SalesDataTable__2[[#This Row],[Order Date]])/3,0)</f>
        <v>Q4</v>
      </c>
      <c r="E2707">
        <f>MONTH(SalesDataTable__2[[#This Row],[Order Date]])</f>
        <v>12</v>
      </c>
      <c r="F2707" t="str">
        <f>TEXT(SalesDataTable__2[[#This Row],[Order Date]],"MMM")</f>
        <v>Dec</v>
      </c>
      <c r="G2707" t="s">
        <v>16</v>
      </c>
      <c r="H2707" t="s">
        <v>33</v>
      </c>
      <c r="I2707" t="s">
        <v>68</v>
      </c>
      <c r="J2707" t="s">
        <v>65</v>
      </c>
      <c r="K2707" t="s">
        <v>31</v>
      </c>
      <c r="L2707" t="s">
        <v>47</v>
      </c>
      <c r="M2707">
        <v>8</v>
      </c>
      <c r="N2707">
        <v>45.54</v>
      </c>
      <c r="O2707">
        <v>0.15</v>
      </c>
      <c r="P2707">
        <v>18.54</v>
      </c>
      <c r="Q2707">
        <v>309.67199999999997</v>
      </c>
      <c r="R2707">
        <v>148.32</v>
      </c>
      <c r="S2707">
        <v>161.35199999999998</v>
      </c>
      <c r="T2707">
        <v>0.52104161822831896</v>
      </c>
    </row>
    <row r="2708" spans="1:20" x14ac:dyDescent="0.3">
      <c r="A2708">
        <v>537</v>
      </c>
      <c r="B2708" s="1">
        <v>46384</v>
      </c>
      <c r="C2708">
        <f>YEAR(SalesDataTable__2[[#This Row],[Order Date]])</f>
        <v>2026</v>
      </c>
      <c r="D2708" s="2" t="str">
        <f>"Q"&amp;ROUNDUP(MONTH(SalesDataTable__2[[#This Row],[Order Date]])/3,0)</f>
        <v>Q4</v>
      </c>
      <c r="E2708">
        <f>MONTH(SalesDataTable__2[[#This Row],[Order Date]])</f>
        <v>12</v>
      </c>
      <c r="F2708" t="str">
        <f>TEXT(SalesDataTable__2[[#This Row],[Order Date]],"MMM")</f>
        <v>Dec</v>
      </c>
      <c r="G2708" t="s">
        <v>16</v>
      </c>
      <c r="H2708" t="s">
        <v>17</v>
      </c>
      <c r="I2708" t="s">
        <v>68</v>
      </c>
      <c r="J2708" t="s">
        <v>65</v>
      </c>
      <c r="K2708" t="s">
        <v>24</v>
      </c>
      <c r="L2708" t="s">
        <v>27</v>
      </c>
      <c r="M2708">
        <v>12</v>
      </c>
      <c r="N2708">
        <v>90.29</v>
      </c>
      <c r="O2708">
        <v>0.1</v>
      </c>
      <c r="P2708">
        <v>45.76</v>
      </c>
      <c r="Q2708">
        <v>975.13200000000006</v>
      </c>
      <c r="R2708">
        <v>549.12</v>
      </c>
      <c r="S2708">
        <v>426.01200000000006</v>
      </c>
      <c r="T2708">
        <v>0.43687623829389255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01FCE-9910-4BD0-B9C9-7E1CFBF0D7FD}">
  <dimension ref="A1:T153"/>
  <sheetViews>
    <sheetView workbookViewId="0">
      <selection activeCell="A3" sqref="A3:T153"/>
    </sheetView>
  </sheetViews>
  <sheetFormatPr defaultRowHeight="14.4" x14ac:dyDescent="0.3"/>
  <cols>
    <col min="1" max="1" width="9" bestFit="1" customWidth="1"/>
    <col min="2" max="2" width="12.21875" bestFit="1" customWidth="1"/>
    <col min="3" max="3" width="9" bestFit="1" customWidth="1"/>
    <col min="4" max="4" width="10.33203125" bestFit="1" customWidth="1"/>
    <col min="5" max="5" width="11.5546875" bestFit="1" customWidth="1"/>
    <col min="6" max="6" width="13.6640625"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s>
  <sheetData>
    <row r="1" spans="1:20" x14ac:dyDescent="0.3">
      <c r="A1" s="11" t="s">
        <v>96</v>
      </c>
    </row>
    <row r="3" spans="1:20" x14ac:dyDescent="0.3">
      <c r="A3" t="s">
        <v>0</v>
      </c>
      <c r="B3" t="s">
        <v>1</v>
      </c>
      <c r="C3" t="s">
        <v>69</v>
      </c>
      <c r="D3" t="s">
        <v>71</v>
      </c>
      <c r="E3" t="s">
        <v>70</v>
      </c>
      <c r="F3" t="s">
        <v>72</v>
      </c>
      <c r="G3" t="s">
        <v>2</v>
      </c>
      <c r="H3" t="s">
        <v>3</v>
      </c>
      <c r="I3" t="s">
        <v>4</v>
      </c>
      <c r="J3" t="s">
        <v>5</v>
      </c>
      <c r="K3" t="s">
        <v>6</v>
      </c>
      <c r="L3" t="s">
        <v>7</v>
      </c>
      <c r="M3" t="s">
        <v>8</v>
      </c>
      <c r="N3" t="s">
        <v>9</v>
      </c>
      <c r="O3" t="s">
        <v>10</v>
      </c>
      <c r="P3" t="s">
        <v>11</v>
      </c>
      <c r="Q3" t="s">
        <v>12</v>
      </c>
      <c r="R3" t="s">
        <v>13</v>
      </c>
      <c r="S3" t="s">
        <v>14</v>
      </c>
      <c r="T3" t="s">
        <v>15</v>
      </c>
    </row>
    <row r="4" spans="1:20" x14ac:dyDescent="0.3">
      <c r="A4">
        <v>1908</v>
      </c>
      <c r="B4" s="1">
        <v>46026</v>
      </c>
      <c r="C4">
        <v>2026</v>
      </c>
      <c r="D4" t="s">
        <v>95</v>
      </c>
      <c r="E4">
        <v>1</v>
      </c>
      <c r="F4" t="s">
        <v>80</v>
      </c>
      <c r="G4" t="s">
        <v>16</v>
      </c>
      <c r="H4" t="s">
        <v>17</v>
      </c>
      <c r="I4" t="s">
        <v>18</v>
      </c>
      <c r="J4" t="s">
        <v>19</v>
      </c>
      <c r="K4" t="s">
        <v>20</v>
      </c>
      <c r="L4" t="s">
        <v>21</v>
      </c>
      <c r="M4">
        <v>1</v>
      </c>
      <c r="N4">
        <v>40</v>
      </c>
      <c r="O4">
        <v>0</v>
      </c>
      <c r="P4">
        <v>15.04</v>
      </c>
      <c r="Q4">
        <v>40</v>
      </c>
      <c r="R4">
        <v>15.04</v>
      </c>
      <c r="S4">
        <v>24.96</v>
      </c>
      <c r="T4">
        <v>0.624</v>
      </c>
    </row>
    <row r="5" spans="1:20" x14ac:dyDescent="0.3">
      <c r="A5">
        <v>2245</v>
      </c>
      <c r="B5" s="1">
        <v>46026</v>
      </c>
      <c r="C5">
        <v>2026</v>
      </c>
      <c r="D5" t="s">
        <v>95</v>
      </c>
      <c r="E5">
        <v>1</v>
      </c>
      <c r="F5" t="s">
        <v>80</v>
      </c>
      <c r="G5" t="s">
        <v>22</v>
      </c>
      <c r="H5" t="s">
        <v>23</v>
      </c>
      <c r="I5" t="s">
        <v>18</v>
      </c>
      <c r="J5" t="s">
        <v>19</v>
      </c>
      <c r="K5" t="s">
        <v>24</v>
      </c>
      <c r="L5" t="s">
        <v>25</v>
      </c>
      <c r="M5">
        <v>1</v>
      </c>
      <c r="N5">
        <v>153.38999999999999</v>
      </c>
      <c r="O5">
        <v>0</v>
      </c>
      <c r="P5">
        <v>78.59</v>
      </c>
      <c r="Q5">
        <v>153.38999999999999</v>
      </c>
      <c r="R5">
        <v>78.59</v>
      </c>
      <c r="S5">
        <v>74.799999999999983</v>
      </c>
      <c r="T5">
        <v>0.48764587000456344</v>
      </c>
    </row>
    <row r="6" spans="1:20" x14ac:dyDescent="0.3">
      <c r="A6">
        <v>3624</v>
      </c>
      <c r="B6" s="1">
        <v>46028</v>
      </c>
      <c r="C6">
        <v>2026</v>
      </c>
      <c r="D6" t="s">
        <v>95</v>
      </c>
      <c r="E6">
        <v>1</v>
      </c>
      <c r="F6" t="s">
        <v>80</v>
      </c>
      <c r="G6" t="s">
        <v>16</v>
      </c>
      <c r="H6" t="s">
        <v>26</v>
      </c>
      <c r="I6" t="s">
        <v>18</v>
      </c>
      <c r="J6" t="s">
        <v>19</v>
      </c>
      <c r="K6" t="s">
        <v>24</v>
      </c>
      <c r="L6" t="s">
        <v>27</v>
      </c>
      <c r="M6">
        <v>1</v>
      </c>
      <c r="N6">
        <v>93.4</v>
      </c>
      <c r="O6">
        <v>0</v>
      </c>
      <c r="P6">
        <v>46.11</v>
      </c>
      <c r="Q6">
        <v>93.4</v>
      </c>
      <c r="R6">
        <v>46.11</v>
      </c>
      <c r="S6">
        <v>47.290000000000006</v>
      </c>
      <c r="T6">
        <v>0.50631691648822275</v>
      </c>
    </row>
    <row r="7" spans="1:20" x14ac:dyDescent="0.3">
      <c r="A7">
        <v>4798</v>
      </c>
      <c r="B7" s="1">
        <v>46030</v>
      </c>
      <c r="C7">
        <v>2026</v>
      </c>
      <c r="D7" t="s">
        <v>95</v>
      </c>
      <c r="E7">
        <v>1</v>
      </c>
      <c r="F7" t="s">
        <v>80</v>
      </c>
      <c r="G7" t="s">
        <v>28</v>
      </c>
      <c r="H7" t="s">
        <v>29</v>
      </c>
      <c r="I7" t="s">
        <v>18</v>
      </c>
      <c r="J7" t="s">
        <v>19</v>
      </c>
      <c r="K7" t="s">
        <v>24</v>
      </c>
      <c r="L7" t="s">
        <v>25</v>
      </c>
      <c r="M7">
        <v>1</v>
      </c>
      <c r="N7">
        <v>153.69</v>
      </c>
      <c r="O7">
        <v>0</v>
      </c>
      <c r="P7">
        <v>77.47</v>
      </c>
      <c r="Q7">
        <v>153.69</v>
      </c>
      <c r="R7">
        <v>77.47</v>
      </c>
      <c r="S7">
        <v>76.22</v>
      </c>
      <c r="T7">
        <v>0.49593337237295854</v>
      </c>
    </row>
    <row r="8" spans="1:20" x14ac:dyDescent="0.3">
      <c r="A8">
        <v>2844</v>
      </c>
      <c r="B8" s="1">
        <v>46034</v>
      </c>
      <c r="C8">
        <v>2026</v>
      </c>
      <c r="D8" t="s">
        <v>95</v>
      </c>
      <c r="E8">
        <v>1</v>
      </c>
      <c r="F8" t="s">
        <v>80</v>
      </c>
      <c r="G8" t="s">
        <v>22</v>
      </c>
      <c r="H8" t="s">
        <v>30</v>
      </c>
      <c r="I8" t="s">
        <v>18</v>
      </c>
      <c r="J8" t="s">
        <v>19</v>
      </c>
      <c r="K8" t="s">
        <v>31</v>
      </c>
      <c r="L8" t="s">
        <v>32</v>
      </c>
      <c r="M8">
        <v>1</v>
      </c>
      <c r="N8">
        <v>136.18</v>
      </c>
      <c r="O8">
        <v>0</v>
      </c>
      <c r="P8">
        <v>68.34</v>
      </c>
      <c r="Q8">
        <v>136.18</v>
      </c>
      <c r="R8">
        <v>68.34</v>
      </c>
      <c r="S8">
        <v>67.84</v>
      </c>
      <c r="T8">
        <v>0.498164194448524</v>
      </c>
    </row>
    <row r="9" spans="1:20" x14ac:dyDescent="0.3">
      <c r="A9">
        <v>2681</v>
      </c>
      <c r="B9" s="1">
        <v>46035</v>
      </c>
      <c r="C9">
        <v>2026</v>
      </c>
      <c r="D9" t="s">
        <v>95</v>
      </c>
      <c r="E9">
        <v>1</v>
      </c>
      <c r="F9" t="s">
        <v>80</v>
      </c>
      <c r="G9" t="s">
        <v>16</v>
      </c>
      <c r="H9" t="s">
        <v>33</v>
      </c>
      <c r="I9" t="s">
        <v>18</v>
      </c>
      <c r="J9" t="s">
        <v>19</v>
      </c>
      <c r="K9" t="s">
        <v>24</v>
      </c>
      <c r="L9" t="s">
        <v>27</v>
      </c>
      <c r="M9">
        <v>1</v>
      </c>
      <c r="N9">
        <v>94.32</v>
      </c>
      <c r="O9">
        <v>0</v>
      </c>
      <c r="P9">
        <v>45.93</v>
      </c>
      <c r="Q9">
        <v>94.32</v>
      </c>
      <c r="R9">
        <v>45.93</v>
      </c>
      <c r="S9">
        <v>48.389999999999993</v>
      </c>
      <c r="T9">
        <v>0.51304071246819338</v>
      </c>
    </row>
    <row r="10" spans="1:20" x14ac:dyDescent="0.3">
      <c r="A10">
        <v>3467</v>
      </c>
      <c r="B10" s="1">
        <v>46043</v>
      </c>
      <c r="C10">
        <v>2026</v>
      </c>
      <c r="D10" t="s">
        <v>95</v>
      </c>
      <c r="E10">
        <v>1</v>
      </c>
      <c r="F10" t="s">
        <v>80</v>
      </c>
      <c r="G10" t="s">
        <v>28</v>
      </c>
      <c r="H10" t="s">
        <v>34</v>
      </c>
      <c r="I10" t="s">
        <v>18</v>
      </c>
      <c r="J10" t="s">
        <v>19</v>
      </c>
      <c r="K10" t="s">
        <v>24</v>
      </c>
      <c r="L10" t="s">
        <v>35</v>
      </c>
      <c r="M10">
        <v>1</v>
      </c>
      <c r="N10">
        <v>72.239999999999995</v>
      </c>
      <c r="O10">
        <v>0</v>
      </c>
      <c r="P10">
        <v>33.26</v>
      </c>
      <c r="Q10">
        <v>72.239999999999995</v>
      </c>
      <c r="R10">
        <v>33.26</v>
      </c>
      <c r="S10">
        <v>38.979999999999997</v>
      </c>
      <c r="T10">
        <v>0.53959025470653377</v>
      </c>
    </row>
    <row r="11" spans="1:20" x14ac:dyDescent="0.3">
      <c r="A11">
        <v>2314</v>
      </c>
      <c r="B11" s="1">
        <v>46044</v>
      </c>
      <c r="C11">
        <v>2026</v>
      </c>
      <c r="D11" t="s">
        <v>95</v>
      </c>
      <c r="E11">
        <v>1</v>
      </c>
      <c r="F11" t="s">
        <v>80</v>
      </c>
      <c r="G11" t="s">
        <v>22</v>
      </c>
      <c r="H11" t="s">
        <v>23</v>
      </c>
      <c r="I11" t="s">
        <v>18</v>
      </c>
      <c r="J11" t="s">
        <v>19</v>
      </c>
      <c r="K11" t="s">
        <v>36</v>
      </c>
      <c r="L11" t="s">
        <v>37</v>
      </c>
      <c r="M11">
        <v>1</v>
      </c>
      <c r="N11">
        <v>40.28</v>
      </c>
      <c r="O11">
        <v>0</v>
      </c>
      <c r="P11">
        <v>16.79</v>
      </c>
      <c r="Q11">
        <v>40.28</v>
      </c>
      <c r="R11">
        <v>16.79</v>
      </c>
      <c r="S11">
        <v>23.490000000000002</v>
      </c>
      <c r="T11">
        <v>0.58316782522343602</v>
      </c>
    </row>
    <row r="12" spans="1:20" x14ac:dyDescent="0.3">
      <c r="A12">
        <v>4449</v>
      </c>
      <c r="B12" s="1">
        <v>46049</v>
      </c>
      <c r="C12">
        <v>2026</v>
      </c>
      <c r="D12" t="s">
        <v>95</v>
      </c>
      <c r="E12">
        <v>1</v>
      </c>
      <c r="F12" t="s">
        <v>80</v>
      </c>
      <c r="G12" t="s">
        <v>16</v>
      </c>
      <c r="H12" t="s">
        <v>17</v>
      </c>
      <c r="I12" t="s">
        <v>18</v>
      </c>
      <c r="J12" t="s">
        <v>19</v>
      </c>
      <c r="K12" t="s">
        <v>38</v>
      </c>
      <c r="L12" t="s">
        <v>39</v>
      </c>
      <c r="M12">
        <v>1</v>
      </c>
      <c r="N12">
        <v>199.67</v>
      </c>
      <c r="O12">
        <v>0</v>
      </c>
      <c r="P12">
        <v>103.81</v>
      </c>
      <c r="Q12">
        <v>199.67</v>
      </c>
      <c r="R12">
        <v>103.81</v>
      </c>
      <c r="S12">
        <v>95.859999999999985</v>
      </c>
      <c r="T12">
        <v>0.4800921520508839</v>
      </c>
    </row>
    <row r="13" spans="1:20" x14ac:dyDescent="0.3">
      <c r="A13">
        <v>2659</v>
      </c>
      <c r="B13" s="1">
        <v>46053</v>
      </c>
      <c r="C13">
        <v>2026</v>
      </c>
      <c r="D13" t="s">
        <v>95</v>
      </c>
      <c r="E13">
        <v>1</v>
      </c>
      <c r="F13" t="s">
        <v>80</v>
      </c>
      <c r="G13" t="s">
        <v>22</v>
      </c>
      <c r="H13" t="s">
        <v>40</v>
      </c>
      <c r="I13" t="s">
        <v>18</v>
      </c>
      <c r="J13" t="s">
        <v>19</v>
      </c>
      <c r="K13" t="s">
        <v>31</v>
      </c>
      <c r="L13" t="s">
        <v>41</v>
      </c>
      <c r="M13">
        <v>1</v>
      </c>
      <c r="N13">
        <v>36.020000000000003</v>
      </c>
      <c r="O13">
        <v>0</v>
      </c>
      <c r="P13">
        <v>13.34</v>
      </c>
      <c r="Q13">
        <v>36.020000000000003</v>
      </c>
      <c r="R13">
        <v>13.34</v>
      </c>
      <c r="S13">
        <v>22.680000000000003</v>
      </c>
      <c r="T13">
        <v>0.62965019433647973</v>
      </c>
    </row>
    <row r="14" spans="1:20" x14ac:dyDescent="0.3">
      <c r="A14">
        <v>373</v>
      </c>
      <c r="B14" s="1">
        <v>46053</v>
      </c>
      <c r="C14">
        <v>2026</v>
      </c>
      <c r="D14" t="s">
        <v>95</v>
      </c>
      <c r="E14">
        <v>1</v>
      </c>
      <c r="F14" t="s">
        <v>80</v>
      </c>
      <c r="G14" t="s">
        <v>42</v>
      </c>
      <c r="H14" t="s">
        <v>63</v>
      </c>
      <c r="I14" t="s">
        <v>68</v>
      </c>
      <c r="J14" t="s">
        <v>65</v>
      </c>
      <c r="K14" t="s">
        <v>31</v>
      </c>
      <c r="L14" t="s">
        <v>47</v>
      </c>
      <c r="M14">
        <v>10</v>
      </c>
      <c r="N14">
        <v>47.71</v>
      </c>
      <c r="O14">
        <v>0.1</v>
      </c>
      <c r="P14">
        <v>18.649999999999999</v>
      </c>
      <c r="Q14">
        <v>429.39000000000004</v>
      </c>
      <c r="R14">
        <v>186.5</v>
      </c>
      <c r="S14">
        <v>242.89000000000004</v>
      </c>
      <c r="T14">
        <v>0.56566291716155481</v>
      </c>
    </row>
    <row r="15" spans="1:20" x14ac:dyDescent="0.3">
      <c r="A15">
        <v>4125</v>
      </c>
      <c r="B15" s="1">
        <v>46052</v>
      </c>
      <c r="C15">
        <v>2026</v>
      </c>
      <c r="D15" t="s">
        <v>95</v>
      </c>
      <c r="E15">
        <v>1</v>
      </c>
      <c r="F15" t="s">
        <v>80</v>
      </c>
      <c r="G15" t="s">
        <v>28</v>
      </c>
      <c r="H15" t="s">
        <v>46</v>
      </c>
      <c r="I15" t="s">
        <v>68</v>
      </c>
      <c r="J15" t="s">
        <v>65</v>
      </c>
      <c r="K15" t="s">
        <v>38</v>
      </c>
      <c r="L15" t="s">
        <v>58</v>
      </c>
      <c r="M15">
        <v>8</v>
      </c>
      <c r="N15">
        <v>81.06</v>
      </c>
      <c r="O15">
        <v>0.15</v>
      </c>
      <c r="P15">
        <v>39.549999999999997</v>
      </c>
      <c r="Q15">
        <v>551.20799999999997</v>
      </c>
      <c r="R15">
        <v>316.39999999999998</v>
      </c>
      <c r="S15">
        <v>234.80799999999999</v>
      </c>
      <c r="T15">
        <v>0.42598801178502488</v>
      </c>
    </row>
    <row r="16" spans="1:20" x14ac:dyDescent="0.3">
      <c r="A16">
        <v>4299</v>
      </c>
      <c r="B16" s="1">
        <v>46051</v>
      </c>
      <c r="C16">
        <v>2026</v>
      </c>
      <c r="D16" t="s">
        <v>95</v>
      </c>
      <c r="E16">
        <v>1</v>
      </c>
      <c r="F16" t="s">
        <v>80</v>
      </c>
      <c r="G16" t="s">
        <v>22</v>
      </c>
      <c r="H16" t="s">
        <v>23</v>
      </c>
      <c r="I16" t="s">
        <v>68</v>
      </c>
      <c r="J16" t="s">
        <v>65</v>
      </c>
      <c r="K16" t="s">
        <v>31</v>
      </c>
      <c r="L16" t="s">
        <v>32</v>
      </c>
      <c r="M16">
        <v>12</v>
      </c>
      <c r="N16">
        <v>132.21</v>
      </c>
      <c r="O16">
        <v>0.1</v>
      </c>
      <c r="P16">
        <v>68.95</v>
      </c>
      <c r="Q16">
        <v>1427.8679999999999</v>
      </c>
      <c r="R16">
        <v>827.40000000000009</v>
      </c>
      <c r="S16">
        <v>600.46799999999985</v>
      </c>
      <c r="T16">
        <v>0.42053467127213429</v>
      </c>
    </row>
    <row r="17" spans="1:20" x14ac:dyDescent="0.3">
      <c r="A17">
        <v>2185</v>
      </c>
      <c r="B17" s="1">
        <v>46045</v>
      </c>
      <c r="C17">
        <v>2026</v>
      </c>
      <c r="D17" t="s">
        <v>95</v>
      </c>
      <c r="E17">
        <v>1</v>
      </c>
      <c r="F17" t="s">
        <v>80</v>
      </c>
      <c r="G17" t="s">
        <v>42</v>
      </c>
      <c r="H17" t="s">
        <v>43</v>
      </c>
      <c r="I17" t="s">
        <v>68</v>
      </c>
      <c r="J17" t="s">
        <v>65</v>
      </c>
      <c r="K17" t="s">
        <v>38</v>
      </c>
      <c r="L17" t="s">
        <v>62</v>
      </c>
      <c r="M17">
        <v>10</v>
      </c>
      <c r="N17">
        <v>337.69</v>
      </c>
      <c r="O17">
        <v>0.1</v>
      </c>
      <c r="P17">
        <v>200.27</v>
      </c>
      <c r="Q17">
        <v>3039.21</v>
      </c>
      <c r="R17">
        <v>2002.7</v>
      </c>
      <c r="S17">
        <v>1036.51</v>
      </c>
      <c r="T17">
        <v>0.34104586389226149</v>
      </c>
    </row>
    <row r="18" spans="1:20" x14ac:dyDescent="0.3">
      <c r="A18">
        <v>4425</v>
      </c>
      <c r="B18" s="1">
        <v>46038</v>
      </c>
      <c r="C18">
        <v>2026</v>
      </c>
      <c r="D18" t="s">
        <v>95</v>
      </c>
      <c r="E18">
        <v>1</v>
      </c>
      <c r="F18" t="s">
        <v>80</v>
      </c>
      <c r="G18" t="s">
        <v>28</v>
      </c>
      <c r="H18" t="s">
        <v>46</v>
      </c>
      <c r="I18" t="s">
        <v>68</v>
      </c>
      <c r="J18" t="s">
        <v>65</v>
      </c>
      <c r="K18" t="s">
        <v>36</v>
      </c>
      <c r="L18" t="s">
        <v>54</v>
      </c>
      <c r="M18">
        <v>10</v>
      </c>
      <c r="N18">
        <v>102.68</v>
      </c>
      <c r="O18">
        <v>0.15</v>
      </c>
      <c r="P18">
        <v>51.07</v>
      </c>
      <c r="Q18">
        <v>872.78000000000009</v>
      </c>
      <c r="R18">
        <v>510.7</v>
      </c>
      <c r="S18">
        <v>362.0800000000001</v>
      </c>
      <c r="T18">
        <v>0.41485826897958256</v>
      </c>
    </row>
    <row r="19" spans="1:20" x14ac:dyDescent="0.3">
      <c r="A19">
        <v>136</v>
      </c>
      <c r="B19" s="1">
        <v>46031</v>
      </c>
      <c r="C19">
        <v>2026</v>
      </c>
      <c r="D19" t="s">
        <v>95</v>
      </c>
      <c r="E19">
        <v>1</v>
      </c>
      <c r="F19" t="s">
        <v>80</v>
      </c>
      <c r="G19" t="s">
        <v>16</v>
      </c>
      <c r="H19" t="s">
        <v>52</v>
      </c>
      <c r="I19" t="s">
        <v>68</v>
      </c>
      <c r="J19" t="s">
        <v>65</v>
      </c>
      <c r="K19" t="s">
        <v>31</v>
      </c>
      <c r="L19" t="s">
        <v>51</v>
      </c>
      <c r="M19">
        <v>15</v>
      </c>
      <c r="N19">
        <v>168.62</v>
      </c>
      <c r="O19">
        <v>0.05</v>
      </c>
      <c r="P19">
        <v>86.09</v>
      </c>
      <c r="Q19">
        <v>2402.835</v>
      </c>
      <c r="R19">
        <v>1291.3500000000001</v>
      </c>
      <c r="S19">
        <v>1111.4849999999999</v>
      </c>
      <c r="T19">
        <v>0.46257233642759488</v>
      </c>
    </row>
    <row r="20" spans="1:20" x14ac:dyDescent="0.3">
      <c r="A20">
        <v>3863</v>
      </c>
      <c r="B20" s="1">
        <v>46025</v>
      </c>
      <c r="C20">
        <v>2026</v>
      </c>
      <c r="D20" t="s">
        <v>95</v>
      </c>
      <c r="E20">
        <v>1</v>
      </c>
      <c r="F20" t="s">
        <v>80</v>
      </c>
      <c r="G20" t="s">
        <v>42</v>
      </c>
      <c r="H20" t="s">
        <v>45</v>
      </c>
      <c r="I20" t="s">
        <v>68</v>
      </c>
      <c r="J20" t="s">
        <v>64</v>
      </c>
      <c r="K20" t="s">
        <v>36</v>
      </c>
      <c r="L20" t="s">
        <v>37</v>
      </c>
      <c r="M20">
        <v>12</v>
      </c>
      <c r="N20">
        <v>41.22</v>
      </c>
      <c r="O20">
        <v>0.1</v>
      </c>
      <c r="P20">
        <v>16.64</v>
      </c>
      <c r="Q20">
        <v>445.17599999999999</v>
      </c>
      <c r="R20">
        <v>199.68</v>
      </c>
      <c r="S20">
        <v>245.49599999999998</v>
      </c>
      <c r="T20">
        <v>0.55145829963879456</v>
      </c>
    </row>
    <row r="21" spans="1:20" x14ac:dyDescent="0.3">
      <c r="A21">
        <v>2937</v>
      </c>
      <c r="B21" s="1">
        <v>46025</v>
      </c>
      <c r="C21">
        <v>2026</v>
      </c>
      <c r="D21" t="s">
        <v>95</v>
      </c>
      <c r="E21">
        <v>1</v>
      </c>
      <c r="F21" t="s">
        <v>80</v>
      </c>
      <c r="G21" t="s">
        <v>16</v>
      </c>
      <c r="H21" t="s">
        <v>33</v>
      </c>
      <c r="I21" t="s">
        <v>68</v>
      </c>
      <c r="J21" t="s">
        <v>64</v>
      </c>
      <c r="K21" t="s">
        <v>36</v>
      </c>
      <c r="L21" t="s">
        <v>56</v>
      </c>
      <c r="M21">
        <v>8</v>
      </c>
      <c r="N21">
        <v>49.6</v>
      </c>
      <c r="O21">
        <v>0.1</v>
      </c>
      <c r="P21">
        <v>23.05</v>
      </c>
      <c r="Q21">
        <v>357.12</v>
      </c>
      <c r="R21">
        <v>184.4</v>
      </c>
      <c r="S21">
        <v>172.72</v>
      </c>
      <c r="T21">
        <v>0.4836469534050179</v>
      </c>
    </row>
    <row r="22" spans="1:20" x14ac:dyDescent="0.3">
      <c r="A22">
        <v>2593</v>
      </c>
      <c r="B22" s="1">
        <v>46053</v>
      </c>
      <c r="C22">
        <v>2026</v>
      </c>
      <c r="D22" t="s">
        <v>95</v>
      </c>
      <c r="E22">
        <v>1</v>
      </c>
      <c r="F22" t="s">
        <v>80</v>
      </c>
      <c r="G22" t="s">
        <v>28</v>
      </c>
      <c r="H22" t="s">
        <v>34</v>
      </c>
      <c r="I22" t="s">
        <v>66</v>
      </c>
      <c r="J22" t="s">
        <v>19</v>
      </c>
      <c r="K22" t="s">
        <v>36</v>
      </c>
      <c r="L22" t="s">
        <v>37</v>
      </c>
      <c r="M22">
        <v>6</v>
      </c>
      <c r="N22">
        <v>41.07</v>
      </c>
      <c r="O22">
        <v>0.1</v>
      </c>
      <c r="P22">
        <v>16.29</v>
      </c>
      <c r="Q22">
        <v>221.77800000000002</v>
      </c>
      <c r="R22">
        <v>97.74</v>
      </c>
      <c r="S22">
        <v>124.03800000000003</v>
      </c>
      <c r="T22">
        <v>0.55928901874847825</v>
      </c>
    </row>
    <row r="23" spans="1:20" x14ac:dyDescent="0.3">
      <c r="A23">
        <v>69</v>
      </c>
      <c r="B23" s="1">
        <v>46032</v>
      </c>
      <c r="C23">
        <v>2026</v>
      </c>
      <c r="D23" t="s">
        <v>95</v>
      </c>
      <c r="E23">
        <v>1</v>
      </c>
      <c r="F23" t="s">
        <v>80</v>
      </c>
      <c r="G23" t="s">
        <v>22</v>
      </c>
      <c r="H23" t="s">
        <v>40</v>
      </c>
      <c r="I23" t="s">
        <v>18</v>
      </c>
      <c r="J23" t="s">
        <v>64</v>
      </c>
      <c r="K23" t="s">
        <v>24</v>
      </c>
      <c r="L23" t="s">
        <v>50</v>
      </c>
      <c r="M23">
        <v>6</v>
      </c>
      <c r="N23">
        <v>141.31</v>
      </c>
      <c r="O23">
        <v>0.05</v>
      </c>
      <c r="P23">
        <v>79.349999999999994</v>
      </c>
      <c r="Q23">
        <v>805.46699999999998</v>
      </c>
      <c r="R23">
        <v>476.09999999999997</v>
      </c>
      <c r="S23">
        <v>329.36700000000002</v>
      </c>
      <c r="T23">
        <v>0.4089143316858419</v>
      </c>
    </row>
    <row r="24" spans="1:20" x14ac:dyDescent="0.3">
      <c r="A24">
        <v>4592</v>
      </c>
      <c r="B24" s="1">
        <v>46052</v>
      </c>
      <c r="C24">
        <v>2026</v>
      </c>
      <c r="D24" t="s">
        <v>95</v>
      </c>
      <c r="E24">
        <v>1</v>
      </c>
      <c r="F24" t="s">
        <v>80</v>
      </c>
      <c r="G24" t="s">
        <v>28</v>
      </c>
      <c r="H24" t="s">
        <v>46</v>
      </c>
      <c r="I24" t="s">
        <v>67</v>
      </c>
      <c r="J24" t="s">
        <v>64</v>
      </c>
      <c r="K24" t="s">
        <v>20</v>
      </c>
      <c r="L24" t="s">
        <v>53</v>
      </c>
      <c r="M24">
        <v>5</v>
      </c>
      <c r="N24">
        <v>120.4</v>
      </c>
      <c r="O24">
        <v>0</v>
      </c>
      <c r="P24">
        <v>69.510000000000005</v>
      </c>
      <c r="Q24">
        <v>602</v>
      </c>
      <c r="R24">
        <v>347.55</v>
      </c>
      <c r="S24">
        <v>254.45</v>
      </c>
      <c r="T24">
        <v>0.42267441860465116</v>
      </c>
    </row>
    <row r="25" spans="1:20" x14ac:dyDescent="0.3">
      <c r="A25">
        <v>3911</v>
      </c>
      <c r="B25" s="1">
        <v>46043</v>
      </c>
      <c r="C25">
        <v>2026</v>
      </c>
      <c r="D25" t="s">
        <v>95</v>
      </c>
      <c r="E25">
        <v>1</v>
      </c>
      <c r="F25" t="s">
        <v>80</v>
      </c>
      <c r="G25" t="s">
        <v>22</v>
      </c>
      <c r="H25" t="s">
        <v>40</v>
      </c>
      <c r="I25" t="s">
        <v>18</v>
      </c>
      <c r="J25" t="s">
        <v>64</v>
      </c>
      <c r="K25" t="s">
        <v>24</v>
      </c>
      <c r="L25" t="s">
        <v>25</v>
      </c>
      <c r="M25">
        <v>5</v>
      </c>
      <c r="N25">
        <v>152.81</v>
      </c>
      <c r="O25">
        <v>0</v>
      </c>
      <c r="P25">
        <v>78.989999999999995</v>
      </c>
      <c r="Q25">
        <v>764.05</v>
      </c>
      <c r="R25">
        <v>394.95</v>
      </c>
      <c r="S25">
        <v>369.09999999999997</v>
      </c>
      <c r="T25">
        <v>0.48308356782933054</v>
      </c>
    </row>
    <row r="26" spans="1:20" x14ac:dyDescent="0.3">
      <c r="A26">
        <v>2702</v>
      </c>
      <c r="B26" s="1">
        <v>46037</v>
      </c>
      <c r="C26">
        <v>2026</v>
      </c>
      <c r="D26" t="s">
        <v>95</v>
      </c>
      <c r="E26">
        <v>1</v>
      </c>
      <c r="F26" t="s">
        <v>80</v>
      </c>
      <c r="G26" t="s">
        <v>28</v>
      </c>
      <c r="H26" t="s">
        <v>48</v>
      </c>
      <c r="I26" t="s">
        <v>18</v>
      </c>
      <c r="J26" t="s">
        <v>64</v>
      </c>
      <c r="K26" t="s">
        <v>24</v>
      </c>
      <c r="L26" t="s">
        <v>50</v>
      </c>
      <c r="M26">
        <v>5</v>
      </c>
      <c r="N26">
        <v>144.01</v>
      </c>
      <c r="O26">
        <v>0.05</v>
      </c>
      <c r="P26">
        <v>79.64</v>
      </c>
      <c r="Q26">
        <v>684.0474999999999</v>
      </c>
      <c r="R26">
        <v>398.2</v>
      </c>
      <c r="S26">
        <v>285.84749999999991</v>
      </c>
      <c r="T26">
        <v>0.41787668254032062</v>
      </c>
    </row>
    <row r="27" spans="1:20" x14ac:dyDescent="0.3">
      <c r="A27">
        <v>142</v>
      </c>
      <c r="B27" s="1">
        <v>46030</v>
      </c>
      <c r="C27">
        <v>2026</v>
      </c>
      <c r="D27" t="s">
        <v>95</v>
      </c>
      <c r="E27">
        <v>1</v>
      </c>
      <c r="F27" t="s">
        <v>80</v>
      </c>
      <c r="G27" t="s">
        <v>22</v>
      </c>
      <c r="H27" t="s">
        <v>23</v>
      </c>
      <c r="I27" t="s">
        <v>68</v>
      </c>
      <c r="J27" t="s">
        <v>65</v>
      </c>
      <c r="K27" t="s">
        <v>38</v>
      </c>
      <c r="L27" t="s">
        <v>62</v>
      </c>
      <c r="M27">
        <v>5</v>
      </c>
      <c r="N27">
        <v>344.88</v>
      </c>
      <c r="O27">
        <v>0.15</v>
      </c>
      <c r="P27">
        <v>190.66</v>
      </c>
      <c r="Q27">
        <v>1465.74</v>
      </c>
      <c r="R27">
        <v>953.3</v>
      </c>
      <c r="S27">
        <v>512.44000000000005</v>
      </c>
      <c r="T27">
        <v>0.34961180018284282</v>
      </c>
    </row>
    <row r="28" spans="1:20" x14ac:dyDescent="0.3">
      <c r="A28">
        <v>2475</v>
      </c>
      <c r="B28" s="1">
        <v>46027</v>
      </c>
      <c r="C28">
        <v>2026</v>
      </c>
      <c r="D28" t="s">
        <v>95</v>
      </c>
      <c r="E28">
        <v>1</v>
      </c>
      <c r="F28" t="s">
        <v>80</v>
      </c>
      <c r="G28" t="s">
        <v>28</v>
      </c>
      <c r="H28" t="s">
        <v>49</v>
      </c>
      <c r="I28" t="s">
        <v>66</v>
      </c>
      <c r="J28" t="s">
        <v>64</v>
      </c>
      <c r="K28" t="s">
        <v>20</v>
      </c>
      <c r="L28" t="s">
        <v>53</v>
      </c>
      <c r="M28">
        <v>5</v>
      </c>
      <c r="N28">
        <v>122.87</v>
      </c>
      <c r="O28">
        <v>0.05</v>
      </c>
      <c r="P28">
        <v>69.67</v>
      </c>
      <c r="Q28">
        <v>583.63250000000005</v>
      </c>
      <c r="R28">
        <v>348.35</v>
      </c>
      <c r="S28">
        <v>235.28250000000003</v>
      </c>
      <c r="T28">
        <v>0.40313467807224584</v>
      </c>
    </row>
    <row r="29" spans="1:20" x14ac:dyDescent="0.3">
      <c r="A29">
        <v>3352</v>
      </c>
      <c r="B29" s="1">
        <v>46050</v>
      </c>
      <c r="C29">
        <v>2026</v>
      </c>
      <c r="D29" t="s">
        <v>95</v>
      </c>
      <c r="E29">
        <v>1</v>
      </c>
      <c r="F29" t="s">
        <v>80</v>
      </c>
      <c r="G29" t="s">
        <v>42</v>
      </c>
      <c r="H29" t="s">
        <v>60</v>
      </c>
      <c r="I29" t="s">
        <v>18</v>
      </c>
      <c r="J29" t="s">
        <v>65</v>
      </c>
      <c r="K29" t="s">
        <v>24</v>
      </c>
      <c r="L29" t="s">
        <v>27</v>
      </c>
      <c r="M29">
        <v>4</v>
      </c>
      <c r="N29">
        <v>91.46</v>
      </c>
      <c r="O29">
        <v>0</v>
      </c>
      <c r="P29">
        <v>44.04</v>
      </c>
      <c r="Q29">
        <v>365.84</v>
      </c>
      <c r="R29">
        <v>176.16</v>
      </c>
      <c r="S29">
        <v>189.67999999999998</v>
      </c>
      <c r="T29">
        <v>0.51847802317953207</v>
      </c>
    </row>
    <row r="30" spans="1:20" x14ac:dyDescent="0.3">
      <c r="A30">
        <v>1971</v>
      </c>
      <c r="B30" s="1">
        <v>46046</v>
      </c>
      <c r="C30">
        <v>2026</v>
      </c>
      <c r="D30" t="s">
        <v>95</v>
      </c>
      <c r="E30">
        <v>1</v>
      </c>
      <c r="F30" t="s">
        <v>80</v>
      </c>
      <c r="G30" t="s">
        <v>16</v>
      </c>
      <c r="H30" t="s">
        <v>17</v>
      </c>
      <c r="I30" t="s">
        <v>66</v>
      </c>
      <c r="J30" t="s">
        <v>64</v>
      </c>
      <c r="K30" t="s">
        <v>38</v>
      </c>
      <c r="L30" t="s">
        <v>39</v>
      </c>
      <c r="M30">
        <v>4</v>
      </c>
      <c r="N30">
        <v>191.43</v>
      </c>
      <c r="O30">
        <v>0</v>
      </c>
      <c r="P30">
        <v>106.82</v>
      </c>
      <c r="Q30">
        <v>765.72</v>
      </c>
      <c r="R30">
        <v>427.28</v>
      </c>
      <c r="S30">
        <v>338.44000000000005</v>
      </c>
      <c r="T30">
        <v>0.441989238886277</v>
      </c>
    </row>
    <row r="31" spans="1:20" x14ac:dyDescent="0.3">
      <c r="A31">
        <v>2271</v>
      </c>
      <c r="B31" s="1">
        <v>46040</v>
      </c>
      <c r="C31">
        <v>2026</v>
      </c>
      <c r="D31" t="s">
        <v>95</v>
      </c>
      <c r="E31">
        <v>1</v>
      </c>
      <c r="F31" t="s">
        <v>80</v>
      </c>
      <c r="G31" t="s">
        <v>28</v>
      </c>
      <c r="H31" t="s">
        <v>49</v>
      </c>
      <c r="I31" t="s">
        <v>66</v>
      </c>
      <c r="J31" t="s">
        <v>19</v>
      </c>
      <c r="K31" t="s">
        <v>38</v>
      </c>
      <c r="L31" t="s">
        <v>62</v>
      </c>
      <c r="M31">
        <v>4</v>
      </c>
      <c r="N31">
        <v>333.28</v>
      </c>
      <c r="O31">
        <v>0</v>
      </c>
      <c r="P31">
        <v>195.76</v>
      </c>
      <c r="Q31">
        <v>1333.12</v>
      </c>
      <c r="R31">
        <v>783.04</v>
      </c>
      <c r="S31">
        <v>550.07999999999993</v>
      </c>
      <c r="T31">
        <v>0.41262602016322608</v>
      </c>
    </row>
    <row r="32" spans="1:20" x14ac:dyDescent="0.3">
      <c r="A32">
        <v>4806</v>
      </c>
      <c r="B32" s="1">
        <v>46038</v>
      </c>
      <c r="C32">
        <v>2026</v>
      </c>
      <c r="D32" t="s">
        <v>95</v>
      </c>
      <c r="E32">
        <v>1</v>
      </c>
      <c r="F32" t="s">
        <v>80</v>
      </c>
      <c r="G32" t="s">
        <v>42</v>
      </c>
      <c r="H32" t="s">
        <v>60</v>
      </c>
      <c r="I32" t="s">
        <v>66</v>
      </c>
      <c r="J32" t="s">
        <v>19</v>
      </c>
      <c r="K32" t="s">
        <v>36</v>
      </c>
      <c r="L32" t="s">
        <v>54</v>
      </c>
      <c r="M32">
        <v>4</v>
      </c>
      <c r="N32">
        <v>102.68</v>
      </c>
      <c r="O32">
        <v>0</v>
      </c>
      <c r="P32">
        <v>50.83</v>
      </c>
      <c r="Q32">
        <v>410.72</v>
      </c>
      <c r="R32">
        <v>203.32</v>
      </c>
      <c r="S32">
        <v>207.40000000000003</v>
      </c>
      <c r="T32">
        <v>0.50496688741721862</v>
      </c>
    </row>
    <row r="33" spans="1:20" x14ac:dyDescent="0.3">
      <c r="A33">
        <v>1613</v>
      </c>
      <c r="B33" s="1">
        <v>46053</v>
      </c>
      <c r="C33">
        <v>2026</v>
      </c>
      <c r="D33" t="s">
        <v>95</v>
      </c>
      <c r="E33">
        <v>1</v>
      </c>
      <c r="F33" t="s">
        <v>80</v>
      </c>
      <c r="G33" t="s">
        <v>28</v>
      </c>
      <c r="H33" t="s">
        <v>29</v>
      </c>
      <c r="I33" t="s">
        <v>68</v>
      </c>
      <c r="J33" t="s">
        <v>65</v>
      </c>
      <c r="K33" t="s">
        <v>20</v>
      </c>
      <c r="L33" t="s">
        <v>59</v>
      </c>
      <c r="M33">
        <v>4</v>
      </c>
      <c r="N33">
        <v>51.11</v>
      </c>
      <c r="O33">
        <v>0.15</v>
      </c>
      <c r="P33">
        <v>22.25</v>
      </c>
      <c r="Q33">
        <v>173.774</v>
      </c>
      <c r="R33">
        <v>89</v>
      </c>
      <c r="S33">
        <v>84.774000000000001</v>
      </c>
      <c r="T33">
        <v>0.48784052850253778</v>
      </c>
    </row>
    <row r="34" spans="1:20" x14ac:dyDescent="0.3">
      <c r="A34">
        <v>2380</v>
      </c>
      <c r="B34" s="1">
        <v>46038</v>
      </c>
      <c r="C34">
        <v>2026</v>
      </c>
      <c r="D34" t="s">
        <v>95</v>
      </c>
      <c r="E34">
        <v>1</v>
      </c>
      <c r="F34" t="s">
        <v>80</v>
      </c>
      <c r="G34" t="s">
        <v>16</v>
      </c>
      <c r="H34" t="s">
        <v>52</v>
      </c>
      <c r="I34" t="s">
        <v>18</v>
      </c>
      <c r="J34" t="s">
        <v>64</v>
      </c>
      <c r="K34" t="s">
        <v>38</v>
      </c>
      <c r="L34" t="s">
        <v>55</v>
      </c>
      <c r="M34">
        <v>4</v>
      </c>
      <c r="N34">
        <v>121.8</v>
      </c>
      <c r="O34">
        <v>0.05</v>
      </c>
      <c r="P34">
        <v>59.57</v>
      </c>
      <c r="Q34">
        <v>462.84</v>
      </c>
      <c r="R34">
        <v>238.28</v>
      </c>
      <c r="S34">
        <v>224.55999999999997</v>
      </c>
      <c r="T34">
        <v>0.48517846339987897</v>
      </c>
    </row>
    <row r="35" spans="1:20" x14ac:dyDescent="0.3">
      <c r="A35">
        <v>542</v>
      </c>
      <c r="B35" s="1">
        <v>46025</v>
      </c>
      <c r="C35">
        <v>2026</v>
      </c>
      <c r="D35" t="s">
        <v>95</v>
      </c>
      <c r="E35">
        <v>1</v>
      </c>
      <c r="F35" t="s">
        <v>80</v>
      </c>
      <c r="G35" t="s">
        <v>22</v>
      </c>
      <c r="H35" t="s">
        <v>30</v>
      </c>
      <c r="I35" t="s">
        <v>68</v>
      </c>
      <c r="J35" t="s">
        <v>65</v>
      </c>
      <c r="K35" t="s">
        <v>24</v>
      </c>
      <c r="L35" t="s">
        <v>50</v>
      </c>
      <c r="M35">
        <v>4</v>
      </c>
      <c r="N35">
        <v>143.66999999999999</v>
      </c>
      <c r="O35">
        <v>0.1</v>
      </c>
      <c r="P35">
        <v>81.22</v>
      </c>
      <c r="Q35">
        <v>517.21199999999999</v>
      </c>
      <c r="R35">
        <v>324.88</v>
      </c>
      <c r="S35">
        <v>192.33199999999999</v>
      </c>
      <c r="T35">
        <v>0.37186298848441257</v>
      </c>
    </row>
    <row r="36" spans="1:20" x14ac:dyDescent="0.3">
      <c r="A36">
        <v>4836</v>
      </c>
      <c r="B36" s="1">
        <v>46024</v>
      </c>
      <c r="C36">
        <v>2026</v>
      </c>
      <c r="D36" t="s">
        <v>95</v>
      </c>
      <c r="E36">
        <v>1</v>
      </c>
      <c r="F36" t="s">
        <v>80</v>
      </c>
      <c r="G36" t="s">
        <v>28</v>
      </c>
      <c r="H36" t="s">
        <v>49</v>
      </c>
      <c r="I36" t="s">
        <v>68</v>
      </c>
      <c r="J36" t="s">
        <v>64</v>
      </c>
      <c r="K36" t="s">
        <v>24</v>
      </c>
      <c r="L36" t="s">
        <v>27</v>
      </c>
      <c r="M36">
        <v>4</v>
      </c>
      <c r="N36">
        <v>94.18</v>
      </c>
      <c r="O36">
        <v>0.15</v>
      </c>
      <c r="P36">
        <v>45.03</v>
      </c>
      <c r="Q36">
        <v>320.21199999999999</v>
      </c>
      <c r="R36">
        <v>180.12</v>
      </c>
      <c r="S36">
        <v>140.09199999999998</v>
      </c>
      <c r="T36">
        <v>0.43749765780170635</v>
      </c>
    </row>
    <row r="37" spans="1:20" x14ac:dyDescent="0.3">
      <c r="A37">
        <v>4508</v>
      </c>
      <c r="B37" s="1">
        <v>46038</v>
      </c>
      <c r="C37">
        <v>2026</v>
      </c>
      <c r="D37" t="s">
        <v>95</v>
      </c>
      <c r="E37">
        <v>1</v>
      </c>
      <c r="F37" t="s">
        <v>80</v>
      </c>
      <c r="G37" t="s">
        <v>16</v>
      </c>
      <c r="H37" t="s">
        <v>52</v>
      </c>
      <c r="I37" t="s">
        <v>67</v>
      </c>
      <c r="J37" t="s">
        <v>19</v>
      </c>
      <c r="K37" t="s">
        <v>36</v>
      </c>
      <c r="L37" t="s">
        <v>37</v>
      </c>
      <c r="M37">
        <v>3</v>
      </c>
      <c r="N37">
        <v>40.92</v>
      </c>
      <c r="O37">
        <v>0.15</v>
      </c>
      <c r="P37">
        <v>16.71</v>
      </c>
      <c r="Q37">
        <v>104.346</v>
      </c>
      <c r="R37">
        <v>50.13</v>
      </c>
      <c r="S37">
        <v>54.216000000000001</v>
      </c>
      <c r="T37">
        <v>0.51957909263412105</v>
      </c>
    </row>
    <row r="38" spans="1:20" x14ac:dyDescent="0.3">
      <c r="A38">
        <v>2002</v>
      </c>
      <c r="B38" s="1">
        <v>46025</v>
      </c>
      <c r="C38">
        <v>2026</v>
      </c>
      <c r="D38" t="s">
        <v>95</v>
      </c>
      <c r="E38">
        <v>1</v>
      </c>
      <c r="F38" t="s">
        <v>80</v>
      </c>
      <c r="G38" t="s">
        <v>22</v>
      </c>
      <c r="H38" t="s">
        <v>30</v>
      </c>
      <c r="I38" t="s">
        <v>68</v>
      </c>
      <c r="J38" t="s">
        <v>65</v>
      </c>
      <c r="K38" t="s">
        <v>31</v>
      </c>
      <c r="L38" t="s">
        <v>41</v>
      </c>
      <c r="M38">
        <v>3</v>
      </c>
      <c r="N38">
        <v>36.53</v>
      </c>
      <c r="O38">
        <v>0.15</v>
      </c>
      <c r="P38">
        <v>13.67</v>
      </c>
      <c r="Q38">
        <v>93.151499999999999</v>
      </c>
      <c r="R38">
        <v>41.01</v>
      </c>
      <c r="S38">
        <v>52.141500000000001</v>
      </c>
      <c r="T38">
        <v>0.55974944042769037</v>
      </c>
    </row>
    <row r="39" spans="1:20" x14ac:dyDescent="0.3">
      <c r="A39">
        <v>3889</v>
      </c>
      <c r="B39" s="1">
        <v>46053</v>
      </c>
      <c r="C39">
        <v>2026</v>
      </c>
      <c r="D39" t="s">
        <v>95</v>
      </c>
      <c r="E39">
        <v>1</v>
      </c>
      <c r="F39" t="s">
        <v>80</v>
      </c>
      <c r="G39" t="s">
        <v>42</v>
      </c>
      <c r="H39" t="s">
        <v>57</v>
      </c>
      <c r="I39" t="s">
        <v>66</v>
      </c>
      <c r="J39" t="s">
        <v>64</v>
      </c>
      <c r="K39" t="s">
        <v>36</v>
      </c>
      <c r="L39" t="s">
        <v>54</v>
      </c>
      <c r="M39">
        <v>3</v>
      </c>
      <c r="N39">
        <v>103.94</v>
      </c>
      <c r="O39">
        <v>0.1</v>
      </c>
      <c r="P39">
        <v>50.67</v>
      </c>
      <c r="Q39">
        <v>280.63799999999998</v>
      </c>
      <c r="R39">
        <v>152.01</v>
      </c>
      <c r="S39">
        <v>128.62799999999999</v>
      </c>
      <c r="T39">
        <v>0.45834135077929572</v>
      </c>
    </row>
    <row r="40" spans="1:20" x14ac:dyDescent="0.3">
      <c r="A40">
        <v>3525</v>
      </c>
      <c r="B40" s="1">
        <v>46051</v>
      </c>
      <c r="C40">
        <v>2026</v>
      </c>
      <c r="D40" t="s">
        <v>95</v>
      </c>
      <c r="E40">
        <v>1</v>
      </c>
      <c r="F40" t="s">
        <v>80</v>
      </c>
      <c r="G40" t="s">
        <v>42</v>
      </c>
      <c r="H40" t="s">
        <v>45</v>
      </c>
      <c r="I40" t="s">
        <v>68</v>
      </c>
      <c r="J40" t="s">
        <v>65</v>
      </c>
      <c r="K40" t="s">
        <v>20</v>
      </c>
      <c r="L40" t="s">
        <v>59</v>
      </c>
      <c r="M40">
        <v>3</v>
      </c>
      <c r="N40">
        <v>49.63</v>
      </c>
      <c r="O40">
        <v>0.1</v>
      </c>
      <c r="P40">
        <v>22.06</v>
      </c>
      <c r="Q40">
        <v>134.001</v>
      </c>
      <c r="R40">
        <v>66.179999999999993</v>
      </c>
      <c r="S40">
        <v>67.821000000000012</v>
      </c>
      <c r="T40">
        <v>0.50612308863366695</v>
      </c>
    </row>
    <row r="41" spans="1:20" x14ac:dyDescent="0.3">
      <c r="A41">
        <v>890</v>
      </c>
      <c r="B41" s="1">
        <v>46045</v>
      </c>
      <c r="C41">
        <v>2026</v>
      </c>
      <c r="D41" t="s">
        <v>95</v>
      </c>
      <c r="E41">
        <v>1</v>
      </c>
      <c r="F41" t="s">
        <v>80</v>
      </c>
      <c r="G41" t="s">
        <v>22</v>
      </c>
      <c r="H41" t="s">
        <v>40</v>
      </c>
      <c r="I41" t="s">
        <v>18</v>
      </c>
      <c r="J41" t="s">
        <v>19</v>
      </c>
      <c r="K41" t="s">
        <v>38</v>
      </c>
      <c r="L41" t="s">
        <v>58</v>
      </c>
      <c r="M41">
        <v>3</v>
      </c>
      <c r="N41">
        <v>81.98</v>
      </c>
      <c r="O41">
        <v>0.1</v>
      </c>
      <c r="P41">
        <v>40.229999999999997</v>
      </c>
      <c r="Q41">
        <v>221.346</v>
      </c>
      <c r="R41">
        <v>120.69</v>
      </c>
      <c r="S41">
        <v>100.65600000000001</v>
      </c>
      <c r="T41">
        <v>0.45474505977067581</v>
      </c>
    </row>
    <row r="42" spans="1:20" x14ac:dyDescent="0.3">
      <c r="A42">
        <v>2051</v>
      </c>
      <c r="B42" s="1">
        <v>46044</v>
      </c>
      <c r="C42">
        <v>2026</v>
      </c>
      <c r="D42" t="s">
        <v>95</v>
      </c>
      <c r="E42">
        <v>1</v>
      </c>
      <c r="F42" t="s">
        <v>80</v>
      </c>
      <c r="G42" t="s">
        <v>42</v>
      </c>
      <c r="H42" t="s">
        <v>45</v>
      </c>
      <c r="I42" t="s">
        <v>18</v>
      </c>
      <c r="J42" t="s">
        <v>19</v>
      </c>
      <c r="K42" t="s">
        <v>38</v>
      </c>
      <c r="L42" t="s">
        <v>62</v>
      </c>
      <c r="M42">
        <v>3</v>
      </c>
      <c r="N42">
        <v>347.41</v>
      </c>
      <c r="O42">
        <v>0.1</v>
      </c>
      <c r="P42">
        <v>192.13</v>
      </c>
      <c r="Q42">
        <v>938.00700000000006</v>
      </c>
      <c r="R42">
        <v>576.39</v>
      </c>
      <c r="S42">
        <v>361.61700000000008</v>
      </c>
      <c r="T42">
        <v>0.38551631277804971</v>
      </c>
    </row>
    <row r="43" spans="1:20" x14ac:dyDescent="0.3">
      <c r="A43">
        <v>3233</v>
      </c>
      <c r="B43" s="1">
        <v>46042</v>
      </c>
      <c r="C43">
        <v>2026</v>
      </c>
      <c r="D43" t="s">
        <v>95</v>
      </c>
      <c r="E43">
        <v>1</v>
      </c>
      <c r="F43" t="s">
        <v>80</v>
      </c>
      <c r="G43" t="s">
        <v>22</v>
      </c>
      <c r="H43" t="s">
        <v>30</v>
      </c>
      <c r="I43" t="s">
        <v>18</v>
      </c>
      <c r="J43" t="s">
        <v>19</v>
      </c>
      <c r="K43" t="s">
        <v>38</v>
      </c>
      <c r="L43" t="s">
        <v>55</v>
      </c>
      <c r="M43">
        <v>3</v>
      </c>
      <c r="N43">
        <v>120.29</v>
      </c>
      <c r="O43">
        <v>0.1</v>
      </c>
      <c r="P43">
        <v>62.41</v>
      </c>
      <c r="Q43">
        <v>324.78300000000002</v>
      </c>
      <c r="R43">
        <v>187.23</v>
      </c>
      <c r="S43">
        <v>137.55300000000003</v>
      </c>
      <c r="T43">
        <v>0.42352278290427769</v>
      </c>
    </row>
    <row r="44" spans="1:20" x14ac:dyDescent="0.3">
      <c r="A44">
        <v>157</v>
      </c>
      <c r="B44" s="1">
        <v>46040</v>
      </c>
      <c r="C44">
        <v>2026</v>
      </c>
      <c r="D44" t="s">
        <v>95</v>
      </c>
      <c r="E44">
        <v>1</v>
      </c>
      <c r="F44" t="s">
        <v>80</v>
      </c>
      <c r="G44" t="s">
        <v>16</v>
      </c>
      <c r="H44" t="s">
        <v>17</v>
      </c>
      <c r="I44" t="s">
        <v>66</v>
      </c>
      <c r="J44" t="s">
        <v>64</v>
      </c>
      <c r="K44" t="s">
        <v>38</v>
      </c>
      <c r="L44" t="s">
        <v>58</v>
      </c>
      <c r="M44">
        <v>3</v>
      </c>
      <c r="N44">
        <v>80.27</v>
      </c>
      <c r="O44">
        <v>0.1</v>
      </c>
      <c r="P44">
        <v>39.26</v>
      </c>
      <c r="Q44">
        <v>216.72900000000001</v>
      </c>
      <c r="R44">
        <v>117.78</v>
      </c>
      <c r="S44">
        <v>98.949000000000012</v>
      </c>
      <c r="T44">
        <v>0.45655634455933447</v>
      </c>
    </row>
    <row r="45" spans="1:20" x14ac:dyDescent="0.3">
      <c r="A45">
        <v>4643</v>
      </c>
      <c r="B45" s="1">
        <v>46036</v>
      </c>
      <c r="C45">
        <v>2026</v>
      </c>
      <c r="D45" t="s">
        <v>95</v>
      </c>
      <c r="E45">
        <v>1</v>
      </c>
      <c r="F45" t="s">
        <v>80</v>
      </c>
      <c r="G45" t="s">
        <v>22</v>
      </c>
      <c r="H45" t="s">
        <v>30</v>
      </c>
      <c r="I45" t="s">
        <v>68</v>
      </c>
      <c r="J45" t="s">
        <v>65</v>
      </c>
      <c r="K45" t="s">
        <v>31</v>
      </c>
      <c r="L45" t="s">
        <v>47</v>
      </c>
      <c r="M45">
        <v>3</v>
      </c>
      <c r="N45">
        <v>47.32</v>
      </c>
      <c r="O45">
        <v>0.1</v>
      </c>
      <c r="P45">
        <v>18.420000000000002</v>
      </c>
      <c r="Q45">
        <v>127.76400000000001</v>
      </c>
      <c r="R45">
        <v>55.260000000000005</v>
      </c>
      <c r="S45">
        <v>72.504000000000005</v>
      </c>
      <c r="T45">
        <v>0.56748379825302897</v>
      </c>
    </row>
    <row r="46" spans="1:20" x14ac:dyDescent="0.3">
      <c r="A46">
        <v>1077</v>
      </c>
      <c r="B46" s="1">
        <v>46026</v>
      </c>
      <c r="C46">
        <v>2026</v>
      </c>
      <c r="D46" t="s">
        <v>95</v>
      </c>
      <c r="E46">
        <v>1</v>
      </c>
      <c r="F46" t="s">
        <v>80</v>
      </c>
      <c r="G46" t="s">
        <v>28</v>
      </c>
      <c r="H46" t="s">
        <v>29</v>
      </c>
      <c r="I46" t="s">
        <v>18</v>
      </c>
      <c r="J46" t="s">
        <v>19</v>
      </c>
      <c r="K46" t="s">
        <v>36</v>
      </c>
      <c r="L46" t="s">
        <v>54</v>
      </c>
      <c r="M46">
        <v>3</v>
      </c>
      <c r="N46">
        <v>102.12</v>
      </c>
      <c r="O46">
        <v>0.1</v>
      </c>
      <c r="P46">
        <v>51.28</v>
      </c>
      <c r="Q46">
        <v>275.72400000000005</v>
      </c>
      <c r="R46">
        <v>153.84</v>
      </c>
      <c r="S46">
        <v>121.88400000000004</v>
      </c>
      <c r="T46">
        <v>0.44205074639857256</v>
      </c>
    </row>
    <row r="47" spans="1:20" x14ac:dyDescent="0.3">
      <c r="A47">
        <v>4002</v>
      </c>
      <c r="B47" s="1">
        <v>46048</v>
      </c>
      <c r="C47">
        <v>2026</v>
      </c>
      <c r="D47" t="s">
        <v>95</v>
      </c>
      <c r="E47">
        <v>1</v>
      </c>
      <c r="F47" t="s">
        <v>80</v>
      </c>
      <c r="G47" t="s">
        <v>22</v>
      </c>
      <c r="H47" t="s">
        <v>40</v>
      </c>
      <c r="I47" t="s">
        <v>18</v>
      </c>
      <c r="J47" t="s">
        <v>64</v>
      </c>
      <c r="K47" t="s">
        <v>20</v>
      </c>
      <c r="L47" t="s">
        <v>59</v>
      </c>
      <c r="M47">
        <v>3</v>
      </c>
      <c r="N47">
        <v>50.92</v>
      </c>
      <c r="O47">
        <v>0.05</v>
      </c>
      <c r="P47">
        <v>21.87</v>
      </c>
      <c r="Q47">
        <v>145.12199999999999</v>
      </c>
      <c r="R47">
        <v>65.61</v>
      </c>
      <c r="S47">
        <v>79.511999999999986</v>
      </c>
      <c r="T47">
        <v>0.54789763095877941</v>
      </c>
    </row>
    <row r="48" spans="1:20" x14ac:dyDescent="0.3">
      <c r="A48">
        <v>2828</v>
      </c>
      <c r="B48" s="1">
        <v>46046</v>
      </c>
      <c r="C48">
        <v>2026</v>
      </c>
      <c r="D48" t="s">
        <v>95</v>
      </c>
      <c r="E48">
        <v>1</v>
      </c>
      <c r="F48" t="s">
        <v>80</v>
      </c>
      <c r="G48" t="s">
        <v>28</v>
      </c>
      <c r="H48" t="s">
        <v>34</v>
      </c>
      <c r="I48" t="s">
        <v>68</v>
      </c>
      <c r="J48" t="s">
        <v>65</v>
      </c>
      <c r="K48" t="s">
        <v>31</v>
      </c>
      <c r="L48" t="s">
        <v>47</v>
      </c>
      <c r="M48">
        <v>3</v>
      </c>
      <c r="N48">
        <v>46.94</v>
      </c>
      <c r="O48">
        <v>0.05</v>
      </c>
      <c r="P48">
        <v>18.18</v>
      </c>
      <c r="Q48">
        <v>133.779</v>
      </c>
      <c r="R48">
        <v>54.54</v>
      </c>
      <c r="S48">
        <v>79.239000000000004</v>
      </c>
      <c r="T48">
        <v>0.59231269481757232</v>
      </c>
    </row>
    <row r="49" spans="1:20" x14ac:dyDescent="0.3">
      <c r="A49">
        <v>3861</v>
      </c>
      <c r="B49" s="1">
        <v>46044</v>
      </c>
      <c r="C49">
        <v>2026</v>
      </c>
      <c r="D49" t="s">
        <v>95</v>
      </c>
      <c r="E49">
        <v>1</v>
      </c>
      <c r="F49" t="s">
        <v>80</v>
      </c>
      <c r="G49" t="s">
        <v>16</v>
      </c>
      <c r="H49" t="s">
        <v>52</v>
      </c>
      <c r="I49" t="s">
        <v>18</v>
      </c>
      <c r="J49" t="s">
        <v>64</v>
      </c>
      <c r="K49" t="s">
        <v>38</v>
      </c>
      <c r="L49" t="s">
        <v>39</v>
      </c>
      <c r="M49">
        <v>3</v>
      </c>
      <c r="N49">
        <v>195.49</v>
      </c>
      <c r="O49">
        <v>0.05</v>
      </c>
      <c r="P49">
        <v>106.38</v>
      </c>
      <c r="Q49">
        <v>557.14649999999995</v>
      </c>
      <c r="R49">
        <v>319.14</v>
      </c>
      <c r="S49">
        <v>238.00649999999996</v>
      </c>
      <c r="T49">
        <v>0.42718836069148775</v>
      </c>
    </row>
    <row r="50" spans="1:20" x14ac:dyDescent="0.3">
      <c r="A50">
        <v>1539</v>
      </c>
      <c r="B50" s="1">
        <v>46037</v>
      </c>
      <c r="C50">
        <v>2026</v>
      </c>
      <c r="D50" t="s">
        <v>95</v>
      </c>
      <c r="E50">
        <v>1</v>
      </c>
      <c r="F50" t="s">
        <v>80</v>
      </c>
      <c r="G50" t="s">
        <v>16</v>
      </c>
      <c r="H50" t="s">
        <v>17</v>
      </c>
      <c r="I50" t="s">
        <v>66</v>
      </c>
      <c r="J50" t="s">
        <v>65</v>
      </c>
      <c r="K50" t="s">
        <v>20</v>
      </c>
      <c r="L50" t="s">
        <v>53</v>
      </c>
      <c r="M50">
        <v>3</v>
      </c>
      <c r="N50">
        <v>123.14</v>
      </c>
      <c r="O50">
        <v>0.05</v>
      </c>
      <c r="P50">
        <v>70.67</v>
      </c>
      <c r="Q50">
        <v>350.94900000000001</v>
      </c>
      <c r="R50">
        <v>212.01</v>
      </c>
      <c r="S50">
        <v>138.93900000000002</v>
      </c>
      <c r="T50">
        <v>0.39589513006163296</v>
      </c>
    </row>
    <row r="51" spans="1:20" x14ac:dyDescent="0.3">
      <c r="A51">
        <v>2796</v>
      </c>
      <c r="B51" s="1">
        <v>46033</v>
      </c>
      <c r="C51">
        <v>2026</v>
      </c>
      <c r="D51" t="s">
        <v>95</v>
      </c>
      <c r="E51">
        <v>1</v>
      </c>
      <c r="F51" t="s">
        <v>80</v>
      </c>
      <c r="G51" t="s">
        <v>16</v>
      </c>
      <c r="H51" t="s">
        <v>26</v>
      </c>
      <c r="I51" t="s">
        <v>66</v>
      </c>
      <c r="J51" t="s">
        <v>64</v>
      </c>
      <c r="K51" t="s">
        <v>31</v>
      </c>
      <c r="L51" t="s">
        <v>41</v>
      </c>
      <c r="M51">
        <v>3</v>
      </c>
      <c r="N51">
        <v>36.33</v>
      </c>
      <c r="O51">
        <v>0.05</v>
      </c>
      <c r="P51">
        <v>13.27</v>
      </c>
      <c r="Q51">
        <v>103.54049999999999</v>
      </c>
      <c r="R51">
        <v>39.81</v>
      </c>
      <c r="S51">
        <v>63.730499999999992</v>
      </c>
      <c r="T51">
        <v>0.61551277036521934</v>
      </c>
    </row>
    <row r="52" spans="1:20" x14ac:dyDescent="0.3">
      <c r="A52">
        <v>248</v>
      </c>
      <c r="B52" s="1">
        <v>46029</v>
      </c>
      <c r="C52">
        <v>2026</v>
      </c>
      <c r="D52" t="s">
        <v>95</v>
      </c>
      <c r="E52">
        <v>1</v>
      </c>
      <c r="F52" t="s">
        <v>80</v>
      </c>
      <c r="G52" t="s">
        <v>28</v>
      </c>
      <c r="H52" t="s">
        <v>46</v>
      </c>
      <c r="I52" t="s">
        <v>67</v>
      </c>
      <c r="J52" t="s">
        <v>19</v>
      </c>
      <c r="K52" t="s">
        <v>36</v>
      </c>
      <c r="L52" t="s">
        <v>61</v>
      </c>
      <c r="M52">
        <v>3</v>
      </c>
      <c r="N52">
        <v>81.64</v>
      </c>
      <c r="O52">
        <v>0</v>
      </c>
      <c r="P52">
        <v>43.84</v>
      </c>
      <c r="Q52">
        <v>244.92000000000002</v>
      </c>
      <c r="R52">
        <v>131.52000000000001</v>
      </c>
      <c r="S52">
        <v>113.4</v>
      </c>
      <c r="T52">
        <v>0.46300832925036745</v>
      </c>
    </row>
    <row r="53" spans="1:20" x14ac:dyDescent="0.3">
      <c r="A53">
        <v>3117</v>
      </c>
      <c r="B53" s="1">
        <v>46052</v>
      </c>
      <c r="C53">
        <v>2026</v>
      </c>
      <c r="D53" t="s">
        <v>95</v>
      </c>
      <c r="E53">
        <v>1</v>
      </c>
      <c r="F53" t="s">
        <v>80</v>
      </c>
      <c r="G53" t="s">
        <v>28</v>
      </c>
      <c r="H53" t="s">
        <v>46</v>
      </c>
      <c r="I53" t="s">
        <v>18</v>
      </c>
      <c r="J53" t="s">
        <v>19</v>
      </c>
      <c r="K53" t="s">
        <v>38</v>
      </c>
      <c r="L53" t="s">
        <v>58</v>
      </c>
      <c r="M53">
        <v>3</v>
      </c>
      <c r="N53">
        <v>80.08</v>
      </c>
      <c r="O53">
        <v>0</v>
      </c>
      <c r="P53">
        <v>39.450000000000003</v>
      </c>
      <c r="Q53">
        <v>240.24</v>
      </c>
      <c r="R53">
        <v>118.35000000000001</v>
      </c>
      <c r="S53">
        <v>121.89</v>
      </c>
      <c r="T53">
        <v>0.50736763236763238</v>
      </c>
    </row>
    <row r="54" spans="1:20" x14ac:dyDescent="0.3">
      <c r="A54">
        <v>203</v>
      </c>
      <c r="B54" s="1">
        <v>46050</v>
      </c>
      <c r="C54">
        <v>2026</v>
      </c>
      <c r="D54" t="s">
        <v>95</v>
      </c>
      <c r="E54">
        <v>1</v>
      </c>
      <c r="F54" t="s">
        <v>80</v>
      </c>
      <c r="G54" t="s">
        <v>16</v>
      </c>
      <c r="H54" t="s">
        <v>26</v>
      </c>
      <c r="I54" t="s">
        <v>18</v>
      </c>
      <c r="J54" t="s">
        <v>64</v>
      </c>
      <c r="K54" t="s">
        <v>36</v>
      </c>
      <c r="L54" t="s">
        <v>56</v>
      </c>
      <c r="M54">
        <v>3</v>
      </c>
      <c r="N54">
        <v>49.95</v>
      </c>
      <c r="O54">
        <v>0</v>
      </c>
      <c r="P54">
        <v>22.55</v>
      </c>
      <c r="Q54">
        <v>149.85000000000002</v>
      </c>
      <c r="R54">
        <v>67.650000000000006</v>
      </c>
      <c r="S54">
        <v>82.200000000000017</v>
      </c>
      <c r="T54">
        <v>0.54854854854854862</v>
      </c>
    </row>
    <row r="55" spans="1:20" x14ac:dyDescent="0.3">
      <c r="A55">
        <v>4401</v>
      </c>
      <c r="B55" s="1">
        <v>46043</v>
      </c>
      <c r="C55">
        <v>2026</v>
      </c>
      <c r="D55" t="s">
        <v>95</v>
      </c>
      <c r="E55">
        <v>1</v>
      </c>
      <c r="F55" t="s">
        <v>80</v>
      </c>
      <c r="G55" t="s">
        <v>22</v>
      </c>
      <c r="H55" t="s">
        <v>40</v>
      </c>
      <c r="I55" t="s">
        <v>18</v>
      </c>
      <c r="J55" t="s">
        <v>19</v>
      </c>
      <c r="K55" t="s">
        <v>36</v>
      </c>
      <c r="L55" t="s">
        <v>61</v>
      </c>
      <c r="M55">
        <v>3</v>
      </c>
      <c r="N55">
        <v>83.34</v>
      </c>
      <c r="O55">
        <v>0</v>
      </c>
      <c r="P55">
        <v>41.44</v>
      </c>
      <c r="Q55">
        <v>250.02</v>
      </c>
      <c r="R55">
        <v>124.32</v>
      </c>
      <c r="S55">
        <v>125.70000000000002</v>
      </c>
      <c r="T55">
        <v>0.50275977921766268</v>
      </c>
    </row>
    <row r="56" spans="1:20" x14ac:dyDescent="0.3">
      <c r="A56">
        <v>3176</v>
      </c>
      <c r="B56" s="1">
        <v>46037</v>
      </c>
      <c r="C56">
        <v>2026</v>
      </c>
      <c r="D56" t="s">
        <v>95</v>
      </c>
      <c r="E56">
        <v>1</v>
      </c>
      <c r="F56" t="s">
        <v>80</v>
      </c>
      <c r="G56" t="s">
        <v>16</v>
      </c>
      <c r="H56" t="s">
        <v>17</v>
      </c>
      <c r="I56" t="s">
        <v>18</v>
      </c>
      <c r="J56" t="s">
        <v>64</v>
      </c>
      <c r="K56" t="s">
        <v>24</v>
      </c>
      <c r="L56" t="s">
        <v>27</v>
      </c>
      <c r="M56">
        <v>3</v>
      </c>
      <c r="N56">
        <v>91.19</v>
      </c>
      <c r="O56">
        <v>0</v>
      </c>
      <c r="P56">
        <v>44.47</v>
      </c>
      <c r="Q56">
        <v>273.57</v>
      </c>
      <c r="R56">
        <v>133.41</v>
      </c>
      <c r="S56">
        <v>140.16</v>
      </c>
      <c r="T56">
        <v>0.5123368790437548</v>
      </c>
    </row>
    <row r="57" spans="1:20" x14ac:dyDescent="0.3">
      <c r="A57">
        <v>5101</v>
      </c>
      <c r="B57" s="1">
        <v>46035</v>
      </c>
      <c r="C57">
        <v>2026</v>
      </c>
      <c r="D57" t="s">
        <v>95</v>
      </c>
      <c r="E57">
        <v>1</v>
      </c>
      <c r="F57" t="s">
        <v>80</v>
      </c>
      <c r="G57" t="s">
        <v>28</v>
      </c>
      <c r="H57" t="s">
        <v>46</v>
      </c>
      <c r="I57" t="s">
        <v>18</v>
      </c>
      <c r="J57" t="s">
        <v>64</v>
      </c>
      <c r="K57" t="s">
        <v>36</v>
      </c>
      <c r="L57" t="s">
        <v>56</v>
      </c>
      <c r="M57">
        <v>3</v>
      </c>
      <c r="N57">
        <v>51.52</v>
      </c>
      <c r="O57">
        <v>0</v>
      </c>
      <c r="P57">
        <v>21.92</v>
      </c>
      <c r="Q57">
        <v>154.56</v>
      </c>
      <c r="R57">
        <v>65.760000000000005</v>
      </c>
      <c r="S57">
        <v>88.8</v>
      </c>
      <c r="T57">
        <v>0.57453416149068315</v>
      </c>
    </row>
    <row r="58" spans="1:20" x14ac:dyDescent="0.3">
      <c r="A58">
        <v>3685</v>
      </c>
      <c r="B58" s="1">
        <v>46032</v>
      </c>
      <c r="C58">
        <v>2026</v>
      </c>
      <c r="D58" t="s">
        <v>95</v>
      </c>
      <c r="E58">
        <v>1</v>
      </c>
      <c r="F58" t="s">
        <v>80</v>
      </c>
      <c r="G58" t="s">
        <v>16</v>
      </c>
      <c r="H58" t="s">
        <v>17</v>
      </c>
      <c r="I58" t="s">
        <v>18</v>
      </c>
      <c r="J58" t="s">
        <v>19</v>
      </c>
      <c r="K58" t="s">
        <v>31</v>
      </c>
      <c r="L58" t="s">
        <v>51</v>
      </c>
      <c r="M58">
        <v>3</v>
      </c>
      <c r="N58">
        <v>161.58000000000001</v>
      </c>
      <c r="O58">
        <v>0</v>
      </c>
      <c r="P58">
        <v>85.58</v>
      </c>
      <c r="Q58">
        <v>484.74</v>
      </c>
      <c r="R58">
        <v>256.74</v>
      </c>
      <c r="S58">
        <v>228</v>
      </c>
      <c r="T58">
        <v>0.47035524198539425</v>
      </c>
    </row>
    <row r="59" spans="1:20" x14ac:dyDescent="0.3">
      <c r="A59">
        <v>183</v>
      </c>
      <c r="B59" s="1">
        <v>46051</v>
      </c>
      <c r="C59">
        <v>2026</v>
      </c>
      <c r="D59" t="s">
        <v>95</v>
      </c>
      <c r="E59">
        <v>1</v>
      </c>
      <c r="F59" t="s">
        <v>80</v>
      </c>
      <c r="G59" t="s">
        <v>28</v>
      </c>
      <c r="H59" t="s">
        <v>46</v>
      </c>
      <c r="I59" t="s">
        <v>18</v>
      </c>
      <c r="J59" t="s">
        <v>19</v>
      </c>
      <c r="K59" t="s">
        <v>38</v>
      </c>
      <c r="L59" t="s">
        <v>55</v>
      </c>
      <c r="M59">
        <v>2</v>
      </c>
      <c r="N59">
        <v>123.27</v>
      </c>
      <c r="O59">
        <v>0</v>
      </c>
      <c r="P59">
        <v>60.26</v>
      </c>
      <c r="Q59">
        <v>246.54</v>
      </c>
      <c r="R59">
        <v>120.52</v>
      </c>
      <c r="S59">
        <v>126.02</v>
      </c>
      <c r="T59">
        <v>0.51115437657175311</v>
      </c>
    </row>
    <row r="60" spans="1:20" x14ac:dyDescent="0.3">
      <c r="A60">
        <v>2335</v>
      </c>
      <c r="B60" s="1">
        <v>46045</v>
      </c>
      <c r="C60">
        <v>2026</v>
      </c>
      <c r="D60" t="s">
        <v>95</v>
      </c>
      <c r="E60">
        <v>1</v>
      </c>
      <c r="F60" t="s">
        <v>80</v>
      </c>
      <c r="G60" t="s">
        <v>16</v>
      </c>
      <c r="H60" t="s">
        <v>17</v>
      </c>
      <c r="I60" t="s">
        <v>18</v>
      </c>
      <c r="J60" t="s">
        <v>19</v>
      </c>
      <c r="K60" t="s">
        <v>38</v>
      </c>
      <c r="L60" t="s">
        <v>62</v>
      </c>
      <c r="M60">
        <v>2</v>
      </c>
      <c r="N60">
        <v>333.29</v>
      </c>
      <c r="O60">
        <v>0</v>
      </c>
      <c r="P60">
        <v>197.18</v>
      </c>
      <c r="Q60">
        <v>666.58</v>
      </c>
      <c r="R60">
        <v>394.36</v>
      </c>
      <c r="S60">
        <v>272.22000000000003</v>
      </c>
      <c r="T60">
        <v>0.40838308980167426</v>
      </c>
    </row>
    <row r="61" spans="1:20" x14ac:dyDescent="0.3">
      <c r="A61">
        <v>1840</v>
      </c>
      <c r="B61" s="1">
        <v>46041</v>
      </c>
      <c r="C61">
        <v>2026</v>
      </c>
      <c r="D61" t="s">
        <v>95</v>
      </c>
      <c r="E61">
        <v>1</v>
      </c>
      <c r="F61" t="s">
        <v>80</v>
      </c>
      <c r="G61" t="s">
        <v>42</v>
      </c>
      <c r="H61" t="s">
        <v>63</v>
      </c>
      <c r="I61" t="s">
        <v>18</v>
      </c>
      <c r="J61" t="s">
        <v>19</v>
      </c>
      <c r="K61" t="s">
        <v>20</v>
      </c>
      <c r="L61" t="s">
        <v>53</v>
      </c>
      <c r="M61">
        <v>2</v>
      </c>
      <c r="N61">
        <v>125.93</v>
      </c>
      <c r="O61">
        <v>0</v>
      </c>
      <c r="P61">
        <v>69.150000000000006</v>
      </c>
      <c r="Q61">
        <v>251.86</v>
      </c>
      <c r="R61">
        <v>138.30000000000001</v>
      </c>
      <c r="S61">
        <v>113.56</v>
      </c>
      <c r="T61">
        <v>0.45088541253077102</v>
      </c>
    </row>
    <row r="62" spans="1:20" x14ac:dyDescent="0.3">
      <c r="A62">
        <v>3948</v>
      </c>
      <c r="B62" s="1">
        <v>46034</v>
      </c>
      <c r="C62">
        <v>2026</v>
      </c>
      <c r="D62" t="s">
        <v>95</v>
      </c>
      <c r="E62">
        <v>1</v>
      </c>
      <c r="F62" t="s">
        <v>80</v>
      </c>
      <c r="G62" t="s">
        <v>28</v>
      </c>
      <c r="H62" t="s">
        <v>48</v>
      </c>
      <c r="I62" t="s">
        <v>18</v>
      </c>
      <c r="J62" t="s">
        <v>19</v>
      </c>
      <c r="K62" t="s">
        <v>24</v>
      </c>
      <c r="L62" t="s">
        <v>35</v>
      </c>
      <c r="M62">
        <v>2</v>
      </c>
      <c r="N62">
        <v>72.239999999999995</v>
      </c>
      <c r="O62">
        <v>0</v>
      </c>
      <c r="P62">
        <v>32.94</v>
      </c>
      <c r="Q62">
        <v>144.47999999999999</v>
      </c>
      <c r="R62">
        <v>65.88</v>
      </c>
      <c r="S62">
        <v>78.599999999999994</v>
      </c>
      <c r="T62">
        <v>0.54401993355481726</v>
      </c>
    </row>
    <row r="63" spans="1:20" x14ac:dyDescent="0.3">
      <c r="A63">
        <v>62</v>
      </c>
      <c r="B63" s="1">
        <v>46030</v>
      </c>
      <c r="C63">
        <v>2026</v>
      </c>
      <c r="D63" t="s">
        <v>95</v>
      </c>
      <c r="E63">
        <v>1</v>
      </c>
      <c r="F63" t="s">
        <v>80</v>
      </c>
      <c r="G63" t="s">
        <v>28</v>
      </c>
      <c r="H63" t="s">
        <v>46</v>
      </c>
      <c r="I63" t="s">
        <v>18</v>
      </c>
      <c r="J63" t="s">
        <v>19</v>
      </c>
      <c r="K63" t="s">
        <v>36</v>
      </c>
      <c r="L63" t="s">
        <v>56</v>
      </c>
      <c r="M63">
        <v>2</v>
      </c>
      <c r="N63">
        <v>51.63</v>
      </c>
      <c r="O63">
        <v>0</v>
      </c>
      <c r="P63">
        <v>22.54</v>
      </c>
      <c r="Q63">
        <v>103.26</v>
      </c>
      <c r="R63">
        <v>45.08</v>
      </c>
      <c r="S63">
        <v>58.180000000000007</v>
      </c>
      <c r="T63">
        <v>0.5634321131125315</v>
      </c>
    </row>
    <row r="64" spans="1:20" x14ac:dyDescent="0.3">
      <c r="A64">
        <v>845</v>
      </c>
      <c r="B64" s="1">
        <v>46026</v>
      </c>
      <c r="C64">
        <v>2026</v>
      </c>
      <c r="D64" t="s">
        <v>95</v>
      </c>
      <c r="E64">
        <v>1</v>
      </c>
      <c r="F64" t="s">
        <v>80</v>
      </c>
      <c r="G64" t="s">
        <v>42</v>
      </c>
      <c r="H64" t="s">
        <v>57</v>
      </c>
      <c r="I64" t="s">
        <v>18</v>
      </c>
      <c r="J64" t="s">
        <v>19</v>
      </c>
      <c r="K64" t="s">
        <v>38</v>
      </c>
      <c r="L64" t="s">
        <v>39</v>
      </c>
      <c r="M64">
        <v>2</v>
      </c>
      <c r="N64">
        <v>194.35</v>
      </c>
      <c r="O64">
        <v>0</v>
      </c>
      <c r="P64">
        <v>104.22</v>
      </c>
      <c r="Q64">
        <v>388.7</v>
      </c>
      <c r="R64">
        <v>208.44</v>
      </c>
      <c r="S64">
        <v>180.26</v>
      </c>
      <c r="T64">
        <v>0.46375096475430921</v>
      </c>
    </row>
    <row r="65" spans="1:20" x14ac:dyDescent="0.3">
      <c r="A65">
        <v>2149</v>
      </c>
      <c r="B65" s="1">
        <v>46053</v>
      </c>
      <c r="C65">
        <v>2026</v>
      </c>
      <c r="D65" t="s">
        <v>95</v>
      </c>
      <c r="E65">
        <v>1</v>
      </c>
      <c r="F65" t="s">
        <v>80</v>
      </c>
      <c r="G65" t="s">
        <v>22</v>
      </c>
      <c r="H65" t="s">
        <v>40</v>
      </c>
      <c r="I65" t="s">
        <v>18</v>
      </c>
      <c r="J65" t="s">
        <v>64</v>
      </c>
      <c r="K65" t="s">
        <v>20</v>
      </c>
      <c r="L65" t="s">
        <v>53</v>
      </c>
      <c r="M65">
        <v>2</v>
      </c>
      <c r="N65">
        <v>124.83</v>
      </c>
      <c r="O65">
        <v>0</v>
      </c>
      <c r="P65">
        <v>70.91</v>
      </c>
      <c r="Q65">
        <v>249.66</v>
      </c>
      <c r="R65">
        <v>141.82</v>
      </c>
      <c r="S65">
        <v>107.84</v>
      </c>
      <c r="T65">
        <v>0.43194744853000083</v>
      </c>
    </row>
    <row r="66" spans="1:20" x14ac:dyDescent="0.3">
      <c r="A66">
        <v>5078</v>
      </c>
      <c r="B66" s="1">
        <v>46047</v>
      </c>
      <c r="C66">
        <v>2026</v>
      </c>
      <c r="D66" t="s">
        <v>95</v>
      </c>
      <c r="E66">
        <v>1</v>
      </c>
      <c r="F66" t="s">
        <v>80</v>
      </c>
      <c r="G66" t="s">
        <v>28</v>
      </c>
      <c r="H66" t="s">
        <v>46</v>
      </c>
      <c r="I66" t="s">
        <v>18</v>
      </c>
      <c r="J66" t="s">
        <v>64</v>
      </c>
      <c r="K66" t="s">
        <v>24</v>
      </c>
      <c r="L66" t="s">
        <v>35</v>
      </c>
      <c r="M66">
        <v>2</v>
      </c>
      <c r="N66">
        <v>72.739999999999995</v>
      </c>
      <c r="O66">
        <v>0</v>
      </c>
      <c r="P66">
        <v>31.96</v>
      </c>
      <c r="Q66">
        <v>145.47999999999999</v>
      </c>
      <c r="R66">
        <v>63.92</v>
      </c>
      <c r="S66">
        <v>81.559999999999988</v>
      </c>
      <c r="T66">
        <v>0.56062689029419843</v>
      </c>
    </row>
    <row r="67" spans="1:20" x14ac:dyDescent="0.3">
      <c r="A67">
        <v>843</v>
      </c>
      <c r="B67" s="1">
        <v>46045</v>
      </c>
      <c r="C67">
        <v>2026</v>
      </c>
      <c r="D67" t="s">
        <v>95</v>
      </c>
      <c r="E67">
        <v>1</v>
      </c>
      <c r="F67" t="s">
        <v>80</v>
      </c>
      <c r="G67" t="s">
        <v>28</v>
      </c>
      <c r="H67" t="s">
        <v>34</v>
      </c>
      <c r="I67" t="s">
        <v>18</v>
      </c>
      <c r="J67" t="s">
        <v>64</v>
      </c>
      <c r="K67" t="s">
        <v>20</v>
      </c>
      <c r="L67" t="s">
        <v>44</v>
      </c>
      <c r="M67">
        <v>2</v>
      </c>
      <c r="N67">
        <v>35.75</v>
      </c>
      <c r="O67">
        <v>0</v>
      </c>
      <c r="P67">
        <v>13.94</v>
      </c>
      <c r="Q67">
        <v>71.5</v>
      </c>
      <c r="R67">
        <v>27.88</v>
      </c>
      <c r="S67">
        <v>43.620000000000005</v>
      </c>
      <c r="T67">
        <v>0.61006993006993016</v>
      </c>
    </row>
    <row r="68" spans="1:20" x14ac:dyDescent="0.3">
      <c r="A68">
        <v>4674</v>
      </c>
      <c r="B68" s="1">
        <v>46033</v>
      </c>
      <c r="C68">
        <v>2026</v>
      </c>
      <c r="D68" t="s">
        <v>95</v>
      </c>
      <c r="E68">
        <v>1</v>
      </c>
      <c r="F68" t="s">
        <v>80</v>
      </c>
      <c r="G68" t="s">
        <v>16</v>
      </c>
      <c r="H68" t="s">
        <v>17</v>
      </c>
      <c r="I68" t="s">
        <v>18</v>
      </c>
      <c r="J68" t="s">
        <v>64</v>
      </c>
      <c r="K68" t="s">
        <v>31</v>
      </c>
      <c r="L68" t="s">
        <v>47</v>
      </c>
      <c r="M68">
        <v>2</v>
      </c>
      <c r="N68">
        <v>46.27</v>
      </c>
      <c r="O68">
        <v>0</v>
      </c>
      <c r="P68">
        <v>18.23</v>
      </c>
      <c r="Q68">
        <v>92.54</v>
      </c>
      <c r="R68">
        <v>36.46</v>
      </c>
      <c r="S68">
        <v>56.080000000000005</v>
      </c>
      <c r="T68">
        <v>0.60600821266479366</v>
      </c>
    </row>
    <row r="69" spans="1:20" x14ac:dyDescent="0.3">
      <c r="A69">
        <v>3392</v>
      </c>
      <c r="B69" s="1">
        <v>46023</v>
      </c>
      <c r="C69">
        <v>2026</v>
      </c>
      <c r="D69" t="s">
        <v>95</v>
      </c>
      <c r="E69">
        <v>1</v>
      </c>
      <c r="F69" t="s">
        <v>80</v>
      </c>
      <c r="G69" t="s">
        <v>22</v>
      </c>
      <c r="H69" t="s">
        <v>30</v>
      </c>
      <c r="I69" t="s">
        <v>18</v>
      </c>
      <c r="J69" t="s">
        <v>64</v>
      </c>
      <c r="K69" t="s">
        <v>36</v>
      </c>
      <c r="L69" t="s">
        <v>61</v>
      </c>
      <c r="M69">
        <v>2</v>
      </c>
      <c r="N69">
        <v>82.06</v>
      </c>
      <c r="O69">
        <v>0</v>
      </c>
      <c r="P69">
        <v>42.94</v>
      </c>
      <c r="Q69">
        <v>164.12</v>
      </c>
      <c r="R69">
        <v>85.88</v>
      </c>
      <c r="S69">
        <v>78.240000000000009</v>
      </c>
      <c r="T69">
        <v>0.476724348038021</v>
      </c>
    </row>
    <row r="70" spans="1:20" x14ac:dyDescent="0.3">
      <c r="A70">
        <v>1616</v>
      </c>
      <c r="B70" s="1">
        <v>46049</v>
      </c>
      <c r="C70">
        <v>2026</v>
      </c>
      <c r="D70" t="s">
        <v>95</v>
      </c>
      <c r="E70">
        <v>1</v>
      </c>
      <c r="F70" t="s">
        <v>80</v>
      </c>
      <c r="G70" t="s">
        <v>28</v>
      </c>
      <c r="H70" t="s">
        <v>46</v>
      </c>
      <c r="I70" t="s">
        <v>18</v>
      </c>
      <c r="J70" t="s">
        <v>65</v>
      </c>
      <c r="K70" t="s">
        <v>31</v>
      </c>
      <c r="L70" t="s">
        <v>32</v>
      </c>
      <c r="M70">
        <v>2</v>
      </c>
      <c r="N70">
        <v>132.91999999999999</v>
      </c>
      <c r="O70">
        <v>0</v>
      </c>
      <c r="P70">
        <v>69.02</v>
      </c>
      <c r="Q70">
        <v>265.83999999999997</v>
      </c>
      <c r="R70">
        <v>138.04</v>
      </c>
      <c r="S70">
        <v>127.79999999999998</v>
      </c>
      <c r="T70">
        <v>0.48074029491423409</v>
      </c>
    </row>
    <row r="71" spans="1:20" x14ac:dyDescent="0.3">
      <c r="A71">
        <v>1757</v>
      </c>
      <c r="B71" s="1">
        <v>46048</v>
      </c>
      <c r="C71">
        <v>2026</v>
      </c>
      <c r="D71" t="s">
        <v>95</v>
      </c>
      <c r="E71">
        <v>1</v>
      </c>
      <c r="F71" t="s">
        <v>80</v>
      </c>
      <c r="G71" t="s">
        <v>16</v>
      </c>
      <c r="H71" t="s">
        <v>26</v>
      </c>
      <c r="I71" t="s">
        <v>18</v>
      </c>
      <c r="J71" t="s">
        <v>65</v>
      </c>
      <c r="K71" t="s">
        <v>31</v>
      </c>
      <c r="L71" t="s">
        <v>47</v>
      </c>
      <c r="M71">
        <v>2</v>
      </c>
      <c r="N71">
        <v>45.73</v>
      </c>
      <c r="O71">
        <v>0</v>
      </c>
      <c r="P71">
        <v>18.11</v>
      </c>
      <c r="Q71">
        <v>91.46</v>
      </c>
      <c r="R71">
        <v>36.22</v>
      </c>
      <c r="S71">
        <v>55.239999999999995</v>
      </c>
      <c r="T71">
        <v>0.60397988191559149</v>
      </c>
    </row>
    <row r="72" spans="1:20" x14ac:dyDescent="0.3">
      <c r="A72">
        <v>3967</v>
      </c>
      <c r="B72" s="1">
        <v>46037</v>
      </c>
      <c r="C72">
        <v>2026</v>
      </c>
      <c r="D72" t="s">
        <v>95</v>
      </c>
      <c r="E72">
        <v>1</v>
      </c>
      <c r="F72" t="s">
        <v>80</v>
      </c>
      <c r="G72" t="s">
        <v>28</v>
      </c>
      <c r="H72" t="s">
        <v>46</v>
      </c>
      <c r="I72" t="s">
        <v>18</v>
      </c>
      <c r="J72" t="s">
        <v>65</v>
      </c>
      <c r="K72" t="s">
        <v>31</v>
      </c>
      <c r="L72" t="s">
        <v>41</v>
      </c>
      <c r="M72">
        <v>2</v>
      </c>
      <c r="N72">
        <v>37.090000000000003</v>
      </c>
      <c r="O72">
        <v>0</v>
      </c>
      <c r="P72">
        <v>13.29</v>
      </c>
      <c r="Q72">
        <v>74.180000000000007</v>
      </c>
      <c r="R72">
        <v>26.58</v>
      </c>
      <c r="S72">
        <v>47.600000000000009</v>
      </c>
      <c r="T72">
        <v>0.64168239417632789</v>
      </c>
    </row>
    <row r="73" spans="1:20" x14ac:dyDescent="0.3">
      <c r="A73">
        <v>490</v>
      </c>
      <c r="B73" s="1">
        <v>46032</v>
      </c>
      <c r="C73">
        <v>2026</v>
      </c>
      <c r="D73" t="s">
        <v>95</v>
      </c>
      <c r="E73">
        <v>1</v>
      </c>
      <c r="F73" t="s">
        <v>80</v>
      </c>
      <c r="G73" t="s">
        <v>42</v>
      </c>
      <c r="H73" t="s">
        <v>63</v>
      </c>
      <c r="I73" t="s">
        <v>18</v>
      </c>
      <c r="J73" t="s">
        <v>65</v>
      </c>
      <c r="K73" t="s">
        <v>38</v>
      </c>
      <c r="L73" t="s">
        <v>55</v>
      </c>
      <c r="M73">
        <v>2</v>
      </c>
      <c r="N73">
        <v>121.23</v>
      </c>
      <c r="O73">
        <v>0</v>
      </c>
      <c r="P73">
        <v>59.66</v>
      </c>
      <c r="Q73">
        <v>242.46</v>
      </c>
      <c r="R73">
        <v>119.32</v>
      </c>
      <c r="S73">
        <v>123.14000000000001</v>
      </c>
      <c r="T73">
        <v>0.50787758805576178</v>
      </c>
    </row>
    <row r="74" spans="1:20" x14ac:dyDescent="0.3">
      <c r="A74">
        <v>1439</v>
      </c>
      <c r="B74" s="1">
        <v>46049</v>
      </c>
      <c r="C74">
        <v>2026</v>
      </c>
      <c r="D74" t="s">
        <v>95</v>
      </c>
      <c r="E74">
        <v>1</v>
      </c>
      <c r="F74" t="s">
        <v>80</v>
      </c>
      <c r="G74" t="s">
        <v>28</v>
      </c>
      <c r="H74" t="s">
        <v>29</v>
      </c>
      <c r="I74" t="s">
        <v>67</v>
      </c>
      <c r="J74" t="s">
        <v>19</v>
      </c>
      <c r="K74" t="s">
        <v>24</v>
      </c>
      <c r="L74" t="s">
        <v>25</v>
      </c>
      <c r="M74">
        <v>2</v>
      </c>
      <c r="N74">
        <v>157.16999999999999</v>
      </c>
      <c r="O74">
        <v>0</v>
      </c>
      <c r="P74">
        <v>81.260000000000005</v>
      </c>
      <c r="Q74">
        <v>314.33999999999997</v>
      </c>
      <c r="R74">
        <v>162.52000000000001</v>
      </c>
      <c r="S74">
        <v>151.81999999999996</v>
      </c>
      <c r="T74">
        <v>0.4829802125087484</v>
      </c>
    </row>
    <row r="75" spans="1:20" x14ac:dyDescent="0.3">
      <c r="A75">
        <v>3023</v>
      </c>
      <c r="B75" s="1">
        <v>46029</v>
      </c>
      <c r="C75">
        <v>2026</v>
      </c>
      <c r="D75" t="s">
        <v>95</v>
      </c>
      <c r="E75">
        <v>1</v>
      </c>
      <c r="F75" t="s">
        <v>80</v>
      </c>
      <c r="G75" t="s">
        <v>42</v>
      </c>
      <c r="H75" t="s">
        <v>57</v>
      </c>
      <c r="I75" t="s">
        <v>67</v>
      </c>
      <c r="J75" t="s">
        <v>19</v>
      </c>
      <c r="K75" t="s">
        <v>24</v>
      </c>
      <c r="L75" t="s">
        <v>25</v>
      </c>
      <c r="M75">
        <v>2</v>
      </c>
      <c r="N75">
        <v>155.35</v>
      </c>
      <c r="O75">
        <v>0</v>
      </c>
      <c r="P75">
        <v>80.790000000000006</v>
      </c>
      <c r="Q75">
        <v>310.7</v>
      </c>
      <c r="R75">
        <v>161.58000000000001</v>
      </c>
      <c r="S75">
        <v>149.11999999999998</v>
      </c>
      <c r="T75">
        <v>0.47994850337946565</v>
      </c>
    </row>
    <row r="76" spans="1:20" x14ac:dyDescent="0.3">
      <c r="A76">
        <v>4803</v>
      </c>
      <c r="B76" s="1">
        <v>46028</v>
      </c>
      <c r="C76">
        <v>2026</v>
      </c>
      <c r="D76" t="s">
        <v>95</v>
      </c>
      <c r="E76">
        <v>1</v>
      </c>
      <c r="F76" t="s">
        <v>80</v>
      </c>
      <c r="G76" t="s">
        <v>28</v>
      </c>
      <c r="H76" t="s">
        <v>34</v>
      </c>
      <c r="I76" t="s">
        <v>67</v>
      </c>
      <c r="J76" t="s">
        <v>19</v>
      </c>
      <c r="K76" t="s">
        <v>20</v>
      </c>
      <c r="L76" t="s">
        <v>44</v>
      </c>
      <c r="M76">
        <v>2</v>
      </c>
      <c r="N76">
        <v>35.78</v>
      </c>
      <c r="O76">
        <v>0</v>
      </c>
      <c r="P76">
        <v>13.84</v>
      </c>
      <c r="Q76">
        <v>71.56</v>
      </c>
      <c r="R76">
        <v>27.68</v>
      </c>
      <c r="S76">
        <v>43.88</v>
      </c>
      <c r="T76">
        <v>0.61319172722191173</v>
      </c>
    </row>
    <row r="77" spans="1:20" x14ac:dyDescent="0.3">
      <c r="A77">
        <v>4680</v>
      </c>
      <c r="B77" s="1">
        <v>46028</v>
      </c>
      <c r="C77">
        <v>2026</v>
      </c>
      <c r="D77" t="s">
        <v>95</v>
      </c>
      <c r="E77">
        <v>1</v>
      </c>
      <c r="F77" t="s">
        <v>80</v>
      </c>
      <c r="G77" t="s">
        <v>28</v>
      </c>
      <c r="H77" t="s">
        <v>49</v>
      </c>
      <c r="I77" t="s">
        <v>67</v>
      </c>
      <c r="J77" t="s">
        <v>19</v>
      </c>
      <c r="K77" t="s">
        <v>38</v>
      </c>
      <c r="L77" t="s">
        <v>58</v>
      </c>
      <c r="M77">
        <v>2</v>
      </c>
      <c r="N77">
        <v>81.260000000000005</v>
      </c>
      <c r="O77">
        <v>0</v>
      </c>
      <c r="P77">
        <v>39.119999999999997</v>
      </c>
      <c r="Q77">
        <v>162.52000000000001</v>
      </c>
      <c r="R77">
        <v>78.239999999999995</v>
      </c>
      <c r="S77">
        <v>84.280000000000015</v>
      </c>
      <c r="T77">
        <v>0.51858232832882112</v>
      </c>
    </row>
    <row r="78" spans="1:20" x14ac:dyDescent="0.3">
      <c r="A78">
        <v>1769</v>
      </c>
      <c r="B78" s="1">
        <v>46043</v>
      </c>
      <c r="C78">
        <v>2026</v>
      </c>
      <c r="D78" t="s">
        <v>95</v>
      </c>
      <c r="E78">
        <v>1</v>
      </c>
      <c r="F78" t="s">
        <v>80</v>
      </c>
      <c r="G78" t="s">
        <v>22</v>
      </c>
      <c r="H78" t="s">
        <v>40</v>
      </c>
      <c r="I78" t="s">
        <v>66</v>
      </c>
      <c r="J78" t="s">
        <v>19</v>
      </c>
      <c r="K78" t="s">
        <v>20</v>
      </c>
      <c r="L78" t="s">
        <v>44</v>
      </c>
      <c r="M78">
        <v>2</v>
      </c>
      <c r="N78">
        <v>35.97</v>
      </c>
      <c r="O78">
        <v>0</v>
      </c>
      <c r="P78">
        <v>13.55</v>
      </c>
      <c r="Q78">
        <v>71.94</v>
      </c>
      <c r="R78">
        <v>27.1</v>
      </c>
      <c r="S78">
        <v>44.839999999999996</v>
      </c>
      <c r="T78">
        <v>0.62329719210453149</v>
      </c>
    </row>
    <row r="79" spans="1:20" x14ac:dyDescent="0.3">
      <c r="A79">
        <v>1525</v>
      </c>
      <c r="B79" s="1">
        <v>46042</v>
      </c>
      <c r="C79">
        <v>2026</v>
      </c>
      <c r="D79" t="s">
        <v>95</v>
      </c>
      <c r="E79">
        <v>1</v>
      </c>
      <c r="F79" t="s">
        <v>80</v>
      </c>
      <c r="G79" t="s">
        <v>22</v>
      </c>
      <c r="H79" t="s">
        <v>30</v>
      </c>
      <c r="I79" t="s">
        <v>66</v>
      </c>
      <c r="J79" t="s">
        <v>64</v>
      </c>
      <c r="K79" t="s">
        <v>20</v>
      </c>
      <c r="L79" t="s">
        <v>44</v>
      </c>
      <c r="M79">
        <v>2</v>
      </c>
      <c r="N79">
        <v>35.82</v>
      </c>
      <c r="O79">
        <v>0</v>
      </c>
      <c r="P79">
        <v>14.09</v>
      </c>
      <c r="Q79">
        <v>71.64</v>
      </c>
      <c r="R79">
        <v>28.18</v>
      </c>
      <c r="S79">
        <v>43.46</v>
      </c>
      <c r="T79">
        <v>0.60664433277498608</v>
      </c>
    </row>
    <row r="80" spans="1:20" x14ac:dyDescent="0.3">
      <c r="A80">
        <v>3705</v>
      </c>
      <c r="B80" s="1">
        <v>46037</v>
      </c>
      <c r="C80">
        <v>2026</v>
      </c>
      <c r="D80" t="s">
        <v>95</v>
      </c>
      <c r="E80">
        <v>1</v>
      </c>
      <c r="F80" t="s">
        <v>80</v>
      </c>
      <c r="G80" t="s">
        <v>16</v>
      </c>
      <c r="H80" t="s">
        <v>26</v>
      </c>
      <c r="I80" t="s">
        <v>66</v>
      </c>
      <c r="J80" t="s">
        <v>19</v>
      </c>
      <c r="K80" t="s">
        <v>31</v>
      </c>
      <c r="L80" t="s">
        <v>47</v>
      </c>
      <c r="M80">
        <v>2</v>
      </c>
      <c r="N80">
        <v>45.45</v>
      </c>
      <c r="O80">
        <v>0</v>
      </c>
      <c r="P80">
        <v>18.190000000000001</v>
      </c>
      <c r="Q80">
        <v>90.9</v>
      </c>
      <c r="R80">
        <v>36.380000000000003</v>
      </c>
      <c r="S80">
        <v>54.52</v>
      </c>
      <c r="T80">
        <v>0.59977997799779981</v>
      </c>
    </row>
    <row r="81" spans="1:20" x14ac:dyDescent="0.3">
      <c r="A81">
        <v>3796</v>
      </c>
      <c r="B81" s="1">
        <v>46032</v>
      </c>
      <c r="C81">
        <v>2026</v>
      </c>
      <c r="D81" t="s">
        <v>95</v>
      </c>
      <c r="E81">
        <v>1</v>
      </c>
      <c r="F81" t="s">
        <v>80</v>
      </c>
      <c r="G81" t="s">
        <v>16</v>
      </c>
      <c r="H81" t="s">
        <v>17</v>
      </c>
      <c r="I81" t="s">
        <v>66</v>
      </c>
      <c r="J81" t="s">
        <v>64</v>
      </c>
      <c r="K81" t="s">
        <v>31</v>
      </c>
      <c r="L81" t="s">
        <v>51</v>
      </c>
      <c r="M81">
        <v>2</v>
      </c>
      <c r="N81">
        <v>166.84</v>
      </c>
      <c r="O81">
        <v>0</v>
      </c>
      <c r="P81">
        <v>88.67</v>
      </c>
      <c r="Q81">
        <v>333.68</v>
      </c>
      <c r="R81">
        <v>177.34</v>
      </c>
      <c r="S81">
        <v>156.34</v>
      </c>
      <c r="T81">
        <v>0.4685327259649964</v>
      </c>
    </row>
    <row r="82" spans="1:20" x14ac:dyDescent="0.3">
      <c r="A82">
        <v>3326</v>
      </c>
      <c r="B82" s="1">
        <v>46025</v>
      </c>
      <c r="C82">
        <v>2026</v>
      </c>
      <c r="D82" t="s">
        <v>95</v>
      </c>
      <c r="E82">
        <v>1</v>
      </c>
      <c r="F82" t="s">
        <v>80</v>
      </c>
      <c r="G82" t="s">
        <v>22</v>
      </c>
      <c r="H82" t="s">
        <v>30</v>
      </c>
      <c r="I82" t="s">
        <v>66</v>
      </c>
      <c r="J82" t="s">
        <v>19</v>
      </c>
      <c r="K82" t="s">
        <v>38</v>
      </c>
      <c r="L82" t="s">
        <v>62</v>
      </c>
      <c r="M82">
        <v>2</v>
      </c>
      <c r="N82">
        <v>347.51</v>
      </c>
      <c r="O82">
        <v>0</v>
      </c>
      <c r="P82">
        <v>190.16</v>
      </c>
      <c r="Q82">
        <v>695.02</v>
      </c>
      <c r="R82">
        <v>380.32</v>
      </c>
      <c r="S82">
        <v>314.7</v>
      </c>
      <c r="T82">
        <v>0.4527927253891974</v>
      </c>
    </row>
    <row r="83" spans="1:20" x14ac:dyDescent="0.3">
      <c r="A83">
        <v>3485</v>
      </c>
      <c r="B83" s="1">
        <v>46048</v>
      </c>
      <c r="C83">
        <v>2026</v>
      </c>
      <c r="D83" t="s">
        <v>95</v>
      </c>
      <c r="E83">
        <v>1</v>
      </c>
      <c r="F83" t="s">
        <v>80</v>
      </c>
      <c r="G83" t="s">
        <v>42</v>
      </c>
      <c r="H83" t="s">
        <v>63</v>
      </c>
      <c r="I83" t="s">
        <v>18</v>
      </c>
      <c r="J83" t="s">
        <v>65</v>
      </c>
      <c r="K83" t="s">
        <v>38</v>
      </c>
      <c r="L83" t="s">
        <v>55</v>
      </c>
      <c r="M83">
        <v>2</v>
      </c>
      <c r="N83">
        <v>121.88</v>
      </c>
      <c r="O83">
        <v>0.05</v>
      </c>
      <c r="P83">
        <v>62.17</v>
      </c>
      <c r="Q83">
        <v>231.57199999999997</v>
      </c>
      <c r="R83">
        <v>124.34</v>
      </c>
      <c r="S83">
        <v>107.23199999999997</v>
      </c>
      <c r="T83">
        <v>0.46306116456220953</v>
      </c>
    </row>
    <row r="84" spans="1:20" x14ac:dyDescent="0.3">
      <c r="A84">
        <v>3871</v>
      </c>
      <c r="B84" s="1">
        <v>46036</v>
      </c>
      <c r="C84">
        <v>2026</v>
      </c>
      <c r="D84" t="s">
        <v>95</v>
      </c>
      <c r="E84">
        <v>1</v>
      </c>
      <c r="F84" t="s">
        <v>80</v>
      </c>
      <c r="G84" t="s">
        <v>22</v>
      </c>
      <c r="H84" t="s">
        <v>40</v>
      </c>
      <c r="I84" t="s">
        <v>18</v>
      </c>
      <c r="J84" t="s">
        <v>19</v>
      </c>
      <c r="K84" t="s">
        <v>24</v>
      </c>
      <c r="L84" t="s">
        <v>50</v>
      </c>
      <c r="M84">
        <v>2</v>
      </c>
      <c r="N84">
        <v>146.4</v>
      </c>
      <c r="O84">
        <v>0.05</v>
      </c>
      <c r="P84">
        <v>81.72</v>
      </c>
      <c r="Q84">
        <v>278.16000000000003</v>
      </c>
      <c r="R84">
        <v>163.44</v>
      </c>
      <c r="S84">
        <v>114.72000000000003</v>
      </c>
      <c r="T84">
        <v>0.4124245038826575</v>
      </c>
    </row>
    <row r="85" spans="1:20" x14ac:dyDescent="0.3">
      <c r="A85">
        <v>3903</v>
      </c>
      <c r="B85" s="1">
        <v>46029</v>
      </c>
      <c r="C85">
        <v>2026</v>
      </c>
      <c r="D85" t="s">
        <v>95</v>
      </c>
      <c r="E85">
        <v>1</v>
      </c>
      <c r="F85" t="s">
        <v>80</v>
      </c>
      <c r="G85" t="s">
        <v>16</v>
      </c>
      <c r="H85" t="s">
        <v>17</v>
      </c>
      <c r="I85" t="s">
        <v>18</v>
      </c>
      <c r="J85" t="s">
        <v>64</v>
      </c>
      <c r="K85" t="s">
        <v>20</v>
      </c>
      <c r="L85" t="s">
        <v>59</v>
      </c>
      <c r="M85">
        <v>2</v>
      </c>
      <c r="N85">
        <v>51.56</v>
      </c>
      <c r="O85">
        <v>0.05</v>
      </c>
      <c r="P85">
        <v>22.26</v>
      </c>
      <c r="Q85">
        <v>97.963999999999999</v>
      </c>
      <c r="R85">
        <v>44.52</v>
      </c>
      <c r="S85">
        <v>53.443999999999996</v>
      </c>
      <c r="T85">
        <v>0.54554734392225712</v>
      </c>
    </row>
    <row r="86" spans="1:20" x14ac:dyDescent="0.3">
      <c r="A86">
        <v>1118</v>
      </c>
      <c r="B86" s="1">
        <v>46029</v>
      </c>
      <c r="C86">
        <v>2026</v>
      </c>
      <c r="D86" t="s">
        <v>95</v>
      </c>
      <c r="E86">
        <v>1</v>
      </c>
      <c r="F86" t="s">
        <v>80</v>
      </c>
      <c r="G86" t="s">
        <v>28</v>
      </c>
      <c r="H86" t="s">
        <v>46</v>
      </c>
      <c r="I86" t="s">
        <v>18</v>
      </c>
      <c r="J86" t="s">
        <v>64</v>
      </c>
      <c r="K86" t="s">
        <v>31</v>
      </c>
      <c r="L86" t="s">
        <v>32</v>
      </c>
      <c r="M86">
        <v>2</v>
      </c>
      <c r="N86">
        <v>131.63999999999999</v>
      </c>
      <c r="O86">
        <v>0.05</v>
      </c>
      <c r="P86">
        <v>69.02</v>
      </c>
      <c r="Q86">
        <v>250.11599999999996</v>
      </c>
      <c r="R86">
        <v>138.04</v>
      </c>
      <c r="S86">
        <v>112.07599999999996</v>
      </c>
      <c r="T86">
        <v>0.44809608341729429</v>
      </c>
    </row>
    <row r="87" spans="1:20" x14ac:dyDescent="0.3">
      <c r="A87">
        <v>1433</v>
      </c>
      <c r="B87" s="1">
        <v>46028</v>
      </c>
      <c r="C87">
        <v>2026</v>
      </c>
      <c r="D87" t="s">
        <v>95</v>
      </c>
      <c r="E87">
        <v>1</v>
      </c>
      <c r="F87" t="s">
        <v>80</v>
      </c>
      <c r="G87" t="s">
        <v>42</v>
      </c>
      <c r="H87" t="s">
        <v>63</v>
      </c>
      <c r="I87" t="s">
        <v>18</v>
      </c>
      <c r="J87" t="s">
        <v>19</v>
      </c>
      <c r="K87" t="s">
        <v>31</v>
      </c>
      <c r="L87" t="s">
        <v>41</v>
      </c>
      <c r="M87">
        <v>2</v>
      </c>
      <c r="N87">
        <v>36.619999999999997</v>
      </c>
      <c r="O87">
        <v>0.05</v>
      </c>
      <c r="P87">
        <v>13.87</v>
      </c>
      <c r="Q87">
        <v>69.577999999999989</v>
      </c>
      <c r="R87">
        <v>27.74</v>
      </c>
      <c r="S87">
        <v>41.837999999999994</v>
      </c>
      <c r="T87">
        <v>0.60131075914800658</v>
      </c>
    </row>
    <row r="88" spans="1:20" x14ac:dyDescent="0.3">
      <c r="A88">
        <v>163</v>
      </c>
      <c r="B88" s="1">
        <v>46025</v>
      </c>
      <c r="C88">
        <v>2026</v>
      </c>
      <c r="D88" t="s">
        <v>95</v>
      </c>
      <c r="E88">
        <v>1</v>
      </c>
      <c r="F88" t="s">
        <v>80</v>
      </c>
      <c r="G88" t="s">
        <v>42</v>
      </c>
      <c r="H88" t="s">
        <v>43</v>
      </c>
      <c r="I88" t="s">
        <v>18</v>
      </c>
      <c r="J88" t="s">
        <v>19</v>
      </c>
      <c r="K88" t="s">
        <v>31</v>
      </c>
      <c r="L88" t="s">
        <v>41</v>
      </c>
      <c r="M88">
        <v>2</v>
      </c>
      <c r="N88">
        <v>36.72</v>
      </c>
      <c r="O88">
        <v>0.05</v>
      </c>
      <c r="P88">
        <v>13.76</v>
      </c>
      <c r="Q88">
        <v>69.768000000000001</v>
      </c>
      <c r="R88">
        <v>27.52</v>
      </c>
      <c r="S88">
        <v>42.248000000000005</v>
      </c>
      <c r="T88">
        <v>0.60554982226808862</v>
      </c>
    </row>
    <row r="89" spans="1:20" x14ac:dyDescent="0.3">
      <c r="A89">
        <v>755</v>
      </c>
      <c r="B89" s="1">
        <v>46039</v>
      </c>
      <c r="C89">
        <v>2026</v>
      </c>
      <c r="D89" t="s">
        <v>95</v>
      </c>
      <c r="E89">
        <v>1</v>
      </c>
      <c r="F89" t="s">
        <v>80</v>
      </c>
      <c r="G89" t="s">
        <v>22</v>
      </c>
      <c r="H89" t="s">
        <v>23</v>
      </c>
      <c r="I89" t="s">
        <v>67</v>
      </c>
      <c r="J89" t="s">
        <v>19</v>
      </c>
      <c r="K89" t="s">
        <v>31</v>
      </c>
      <c r="L89" t="s">
        <v>51</v>
      </c>
      <c r="M89">
        <v>2</v>
      </c>
      <c r="N89">
        <v>164.38</v>
      </c>
      <c r="O89">
        <v>0.05</v>
      </c>
      <c r="P89">
        <v>85.93</v>
      </c>
      <c r="Q89">
        <v>312.322</v>
      </c>
      <c r="R89">
        <v>171.86</v>
      </c>
      <c r="S89">
        <v>140.46199999999999</v>
      </c>
      <c r="T89">
        <v>0.44973456881039436</v>
      </c>
    </row>
    <row r="90" spans="1:20" x14ac:dyDescent="0.3">
      <c r="A90">
        <v>4703</v>
      </c>
      <c r="B90" s="1">
        <v>46036</v>
      </c>
      <c r="C90">
        <v>2026</v>
      </c>
      <c r="D90" t="s">
        <v>95</v>
      </c>
      <c r="E90">
        <v>1</v>
      </c>
      <c r="F90" t="s">
        <v>80</v>
      </c>
      <c r="G90" t="s">
        <v>16</v>
      </c>
      <c r="H90" t="s">
        <v>52</v>
      </c>
      <c r="I90" t="s">
        <v>66</v>
      </c>
      <c r="J90" t="s">
        <v>65</v>
      </c>
      <c r="K90" t="s">
        <v>20</v>
      </c>
      <c r="L90" t="s">
        <v>21</v>
      </c>
      <c r="M90">
        <v>2</v>
      </c>
      <c r="N90">
        <v>40.450000000000003</v>
      </c>
      <c r="O90">
        <v>0.05</v>
      </c>
      <c r="P90">
        <v>15.14</v>
      </c>
      <c r="Q90">
        <v>76.855000000000004</v>
      </c>
      <c r="R90">
        <v>30.28</v>
      </c>
      <c r="S90">
        <v>46.575000000000003</v>
      </c>
      <c r="T90">
        <v>0.60601132001821612</v>
      </c>
    </row>
    <row r="91" spans="1:20" x14ac:dyDescent="0.3">
      <c r="A91">
        <v>4704</v>
      </c>
      <c r="B91" s="1">
        <v>46031</v>
      </c>
      <c r="C91">
        <v>2026</v>
      </c>
      <c r="D91" t="s">
        <v>95</v>
      </c>
      <c r="E91">
        <v>1</v>
      </c>
      <c r="F91" t="s">
        <v>80</v>
      </c>
      <c r="G91" t="s">
        <v>28</v>
      </c>
      <c r="H91" t="s">
        <v>48</v>
      </c>
      <c r="I91" t="s">
        <v>67</v>
      </c>
      <c r="J91" t="s">
        <v>19</v>
      </c>
      <c r="K91" t="s">
        <v>20</v>
      </c>
      <c r="L91" t="s">
        <v>44</v>
      </c>
      <c r="M91">
        <v>2</v>
      </c>
      <c r="N91">
        <v>36.72</v>
      </c>
      <c r="O91">
        <v>0.05</v>
      </c>
      <c r="P91">
        <v>14.15</v>
      </c>
      <c r="Q91">
        <v>69.768000000000001</v>
      </c>
      <c r="R91">
        <v>28.3</v>
      </c>
      <c r="S91">
        <v>41.468000000000004</v>
      </c>
      <c r="T91">
        <v>0.59436991170737308</v>
      </c>
    </row>
    <row r="92" spans="1:20" x14ac:dyDescent="0.3">
      <c r="A92">
        <v>1709</v>
      </c>
      <c r="B92" s="1">
        <v>46037</v>
      </c>
      <c r="C92">
        <v>2026</v>
      </c>
      <c r="D92" t="s">
        <v>95</v>
      </c>
      <c r="E92">
        <v>1</v>
      </c>
      <c r="F92" t="s">
        <v>80</v>
      </c>
      <c r="G92" t="s">
        <v>16</v>
      </c>
      <c r="H92" t="s">
        <v>52</v>
      </c>
      <c r="I92" t="s">
        <v>18</v>
      </c>
      <c r="J92" t="s">
        <v>64</v>
      </c>
      <c r="K92" t="s">
        <v>24</v>
      </c>
      <c r="L92" t="s">
        <v>25</v>
      </c>
      <c r="M92">
        <v>2</v>
      </c>
      <c r="N92">
        <v>151.33000000000001</v>
      </c>
      <c r="O92">
        <v>0.1</v>
      </c>
      <c r="P92">
        <v>78.44</v>
      </c>
      <c r="Q92">
        <v>272.39400000000001</v>
      </c>
      <c r="R92">
        <v>156.88</v>
      </c>
      <c r="S92">
        <v>115.51400000000001</v>
      </c>
      <c r="T92">
        <v>0.42406954631893512</v>
      </c>
    </row>
    <row r="93" spans="1:20" x14ac:dyDescent="0.3">
      <c r="A93">
        <v>5068</v>
      </c>
      <c r="B93" s="1">
        <v>46036</v>
      </c>
      <c r="C93">
        <v>2026</v>
      </c>
      <c r="D93" t="s">
        <v>95</v>
      </c>
      <c r="E93">
        <v>1</v>
      </c>
      <c r="F93" t="s">
        <v>80</v>
      </c>
      <c r="G93" t="s">
        <v>22</v>
      </c>
      <c r="H93" t="s">
        <v>30</v>
      </c>
      <c r="I93" t="s">
        <v>18</v>
      </c>
      <c r="J93" t="s">
        <v>64</v>
      </c>
      <c r="K93" t="s">
        <v>31</v>
      </c>
      <c r="L93" t="s">
        <v>47</v>
      </c>
      <c r="M93">
        <v>2</v>
      </c>
      <c r="N93">
        <v>47.05</v>
      </c>
      <c r="O93">
        <v>0.1</v>
      </c>
      <c r="P93">
        <v>18.8</v>
      </c>
      <c r="Q93">
        <v>84.69</v>
      </c>
      <c r="R93">
        <v>37.6</v>
      </c>
      <c r="S93">
        <v>47.089999999999996</v>
      </c>
      <c r="T93">
        <v>0.55602786633604906</v>
      </c>
    </row>
    <row r="94" spans="1:20" x14ac:dyDescent="0.3">
      <c r="A94">
        <v>3096</v>
      </c>
      <c r="B94" s="1">
        <v>46034</v>
      </c>
      <c r="C94">
        <v>2026</v>
      </c>
      <c r="D94" t="s">
        <v>95</v>
      </c>
      <c r="E94">
        <v>1</v>
      </c>
      <c r="F94" t="s">
        <v>80</v>
      </c>
      <c r="G94" t="s">
        <v>16</v>
      </c>
      <c r="H94" t="s">
        <v>26</v>
      </c>
      <c r="I94" t="s">
        <v>18</v>
      </c>
      <c r="J94" t="s">
        <v>19</v>
      </c>
      <c r="K94" t="s">
        <v>20</v>
      </c>
      <c r="L94" t="s">
        <v>59</v>
      </c>
      <c r="M94">
        <v>2</v>
      </c>
      <c r="N94">
        <v>50.51</v>
      </c>
      <c r="O94">
        <v>0.1</v>
      </c>
      <c r="P94">
        <v>21.84</v>
      </c>
      <c r="Q94">
        <v>90.917999999999992</v>
      </c>
      <c r="R94">
        <v>43.68</v>
      </c>
      <c r="S94">
        <v>47.237999999999992</v>
      </c>
      <c r="T94">
        <v>0.5195670824259222</v>
      </c>
    </row>
    <row r="95" spans="1:20" x14ac:dyDescent="0.3">
      <c r="A95">
        <v>1780</v>
      </c>
      <c r="B95" s="1">
        <v>46034</v>
      </c>
      <c r="C95">
        <v>2026</v>
      </c>
      <c r="D95" t="s">
        <v>95</v>
      </c>
      <c r="E95">
        <v>1</v>
      </c>
      <c r="F95" t="s">
        <v>80</v>
      </c>
      <c r="G95" t="s">
        <v>16</v>
      </c>
      <c r="H95" t="s">
        <v>17</v>
      </c>
      <c r="I95" t="s">
        <v>18</v>
      </c>
      <c r="J95" t="s">
        <v>64</v>
      </c>
      <c r="K95" t="s">
        <v>36</v>
      </c>
      <c r="L95" t="s">
        <v>54</v>
      </c>
      <c r="M95">
        <v>2</v>
      </c>
      <c r="N95">
        <v>103.64</v>
      </c>
      <c r="O95">
        <v>0.1</v>
      </c>
      <c r="P95">
        <v>50.96</v>
      </c>
      <c r="Q95">
        <v>186.55199999999999</v>
      </c>
      <c r="R95">
        <v>101.92</v>
      </c>
      <c r="S95">
        <v>84.631999999999991</v>
      </c>
      <c r="T95">
        <v>0.45366439384193147</v>
      </c>
    </row>
    <row r="96" spans="1:20" x14ac:dyDescent="0.3">
      <c r="A96">
        <v>2928</v>
      </c>
      <c r="B96" s="1">
        <v>46026</v>
      </c>
      <c r="C96">
        <v>2026</v>
      </c>
      <c r="D96" t="s">
        <v>95</v>
      </c>
      <c r="E96">
        <v>1</v>
      </c>
      <c r="F96" t="s">
        <v>80</v>
      </c>
      <c r="G96" t="s">
        <v>28</v>
      </c>
      <c r="H96" t="s">
        <v>29</v>
      </c>
      <c r="I96" t="s">
        <v>18</v>
      </c>
      <c r="J96" t="s">
        <v>64</v>
      </c>
      <c r="K96" t="s">
        <v>20</v>
      </c>
      <c r="L96" t="s">
        <v>53</v>
      </c>
      <c r="M96">
        <v>2</v>
      </c>
      <c r="N96">
        <v>124.97</v>
      </c>
      <c r="O96">
        <v>0.1</v>
      </c>
      <c r="P96">
        <v>67.36</v>
      </c>
      <c r="Q96">
        <v>224.946</v>
      </c>
      <c r="R96">
        <v>134.72</v>
      </c>
      <c r="S96">
        <v>90.225999999999999</v>
      </c>
      <c r="T96">
        <v>0.40110070861451191</v>
      </c>
    </row>
    <row r="97" spans="1:20" x14ac:dyDescent="0.3">
      <c r="A97">
        <v>4249</v>
      </c>
      <c r="B97" s="1">
        <v>46026</v>
      </c>
      <c r="C97">
        <v>2026</v>
      </c>
      <c r="D97" t="s">
        <v>95</v>
      </c>
      <c r="E97">
        <v>1</v>
      </c>
      <c r="F97" t="s">
        <v>80</v>
      </c>
      <c r="G97" t="s">
        <v>16</v>
      </c>
      <c r="H97" t="s">
        <v>33</v>
      </c>
      <c r="I97" t="s">
        <v>67</v>
      </c>
      <c r="J97" t="s">
        <v>19</v>
      </c>
      <c r="K97" t="s">
        <v>36</v>
      </c>
      <c r="L97" t="s">
        <v>54</v>
      </c>
      <c r="M97">
        <v>2</v>
      </c>
      <c r="N97">
        <v>100.12</v>
      </c>
      <c r="O97">
        <v>0.1</v>
      </c>
      <c r="P97">
        <v>49.67</v>
      </c>
      <c r="Q97">
        <v>180.21600000000001</v>
      </c>
      <c r="R97">
        <v>99.34</v>
      </c>
      <c r="S97">
        <v>80.876000000000005</v>
      </c>
      <c r="T97">
        <v>0.44877258401029874</v>
      </c>
    </row>
    <row r="98" spans="1:20" x14ac:dyDescent="0.3">
      <c r="A98">
        <v>2203</v>
      </c>
      <c r="B98" s="1">
        <v>46050</v>
      </c>
      <c r="C98">
        <v>2026</v>
      </c>
      <c r="D98" t="s">
        <v>95</v>
      </c>
      <c r="E98">
        <v>1</v>
      </c>
      <c r="F98" t="s">
        <v>80</v>
      </c>
      <c r="G98" t="s">
        <v>42</v>
      </c>
      <c r="H98" t="s">
        <v>60</v>
      </c>
      <c r="I98" t="s">
        <v>67</v>
      </c>
      <c r="J98" t="s">
        <v>64</v>
      </c>
      <c r="K98" t="s">
        <v>24</v>
      </c>
      <c r="L98" t="s">
        <v>35</v>
      </c>
      <c r="M98">
        <v>2</v>
      </c>
      <c r="N98">
        <v>70.290000000000006</v>
      </c>
      <c r="O98">
        <v>0.15</v>
      </c>
      <c r="P98">
        <v>31.84</v>
      </c>
      <c r="Q98">
        <v>119.49300000000001</v>
      </c>
      <c r="R98">
        <v>63.68</v>
      </c>
      <c r="S98">
        <v>55.813000000000009</v>
      </c>
      <c r="T98">
        <v>0.46708175374289712</v>
      </c>
    </row>
    <row r="99" spans="1:20" x14ac:dyDescent="0.3">
      <c r="A99">
        <v>1944</v>
      </c>
      <c r="B99" s="1">
        <v>46048</v>
      </c>
      <c r="C99">
        <v>2026</v>
      </c>
      <c r="D99" t="s">
        <v>95</v>
      </c>
      <c r="E99">
        <v>1</v>
      </c>
      <c r="F99" t="s">
        <v>80</v>
      </c>
      <c r="G99" t="s">
        <v>42</v>
      </c>
      <c r="H99" t="s">
        <v>60</v>
      </c>
      <c r="I99" t="s">
        <v>18</v>
      </c>
      <c r="J99" t="s">
        <v>64</v>
      </c>
      <c r="K99" t="s">
        <v>24</v>
      </c>
      <c r="L99" t="s">
        <v>50</v>
      </c>
      <c r="M99">
        <v>2</v>
      </c>
      <c r="N99">
        <v>143.66</v>
      </c>
      <c r="O99">
        <v>0.15</v>
      </c>
      <c r="P99">
        <v>78.14</v>
      </c>
      <c r="Q99">
        <v>244.22199999999998</v>
      </c>
      <c r="R99">
        <v>156.28</v>
      </c>
      <c r="S99">
        <v>87.941999999999979</v>
      </c>
      <c r="T99">
        <v>0.36009040954541355</v>
      </c>
    </row>
    <row r="100" spans="1:20" x14ac:dyDescent="0.3">
      <c r="A100">
        <v>2490</v>
      </c>
      <c r="B100" s="1">
        <v>46047</v>
      </c>
      <c r="C100">
        <v>2026</v>
      </c>
      <c r="D100" t="s">
        <v>95</v>
      </c>
      <c r="E100">
        <v>1</v>
      </c>
      <c r="F100" t="s">
        <v>80</v>
      </c>
      <c r="G100" t="s">
        <v>28</v>
      </c>
      <c r="H100" t="s">
        <v>48</v>
      </c>
      <c r="I100" t="s">
        <v>18</v>
      </c>
      <c r="J100" t="s">
        <v>19</v>
      </c>
      <c r="K100" t="s">
        <v>36</v>
      </c>
      <c r="L100" t="s">
        <v>54</v>
      </c>
      <c r="M100">
        <v>2</v>
      </c>
      <c r="N100">
        <v>103.99</v>
      </c>
      <c r="O100">
        <v>0.15</v>
      </c>
      <c r="P100">
        <v>51.94</v>
      </c>
      <c r="Q100">
        <v>176.78299999999999</v>
      </c>
      <c r="R100">
        <v>103.88</v>
      </c>
      <c r="S100">
        <v>72.902999999999992</v>
      </c>
      <c r="T100">
        <v>0.41238693765803269</v>
      </c>
    </row>
    <row r="101" spans="1:20" x14ac:dyDescent="0.3">
      <c r="A101">
        <v>450</v>
      </c>
      <c r="B101" s="1">
        <v>46030</v>
      </c>
      <c r="C101">
        <v>2026</v>
      </c>
      <c r="D101" t="s">
        <v>95</v>
      </c>
      <c r="E101">
        <v>1</v>
      </c>
      <c r="F101" t="s">
        <v>80</v>
      </c>
      <c r="G101" t="s">
        <v>42</v>
      </c>
      <c r="H101" t="s">
        <v>57</v>
      </c>
      <c r="I101" t="s">
        <v>66</v>
      </c>
      <c r="J101" t="s">
        <v>19</v>
      </c>
      <c r="K101" t="s">
        <v>24</v>
      </c>
      <c r="L101" t="s">
        <v>27</v>
      </c>
      <c r="M101">
        <v>2</v>
      </c>
      <c r="N101">
        <v>94.06</v>
      </c>
      <c r="O101">
        <v>0.15</v>
      </c>
      <c r="P101">
        <v>46.33</v>
      </c>
      <c r="Q101">
        <v>159.90199999999999</v>
      </c>
      <c r="R101">
        <v>92.66</v>
      </c>
      <c r="S101">
        <v>67.24199999999999</v>
      </c>
      <c r="T101">
        <v>0.42052006854198193</v>
      </c>
    </row>
    <row r="102" spans="1:20" x14ac:dyDescent="0.3">
      <c r="A102">
        <v>170</v>
      </c>
      <c r="B102" s="1">
        <v>46038</v>
      </c>
      <c r="C102">
        <v>2026</v>
      </c>
      <c r="D102" t="s">
        <v>95</v>
      </c>
      <c r="E102">
        <v>1</v>
      </c>
      <c r="F102" t="s">
        <v>80</v>
      </c>
      <c r="G102" t="s">
        <v>42</v>
      </c>
      <c r="H102" t="s">
        <v>63</v>
      </c>
      <c r="I102" t="s">
        <v>18</v>
      </c>
      <c r="J102" t="s">
        <v>19</v>
      </c>
      <c r="K102" t="s">
        <v>38</v>
      </c>
      <c r="L102" t="s">
        <v>55</v>
      </c>
      <c r="M102">
        <v>1</v>
      </c>
      <c r="N102">
        <v>124.45</v>
      </c>
      <c r="O102">
        <v>0.15</v>
      </c>
      <c r="P102">
        <v>59.77</v>
      </c>
      <c r="Q102">
        <v>105.7825</v>
      </c>
      <c r="R102">
        <v>59.77</v>
      </c>
      <c r="S102">
        <v>46.012499999999996</v>
      </c>
      <c r="T102">
        <v>0.43497270342447941</v>
      </c>
    </row>
    <row r="103" spans="1:20" x14ac:dyDescent="0.3">
      <c r="A103">
        <v>5036</v>
      </c>
      <c r="B103" s="1">
        <v>46034</v>
      </c>
      <c r="C103">
        <v>2026</v>
      </c>
      <c r="D103" t="s">
        <v>95</v>
      </c>
      <c r="E103">
        <v>1</v>
      </c>
      <c r="F103" t="s">
        <v>80</v>
      </c>
      <c r="G103" t="s">
        <v>42</v>
      </c>
      <c r="H103" t="s">
        <v>57</v>
      </c>
      <c r="I103" t="s">
        <v>66</v>
      </c>
      <c r="J103" t="s">
        <v>64</v>
      </c>
      <c r="K103" t="s">
        <v>24</v>
      </c>
      <c r="L103" t="s">
        <v>25</v>
      </c>
      <c r="M103">
        <v>1</v>
      </c>
      <c r="N103">
        <v>151.11000000000001</v>
      </c>
      <c r="O103">
        <v>0.15</v>
      </c>
      <c r="P103">
        <v>79.650000000000006</v>
      </c>
      <c r="Q103">
        <v>128.4435</v>
      </c>
      <c r="R103">
        <v>79.650000000000006</v>
      </c>
      <c r="S103">
        <v>48.793499999999995</v>
      </c>
      <c r="T103">
        <v>0.37988298356865075</v>
      </c>
    </row>
    <row r="104" spans="1:20" x14ac:dyDescent="0.3">
      <c r="A104">
        <v>1734</v>
      </c>
      <c r="B104" s="1">
        <v>46027</v>
      </c>
      <c r="C104">
        <v>2026</v>
      </c>
      <c r="D104" t="s">
        <v>95</v>
      </c>
      <c r="E104">
        <v>1</v>
      </c>
      <c r="F104" t="s">
        <v>80</v>
      </c>
      <c r="G104" t="s">
        <v>16</v>
      </c>
      <c r="H104" t="s">
        <v>17</v>
      </c>
      <c r="I104" t="s">
        <v>67</v>
      </c>
      <c r="J104" t="s">
        <v>64</v>
      </c>
      <c r="K104" t="s">
        <v>20</v>
      </c>
      <c r="L104" t="s">
        <v>21</v>
      </c>
      <c r="M104">
        <v>1</v>
      </c>
      <c r="N104">
        <v>40.6</v>
      </c>
      <c r="O104">
        <v>0.15</v>
      </c>
      <c r="P104">
        <v>14.61</v>
      </c>
      <c r="Q104">
        <v>34.51</v>
      </c>
      <c r="R104">
        <v>14.61</v>
      </c>
      <c r="S104">
        <v>19.899999999999999</v>
      </c>
      <c r="T104">
        <v>0.57664445088380178</v>
      </c>
    </row>
    <row r="105" spans="1:20" x14ac:dyDescent="0.3">
      <c r="A105">
        <v>4455</v>
      </c>
      <c r="B105" s="1">
        <v>46042</v>
      </c>
      <c r="C105">
        <v>2026</v>
      </c>
      <c r="D105" t="s">
        <v>95</v>
      </c>
      <c r="E105">
        <v>1</v>
      </c>
      <c r="F105" t="s">
        <v>80</v>
      </c>
      <c r="G105" t="s">
        <v>28</v>
      </c>
      <c r="H105" t="s">
        <v>34</v>
      </c>
      <c r="I105" t="s">
        <v>67</v>
      </c>
      <c r="J105" t="s">
        <v>64</v>
      </c>
      <c r="K105" t="s">
        <v>38</v>
      </c>
      <c r="L105" t="s">
        <v>58</v>
      </c>
      <c r="M105">
        <v>1</v>
      </c>
      <c r="N105">
        <v>80.239999999999995</v>
      </c>
      <c r="O105">
        <v>0.1</v>
      </c>
      <c r="P105">
        <v>39.950000000000003</v>
      </c>
      <c r="Q105">
        <v>72.215999999999994</v>
      </c>
      <c r="R105">
        <v>39.950000000000003</v>
      </c>
      <c r="S105">
        <v>32.265999999999991</v>
      </c>
      <c r="T105">
        <v>0.44679849340866279</v>
      </c>
    </row>
    <row r="106" spans="1:20" x14ac:dyDescent="0.3">
      <c r="A106">
        <v>1125</v>
      </c>
      <c r="B106" s="1">
        <v>46053</v>
      </c>
      <c r="C106">
        <v>2026</v>
      </c>
      <c r="D106" t="s">
        <v>95</v>
      </c>
      <c r="E106">
        <v>1</v>
      </c>
      <c r="F106" t="s">
        <v>80</v>
      </c>
      <c r="G106" t="s">
        <v>28</v>
      </c>
      <c r="H106" t="s">
        <v>49</v>
      </c>
      <c r="I106" t="s">
        <v>18</v>
      </c>
      <c r="J106" t="s">
        <v>64</v>
      </c>
      <c r="K106" t="s">
        <v>24</v>
      </c>
      <c r="L106" t="s">
        <v>35</v>
      </c>
      <c r="M106">
        <v>1</v>
      </c>
      <c r="N106">
        <v>72.69</v>
      </c>
      <c r="O106">
        <v>0.1</v>
      </c>
      <c r="P106">
        <v>32.67</v>
      </c>
      <c r="Q106">
        <v>65.421000000000006</v>
      </c>
      <c r="R106">
        <v>32.67</v>
      </c>
      <c r="S106">
        <v>32.751000000000005</v>
      </c>
      <c r="T106">
        <v>0.50061906727197691</v>
      </c>
    </row>
    <row r="107" spans="1:20" x14ac:dyDescent="0.3">
      <c r="A107">
        <v>3703</v>
      </c>
      <c r="B107" s="1">
        <v>46033</v>
      </c>
      <c r="C107">
        <v>2026</v>
      </c>
      <c r="D107" t="s">
        <v>95</v>
      </c>
      <c r="E107">
        <v>1</v>
      </c>
      <c r="F107" t="s">
        <v>80</v>
      </c>
      <c r="G107" t="s">
        <v>16</v>
      </c>
      <c r="H107" t="s">
        <v>17</v>
      </c>
      <c r="I107" t="s">
        <v>18</v>
      </c>
      <c r="J107" t="s">
        <v>64</v>
      </c>
      <c r="K107" t="s">
        <v>31</v>
      </c>
      <c r="L107" t="s">
        <v>41</v>
      </c>
      <c r="M107">
        <v>1</v>
      </c>
      <c r="N107">
        <v>35.340000000000003</v>
      </c>
      <c r="O107">
        <v>0.1</v>
      </c>
      <c r="P107">
        <v>13.36</v>
      </c>
      <c r="Q107">
        <v>31.806000000000004</v>
      </c>
      <c r="R107">
        <v>13.36</v>
      </c>
      <c r="S107">
        <v>18.446000000000005</v>
      </c>
      <c r="T107">
        <v>0.5799534678991386</v>
      </c>
    </row>
    <row r="108" spans="1:20" x14ac:dyDescent="0.3">
      <c r="A108">
        <v>2331</v>
      </c>
      <c r="B108" s="1">
        <v>46027</v>
      </c>
      <c r="C108">
        <v>2026</v>
      </c>
      <c r="D108" t="s">
        <v>95</v>
      </c>
      <c r="E108">
        <v>1</v>
      </c>
      <c r="F108" t="s">
        <v>80</v>
      </c>
      <c r="G108" t="s">
        <v>16</v>
      </c>
      <c r="H108" t="s">
        <v>17</v>
      </c>
      <c r="I108" t="s">
        <v>18</v>
      </c>
      <c r="J108" t="s">
        <v>19</v>
      </c>
      <c r="K108" t="s">
        <v>36</v>
      </c>
      <c r="L108" t="s">
        <v>54</v>
      </c>
      <c r="M108">
        <v>1</v>
      </c>
      <c r="N108">
        <v>104.23</v>
      </c>
      <c r="O108">
        <v>0.1</v>
      </c>
      <c r="P108">
        <v>51.6</v>
      </c>
      <c r="Q108">
        <v>93.807000000000002</v>
      </c>
      <c r="R108">
        <v>51.6</v>
      </c>
      <c r="S108">
        <v>42.207000000000001</v>
      </c>
      <c r="T108">
        <v>0.44993443986056475</v>
      </c>
    </row>
    <row r="109" spans="1:20" x14ac:dyDescent="0.3">
      <c r="A109">
        <v>3822</v>
      </c>
      <c r="B109" s="1">
        <v>46052</v>
      </c>
      <c r="C109">
        <v>2026</v>
      </c>
      <c r="D109" t="s">
        <v>95</v>
      </c>
      <c r="E109">
        <v>1</v>
      </c>
      <c r="F109" t="s">
        <v>80</v>
      </c>
      <c r="G109" t="s">
        <v>16</v>
      </c>
      <c r="H109" t="s">
        <v>26</v>
      </c>
      <c r="I109" t="s">
        <v>18</v>
      </c>
      <c r="J109" t="s">
        <v>64</v>
      </c>
      <c r="K109" t="s">
        <v>20</v>
      </c>
      <c r="L109" t="s">
        <v>21</v>
      </c>
      <c r="M109">
        <v>1</v>
      </c>
      <c r="N109">
        <v>39.369999999999997</v>
      </c>
      <c r="O109">
        <v>0.05</v>
      </c>
      <c r="P109">
        <v>14.66</v>
      </c>
      <c r="Q109">
        <v>37.401499999999999</v>
      </c>
      <c r="R109">
        <v>14.66</v>
      </c>
      <c r="S109">
        <v>22.741499999999998</v>
      </c>
      <c r="T109">
        <v>0.60803711081106371</v>
      </c>
    </row>
    <row r="110" spans="1:20" x14ac:dyDescent="0.3">
      <c r="A110">
        <v>1113</v>
      </c>
      <c r="B110" s="1">
        <v>46042</v>
      </c>
      <c r="C110">
        <v>2026</v>
      </c>
      <c r="D110" t="s">
        <v>95</v>
      </c>
      <c r="E110">
        <v>1</v>
      </c>
      <c r="F110" t="s">
        <v>80</v>
      </c>
      <c r="G110" t="s">
        <v>42</v>
      </c>
      <c r="H110" t="s">
        <v>45</v>
      </c>
      <c r="I110" t="s">
        <v>18</v>
      </c>
      <c r="J110" t="s">
        <v>64</v>
      </c>
      <c r="K110" t="s">
        <v>38</v>
      </c>
      <c r="L110" t="s">
        <v>55</v>
      </c>
      <c r="M110">
        <v>1</v>
      </c>
      <c r="N110">
        <v>122.86</v>
      </c>
      <c r="O110">
        <v>0.05</v>
      </c>
      <c r="P110">
        <v>60.36</v>
      </c>
      <c r="Q110">
        <v>116.717</v>
      </c>
      <c r="R110">
        <v>60.36</v>
      </c>
      <c r="S110">
        <v>56.356999999999999</v>
      </c>
      <c r="T110">
        <v>0.48285168398776529</v>
      </c>
    </row>
    <row r="111" spans="1:20" x14ac:dyDescent="0.3">
      <c r="A111">
        <v>4789</v>
      </c>
      <c r="B111" s="1">
        <v>46033</v>
      </c>
      <c r="C111">
        <v>2026</v>
      </c>
      <c r="D111" t="s">
        <v>95</v>
      </c>
      <c r="E111">
        <v>1</v>
      </c>
      <c r="F111" t="s">
        <v>80</v>
      </c>
      <c r="G111" t="s">
        <v>16</v>
      </c>
      <c r="H111" t="s">
        <v>26</v>
      </c>
      <c r="I111" t="s">
        <v>18</v>
      </c>
      <c r="J111" t="s">
        <v>64</v>
      </c>
      <c r="K111" t="s">
        <v>36</v>
      </c>
      <c r="L111" t="s">
        <v>61</v>
      </c>
      <c r="M111">
        <v>1</v>
      </c>
      <c r="N111">
        <v>79.930000000000007</v>
      </c>
      <c r="O111">
        <v>0.05</v>
      </c>
      <c r="P111">
        <v>43.73</v>
      </c>
      <c r="Q111">
        <v>75.933500000000009</v>
      </c>
      <c r="R111">
        <v>43.73</v>
      </c>
      <c r="S111">
        <v>32.203500000000012</v>
      </c>
      <c r="T111">
        <v>0.42410135184075554</v>
      </c>
    </row>
    <row r="112" spans="1:20" x14ac:dyDescent="0.3">
      <c r="A112">
        <v>1164</v>
      </c>
      <c r="B112" s="1">
        <v>46053</v>
      </c>
      <c r="C112">
        <v>2026</v>
      </c>
      <c r="D112" t="s">
        <v>95</v>
      </c>
      <c r="E112">
        <v>1</v>
      </c>
      <c r="F112" t="s">
        <v>80</v>
      </c>
      <c r="G112" t="s">
        <v>22</v>
      </c>
      <c r="H112" t="s">
        <v>30</v>
      </c>
      <c r="I112" t="s">
        <v>18</v>
      </c>
      <c r="J112" t="s">
        <v>19</v>
      </c>
      <c r="K112" t="s">
        <v>36</v>
      </c>
      <c r="L112" t="s">
        <v>61</v>
      </c>
      <c r="M112">
        <v>1</v>
      </c>
      <c r="N112">
        <v>79.989999999999995</v>
      </c>
      <c r="O112">
        <v>0.05</v>
      </c>
      <c r="P112">
        <v>43.02</v>
      </c>
      <c r="Q112">
        <v>75.990499999999997</v>
      </c>
      <c r="R112">
        <v>43.02</v>
      </c>
      <c r="S112">
        <v>32.970499999999994</v>
      </c>
      <c r="T112">
        <v>0.43387660299642711</v>
      </c>
    </row>
    <row r="113" spans="1:20" x14ac:dyDescent="0.3">
      <c r="A113">
        <v>672</v>
      </c>
      <c r="B113" s="1">
        <v>46053</v>
      </c>
      <c r="C113">
        <v>2026</v>
      </c>
      <c r="D113" t="s">
        <v>95</v>
      </c>
      <c r="E113">
        <v>1</v>
      </c>
      <c r="F113" t="s">
        <v>80</v>
      </c>
      <c r="G113" t="s">
        <v>22</v>
      </c>
      <c r="H113" t="s">
        <v>23</v>
      </c>
      <c r="I113" t="s">
        <v>18</v>
      </c>
      <c r="J113" t="s">
        <v>65</v>
      </c>
      <c r="K113" t="s">
        <v>36</v>
      </c>
      <c r="L113" t="s">
        <v>54</v>
      </c>
      <c r="M113">
        <v>1</v>
      </c>
      <c r="N113">
        <v>102.92</v>
      </c>
      <c r="O113">
        <v>0.05</v>
      </c>
      <c r="P113">
        <v>50.92</v>
      </c>
      <c r="Q113">
        <v>97.774000000000001</v>
      </c>
      <c r="R113">
        <v>50.92</v>
      </c>
      <c r="S113">
        <v>46.853999999999999</v>
      </c>
      <c r="T113">
        <v>0.4792071511853867</v>
      </c>
    </row>
    <row r="114" spans="1:20" x14ac:dyDescent="0.3">
      <c r="A114">
        <v>2782</v>
      </c>
      <c r="B114" s="1">
        <v>46031</v>
      </c>
      <c r="C114">
        <v>2026</v>
      </c>
      <c r="D114" t="s">
        <v>95</v>
      </c>
      <c r="E114">
        <v>1</v>
      </c>
      <c r="F114" t="s">
        <v>80</v>
      </c>
      <c r="G114" t="s">
        <v>16</v>
      </c>
      <c r="H114" t="s">
        <v>33</v>
      </c>
      <c r="I114" t="s">
        <v>18</v>
      </c>
      <c r="J114" t="s">
        <v>19</v>
      </c>
      <c r="K114" t="s">
        <v>24</v>
      </c>
      <c r="L114" t="s">
        <v>25</v>
      </c>
      <c r="M114">
        <v>1</v>
      </c>
      <c r="N114">
        <v>152.75</v>
      </c>
      <c r="O114">
        <v>0.05</v>
      </c>
      <c r="P114">
        <v>79.88</v>
      </c>
      <c r="Q114">
        <v>145.11249999999998</v>
      </c>
      <c r="R114">
        <v>79.88</v>
      </c>
      <c r="S114">
        <v>65.232499999999987</v>
      </c>
      <c r="T114">
        <v>0.44953053665259707</v>
      </c>
    </row>
    <row r="115" spans="1:20" x14ac:dyDescent="0.3">
      <c r="A115">
        <v>3496</v>
      </c>
      <c r="B115" s="1">
        <v>46053</v>
      </c>
      <c r="C115">
        <v>2026</v>
      </c>
      <c r="D115" t="s">
        <v>95</v>
      </c>
      <c r="E115">
        <v>1</v>
      </c>
      <c r="F115" t="s">
        <v>80</v>
      </c>
      <c r="G115" t="s">
        <v>22</v>
      </c>
      <c r="H115" t="s">
        <v>30</v>
      </c>
      <c r="I115" t="s">
        <v>66</v>
      </c>
      <c r="J115" t="s">
        <v>64</v>
      </c>
      <c r="K115" t="s">
        <v>20</v>
      </c>
      <c r="L115" t="s">
        <v>44</v>
      </c>
      <c r="M115">
        <v>1</v>
      </c>
      <c r="N115">
        <v>35.82</v>
      </c>
      <c r="O115">
        <v>0.05</v>
      </c>
      <c r="P115">
        <v>14.32</v>
      </c>
      <c r="Q115">
        <v>34.028999999999996</v>
      </c>
      <c r="R115">
        <v>14.32</v>
      </c>
      <c r="S115">
        <v>19.708999999999996</v>
      </c>
      <c r="T115">
        <v>0.57918246201769075</v>
      </c>
    </row>
    <row r="116" spans="1:20" x14ac:dyDescent="0.3">
      <c r="A116">
        <v>1798</v>
      </c>
      <c r="B116" s="1">
        <v>46049</v>
      </c>
      <c r="C116">
        <v>2026</v>
      </c>
      <c r="D116" t="s">
        <v>95</v>
      </c>
      <c r="E116">
        <v>1</v>
      </c>
      <c r="F116" t="s">
        <v>80</v>
      </c>
      <c r="G116" t="s">
        <v>16</v>
      </c>
      <c r="H116" t="s">
        <v>17</v>
      </c>
      <c r="I116" t="s">
        <v>66</v>
      </c>
      <c r="J116" t="s">
        <v>64</v>
      </c>
      <c r="K116" t="s">
        <v>24</v>
      </c>
      <c r="L116" t="s">
        <v>35</v>
      </c>
      <c r="M116">
        <v>1</v>
      </c>
      <c r="N116">
        <v>71.41</v>
      </c>
      <c r="O116">
        <v>0.05</v>
      </c>
      <c r="P116">
        <v>32.28</v>
      </c>
      <c r="Q116">
        <v>67.839499999999987</v>
      </c>
      <c r="R116">
        <v>32.28</v>
      </c>
      <c r="S116">
        <v>35.559499999999986</v>
      </c>
      <c r="T116">
        <v>0.52417102130764515</v>
      </c>
    </row>
    <row r="117" spans="1:20" x14ac:dyDescent="0.3">
      <c r="A117">
        <v>230</v>
      </c>
      <c r="B117" s="1">
        <v>46048</v>
      </c>
      <c r="C117">
        <v>2026</v>
      </c>
      <c r="D117" t="s">
        <v>95</v>
      </c>
      <c r="E117">
        <v>1</v>
      </c>
      <c r="F117" t="s">
        <v>80</v>
      </c>
      <c r="G117" t="s">
        <v>42</v>
      </c>
      <c r="H117" t="s">
        <v>63</v>
      </c>
      <c r="I117" t="s">
        <v>66</v>
      </c>
      <c r="J117" t="s">
        <v>64</v>
      </c>
      <c r="K117" t="s">
        <v>36</v>
      </c>
      <c r="L117" t="s">
        <v>54</v>
      </c>
      <c r="M117">
        <v>1</v>
      </c>
      <c r="N117">
        <v>100.01</v>
      </c>
      <c r="O117">
        <v>0.05</v>
      </c>
      <c r="P117">
        <v>49.41</v>
      </c>
      <c r="Q117">
        <v>95.009500000000003</v>
      </c>
      <c r="R117">
        <v>49.41</v>
      </c>
      <c r="S117">
        <v>45.599500000000006</v>
      </c>
      <c r="T117">
        <v>0.47994674216788852</v>
      </c>
    </row>
    <row r="118" spans="1:20" x14ac:dyDescent="0.3">
      <c r="A118">
        <v>3820</v>
      </c>
      <c r="B118" s="1">
        <v>46045</v>
      </c>
      <c r="C118">
        <v>2026</v>
      </c>
      <c r="D118" t="s">
        <v>95</v>
      </c>
      <c r="E118">
        <v>1</v>
      </c>
      <c r="F118" t="s">
        <v>80</v>
      </c>
      <c r="G118" t="s">
        <v>16</v>
      </c>
      <c r="H118" t="s">
        <v>52</v>
      </c>
      <c r="I118" t="s">
        <v>66</v>
      </c>
      <c r="J118" t="s">
        <v>19</v>
      </c>
      <c r="K118" t="s">
        <v>38</v>
      </c>
      <c r="L118" t="s">
        <v>58</v>
      </c>
      <c r="M118">
        <v>1</v>
      </c>
      <c r="N118">
        <v>82.6</v>
      </c>
      <c r="O118">
        <v>0.05</v>
      </c>
      <c r="P118">
        <v>38.299999999999997</v>
      </c>
      <c r="Q118">
        <v>78.469999999999985</v>
      </c>
      <c r="R118">
        <v>38.299999999999997</v>
      </c>
      <c r="S118">
        <v>40.169999999999987</v>
      </c>
      <c r="T118">
        <v>0.51191538167452522</v>
      </c>
    </row>
    <row r="119" spans="1:20" x14ac:dyDescent="0.3">
      <c r="A119">
        <v>2784</v>
      </c>
      <c r="B119" s="1">
        <v>46045</v>
      </c>
      <c r="C119">
        <v>2026</v>
      </c>
      <c r="D119" t="s">
        <v>95</v>
      </c>
      <c r="E119">
        <v>1</v>
      </c>
      <c r="F119" t="s">
        <v>80</v>
      </c>
      <c r="G119" t="s">
        <v>22</v>
      </c>
      <c r="H119" t="s">
        <v>40</v>
      </c>
      <c r="I119" t="s">
        <v>66</v>
      </c>
      <c r="J119" t="s">
        <v>19</v>
      </c>
      <c r="K119" t="s">
        <v>36</v>
      </c>
      <c r="L119" t="s">
        <v>61</v>
      </c>
      <c r="M119">
        <v>1</v>
      </c>
      <c r="N119">
        <v>80.11</v>
      </c>
      <c r="O119">
        <v>0.05</v>
      </c>
      <c r="P119">
        <v>43.54</v>
      </c>
      <c r="Q119">
        <v>76.104500000000002</v>
      </c>
      <c r="R119">
        <v>43.54</v>
      </c>
      <c r="S119">
        <v>32.564500000000002</v>
      </c>
      <c r="T119">
        <v>0.42789191177919839</v>
      </c>
    </row>
    <row r="120" spans="1:20" x14ac:dyDescent="0.3">
      <c r="A120">
        <v>3694</v>
      </c>
      <c r="B120" s="1">
        <v>46041</v>
      </c>
      <c r="C120">
        <v>2026</v>
      </c>
      <c r="D120" t="s">
        <v>95</v>
      </c>
      <c r="E120">
        <v>1</v>
      </c>
      <c r="F120" t="s">
        <v>80</v>
      </c>
      <c r="G120" t="s">
        <v>22</v>
      </c>
      <c r="H120" t="s">
        <v>30</v>
      </c>
      <c r="I120" t="s">
        <v>66</v>
      </c>
      <c r="J120" t="s">
        <v>64</v>
      </c>
      <c r="K120" t="s">
        <v>31</v>
      </c>
      <c r="L120" t="s">
        <v>41</v>
      </c>
      <c r="M120">
        <v>1</v>
      </c>
      <c r="N120">
        <v>35.46</v>
      </c>
      <c r="O120">
        <v>0.05</v>
      </c>
      <c r="P120">
        <v>13.81</v>
      </c>
      <c r="Q120">
        <v>33.686999999999998</v>
      </c>
      <c r="R120">
        <v>13.81</v>
      </c>
      <c r="S120">
        <v>19.876999999999995</v>
      </c>
      <c r="T120">
        <v>0.59004957401965141</v>
      </c>
    </row>
    <row r="121" spans="1:20" x14ac:dyDescent="0.3">
      <c r="A121">
        <v>2910</v>
      </c>
      <c r="B121" s="1">
        <v>46041</v>
      </c>
      <c r="C121">
        <v>2026</v>
      </c>
      <c r="D121" t="s">
        <v>95</v>
      </c>
      <c r="E121">
        <v>1</v>
      </c>
      <c r="F121" t="s">
        <v>80</v>
      </c>
      <c r="G121" t="s">
        <v>16</v>
      </c>
      <c r="H121" t="s">
        <v>52</v>
      </c>
      <c r="I121" t="s">
        <v>66</v>
      </c>
      <c r="J121" t="s">
        <v>64</v>
      </c>
      <c r="K121" t="s">
        <v>36</v>
      </c>
      <c r="L121" t="s">
        <v>54</v>
      </c>
      <c r="M121">
        <v>1</v>
      </c>
      <c r="N121">
        <v>104.83</v>
      </c>
      <c r="O121">
        <v>0.05</v>
      </c>
      <c r="P121">
        <v>51.06</v>
      </c>
      <c r="Q121">
        <v>99.588499999999996</v>
      </c>
      <c r="R121">
        <v>51.06</v>
      </c>
      <c r="S121">
        <v>48.528499999999994</v>
      </c>
      <c r="T121">
        <v>0.48729019916958277</v>
      </c>
    </row>
    <row r="122" spans="1:20" x14ac:dyDescent="0.3">
      <c r="A122">
        <v>4277</v>
      </c>
      <c r="B122" s="1">
        <v>46039</v>
      </c>
      <c r="C122">
        <v>2026</v>
      </c>
      <c r="D122" t="s">
        <v>95</v>
      </c>
      <c r="E122">
        <v>1</v>
      </c>
      <c r="F122" t="s">
        <v>80</v>
      </c>
      <c r="G122" t="s">
        <v>28</v>
      </c>
      <c r="H122" t="s">
        <v>34</v>
      </c>
      <c r="I122" t="s">
        <v>66</v>
      </c>
      <c r="J122" t="s">
        <v>64</v>
      </c>
      <c r="K122" t="s">
        <v>20</v>
      </c>
      <c r="L122" t="s">
        <v>59</v>
      </c>
      <c r="M122">
        <v>1</v>
      </c>
      <c r="N122">
        <v>50.52</v>
      </c>
      <c r="O122">
        <v>0.05</v>
      </c>
      <c r="P122">
        <v>22.37</v>
      </c>
      <c r="Q122">
        <v>47.994</v>
      </c>
      <c r="R122">
        <v>22.37</v>
      </c>
      <c r="S122">
        <v>25.623999999999999</v>
      </c>
      <c r="T122">
        <v>0.5339000708421886</v>
      </c>
    </row>
    <row r="123" spans="1:20" x14ac:dyDescent="0.3">
      <c r="A123">
        <v>3219</v>
      </c>
      <c r="B123" s="1">
        <v>46038</v>
      </c>
      <c r="C123">
        <v>2026</v>
      </c>
      <c r="D123" t="s">
        <v>95</v>
      </c>
      <c r="E123">
        <v>1</v>
      </c>
      <c r="F123" t="s">
        <v>80</v>
      </c>
      <c r="G123" t="s">
        <v>28</v>
      </c>
      <c r="H123" t="s">
        <v>34</v>
      </c>
      <c r="I123" t="s">
        <v>66</v>
      </c>
      <c r="J123" t="s">
        <v>64</v>
      </c>
      <c r="K123" t="s">
        <v>24</v>
      </c>
      <c r="L123" t="s">
        <v>27</v>
      </c>
      <c r="M123">
        <v>1</v>
      </c>
      <c r="N123">
        <v>92.6</v>
      </c>
      <c r="O123">
        <v>0.05</v>
      </c>
      <c r="P123">
        <v>44.15</v>
      </c>
      <c r="Q123">
        <v>87.969999999999985</v>
      </c>
      <c r="R123">
        <v>44.15</v>
      </c>
      <c r="S123">
        <v>43.819999999999986</v>
      </c>
      <c r="T123">
        <v>0.4981243605774695</v>
      </c>
    </row>
    <row r="124" spans="1:20" x14ac:dyDescent="0.3">
      <c r="A124">
        <v>1040</v>
      </c>
      <c r="B124" s="1">
        <v>46038</v>
      </c>
      <c r="C124">
        <v>2026</v>
      </c>
      <c r="D124" t="s">
        <v>95</v>
      </c>
      <c r="E124">
        <v>1</v>
      </c>
      <c r="F124" t="s">
        <v>80</v>
      </c>
      <c r="G124" t="s">
        <v>22</v>
      </c>
      <c r="H124" t="s">
        <v>30</v>
      </c>
      <c r="I124" t="s">
        <v>66</v>
      </c>
      <c r="J124" t="s">
        <v>19</v>
      </c>
      <c r="K124" t="s">
        <v>31</v>
      </c>
      <c r="L124" t="s">
        <v>41</v>
      </c>
      <c r="M124">
        <v>1</v>
      </c>
      <c r="N124">
        <v>35.93</v>
      </c>
      <c r="O124">
        <v>0.05</v>
      </c>
      <c r="P124">
        <v>13.33</v>
      </c>
      <c r="Q124">
        <v>34.133499999999998</v>
      </c>
      <c r="R124">
        <v>13.33</v>
      </c>
      <c r="S124">
        <v>20.8035</v>
      </c>
      <c r="T124">
        <v>0.60947456311248482</v>
      </c>
    </row>
    <row r="125" spans="1:20" x14ac:dyDescent="0.3">
      <c r="A125">
        <v>1237</v>
      </c>
      <c r="B125" s="1">
        <v>46026</v>
      </c>
      <c r="C125">
        <v>2026</v>
      </c>
      <c r="D125" t="s">
        <v>95</v>
      </c>
      <c r="E125">
        <v>1</v>
      </c>
      <c r="F125" t="s">
        <v>80</v>
      </c>
      <c r="G125" t="s">
        <v>16</v>
      </c>
      <c r="H125" t="s">
        <v>26</v>
      </c>
      <c r="I125" t="s">
        <v>66</v>
      </c>
      <c r="J125" t="s">
        <v>65</v>
      </c>
      <c r="K125" t="s">
        <v>31</v>
      </c>
      <c r="L125" t="s">
        <v>47</v>
      </c>
      <c r="M125">
        <v>1</v>
      </c>
      <c r="N125">
        <v>46.99</v>
      </c>
      <c r="O125">
        <v>0.05</v>
      </c>
      <c r="P125">
        <v>18.11</v>
      </c>
      <c r="Q125">
        <v>44.640500000000003</v>
      </c>
      <c r="R125">
        <v>18.11</v>
      </c>
      <c r="S125">
        <v>26.530500000000004</v>
      </c>
      <c r="T125">
        <v>0.59431457980981395</v>
      </c>
    </row>
    <row r="126" spans="1:20" x14ac:dyDescent="0.3">
      <c r="A126">
        <v>387</v>
      </c>
      <c r="B126" s="1">
        <v>46033</v>
      </c>
      <c r="C126">
        <v>2026</v>
      </c>
      <c r="D126" t="s">
        <v>95</v>
      </c>
      <c r="E126">
        <v>1</v>
      </c>
      <c r="F126" t="s">
        <v>80</v>
      </c>
      <c r="G126" t="s">
        <v>42</v>
      </c>
      <c r="H126" t="s">
        <v>45</v>
      </c>
      <c r="I126" t="s">
        <v>18</v>
      </c>
      <c r="J126" t="s">
        <v>64</v>
      </c>
      <c r="K126" t="s">
        <v>24</v>
      </c>
      <c r="L126" t="s">
        <v>25</v>
      </c>
      <c r="M126">
        <v>1</v>
      </c>
      <c r="N126">
        <v>150.96</v>
      </c>
      <c r="O126">
        <v>0</v>
      </c>
      <c r="P126">
        <v>77.5</v>
      </c>
      <c r="Q126">
        <v>150.96</v>
      </c>
      <c r="R126">
        <v>77.5</v>
      </c>
      <c r="S126">
        <v>73.460000000000008</v>
      </c>
      <c r="T126">
        <v>0.48661897191308956</v>
      </c>
    </row>
    <row r="127" spans="1:20" x14ac:dyDescent="0.3">
      <c r="A127">
        <v>1858</v>
      </c>
      <c r="B127" s="1">
        <v>46041</v>
      </c>
      <c r="C127">
        <v>2026</v>
      </c>
      <c r="D127" t="s">
        <v>95</v>
      </c>
      <c r="E127">
        <v>1</v>
      </c>
      <c r="F127" t="s">
        <v>80</v>
      </c>
      <c r="G127" t="s">
        <v>28</v>
      </c>
      <c r="H127" t="s">
        <v>49</v>
      </c>
      <c r="I127" t="s">
        <v>18</v>
      </c>
      <c r="J127" t="s">
        <v>64</v>
      </c>
      <c r="K127" t="s">
        <v>31</v>
      </c>
      <c r="L127" t="s">
        <v>41</v>
      </c>
      <c r="M127">
        <v>1</v>
      </c>
      <c r="N127">
        <v>36.130000000000003</v>
      </c>
      <c r="O127">
        <v>0</v>
      </c>
      <c r="P127">
        <v>13.39</v>
      </c>
      <c r="Q127">
        <v>36.130000000000003</v>
      </c>
      <c r="R127">
        <v>13.39</v>
      </c>
      <c r="S127">
        <v>22.740000000000002</v>
      </c>
      <c r="T127">
        <v>0.62939385552172711</v>
      </c>
    </row>
    <row r="128" spans="1:20" x14ac:dyDescent="0.3">
      <c r="A128">
        <v>4864</v>
      </c>
      <c r="B128" s="1">
        <v>46043</v>
      </c>
      <c r="C128">
        <v>2026</v>
      </c>
      <c r="D128" t="s">
        <v>95</v>
      </c>
      <c r="E128">
        <v>1</v>
      </c>
      <c r="F128" t="s">
        <v>80</v>
      </c>
      <c r="G128" t="s">
        <v>16</v>
      </c>
      <c r="H128" t="s">
        <v>52</v>
      </c>
      <c r="I128" t="s">
        <v>18</v>
      </c>
      <c r="J128" t="s">
        <v>64</v>
      </c>
      <c r="K128" t="s">
        <v>20</v>
      </c>
      <c r="L128" t="s">
        <v>44</v>
      </c>
      <c r="M128">
        <v>1</v>
      </c>
      <c r="N128">
        <v>35.869999999999997</v>
      </c>
      <c r="O128">
        <v>0</v>
      </c>
      <c r="P128">
        <v>13.64</v>
      </c>
      <c r="Q128">
        <v>35.869999999999997</v>
      </c>
      <c r="R128">
        <v>13.64</v>
      </c>
      <c r="S128">
        <v>22.229999999999997</v>
      </c>
      <c r="T128">
        <v>0.61973794257039305</v>
      </c>
    </row>
    <row r="129" spans="1:20" x14ac:dyDescent="0.3">
      <c r="A129">
        <v>868</v>
      </c>
      <c r="B129" s="1">
        <v>46045</v>
      </c>
      <c r="C129">
        <v>2026</v>
      </c>
      <c r="D129" t="s">
        <v>95</v>
      </c>
      <c r="E129">
        <v>1</v>
      </c>
      <c r="F129" t="s">
        <v>80</v>
      </c>
      <c r="G129" t="s">
        <v>22</v>
      </c>
      <c r="H129" t="s">
        <v>40</v>
      </c>
      <c r="I129" t="s">
        <v>18</v>
      </c>
      <c r="J129" t="s">
        <v>64</v>
      </c>
      <c r="K129" t="s">
        <v>36</v>
      </c>
      <c r="L129" t="s">
        <v>54</v>
      </c>
      <c r="M129">
        <v>1</v>
      </c>
      <c r="N129">
        <v>103.39</v>
      </c>
      <c r="O129">
        <v>0</v>
      </c>
      <c r="P129">
        <v>51.32</v>
      </c>
      <c r="Q129">
        <v>103.39</v>
      </c>
      <c r="R129">
        <v>51.32</v>
      </c>
      <c r="S129">
        <v>52.07</v>
      </c>
      <c r="T129">
        <v>0.50362704323435536</v>
      </c>
    </row>
    <row r="130" spans="1:20" x14ac:dyDescent="0.3">
      <c r="A130">
        <v>994</v>
      </c>
      <c r="B130" s="1">
        <v>46046</v>
      </c>
      <c r="C130">
        <v>2026</v>
      </c>
      <c r="D130" t="s">
        <v>95</v>
      </c>
      <c r="E130">
        <v>1</v>
      </c>
      <c r="F130" t="s">
        <v>80</v>
      </c>
      <c r="G130" t="s">
        <v>22</v>
      </c>
      <c r="H130" t="s">
        <v>40</v>
      </c>
      <c r="I130" t="s">
        <v>18</v>
      </c>
      <c r="J130" t="s">
        <v>64</v>
      </c>
      <c r="K130" t="s">
        <v>24</v>
      </c>
      <c r="L130" t="s">
        <v>27</v>
      </c>
      <c r="M130">
        <v>1</v>
      </c>
      <c r="N130">
        <v>94.07</v>
      </c>
      <c r="O130">
        <v>0</v>
      </c>
      <c r="P130">
        <v>46.28</v>
      </c>
      <c r="Q130">
        <v>94.07</v>
      </c>
      <c r="R130">
        <v>46.28</v>
      </c>
      <c r="S130">
        <v>47.789999999999992</v>
      </c>
      <c r="T130">
        <v>0.50802593813117891</v>
      </c>
    </row>
    <row r="131" spans="1:20" x14ac:dyDescent="0.3">
      <c r="A131">
        <v>1643</v>
      </c>
      <c r="B131" s="1">
        <v>46046</v>
      </c>
      <c r="C131">
        <v>2026</v>
      </c>
      <c r="D131" t="s">
        <v>95</v>
      </c>
      <c r="E131">
        <v>1</v>
      </c>
      <c r="F131" t="s">
        <v>80</v>
      </c>
      <c r="G131" t="s">
        <v>22</v>
      </c>
      <c r="H131" t="s">
        <v>40</v>
      </c>
      <c r="I131" t="s">
        <v>18</v>
      </c>
      <c r="J131" t="s">
        <v>64</v>
      </c>
      <c r="K131" t="s">
        <v>31</v>
      </c>
      <c r="L131" t="s">
        <v>51</v>
      </c>
      <c r="M131">
        <v>1</v>
      </c>
      <c r="N131">
        <v>163.71</v>
      </c>
      <c r="O131">
        <v>0</v>
      </c>
      <c r="P131">
        <v>90.06</v>
      </c>
      <c r="Q131">
        <v>163.71</v>
      </c>
      <c r="R131">
        <v>90.06</v>
      </c>
      <c r="S131">
        <v>73.650000000000006</v>
      </c>
      <c r="T131">
        <v>0.44988088693421296</v>
      </c>
    </row>
    <row r="132" spans="1:20" x14ac:dyDescent="0.3">
      <c r="A132">
        <v>5175</v>
      </c>
      <c r="B132" s="1">
        <v>46046</v>
      </c>
      <c r="C132">
        <v>2026</v>
      </c>
      <c r="D132" t="s">
        <v>95</v>
      </c>
      <c r="E132">
        <v>1</v>
      </c>
      <c r="F132" t="s">
        <v>80</v>
      </c>
      <c r="G132" t="s">
        <v>16</v>
      </c>
      <c r="H132" t="s">
        <v>26</v>
      </c>
      <c r="I132" t="s">
        <v>18</v>
      </c>
      <c r="J132" t="s">
        <v>64</v>
      </c>
      <c r="K132" t="s">
        <v>24</v>
      </c>
      <c r="L132" t="s">
        <v>50</v>
      </c>
      <c r="M132">
        <v>1</v>
      </c>
      <c r="N132">
        <v>147.21</v>
      </c>
      <c r="O132">
        <v>0</v>
      </c>
      <c r="P132">
        <v>79.510000000000005</v>
      </c>
      <c r="Q132">
        <v>147.21</v>
      </c>
      <c r="R132">
        <v>79.510000000000005</v>
      </c>
      <c r="S132">
        <v>67.7</v>
      </c>
      <c r="T132">
        <v>0.45988723592147274</v>
      </c>
    </row>
    <row r="133" spans="1:20" x14ac:dyDescent="0.3">
      <c r="A133">
        <v>818</v>
      </c>
      <c r="B133" s="1">
        <v>46049</v>
      </c>
      <c r="C133">
        <v>2026</v>
      </c>
      <c r="D133" t="s">
        <v>95</v>
      </c>
      <c r="E133">
        <v>1</v>
      </c>
      <c r="F133" t="s">
        <v>80</v>
      </c>
      <c r="G133" t="s">
        <v>22</v>
      </c>
      <c r="H133" t="s">
        <v>30</v>
      </c>
      <c r="I133" t="s">
        <v>18</v>
      </c>
      <c r="J133" t="s">
        <v>64</v>
      </c>
      <c r="K133" t="s">
        <v>36</v>
      </c>
      <c r="L133" t="s">
        <v>54</v>
      </c>
      <c r="M133">
        <v>1</v>
      </c>
      <c r="N133">
        <v>103.78</v>
      </c>
      <c r="O133">
        <v>0</v>
      </c>
      <c r="P133">
        <v>49.36</v>
      </c>
      <c r="Q133">
        <v>103.78</v>
      </c>
      <c r="R133">
        <v>49.36</v>
      </c>
      <c r="S133">
        <v>54.42</v>
      </c>
      <c r="T133">
        <v>0.52437849296588934</v>
      </c>
    </row>
    <row r="134" spans="1:20" x14ac:dyDescent="0.3">
      <c r="A134">
        <v>347</v>
      </c>
      <c r="B134" s="1">
        <v>46044</v>
      </c>
      <c r="C134">
        <v>2026</v>
      </c>
      <c r="D134" t="s">
        <v>95</v>
      </c>
      <c r="E134">
        <v>1</v>
      </c>
      <c r="F134" t="s">
        <v>80</v>
      </c>
      <c r="G134" t="s">
        <v>16</v>
      </c>
      <c r="H134" t="s">
        <v>33</v>
      </c>
      <c r="I134" t="s">
        <v>67</v>
      </c>
      <c r="J134" t="s">
        <v>19</v>
      </c>
      <c r="K134" t="s">
        <v>38</v>
      </c>
      <c r="L134" t="s">
        <v>39</v>
      </c>
      <c r="M134">
        <v>1</v>
      </c>
      <c r="N134">
        <v>199.42</v>
      </c>
      <c r="O134">
        <v>0.05</v>
      </c>
      <c r="P134">
        <v>101.82</v>
      </c>
      <c r="Q134">
        <v>189.44899999999998</v>
      </c>
      <c r="R134">
        <v>101.82</v>
      </c>
      <c r="S134">
        <v>87.628999999999991</v>
      </c>
      <c r="T134">
        <v>0.46254664843836601</v>
      </c>
    </row>
    <row r="135" spans="1:20" x14ac:dyDescent="0.3">
      <c r="A135">
        <v>4547</v>
      </c>
      <c r="B135" s="1">
        <v>46040</v>
      </c>
      <c r="C135">
        <v>2026</v>
      </c>
      <c r="D135" t="s">
        <v>95</v>
      </c>
      <c r="E135">
        <v>1</v>
      </c>
      <c r="F135" t="s">
        <v>80</v>
      </c>
      <c r="G135" t="s">
        <v>42</v>
      </c>
      <c r="H135" t="s">
        <v>45</v>
      </c>
      <c r="I135" t="s">
        <v>67</v>
      </c>
      <c r="J135" t="s">
        <v>19</v>
      </c>
      <c r="K135" t="s">
        <v>36</v>
      </c>
      <c r="L135" t="s">
        <v>61</v>
      </c>
      <c r="M135">
        <v>1</v>
      </c>
      <c r="N135">
        <v>83.52</v>
      </c>
      <c r="O135">
        <v>0.05</v>
      </c>
      <c r="P135">
        <v>42.97</v>
      </c>
      <c r="Q135">
        <v>79.343999999999994</v>
      </c>
      <c r="R135">
        <v>42.97</v>
      </c>
      <c r="S135">
        <v>36.373999999999995</v>
      </c>
      <c r="T135">
        <v>0.45843416011292598</v>
      </c>
    </row>
    <row r="136" spans="1:20" x14ac:dyDescent="0.3">
      <c r="A136">
        <v>1654</v>
      </c>
      <c r="B136" s="1">
        <v>46050</v>
      </c>
      <c r="C136">
        <v>2026</v>
      </c>
      <c r="D136" t="s">
        <v>95</v>
      </c>
      <c r="E136">
        <v>1</v>
      </c>
      <c r="F136" t="s">
        <v>80</v>
      </c>
      <c r="G136" t="s">
        <v>28</v>
      </c>
      <c r="H136" t="s">
        <v>29</v>
      </c>
      <c r="I136" t="s">
        <v>67</v>
      </c>
      <c r="J136" t="s">
        <v>65</v>
      </c>
      <c r="K136" t="s">
        <v>24</v>
      </c>
      <c r="L136" t="s">
        <v>35</v>
      </c>
      <c r="M136">
        <v>1</v>
      </c>
      <c r="N136">
        <v>70.41</v>
      </c>
      <c r="O136">
        <v>0</v>
      </c>
      <c r="P136">
        <v>32.74</v>
      </c>
      <c r="Q136">
        <v>70.41</v>
      </c>
      <c r="R136">
        <v>32.74</v>
      </c>
      <c r="S136">
        <v>37.669999999999995</v>
      </c>
      <c r="T136">
        <v>0.53500923164323244</v>
      </c>
    </row>
    <row r="137" spans="1:20" x14ac:dyDescent="0.3">
      <c r="A137">
        <v>631</v>
      </c>
      <c r="B137" s="1">
        <v>46042</v>
      </c>
      <c r="C137">
        <v>2026</v>
      </c>
      <c r="D137" t="s">
        <v>95</v>
      </c>
      <c r="E137">
        <v>1</v>
      </c>
      <c r="F137" t="s">
        <v>80</v>
      </c>
      <c r="G137" t="s">
        <v>16</v>
      </c>
      <c r="H137" t="s">
        <v>17</v>
      </c>
      <c r="I137" t="s">
        <v>67</v>
      </c>
      <c r="J137" t="s">
        <v>64</v>
      </c>
      <c r="K137" t="s">
        <v>31</v>
      </c>
      <c r="L137" t="s">
        <v>51</v>
      </c>
      <c r="M137">
        <v>1</v>
      </c>
      <c r="N137">
        <v>165.42</v>
      </c>
      <c r="O137">
        <v>0</v>
      </c>
      <c r="P137">
        <v>85.69</v>
      </c>
      <c r="Q137">
        <v>165.42</v>
      </c>
      <c r="R137">
        <v>85.69</v>
      </c>
      <c r="S137">
        <v>79.72999999999999</v>
      </c>
      <c r="T137">
        <v>0.48198524966751299</v>
      </c>
    </row>
    <row r="138" spans="1:20" x14ac:dyDescent="0.3">
      <c r="A138">
        <v>3330</v>
      </c>
      <c r="B138" s="1">
        <v>46040</v>
      </c>
      <c r="C138">
        <v>2026</v>
      </c>
      <c r="D138" t="s">
        <v>95</v>
      </c>
      <c r="E138">
        <v>1</v>
      </c>
      <c r="F138" t="s">
        <v>80</v>
      </c>
      <c r="G138" t="s">
        <v>16</v>
      </c>
      <c r="H138" t="s">
        <v>52</v>
      </c>
      <c r="I138" t="s">
        <v>67</v>
      </c>
      <c r="J138" t="s">
        <v>19</v>
      </c>
      <c r="K138" t="s">
        <v>36</v>
      </c>
      <c r="L138" t="s">
        <v>54</v>
      </c>
      <c r="M138">
        <v>1</v>
      </c>
      <c r="N138">
        <v>104.36</v>
      </c>
      <c r="O138">
        <v>0</v>
      </c>
      <c r="P138">
        <v>51.63</v>
      </c>
      <c r="Q138">
        <v>104.36</v>
      </c>
      <c r="R138">
        <v>51.63</v>
      </c>
      <c r="S138">
        <v>52.73</v>
      </c>
      <c r="T138">
        <v>0.50527021847451126</v>
      </c>
    </row>
    <row r="139" spans="1:20" x14ac:dyDescent="0.3">
      <c r="A139">
        <v>4648</v>
      </c>
      <c r="B139" s="1">
        <v>46039</v>
      </c>
      <c r="C139">
        <v>2026</v>
      </c>
      <c r="D139" t="s">
        <v>95</v>
      </c>
      <c r="E139">
        <v>1</v>
      </c>
      <c r="F139" t="s">
        <v>80</v>
      </c>
      <c r="G139" t="s">
        <v>28</v>
      </c>
      <c r="H139" t="s">
        <v>48</v>
      </c>
      <c r="I139" t="s">
        <v>67</v>
      </c>
      <c r="J139" t="s">
        <v>19</v>
      </c>
      <c r="K139" t="s">
        <v>38</v>
      </c>
      <c r="L139" t="s">
        <v>39</v>
      </c>
      <c r="M139">
        <v>1</v>
      </c>
      <c r="N139">
        <v>199.02</v>
      </c>
      <c r="O139">
        <v>0</v>
      </c>
      <c r="P139">
        <v>106.49</v>
      </c>
      <c r="Q139">
        <v>199.02</v>
      </c>
      <c r="R139">
        <v>106.49</v>
      </c>
      <c r="S139">
        <v>92.530000000000015</v>
      </c>
      <c r="T139">
        <v>0.46492814792483173</v>
      </c>
    </row>
    <row r="140" spans="1:20" x14ac:dyDescent="0.3">
      <c r="A140">
        <v>3736</v>
      </c>
      <c r="B140" s="1">
        <v>46037</v>
      </c>
      <c r="C140">
        <v>2026</v>
      </c>
      <c r="D140" t="s">
        <v>95</v>
      </c>
      <c r="E140">
        <v>1</v>
      </c>
      <c r="F140" t="s">
        <v>80</v>
      </c>
      <c r="G140" t="s">
        <v>28</v>
      </c>
      <c r="H140" t="s">
        <v>49</v>
      </c>
      <c r="I140" t="s">
        <v>67</v>
      </c>
      <c r="J140" t="s">
        <v>19</v>
      </c>
      <c r="K140" t="s">
        <v>20</v>
      </c>
      <c r="L140" t="s">
        <v>21</v>
      </c>
      <c r="M140">
        <v>1</v>
      </c>
      <c r="N140">
        <v>40.72</v>
      </c>
      <c r="O140">
        <v>0</v>
      </c>
      <c r="P140">
        <v>14.94</v>
      </c>
      <c r="Q140">
        <v>40.72</v>
      </c>
      <c r="R140">
        <v>14.94</v>
      </c>
      <c r="S140">
        <v>25.78</v>
      </c>
      <c r="T140">
        <v>0.6331041257367388</v>
      </c>
    </row>
    <row r="141" spans="1:20" x14ac:dyDescent="0.3">
      <c r="A141">
        <v>3068</v>
      </c>
      <c r="B141" s="1">
        <v>46034</v>
      </c>
      <c r="C141">
        <v>2026</v>
      </c>
      <c r="D141" t="s">
        <v>95</v>
      </c>
      <c r="E141">
        <v>1</v>
      </c>
      <c r="F141" t="s">
        <v>80</v>
      </c>
      <c r="G141" t="s">
        <v>42</v>
      </c>
      <c r="H141" t="s">
        <v>43</v>
      </c>
      <c r="I141" t="s">
        <v>67</v>
      </c>
      <c r="J141" t="s">
        <v>19</v>
      </c>
      <c r="K141" t="s">
        <v>20</v>
      </c>
      <c r="L141" t="s">
        <v>44</v>
      </c>
      <c r="M141">
        <v>1</v>
      </c>
      <c r="N141">
        <v>36.43</v>
      </c>
      <c r="O141">
        <v>0</v>
      </c>
      <c r="P141">
        <v>14.33</v>
      </c>
      <c r="Q141">
        <v>36.43</v>
      </c>
      <c r="R141">
        <v>14.33</v>
      </c>
      <c r="S141">
        <v>22.1</v>
      </c>
      <c r="T141">
        <v>0.60664287674993145</v>
      </c>
    </row>
    <row r="142" spans="1:20" x14ac:dyDescent="0.3">
      <c r="A142">
        <v>5188</v>
      </c>
      <c r="B142" s="1">
        <v>46025</v>
      </c>
      <c r="C142">
        <v>2026</v>
      </c>
      <c r="D142" t="s">
        <v>95</v>
      </c>
      <c r="E142">
        <v>1</v>
      </c>
      <c r="F142" t="s">
        <v>80</v>
      </c>
      <c r="G142" t="s">
        <v>28</v>
      </c>
      <c r="H142" t="s">
        <v>29</v>
      </c>
      <c r="I142" t="s">
        <v>67</v>
      </c>
      <c r="J142" t="s">
        <v>64</v>
      </c>
      <c r="K142" t="s">
        <v>36</v>
      </c>
      <c r="L142" t="s">
        <v>56</v>
      </c>
      <c r="M142">
        <v>1</v>
      </c>
      <c r="N142">
        <v>49.71</v>
      </c>
      <c r="O142">
        <v>0</v>
      </c>
      <c r="P142">
        <v>23.15</v>
      </c>
      <c r="Q142">
        <v>49.71</v>
      </c>
      <c r="R142">
        <v>23.15</v>
      </c>
      <c r="S142">
        <v>26.560000000000002</v>
      </c>
      <c r="T142">
        <v>0.53429893381613358</v>
      </c>
    </row>
    <row r="143" spans="1:20" x14ac:dyDescent="0.3">
      <c r="A143">
        <v>3328</v>
      </c>
      <c r="B143" s="1">
        <v>46052</v>
      </c>
      <c r="C143">
        <v>2026</v>
      </c>
      <c r="D143" t="s">
        <v>95</v>
      </c>
      <c r="E143">
        <v>1</v>
      </c>
      <c r="F143" t="s">
        <v>80</v>
      </c>
      <c r="G143" t="s">
        <v>42</v>
      </c>
      <c r="H143" t="s">
        <v>45</v>
      </c>
      <c r="I143" t="s">
        <v>66</v>
      </c>
      <c r="J143" t="s">
        <v>64</v>
      </c>
      <c r="K143" t="s">
        <v>20</v>
      </c>
      <c r="L143" t="s">
        <v>53</v>
      </c>
      <c r="M143">
        <v>1</v>
      </c>
      <c r="N143">
        <v>120.48</v>
      </c>
      <c r="O143">
        <v>0</v>
      </c>
      <c r="P143">
        <v>69.55</v>
      </c>
      <c r="Q143">
        <v>120.48</v>
      </c>
      <c r="R143">
        <v>69.55</v>
      </c>
      <c r="S143">
        <v>50.930000000000007</v>
      </c>
      <c r="T143">
        <v>0.42272576361221786</v>
      </c>
    </row>
    <row r="144" spans="1:20" x14ac:dyDescent="0.3">
      <c r="A144">
        <v>748</v>
      </c>
      <c r="B144" s="1">
        <v>46052</v>
      </c>
      <c r="C144">
        <v>2026</v>
      </c>
      <c r="D144" t="s">
        <v>95</v>
      </c>
      <c r="E144">
        <v>1</v>
      </c>
      <c r="F144" t="s">
        <v>80</v>
      </c>
      <c r="G144" t="s">
        <v>28</v>
      </c>
      <c r="H144" t="s">
        <v>49</v>
      </c>
      <c r="I144" t="s">
        <v>66</v>
      </c>
      <c r="J144" t="s">
        <v>65</v>
      </c>
      <c r="K144" t="s">
        <v>36</v>
      </c>
      <c r="L144" t="s">
        <v>37</v>
      </c>
      <c r="M144">
        <v>1</v>
      </c>
      <c r="N144">
        <v>39.549999999999997</v>
      </c>
      <c r="O144">
        <v>0</v>
      </c>
      <c r="P144">
        <v>17.059999999999999</v>
      </c>
      <c r="Q144">
        <v>39.549999999999997</v>
      </c>
      <c r="R144">
        <v>17.059999999999999</v>
      </c>
      <c r="S144">
        <v>22.49</v>
      </c>
      <c r="T144">
        <v>0.56864728192161818</v>
      </c>
    </row>
    <row r="145" spans="1:20" x14ac:dyDescent="0.3">
      <c r="A145">
        <v>4473</v>
      </c>
      <c r="B145" s="1">
        <v>46049</v>
      </c>
      <c r="C145">
        <v>2026</v>
      </c>
      <c r="D145" t="s">
        <v>95</v>
      </c>
      <c r="E145">
        <v>1</v>
      </c>
      <c r="F145" t="s">
        <v>80</v>
      </c>
      <c r="G145" t="s">
        <v>22</v>
      </c>
      <c r="H145" t="s">
        <v>30</v>
      </c>
      <c r="I145" t="s">
        <v>66</v>
      </c>
      <c r="J145" t="s">
        <v>64</v>
      </c>
      <c r="K145" t="s">
        <v>38</v>
      </c>
      <c r="L145" t="s">
        <v>39</v>
      </c>
      <c r="M145">
        <v>1</v>
      </c>
      <c r="N145">
        <v>196.88</v>
      </c>
      <c r="O145">
        <v>0</v>
      </c>
      <c r="P145">
        <v>102.76</v>
      </c>
      <c r="Q145">
        <v>196.88</v>
      </c>
      <c r="R145">
        <v>102.76</v>
      </c>
      <c r="S145">
        <v>94.11999999999999</v>
      </c>
      <c r="T145">
        <v>0.47805770012190163</v>
      </c>
    </row>
    <row r="146" spans="1:20" x14ac:dyDescent="0.3">
      <c r="A146">
        <v>3171</v>
      </c>
      <c r="B146" s="1">
        <v>46039</v>
      </c>
      <c r="C146">
        <v>2026</v>
      </c>
      <c r="D146" t="s">
        <v>95</v>
      </c>
      <c r="E146">
        <v>1</v>
      </c>
      <c r="F146" t="s">
        <v>80</v>
      </c>
      <c r="G146" t="s">
        <v>22</v>
      </c>
      <c r="H146" t="s">
        <v>40</v>
      </c>
      <c r="I146" t="s">
        <v>66</v>
      </c>
      <c r="J146" t="s">
        <v>64</v>
      </c>
      <c r="K146" t="s">
        <v>36</v>
      </c>
      <c r="L146" t="s">
        <v>56</v>
      </c>
      <c r="M146">
        <v>1</v>
      </c>
      <c r="N146">
        <v>51.78</v>
      </c>
      <c r="O146">
        <v>0</v>
      </c>
      <c r="P146">
        <v>22.64</v>
      </c>
      <c r="Q146">
        <v>51.78</v>
      </c>
      <c r="R146">
        <v>22.64</v>
      </c>
      <c r="S146">
        <v>29.14</v>
      </c>
      <c r="T146">
        <v>0.56276554654306687</v>
      </c>
    </row>
    <row r="147" spans="1:20" x14ac:dyDescent="0.3">
      <c r="A147">
        <v>3129</v>
      </c>
      <c r="B147" s="1">
        <v>46034</v>
      </c>
      <c r="C147">
        <v>2026</v>
      </c>
      <c r="D147" t="s">
        <v>95</v>
      </c>
      <c r="E147">
        <v>1</v>
      </c>
      <c r="F147" t="s">
        <v>80</v>
      </c>
      <c r="G147" t="s">
        <v>16</v>
      </c>
      <c r="H147" t="s">
        <v>52</v>
      </c>
      <c r="I147" t="s">
        <v>66</v>
      </c>
      <c r="J147" t="s">
        <v>64</v>
      </c>
      <c r="K147" t="s">
        <v>20</v>
      </c>
      <c r="L147" t="s">
        <v>53</v>
      </c>
      <c r="M147">
        <v>1</v>
      </c>
      <c r="N147">
        <v>123</v>
      </c>
      <c r="O147">
        <v>0</v>
      </c>
      <c r="P147">
        <v>67.3</v>
      </c>
      <c r="Q147">
        <v>123</v>
      </c>
      <c r="R147">
        <v>67.3</v>
      </c>
      <c r="S147">
        <v>55.7</v>
      </c>
      <c r="T147">
        <v>0.45284552845528458</v>
      </c>
    </row>
    <row r="148" spans="1:20" x14ac:dyDescent="0.3">
      <c r="A148">
        <v>804</v>
      </c>
      <c r="B148" s="1">
        <v>46034</v>
      </c>
      <c r="C148">
        <v>2026</v>
      </c>
      <c r="D148" t="s">
        <v>95</v>
      </c>
      <c r="E148">
        <v>1</v>
      </c>
      <c r="F148" t="s">
        <v>80</v>
      </c>
      <c r="G148" t="s">
        <v>28</v>
      </c>
      <c r="H148" t="s">
        <v>46</v>
      </c>
      <c r="I148" t="s">
        <v>66</v>
      </c>
      <c r="J148" t="s">
        <v>19</v>
      </c>
      <c r="K148" t="s">
        <v>24</v>
      </c>
      <c r="L148" t="s">
        <v>50</v>
      </c>
      <c r="M148">
        <v>1</v>
      </c>
      <c r="N148">
        <v>141.25</v>
      </c>
      <c r="O148">
        <v>0</v>
      </c>
      <c r="P148">
        <v>78.72</v>
      </c>
      <c r="Q148">
        <v>141.25</v>
      </c>
      <c r="R148">
        <v>78.72</v>
      </c>
      <c r="S148">
        <v>62.53</v>
      </c>
      <c r="T148">
        <v>0.44269026548672569</v>
      </c>
    </row>
    <row r="149" spans="1:20" x14ac:dyDescent="0.3">
      <c r="A149">
        <v>4910</v>
      </c>
      <c r="B149" s="1">
        <v>46025</v>
      </c>
      <c r="C149">
        <v>2026</v>
      </c>
      <c r="D149" t="s">
        <v>95</v>
      </c>
      <c r="E149">
        <v>1</v>
      </c>
      <c r="F149" t="s">
        <v>80</v>
      </c>
      <c r="G149" t="s">
        <v>42</v>
      </c>
      <c r="H149" t="s">
        <v>57</v>
      </c>
      <c r="I149" t="s">
        <v>66</v>
      </c>
      <c r="J149" t="s">
        <v>65</v>
      </c>
      <c r="K149" t="s">
        <v>38</v>
      </c>
      <c r="L149" t="s">
        <v>62</v>
      </c>
      <c r="M149">
        <v>1</v>
      </c>
      <c r="N149">
        <v>332.18</v>
      </c>
      <c r="O149">
        <v>0</v>
      </c>
      <c r="P149">
        <v>195.33</v>
      </c>
      <c r="Q149">
        <v>332.18</v>
      </c>
      <c r="R149">
        <v>195.33</v>
      </c>
      <c r="S149">
        <v>136.85</v>
      </c>
      <c r="T149">
        <v>0.41197543500511768</v>
      </c>
    </row>
    <row r="150" spans="1:20" x14ac:dyDescent="0.3">
      <c r="A150">
        <v>2005</v>
      </c>
      <c r="B150" s="1">
        <v>46025</v>
      </c>
      <c r="C150">
        <v>2026</v>
      </c>
      <c r="D150" t="s">
        <v>95</v>
      </c>
      <c r="E150">
        <v>1</v>
      </c>
      <c r="F150" t="s">
        <v>80</v>
      </c>
      <c r="G150" t="s">
        <v>42</v>
      </c>
      <c r="H150" t="s">
        <v>57</v>
      </c>
      <c r="I150" t="s">
        <v>66</v>
      </c>
      <c r="J150" t="s">
        <v>19</v>
      </c>
      <c r="K150" t="s">
        <v>31</v>
      </c>
      <c r="L150" t="s">
        <v>41</v>
      </c>
      <c r="M150">
        <v>1</v>
      </c>
      <c r="N150">
        <v>35.340000000000003</v>
      </c>
      <c r="O150">
        <v>0</v>
      </c>
      <c r="P150">
        <v>13.37</v>
      </c>
      <c r="Q150">
        <v>35.340000000000003</v>
      </c>
      <c r="R150">
        <v>13.37</v>
      </c>
      <c r="S150">
        <v>21.970000000000006</v>
      </c>
      <c r="T150">
        <v>0.62167515563101317</v>
      </c>
    </row>
    <row r="151" spans="1:20" x14ac:dyDescent="0.3">
      <c r="A151">
        <v>1874</v>
      </c>
      <c r="B151" s="1">
        <v>46047</v>
      </c>
      <c r="C151">
        <v>2026</v>
      </c>
      <c r="D151" t="s">
        <v>95</v>
      </c>
      <c r="E151">
        <v>1</v>
      </c>
      <c r="F151" t="s">
        <v>80</v>
      </c>
      <c r="G151" t="s">
        <v>22</v>
      </c>
      <c r="H151" t="s">
        <v>30</v>
      </c>
      <c r="I151" t="s">
        <v>18</v>
      </c>
      <c r="J151" t="s">
        <v>65</v>
      </c>
      <c r="K151" t="s">
        <v>31</v>
      </c>
      <c r="L151" t="s">
        <v>41</v>
      </c>
      <c r="M151">
        <v>1</v>
      </c>
      <c r="N151">
        <v>35.729999999999997</v>
      </c>
      <c r="O151">
        <v>0</v>
      </c>
      <c r="P151">
        <v>13.57</v>
      </c>
      <c r="Q151">
        <v>35.729999999999997</v>
      </c>
      <c r="R151">
        <v>13.57</v>
      </c>
      <c r="S151">
        <v>22.159999999999997</v>
      </c>
      <c r="T151">
        <v>0.62020710887209629</v>
      </c>
    </row>
    <row r="152" spans="1:20" x14ac:dyDescent="0.3">
      <c r="A152">
        <v>1850</v>
      </c>
      <c r="B152" s="1">
        <v>46041</v>
      </c>
      <c r="C152">
        <v>2026</v>
      </c>
      <c r="D152" t="s">
        <v>95</v>
      </c>
      <c r="E152">
        <v>1</v>
      </c>
      <c r="F152" t="s">
        <v>80</v>
      </c>
      <c r="G152" t="s">
        <v>28</v>
      </c>
      <c r="H152" t="s">
        <v>29</v>
      </c>
      <c r="I152" t="s">
        <v>18</v>
      </c>
      <c r="J152" t="s">
        <v>65</v>
      </c>
      <c r="K152" t="s">
        <v>36</v>
      </c>
      <c r="L152" t="s">
        <v>56</v>
      </c>
      <c r="M152">
        <v>1</v>
      </c>
      <c r="N152">
        <v>49.85</v>
      </c>
      <c r="O152">
        <v>0</v>
      </c>
      <c r="P152">
        <v>23.07</v>
      </c>
      <c r="Q152">
        <v>49.85</v>
      </c>
      <c r="R152">
        <v>23.07</v>
      </c>
      <c r="S152">
        <v>26.78</v>
      </c>
      <c r="T152">
        <v>0.53721163490471413</v>
      </c>
    </row>
    <row r="153" spans="1:20" x14ac:dyDescent="0.3">
      <c r="A153">
        <v>4397</v>
      </c>
      <c r="B153" s="1">
        <v>46030</v>
      </c>
      <c r="C153">
        <v>2026</v>
      </c>
      <c r="D153" t="s">
        <v>95</v>
      </c>
      <c r="E153">
        <v>1</v>
      </c>
      <c r="F153" t="s">
        <v>80</v>
      </c>
      <c r="G153" t="s">
        <v>22</v>
      </c>
      <c r="H153" t="s">
        <v>30</v>
      </c>
      <c r="I153" t="s">
        <v>18</v>
      </c>
      <c r="J153" t="s">
        <v>65</v>
      </c>
      <c r="K153" t="s">
        <v>24</v>
      </c>
      <c r="L153" t="s">
        <v>35</v>
      </c>
      <c r="M153">
        <v>1</v>
      </c>
      <c r="N153">
        <v>72.38</v>
      </c>
      <c r="O153">
        <v>0</v>
      </c>
      <c r="P153">
        <v>31.65</v>
      </c>
      <c r="Q153">
        <v>72.38</v>
      </c>
      <c r="R153">
        <v>31.65</v>
      </c>
      <c r="S153">
        <v>40.729999999999997</v>
      </c>
      <c r="T153">
        <v>0.56272450953302011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87C45-D9FA-4983-B3A1-92BE536C80C9}">
  <dimension ref="A3:S26"/>
  <sheetViews>
    <sheetView topLeftCell="L1" workbookViewId="0">
      <selection activeCell="W30" sqref="W30"/>
    </sheetView>
  </sheetViews>
  <sheetFormatPr defaultRowHeight="14.4" x14ac:dyDescent="0.3"/>
  <cols>
    <col min="1" max="2" width="12.44140625" bestFit="1" customWidth="1"/>
    <col min="3" max="3" width="15.21875" bestFit="1" customWidth="1"/>
    <col min="4" max="4" width="15.5546875" bestFit="1" customWidth="1"/>
    <col min="5" max="5" width="13.5546875" bestFit="1" customWidth="1"/>
    <col min="6" max="6" width="14.109375" bestFit="1" customWidth="1"/>
    <col min="7" max="7" width="15.21875" bestFit="1" customWidth="1"/>
    <col min="8" max="8" width="12.77734375" bestFit="1" customWidth="1"/>
    <col min="9" max="9" width="9.88671875" bestFit="1" customWidth="1"/>
    <col min="10" max="10" width="19.6640625" bestFit="1" customWidth="1"/>
    <col min="11" max="11" width="14.33203125" bestFit="1" customWidth="1"/>
    <col min="12" max="12" width="14.109375" bestFit="1" customWidth="1"/>
    <col min="13" max="13" width="6.77734375" bestFit="1" customWidth="1"/>
    <col min="14" max="14" width="7.88671875" bestFit="1" customWidth="1"/>
    <col min="15" max="15" width="13.5546875" bestFit="1" customWidth="1"/>
    <col min="16" max="16" width="14.109375" bestFit="1" customWidth="1"/>
    <col min="17" max="17" width="10.88671875" bestFit="1" customWidth="1"/>
    <col min="18" max="18" width="14.33203125" bestFit="1" customWidth="1"/>
    <col min="19" max="19" width="10.5546875" bestFit="1" customWidth="1"/>
  </cols>
  <sheetData>
    <row r="3" spans="1:19" x14ac:dyDescent="0.3">
      <c r="A3" t="s">
        <v>73</v>
      </c>
      <c r="C3" t="s">
        <v>74</v>
      </c>
      <c r="E3" t="s">
        <v>75</v>
      </c>
      <c r="G3" t="s">
        <v>77</v>
      </c>
      <c r="I3" t="s">
        <v>76</v>
      </c>
      <c r="K3" t="s">
        <v>78</v>
      </c>
    </row>
    <row r="4" spans="1:19" x14ac:dyDescent="0.3">
      <c r="A4" s="15">
        <v>645223.17949999974</v>
      </c>
      <c r="C4" s="15">
        <v>296384.24949999992</v>
      </c>
      <c r="E4" s="4">
        <f>C4/A4</f>
        <v>0.45935152194884848</v>
      </c>
      <c r="G4" s="15">
        <v>6698</v>
      </c>
      <c r="I4" s="15">
        <v>2707</v>
      </c>
      <c r="K4" s="15">
        <v>348838.93000000023</v>
      </c>
    </row>
    <row r="8" spans="1:19" x14ac:dyDescent="0.3">
      <c r="A8" s="3" t="s">
        <v>79</v>
      </c>
      <c r="B8" t="s">
        <v>93</v>
      </c>
      <c r="C8" s="9" t="s">
        <v>94</v>
      </c>
      <c r="E8" s="3" t="s">
        <v>79</v>
      </c>
      <c r="F8" t="s">
        <v>73</v>
      </c>
      <c r="H8" s="3" t="s">
        <v>79</v>
      </c>
      <c r="I8" t="s">
        <v>73</v>
      </c>
      <c r="K8" s="3" t="s">
        <v>79</v>
      </c>
      <c r="L8" t="s">
        <v>73</v>
      </c>
      <c r="O8" s="3" t="s">
        <v>79</v>
      </c>
      <c r="P8" t="s">
        <v>73</v>
      </c>
      <c r="R8" t="str">
        <f>O8</f>
        <v>Row Labels</v>
      </c>
      <c r="S8" t="str">
        <f>P8</f>
        <v>Sum of Revenue</v>
      </c>
    </row>
    <row r="9" spans="1:19" x14ac:dyDescent="0.3">
      <c r="A9" s="7" t="s">
        <v>80</v>
      </c>
      <c r="B9" s="10">
        <v>39091.819499999998</v>
      </c>
      <c r="C9" s="10">
        <v>17596.939500000008</v>
      </c>
      <c r="E9" s="7" t="s">
        <v>52</v>
      </c>
      <c r="F9" s="10">
        <v>55102.048500000004</v>
      </c>
      <c r="H9" s="7" t="s">
        <v>68</v>
      </c>
      <c r="I9" s="10">
        <v>179633.50450000001</v>
      </c>
      <c r="K9" s="7" t="s">
        <v>28</v>
      </c>
      <c r="L9" s="10">
        <v>191158.65549999991</v>
      </c>
      <c r="O9" s="7" t="s">
        <v>29</v>
      </c>
      <c r="P9" s="10">
        <v>32754.265500000005</v>
      </c>
      <c r="R9" t="str">
        <f t="shared" ref="R9:R26" si="0">O9</f>
        <v>Austria</v>
      </c>
      <c r="S9">
        <f t="shared" ref="S9:S26" si="1">P9</f>
        <v>32754.265500000005</v>
      </c>
    </row>
    <row r="10" spans="1:19" x14ac:dyDescent="0.3">
      <c r="A10" s="7" t="s">
        <v>81</v>
      </c>
      <c r="B10" s="10">
        <v>35647.716999999997</v>
      </c>
      <c r="C10" s="10">
        <v>16561.506999999998</v>
      </c>
      <c r="E10" s="7" t="s">
        <v>46</v>
      </c>
      <c r="F10" s="10">
        <v>70034.105500000005</v>
      </c>
      <c r="H10" s="7" t="s">
        <v>67</v>
      </c>
      <c r="I10" s="10">
        <v>92836.006999999969</v>
      </c>
      <c r="K10" s="7" t="s">
        <v>42</v>
      </c>
      <c r="L10" s="10">
        <v>131488.62349999996</v>
      </c>
      <c r="O10" s="7" t="s">
        <v>33</v>
      </c>
      <c r="P10" s="10">
        <v>26318.222000000002</v>
      </c>
      <c r="R10" t="str">
        <f t="shared" si="0"/>
        <v>Belgium</v>
      </c>
      <c r="S10">
        <f t="shared" si="1"/>
        <v>26318.222000000002</v>
      </c>
    </row>
    <row r="11" spans="1:19" x14ac:dyDescent="0.3">
      <c r="A11" s="7" t="s">
        <v>82</v>
      </c>
      <c r="B11" s="10">
        <v>44696.898499999996</v>
      </c>
      <c r="C11" s="10">
        <v>21465.038499999999</v>
      </c>
      <c r="E11" s="7" t="s">
        <v>40</v>
      </c>
      <c r="F11" s="10">
        <v>50319.473499999993</v>
      </c>
      <c r="H11" s="7" t="s">
        <v>18</v>
      </c>
      <c r="I11" s="10">
        <v>260307.05699999991</v>
      </c>
      <c r="K11" s="7" t="s">
        <v>22</v>
      </c>
      <c r="L11" s="10">
        <v>124535.4855000001</v>
      </c>
      <c r="O11" s="7" t="s">
        <v>49</v>
      </c>
      <c r="P11" s="10">
        <v>23348.653999999995</v>
      </c>
      <c r="R11" t="str">
        <f t="shared" si="0"/>
        <v>Czechia</v>
      </c>
      <c r="S11">
        <f t="shared" si="1"/>
        <v>23348.653999999995</v>
      </c>
    </row>
    <row r="12" spans="1:19" x14ac:dyDescent="0.3">
      <c r="A12" s="7" t="s">
        <v>83</v>
      </c>
      <c r="B12" s="10">
        <v>54688.639000000003</v>
      </c>
      <c r="C12" s="10">
        <v>25283.649000000009</v>
      </c>
      <c r="E12" s="7" t="s">
        <v>30</v>
      </c>
      <c r="F12" s="10">
        <v>46624.590999999979</v>
      </c>
      <c r="H12" s="7" t="s">
        <v>66</v>
      </c>
      <c r="I12" s="10">
        <v>112446.61100000005</v>
      </c>
      <c r="K12" s="7" t="s">
        <v>16</v>
      </c>
      <c r="L12" s="10">
        <v>198040.41499999998</v>
      </c>
      <c r="O12" s="7" t="s">
        <v>45</v>
      </c>
      <c r="P12" s="10">
        <v>28462.138000000003</v>
      </c>
      <c r="R12" t="str">
        <f t="shared" si="0"/>
        <v>Denmark</v>
      </c>
      <c r="S12">
        <f t="shared" si="1"/>
        <v>28462.138000000003</v>
      </c>
    </row>
    <row r="13" spans="1:19" x14ac:dyDescent="0.3">
      <c r="A13" s="7" t="s">
        <v>84</v>
      </c>
      <c r="B13" s="10">
        <v>58235.185000000005</v>
      </c>
      <c r="C13" s="10">
        <v>27301.535000000018</v>
      </c>
      <c r="E13" s="7" t="s">
        <v>17</v>
      </c>
      <c r="F13" s="10">
        <v>74427.368000000002</v>
      </c>
      <c r="H13" s="7" t="s">
        <v>92</v>
      </c>
      <c r="I13" s="10">
        <v>645223.17949999985</v>
      </c>
      <c r="K13" s="7" t="s">
        <v>92</v>
      </c>
      <c r="L13" s="10">
        <v>645223.17949999985</v>
      </c>
      <c r="O13" s="7" t="s">
        <v>63</v>
      </c>
      <c r="P13" s="10">
        <v>24075.481999999996</v>
      </c>
      <c r="R13" t="str">
        <f t="shared" si="0"/>
        <v>Finland</v>
      </c>
      <c r="S13">
        <f t="shared" si="1"/>
        <v>24075.481999999996</v>
      </c>
    </row>
    <row r="14" spans="1:19" x14ac:dyDescent="0.3">
      <c r="A14" s="7" t="s">
        <v>85</v>
      </c>
      <c r="B14" s="10">
        <v>69504.336999999956</v>
      </c>
      <c r="C14" s="10">
        <v>31109.926999999996</v>
      </c>
      <c r="E14" s="7" t="s">
        <v>92</v>
      </c>
      <c r="F14" s="10">
        <v>296507.58649999998</v>
      </c>
      <c r="O14" s="7" t="s">
        <v>52</v>
      </c>
      <c r="P14" s="10">
        <v>55102.048500000004</v>
      </c>
      <c r="R14" t="str">
        <f t="shared" si="0"/>
        <v>France</v>
      </c>
      <c r="S14">
        <f t="shared" si="1"/>
        <v>55102.048500000004</v>
      </c>
    </row>
    <row r="15" spans="1:19" x14ac:dyDescent="0.3">
      <c r="A15" s="7" t="s">
        <v>86</v>
      </c>
      <c r="B15" s="10">
        <v>66442.23599999999</v>
      </c>
      <c r="C15" s="10">
        <v>31035.085999999996</v>
      </c>
      <c r="F15" s="8"/>
      <c r="O15" s="7" t="s">
        <v>46</v>
      </c>
      <c r="P15" s="10">
        <v>70034.105500000005</v>
      </c>
      <c r="R15" t="str">
        <f t="shared" si="0"/>
        <v>Germany</v>
      </c>
      <c r="S15">
        <f t="shared" si="1"/>
        <v>70034.105500000005</v>
      </c>
    </row>
    <row r="16" spans="1:19" x14ac:dyDescent="0.3">
      <c r="A16" s="7" t="s">
        <v>87</v>
      </c>
      <c r="B16" s="10">
        <v>57609.044499999982</v>
      </c>
      <c r="C16" s="10">
        <v>27126.764499999994</v>
      </c>
      <c r="O16" s="7" t="s">
        <v>57</v>
      </c>
      <c r="P16" s="10">
        <v>16596.517500000005</v>
      </c>
      <c r="R16" t="str">
        <f t="shared" si="0"/>
        <v>Ireland</v>
      </c>
      <c r="S16">
        <f t="shared" si="1"/>
        <v>16596.517500000005</v>
      </c>
    </row>
    <row r="17" spans="1:19" x14ac:dyDescent="0.3">
      <c r="A17" s="7" t="s">
        <v>88</v>
      </c>
      <c r="B17" s="10">
        <v>53609.2785</v>
      </c>
      <c r="C17" s="10">
        <v>25001.058499999992</v>
      </c>
      <c r="O17" s="7" t="s">
        <v>40</v>
      </c>
      <c r="P17" s="10">
        <v>50319.473499999993</v>
      </c>
      <c r="R17" t="str">
        <f t="shared" si="0"/>
        <v>Italy</v>
      </c>
      <c r="S17">
        <f t="shared" si="1"/>
        <v>50319.473499999993</v>
      </c>
    </row>
    <row r="18" spans="1:19" x14ac:dyDescent="0.3">
      <c r="A18" s="7" t="s">
        <v>89</v>
      </c>
      <c r="B18" s="10">
        <v>49147.534999999996</v>
      </c>
      <c r="C18" s="10">
        <v>22793.035000000011</v>
      </c>
      <c r="O18" s="7" t="s">
        <v>26</v>
      </c>
      <c r="P18" s="10">
        <v>42192.776500000007</v>
      </c>
      <c r="R18" t="str">
        <f t="shared" si="0"/>
        <v>Netherlands</v>
      </c>
      <c r="S18">
        <f t="shared" si="1"/>
        <v>42192.776500000007</v>
      </c>
    </row>
    <row r="19" spans="1:19" x14ac:dyDescent="0.3">
      <c r="A19" s="7" t="s">
        <v>90</v>
      </c>
      <c r="B19" s="10">
        <v>65523.639499999997</v>
      </c>
      <c r="C19" s="10">
        <v>28666.869500000001</v>
      </c>
      <c r="O19" s="7" t="s">
        <v>60</v>
      </c>
      <c r="P19" s="10">
        <v>26376.673999999999</v>
      </c>
      <c r="R19" t="str">
        <f t="shared" si="0"/>
        <v>Norway</v>
      </c>
      <c r="S19">
        <f t="shared" si="1"/>
        <v>26376.673999999999</v>
      </c>
    </row>
    <row r="20" spans="1:19" x14ac:dyDescent="0.3">
      <c r="A20" s="7" t="s">
        <v>91</v>
      </c>
      <c r="B20" s="10">
        <v>51026.850000000013</v>
      </c>
      <c r="C20" s="10">
        <v>22442.84</v>
      </c>
      <c r="O20" s="7" t="s">
        <v>48</v>
      </c>
      <c r="P20" s="10">
        <v>40290.002000000015</v>
      </c>
      <c r="R20" t="str">
        <f t="shared" si="0"/>
        <v>Poland</v>
      </c>
      <c r="S20">
        <f t="shared" si="1"/>
        <v>40290.002000000015</v>
      </c>
    </row>
    <row r="21" spans="1:19" x14ac:dyDescent="0.3">
      <c r="A21" s="7" t="s">
        <v>92</v>
      </c>
      <c r="B21" s="10">
        <v>645223.17949999997</v>
      </c>
      <c r="C21" s="10">
        <v>296384.24950000003</v>
      </c>
      <c r="O21" s="7" t="s">
        <v>23</v>
      </c>
      <c r="P21" s="10">
        <v>27591.420999999995</v>
      </c>
      <c r="R21" t="str">
        <f t="shared" si="0"/>
        <v>Portugal</v>
      </c>
      <c r="S21">
        <f t="shared" si="1"/>
        <v>27591.420999999995</v>
      </c>
    </row>
    <row r="22" spans="1:19" x14ac:dyDescent="0.3">
      <c r="O22" s="7" t="s">
        <v>30</v>
      </c>
      <c r="P22" s="10">
        <v>46624.590999999979</v>
      </c>
      <c r="R22" t="str">
        <f t="shared" si="0"/>
        <v>Spain</v>
      </c>
      <c r="S22">
        <f t="shared" si="1"/>
        <v>46624.590999999979</v>
      </c>
    </row>
    <row r="23" spans="1:19" x14ac:dyDescent="0.3">
      <c r="O23" s="7" t="s">
        <v>43</v>
      </c>
      <c r="P23" s="10">
        <v>35977.811999999984</v>
      </c>
      <c r="R23" t="str">
        <f t="shared" si="0"/>
        <v>Sweden</v>
      </c>
      <c r="S23">
        <f t="shared" si="1"/>
        <v>35977.811999999984</v>
      </c>
    </row>
    <row r="24" spans="1:19" x14ac:dyDescent="0.3">
      <c r="O24" s="7" t="s">
        <v>34</v>
      </c>
      <c r="P24" s="10">
        <v>24731.628499999992</v>
      </c>
      <c r="R24" t="str">
        <f t="shared" si="0"/>
        <v>Switzerland</v>
      </c>
      <c r="S24">
        <f t="shared" si="1"/>
        <v>24731.628499999992</v>
      </c>
    </row>
    <row r="25" spans="1:19" x14ac:dyDescent="0.3">
      <c r="O25" s="7" t="s">
        <v>17</v>
      </c>
      <c r="P25" s="10">
        <v>74427.368000000002</v>
      </c>
      <c r="R25" t="str">
        <f t="shared" si="0"/>
        <v>United Kingdom</v>
      </c>
      <c r="S25">
        <f t="shared" si="1"/>
        <v>74427.368000000002</v>
      </c>
    </row>
    <row r="26" spans="1:19" x14ac:dyDescent="0.3">
      <c r="O26" s="7" t="s">
        <v>92</v>
      </c>
      <c r="P26" s="10">
        <v>645223.17950000009</v>
      </c>
      <c r="R26" t="str">
        <f t="shared" si="0"/>
        <v>Grand Total</v>
      </c>
      <c r="S26">
        <f t="shared" si="1"/>
        <v>645223.17950000009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0C6F6-858B-48F7-9078-410039DDE1F5}">
  <dimension ref="A1:AD91"/>
  <sheetViews>
    <sheetView showGridLines="0" tabSelected="1" zoomScale="87" zoomScaleNormal="63" workbookViewId="0">
      <selection activeCell="Z2" sqref="Z2"/>
    </sheetView>
  </sheetViews>
  <sheetFormatPr defaultRowHeight="14.4" x14ac:dyDescent="0.3"/>
  <sheetData>
    <row r="1" spans="1:30" x14ac:dyDescent="0.3">
      <c r="A1" s="5"/>
      <c r="B1" s="5"/>
      <c r="C1" s="5"/>
      <c r="D1" s="5"/>
      <c r="E1" s="5"/>
      <c r="F1" s="5"/>
      <c r="G1" s="5"/>
      <c r="H1" s="5"/>
      <c r="I1" s="5"/>
      <c r="J1" s="5"/>
      <c r="K1" s="5"/>
      <c r="L1" s="5"/>
      <c r="M1" s="5"/>
      <c r="N1" s="5"/>
      <c r="O1" s="5"/>
      <c r="P1" s="5"/>
      <c r="Q1" s="5"/>
      <c r="R1" s="5"/>
      <c r="S1" s="5"/>
      <c r="T1" s="5"/>
      <c r="U1" s="5"/>
      <c r="V1" s="5"/>
      <c r="W1" s="5"/>
      <c r="X1" s="5"/>
      <c r="Y1" s="5"/>
      <c r="Z1" s="5"/>
      <c r="AA1" s="14"/>
      <c r="AB1" s="14"/>
      <c r="AC1" s="14"/>
      <c r="AD1" s="14"/>
    </row>
    <row r="2" spans="1:30" x14ac:dyDescent="0.3">
      <c r="A2" s="5"/>
      <c r="B2" s="5"/>
      <c r="C2" s="5"/>
      <c r="D2" s="5"/>
      <c r="E2" s="5"/>
      <c r="F2" s="5"/>
      <c r="G2" s="5"/>
      <c r="H2" s="5"/>
      <c r="I2" s="5"/>
      <c r="J2" s="5"/>
      <c r="K2" s="5"/>
      <c r="L2" s="5"/>
      <c r="M2" s="5"/>
      <c r="N2" s="5"/>
      <c r="O2" s="5"/>
      <c r="P2" s="5"/>
      <c r="Q2" s="5"/>
      <c r="R2" s="5"/>
      <c r="S2" s="5"/>
      <c r="T2" s="5"/>
      <c r="U2" s="5"/>
      <c r="V2" s="5"/>
      <c r="W2" s="5"/>
      <c r="X2" s="5"/>
      <c r="Y2" s="5"/>
      <c r="Z2" s="5"/>
      <c r="AA2" s="14"/>
      <c r="AB2" s="14"/>
      <c r="AC2" s="14"/>
      <c r="AD2" s="14"/>
    </row>
    <row r="3" spans="1:30" x14ac:dyDescent="0.3">
      <c r="A3" s="5"/>
      <c r="B3" s="5"/>
      <c r="C3" s="5"/>
      <c r="D3" s="5"/>
      <c r="E3" s="5"/>
      <c r="F3" s="5"/>
      <c r="G3" s="5"/>
      <c r="H3" s="5"/>
      <c r="I3" s="5"/>
      <c r="J3" s="5"/>
      <c r="K3" s="5"/>
      <c r="L3" s="5"/>
      <c r="M3" s="5"/>
      <c r="N3" s="5"/>
      <c r="O3" s="5"/>
      <c r="P3" s="5"/>
      <c r="Q3" s="5"/>
      <c r="R3" s="5"/>
      <c r="S3" s="5"/>
      <c r="T3" s="5"/>
      <c r="U3" s="5"/>
      <c r="V3" s="5"/>
      <c r="W3" s="5"/>
      <c r="X3" s="5"/>
      <c r="Y3" s="5"/>
      <c r="Z3" s="5"/>
      <c r="AA3" s="14"/>
      <c r="AB3" s="14"/>
      <c r="AC3" s="14"/>
      <c r="AD3" s="14"/>
    </row>
    <row r="4" spans="1:30" x14ac:dyDescent="0.3">
      <c r="A4" s="5"/>
      <c r="B4" s="5"/>
      <c r="C4" s="5"/>
      <c r="D4" s="5"/>
      <c r="E4" s="5"/>
      <c r="F4" s="5"/>
      <c r="G4" s="5"/>
      <c r="H4" s="5"/>
      <c r="I4" s="5"/>
      <c r="J4" s="5"/>
      <c r="K4" s="5"/>
      <c r="L4" s="5"/>
      <c r="M4" s="5"/>
      <c r="N4" s="5"/>
      <c r="O4" s="5"/>
      <c r="P4" s="5"/>
      <c r="Q4" s="5"/>
      <c r="R4" s="5"/>
      <c r="S4" s="5"/>
      <c r="T4" s="5"/>
      <c r="U4" s="5"/>
      <c r="V4" s="5"/>
      <c r="W4" s="5"/>
      <c r="X4" s="5"/>
      <c r="Y4" s="5"/>
      <c r="Z4" s="5"/>
      <c r="AA4" s="14"/>
      <c r="AB4" s="14"/>
      <c r="AC4" s="14"/>
      <c r="AD4" s="14"/>
    </row>
    <row r="5" spans="1:30" x14ac:dyDescent="0.3">
      <c r="A5" s="5"/>
      <c r="B5" s="5"/>
      <c r="C5" s="5"/>
      <c r="D5" s="5"/>
      <c r="E5" s="5"/>
      <c r="F5" s="5"/>
      <c r="G5" s="5"/>
      <c r="H5" s="5"/>
      <c r="I5" s="5"/>
      <c r="J5" s="5"/>
      <c r="K5" s="5"/>
      <c r="L5" s="5"/>
      <c r="M5" s="5"/>
      <c r="N5" s="5"/>
      <c r="O5" s="5"/>
      <c r="P5" s="5"/>
      <c r="Q5" s="5"/>
      <c r="R5" s="5"/>
      <c r="S5" s="5"/>
      <c r="T5" s="5"/>
      <c r="U5" s="5"/>
      <c r="V5" s="5"/>
      <c r="W5" s="5"/>
      <c r="X5" s="5"/>
      <c r="Y5" s="5"/>
      <c r="Z5" s="5"/>
      <c r="AA5" s="14"/>
      <c r="AB5" s="14"/>
      <c r="AC5" s="14"/>
      <c r="AD5" s="14"/>
    </row>
    <row r="6" spans="1:30" x14ac:dyDescent="0.3">
      <c r="A6" s="5"/>
      <c r="B6" s="5"/>
      <c r="C6" s="5"/>
      <c r="D6" s="5"/>
      <c r="E6" s="5"/>
      <c r="F6" s="5"/>
      <c r="G6" s="5"/>
      <c r="H6" s="5"/>
      <c r="I6" s="5"/>
      <c r="J6" s="5"/>
      <c r="K6" s="5"/>
      <c r="L6" s="5"/>
      <c r="M6" s="5"/>
      <c r="N6" s="5"/>
      <c r="O6" s="5"/>
      <c r="P6" s="5"/>
      <c r="Q6" s="5"/>
      <c r="R6" s="5"/>
      <c r="S6" s="5"/>
      <c r="T6" s="5"/>
      <c r="U6" s="5"/>
      <c r="V6" s="5"/>
      <c r="W6" s="5"/>
      <c r="X6" s="5"/>
      <c r="Y6" s="5"/>
      <c r="Z6" s="5"/>
      <c r="AA6" s="14"/>
      <c r="AB6" s="14"/>
      <c r="AC6" s="14"/>
      <c r="AD6" s="14"/>
    </row>
    <row r="7" spans="1:30" x14ac:dyDescent="0.3">
      <c r="A7" s="5"/>
      <c r="B7" s="5"/>
      <c r="C7" s="5"/>
      <c r="D7" s="5"/>
      <c r="E7" s="5"/>
      <c r="F7" s="5"/>
      <c r="G7" s="5"/>
      <c r="H7" s="5"/>
      <c r="I7" s="5"/>
      <c r="J7" s="5"/>
      <c r="K7" s="5"/>
      <c r="L7" s="5"/>
      <c r="M7" s="5"/>
      <c r="N7" s="5"/>
      <c r="O7" s="5"/>
      <c r="P7" s="5"/>
      <c r="Q7" s="5"/>
      <c r="R7" s="5"/>
      <c r="S7" s="5"/>
      <c r="T7" s="5"/>
      <c r="U7" s="5"/>
      <c r="V7" s="5"/>
      <c r="W7" s="5"/>
      <c r="X7" s="5"/>
      <c r="Y7" s="5"/>
      <c r="Z7" s="5"/>
      <c r="AA7" s="14"/>
      <c r="AB7" s="14"/>
      <c r="AC7" s="14"/>
      <c r="AD7" s="14"/>
    </row>
    <row r="8" spans="1:30" x14ac:dyDescent="0.3">
      <c r="A8" s="5"/>
      <c r="B8" s="5"/>
      <c r="C8" s="5"/>
      <c r="D8" s="5"/>
      <c r="E8" s="5"/>
      <c r="F8" s="5"/>
      <c r="G8" s="5"/>
      <c r="H8" s="5"/>
      <c r="I8" s="5"/>
      <c r="J8" s="5"/>
      <c r="K8" s="5"/>
      <c r="L8" s="5"/>
      <c r="M8" s="5"/>
      <c r="N8" s="5"/>
      <c r="O8" s="5"/>
      <c r="P8" s="5"/>
      <c r="Q8" s="5"/>
      <c r="R8" s="5"/>
      <c r="S8" s="5"/>
      <c r="T8" s="5"/>
      <c r="U8" s="5"/>
      <c r="V8" s="5"/>
      <c r="W8" s="5"/>
      <c r="X8" s="5"/>
      <c r="Y8" s="5"/>
      <c r="Z8" s="5"/>
      <c r="AA8" s="14"/>
      <c r="AB8" s="14"/>
      <c r="AC8" s="14"/>
      <c r="AD8" s="14"/>
    </row>
    <row r="9" spans="1:30" x14ac:dyDescent="0.3">
      <c r="A9" s="5"/>
      <c r="B9" s="5"/>
      <c r="C9" s="5"/>
      <c r="D9" s="5"/>
      <c r="E9" s="5"/>
      <c r="F9" s="5"/>
      <c r="G9" s="5"/>
      <c r="H9" s="5"/>
      <c r="I9" s="5"/>
      <c r="J9" s="5"/>
      <c r="K9" s="5"/>
      <c r="L9" s="5"/>
      <c r="M9" s="5"/>
      <c r="N9" s="5"/>
      <c r="O9" s="5"/>
      <c r="P9" s="5"/>
      <c r="Q9" s="5"/>
      <c r="R9" s="5"/>
      <c r="S9" s="5"/>
      <c r="T9" s="5"/>
      <c r="U9" s="5"/>
      <c r="V9" s="5"/>
      <c r="W9" s="5"/>
      <c r="X9" s="5"/>
      <c r="Y9" s="5"/>
      <c r="Z9" s="5"/>
      <c r="AA9" s="14"/>
      <c r="AB9" s="14"/>
      <c r="AC9" s="14"/>
      <c r="AD9" s="14"/>
    </row>
    <row r="10" spans="1:30"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14"/>
      <c r="AB10" s="14"/>
      <c r="AC10" s="14"/>
      <c r="AD10" s="14"/>
    </row>
    <row r="11" spans="1:30" x14ac:dyDescent="0.3">
      <c r="A11" s="5"/>
      <c r="B11" s="5"/>
      <c r="C11" s="5"/>
      <c r="D11" s="5"/>
      <c r="E11" s="5"/>
      <c r="F11" s="6"/>
      <c r="G11" s="5"/>
      <c r="H11" s="5"/>
      <c r="I11" s="5"/>
      <c r="J11" s="5"/>
      <c r="K11" s="5"/>
      <c r="L11" s="5"/>
      <c r="M11" s="5"/>
      <c r="N11" s="5"/>
      <c r="O11" s="5"/>
      <c r="P11" s="5"/>
      <c r="Q11" s="5"/>
      <c r="R11" s="5"/>
      <c r="S11" s="5"/>
      <c r="T11" s="5"/>
      <c r="U11" s="5"/>
      <c r="V11" s="5"/>
      <c r="W11" s="5"/>
      <c r="X11" s="5"/>
      <c r="Y11" s="5"/>
      <c r="Z11" s="5"/>
      <c r="AA11" s="14"/>
      <c r="AB11" s="14"/>
      <c r="AC11" s="14"/>
      <c r="AD11" s="14"/>
    </row>
    <row r="12" spans="1:30"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14"/>
      <c r="AB12" s="14"/>
      <c r="AC12" s="14"/>
      <c r="AD12" s="14"/>
    </row>
    <row r="13" spans="1:30"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14"/>
      <c r="AB13" s="14"/>
      <c r="AC13" s="14"/>
      <c r="AD13" s="14"/>
    </row>
    <row r="14" spans="1:30"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14"/>
      <c r="AB14" s="14"/>
      <c r="AC14" s="14"/>
      <c r="AD14" s="14"/>
    </row>
    <row r="15" spans="1:30"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14"/>
      <c r="AB15" s="14"/>
      <c r="AC15" s="14"/>
      <c r="AD15" s="14"/>
    </row>
    <row r="16" spans="1:30"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14"/>
      <c r="AB16" s="14"/>
      <c r="AC16" s="14"/>
      <c r="AD16" s="14"/>
    </row>
    <row r="17" spans="1:30"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14"/>
      <c r="AB17" s="14"/>
      <c r="AC17" s="14"/>
      <c r="AD17" s="14"/>
    </row>
    <row r="18" spans="1:30"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14"/>
      <c r="AB18" s="14"/>
      <c r="AC18" s="14"/>
      <c r="AD18" s="14"/>
    </row>
    <row r="19" spans="1:30"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14"/>
      <c r="AB19" s="14"/>
      <c r="AC19" s="14"/>
      <c r="AD19" s="14"/>
    </row>
    <row r="20" spans="1:30"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14"/>
      <c r="AB20" s="14"/>
      <c r="AC20" s="14"/>
      <c r="AD20" s="14"/>
    </row>
    <row r="21" spans="1:30"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14"/>
      <c r="AB21" s="14"/>
      <c r="AC21" s="14"/>
      <c r="AD21" s="14"/>
    </row>
    <row r="22" spans="1:30"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14"/>
      <c r="AB22" s="14"/>
      <c r="AC22" s="14"/>
      <c r="AD22" s="14"/>
    </row>
    <row r="23" spans="1:30"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14"/>
      <c r="AB23" s="14"/>
      <c r="AC23" s="14"/>
      <c r="AD23" s="14"/>
    </row>
    <row r="24" spans="1:30"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14"/>
      <c r="AB24" s="14"/>
      <c r="AC24" s="14"/>
      <c r="AD24" s="14"/>
    </row>
    <row r="25" spans="1:30"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14"/>
      <c r="AB25" s="14"/>
      <c r="AC25" s="14"/>
      <c r="AD25" s="14"/>
    </row>
    <row r="26" spans="1:30"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14"/>
      <c r="AB26" s="14"/>
      <c r="AC26" s="14"/>
      <c r="AD26" s="14"/>
    </row>
    <row r="27" spans="1:30"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14"/>
      <c r="AB27" s="14"/>
      <c r="AC27" s="14"/>
      <c r="AD27" s="14"/>
    </row>
    <row r="28" spans="1:30"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14"/>
      <c r="AB28" s="14"/>
      <c r="AC28" s="14"/>
      <c r="AD28" s="14"/>
    </row>
    <row r="29" spans="1:30"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14"/>
      <c r="AB29" s="14"/>
      <c r="AC29" s="14"/>
      <c r="AD29" s="14"/>
    </row>
    <row r="30" spans="1:30"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14"/>
      <c r="AB30" s="14"/>
      <c r="AC30" s="14"/>
      <c r="AD30" s="14"/>
    </row>
    <row r="31" spans="1:30"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14"/>
      <c r="AB31" s="14"/>
      <c r="AC31" s="14"/>
      <c r="AD31" s="14"/>
    </row>
    <row r="32" spans="1:30"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14"/>
      <c r="AB32" s="14"/>
      <c r="AC32" s="14"/>
      <c r="AD32" s="14"/>
    </row>
    <row r="33" spans="1:30"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4"/>
    </row>
    <row r="34" spans="1:30"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4"/>
    </row>
    <row r="35" spans="1:30"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4"/>
    </row>
    <row r="36" spans="1:30"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4"/>
    </row>
    <row r="37" spans="1:30"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4"/>
    </row>
    <row r="38" spans="1:30"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4"/>
    </row>
    <row r="39" spans="1:30"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4"/>
    </row>
    <row r="40" spans="1:30"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4"/>
    </row>
    <row r="41" spans="1:30"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4"/>
    </row>
    <row r="42" spans="1:30"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4"/>
    </row>
    <row r="43" spans="1:30"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4"/>
    </row>
    <row r="44" spans="1:30"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4"/>
    </row>
    <row r="45" spans="1:30"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4"/>
    </row>
    <row r="46" spans="1:30"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4"/>
    </row>
    <row r="47" spans="1:30"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4"/>
    </row>
    <row r="48" spans="1:30"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4"/>
    </row>
    <row r="49" spans="1:30"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4"/>
    </row>
    <row r="50" spans="1:30"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4"/>
    </row>
    <row r="51" spans="1:30"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4"/>
    </row>
    <row r="52" spans="1:30"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4"/>
    </row>
    <row r="53" spans="1:30"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4"/>
    </row>
    <row r="54" spans="1:30"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4"/>
    </row>
    <row r="55" spans="1:30"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4"/>
    </row>
    <row r="56" spans="1:30"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4"/>
    </row>
    <row r="57" spans="1:30"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4"/>
    </row>
    <row r="58" spans="1:30"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4"/>
    </row>
    <row r="59" spans="1:30"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4"/>
    </row>
    <row r="60" spans="1:30"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4"/>
    </row>
    <row r="61" spans="1:30"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4"/>
    </row>
    <row r="62" spans="1:30" x14ac:dyDescent="0.3">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row>
    <row r="63" spans="1:30" x14ac:dyDescent="0.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row>
    <row r="64" spans="1:30" x14ac:dyDescent="0.3">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row>
    <row r="65" spans="1:29" x14ac:dyDescent="0.3">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row>
    <row r="66" spans="1:29" x14ac:dyDescent="0.3">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row>
    <row r="67" spans="1:29" x14ac:dyDescent="0.3">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row>
    <row r="68" spans="1:29" x14ac:dyDescent="0.3">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row>
    <row r="69" spans="1:29" x14ac:dyDescent="0.3">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row>
    <row r="70" spans="1:29" x14ac:dyDescent="0.3">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row>
    <row r="71" spans="1:29" x14ac:dyDescent="0.3">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row>
    <row r="72" spans="1:29" x14ac:dyDescent="0.3">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row>
    <row r="73" spans="1:29" x14ac:dyDescent="0.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row>
    <row r="74" spans="1:29" x14ac:dyDescent="0.3">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row>
    <row r="75" spans="1:29" x14ac:dyDescent="0.3">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row>
    <row r="76" spans="1:29" x14ac:dyDescent="0.3">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row>
    <row r="77" spans="1:29" x14ac:dyDescent="0.3">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row>
    <row r="78" spans="1:29" x14ac:dyDescent="0.3">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row>
    <row r="79" spans="1:29" x14ac:dyDescent="0.3">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row>
    <row r="80" spans="1:29" x14ac:dyDescent="0.3">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row>
    <row r="81" spans="1:29" x14ac:dyDescent="0.3">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row>
    <row r="82" spans="1:29" x14ac:dyDescent="0.3">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row>
    <row r="83" spans="1:29" x14ac:dyDescent="0.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row>
    <row r="84" spans="1:29" x14ac:dyDescent="0.3">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row>
    <row r="85" spans="1:29" x14ac:dyDescent="0.3">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row>
    <row r="86" spans="1:29" x14ac:dyDescent="0.3">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row>
    <row r="87" spans="1:29" x14ac:dyDescent="0.3">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row>
    <row r="88" spans="1:29" x14ac:dyDescent="0.3">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row>
    <row r="89" spans="1:29" x14ac:dyDescent="0.3">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row>
    <row r="90" spans="1:29" x14ac:dyDescent="0.3">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row>
    <row r="91" spans="1:29" x14ac:dyDescent="0.3">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4229F8-C8DD-47A0-B559-306373D824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SalesDataTable (2)</vt:lpstr>
      <vt:lpstr>Detail1</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 Mishra</dc:creator>
  <cp:lastModifiedBy>Shivani Mishra</cp:lastModifiedBy>
  <dcterms:created xsi:type="dcterms:W3CDTF">2026-10-26T12:19:05Z</dcterms:created>
  <dcterms:modified xsi:type="dcterms:W3CDTF">2026-10-27T20:12:15Z</dcterms:modified>
</cp:coreProperties>
</file>