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fe74248c90c6196/Documents/"/>
    </mc:Choice>
  </mc:AlternateContent>
  <xr:revisionPtr revIDLastSave="19" documentId="14_{10B8B88D-F921-457B-9460-EE4F676B0BE2}" xr6:coauthVersionLast="47" xr6:coauthVersionMax="47" xr10:uidLastSave="{C309C2A3-E20A-4261-905A-AECE580F860C}"/>
  <bookViews>
    <workbookView xWindow="-108" yWindow="-108" windowWidth="23256" windowHeight="12456" activeTab="1" xr2:uid="{00000000-000D-0000-FFFF-FFFF00000000}"/>
  </bookViews>
  <sheets>
    <sheet name="Rainfall pattern Data" sheetId="1" r:id="rId1"/>
    <sheet name="Yearly Rainfall" sheetId="3" r:id="rId2"/>
    <sheet name="Monthly Rainfall" sheetId="4" r:id="rId3"/>
    <sheet name="Region " sheetId="5" r:id="rId4"/>
    <sheet name="Season" sheetId="9" r:id="rId5"/>
    <sheet name="Forecast Chart" sheetId="6" r:id="rId6"/>
    <sheet name="DASHBOARD" sheetId="7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C122" i="6"/>
  <c r="C134" i="6"/>
  <c r="C146" i="6"/>
  <c r="C123" i="6"/>
  <c r="C135" i="6"/>
  <c r="C147" i="6"/>
  <c r="C124" i="6"/>
  <c r="C136" i="6"/>
  <c r="C148" i="6"/>
  <c r="C125" i="6"/>
  <c r="C137" i="6"/>
  <c r="C149" i="6"/>
  <c r="C126" i="6"/>
  <c r="C138" i="6"/>
  <c r="C150" i="6"/>
  <c r="C127" i="6"/>
  <c r="C139" i="6"/>
  <c r="C151" i="6"/>
  <c r="C128" i="6"/>
  <c r="C140" i="6"/>
  <c r="C129" i="6"/>
  <c r="C141" i="6"/>
  <c r="C130" i="6"/>
  <c r="C142" i="6"/>
  <c r="C131" i="6"/>
  <c r="C143" i="6"/>
  <c r="C132" i="6"/>
  <c r="C144" i="6"/>
  <c r="C133" i="6"/>
  <c r="C145" i="6"/>
  <c r="D145" i="6"/>
  <c r="D142" i="6"/>
  <c r="D151" i="6"/>
  <c r="E149" i="6"/>
  <c r="E147" i="6"/>
  <c r="D132" i="6"/>
  <c r="D150" i="6"/>
  <c r="D143" i="6"/>
  <c r="D136" i="6"/>
  <c r="E126" i="6"/>
  <c r="E131" i="6"/>
  <c r="D122" i="6"/>
  <c r="E145" i="6"/>
  <c r="E142" i="6"/>
  <c r="E151" i="6"/>
  <c r="D149" i="6"/>
  <c r="D147" i="6"/>
  <c r="D137" i="6"/>
  <c r="D135" i="6"/>
  <c r="D129" i="6"/>
  <c r="E132" i="6"/>
  <c r="D140" i="6"/>
  <c r="D131" i="6"/>
  <c r="D133" i="6"/>
  <c r="E130" i="6"/>
  <c r="E139" i="6"/>
  <c r="E137" i="6"/>
  <c r="E135" i="6"/>
  <c r="D127" i="6"/>
  <c r="E150" i="6"/>
  <c r="E146" i="6"/>
  <c r="D148" i="6"/>
  <c r="E136" i="6"/>
  <c r="E140" i="6"/>
  <c r="E133" i="6"/>
  <c r="D130" i="6"/>
  <c r="D139" i="6"/>
  <c r="D123" i="6"/>
  <c r="E143" i="6"/>
  <c r="D124" i="6"/>
  <c r="D144" i="6"/>
  <c r="D141" i="6"/>
  <c r="E127" i="6"/>
  <c r="E125" i="6"/>
  <c r="E123" i="6"/>
  <c r="E141" i="6"/>
  <c r="D146" i="6"/>
  <c r="E138" i="6"/>
  <c r="D128" i="6"/>
  <c r="E122" i="6"/>
  <c r="D126" i="6"/>
  <c r="E144" i="6"/>
  <c r="D125" i="6"/>
  <c r="E148" i="6"/>
  <c r="E129" i="6"/>
  <c r="E134" i="6"/>
  <c r="D138" i="6"/>
  <c r="D134" i="6"/>
  <c r="E124" i="6"/>
  <c r="E128" i="6"/>
</calcChain>
</file>

<file path=xl/sharedStrings.xml><?xml version="1.0" encoding="utf-8"?>
<sst xmlns="http://schemas.openxmlformats.org/spreadsheetml/2006/main" count="175" uniqueCount="44">
  <si>
    <t>INDEX</t>
  </si>
  <si>
    <t>Date</t>
  </si>
  <si>
    <t>Rainfall_mm</t>
  </si>
  <si>
    <t>Season</t>
  </si>
  <si>
    <t>Temperature_C</t>
  </si>
  <si>
    <t>Humidity_%</t>
  </si>
  <si>
    <t>WindSpeed_km_h</t>
  </si>
  <si>
    <t>Region</t>
  </si>
  <si>
    <t>West</t>
  </si>
  <si>
    <t>South</t>
  </si>
  <si>
    <t>N/A</t>
  </si>
  <si>
    <t>North</t>
  </si>
  <si>
    <t>East</t>
  </si>
  <si>
    <t>Row Labels</t>
  </si>
  <si>
    <t>Sum of Rainfall_mm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</si>
  <si>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</si>
  <si>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</si>
  <si>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</si>
  <si>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</si>
  <si>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</si>
  <si>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</si>
  <si>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</si>
  <si>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</si>
  <si>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</si>
  <si>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</si>
  <si>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</si>
  <si>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</si>
  <si>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</si>
  <si>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</si>
  <si>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</si>
  <si>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</si>
  <si>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</si>
  <si>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</si>
  <si>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</si>
  <si>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</si>
  <si>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</si>
  <si>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</si>
  <si>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</si>
  <si>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Spring</t>
  </si>
  <si>
    <t>Winter</t>
  </si>
  <si>
    <t>Forecast(Rainfall_mm)</t>
  </si>
  <si>
    <t>Lower Confidence Bound(Rainfall_mm)</t>
  </si>
  <si>
    <t>Upper Confidence Bound(Rainfall_mm)</t>
  </si>
  <si>
    <t>"Rainfall Pattern Analysis Dashboard"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</si>
</sst>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[rainfall_pattern week 2 project.xlsx]Yearly Rainfall!PivotTable1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217716535433073"/>
          <c:y val="0.37800488480606592"/>
          <c:w val="0.7219186351706037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'Yearly Rainfall'!$B$3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Rainfall'!$A$4:$A$14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'Yearly Rainfall'!$B$4:$B$14</c:f>
              <c:numCache>
                <c:formatCode>General</c:formatCode>
                <c:ptCount val="10"/>
                <c:pt idx="0">
                  <c:v>2361.1000000000004</c:v>
                </c:pt>
                <c:pt idx="1">
                  <c:v>2782.6000000000004</c:v>
                </c:pt>
                <c:pt idx="2">
                  <c:v>2235.2000000000003</c:v>
                </c:pt>
                <c:pt idx="3">
                  <c:v>2563</c:v>
                </c:pt>
                <c:pt idx="4">
                  <c:v>2585.6</c:v>
                </c:pt>
                <c:pt idx="5">
                  <c:v>1974.4</c:v>
                </c:pt>
                <c:pt idx="6">
                  <c:v>2471.6999999999998</c:v>
                </c:pt>
                <c:pt idx="7">
                  <c:v>2415.2999999999997</c:v>
                </c:pt>
                <c:pt idx="8">
                  <c:v>2314.6999999999998</c:v>
                </c:pt>
                <c:pt idx="9">
                  <c:v>3294.3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0-462B-B4BE-DB881BF336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0585120"/>
        <c:axId val="130577440"/>
      </c:lineChart>
      <c:catAx>
        <c:axId val="1305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7440"/>
        <c:crosses val="autoZero"/>
        <c:auto val="1"/>
        <c:lblAlgn val="ctr"/>
        <c:lblOffset val="100"/>
        <c:noMultiLvlLbl val="0"/>
      </c:catAx>
      <c:valAx>
        <c:axId val="1305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[rainfall_pattern week 2 project.xlsx]Monthly Rainfall!PivotTable2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Rainfall'!$B$3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Rainfall'!$A$4:$A$16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Rainfall'!$B$4:$B$16</c:f>
              <c:numCache>
                <c:formatCode>General</c:formatCode>
                <c:ptCount val="12"/>
                <c:pt idx="0">
                  <c:v>2687</c:v>
                </c:pt>
                <c:pt idx="1">
                  <c:v>1600.6000000000004</c:v>
                </c:pt>
                <c:pt idx="2">
                  <c:v>2681.7999999999997</c:v>
                </c:pt>
                <c:pt idx="3">
                  <c:v>1802.4999999999998</c:v>
                </c:pt>
                <c:pt idx="4">
                  <c:v>2285.3000000000002</c:v>
                </c:pt>
                <c:pt idx="5">
                  <c:v>1524.3</c:v>
                </c:pt>
                <c:pt idx="6">
                  <c:v>2153.6</c:v>
                </c:pt>
                <c:pt idx="7">
                  <c:v>2151.3000000000002</c:v>
                </c:pt>
                <c:pt idx="8">
                  <c:v>2045.8999999999999</c:v>
                </c:pt>
                <c:pt idx="9">
                  <c:v>1610.9</c:v>
                </c:pt>
                <c:pt idx="10">
                  <c:v>2428.8000000000002</c:v>
                </c:pt>
                <c:pt idx="11">
                  <c:v>2025.8999999999999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D-4C1D-A1AC-4A22EFDCD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523680"/>
        <c:axId val="130520320"/>
      </c:barChart>
      <c:catAx>
        <c:axId val="1305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0320"/>
        <c:crosses val="autoZero"/>
        <c:auto val="1"/>
        <c:lblAlgn val="ctr"/>
        <c:lblOffset val="100"/>
        <c:noMultiLvlLbl val="0"/>
      </c:catAx>
      <c:valAx>
        <c:axId val="130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[rainfall_pattern week 2 project.xlsx]Region 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'Region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02-4FE1-8F9D-42497E5243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02-4FE1-8F9D-42497E5243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02-4FE1-8F9D-42497E5243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02-4FE1-8F9D-42497E52437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'Region 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'!$B$4:$B$8</c:f>
              <c:numCache>
                <c:formatCode>General</c:formatCode>
                <c:ptCount val="4"/>
                <c:pt idx="0">
                  <c:v>4837.8999999999987</c:v>
                </c:pt>
                <c:pt idx="1">
                  <c:v>6208</c:v>
                </c:pt>
                <c:pt idx="2">
                  <c:v>6053.6999999999989</c:v>
                </c:pt>
                <c:pt idx="3">
                  <c:v>7898.3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6-40AC-99D8-596E6F96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[rainfall_pattern week 2 project.xlsx]Season!PivotTable4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Season!$B$3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Season!$A$4:$A$6</c:f>
              <c:strCache>
                <c:ptCount val="2"/>
                <c:pt idx="0">
                  <c:v>Spring</c:v>
                </c:pt>
                <c:pt idx="1">
                  <c:v>Winter</c:v>
                </c:pt>
              </c:strCache>
            </c:strRef>
          </c:cat>
          <c:val>
            <c:numRef>
              <c:f>Season!$B$4:$B$6</c:f>
              <c:numCache>
                <c:formatCode>General</c:formatCode>
                <c:ptCount val="2"/>
                <c:pt idx="0">
                  <c:v>12470.4</c:v>
                </c:pt>
                <c:pt idx="1">
                  <c:v>12527.500000000002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4-4518-854A-B005DE7494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30519360"/>
        <c:axId val="130504000"/>
      </c:barChart>
      <c:catAx>
        <c:axId val="13051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4000"/>
        <c:crosses val="autoZero"/>
        <c:auto val="1"/>
        <c:lblAlgn val="ctr"/>
        <c:lblOffset val="100"/>
        <c:noMultiLvlLbl val="0"/>
      </c:catAx>
      <c:valAx>
        <c:axId val="1305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22723822328301E-2"/>
          <c:y val="2.2132732708458107E-2"/>
          <c:w val="0.92996410231329785"/>
          <c:h val="0.69496649282476053"/>
        </c:manualLayout>
      </c:layout>
      <c:lineChart>
        <c:grouping val="standard"/>
        <c:varyColors val="0"/>
        <c:ser>
          <c:idx val="0"/>
          <c:order val="0"/>
          <c:tx>
            <c:strRef>
              <c:f>'Forecast Chart'!$B$1</c:f>
              <c:strCache>
                <c:ptCount val="1"/>
                <c:pt idx="0">
                  <c:v>Rainfall_mm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Chart'!$B$2:$B$151</c:f>
              <c:numCache>
                <c:formatCode>General</c:formatCode>
                <c:ptCount val="150"/>
                <c:pt idx="0">
                  <c:v>384.3</c:v>
                </c:pt>
                <c:pt idx="1">
                  <c:v>251.7</c:v>
                </c:pt>
                <c:pt idx="2">
                  <c:v>298.5</c:v>
                </c:pt>
                <c:pt idx="3">
                  <c:v>207.8</c:v>
                </c:pt>
                <c:pt idx="4">
                  <c:v>321.7</c:v>
                </c:pt>
                <c:pt idx="5">
                  <c:v>51</c:v>
                </c:pt>
                <c:pt idx="6">
                  <c:v>264.10000000000002</c:v>
                </c:pt>
                <c:pt idx="7">
                  <c:v>208.5</c:v>
                </c:pt>
                <c:pt idx="8">
                  <c:v>101</c:v>
                </c:pt>
                <c:pt idx="9">
                  <c:v>101.3</c:v>
                </c:pt>
                <c:pt idx="10">
                  <c:v>114.9</c:v>
                </c:pt>
                <c:pt idx="11">
                  <c:v>56.3</c:v>
                </c:pt>
                <c:pt idx="12">
                  <c:v>304.5</c:v>
                </c:pt>
                <c:pt idx="13">
                  <c:v>131</c:v>
                </c:pt>
                <c:pt idx="14">
                  <c:v>359</c:v>
                </c:pt>
                <c:pt idx="15">
                  <c:v>113</c:v>
                </c:pt>
                <c:pt idx="16">
                  <c:v>157.9</c:v>
                </c:pt>
                <c:pt idx="17">
                  <c:v>239</c:v>
                </c:pt>
                <c:pt idx="18">
                  <c:v>50.7</c:v>
                </c:pt>
                <c:pt idx="19">
                  <c:v>387.2</c:v>
                </c:pt>
                <c:pt idx="20">
                  <c:v>269.2</c:v>
                </c:pt>
                <c:pt idx="21">
                  <c:v>298.3</c:v>
                </c:pt>
                <c:pt idx="22">
                  <c:v>296.8</c:v>
                </c:pt>
                <c:pt idx="23">
                  <c:v>176</c:v>
                </c:pt>
                <c:pt idx="24">
                  <c:v>367.8</c:v>
                </c:pt>
                <c:pt idx="25">
                  <c:v>27.6</c:v>
                </c:pt>
                <c:pt idx="26">
                  <c:v>346.6</c:v>
                </c:pt>
                <c:pt idx="27">
                  <c:v>221.2</c:v>
                </c:pt>
                <c:pt idx="28">
                  <c:v>360.4</c:v>
                </c:pt>
                <c:pt idx="29">
                  <c:v>87.8</c:v>
                </c:pt>
                <c:pt idx="30">
                  <c:v>327.2</c:v>
                </c:pt>
                <c:pt idx="31">
                  <c:v>90.4</c:v>
                </c:pt>
                <c:pt idx="32">
                  <c:v>28.4</c:v>
                </c:pt>
                <c:pt idx="33">
                  <c:v>93.3</c:v>
                </c:pt>
                <c:pt idx="34">
                  <c:v>258.60000000000002</c:v>
                </c:pt>
                <c:pt idx="35">
                  <c:v>25.9</c:v>
                </c:pt>
                <c:pt idx="36">
                  <c:v>129</c:v>
                </c:pt>
                <c:pt idx="37">
                  <c:v>16.100000000000001</c:v>
                </c:pt>
                <c:pt idx="38">
                  <c:v>365.4</c:v>
                </c:pt>
                <c:pt idx="39">
                  <c:v>391.5</c:v>
                </c:pt>
                <c:pt idx="40">
                  <c:v>223.2</c:v>
                </c:pt>
                <c:pt idx="41">
                  <c:v>20.6</c:v>
                </c:pt>
                <c:pt idx="42">
                  <c:v>344.6</c:v>
                </c:pt>
                <c:pt idx="43">
                  <c:v>99.5</c:v>
                </c:pt>
                <c:pt idx="44">
                  <c:v>305.8</c:v>
                </c:pt>
                <c:pt idx="45">
                  <c:v>80</c:v>
                </c:pt>
                <c:pt idx="46">
                  <c:v>242.7</c:v>
                </c:pt>
                <c:pt idx="47">
                  <c:v>344.6</c:v>
                </c:pt>
                <c:pt idx="48">
                  <c:v>121.8</c:v>
                </c:pt>
                <c:pt idx="49">
                  <c:v>242.5</c:v>
                </c:pt>
                <c:pt idx="50">
                  <c:v>66.400000000000006</c:v>
                </c:pt>
                <c:pt idx="51">
                  <c:v>172.3</c:v>
                </c:pt>
                <c:pt idx="52">
                  <c:v>375.8</c:v>
                </c:pt>
                <c:pt idx="53">
                  <c:v>81.3</c:v>
                </c:pt>
                <c:pt idx="54">
                  <c:v>19.7</c:v>
                </c:pt>
                <c:pt idx="55">
                  <c:v>182.2</c:v>
                </c:pt>
                <c:pt idx="56">
                  <c:v>274.89999999999998</c:v>
                </c:pt>
                <c:pt idx="57">
                  <c:v>324.7</c:v>
                </c:pt>
                <c:pt idx="58">
                  <c:v>332.9</c:v>
                </c:pt>
                <c:pt idx="59">
                  <c:v>391.1</c:v>
                </c:pt>
                <c:pt idx="60">
                  <c:v>265.3</c:v>
                </c:pt>
                <c:pt idx="61">
                  <c:v>19.600000000000001</c:v>
                </c:pt>
                <c:pt idx="62">
                  <c:v>154</c:v>
                </c:pt>
                <c:pt idx="63">
                  <c:v>12.5</c:v>
                </c:pt>
                <c:pt idx="64">
                  <c:v>92</c:v>
                </c:pt>
                <c:pt idx="65">
                  <c:v>240.1</c:v>
                </c:pt>
                <c:pt idx="66">
                  <c:v>196.6</c:v>
                </c:pt>
                <c:pt idx="67">
                  <c:v>135.6</c:v>
                </c:pt>
                <c:pt idx="68">
                  <c:v>131.6</c:v>
                </c:pt>
                <c:pt idx="69">
                  <c:v>130.4</c:v>
                </c:pt>
                <c:pt idx="70">
                  <c:v>391.6</c:v>
                </c:pt>
                <c:pt idx="71">
                  <c:v>205.1</c:v>
                </c:pt>
                <c:pt idx="72">
                  <c:v>187.4</c:v>
                </c:pt>
                <c:pt idx="73">
                  <c:v>370.1</c:v>
                </c:pt>
                <c:pt idx="74">
                  <c:v>87.6</c:v>
                </c:pt>
                <c:pt idx="75">
                  <c:v>263.89999999999998</c:v>
                </c:pt>
                <c:pt idx="76">
                  <c:v>74.599999999999994</c:v>
                </c:pt>
                <c:pt idx="77">
                  <c:v>311.2</c:v>
                </c:pt>
                <c:pt idx="78">
                  <c:v>203.6</c:v>
                </c:pt>
                <c:pt idx="79">
                  <c:v>114.2</c:v>
                </c:pt>
                <c:pt idx="80">
                  <c:v>214</c:v>
                </c:pt>
                <c:pt idx="81">
                  <c:v>172.5</c:v>
                </c:pt>
                <c:pt idx="82">
                  <c:v>158.5</c:v>
                </c:pt>
                <c:pt idx="83">
                  <c:v>314.10000000000002</c:v>
                </c:pt>
                <c:pt idx="84">
                  <c:v>296.3</c:v>
                </c:pt>
                <c:pt idx="85">
                  <c:v>304.7</c:v>
                </c:pt>
                <c:pt idx="86">
                  <c:v>298.10000000000002</c:v>
                </c:pt>
                <c:pt idx="87">
                  <c:v>258.10000000000002</c:v>
                </c:pt>
                <c:pt idx="88">
                  <c:v>204.8</c:v>
                </c:pt>
                <c:pt idx="89">
                  <c:v>46.3</c:v>
                </c:pt>
                <c:pt idx="90">
                  <c:v>44.2</c:v>
                </c:pt>
                <c:pt idx="91">
                  <c:v>248.2</c:v>
                </c:pt>
                <c:pt idx="92">
                  <c:v>56.1</c:v>
                </c:pt>
                <c:pt idx="93">
                  <c:v>103.5</c:v>
                </c:pt>
                <c:pt idx="94">
                  <c:v>359.8</c:v>
                </c:pt>
                <c:pt idx="95">
                  <c:v>195.2</c:v>
                </c:pt>
                <c:pt idx="96">
                  <c:v>310</c:v>
                </c:pt>
                <c:pt idx="97">
                  <c:v>64.900000000000006</c:v>
                </c:pt>
                <c:pt idx="98">
                  <c:v>325.2</c:v>
                </c:pt>
                <c:pt idx="99">
                  <c:v>149.80000000000001</c:v>
                </c:pt>
                <c:pt idx="100">
                  <c:v>150.4</c:v>
                </c:pt>
                <c:pt idx="101">
                  <c:v>147.5</c:v>
                </c:pt>
                <c:pt idx="102">
                  <c:v>330.5</c:v>
                </c:pt>
                <c:pt idx="103">
                  <c:v>289.60000000000002</c:v>
                </c:pt>
                <c:pt idx="104">
                  <c:v>297.2</c:v>
                </c:pt>
                <c:pt idx="105">
                  <c:v>16</c:v>
                </c:pt>
                <c:pt idx="106">
                  <c:v>26.8</c:v>
                </c:pt>
                <c:pt idx="107">
                  <c:v>206.8</c:v>
                </c:pt>
                <c:pt idx="108">
                  <c:v>320.60000000000002</c:v>
                </c:pt>
                <c:pt idx="109">
                  <c:v>172.4</c:v>
                </c:pt>
                <c:pt idx="110">
                  <c:v>381</c:v>
                </c:pt>
                <c:pt idx="111">
                  <c:v>12.4</c:v>
                </c:pt>
                <c:pt idx="112">
                  <c:v>324.5</c:v>
                </c:pt>
                <c:pt idx="113">
                  <c:v>299.5</c:v>
                </c:pt>
                <c:pt idx="114">
                  <c:v>372.4</c:v>
                </c:pt>
                <c:pt idx="115">
                  <c:v>395.9</c:v>
                </c:pt>
                <c:pt idx="116">
                  <c:v>367.7</c:v>
                </c:pt>
                <c:pt idx="117">
                  <c:v>290.89999999999998</c:v>
                </c:pt>
                <c:pt idx="118">
                  <c:v>246.2</c:v>
                </c:pt>
                <c:pt idx="119">
                  <c:v>110.8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A-48B1-8E3F-518BD96B1440}"/>
            </c:ext>
          </c:extLst>
        </c:ser>
        <c:ser>
          <c:idx val="1"/>
          <c:order val="1"/>
          <c:tx>
            <c:strRef>
              <c:f>'Forecast Chart'!$C$1</c:f>
              <c:strCache>
                <c:ptCount val="1"/>
                <c:pt idx="0">
                  <c:v>Forecast(Rainfall_mm)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Chart'!$A$2:$A$151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  <c:pt idx="126">
                  <c:v>45839</c:v>
                </c:pt>
                <c:pt idx="127">
                  <c:v>45870</c:v>
                </c:pt>
                <c:pt idx="128">
                  <c:v>45901</c:v>
                </c:pt>
                <c:pt idx="129">
                  <c:v>45931</c:v>
                </c:pt>
                <c:pt idx="130">
                  <c:v>45962</c:v>
                </c:pt>
                <c:pt idx="131">
                  <c:v>45992</c:v>
                </c:pt>
                <c:pt idx="132">
                  <c:v>46023</c:v>
                </c:pt>
                <c:pt idx="133">
                  <c:v>46054</c:v>
                </c:pt>
                <c:pt idx="134">
                  <c:v>46082</c:v>
                </c:pt>
                <c:pt idx="135">
                  <c:v>46113</c:v>
                </c:pt>
                <c:pt idx="136">
                  <c:v>46143</c:v>
                </c:pt>
                <c:pt idx="137">
                  <c:v>46174</c:v>
                </c:pt>
                <c:pt idx="138">
                  <c:v>46204</c:v>
                </c:pt>
                <c:pt idx="139">
                  <c:v>46235</c:v>
                </c:pt>
                <c:pt idx="140">
                  <c:v>46266</c:v>
                </c:pt>
                <c:pt idx="141">
                  <c:v>46296</c:v>
                </c:pt>
                <c:pt idx="142">
                  <c:v>46327</c:v>
                </c:pt>
                <c:pt idx="143">
                  <c:v>46357</c:v>
                </c:pt>
                <c:pt idx="144">
                  <c:v>46388</c:v>
                </c:pt>
                <c:pt idx="145">
                  <c:v>46419</c:v>
                </c:pt>
                <c:pt idx="146">
                  <c:v>46447</c:v>
                </c:pt>
                <c:pt idx="147">
                  <c:v>46478</c:v>
                </c:pt>
                <c:pt idx="148">
                  <c:v>46508</c:v>
                </c:pt>
                <c:pt idx="149">
                  <c:v>46539</c:v>
                </c:pt>
              </c:numCache>
            </c:numRef>
          </c:cat>
          <c:val>
            <c:numRef>
              <c:f>'Forecast Chart'!$C$2:$C$151</c:f>
              <c:numCache>
                <c:formatCode>General</c:formatCode>
                <c:ptCount val="150"/>
                <c:pt idx="119">
                  <c:v>110.8</c:v>
                </c:pt>
                <c:pt idx="120">
                  <c:v>249.33850448370853</c:v>
                </c:pt>
                <c:pt idx="121">
                  <c:v>249.20380199813695</c:v>
                </c:pt>
                <c:pt idx="122">
                  <c:v>249.06909951256705</c:v>
                </c:pt>
                <c:pt idx="123">
                  <c:v>248.93439702699547</c:v>
                </c:pt>
                <c:pt idx="124">
                  <c:v>248.79969454142557</c:v>
                </c:pt>
                <c:pt idx="125">
                  <c:v>248.66499205585396</c:v>
                </c:pt>
                <c:pt idx="126">
                  <c:v>248.53028957028408</c:v>
                </c:pt>
                <c:pt idx="127">
                  <c:v>248.39558708471247</c:v>
                </c:pt>
                <c:pt idx="128">
                  <c:v>248.2608845991426</c:v>
                </c:pt>
                <c:pt idx="129">
                  <c:v>248.12618211357099</c:v>
                </c:pt>
                <c:pt idx="130">
                  <c:v>247.99147962800109</c:v>
                </c:pt>
                <c:pt idx="131">
                  <c:v>247.85677714242951</c:v>
                </c:pt>
                <c:pt idx="132">
                  <c:v>247.7220746568596</c:v>
                </c:pt>
                <c:pt idx="133">
                  <c:v>247.58737217128802</c:v>
                </c:pt>
                <c:pt idx="134">
                  <c:v>247.45266968571812</c:v>
                </c:pt>
                <c:pt idx="135">
                  <c:v>247.31796720014651</c:v>
                </c:pt>
                <c:pt idx="136">
                  <c:v>247.18326471457664</c:v>
                </c:pt>
                <c:pt idx="137">
                  <c:v>247.04856222900503</c:v>
                </c:pt>
                <c:pt idx="138">
                  <c:v>246.91385974343513</c:v>
                </c:pt>
                <c:pt idx="139">
                  <c:v>246.77915725786355</c:v>
                </c:pt>
                <c:pt idx="140">
                  <c:v>246.64445477229364</c:v>
                </c:pt>
                <c:pt idx="141">
                  <c:v>246.50975228672206</c:v>
                </c:pt>
                <c:pt idx="142">
                  <c:v>246.37504980115216</c:v>
                </c:pt>
                <c:pt idx="143">
                  <c:v>246.24034731558055</c:v>
                </c:pt>
                <c:pt idx="144">
                  <c:v>246.10564483001068</c:v>
                </c:pt>
                <c:pt idx="145">
                  <c:v>245.97094234443907</c:v>
                </c:pt>
                <c:pt idx="146">
                  <c:v>245.83623985886919</c:v>
                </c:pt>
                <c:pt idx="147">
                  <c:v>245.70153737329758</c:v>
                </c:pt>
                <c:pt idx="148">
                  <c:v>245.56683488772768</c:v>
                </c:pt>
                <c:pt idx="149">
                  <c:v>245.4321324021561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A-48B1-8E3F-518BD96B1440}"/>
            </c:ext>
          </c:extLst>
        </c:ser>
        <c:ser>
          <c:idx val="2"/>
          <c:order val="2"/>
          <c:tx>
            <c:strRef>
              <c:f>'Forecast Chart'!$D$1</c:f>
              <c:strCache>
                <c:ptCount val="1"/>
                <c:pt idx="0">
                  <c:v>Lower Confidence Bound(Rainfall_mm)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Chart'!$A$2:$A$151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  <c:pt idx="126">
                  <c:v>45839</c:v>
                </c:pt>
                <c:pt idx="127">
                  <c:v>45870</c:v>
                </c:pt>
                <c:pt idx="128">
                  <c:v>45901</c:v>
                </c:pt>
                <c:pt idx="129">
                  <c:v>45931</c:v>
                </c:pt>
                <c:pt idx="130">
                  <c:v>45962</c:v>
                </c:pt>
                <c:pt idx="131">
                  <c:v>45992</c:v>
                </c:pt>
                <c:pt idx="132">
                  <c:v>46023</c:v>
                </c:pt>
                <c:pt idx="133">
                  <c:v>46054</c:v>
                </c:pt>
                <c:pt idx="134">
                  <c:v>46082</c:v>
                </c:pt>
                <c:pt idx="135">
                  <c:v>46113</c:v>
                </c:pt>
                <c:pt idx="136">
                  <c:v>46143</c:v>
                </c:pt>
                <c:pt idx="137">
                  <c:v>46174</c:v>
                </c:pt>
                <c:pt idx="138">
                  <c:v>46204</c:v>
                </c:pt>
                <c:pt idx="139">
                  <c:v>46235</c:v>
                </c:pt>
                <c:pt idx="140">
                  <c:v>46266</c:v>
                </c:pt>
                <c:pt idx="141">
                  <c:v>46296</c:v>
                </c:pt>
                <c:pt idx="142">
                  <c:v>46327</c:v>
                </c:pt>
                <c:pt idx="143">
                  <c:v>46357</c:v>
                </c:pt>
                <c:pt idx="144">
                  <c:v>46388</c:v>
                </c:pt>
                <c:pt idx="145">
                  <c:v>46419</c:v>
                </c:pt>
                <c:pt idx="146">
                  <c:v>46447</c:v>
                </c:pt>
                <c:pt idx="147">
                  <c:v>46478</c:v>
                </c:pt>
                <c:pt idx="148">
                  <c:v>46508</c:v>
                </c:pt>
                <c:pt idx="149">
                  <c:v>46539</c:v>
                </c:pt>
              </c:numCache>
            </c:numRef>
          </c:cat>
          <c:val>
            <c:numRef>
              <c:f>'Forecast Chart'!$D$2:$D$151</c:f>
              <c:numCache>
                <c:formatCode>General</c:formatCode>
                <c:ptCount val="150"/>
                <c:pt idx="119" formatCode="0.00">
                  <c:v>110.8</c:v>
                </c:pt>
                <c:pt idx="120" formatCode="0.00">
                  <c:v>4.9200806842771954</c:v>
                </c:pt>
                <c:pt idx="121" formatCode="0.00">
                  <c:v>2.8221503800017445</c:v>
                </c:pt>
                <c:pt idx="122" formatCode="0.00">
                  <c:v>0.70906969926460306</c:v>
                </c:pt>
                <c:pt idx="123" formatCode="0.00">
                  <c:v>-1.4190408117592028</c:v>
                </c:pt>
                <c:pt idx="124" formatCode="0.00">
                  <c:v>-3.5620617158729146</c:v>
                </c:pt>
                <c:pt idx="125" formatCode="0.00">
                  <c:v>-5.7198747117095081</c:v>
                </c:pt>
                <c:pt idx="126" formatCode="0.00">
                  <c:v>-7.89236265775844</c:v>
                </c:pt>
                <c:pt idx="127" formatCode="0.00">
                  <c:v>-10.079409593762819</c:v>
                </c:pt>
                <c:pt idx="128" formatCode="0.00">
                  <c:v>-12.280900759569732</c:v>
                </c:pt>
                <c:pt idx="129" formatCode="0.00">
                  <c:v>-14.496722611622232</c:v>
                </c:pt>
                <c:pt idx="130" formatCode="0.00">
                  <c:v>-16.726762837166831</c:v>
                </c:pt>
                <c:pt idx="131" formatCode="0.00">
                  <c:v>-18.970910366355099</c:v>
                </c:pt>
                <c:pt idx="132" formatCode="0.00">
                  <c:v>-21.229055382306171</c:v>
                </c:pt>
                <c:pt idx="133" formatCode="0.00">
                  <c:v>-23.501089329298878</c:v>
                </c:pt>
                <c:pt idx="134" formatCode="0.00">
                  <c:v>-25.786904919151453</c:v>
                </c:pt>
                <c:pt idx="135" formatCode="0.00">
                  <c:v>-28.086396135950309</c:v>
                </c:pt>
                <c:pt idx="136" formatCode="0.00">
                  <c:v>-30.399458239174919</c:v>
                </c:pt>
                <c:pt idx="137" formatCode="0.00">
                  <c:v>-32.725987765373361</c:v>
                </c:pt>
                <c:pt idx="138" formatCode="0.00">
                  <c:v>-35.065882528427096</c:v>
                </c:pt>
                <c:pt idx="139" formatCode="0.00">
                  <c:v>-37.419041618550438</c:v>
                </c:pt>
                <c:pt idx="140" formatCode="0.00">
                  <c:v>-39.785365400055667</c:v>
                </c:pt>
                <c:pt idx="141" formatCode="0.00">
                  <c:v>-42.164755508021642</c:v>
                </c:pt>
                <c:pt idx="142" formatCode="0.00">
                  <c:v>-44.557114843888428</c:v>
                </c:pt>
                <c:pt idx="143" formatCode="0.00">
                  <c:v>-46.962347570108761</c:v>
                </c:pt>
                <c:pt idx="144" formatCode="0.00">
                  <c:v>-49.3803591038712</c:v>
                </c:pt>
                <c:pt idx="145" formatCode="0.00">
                  <c:v>-51.811056110019564</c:v>
                </c:pt>
                <c:pt idx="146" formatCode="0.00">
                  <c:v>-54.254346493175206</c:v>
                </c:pt>
                <c:pt idx="147" formatCode="0.00">
                  <c:v>-56.710139389180711</c:v>
                </c:pt>
                <c:pt idx="148" formatCode="0.00">
                  <c:v>-59.178345155866282</c:v>
                </c:pt>
                <c:pt idx="149" formatCode="0.00">
                  <c:v>-61.658875363249109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A-48B1-8E3F-518BD96B1440}"/>
            </c:ext>
          </c:extLst>
        </c:ser>
        <c:ser>
          <c:idx val="3"/>
          <c:order val="3"/>
          <c:tx>
            <c:strRef>
              <c:f>'Forecast Chart'!$E$1</c:f>
              <c:strCache>
                <c:ptCount val="1"/>
                <c:pt idx="0">
                  <c:v>Upper Confidence Bound(Rainfall_mm)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Chart'!$A$2:$A$151</c:f>
              <c:numCache>
                <c:formatCode>m/d/yyyy</c:formatCode>
                <c:ptCount val="15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  <c:pt idx="72">
                  <c:v>44197</c:v>
                </c:pt>
                <c:pt idx="73">
                  <c:v>44228</c:v>
                </c:pt>
                <c:pt idx="74">
                  <c:v>44256</c:v>
                </c:pt>
                <c:pt idx="75">
                  <c:v>44287</c:v>
                </c:pt>
                <c:pt idx="76">
                  <c:v>44317</c:v>
                </c:pt>
                <c:pt idx="77">
                  <c:v>44348</c:v>
                </c:pt>
                <c:pt idx="78">
                  <c:v>44378</c:v>
                </c:pt>
                <c:pt idx="79">
                  <c:v>44409</c:v>
                </c:pt>
                <c:pt idx="80">
                  <c:v>44440</c:v>
                </c:pt>
                <c:pt idx="81">
                  <c:v>44470</c:v>
                </c:pt>
                <c:pt idx="82">
                  <c:v>44501</c:v>
                </c:pt>
                <c:pt idx="83">
                  <c:v>44531</c:v>
                </c:pt>
                <c:pt idx="84">
                  <c:v>44562</c:v>
                </c:pt>
                <c:pt idx="85">
                  <c:v>44593</c:v>
                </c:pt>
                <c:pt idx="86">
                  <c:v>44621</c:v>
                </c:pt>
                <c:pt idx="87">
                  <c:v>44652</c:v>
                </c:pt>
                <c:pt idx="88">
                  <c:v>44682</c:v>
                </c:pt>
                <c:pt idx="89">
                  <c:v>44713</c:v>
                </c:pt>
                <c:pt idx="90">
                  <c:v>44743</c:v>
                </c:pt>
                <c:pt idx="91">
                  <c:v>44774</c:v>
                </c:pt>
                <c:pt idx="92">
                  <c:v>44805</c:v>
                </c:pt>
                <c:pt idx="93">
                  <c:v>44835</c:v>
                </c:pt>
                <c:pt idx="94">
                  <c:v>44866</c:v>
                </c:pt>
                <c:pt idx="95">
                  <c:v>44896</c:v>
                </c:pt>
                <c:pt idx="96">
                  <c:v>44927</c:v>
                </c:pt>
                <c:pt idx="97">
                  <c:v>44958</c:v>
                </c:pt>
                <c:pt idx="98">
                  <c:v>44986</c:v>
                </c:pt>
                <c:pt idx="99">
                  <c:v>45017</c:v>
                </c:pt>
                <c:pt idx="100">
                  <c:v>45047</c:v>
                </c:pt>
                <c:pt idx="101">
                  <c:v>45078</c:v>
                </c:pt>
                <c:pt idx="102">
                  <c:v>45108</c:v>
                </c:pt>
                <c:pt idx="103">
                  <c:v>45139</c:v>
                </c:pt>
                <c:pt idx="104">
                  <c:v>45170</c:v>
                </c:pt>
                <c:pt idx="105">
                  <c:v>45200</c:v>
                </c:pt>
                <c:pt idx="106">
                  <c:v>45231</c:v>
                </c:pt>
                <c:pt idx="107">
                  <c:v>45261</c:v>
                </c:pt>
                <c:pt idx="108">
                  <c:v>45292</c:v>
                </c:pt>
                <c:pt idx="109">
                  <c:v>45323</c:v>
                </c:pt>
                <c:pt idx="110">
                  <c:v>45352</c:v>
                </c:pt>
                <c:pt idx="111">
                  <c:v>45383</c:v>
                </c:pt>
                <c:pt idx="112">
                  <c:v>45413</c:v>
                </c:pt>
                <c:pt idx="113">
                  <c:v>45444</c:v>
                </c:pt>
                <c:pt idx="114">
                  <c:v>45474</c:v>
                </c:pt>
                <c:pt idx="115">
                  <c:v>45505</c:v>
                </c:pt>
                <c:pt idx="116">
                  <c:v>45536</c:v>
                </c:pt>
                <c:pt idx="117">
                  <c:v>45566</c:v>
                </c:pt>
                <c:pt idx="118">
                  <c:v>45597</c:v>
                </c:pt>
                <c:pt idx="119">
                  <c:v>45627</c:v>
                </c:pt>
                <c:pt idx="120">
                  <c:v>45658</c:v>
                </c:pt>
                <c:pt idx="121">
                  <c:v>45689</c:v>
                </c:pt>
                <c:pt idx="122">
                  <c:v>45717</c:v>
                </c:pt>
                <c:pt idx="123">
                  <c:v>45748</c:v>
                </c:pt>
                <c:pt idx="124">
                  <c:v>45778</c:v>
                </c:pt>
                <c:pt idx="125">
                  <c:v>45809</c:v>
                </c:pt>
                <c:pt idx="126">
                  <c:v>45839</c:v>
                </c:pt>
                <c:pt idx="127">
                  <c:v>45870</c:v>
                </c:pt>
                <c:pt idx="128">
                  <c:v>45901</c:v>
                </c:pt>
                <c:pt idx="129">
                  <c:v>45931</c:v>
                </c:pt>
                <c:pt idx="130">
                  <c:v>45962</c:v>
                </c:pt>
                <c:pt idx="131">
                  <c:v>45992</c:v>
                </c:pt>
                <c:pt idx="132">
                  <c:v>46023</c:v>
                </c:pt>
                <c:pt idx="133">
                  <c:v>46054</c:v>
                </c:pt>
                <c:pt idx="134">
                  <c:v>46082</c:v>
                </c:pt>
                <c:pt idx="135">
                  <c:v>46113</c:v>
                </c:pt>
                <c:pt idx="136">
                  <c:v>46143</c:v>
                </c:pt>
                <c:pt idx="137">
                  <c:v>46174</c:v>
                </c:pt>
                <c:pt idx="138">
                  <c:v>46204</c:v>
                </c:pt>
                <c:pt idx="139">
                  <c:v>46235</c:v>
                </c:pt>
                <c:pt idx="140">
                  <c:v>46266</c:v>
                </c:pt>
                <c:pt idx="141">
                  <c:v>46296</c:v>
                </c:pt>
                <c:pt idx="142">
                  <c:v>46327</c:v>
                </c:pt>
                <c:pt idx="143">
                  <c:v>46357</c:v>
                </c:pt>
                <c:pt idx="144">
                  <c:v>46388</c:v>
                </c:pt>
                <c:pt idx="145">
                  <c:v>46419</c:v>
                </c:pt>
                <c:pt idx="146">
                  <c:v>46447</c:v>
                </c:pt>
                <c:pt idx="147">
                  <c:v>46478</c:v>
                </c:pt>
                <c:pt idx="148">
                  <c:v>46508</c:v>
                </c:pt>
                <c:pt idx="149">
                  <c:v>46539</c:v>
                </c:pt>
              </c:numCache>
            </c:numRef>
          </c:cat>
          <c:val>
            <c:numRef>
              <c:f>'Forecast Chart'!$E$2:$E$151</c:f>
              <c:numCache>
                <c:formatCode>General</c:formatCode>
                <c:ptCount val="150"/>
                <c:pt idx="119" formatCode="0.00">
                  <c:v>110.8</c:v>
                </c:pt>
                <c:pt idx="120" formatCode="0.00">
                  <c:v>493.75692828313987</c:v>
                </c:pt>
                <c:pt idx="121" formatCode="0.00">
                  <c:v>495.58545361627216</c:v>
                </c:pt>
                <c:pt idx="122" formatCode="0.00">
                  <c:v>497.4291293258695</c:v>
                </c:pt>
                <c:pt idx="123" formatCode="0.00">
                  <c:v>499.28783486575014</c:v>
                </c:pt>
                <c:pt idx="124" formatCode="0.00">
                  <c:v>501.16145079872405</c:v>
                </c:pt>
                <c:pt idx="125" formatCode="0.00">
                  <c:v>503.04985882341742</c:v>
                </c:pt>
                <c:pt idx="126" formatCode="0.00">
                  <c:v>504.95294179832661</c:v>
                </c:pt>
                <c:pt idx="127" formatCode="0.00">
                  <c:v>506.87058376318777</c:v>
                </c:pt>
                <c:pt idx="128" formatCode="0.00">
                  <c:v>508.80266995785496</c:v>
                </c:pt>
                <c:pt idx="129" formatCode="0.00">
                  <c:v>510.74908683876424</c:v>
                </c:pt>
                <c:pt idx="130" formatCode="0.00">
                  <c:v>512.70972209316903</c:v>
                </c:pt>
                <c:pt idx="131" formatCode="0.00">
                  <c:v>514.68446465121406</c:v>
                </c:pt>
                <c:pt idx="132" formatCode="0.00">
                  <c:v>516.67320469602532</c:v>
                </c:pt>
                <c:pt idx="133" formatCode="0.00">
                  <c:v>518.6758336718749</c:v>
                </c:pt>
                <c:pt idx="134" formatCode="0.00">
                  <c:v>520.69224429058772</c:v>
                </c:pt>
                <c:pt idx="135" formatCode="0.00">
                  <c:v>522.72233053624336</c:v>
                </c:pt>
                <c:pt idx="136" formatCode="0.00">
                  <c:v>524.76598766832819</c:v>
                </c:pt>
                <c:pt idx="137" formatCode="0.00">
                  <c:v>526.82311222338342</c:v>
                </c:pt>
                <c:pt idx="138" formatCode="0.00">
                  <c:v>528.89360201529735</c:v>
                </c:pt>
                <c:pt idx="139" formatCode="0.00">
                  <c:v>530.97735613427756</c:v>
                </c:pt>
                <c:pt idx="140" formatCode="0.00">
                  <c:v>533.07427494464298</c:v>
                </c:pt>
                <c:pt idx="141" formatCode="0.00">
                  <c:v>535.18426008146571</c:v>
                </c:pt>
                <c:pt idx="142" formatCode="0.00">
                  <c:v>537.3072144461928</c:v>
                </c:pt>
                <c:pt idx="143" formatCode="0.00">
                  <c:v>539.44304220126992</c:v>
                </c:pt>
                <c:pt idx="144" formatCode="0.00">
                  <c:v>541.59164876389252</c:v>
                </c:pt>
                <c:pt idx="145" formatCode="0.00">
                  <c:v>543.75294079889773</c:v>
                </c:pt>
                <c:pt idx="146" formatCode="0.00">
                  <c:v>545.92682621091353</c:v>
                </c:pt>
                <c:pt idx="147" formatCode="0.00">
                  <c:v>548.11321413577593</c:v>
                </c:pt>
                <c:pt idx="148" formatCode="0.00">
                  <c:v>550.31201493132164</c:v>
                </c:pt>
                <c:pt idx="149" formatCode="0.00">
                  <c:v>552.52314016756134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FA-48B1-8E3F-518BD96B1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14208"/>
        <c:axId val="42007008"/>
      </c:lineChart>
      <c:catAx>
        <c:axId val="4201420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7008"/>
        <c:crosses val="autoZero"/>
        <c:auto val="1"/>
        <c:lblAlgn val="ctr"/>
        <c:lblOffset val="100"/>
        <c:noMultiLvlLbl val="0"/>
      </c:catAx>
      <c:valAx>
        <c:axId val="420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[rainfall_pattern week 2 project.xlsx]Yearly Rainfall!PivotTable1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4F81BD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217716535433073"/>
          <c:y val="0.37800488480606592"/>
          <c:w val="0.72191863517060373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'Yearly Rainfall'!$B$3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4F81BD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Rainfall'!$A$4:$A$14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'Yearly Rainfall'!$B$4:$B$14</c:f>
              <c:numCache>
                <c:formatCode>General</c:formatCode>
                <c:ptCount val="10"/>
                <c:pt idx="0">
                  <c:v>2361.1000000000004</c:v>
                </c:pt>
                <c:pt idx="1">
                  <c:v>2782.6000000000004</c:v>
                </c:pt>
                <c:pt idx="2">
                  <c:v>2235.2000000000003</c:v>
                </c:pt>
                <c:pt idx="3">
                  <c:v>2563</c:v>
                </c:pt>
                <c:pt idx="4">
                  <c:v>2585.6</c:v>
                </c:pt>
                <c:pt idx="5">
                  <c:v>1974.4</c:v>
                </c:pt>
                <c:pt idx="6">
                  <c:v>2471.6999999999998</c:v>
                </c:pt>
                <c:pt idx="7">
                  <c:v>2415.2999999999997</c:v>
                </c:pt>
                <c:pt idx="8">
                  <c:v>2314.6999999999998</c:v>
                </c:pt>
                <c:pt idx="9">
                  <c:v>3294.3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5-4B00-B475-D85B7D8E69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30585120"/>
        <c:axId val="130577440"/>
      </c:lineChart>
      <c:catAx>
        <c:axId val="1305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77440"/>
        <c:crosses val="autoZero"/>
        <c:auto val="1"/>
        <c:lblAlgn val="ctr"/>
        <c:lblOffset val="100"/>
        <c:noMultiLvlLbl val="0"/>
      </c:catAx>
      <c:valAx>
        <c:axId val="130577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0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[rainfall_pattern week 2 project.xlsx]Monthly Rainfall!PivotTable2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Rainfall'!$B$3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Rainfall'!$A$4:$A$16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Rainfall'!$B$4:$B$16</c:f>
              <c:numCache>
                <c:formatCode>General</c:formatCode>
                <c:ptCount val="12"/>
                <c:pt idx="0">
                  <c:v>2687</c:v>
                </c:pt>
                <c:pt idx="1">
                  <c:v>1600.6000000000004</c:v>
                </c:pt>
                <c:pt idx="2">
                  <c:v>2681.7999999999997</c:v>
                </c:pt>
                <c:pt idx="3">
                  <c:v>1802.4999999999998</c:v>
                </c:pt>
                <c:pt idx="4">
                  <c:v>2285.3000000000002</c:v>
                </c:pt>
                <c:pt idx="5">
                  <c:v>1524.3</c:v>
                </c:pt>
                <c:pt idx="6">
                  <c:v>2153.6</c:v>
                </c:pt>
                <c:pt idx="7">
                  <c:v>2151.3000000000002</c:v>
                </c:pt>
                <c:pt idx="8">
                  <c:v>2045.8999999999999</c:v>
                </c:pt>
                <c:pt idx="9">
                  <c:v>1610.9</c:v>
                </c:pt>
                <c:pt idx="10">
                  <c:v>2428.8000000000002</c:v>
                </c:pt>
                <c:pt idx="11">
                  <c:v>2025.8999999999999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9-4523-ABB3-F145E41FB5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523680"/>
        <c:axId val="130520320"/>
      </c:barChart>
      <c:catAx>
        <c:axId val="1305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0320"/>
        <c:crosses val="autoZero"/>
        <c:auto val="1"/>
        <c:lblAlgn val="ctr"/>
        <c:lblOffset val="100"/>
        <c:noMultiLvlLbl val="0"/>
      </c:catAx>
      <c:valAx>
        <c:axId val="1305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[rainfall_pattern week 2 project.xlsx]Region 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'Region 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A9-47C3-9313-54C30CCF76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A9-47C3-9313-54C30CCF765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A9-47C3-9313-54C30CCF765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A9-47C3-9313-54C30CCF765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'Region '!$A$4:$A$8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'!$B$4:$B$8</c:f>
              <c:numCache>
                <c:formatCode>General</c:formatCode>
                <c:ptCount val="4"/>
                <c:pt idx="0">
                  <c:v>4837.8999999999987</c:v>
                </c:pt>
                <c:pt idx="1">
                  <c:v>6208</c:v>
                </c:pt>
                <c:pt idx="2">
                  <c:v>6053.6999999999989</c:v>
                </c:pt>
                <c:pt idx="3">
                  <c:v>7898.3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5A9-47C3-9313-54C30CCF765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[rainfall_pattern week 2 project.xlsx]Season!PivotTable4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F81BD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Season!$B$3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F81BD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Season!$A$4:$A$6</c:f>
              <c:strCache>
                <c:ptCount val="2"/>
                <c:pt idx="0">
                  <c:v>Spring</c:v>
                </c:pt>
                <c:pt idx="1">
                  <c:v>Winter</c:v>
                </c:pt>
              </c:strCache>
            </c:strRef>
          </c:cat>
          <c:val>
            <c:numRef>
              <c:f>Season!$B$4:$B$6</c:f>
              <c:numCache>
                <c:formatCode>General</c:formatCode>
                <c:ptCount val="2"/>
                <c:pt idx="0">
                  <c:v>12470.4</c:v>
                </c:pt>
                <c:pt idx="1">
                  <c:v>12527.500000000002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8-4102-94C7-F063E49F45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30519360"/>
        <c:axId val="130504000"/>
      </c:barChart>
      <c:catAx>
        <c:axId val="13051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04000"/>
        <c:crosses val="autoZero"/>
        <c:auto val="1"/>
        <c:lblAlgn val="ctr"/>
        <c:lblOffset val="100"/>
        <c:noMultiLvlLbl val="0"/>
      </c:catAx>
      <c:valAx>
        <c:axId val="1305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5</xdr:row>
      <xdr:rowOff>72390</xdr:rowOff>
    </xdr:from>
    <xdr:to>
      <xdr:col>12</xdr:col>
      <xdr:colOff>335280</xdr:colOff>
      <xdr:row>20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6BBE0-2B63-3434-B9FA-E553D3B72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4</xdr:row>
      <xdr:rowOff>3810</xdr:rowOff>
    </xdr:from>
    <xdr:to>
      <xdr:col>13</xdr:col>
      <xdr:colOff>327660</xdr:colOff>
      <xdr:row>19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DC5AB-2ACA-7880-5AE6-ECB469936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41910</xdr:rowOff>
    </xdr:from>
    <xdr:to>
      <xdr:col>11</xdr:col>
      <xdr:colOff>571500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45F647-931E-579C-0148-B3752B3AD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41910</xdr:rowOff>
    </xdr:from>
    <xdr:to>
      <xdr:col>11</xdr:col>
      <xdr:colOff>571500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E9AFB-B9B3-CEF9-D800-068BBF81B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243840</xdr:colOff>
      <xdr:row>2</xdr:row>
      <xdr:rowOff>60960</xdr:rowOff>
    </xdr:from>
    <xdr:to>
      <xdr:col>7</xdr:col>
      <xdr:colOff>314325</xdr:colOff>
      <xdr:row>24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9F485-A5D1-BF98-F87D-5C3CC8B68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3</xdr:row>
      <xdr:rowOff>91440</xdr:rowOff>
    </xdr:from>
    <xdr:to>
      <xdr:col>9</xdr:col>
      <xdr:colOff>91440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AFB2E-C238-4E81-A2DA-025B6ED7D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3</xdr:row>
      <xdr:rowOff>60960</xdr:rowOff>
    </xdr:from>
    <xdr:to>
      <xdr:col>17</xdr:col>
      <xdr:colOff>533400</xdr:colOff>
      <xdr:row>18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45991C-4798-4287-BB6B-F0155D136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388620</xdr:colOff>
      <xdr:row>19</xdr:row>
      <xdr:rowOff>45720</xdr:rowOff>
    </xdr:from>
    <xdr:to>
      <xdr:col>9</xdr:col>
      <xdr:colOff>83820</xdr:colOff>
      <xdr:row>34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DA42B-1150-48ED-BD01-FB99C4007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289560</xdr:colOff>
      <xdr:row>19</xdr:row>
      <xdr:rowOff>53340</xdr:rowOff>
    </xdr:from>
    <xdr:to>
      <xdr:col>17</xdr:col>
      <xdr:colOff>594360</xdr:colOff>
      <xdr:row>34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914775-2830-4A02-AE01-78D43CA18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ni Shambharkar" refreshedDate="45916.592721990739" createdVersion="8" refreshedVersion="8" minRefreshableVersion="3" recordCount="120" xr:uid="{6E700EC4-FB10-4FAA-9F27-5F6C1D2B2213}">
  <cacheSource type="worksheet">
    <worksheetSource ref="A1:H121" sheet="Rainfall pattern Data"/>
  </cacheSource>
  <cacheFields count="11">
    <cacheField name="INDEX" numFmtId="0">
      <sharedItems containsSemiMixedTypes="0" containsString="0" containsNumber="1" containsInteger="1" minValue="1" maxValue="120"/>
    </cacheField>
    <cacheField name="Date" numFmtId="14">
      <sharedItems containsSemiMixedTypes="0" containsNonDate="0" containsDate="1" containsString="0" minDate="2015-01-01T00:00:00" maxDate="2024-12-02T00:00:00" count="120"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</sharedItems>
      <fieldGroup par="10"/>
    </cacheField>
    <cacheField name="Rainfall_mm" numFmtId="0">
      <sharedItems containsSemiMixedTypes="0" containsString="0" containsNumber="1" minValue="12.4" maxValue="395.9"/>
    </cacheField>
    <cacheField name="Season" numFmtId="0">
      <sharedItems count="2">
        <s v="Winter"/>
        <s v="Spring"/>
      </sharedItems>
    </cacheField>
    <cacheField name="Temperature_C" numFmtId="0">
      <sharedItems containsSemiMixedTypes="0" containsString="0" containsNumber="1" minValue="15.4" maxValue="35"/>
    </cacheField>
    <cacheField name="Humidity_%" numFmtId="0">
      <sharedItems containsSemiMixedTypes="0" containsString="0" containsNumber="1" minValue="40.1" maxValue="89.1"/>
    </cacheField>
    <cacheField name="WindSpeed_km_h" numFmtId="0">
      <sharedItems containsSemiMixedTypes="0" containsString="0" containsNumber="1" minValue="2" maxValue="15"/>
    </cacheField>
    <cacheField name="Region" numFmtId="0">
      <sharedItems count="4">
        <s v="West"/>
        <s v="South"/>
        <s v="North"/>
        <s v="East"/>
      </sharedItems>
    </cacheField>
    <cacheField name="Months (Date)" numFmtId="0" databaseField="0">
      <fieldGroup base="1">
        <rangePr groupBy="months" startDate="2015-01-01T00:00:00" endDate="2024-12-02T00:00:00"/>
        <groupItems count="14">
          <s v="&lt;01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24"/>
        </groupItems>
      </fieldGroup>
    </cacheField>
    <cacheField name="Quarters (Date)" numFmtId="0" databaseField="0">
      <fieldGroup base="1">
        <rangePr groupBy="quarters" startDate="2015-01-01T00:00:00" endDate="2024-12-02T00:00:00"/>
        <groupItems count="6">
          <s v="&lt;01-01-2015"/>
          <s v="Qtr1"/>
          <s v="Qtr2"/>
          <s v="Qtr3"/>
          <s v="Qtr4"/>
          <s v="&gt;02-12-2024"/>
        </groupItems>
      </fieldGroup>
    </cacheField>
    <cacheField name="Years (Date)" numFmtId="0" databaseField="0">
      <fieldGroup base="1">
        <rangePr groupBy="years" startDate="2015-01-01T00:00:00" endDate="2024-12-02T00:00:00"/>
        <groupItems count="12">
          <s v="&lt;01-01-2015"/>
          <s v="2015"/>
          <s v="2016"/>
          <s v="2017"/>
          <s v="2018"/>
          <s v="2019"/>
          <s v="2020"/>
          <s v="2021"/>
          <s v="2022"/>
          <s v="2023"/>
          <s v="2024"/>
          <s v="&gt;02-12-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1"/>
    <x v="0"/>
    <n v="384.3"/>
    <x v="0"/>
    <n v="28.9"/>
    <n v="68.400000000000006"/>
    <n v="7.8"/>
    <x v="0"/>
  </r>
  <r>
    <n v="2"/>
    <x v="1"/>
    <n v="251.7"/>
    <x v="0"/>
    <n v="23.1"/>
    <n v="41.3"/>
    <n v="7.6"/>
    <x v="1"/>
  </r>
  <r>
    <n v="3"/>
    <x v="2"/>
    <n v="298.5"/>
    <x v="0"/>
    <n v="24"/>
    <n v="69.8"/>
    <n v="5.3"/>
    <x v="1"/>
  </r>
  <r>
    <n v="4"/>
    <x v="3"/>
    <n v="207.8"/>
    <x v="0"/>
    <n v="27.2"/>
    <n v="43.4"/>
    <n v="10.199999999999999"/>
    <x v="1"/>
  </r>
  <r>
    <n v="5"/>
    <x v="4"/>
    <n v="321.7"/>
    <x v="0"/>
    <n v="31.3"/>
    <n v="66.7"/>
    <n v="5.3"/>
    <x v="1"/>
  </r>
  <r>
    <n v="6"/>
    <x v="5"/>
    <n v="51"/>
    <x v="0"/>
    <n v="25.7"/>
    <n v="46.4"/>
    <n v="14.7"/>
    <x v="0"/>
  </r>
  <r>
    <n v="7"/>
    <x v="6"/>
    <n v="264.10000000000002"/>
    <x v="0"/>
    <n v="15.6"/>
    <n v="54.5"/>
    <n v="14.1"/>
    <x v="1"/>
  </r>
  <r>
    <n v="8"/>
    <x v="7"/>
    <n v="208.5"/>
    <x v="0"/>
    <n v="16.600000000000001"/>
    <n v="89.1"/>
    <n v="5.4"/>
    <x v="1"/>
  </r>
  <r>
    <n v="9"/>
    <x v="8"/>
    <n v="101"/>
    <x v="0"/>
    <n v="19.600000000000001"/>
    <n v="51.2"/>
    <n v="7.4"/>
    <x v="2"/>
  </r>
  <r>
    <n v="10"/>
    <x v="9"/>
    <n v="101.3"/>
    <x v="0"/>
    <n v="21.9"/>
    <n v="79.400000000000006"/>
    <n v="12.6"/>
    <x v="2"/>
  </r>
  <r>
    <n v="11"/>
    <x v="10"/>
    <n v="114.9"/>
    <x v="0"/>
    <n v="27.4"/>
    <n v="79.400000000000006"/>
    <n v="11"/>
    <x v="3"/>
  </r>
  <r>
    <n v="12"/>
    <x v="11"/>
    <n v="56.3"/>
    <x v="0"/>
    <n v="18.3"/>
    <n v="88.3"/>
    <n v="12"/>
    <x v="1"/>
  </r>
  <r>
    <n v="13"/>
    <x v="12"/>
    <n v="304.5"/>
    <x v="0"/>
    <n v="17.8"/>
    <n v="63.2"/>
    <n v="14.9"/>
    <x v="3"/>
  </r>
  <r>
    <n v="14"/>
    <x v="13"/>
    <n v="131"/>
    <x v="0"/>
    <n v="23.7"/>
    <n v="51.4"/>
    <n v="6.5"/>
    <x v="2"/>
  </r>
  <r>
    <n v="15"/>
    <x v="14"/>
    <n v="359"/>
    <x v="0"/>
    <n v="21.7"/>
    <n v="45.7"/>
    <n v="4.0999999999999996"/>
    <x v="0"/>
  </r>
  <r>
    <n v="16"/>
    <x v="15"/>
    <n v="113"/>
    <x v="0"/>
    <n v="25.9"/>
    <n v="57.4"/>
    <n v="4.9000000000000004"/>
    <x v="0"/>
  </r>
  <r>
    <n v="17"/>
    <x v="16"/>
    <n v="157.9"/>
    <x v="0"/>
    <n v="31.8"/>
    <n v="65.3"/>
    <n v="14.9"/>
    <x v="0"/>
  </r>
  <r>
    <n v="18"/>
    <x v="17"/>
    <n v="239"/>
    <x v="0"/>
    <n v="17.899999999999999"/>
    <n v="50.9"/>
    <n v="14.2"/>
    <x v="0"/>
  </r>
  <r>
    <n v="19"/>
    <x v="18"/>
    <n v="50.7"/>
    <x v="0"/>
    <n v="18"/>
    <n v="52"/>
    <n v="12.6"/>
    <x v="3"/>
  </r>
  <r>
    <n v="20"/>
    <x v="19"/>
    <n v="387.2"/>
    <x v="0"/>
    <n v="22.2"/>
    <n v="87.1"/>
    <n v="12.1"/>
    <x v="2"/>
  </r>
  <r>
    <n v="21"/>
    <x v="20"/>
    <n v="269.2"/>
    <x v="0"/>
    <n v="20.100000000000001"/>
    <n v="78"/>
    <n v="13.7"/>
    <x v="0"/>
  </r>
  <r>
    <n v="22"/>
    <x v="21"/>
    <n v="298.3"/>
    <x v="0"/>
    <n v="33.1"/>
    <n v="56.4"/>
    <n v="3.7"/>
    <x v="0"/>
  </r>
  <r>
    <n v="23"/>
    <x v="22"/>
    <n v="296.8"/>
    <x v="0"/>
    <n v="31.2"/>
    <n v="74.8"/>
    <n v="11.2"/>
    <x v="2"/>
  </r>
  <r>
    <n v="24"/>
    <x v="23"/>
    <n v="176"/>
    <x v="0"/>
    <n v="18.399999999999999"/>
    <n v="71.900000000000006"/>
    <n v="9.3000000000000007"/>
    <x v="3"/>
  </r>
  <r>
    <n v="25"/>
    <x v="24"/>
    <n v="367.8"/>
    <x v="0"/>
    <n v="25.3"/>
    <n v="75"/>
    <n v="6.2"/>
    <x v="0"/>
  </r>
  <r>
    <n v="26"/>
    <x v="25"/>
    <n v="27.6"/>
    <x v="0"/>
    <n v="24.1"/>
    <n v="68.2"/>
    <n v="5"/>
    <x v="1"/>
  </r>
  <r>
    <n v="27"/>
    <x v="26"/>
    <n v="346.6"/>
    <x v="0"/>
    <n v="22.4"/>
    <n v="71.400000000000006"/>
    <n v="11.2"/>
    <x v="3"/>
  </r>
  <r>
    <n v="28"/>
    <x v="27"/>
    <n v="221.2"/>
    <x v="0"/>
    <n v="33.799999999999997"/>
    <n v="57.1"/>
    <n v="15"/>
    <x v="2"/>
  </r>
  <r>
    <n v="29"/>
    <x v="28"/>
    <n v="360.4"/>
    <x v="0"/>
    <n v="23.4"/>
    <n v="74.2"/>
    <n v="8"/>
    <x v="0"/>
  </r>
  <r>
    <n v="30"/>
    <x v="29"/>
    <n v="87.8"/>
    <x v="0"/>
    <n v="24.4"/>
    <n v="60.5"/>
    <n v="4.2"/>
    <x v="0"/>
  </r>
  <r>
    <n v="31"/>
    <x v="30"/>
    <n v="327.2"/>
    <x v="0"/>
    <n v="27.9"/>
    <n v="83.1"/>
    <n v="2.5"/>
    <x v="2"/>
  </r>
  <r>
    <n v="32"/>
    <x v="31"/>
    <n v="90.4"/>
    <x v="0"/>
    <n v="31.8"/>
    <n v="52.1"/>
    <n v="9.1999999999999993"/>
    <x v="0"/>
  </r>
  <r>
    <n v="33"/>
    <x v="32"/>
    <n v="28.4"/>
    <x v="0"/>
    <n v="19.399999999999999"/>
    <n v="70.400000000000006"/>
    <n v="12.2"/>
    <x v="0"/>
  </r>
  <r>
    <n v="34"/>
    <x v="33"/>
    <n v="93.3"/>
    <x v="0"/>
    <n v="28.7"/>
    <n v="53.5"/>
    <n v="7.3"/>
    <x v="1"/>
  </r>
  <r>
    <n v="35"/>
    <x v="34"/>
    <n v="258.60000000000002"/>
    <x v="0"/>
    <n v="28.8"/>
    <n v="72.8"/>
    <n v="2.5"/>
    <x v="2"/>
  </r>
  <r>
    <n v="36"/>
    <x v="35"/>
    <n v="25.9"/>
    <x v="0"/>
    <n v="21.9"/>
    <n v="51.2"/>
    <n v="9"/>
    <x v="2"/>
  </r>
  <r>
    <n v="37"/>
    <x v="36"/>
    <n v="129"/>
    <x v="0"/>
    <n v="18.8"/>
    <n v="60.2"/>
    <n v="5.4"/>
    <x v="2"/>
  </r>
  <r>
    <n v="38"/>
    <x v="37"/>
    <n v="16.100000000000001"/>
    <x v="0"/>
    <n v="17"/>
    <n v="61"/>
    <n v="6.6"/>
    <x v="0"/>
  </r>
  <r>
    <n v="39"/>
    <x v="38"/>
    <n v="365.4"/>
    <x v="0"/>
    <n v="23.3"/>
    <n v="69"/>
    <n v="6.8"/>
    <x v="3"/>
  </r>
  <r>
    <n v="40"/>
    <x v="39"/>
    <n v="391.5"/>
    <x v="0"/>
    <n v="24.5"/>
    <n v="42.9"/>
    <n v="11.4"/>
    <x v="0"/>
  </r>
  <r>
    <n v="41"/>
    <x v="40"/>
    <n v="223.2"/>
    <x v="0"/>
    <n v="29.1"/>
    <n v="60.5"/>
    <n v="7.9"/>
    <x v="2"/>
  </r>
  <r>
    <n v="42"/>
    <x v="41"/>
    <n v="20.6"/>
    <x v="0"/>
    <n v="23"/>
    <n v="40.700000000000003"/>
    <n v="11.3"/>
    <x v="3"/>
  </r>
  <r>
    <n v="43"/>
    <x v="42"/>
    <n v="344.6"/>
    <x v="0"/>
    <n v="31.4"/>
    <n v="72.3"/>
    <n v="5.7"/>
    <x v="1"/>
  </r>
  <r>
    <n v="44"/>
    <x v="43"/>
    <n v="99.5"/>
    <x v="0"/>
    <n v="33.299999999999997"/>
    <n v="62.3"/>
    <n v="10"/>
    <x v="1"/>
  </r>
  <r>
    <n v="45"/>
    <x v="44"/>
    <n v="305.8"/>
    <x v="0"/>
    <n v="22.9"/>
    <n v="88.7"/>
    <n v="3.2"/>
    <x v="3"/>
  </r>
  <r>
    <n v="46"/>
    <x v="45"/>
    <n v="80"/>
    <x v="0"/>
    <n v="24.4"/>
    <n v="45.4"/>
    <n v="10.8"/>
    <x v="3"/>
  </r>
  <r>
    <n v="47"/>
    <x v="46"/>
    <n v="242.7"/>
    <x v="0"/>
    <n v="33.6"/>
    <n v="75.8"/>
    <n v="7.8"/>
    <x v="3"/>
  </r>
  <r>
    <n v="48"/>
    <x v="47"/>
    <n v="344.6"/>
    <x v="0"/>
    <n v="27.4"/>
    <n v="88.4"/>
    <n v="10.8"/>
    <x v="3"/>
  </r>
  <r>
    <n v="49"/>
    <x v="48"/>
    <n v="121.8"/>
    <x v="0"/>
    <n v="28.9"/>
    <n v="40.1"/>
    <n v="10.3"/>
    <x v="0"/>
  </r>
  <r>
    <n v="50"/>
    <x v="49"/>
    <n v="242.5"/>
    <x v="0"/>
    <n v="15.4"/>
    <n v="75.599999999999994"/>
    <n v="9"/>
    <x v="0"/>
  </r>
  <r>
    <n v="51"/>
    <x v="50"/>
    <n v="66.400000000000006"/>
    <x v="0"/>
    <n v="16.600000000000001"/>
    <n v="54.3"/>
    <n v="2"/>
    <x v="3"/>
  </r>
  <r>
    <n v="52"/>
    <x v="51"/>
    <n v="172.3"/>
    <x v="0"/>
    <n v="30.7"/>
    <n v="86.6"/>
    <n v="5.6"/>
    <x v="0"/>
  </r>
  <r>
    <n v="53"/>
    <x v="52"/>
    <n v="375.8"/>
    <x v="0"/>
    <n v="17.7"/>
    <n v="88.9"/>
    <n v="3.7"/>
    <x v="0"/>
  </r>
  <r>
    <n v="54"/>
    <x v="53"/>
    <n v="81.3"/>
    <x v="0"/>
    <n v="24.7"/>
    <n v="53.3"/>
    <n v="6.3"/>
    <x v="0"/>
  </r>
  <r>
    <n v="55"/>
    <x v="54"/>
    <n v="19.7"/>
    <x v="0"/>
    <n v="31.9"/>
    <n v="87"/>
    <n v="8.3000000000000007"/>
    <x v="1"/>
  </r>
  <r>
    <n v="56"/>
    <x v="55"/>
    <n v="182.2"/>
    <x v="0"/>
    <n v="34"/>
    <n v="43.8"/>
    <n v="11.6"/>
    <x v="2"/>
  </r>
  <r>
    <n v="57"/>
    <x v="56"/>
    <n v="274.89999999999998"/>
    <x v="0"/>
    <n v="26.7"/>
    <n v="67.099999999999994"/>
    <n v="5.0999999999999996"/>
    <x v="2"/>
  </r>
  <r>
    <n v="58"/>
    <x v="57"/>
    <n v="324.7"/>
    <x v="0"/>
    <n v="31.3"/>
    <n v="79"/>
    <n v="11.4"/>
    <x v="1"/>
  </r>
  <r>
    <n v="59"/>
    <x v="58"/>
    <n v="332.9"/>
    <x v="0"/>
    <n v="27"/>
    <n v="86.8"/>
    <n v="4.9000000000000004"/>
    <x v="0"/>
  </r>
  <r>
    <n v="60"/>
    <x v="59"/>
    <n v="391.1"/>
    <x v="0"/>
    <n v="15.5"/>
    <n v="65.3"/>
    <n v="14.4"/>
    <x v="3"/>
  </r>
  <r>
    <n v="61"/>
    <x v="60"/>
    <n v="265.3"/>
    <x v="1"/>
    <n v="26.1"/>
    <n v="71.599999999999994"/>
    <n v="14"/>
    <x v="3"/>
  </r>
  <r>
    <n v="62"/>
    <x v="61"/>
    <n v="19.600000000000001"/>
    <x v="1"/>
    <n v="30"/>
    <n v="81.900000000000006"/>
    <n v="3.8"/>
    <x v="2"/>
  </r>
  <r>
    <n v="63"/>
    <x v="62"/>
    <n v="154"/>
    <x v="1"/>
    <n v="28"/>
    <n v="57.3"/>
    <n v="6.1"/>
    <x v="0"/>
  </r>
  <r>
    <n v="64"/>
    <x v="63"/>
    <n v="12.5"/>
    <x v="1"/>
    <n v="31.3"/>
    <n v="53.3"/>
    <n v="12.1"/>
    <x v="1"/>
  </r>
  <r>
    <n v="65"/>
    <x v="64"/>
    <n v="92"/>
    <x v="1"/>
    <n v="31.7"/>
    <n v="87.9"/>
    <n v="13.5"/>
    <x v="0"/>
  </r>
  <r>
    <n v="66"/>
    <x v="65"/>
    <n v="240.1"/>
    <x v="1"/>
    <n v="22.3"/>
    <n v="58"/>
    <n v="9.8000000000000007"/>
    <x v="2"/>
  </r>
  <r>
    <n v="67"/>
    <x v="66"/>
    <n v="196.6"/>
    <x v="1"/>
    <n v="23"/>
    <n v="88.6"/>
    <n v="12.9"/>
    <x v="1"/>
  </r>
  <r>
    <n v="68"/>
    <x v="67"/>
    <n v="135.6"/>
    <x v="1"/>
    <n v="20.5"/>
    <n v="76.099999999999994"/>
    <n v="4.3"/>
    <x v="1"/>
  </r>
  <r>
    <n v="69"/>
    <x v="68"/>
    <n v="131.6"/>
    <x v="1"/>
    <n v="32"/>
    <n v="64.3"/>
    <n v="4.5"/>
    <x v="0"/>
  </r>
  <r>
    <n v="70"/>
    <x v="69"/>
    <n v="130.4"/>
    <x v="1"/>
    <n v="20.6"/>
    <n v="64"/>
    <n v="4.3"/>
    <x v="2"/>
  </r>
  <r>
    <n v="71"/>
    <x v="70"/>
    <n v="391.6"/>
    <x v="1"/>
    <n v="34.1"/>
    <n v="82.2"/>
    <n v="10.3"/>
    <x v="1"/>
  </r>
  <r>
    <n v="72"/>
    <x v="71"/>
    <n v="205.1"/>
    <x v="1"/>
    <n v="35"/>
    <n v="77.900000000000006"/>
    <n v="10.1"/>
    <x v="1"/>
  </r>
  <r>
    <n v="73"/>
    <x v="72"/>
    <n v="187.4"/>
    <x v="1"/>
    <n v="32.4"/>
    <n v="57.9"/>
    <n v="7.8"/>
    <x v="1"/>
  </r>
  <r>
    <n v="74"/>
    <x v="73"/>
    <n v="370.1"/>
    <x v="1"/>
    <n v="20"/>
    <n v="69.3"/>
    <n v="14.6"/>
    <x v="3"/>
  </r>
  <r>
    <n v="75"/>
    <x v="74"/>
    <n v="87.6"/>
    <x v="1"/>
    <n v="29.1"/>
    <n v="83.9"/>
    <n v="2.9"/>
    <x v="1"/>
  </r>
  <r>
    <n v="76"/>
    <x v="75"/>
    <n v="263.89999999999998"/>
    <x v="1"/>
    <n v="16.7"/>
    <n v="72.3"/>
    <n v="2.9"/>
    <x v="2"/>
  </r>
  <r>
    <n v="77"/>
    <x v="76"/>
    <n v="74.599999999999994"/>
    <x v="1"/>
    <n v="33.6"/>
    <n v="43"/>
    <n v="8.6"/>
    <x v="2"/>
  </r>
  <r>
    <n v="78"/>
    <x v="77"/>
    <n v="311.2"/>
    <x v="1"/>
    <n v="24.7"/>
    <n v="88.9"/>
    <n v="9.1999999999999993"/>
    <x v="1"/>
  </r>
  <r>
    <n v="79"/>
    <x v="78"/>
    <n v="203.6"/>
    <x v="1"/>
    <n v="24.8"/>
    <n v="44.2"/>
    <n v="9.8000000000000007"/>
    <x v="2"/>
  </r>
  <r>
    <n v="80"/>
    <x v="79"/>
    <n v="114.2"/>
    <x v="1"/>
    <n v="29.6"/>
    <n v="62.6"/>
    <n v="10.7"/>
    <x v="0"/>
  </r>
  <r>
    <n v="81"/>
    <x v="80"/>
    <n v="214"/>
    <x v="1"/>
    <n v="31.9"/>
    <n v="75.5"/>
    <n v="4"/>
    <x v="3"/>
  </r>
  <r>
    <n v="82"/>
    <x v="81"/>
    <n v="172.5"/>
    <x v="1"/>
    <n v="31"/>
    <n v="71.2"/>
    <n v="5.2"/>
    <x v="1"/>
  </r>
  <r>
    <n v="83"/>
    <x v="82"/>
    <n v="158.5"/>
    <x v="1"/>
    <n v="28.1"/>
    <n v="86.9"/>
    <n v="2.5"/>
    <x v="2"/>
  </r>
  <r>
    <n v="84"/>
    <x v="83"/>
    <n v="314.10000000000002"/>
    <x v="1"/>
    <n v="32.700000000000003"/>
    <n v="82.5"/>
    <n v="3.3"/>
    <x v="2"/>
  </r>
  <r>
    <n v="85"/>
    <x v="84"/>
    <n v="296.3"/>
    <x v="1"/>
    <n v="24.2"/>
    <n v="57"/>
    <n v="7.6"/>
    <x v="1"/>
  </r>
  <r>
    <n v="86"/>
    <x v="85"/>
    <n v="304.7"/>
    <x v="1"/>
    <n v="15.8"/>
    <n v="83.1"/>
    <n v="13.9"/>
    <x v="1"/>
  </r>
  <r>
    <n v="87"/>
    <x v="86"/>
    <n v="298.10000000000002"/>
    <x v="1"/>
    <n v="20.100000000000001"/>
    <n v="65"/>
    <n v="11.6"/>
    <x v="1"/>
  </r>
  <r>
    <n v="88"/>
    <x v="87"/>
    <n v="258.10000000000002"/>
    <x v="1"/>
    <n v="22.1"/>
    <n v="59.2"/>
    <n v="14.1"/>
    <x v="2"/>
  </r>
  <r>
    <n v="89"/>
    <x v="88"/>
    <n v="204.8"/>
    <x v="1"/>
    <n v="21.9"/>
    <n v="72.3"/>
    <n v="10.8"/>
    <x v="2"/>
  </r>
  <r>
    <n v="90"/>
    <x v="89"/>
    <n v="46.3"/>
    <x v="1"/>
    <n v="18.2"/>
    <n v="67.3"/>
    <n v="4"/>
    <x v="2"/>
  </r>
  <r>
    <n v="91"/>
    <x v="90"/>
    <n v="44.2"/>
    <x v="1"/>
    <n v="16.899999999999999"/>
    <n v="46.8"/>
    <n v="2.6"/>
    <x v="0"/>
  </r>
  <r>
    <n v="92"/>
    <x v="91"/>
    <n v="248.2"/>
    <x v="1"/>
    <n v="34.700000000000003"/>
    <n v="73.3"/>
    <n v="2.2000000000000002"/>
    <x v="1"/>
  </r>
  <r>
    <n v="93"/>
    <x v="92"/>
    <n v="56.1"/>
    <x v="1"/>
    <n v="29.5"/>
    <n v="68.8"/>
    <n v="9.5"/>
    <x v="2"/>
  </r>
  <r>
    <n v="94"/>
    <x v="93"/>
    <n v="103.5"/>
    <x v="1"/>
    <n v="18.3"/>
    <n v="69.400000000000006"/>
    <n v="9.9"/>
    <x v="2"/>
  </r>
  <r>
    <n v="95"/>
    <x v="94"/>
    <n v="359.8"/>
    <x v="1"/>
    <n v="17"/>
    <n v="66.400000000000006"/>
    <n v="9.3000000000000007"/>
    <x v="2"/>
  </r>
  <r>
    <n v="96"/>
    <x v="95"/>
    <n v="195.2"/>
    <x v="1"/>
    <n v="20.6"/>
    <n v="74.599999999999994"/>
    <n v="10.199999999999999"/>
    <x v="3"/>
  </r>
  <r>
    <n v="97"/>
    <x v="96"/>
    <n v="310"/>
    <x v="1"/>
    <n v="24.1"/>
    <n v="74.3"/>
    <n v="7.2"/>
    <x v="3"/>
  </r>
  <r>
    <n v="98"/>
    <x v="97"/>
    <n v="64.900000000000006"/>
    <x v="1"/>
    <n v="33.799999999999997"/>
    <n v="46.7"/>
    <n v="11.2"/>
    <x v="3"/>
  </r>
  <r>
    <n v="99"/>
    <x v="98"/>
    <n v="325.2"/>
    <x v="1"/>
    <n v="19"/>
    <n v="64.599999999999994"/>
    <n v="4.4000000000000004"/>
    <x v="0"/>
  </r>
  <r>
    <n v="100"/>
    <x v="99"/>
    <n v="149.80000000000001"/>
    <x v="1"/>
    <n v="24.7"/>
    <n v="64.599999999999994"/>
    <n v="2.5"/>
    <x v="2"/>
  </r>
  <r>
    <n v="101"/>
    <x v="100"/>
    <n v="150.4"/>
    <x v="1"/>
    <n v="17.100000000000001"/>
    <n v="72.900000000000006"/>
    <n v="2.2999999999999998"/>
    <x v="0"/>
  </r>
  <r>
    <n v="102"/>
    <x v="101"/>
    <n v="147.5"/>
    <x v="1"/>
    <n v="26.1"/>
    <n v="77.3"/>
    <n v="11.9"/>
    <x v="2"/>
  </r>
  <r>
    <n v="103"/>
    <x v="102"/>
    <n v="330.5"/>
    <x v="1"/>
    <n v="16.899999999999999"/>
    <n v="41"/>
    <n v="13.9"/>
    <x v="0"/>
  </r>
  <r>
    <n v="104"/>
    <x v="103"/>
    <n v="289.60000000000002"/>
    <x v="1"/>
    <n v="17.3"/>
    <n v="41"/>
    <n v="5.3"/>
    <x v="0"/>
  </r>
  <r>
    <n v="105"/>
    <x v="104"/>
    <n v="297.2"/>
    <x v="1"/>
    <n v="30.6"/>
    <n v="79.5"/>
    <n v="10.9"/>
    <x v="3"/>
  </r>
  <r>
    <n v="106"/>
    <x v="105"/>
    <n v="16"/>
    <x v="1"/>
    <n v="27.6"/>
    <n v="84.1"/>
    <n v="7.6"/>
    <x v="0"/>
  </r>
  <r>
    <n v="107"/>
    <x v="106"/>
    <n v="26.8"/>
    <x v="1"/>
    <n v="28.4"/>
    <n v="69.7"/>
    <n v="10.3"/>
    <x v="2"/>
  </r>
  <r>
    <n v="108"/>
    <x v="107"/>
    <n v="206.8"/>
    <x v="1"/>
    <n v="26.5"/>
    <n v="56"/>
    <n v="4.5"/>
    <x v="0"/>
  </r>
  <r>
    <n v="109"/>
    <x v="108"/>
    <n v="320.60000000000002"/>
    <x v="1"/>
    <n v="25.7"/>
    <n v="86.3"/>
    <n v="3.2"/>
    <x v="1"/>
  </r>
  <r>
    <n v="110"/>
    <x v="109"/>
    <n v="172.4"/>
    <x v="1"/>
    <n v="25.1"/>
    <n v="40.6"/>
    <n v="13.8"/>
    <x v="2"/>
  </r>
  <r>
    <n v="111"/>
    <x v="110"/>
    <n v="381"/>
    <x v="1"/>
    <n v="22.6"/>
    <n v="89.1"/>
    <n v="15"/>
    <x v="0"/>
  </r>
  <r>
    <n v="112"/>
    <x v="111"/>
    <n v="12.4"/>
    <x v="1"/>
    <n v="30.9"/>
    <n v="45.2"/>
    <n v="12"/>
    <x v="3"/>
  </r>
  <r>
    <n v="113"/>
    <x v="112"/>
    <n v="324.5"/>
    <x v="1"/>
    <n v="21.5"/>
    <n v="79.3"/>
    <n v="7"/>
    <x v="0"/>
  </r>
  <r>
    <n v="114"/>
    <x v="113"/>
    <n v="299.5"/>
    <x v="1"/>
    <n v="25.1"/>
    <n v="40.1"/>
    <n v="9.6999999999999993"/>
    <x v="3"/>
  </r>
  <r>
    <n v="115"/>
    <x v="114"/>
    <n v="372.4"/>
    <x v="1"/>
    <n v="23.7"/>
    <n v="53.9"/>
    <n v="3"/>
    <x v="2"/>
  </r>
  <r>
    <n v="116"/>
    <x v="115"/>
    <n v="395.9"/>
    <x v="1"/>
    <n v="20.7"/>
    <n v="54.9"/>
    <n v="8.9"/>
    <x v="0"/>
  </r>
  <r>
    <n v="117"/>
    <x v="116"/>
    <n v="367.7"/>
    <x v="1"/>
    <n v="17.8"/>
    <n v="49.4"/>
    <n v="12.2"/>
    <x v="1"/>
  </r>
  <r>
    <n v="118"/>
    <x v="117"/>
    <n v="290.89999999999998"/>
    <x v="1"/>
    <n v="27.4"/>
    <n v="81.3"/>
    <n v="10"/>
    <x v="0"/>
  </r>
  <r>
    <n v="119"/>
    <x v="118"/>
    <n v="246.2"/>
    <x v="1"/>
    <n v="25.4"/>
    <n v="72.400000000000006"/>
    <n v="6.1"/>
    <x v="2"/>
  </r>
  <r>
    <n v="120"/>
    <x v="119"/>
    <n v="110.8"/>
    <x v="1"/>
    <n v="34"/>
    <n v="69.599999999999994"/>
    <n v="3.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F149F-F428-47A9-9CCB-9EBED1FE322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B14" firstHeaderRow="1" firstDataRow="1" firstDataCol="1"/>
  <pivotFields count="11">
    <pivotField showAll="0"/>
    <pivotField axis="axisRow"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 sd="0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t="default"/>
      </items>
    </pivotField>
  </pivotFields>
  <rowFields count="4">
    <field x="10"/>
    <field x="9"/>
    <field x="8"/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ainfall_mm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A784A-8028-4669-9563-CD9024A66E3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16" firstHeaderRow="1" firstDataRow="1" firstDataCol="1"/>
  <pivotFields count="11">
    <pivotField showAll="0"/>
    <pivotField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 defaultSubtota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Rainfall_mm" fld="2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7209-1E29-46E2-B6BE-9177E34066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11">
    <pivotField showAll="0"/>
    <pivotField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ainfall_mm" fld="2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AD4E98-9CEF-4DA5-8CEA-C0E2E736D5C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6" firstHeaderRow="1" firstDataRow="1" firstDataCol="1"/>
  <pivotFields count="11">
    <pivotField showAll="0"/>
    <pivotField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Rainfall_mm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E0FA6-298B-49E7-9E28-1B9CE41D0FB9}" name="Table1" displayName="Table1" ref="A1:E151" totalsRowShown="0">
  <autoFilter ref="A1:E151" xr:uid="{CB3E0FA6-298B-49E7-9E28-1B9CE41D0FB9}"/>
  <tableColumns count="5">
    <tableColumn id="1" xr3:uid="{C6D08E31-0963-4FA0-A707-4EB2AC14354D}" name="Date" dataDxfId="2"/>
    <tableColumn id="2" xr3:uid="{CF31237E-CEC1-407E-A2E2-F5A9A6B48D39}" name="Rainfall_mm"/>
    <tableColumn id="3" xr3:uid="{F97A1E79-4286-48B2-9F1F-B7C21DBB1FA3}" name="Forecast(Rainfall_mm)">
      <calculatedColumnFormula>_xlfn.FORECAST.ETS(A2,$B$2:$B$121,$A$2:$A$121,1,1)</calculatedColumnFormula>
    </tableColumn>
    <tableColumn id="4" xr3:uid="{9FA1E295-608A-4B29-A3DF-B3D39DCC0639}" name="Lower Confidence Bound(Rainfall_mm)" dataDxfId="1">
      <calculatedColumnFormula>C2-_xlfn.FORECAST.ETS.CONFINT(A2,$B$2:$B$121,$A$2:$A$121,0.95,1,1)</calculatedColumnFormula>
    </tableColumn>
    <tableColumn id="5" xr3:uid="{CCC8D8F5-931F-443D-B17A-E892F1CD892C}" name="Upper Confidence Bound(Rainfall_mm)" dataDxfId="0">
      <calculatedColumnFormula>C2+_xlfn.FORECAST.ETS.CONFINT(A2,$B$2:$B$121,$A$2:$A$121,0.95,1,1)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workbookViewId="0">
      <selection activeCell="A2" sqref="A2"/>
    </sheetView>
  </sheetViews>
  <sheetFormatPr defaultRowHeight="14.4" x14ac:dyDescent="0.3"/>
  <cols>
    <col min="2" max="2" width="16.6640625" style="1" bestFit="1" customWidth="1"/>
    <col min="3" max="3" width="11.5546875" bestFit="1" customWidth="1"/>
    <col min="5" max="5" width="14.109375" bestFit="1" customWidth="1"/>
    <col min="6" max="6" width="11.109375" bestFit="1" customWidth="1"/>
    <col min="7" max="7" width="16.5546875" bestFit="1" customWidth="1"/>
    <col min="8" max="8" width="11.109375" customWidth="1"/>
  </cols>
  <sheetData>
    <row r="1" spans="1:8" x14ac:dyDescent="0.3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3">
      <c r="A2" s="3">
        <v>1</v>
      </c>
      <c r="B2" s="4">
        <v>42005</v>
      </c>
      <c r="C2" s="3">
        <v>384.3</v>
      </c>
      <c r="D2" s="3" t="str">
        <f>CHOOSE(MONTH(A2),"Winter","Winter","Spring","Spring","Spring","Summer","Summer","Summer","Autumn","Autumn","Autumn","Winter")</f>
        <v>Winter</v>
      </c>
      <c r="E2" s="3">
        <v>28.9</v>
      </c>
      <c r="F2" s="3">
        <v>68.400000000000006</v>
      </c>
      <c r="G2" s="3">
        <v>7.8</v>
      </c>
      <c r="H2" s="3" t="s">
        <v>8</v>
      </c>
    </row>
    <row r="3" spans="1:8" x14ac:dyDescent="0.3">
      <c r="A3" s="3">
        <v>2</v>
      </c>
      <c r="B3" s="4">
        <v>42036</v>
      </c>
      <c r="C3" s="3">
        <v>251.7</v>
      </c>
      <c r="D3" s="3" t="str">
        <f t="shared" ref="D3:D66" si="0">CHOOSE(MONTH(A3),"Winter","Winter","Spring","Spring","Spring","Summer","Summer","Summer","Autumn","Autumn","Autumn","Winter")</f>
        <v>Winter</v>
      </c>
      <c r="E3" s="3">
        <v>23.1</v>
      </c>
      <c r="F3" s="3">
        <v>41.3</v>
      </c>
      <c r="G3" s="3">
        <v>7.6</v>
      </c>
      <c r="H3" s="3" t="s">
        <v>9</v>
      </c>
    </row>
    <row r="4" spans="1:8" x14ac:dyDescent="0.3">
      <c r="A4" s="3">
        <v>3</v>
      </c>
      <c r="B4" s="4">
        <v>42064</v>
      </c>
      <c r="C4" s="3">
        <v>298.5</v>
      </c>
      <c r="D4" s="3" t="str">
        <f t="shared" si="0"/>
        <v>Winter</v>
      </c>
      <c r="E4" s="3">
        <v>24</v>
      </c>
      <c r="F4" s="3">
        <v>69.8</v>
      </c>
      <c r="G4" s="3" t="s">
        <v>10</v>
      </c>
      <c r="H4" s="3" t="s">
        <v>9</v>
      </c>
    </row>
    <row r="5" spans="1:8" x14ac:dyDescent="0.3">
      <c r="A5" s="3">
        <v>4</v>
      </c>
      <c r="B5" s="4">
        <v>42095</v>
      </c>
      <c r="C5" s="3">
        <v>207.8</v>
      </c>
      <c r="D5" s="3" t="str">
        <f t="shared" si="0"/>
        <v>Winter</v>
      </c>
      <c r="E5" s="3">
        <v>27.2</v>
      </c>
      <c r="F5" s="3">
        <v>43.4</v>
      </c>
      <c r="G5" s="3">
        <v>10.199999999999999</v>
      </c>
      <c r="H5" s="3" t="s">
        <v>9</v>
      </c>
    </row>
    <row r="6" spans="1:8" x14ac:dyDescent="0.3">
      <c r="A6" s="3">
        <v>5</v>
      </c>
      <c r="B6" s="4">
        <v>42125</v>
      </c>
      <c r="C6" s="3">
        <v>321.7</v>
      </c>
      <c r="D6" s="3" t="str">
        <f t="shared" si="0"/>
        <v>Winter</v>
      </c>
      <c r="E6" s="3">
        <v>31.3</v>
      </c>
      <c r="F6" s="3">
        <v>66.7</v>
      </c>
      <c r="G6" s="3">
        <v>5.3</v>
      </c>
      <c r="H6" s="3" t="s">
        <v>9</v>
      </c>
    </row>
    <row r="7" spans="1:8" x14ac:dyDescent="0.3">
      <c r="A7" s="3">
        <v>6</v>
      </c>
      <c r="B7" s="4">
        <v>42156</v>
      </c>
      <c r="C7" s="3">
        <v>51</v>
      </c>
      <c r="D7" s="3" t="str">
        <f t="shared" si="0"/>
        <v>Winter</v>
      </c>
      <c r="E7" s="3">
        <v>25.7</v>
      </c>
      <c r="F7" s="3">
        <v>46.4</v>
      </c>
      <c r="G7" s="3">
        <v>14.7</v>
      </c>
      <c r="H7" s="3" t="s">
        <v>8</v>
      </c>
    </row>
    <row r="8" spans="1:8" x14ac:dyDescent="0.3">
      <c r="A8" s="3">
        <v>7</v>
      </c>
      <c r="B8" s="4">
        <v>42186</v>
      </c>
      <c r="C8" s="3">
        <v>264.10000000000002</v>
      </c>
      <c r="D8" s="3" t="str">
        <f t="shared" si="0"/>
        <v>Winter</v>
      </c>
      <c r="E8" s="3">
        <v>15.6</v>
      </c>
      <c r="F8" s="3">
        <v>54.5</v>
      </c>
      <c r="G8" s="3">
        <v>14.1</v>
      </c>
      <c r="H8" s="3" t="s">
        <v>9</v>
      </c>
    </row>
    <row r="9" spans="1:8" x14ac:dyDescent="0.3">
      <c r="A9" s="3">
        <v>8</v>
      </c>
      <c r="B9" s="4">
        <v>42217</v>
      </c>
      <c r="C9" s="3">
        <v>208.5</v>
      </c>
      <c r="D9" s="3" t="str">
        <f t="shared" si="0"/>
        <v>Winter</v>
      </c>
      <c r="E9" s="3">
        <v>16.600000000000001</v>
      </c>
      <c r="F9" s="3">
        <v>89.1</v>
      </c>
      <c r="G9" s="3">
        <v>5.4</v>
      </c>
      <c r="H9" s="3" t="s">
        <v>9</v>
      </c>
    </row>
    <row r="10" spans="1:8" x14ac:dyDescent="0.3">
      <c r="A10" s="3">
        <v>9</v>
      </c>
      <c r="B10" s="4">
        <v>42248</v>
      </c>
      <c r="C10" s="3">
        <v>101</v>
      </c>
      <c r="D10" s="3" t="str">
        <f t="shared" si="0"/>
        <v>Winter</v>
      </c>
      <c r="E10" s="3">
        <v>19.600000000000001</v>
      </c>
      <c r="F10" s="3">
        <v>51.2</v>
      </c>
      <c r="G10" s="3">
        <v>7.4</v>
      </c>
      <c r="H10" s="3" t="s">
        <v>11</v>
      </c>
    </row>
    <row r="11" spans="1:8" x14ac:dyDescent="0.3">
      <c r="A11" s="3">
        <v>10</v>
      </c>
      <c r="B11" s="4">
        <v>42278</v>
      </c>
      <c r="C11" s="3">
        <v>101.3</v>
      </c>
      <c r="D11" s="3" t="str">
        <f t="shared" si="0"/>
        <v>Winter</v>
      </c>
      <c r="E11" s="3">
        <v>21.9</v>
      </c>
      <c r="F11" s="3">
        <v>79.400000000000006</v>
      </c>
      <c r="G11" s="3">
        <v>12.6</v>
      </c>
      <c r="H11" s="3" t="s">
        <v>11</v>
      </c>
    </row>
    <row r="12" spans="1:8" x14ac:dyDescent="0.3">
      <c r="A12" s="3">
        <v>11</v>
      </c>
      <c r="B12" s="4">
        <v>42309</v>
      </c>
      <c r="C12" s="3">
        <v>114.9</v>
      </c>
      <c r="D12" s="3" t="str">
        <f t="shared" si="0"/>
        <v>Winter</v>
      </c>
      <c r="E12" s="3">
        <v>27.4</v>
      </c>
      <c r="F12" s="3">
        <v>79.400000000000006</v>
      </c>
      <c r="G12" s="3">
        <v>11</v>
      </c>
      <c r="H12" s="3" t="s">
        <v>12</v>
      </c>
    </row>
    <row r="13" spans="1:8" x14ac:dyDescent="0.3">
      <c r="A13" s="3">
        <v>12</v>
      </c>
      <c r="B13" s="4">
        <v>42339</v>
      </c>
      <c r="C13" s="3">
        <v>56.3</v>
      </c>
      <c r="D13" s="3" t="str">
        <f t="shared" si="0"/>
        <v>Winter</v>
      </c>
      <c r="E13" s="3">
        <v>18.3</v>
      </c>
      <c r="F13" s="3">
        <v>88.3</v>
      </c>
      <c r="G13" s="3">
        <v>12</v>
      </c>
      <c r="H13" s="3" t="s">
        <v>9</v>
      </c>
    </row>
    <row r="14" spans="1:8" x14ac:dyDescent="0.3">
      <c r="A14" s="3">
        <v>13</v>
      </c>
      <c r="B14" s="4">
        <v>42370</v>
      </c>
      <c r="C14" s="3">
        <v>304.5</v>
      </c>
      <c r="D14" s="3" t="str">
        <f t="shared" si="0"/>
        <v>Winter</v>
      </c>
      <c r="E14" s="3">
        <v>17.8</v>
      </c>
      <c r="F14" s="3">
        <v>63.2</v>
      </c>
      <c r="G14" s="3">
        <v>14.9</v>
      </c>
      <c r="H14" s="3" t="s">
        <v>12</v>
      </c>
    </row>
    <row r="15" spans="1:8" x14ac:dyDescent="0.3">
      <c r="A15" s="3">
        <v>14</v>
      </c>
      <c r="B15" s="4">
        <v>42401</v>
      </c>
      <c r="C15" s="3">
        <v>131</v>
      </c>
      <c r="D15" s="3" t="str">
        <f t="shared" si="0"/>
        <v>Winter</v>
      </c>
      <c r="E15" s="3">
        <v>23.7</v>
      </c>
      <c r="F15" s="3">
        <v>51.4</v>
      </c>
      <c r="G15" s="3">
        <v>6.5</v>
      </c>
      <c r="H15" s="3" t="s">
        <v>11</v>
      </c>
    </row>
    <row r="16" spans="1:8" x14ac:dyDescent="0.3">
      <c r="A16" s="3">
        <v>15</v>
      </c>
      <c r="B16" s="4">
        <v>42430</v>
      </c>
      <c r="C16" s="3">
        <v>359</v>
      </c>
      <c r="D16" s="3" t="str">
        <f t="shared" si="0"/>
        <v>Winter</v>
      </c>
      <c r="E16" s="3">
        <v>21.7</v>
      </c>
      <c r="F16" s="3">
        <v>45.7</v>
      </c>
      <c r="G16" s="3">
        <v>4.0999999999999996</v>
      </c>
      <c r="H16" s="3" t="s">
        <v>8</v>
      </c>
    </row>
    <row r="17" spans="1:8" x14ac:dyDescent="0.3">
      <c r="A17" s="3">
        <v>16</v>
      </c>
      <c r="B17" s="4">
        <v>42461</v>
      </c>
      <c r="C17" s="3">
        <v>113</v>
      </c>
      <c r="D17" s="3" t="str">
        <f t="shared" si="0"/>
        <v>Winter</v>
      </c>
      <c r="E17" s="3">
        <v>25.9</v>
      </c>
      <c r="F17" s="3">
        <v>57.4</v>
      </c>
      <c r="G17" s="3">
        <v>4.9000000000000004</v>
      </c>
      <c r="H17" s="3" t="s">
        <v>8</v>
      </c>
    </row>
    <row r="18" spans="1:8" x14ac:dyDescent="0.3">
      <c r="A18" s="3">
        <v>17</v>
      </c>
      <c r="B18" s="4">
        <v>42491</v>
      </c>
      <c r="C18" s="3">
        <v>157.9</v>
      </c>
      <c r="D18" s="3" t="str">
        <f t="shared" si="0"/>
        <v>Winter</v>
      </c>
      <c r="E18" s="3">
        <v>31.8</v>
      </c>
      <c r="F18" s="3">
        <v>65.3</v>
      </c>
      <c r="G18" s="3">
        <v>14.9</v>
      </c>
      <c r="H18" s="3" t="s">
        <v>8</v>
      </c>
    </row>
    <row r="19" spans="1:8" x14ac:dyDescent="0.3">
      <c r="A19" s="3">
        <v>18</v>
      </c>
      <c r="B19" s="4">
        <v>42522</v>
      </c>
      <c r="C19" s="3">
        <v>239</v>
      </c>
      <c r="D19" s="3" t="str">
        <f t="shared" si="0"/>
        <v>Winter</v>
      </c>
      <c r="E19" s="3">
        <v>17.899999999999999</v>
      </c>
      <c r="F19" s="3">
        <v>50.9</v>
      </c>
      <c r="G19" s="3">
        <v>14.2</v>
      </c>
      <c r="H19" s="3" t="s">
        <v>8</v>
      </c>
    </row>
    <row r="20" spans="1:8" x14ac:dyDescent="0.3">
      <c r="A20" s="3">
        <v>19</v>
      </c>
      <c r="B20" s="4">
        <v>42552</v>
      </c>
      <c r="C20" s="3">
        <v>50.7</v>
      </c>
      <c r="D20" s="3" t="str">
        <f t="shared" si="0"/>
        <v>Winter</v>
      </c>
      <c r="E20" s="3">
        <v>18</v>
      </c>
      <c r="F20" s="3">
        <v>52</v>
      </c>
      <c r="G20" s="3">
        <v>12.6</v>
      </c>
      <c r="H20" s="3" t="s">
        <v>12</v>
      </c>
    </row>
    <row r="21" spans="1:8" x14ac:dyDescent="0.3">
      <c r="A21" s="3">
        <v>20</v>
      </c>
      <c r="B21" s="4">
        <v>42583</v>
      </c>
      <c r="C21" s="3">
        <v>387.2</v>
      </c>
      <c r="D21" s="3" t="str">
        <f>CHOOSE(MONTH(A21),"Winter","Winter","Spring","Spring","Spring","Summer","Summer","Summer","Autumn","Autumn","Autumn","Winter")</f>
        <v>Winter</v>
      </c>
      <c r="E21" s="3">
        <v>22.2</v>
      </c>
      <c r="F21" s="3">
        <v>87.1</v>
      </c>
      <c r="G21" s="3">
        <v>12.1</v>
      </c>
      <c r="H21" s="3" t="s">
        <v>11</v>
      </c>
    </row>
    <row r="22" spans="1:8" x14ac:dyDescent="0.3">
      <c r="A22" s="3">
        <v>21</v>
      </c>
      <c r="B22" s="4">
        <v>42614</v>
      </c>
      <c r="C22" s="3">
        <v>269.2</v>
      </c>
      <c r="D22" s="3" t="str">
        <f t="shared" si="0"/>
        <v>Winter</v>
      </c>
      <c r="E22" s="3">
        <v>20.100000000000001</v>
      </c>
      <c r="F22" s="3">
        <v>78</v>
      </c>
      <c r="G22" s="3">
        <v>13.7</v>
      </c>
      <c r="H22" s="3" t="s">
        <v>8</v>
      </c>
    </row>
    <row r="23" spans="1:8" x14ac:dyDescent="0.3">
      <c r="A23" s="3">
        <v>22</v>
      </c>
      <c r="B23" s="4">
        <v>42644</v>
      </c>
      <c r="C23" s="3">
        <v>298.3</v>
      </c>
      <c r="D23" s="3" t="str">
        <f t="shared" si="0"/>
        <v>Winter</v>
      </c>
      <c r="E23" s="3">
        <v>33.1</v>
      </c>
      <c r="F23" s="3">
        <v>56.4</v>
      </c>
      <c r="G23" s="3">
        <v>3.7</v>
      </c>
      <c r="H23" s="3" t="s">
        <v>8</v>
      </c>
    </row>
    <row r="24" spans="1:8" x14ac:dyDescent="0.3">
      <c r="A24" s="3">
        <v>23</v>
      </c>
      <c r="B24" s="4">
        <v>42675</v>
      </c>
      <c r="C24" s="3">
        <v>296.8</v>
      </c>
      <c r="D24" s="3" t="str">
        <f t="shared" si="0"/>
        <v>Winter</v>
      </c>
      <c r="E24" s="3">
        <v>31.2</v>
      </c>
      <c r="F24" s="3">
        <v>74.8</v>
      </c>
      <c r="G24" s="3">
        <v>11.2</v>
      </c>
      <c r="H24" s="3" t="s">
        <v>11</v>
      </c>
    </row>
    <row r="25" spans="1:8" x14ac:dyDescent="0.3">
      <c r="A25" s="3">
        <v>24</v>
      </c>
      <c r="B25" s="4">
        <v>42705</v>
      </c>
      <c r="C25" s="3">
        <v>176</v>
      </c>
      <c r="D25" s="3" t="str">
        <f t="shared" si="0"/>
        <v>Winter</v>
      </c>
      <c r="E25" s="3">
        <v>18.399999999999999</v>
      </c>
      <c r="F25" s="3">
        <v>71.900000000000006</v>
      </c>
      <c r="G25" s="3">
        <v>9.3000000000000007</v>
      </c>
      <c r="H25" s="3" t="s">
        <v>12</v>
      </c>
    </row>
    <row r="26" spans="1:8" x14ac:dyDescent="0.3">
      <c r="A26" s="3">
        <v>25</v>
      </c>
      <c r="B26" s="4">
        <v>42736</v>
      </c>
      <c r="C26" s="3">
        <v>367.8</v>
      </c>
      <c r="D26" s="3" t="str">
        <f t="shared" si="0"/>
        <v>Winter</v>
      </c>
      <c r="E26" s="3">
        <v>25.3</v>
      </c>
      <c r="F26" s="3">
        <v>75</v>
      </c>
      <c r="G26" s="3">
        <v>6.2</v>
      </c>
      <c r="H26" s="3" t="s">
        <v>8</v>
      </c>
    </row>
    <row r="27" spans="1:8" x14ac:dyDescent="0.3">
      <c r="A27" s="3">
        <v>26</v>
      </c>
      <c r="B27" s="4">
        <v>42767</v>
      </c>
      <c r="C27" s="3">
        <v>27.6</v>
      </c>
      <c r="D27" s="3" t="str">
        <f t="shared" si="0"/>
        <v>Winter</v>
      </c>
      <c r="E27" s="3">
        <v>24.1</v>
      </c>
      <c r="F27" s="3">
        <v>68.2</v>
      </c>
      <c r="G27" s="3">
        <v>5</v>
      </c>
      <c r="H27" s="3" t="s">
        <v>9</v>
      </c>
    </row>
    <row r="28" spans="1:8" x14ac:dyDescent="0.3">
      <c r="A28" s="3">
        <v>27</v>
      </c>
      <c r="B28" s="4">
        <v>42795</v>
      </c>
      <c r="C28" s="3">
        <v>346.6</v>
      </c>
      <c r="D28" s="3" t="str">
        <f t="shared" si="0"/>
        <v>Winter</v>
      </c>
      <c r="E28" s="3">
        <v>22.4</v>
      </c>
      <c r="F28" s="3">
        <v>71.400000000000006</v>
      </c>
      <c r="G28" s="3">
        <v>11.2</v>
      </c>
      <c r="H28" s="3" t="s">
        <v>12</v>
      </c>
    </row>
    <row r="29" spans="1:8" x14ac:dyDescent="0.3">
      <c r="A29" s="3">
        <v>28</v>
      </c>
      <c r="B29" s="4">
        <v>42826</v>
      </c>
      <c r="C29" s="3">
        <v>221.2</v>
      </c>
      <c r="D29" s="3" t="str">
        <f t="shared" si="0"/>
        <v>Winter</v>
      </c>
      <c r="E29" s="3">
        <v>33.799999999999997</v>
      </c>
      <c r="F29" s="3">
        <v>57.1</v>
      </c>
      <c r="G29" s="3">
        <v>15</v>
      </c>
      <c r="H29" s="3" t="s">
        <v>11</v>
      </c>
    </row>
    <row r="30" spans="1:8" x14ac:dyDescent="0.3">
      <c r="A30" s="3">
        <v>29</v>
      </c>
      <c r="B30" s="4">
        <v>42856</v>
      </c>
      <c r="C30" s="3">
        <v>360.4</v>
      </c>
      <c r="D30" s="3" t="str">
        <f t="shared" si="0"/>
        <v>Winter</v>
      </c>
      <c r="E30" s="3">
        <v>23.4</v>
      </c>
      <c r="F30" s="3">
        <v>74.2</v>
      </c>
      <c r="G30" s="3">
        <v>8</v>
      </c>
      <c r="H30" s="3" t="s">
        <v>8</v>
      </c>
    </row>
    <row r="31" spans="1:8" x14ac:dyDescent="0.3">
      <c r="A31" s="3">
        <v>30</v>
      </c>
      <c r="B31" s="4">
        <v>42887</v>
      </c>
      <c r="C31" s="3">
        <v>87.8</v>
      </c>
      <c r="D31" s="3" t="str">
        <f t="shared" si="0"/>
        <v>Winter</v>
      </c>
      <c r="E31" s="3">
        <v>24.4</v>
      </c>
      <c r="F31" s="3">
        <v>60.5</v>
      </c>
      <c r="G31" s="3">
        <v>4.2</v>
      </c>
      <c r="H31" s="3" t="s">
        <v>8</v>
      </c>
    </row>
    <row r="32" spans="1:8" x14ac:dyDescent="0.3">
      <c r="A32" s="3">
        <v>31</v>
      </c>
      <c r="B32" s="4">
        <v>42917</v>
      </c>
      <c r="C32" s="3">
        <v>327.2</v>
      </c>
      <c r="D32" s="3" t="str">
        <f t="shared" si="0"/>
        <v>Winter</v>
      </c>
      <c r="E32" s="3">
        <v>27.9</v>
      </c>
      <c r="F32" s="3">
        <v>83.1</v>
      </c>
      <c r="G32" s="3">
        <v>2.5</v>
      </c>
      <c r="H32" s="3" t="s">
        <v>11</v>
      </c>
    </row>
    <row r="33" spans="1:8" x14ac:dyDescent="0.3">
      <c r="A33" s="3">
        <v>32</v>
      </c>
      <c r="B33" s="4">
        <v>42948</v>
      </c>
      <c r="C33" s="3">
        <v>90.4</v>
      </c>
      <c r="D33" s="3" t="str">
        <f t="shared" si="0"/>
        <v>Winter</v>
      </c>
      <c r="E33" s="3">
        <v>31.8</v>
      </c>
      <c r="F33" s="3">
        <v>52.1</v>
      </c>
      <c r="G33" s="3">
        <v>9.1999999999999993</v>
      </c>
      <c r="H33" s="3" t="s">
        <v>8</v>
      </c>
    </row>
    <row r="34" spans="1:8" x14ac:dyDescent="0.3">
      <c r="A34" s="3">
        <v>33</v>
      </c>
      <c r="B34" s="4">
        <v>42979</v>
      </c>
      <c r="C34" s="3">
        <v>28.4</v>
      </c>
      <c r="D34" s="3" t="str">
        <f t="shared" si="0"/>
        <v>Winter</v>
      </c>
      <c r="E34" s="3">
        <v>19.399999999999999</v>
      </c>
      <c r="F34" s="3">
        <v>70.400000000000006</v>
      </c>
      <c r="G34" s="3">
        <v>12.2</v>
      </c>
      <c r="H34" s="3" t="s">
        <v>8</v>
      </c>
    </row>
    <row r="35" spans="1:8" x14ac:dyDescent="0.3">
      <c r="A35" s="3">
        <v>34</v>
      </c>
      <c r="B35" s="4">
        <v>43009</v>
      </c>
      <c r="C35" s="3">
        <v>93.3</v>
      </c>
      <c r="D35" s="3" t="str">
        <f t="shared" si="0"/>
        <v>Winter</v>
      </c>
      <c r="E35" s="3">
        <v>28.7</v>
      </c>
      <c r="F35" s="3">
        <v>53.5</v>
      </c>
      <c r="G35" s="3">
        <v>7.3</v>
      </c>
      <c r="H35" s="3" t="s">
        <v>9</v>
      </c>
    </row>
    <row r="36" spans="1:8" x14ac:dyDescent="0.3">
      <c r="A36" s="3">
        <v>35</v>
      </c>
      <c r="B36" s="4">
        <v>43040</v>
      </c>
      <c r="C36" s="3">
        <v>258.60000000000002</v>
      </c>
      <c r="D36" s="3" t="str">
        <f t="shared" si="0"/>
        <v>Winter</v>
      </c>
      <c r="E36" s="3">
        <v>28.8</v>
      </c>
      <c r="F36" s="3">
        <v>72.8</v>
      </c>
      <c r="G36" s="3">
        <v>2.5</v>
      </c>
      <c r="H36" s="3" t="s">
        <v>11</v>
      </c>
    </row>
    <row r="37" spans="1:8" x14ac:dyDescent="0.3">
      <c r="A37" s="3">
        <v>36</v>
      </c>
      <c r="B37" s="4">
        <v>43070</v>
      </c>
      <c r="C37" s="3">
        <v>25.9</v>
      </c>
      <c r="D37" s="3" t="str">
        <f t="shared" si="0"/>
        <v>Winter</v>
      </c>
      <c r="E37" s="3">
        <v>21.9</v>
      </c>
      <c r="F37" s="3">
        <v>51.2</v>
      </c>
      <c r="G37" s="3">
        <v>9</v>
      </c>
      <c r="H37" s="3" t="s">
        <v>11</v>
      </c>
    </row>
    <row r="38" spans="1:8" x14ac:dyDescent="0.3">
      <c r="A38" s="3">
        <v>37</v>
      </c>
      <c r="B38" s="4">
        <v>43101</v>
      </c>
      <c r="C38" s="3">
        <v>129</v>
      </c>
      <c r="D38" s="3" t="str">
        <f t="shared" si="0"/>
        <v>Winter</v>
      </c>
      <c r="E38" s="3">
        <v>18.8</v>
      </c>
      <c r="F38" s="3">
        <v>60.2</v>
      </c>
      <c r="G38" s="3">
        <v>5.4</v>
      </c>
      <c r="H38" s="3" t="s">
        <v>11</v>
      </c>
    </row>
    <row r="39" spans="1:8" x14ac:dyDescent="0.3">
      <c r="A39" s="3">
        <v>38</v>
      </c>
      <c r="B39" s="4">
        <v>43132</v>
      </c>
      <c r="C39" s="3">
        <v>16.100000000000001</v>
      </c>
      <c r="D39" s="3" t="str">
        <f t="shared" si="0"/>
        <v>Winter</v>
      </c>
      <c r="E39" s="3">
        <v>17</v>
      </c>
      <c r="F39" s="3">
        <v>61</v>
      </c>
      <c r="G39" s="3">
        <v>6.6</v>
      </c>
      <c r="H39" s="3" t="s">
        <v>8</v>
      </c>
    </row>
    <row r="40" spans="1:8" x14ac:dyDescent="0.3">
      <c r="A40" s="3">
        <v>39</v>
      </c>
      <c r="B40" s="4">
        <v>43160</v>
      </c>
      <c r="C40" s="3">
        <v>365.4</v>
      </c>
      <c r="D40" s="3" t="str">
        <f t="shared" si="0"/>
        <v>Winter</v>
      </c>
      <c r="E40" s="3">
        <v>23.3</v>
      </c>
      <c r="F40" s="3">
        <v>69</v>
      </c>
      <c r="G40" s="3">
        <v>6.8</v>
      </c>
      <c r="H40" s="3" t="s">
        <v>12</v>
      </c>
    </row>
    <row r="41" spans="1:8" x14ac:dyDescent="0.3">
      <c r="A41" s="3">
        <v>40</v>
      </c>
      <c r="B41" s="4">
        <v>43191</v>
      </c>
      <c r="C41" s="3">
        <v>391.5</v>
      </c>
      <c r="D41" s="3" t="str">
        <f t="shared" si="0"/>
        <v>Winter</v>
      </c>
      <c r="E41" s="3">
        <v>24.5</v>
      </c>
      <c r="F41" s="3">
        <v>42.9</v>
      </c>
      <c r="G41" s="3">
        <v>11.4</v>
      </c>
      <c r="H41" s="3" t="s">
        <v>8</v>
      </c>
    </row>
    <row r="42" spans="1:8" x14ac:dyDescent="0.3">
      <c r="A42" s="3">
        <v>41</v>
      </c>
      <c r="B42" s="4">
        <v>43221</v>
      </c>
      <c r="C42" s="3">
        <v>223.2</v>
      </c>
      <c r="D42" s="3" t="str">
        <f t="shared" si="0"/>
        <v>Winter</v>
      </c>
      <c r="E42" s="3">
        <v>29.1</v>
      </c>
      <c r="F42" s="3">
        <v>60.5</v>
      </c>
      <c r="G42" s="3">
        <v>7.9</v>
      </c>
      <c r="H42" s="3" t="s">
        <v>11</v>
      </c>
    </row>
    <row r="43" spans="1:8" x14ac:dyDescent="0.3">
      <c r="A43" s="3">
        <v>42</v>
      </c>
      <c r="B43" s="4">
        <v>43252</v>
      </c>
      <c r="C43" s="3">
        <v>20.6</v>
      </c>
      <c r="D43" s="3" t="str">
        <f t="shared" si="0"/>
        <v>Winter</v>
      </c>
      <c r="E43" s="3">
        <v>23</v>
      </c>
      <c r="F43" s="3">
        <v>40.700000000000003</v>
      </c>
      <c r="G43" s="3">
        <v>11.3</v>
      </c>
      <c r="H43" s="3" t="s">
        <v>12</v>
      </c>
    </row>
    <row r="44" spans="1:8" x14ac:dyDescent="0.3">
      <c r="A44" s="3">
        <v>43</v>
      </c>
      <c r="B44" s="4">
        <v>43282</v>
      </c>
      <c r="C44" s="3">
        <v>344.6</v>
      </c>
      <c r="D44" s="3" t="str">
        <f t="shared" si="0"/>
        <v>Winter</v>
      </c>
      <c r="E44" s="3">
        <v>31.4</v>
      </c>
      <c r="F44" s="3">
        <v>72.3</v>
      </c>
      <c r="G44" s="3">
        <v>5.7</v>
      </c>
      <c r="H44" s="3" t="s">
        <v>9</v>
      </c>
    </row>
    <row r="45" spans="1:8" x14ac:dyDescent="0.3">
      <c r="A45" s="3">
        <v>44</v>
      </c>
      <c r="B45" s="4">
        <v>43313</v>
      </c>
      <c r="C45" s="3">
        <v>99.5</v>
      </c>
      <c r="D45" s="3" t="str">
        <f t="shared" si="0"/>
        <v>Winter</v>
      </c>
      <c r="E45" s="3">
        <v>33.299999999999997</v>
      </c>
      <c r="F45" s="3">
        <v>62.3</v>
      </c>
      <c r="G45" s="3">
        <v>10</v>
      </c>
      <c r="H45" s="3" t="s">
        <v>9</v>
      </c>
    </row>
    <row r="46" spans="1:8" x14ac:dyDescent="0.3">
      <c r="A46" s="3">
        <v>45</v>
      </c>
      <c r="B46" s="4">
        <v>43344</v>
      </c>
      <c r="C46" s="3">
        <v>305.8</v>
      </c>
      <c r="D46" s="3" t="str">
        <f t="shared" si="0"/>
        <v>Winter</v>
      </c>
      <c r="E46" s="3">
        <v>22.9</v>
      </c>
      <c r="F46" s="3">
        <v>88.7</v>
      </c>
      <c r="G46" s="3">
        <v>3.2</v>
      </c>
      <c r="H46" s="3" t="s">
        <v>12</v>
      </c>
    </row>
    <row r="47" spans="1:8" x14ac:dyDescent="0.3">
      <c r="A47" s="3">
        <v>46</v>
      </c>
      <c r="B47" s="4">
        <v>43374</v>
      </c>
      <c r="C47" s="3">
        <v>80</v>
      </c>
      <c r="D47" s="3" t="str">
        <f t="shared" si="0"/>
        <v>Winter</v>
      </c>
      <c r="E47" s="3">
        <v>24.4</v>
      </c>
      <c r="F47" s="3">
        <v>45.4</v>
      </c>
      <c r="G47" s="3">
        <v>10.8</v>
      </c>
      <c r="H47" s="3" t="s">
        <v>12</v>
      </c>
    </row>
    <row r="48" spans="1:8" x14ac:dyDescent="0.3">
      <c r="A48" s="3">
        <v>47</v>
      </c>
      <c r="B48" s="4">
        <v>43405</v>
      </c>
      <c r="C48" s="3">
        <v>242.7</v>
      </c>
      <c r="D48" s="3" t="str">
        <f t="shared" si="0"/>
        <v>Winter</v>
      </c>
      <c r="E48" s="3">
        <v>33.6</v>
      </c>
      <c r="F48" s="3">
        <v>75.8</v>
      </c>
      <c r="G48" s="3">
        <v>7.8</v>
      </c>
      <c r="H48" s="3" t="s">
        <v>12</v>
      </c>
    </row>
    <row r="49" spans="1:8" x14ac:dyDescent="0.3">
      <c r="A49" s="3">
        <v>48</v>
      </c>
      <c r="B49" s="4">
        <v>43435</v>
      </c>
      <c r="C49" s="3">
        <v>344.6</v>
      </c>
      <c r="D49" s="3" t="str">
        <f t="shared" si="0"/>
        <v>Winter</v>
      </c>
      <c r="E49" s="3">
        <v>27.4</v>
      </c>
      <c r="F49" s="3">
        <v>88.4</v>
      </c>
      <c r="G49" s="3">
        <v>10.8</v>
      </c>
      <c r="H49" s="3" t="s">
        <v>12</v>
      </c>
    </row>
    <row r="50" spans="1:8" x14ac:dyDescent="0.3">
      <c r="A50" s="3">
        <v>49</v>
      </c>
      <c r="B50" s="4">
        <v>43466</v>
      </c>
      <c r="C50" s="3">
        <v>121.8</v>
      </c>
      <c r="D50" s="3" t="str">
        <f t="shared" si="0"/>
        <v>Winter</v>
      </c>
      <c r="E50" s="3">
        <v>28.9</v>
      </c>
      <c r="F50" s="3">
        <v>40.1</v>
      </c>
      <c r="G50" s="3">
        <v>10.3</v>
      </c>
      <c r="H50" s="3" t="s">
        <v>8</v>
      </c>
    </row>
    <row r="51" spans="1:8" x14ac:dyDescent="0.3">
      <c r="A51" s="3">
        <v>50</v>
      </c>
      <c r="B51" s="4">
        <v>43497</v>
      </c>
      <c r="C51" s="3">
        <v>242.5</v>
      </c>
      <c r="D51" s="3" t="str">
        <f t="shared" si="0"/>
        <v>Winter</v>
      </c>
      <c r="E51" s="3">
        <v>15.4</v>
      </c>
      <c r="F51" s="3">
        <v>75.599999999999994</v>
      </c>
      <c r="G51" s="3">
        <v>9</v>
      </c>
      <c r="H51" s="3" t="s">
        <v>8</v>
      </c>
    </row>
    <row r="52" spans="1:8" x14ac:dyDescent="0.3">
      <c r="A52" s="3">
        <v>51</v>
      </c>
      <c r="B52" s="4">
        <v>43525</v>
      </c>
      <c r="C52" s="3">
        <v>66.400000000000006</v>
      </c>
      <c r="D52" s="3" t="str">
        <f t="shared" si="0"/>
        <v>Winter</v>
      </c>
      <c r="E52" s="3">
        <v>16.600000000000001</v>
      </c>
      <c r="F52" s="3">
        <v>54.3</v>
      </c>
      <c r="G52" s="3">
        <v>2</v>
      </c>
      <c r="H52" s="3" t="s">
        <v>12</v>
      </c>
    </row>
    <row r="53" spans="1:8" x14ac:dyDescent="0.3">
      <c r="A53" s="3">
        <v>52</v>
      </c>
      <c r="B53" s="4">
        <v>43556</v>
      </c>
      <c r="C53" s="3">
        <v>172.3</v>
      </c>
      <c r="D53" s="3" t="str">
        <f t="shared" si="0"/>
        <v>Winter</v>
      </c>
      <c r="E53" s="3">
        <v>30.7</v>
      </c>
      <c r="F53" s="3">
        <v>86.6</v>
      </c>
      <c r="G53" s="3">
        <v>5.6</v>
      </c>
      <c r="H53" s="3" t="s">
        <v>8</v>
      </c>
    </row>
    <row r="54" spans="1:8" x14ac:dyDescent="0.3">
      <c r="A54" s="3">
        <v>53</v>
      </c>
      <c r="B54" s="4">
        <v>43586</v>
      </c>
      <c r="C54" s="3">
        <v>375.8</v>
      </c>
      <c r="D54" s="3" t="str">
        <f t="shared" si="0"/>
        <v>Winter</v>
      </c>
      <c r="E54" s="3">
        <v>17.7</v>
      </c>
      <c r="F54" s="3">
        <v>88.9</v>
      </c>
      <c r="G54" s="3">
        <v>3.7</v>
      </c>
      <c r="H54" s="3" t="s">
        <v>8</v>
      </c>
    </row>
    <row r="55" spans="1:8" x14ac:dyDescent="0.3">
      <c r="A55" s="3">
        <v>54</v>
      </c>
      <c r="B55" s="4">
        <v>43617</v>
      </c>
      <c r="C55" s="3">
        <v>81.3</v>
      </c>
      <c r="D55" s="3" t="str">
        <f t="shared" si="0"/>
        <v>Winter</v>
      </c>
      <c r="E55" s="3">
        <v>24.7</v>
      </c>
      <c r="F55" s="3">
        <v>53.3</v>
      </c>
      <c r="G55" s="3">
        <v>6.3</v>
      </c>
      <c r="H55" s="3" t="s">
        <v>8</v>
      </c>
    </row>
    <row r="56" spans="1:8" x14ac:dyDescent="0.3">
      <c r="A56" s="3">
        <v>55</v>
      </c>
      <c r="B56" s="4">
        <v>43647</v>
      </c>
      <c r="C56" s="3">
        <v>19.7</v>
      </c>
      <c r="D56" s="3" t="str">
        <f t="shared" si="0"/>
        <v>Winter</v>
      </c>
      <c r="E56" s="3">
        <v>31.9</v>
      </c>
      <c r="F56" s="3">
        <v>87</v>
      </c>
      <c r="G56" s="3">
        <v>8.3000000000000007</v>
      </c>
      <c r="H56" s="3" t="s">
        <v>9</v>
      </c>
    </row>
    <row r="57" spans="1:8" x14ac:dyDescent="0.3">
      <c r="A57" s="3">
        <v>56</v>
      </c>
      <c r="B57" s="4">
        <v>43678</v>
      </c>
      <c r="C57" s="3">
        <v>182.2</v>
      </c>
      <c r="D57" s="3" t="str">
        <f t="shared" si="0"/>
        <v>Winter</v>
      </c>
      <c r="E57" s="3">
        <v>34</v>
      </c>
      <c r="F57" s="3">
        <v>43.8</v>
      </c>
      <c r="G57" s="3">
        <v>11.6</v>
      </c>
      <c r="H57" s="3" t="s">
        <v>11</v>
      </c>
    </row>
    <row r="58" spans="1:8" x14ac:dyDescent="0.3">
      <c r="A58" s="3">
        <v>57</v>
      </c>
      <c r="B58" s="4">
        <v>43709</v>
      </c>
      <c r="C58" s="3">
        <v>274.89999999999998</v>
      </c>
      <c r="D58" s="3" t="str">
        <f t="shared" si="0"/>
        <v>Winter</v>
      </c>
      <c r="E58" s="3">
        <v>26.7</v>
      </c>
      <c r="F58" s="3">
        <v>67.099999999999994</v>
      </c>
      <c r="G58" s="3">
        <v>5.0999999999999996</v>
      </c>
      <c r="H58" s="3" t="s">
        <v>11</v>
      </c>
    </row>
    <row r="59" spans="1:8" x14ac:dyDescent="0.3">
      <c r="A59" s="3">
        <v>58</v>
      </c>
      <c r="B59" s="4">
        <v>43739</v>
      </c>
      <c r="C59" s="3">
        <v>324.7</v>
      </c>
      <c r="D59" s="3" t="str">
        <f t="shared" si="0"/>
        <v>Winter</v>
      </c>
      <c r="E59" s="3">
        <v>31.3</v>
      </c>
      <c r="F59" s="3">
        <v>79</v>
      </c>
      <c r="G59" s="3">
        <v>11.4</v>
      </c>
      <c r="H59" s="3" t="s">
        <v>9</v>
      </c>
    </row>
    <row r="60" spans="1:8" x14ac:dyDescent="0.3">
      <c r="A60" s="3">
        <v>59</v>
      </c>
      <c r="B60" s="4">
        <v>43770</v>
      </c>
      <c r="C60" s="3">
        <v>332.9</v>
      </c>
      <c r="D60" s="3" t="str">
        <f t="shared" si="0"/>
        <v>Winter</v>
      </c>
      <c r="E60" s="3">
        <v>27</v>
      </c>
      <c r="F60" s="3">
        <v>86.8</v>
      </c>
      <c r="G60" s="3">
        <v>4.9000000000000004</v>
      </c>
      <c r="H60" s="3" t="s">
        <v>8</v>
      </c>
    </row>
    <row r="61" spans="1:8" x14ac:dyDescent="0.3">
      <c r="A61" s="3">
        <v>60</v>
      </c>
      <c r="B61" s="4">
        <v>43800</v>
      </c>
      <c r="C61" s="3">
        <v>391.1</v>
      </c>
      <c r="D61" s="3" t="str">
        <f t="shared" si="0"/>
        <v>Winter</v>
      </c>
      <c r="E61" s="3">
        <v>15.5</v>
      </c>
      <c r="F61" s="3">
        <v>65.3</v>
      </c>
      <c r="G61" s="3">
        <v>14.4</v>
      </c>
      <c r="H61" s="3" t="s">
        <v>12</v>
      </c>
    </row>
    <row r="62" spans="1:8" x14ac:dyDescent="0.3">
      <c r="A62" s="3">
        <v>61</v>
      </c>
      <c r="B62" s="4">
        <v>43831</v>
      </c>
      <c r="C62" s="3">
        <v>265.3</v>
      </c>
      <c r="D62" s="3" t="str">
        <f t="shared" si="0"/>
        <v>Spring</v>
      </c>
      <c r="E62" s="3">
        <v>26.1</v>
      </c>
      <c r="F62" s="3">
        <v>71.599999999999994</v>
      </c>
      <c r="G62" s="3">
        <v>14</v>
      </c>
      <c r="H62" s="3" t="s">
        <v>12</v>
      </c>
    </row>
    <row r="63" spans="1:8" x14ac:dyDescent="0.3">
      <c r="A63" s="3">
        <v>62</v>
      </c>
      <c r="B63" s="4">
        <v>43862</v>
      </c>
      <c r="C63" s="3">
        <v>19.600000000000001</v>
      </c>
      <c r="D63" s="3" t="str">
        <f t="shared" si="0"/>
        <v>Spring</v>
      </c>
      <c r="E63" s="3">
        <v>30</v>
      </c>
      <c r="F63" s="3">
        <v>81.900000000000006</v>
      </c>
      <c r="G63" s="3">
        <v>3.8</v>
      </c>
      <c r="H63" s="3" t="s">
        <v>11</v>
      </c>
    </row>
    <row r="64" spans="1:8" x14ac:dyDescent="0.3">
      <c r="A64" s="3">
        <v>63</v>
      </c>
      <c r="B64" s="4">
        <v>43891</v>
      </c>
      <c r="C64" s="3">
        <v>154</v>
      </c>
      <c r="D64" s="3" t="str">
        <f t="shared" si="0"/>
        <v>Spring</v>
      </c>
      <c r="E64" s="3">
        <v>28</v>
      </c>
      <c r="F64" s="3">
        <v>57.3</v>
      </c>
      <c r="G64" s="3">
        <v>6.1</v>
      </c>
      <c r="H64" s="3" t="s">
        <v>8</v>
      </c>
    </row>
    <row r="65" spans="1:8" x14ac:dyDescent="0.3">
      <c r="A65" s="3">
        <v>64</v>
      </c>
      <c r="B65" s="4">
        <v>43922</v>
      </c>
      <c r="C65" s="3">
        <v>12.5</v>
      </c>
      <c r="D65" s="3" t="str">
        <f t="shared" si="0"/>
        <v>Spring</v>
      </c>
      <c r="E65" s="3">
        <v>31.3</v>
      </c>
      <c r="F65" s="3">
        <v>53.3</v>
      </c>
      <c r="G65" s="3">
        <v>12.1</v>
      </c>
      <c r="H65" s="3" t="s">
        <v>9</v>
      </c>
    </row>
    <row r="66" spans="1:8" x14ac:dyDescent="0.3">
      <c r="A66" s="3">
        <v>65</v>
      </c>
      <c r="B66" s="4">
        <v>43952</v>
      </c>
      <c r="C66" s="3">
        <v>92</v>
      </c>
      <c r="D66" s="3" t="str">
        <f t="shared" si="0"/>
        <v>Spring</v>
      </c>
      <c r="E66" s="3">
        <v>31.7</v>
      </c>
      <c r="F66" s="3">
        <v>87.9</v>
      </c>
      <c r="G66" s="3">
        <v>13.5</v>
      </c>
      <c r="H66" s="3" t="s">
        <v>8</v>
      </c>
    </row>
    <row r="67" spans="1:8" x14ac:dyDescent="0.3">
      <c r="A67" s="3">
        <v>66</v>
      </c>
      <c r="B67" s="4">
        <v>43983</v>
      </c>
      <c r="C67" s="3">
        <v>240.1</v>
      </c>
      <c r="D67" s="3" t="str">
        <f t="shared" ref="D67:D121" si="1">CHOOSE(MONTH(A67),"Winter","Winter","Spring","Spring","Spring","Summer","Summer","Summer","Autumn","Autumn","Autumn","Winter")</f>
        <v>Spring</v>
      </c>
      <c r="E67" s="3">
        <v>22.3</v>
      </c>
      <c r="F67" s="3">
        <v>58</v>
      </c>
      <c r="G67" s="3">
        <v>9.8000000000000007</v>
      </c>
      <c r="H67" s="3" t="s">
        <v>11</v>
      </c>
    </row>
    <row r="68" spans="1:8" x14ac:dyDescent="0.3">
      <c r="A68" s="3">
        <v>67</v>
      </c>
      <c r="B68" s="4">
        <v>44013</v>
      </c>
      <c r="C68" s="3">
        <v>196.6</v>
      </c>
      <c r="D68" s="3" t="str">
        <f t="shared" si="1"/>
        <v>Spring</v>
      </c>
      <c r="E68" s="3">
        <v>23</v>
      </c>
      <c r="F68" s="3">
        <v>88.6</v>
      </c>
      <c r="G68" s="3">
        <v>12.9</v>
      </c>
      <c r="H68" s="3" t="s">
        <v>9</v>
      </c>
    </row>
    <row r="69" spans="1:8" x14ac:dyDescent="0.3">
      <c r="A69" s="3">
        <v>68</v>
      </c>
      <c r="B69" s="4">
        <v>44044</v>
      </c>
      <c r="C69" s="3">
        <v>135.6</v>
      </c>
      <c r="D69" s="3" t="str">
        <f t="shared" si="1"/>
        <v>Spring</v>
      </c>
      <c r="E69" s="3">
        <v>20.5</v>
      </c>
      <c r="F69" s="3">
        <v>76.099999999999994</v>
      </c>
      <c r="G69" s="3">
        <v>4.3</v>
      </c>
      <c r="H69" s="3" t="s">
        <v>9</v>
      </c>
    </row>
    <row r="70" spans="1:8" x14ac:dyDescent="0.3">
      <c r="A70" s="3">
        <v>69</v>
      </c>
      <c r="B70" s="4">
        <v>44075</v>
      </c>
      <c r="C70" s="3">
        <v>131.6</v>
      </c>
      <c r="D70" s="3" t="str">
        <f t="shared" si="1"/>
        <v>Spring</v>
      </c>
      <c r="E70" s="3">
        <v>32</v>
      </c>
      <c r="F70" s="3">
        <v>64.3</v>
      </c>
      <c r="G70" s="3">
        <v>4.5</v>
      </c>
      <c r="H70" s="3" t="s">
        <v>8</v>
      </c>
    </row>
    <row r="71" spans="1:8" x14ac:dyDescent="0.3">
      <c r="A71" s="3">
        <v>70</v>
      </c>
      <c r="B71" s="4">
        <v>44105</v>
      </c>
      <c r="C71" s="3">
        <v>130.4</v>
      </c>
      <c r="D71" s="3" t="str">
        <f t="shared" si="1"/>
        <v>Spring</v>
      </c>
      <c r="E71" s="3">
        <v>20.6</v>
      </c>
      <c r="F71" s="3">
        <v>64</v>
      </c>
      <c r="G71" s="3">
        <v>4.3</v>
      </c>
      <c r="H71" s="3" t="s">
        <v>11</v>
      </c>
    </row>
    <row r="72" spans="1:8" x14ac:dyDescent="0.3">
      <c r="A72" s="3">
        <v>71</v>
      </c>
      <c r="B72" s="4">
        <v>44136</v>
      </c>
      <c r="C72" s="3">
        <v>391.6</v>
      </c>
      <c r="D72" s="3" t="str">
        <f t="shared" si="1"/>
        <v>Spring</v>
      </c>
      <c r="E72" s="3">
        <v>34.1</v>
      </c>
      <c r="F72" s="3">
        <v>82.2</v>
      </c>
      <c r="G72" s="3">
        <v>10.3</v>
      </c>
      <c r="H72" s="3" t="s">
        <v>9</v>
      </c>
    </row>
    <row r="73" spans="1:8" x14ac:dyDescent="0.3">
      <c r="A73" s="3">
        <v>72</v>
      </c>
      <c r="B73" s="4">
        <v>44166</v>
      </c>
      <c r="C73" s="3">
        <v>205.1</v>
      </c>
      <c r="D73" s="3" t="str">
        <f t="shared" si="1"/>
        <v>Spring</v>
      </c>
      <c r="E73" s="3">
        <v>35</v>
      </c>
      <c r="F73" s="3">
        <v>77.900000000000006</v>
      </c>
      <c r="G73" s="3">
        <v>10.1</v>
      </c>
      <c r="H73" s="3" t="s">
        <v>9</v>
      </c>
    </row>
    <row r="74" spans="1:8" x14ac:dyDescent="0.3">
      <c r="A74" s="3">
        <v>73</v>
      </c>
      <c r="B74" s="4">
        <v>44197</v>
      </c>
      <c r="C74" s="3">
        <v>187.4</v>
      </c>
      <c r="D74" s="3" t="str">
        <f t="shared" si="1"/>
        <v>Spring</v>
      </c>
      <c r="E74" s="3">
        <v>32.4</v>
      </c>
      <c r="F74" s="3">
        <v>57.9</v>
      </c>
      <c r="G74" s="3">
        <v>7.8</v>
      </c>
      <c r="H74" s="3" t="s">
        <v>9</v>
      </c>
    </row>
    <row r="75" spans="1:8" x14ac:dyDescent="0.3">
      <c r="A75" s="3">
        <v>74</v>
      </c>
      <c r="B75" s="4">
        <v>44228</v>
      </c>
      <c r="C75" s="3">
        <v>370.1</v>
      </c>
      <c r="D75" s="3" t="str">
        <f t="shared" si="1"/>
        <v>Spring</v>
      </c>
      <c r="E75" s="3">
        <v>20</v>
      </c>
      <c r="F75" s="3">
        <v>69.3</v>
      </c>
      <c r="G75" s="3">
        <v>14.6</v>
      </c>
      <c r="H75" s="3" t="s">
        <v>12</v>
      </c>
    </row>
    <row r="76" spans="1:8" x14ac:dyDescent="0.3">
      <c r="A76" s="3">
        <v>75</v>
      </c>
      <c r="B76" s="4">
        <v>44256</v>
      </c>
      <c r="C76" s="3">
        <v>87.6</v>
      </c>
      <c r="D76" s="3" t="str">
        <f t="shared" si="1"/>
        <v>Spring</v>
      </c>
      <c r="E76" s="3">
        <v>29.1</v>
      </c>
      <c r="F76" s="3">
        <v>83.9</v>
      </c>
      <c r="G76" s="3">
        <v>2.9</v>
      </c>
      <c r="H76" s="3" t="s">
        <v>9</v>
      </c>
    </row>
    <row r="77" spans="1:8" x14ac:dyDescent="0.3">
      <c r="A77" s="3">
        <v>76</v>
      </c>
      <c r="B77" s="4">
        <v>44287</v>
      </c>
      <c r="C77" s="3">
        <v>263.89999999999998</v>
      </c>
      <c r="D77" s="3" t="str">
        <f t="shared" si="1"/>
        <v>Spring</v>
      </c>
      <c r="E77" s="3">
        <v>16.7</v>
      </c>
      <c r="F77" s="3">
        <v>72.3</v>
      </c>
      <c r="G77" s="3">
        <v>2.9</v>
      </c>
      <c r="H77" s="3" t="s">
        <v>11</v>
      </c>
    </row>
    <row r="78" spans="1:8" x14ac:dyDescent="0.3">
      <c r="A78" s="3">
        <v>77</v>
      </c>
      <c r="B78" s="4">
        <v>44317</v>
      </c>
      <c r="C78" s="3">
        <v>74.599999999999994</v>
      </c>
      <c r="D78" s="3" t="str">
        <f t="shared" si="1"/>
        <v>Spring</v>
      </c>
      <c r="E78" s="3">
        <v>33.6</v>
      </c>
      <c r="F78" s="3">
        <v>43</v>
      </c>
      <c r="G78" s="3">
        <v>8.6</v>
      </c>
      <c r="H78" s="3" t="s">
        <v>11</v>
      </c>
    </row>
    <row r="79" spans="1:8" x14ac:dyDescent="0.3">
      <c r="A79" s="3">
        <v>78</v>
      </c>
      <c r="B79" s="4">
        <v>44348</v>
      </c>
      <c r="C79" s="3">
        <v>311.2</v>
      </c>
      <c r="D79" s="3" t="str">
        <f t="shared" si="1"/>
        <v>Spring</v>
      </c>
      <c r="E79" s="3">
        <v>24.7</v>
      </c>
      <c r="F79" s="3">
        <v>88.9</v>
      </c>
      <c r="G79" s="3">
        <v>9.1999999999999993</v>
      </c>
      <c r="H79" s="3" t="s">
        <v>9</v>
      </c>
    </row>
    <row r="80" spans="1:8" x14ac:dyDescent="0.3">
      <c r="A80" s="3">
        <v>79</v>
      </c>
      <c r="B80" s="4">
        <v>44378</v>
      </c>
      <c r="C80" s="3">
        <v>203.6</v>
      </c>
      <c r="D80" s="3" t="str">
        <f t="shared" si="1"/>
        <v>Spring</v>
      </c>
      <c r="E80" s="3">
        <v>24.8</v>
      </c>
      <c r="F80" s="3">
        <v>44.2</v>
      </c>
      <c r="G80" s="3">
        <v>9.8000000000000007</v>
      </c>
      <c r="H80" s="3" t="s">
        <v>11</v>
      </c>
    </row>
    <row r="81" spans="1:8" x14ac:dyDescent="0.3">
      <c r="A81" s="3">
        <v>80</v>
      </c>
      <c r="B81" s="4">
        <v>44409</v>
      </c>
      <c r="C81" s="3">
        <v>114.2</v>
      </c>
      <c r="D81" s="3" t="str">
        <f t="shared" si="1"/>
        <v>Spring</v>
      </c>
      <c r="E81" s="3">
        <v>29.6</v>
      </c>
      <c r="F81" s="3">
        <v>62.6</v>
      </c>
      <c r="G81" s="3">
        <v>10.7</v>
      </c>
      <c r="H81" s="3" t="s">
        <v>8</v>
      </c>
    </row>
    <row r="82" spans="1:8" x14ac:dyDescent="0.3">
      <c r="A82" s="3">
        <v>81</v>
      </c>
      <c r="B82" s="4">
        <v>44440</v>
      </c>
      <c r="C82" s="3">
        <v>214</v>
      </c>
      <c r="D82" s="3" t="str">
        <f t="shared" si="1"/>
        <v>Spring</v>
      </c>
      <c r="E82" s="3">
        <v>31.9</v>
      </c>
      <c r="F82" s="3">
        <v>75.5</v>
      </c>
      <c r="G82" s="3">
        <v>4</v>
      </c>
      <c r="H82" s="3" t="s">
        <v>12</v>
      </c>
    </row>
    <row r="83" spans="1:8" x14ac:dyDescent="0.3">
      <c r="A83" s="3">
        <v>82</v>
      </c>
      <c r="B83" s="4">
        <v>44470</v>
      </c>
      <c r="C83" s="3">
        <v>172.5</v>
      </c>
      <c r="D83" s="3" t="str">
        <f t="shared" si="1"/>
        <v>Spring</v>
      </c>
      <c r="E83" s="3">
        <v>31</v>
      </c>
      <c r="F83" s="3">
        <v>71.2</v>
      </c>
      <c r="G83" s="3">
        <v>5.2</v>
      </c>
      <c r="H83" s="3" t="s">
        <v>9</v>
      </c>
    </row>
    <row r="84" spans="1:8" x14ac:dyDescent="0.3">
      <c r="A84" s="3">
        <v>83</v>
      </c>
      <c r="B84" s="4">
        <v>44501</v>
      </c>
      <c r="C84" s="3">
        <v>158.5</v>
      </c>
      <c r="D84" s="3" t="str">
        <f t="shared" si="1"/>
        <v>Spring</v>
      </c>
      <c r="E84" s="3">
        <v>28.1</v>
      </c>
      <c r="F84" s="3">
        <v>86.9</v>
      </c>
      <c r="G84" s="3">
        <v>2.5</v>
      </c>
      <c r="H84" s="3" t="s">
        <v>11</v>
      </c>
    </row>
    <row r="85" spans="1:8" x14ac:dyDescent="0.3">
      <c r="A85" s="3">
        <v>84</v>
      </c>
      <c r="B85" s="4">
        <v>44531</v>
      </c>
      <c r="C85" s="3">
        <v>314.10000000000002</v>
      </c>
      <c r="D85" s="3" t="str">
        <f t="shared" si="1"/>
        <v>Spring</v>
      </c>
      <c r="E85" s="3">
        <v>32.700000000000003</v>
      </c>
      <c r="F85" s="3">
        <v>82.5</v>
      </c>
      <c r="G85" s="3">
        <v>3.3</v>
      </c>
      <c r="H85" s="3" t="s">
        <v>11</v>
      </c>
    </row>
    <row r="86" spans="1:8" x14ac:dyDescent="0.3">
      <c r="A86" s="3">
        <v>85</v>
      </c>
      <c r="B86" s="4">
        <v>44562</v>
      </c>
      <c r="C86" s="3">
        <v>296.3</v>
      </c>
      <c r="D86" s="3" t="str">
        <f t="shared" si="1"/>
        <v>Spring</v>
      </c>
      <c r="E86" s="3">
        <v>24.2</v>
      </c>
      <c r="F86" s="3">
        <v>57</v>
      </c>
      <c r="G86" s="3">
        <v>7.6</v>
      </c>
      <c r="H86" s="3" t="s">
        <v>9</v>
      </c>
    </row>
    <row r="87" spans="1:8" x14ac:dyDescent="0.3">
      <c r="A87" s="3">
        <v>86</v>
      </c>
      <c r="B87" s="4">
        <v>44593</v>
      </c>
      <c r="C87" s="3">
        <v>304.7</v>
      </c>
      <c r="D87" s="3" t="str">
        <f t="shared" si="1"/>
        <v>Spring</v>
      </c>
      <c r="E87" s="3">
        <v>15.8</v>
      </c>
      <c r="F87" s="3">
        <v>83.1</v>
      </c>
      <c r="G87" s="3">
        <v>13.9</v>
      </c>
      <c r="H87" s="3" t="s">
        <v>9</v>
      </c>
    </row>
    <row r="88" spans="1:8" x14ac:dyDescent="0.3">
      <c r="A88" s="3">
        <v>87</v>
      </c>
      <c r="B88" s="4">
        <v>44621</v>
      </c>
      <c r="C88" s="3">
        <v>298.10000000000002</v>
      </c>
      <c r="D88" s="3" t="str">
        <f t="shared" si="1"/>
        <v>Spring</v>
      </c>
      <c r="E88" s="3">
        <v>20.100000000000001</v>
      </c>
      <c r="F88" s="3">
        <v>65</v>
      </c>
      <c r="G88" s="3">
        <v>11.6</v>
      </c>
      <c r="H88" s="3" t="s">
        <v>9</v>
      </c>
    </row>
    <row r="89" spans="1:8" x14ac:dyDescent="0.3">
      <c r="A89" s="3">
        <v>88</v>
      </c>
      <c r="B89" s="4">
        <v>44652</v>
      </c>
      <c r="C89" s="3">
        <v>258.10000000000002</v>
      </c>
      <c r="D89" s="3" t="str">
        <f t="shared" si="1"/>
        <v>Spring</v>
      </c>
      <c r="E89" s="3">
        <v>22.1</v>
      </c>
      <c r="F89" s="3">
        <v>59.2</v>
      </c>
      <c r="G89" s="3">
        <v>14.1</v>
      </c>
      <c r="H89" s="3" t="s">
        <v>11</v>
      </c>
    </row>
    <row r="90" spans="1:8" x14ac:dyDescent="0.3">
      <c r="A90" s="3">
        <v>89</v>
      </c>
      <c r="B90" s="4">
        <v>44682</v>
      </c>
      <c r="C90" s="3">
        <v>204.8</v>
      </c>
      <c r="D90" s="3" t="str">
        <f t="shared" si="1"/>
        <v>Spring</v>
      </c>
      <c r="E90" s="3">
        <v>21.9</v>
      </c>
      <c r="F90" s="3">
        <v>72.3</v>
      </c>
      <c r="G90" s="3">
        <v>10.8</v>
      </c>
      <c r="H90" s="3" t="s">
        <v>11</v>
      </c>
    </row>
    <row r="91" spans="1:8" x14ac:dyDescent="0.3">
      <c r="A91" s="3">
        <v>90</v>
      </c>
      <c r="B91" s="4">
        <v>44713</v>
      </c>
      <c r="C91" s="3">
        <v>46.3</v>
      </c>
      <c r="D91" s="3" t="str">
        <f t="shared" si="1"/>
        <v>Spring</v>
      </c>
      <c r="E91" s="3">
        <v>18.2</v>
      </c>
      <c r="F91" s="3">
        <v>67.3</v>
      </c>
      <c r="G91" s="3">
        <v>4</v>
      </c>
      <c r="H91" s="3" t="s">
        <v>11</v>
      </c>
    </row>
    <row r="92" spans="1:8" x14ac:dyDescent="0.3">
      <c r="A92" s="3">
        <v>91</v>
      </c>
      <c r="B92" s="4">
        <v>44743</v>
      </c>
      <c r="C92" s="3">
        <v>44.2</v>
      </c>
      <c r="D92" s="3" t="str">
        <f t="shared" si="1"/>
        <v>Spring</v>
      </c>
      <c r="E92" s="3">
        <v>16.899999999999999</v>
      </c>
      <c r="F92" s="3">
        <v>46.8</v>
      </c>
      <c r="G92" s="3">
        <v>2.6</v>
      </c>
      <c r="H92" s="3" t="s">
        <v>8</v>
      </c>
    </row>
    <row r="93" spans="1:8" x14ac:dyDescent="0.3">
      <c r="A93" s="3">
        <v>92</v>
      </c>
      <c r="B93" s="4">
        <v>44774</v>
      </c>
      <c r="C93" s="3">
        <v>248.2</v>
      </c>
      <c r="D93" s="3" t="str">
        <f t="shared" si="1"/>
        <v>Spring</v>
      </c>
      <c r="E93" s="3">
        <v>34.700000000000003</v>
      </c>
      <c r="F93" s="3">
        <v>73.3</v>
      </c>
      <c r="G93" s="3">
        <v>2.2000000000000002</v>
      </c>
      <c r="H93" s="3" t="s">
        <v>9</v>
      </c>
    </row>
    <row r="94" spans="1:8" x14ac:dyDescent="0.3">
      <c r="A94" s="3">
        <v>93</v>
      </c>
      <c r="B94" s="4">
        <v>44805</v>
      </c>
      <c r="C94" s="3">
        <v>56.1</v>
      </c>
      <c r="D94" s="3" t="str">
        <f t="shared" si="1"/>
        <v>Spring</v>
      </c>
      <c r="E94" s="3">
        <v>29.5</v>
      </c>
      <c r="F94" s="3">
        <v>68.8</v>
      </c>
      <c r="G94" s="3">
        <v>9.5</v>
      </c>
      <c r="H94" s="3" t="s">
        <v>11</v>
      </c>
    </row>
    <row r="95" spans="1:8" x14ac:dyDescent="0.3">
      <c r="A95" s="3">
        <v>94</v>
      </c>
      <c r="B95" s="4">
        <v>44835</v>
      </c>
      <c r="C95" s="3">
        <v>103.5</v>
      </c>
      <c r="D95" s="3" t="str">
        <f t="shared" si="1"/>
        <v>Spring</v>
      </c>
      <c r="E95" s="3">
        <v>18.3</v>
      </c>
      <c r="F95" s="3">
        <v>69.400000000000006</v>
      </c>
      <c r="G95" s="3">
        <v>9.9</v>
      </c>
      <c r="H95" s="3" t="s">
        <v>11</v>
      </c>
    </row>
    <row r="96" spans="1:8" x14ac:dyDescent="0.3">
      <c r="A96" s="3">
        <v>95</v>
      </c>
      <c r="B96" s="4">
        <v>44866</v>
      </c>
      <c r="C96" s="3">
        <v>359.8</v>
      </c>
      <c r="D96" s="3" t="str">
        <f t="shared" si="1"/>
        <v>Spring</v>
      </c>
      <c r="E96" s="3">
        <v>17</v>
      </c>
      <c r="F96" s="3">
        <v>66.400000000000006</v>
      </c>
      <c r="G96" s="3">
        <v>9.3000000000000007</v>
      </c>
      <c r="H96" s="3" t="s">
        <v>11</v>
      </c>
    </row>
    <row r="97" spans="1:8" x14ac:dyDescent="0.3">
      <c r="A97" s="3">
        <v>96</v>
      </c>
      <c r="B97" s="4">
        <v>44896</v>
      </c>
      <c r="C97" s="3">
        <v>195.2</v>
      </c>
      <c r="D97" s="3" t="str">
        <f t="shared" si="1"/>
        <v>Spring</v>
      </c>
      <c r="E97" s="3">
        <v>20.6</v>
      </c>
      <c r="F97" s="3">
        <v>74.599999999999994</v>
      </c>
      <c r="G97" s="3">
        <v>10.199999999999999</v>
      </c>
      <c r="H97" s="3" t="s">
        <v>12</v>
      </c>
    </row>
    <row r="98" spans="1:8" x14ac:dyDescent="0.3">
      <c r="A98" s="3">
        <v>97</v>
      </c>
      <c r="B98" s="4">
        <v>44927</v>
      </c>
      <c r="C98" s="3">
        <v>310</v>
      </c>
      <c r="D98" s="3" t="str">
        <f t="shared" si="1"/>
        <v>Spring</v>
      </c>
      <c r="E98" s="3">
        <v>24.1</v>
      </c>
      <c r="F98" s="3">
        <v>74.3</v>
      </c>
      <c r="G98" s="3">
        <v>7.2</v>
      </c>
      <c r="H98" s="3" t="s">
        <v>12</v>
      </c>
    </row>
    <row r="99" spans="1:8" x14ac:dyDescent="0.3">
      <c r="A99" s="3">
        <v>98</v>
      </c>
      <c r="B99" s="4">
        <v>44958</v>
      </c>
      <c r="C99" s="3">
        <v>64.900000000000006</v>
      </c>
      <c r="D99" s="3" t="str">
        <f t="shared" si="1"/>
        <v>Spring</v>
      </c>
      <c r="E99" s="3">
        <v>33.799999999999997</v>
      </c>
      <c r="F99" s="3">
        <v>46.7</v>
      </c>
      <c r="G99" s="3">
        <v>11.2</v>
      </c>
      <c r="H99" s="3" t="s">
        <v>12</v>
      </c>
    </row>
    <row r="100" spans="1:8" x14ac:dyDescent="0.3">
      <c r="A100" s="3">
        <v>99</v>
      </c>
      <c r="B100" s="4">
        <v>44986</v>
      </c>
      <c r="C100" s="3">
        <v>325.2</v>
      </c>
      <c r="D100" s="3" t="str">
        <f t="shared" si="1"/>
        <v>Spring</v>
      </c>
      <c r="E100" s="3">
        <v>19</v>
      </c>
      <c r="F100" s="3">
        <v>64.599999999999994</v>
      </c>
      <c r="G100" s="3">
        <v>4.4000000000000004</v>
      </c>
      <c r="H100" s="3" t="s">
        <v>8</v>
      </c>
    </row>
    <row r="101" spans="1:8" x14ac:dyDescent="0.3">
      <c r="A101" s="3">
        <v>100</v>
      </c>
      <c r="B101" s="4">
        <v>45017</v>
      </c>
      <c r="C101" s="3">
        <v>149.80000000000001</v>
      </c>
      <c r="D101" s="3" t="str">
        <f t="shared" si="1"/>
        <v>Spring</v>
      </c>
      <c r="E101" s="3">
        <v>24.7</v>
      </c>
      <c r="F101" s="3">
        <v>64.599999999999994</v>
      </c>
      <c r="G101" s="3">
        <v>2.5</v>
      </c>
      <c r="H101" s="3" t="s">
        <v>11</v>
      </c>
    </row>
    <row r="102" spans="1:8" x14ac:dyDescent="0.3">
      <c r="A102" s="3">
        <v>101</v>
      </c>
      <c r="B102" s="4">
        <v>45047</v>
      </c>
      <c r="C102" s="3">
        <v>150.4</v>
      </c>
      <c r="D102" s="3" t="str">
        <f t="shared" si="1"/>
        <v>Spring</v>
      </c>
      <c r="E102" s="3">
        <v>17.100000000000001</v>
      </c>
      <c r="F102" s="3">
        <v>72.900000000000006</v>
      </c>
      <c r="G102" s="3">
        <v>2.2999999999999998</v>
      </c>
      <c r="H102" s="3" t="s">
        <v>8</v>
      </c>
    </row>
    <row r="103" spans="1:8" x14ac:dyDescent="0.3">
      <c r="A103" s="3">
        <v>102</v>
      </c>
      <c r="B103" s="4">
        <v>45078</v>
      </c>
      <c r="C103" s="3">
        <v>147.5</v>
      </c>
      <c r="D103" s="3" t="str">
        <f t="shared" si="1"/>
        <v>Spring</v>
      </c>
      <c r="E103" s="3">
        <v>26.1</v>
      </c>
      <c r="F103" s="3">
        <v>77.3</v>
      </c>
      <c r="G103" s="3">
        <v>11.9</v>
      </c>
      <c r="H103" s="3" t="s">
        <v>11</v>
      </c>
    </row>
    <row r="104" spans="1:8" x14ac:dyDescent="0.3">
      <c r="A104" s="3">
        <v>103</v>
      </c>
      <c r="B104" s="4">
        <v>45108</v>
      </c>
      <c r="C104" s="3">
        <v>330.5</v>
      </c>
      <c r="D104" s="3" t="str">
        <f t="shared" si="1"/>
        <v>Spring</v>
      </c>
      <c r="E104" s="3">
        <v>16.899999999999999</v>
      </c>
      <c r="F104" s="3">
        <v>41</v>
      </c>
      <c r="G104" s="3">
        <v>13.9</v>
      </c>
      <c r="H104" s="3" t="s">
        <v>8</v>
      </c>
    </row>
    <row r="105" spans="1:8" x14ac:dyDescent="0.3">
      <c r="A105" s="3">
        <v>104</v>
      </c>
      <c r="B105" s="4">
        <v>45139</v>
      </c>
      <c r="C105" s="3">
        <v>289.60000000000002</v>
      </c>
      <c r="D105" s="3" t="str">
        <f t="shared" si="1"/>
        <v>Spring</v>
      </c>
      <c r="E105" s="3">
        <v>17.3</v>
      </c>
      <c r="F105" s="3">
        <v>41</v>
      </c>
      <c r="G105" s="3">
        <v>5.3</v>
      </c>
      <c r="H105" s="3" t="s">
        <v>8</v>
      </c>
    </row>
    <row r="106" spans="1:8" x14ac:dyDescent="0.3">
      <c r="A106" s="3">
        <v>105</v>
      </c>
      <c r="B106" s="4">
        <v>45170</v>
      </c>
      <c r="C106" s="3">
        <v>297.2</v>
      </c>
      <c r="D106" s="3" t="str">
        <f t="shared" si="1"/>
        <v>Spring</v>
      </c>
      <c r="E106" s="3">
        <v>30.6</v>
      </c>
      <c r="F106" s="3">
        <v>79.5</v>
      </c>
      <c r="G106" s="3">
        <v>10.9</v>
      </c>
      <c r="H106" s="3" t="s">
        <v>12</v>
      </c>
    </row>
    <row r="107" spans="1:8" x14ac:dyDescent="0.3">
      <c r="A107" s="3">
        <v>106</v>
      </c>
      <c r="B107" s="4">
        <v>45200</v>
      </c>
      <c r="C107" s="3">
        <v>16</v>
      </c>
      <c r="D107" s="3" t="str">
        <f t="shared" si="1"/>
        <v>Spring</v>
      </c>
      <c r="E107" s="3">
        <v>27.6</v>
      </c>
      <c r="F107" s="3">
        <v>84.1</v>
      </c>
      <c r="G107" s="3">
        <v>7.6</v>
      </c>
      <c r="H107" s="3" t="s">
        <v>8</v>
      </c>
    </row>
    <row r="108" spans="1:8" x14ac:dyDescent="0.3">
      <c r="A108" s="3">
        <v>107</v>
      </c>
      <c r="B108" s="4">
        <v>45231</v>
      </c>
      <c r="C108" s="3">
        <v>26.8</v>
      </c>
      <c r="D108" s="3" t="str">
        <f t="shared" si="1"/>
        <v>Spring</v>
      </c>
      <c r="E108" s="3">
        <v>28.4</v>
      </c>
      <c r="F108" s="3">
        <v>69.7</v>
      </c>
      <c r="G108" s="3">
        <v>10.3</v>
      </c>
      <c r="H108" s="3" t="s">
        <v>11</v>
      </c>
    </row>
    <row r="109" spans="1:8" x14ac:dyDescent="0.3">
      <c r="A109" s="3">
        <v>108</v>
      </c>
      <c r="B109" s="4">
        <v>45261</v>
      </c>
      <c r="C109" s="3">
        <v>206.8</v>
      </c>
      <c r="D109" s="3" t="str">
        <f t="shared" si="1"/>
        <v>Spring</v>
      </c>
      <c r="E109" s="3">
        <v>26.5</v>
      </c>
      <c r="F109" s="3">
        <v>56</v>
      </c>
      <c r="G109" s="3">
        <v>4.5</v>
      </c>
      <c r="H109" s="3" t="s">
        <v>8</v>
      </c>
    </row>
    <row r="110" spans="1:8" x14ac:dyDescent="0.3">
      <c r="A110" s="3">
        <v>109</v>
      </c>
      <c r="B110" s="4">
        <v>45292</v>
      </c>
      <c r="C110" s="3">
        <v>320.60000000000002</v>
      </c>
      <c r="D110" s="3" t="str">
        <f t="shared" si="1"/>
        <v>Spring</v>
      </c>
      <c r="E110" s="3">
        <v>25.7</v>
      </c>
      <c r="F110" s="3">
        <v>86.3</v>
      </c>
      <c r="G110" s="3">
        <v>3.2</v>
      </c>
      <c r="H110" s="3" t="s">
        <v>9</v>
      </c>
    </row>
    <row r="111" spans="1:8" x14ac:dyDescent="0.3">
      <c r="A111" s="3">
        <v>110</v>
      </c>
      <c r="B111" s="4">
        <v>45323</v>
      </c>
      <c r="C111" s="3">
        <v>172.4</v>
      </c>
      <c r="D111" s="3" t="str">
        <f t="shared" si="1"/>
        <v>Spring</v>
      </c>
      <c r="E111" s="3">
        <v>25.1</v>
      </c>
      <c r="F111" s="3">
        <v>40.6</v>
      </c>
      <c r="G111" s="3">
        <v>13.8</v>
      </c>
      <c r="H111" s="3" t="s">
        <v>11</v>
      </c>
    </row>
    <row r="112" spans="1:8" x14ac:dyDescent="0.3">
      <c r="A112" s="3">
        <v>111</v>
      </c>
      <c r="B112" s="4">
        <v>45352</v>
      </c>
      <c r="C112" s="3">
        <v>381</v>
      </c>
      <c r="D112" s="3" t="str">
        <f t="shared" si="1"/>
        <v>Spring</v>
      </c>
      <c r="E112" s="3">
        <v>22.6</v>
      </c>
      <c r="F112" s="3">
        <v>89.1</v>
      </c>
      <c r="G112" s="3">
        <v>15</v>
      </c>
      <c r="H112" s="3" t="s">
        <v>8</v>
      </c>
    </row>
    <row r="113" spans="1:8" x14ac:dyDescent="0.3">
      <c r="A113" s="3">
        <v>112</v>
      </c>
      <c r="B113" s="4">
        <v>45383</v>
      </c>
      <c r="C113" s="3">
        <v>12.4</v>
      </c>
      <c r="D113" s="3" t="str">
        <f t="shared" si="1"/>
        <v>Spring</v>
      </c>
      <c r="E113" s="3">
        <v>30.9</v>
      </c>
      <c r="F113" s="3">
        <v>45.2</v>
      </c>
      <c r="G113" s="3">
        <v>12</v>
      </c>
      <c r="H113" s="3" t="s">
        <v>12</v>
      </c>
    </row>
    <row r="114" spans="1:8" x14ac:dyDescent="0.3">
      <c r="A114" s="3">
        <v>113</v>
      </c>
      <c r="B114" s="4">
        <v>45413</v>
      </c>
      <c r="C114" s="3">
        <v>324.5</v>
      </c>
      <c r="D114" s="3" t="str">
        <f t="shared" si="1"/>
        <v>Spring</v>
      </c>
      <c r="E114" s="3">
        <v>21.5</v>
      </c>
      <c r="F114" s="3">
        <v>79.3</v>
      </c>
      <c r="G114" s="3">
        <v>7</v>
      </c>
      <c r="H114" s="3" t="s">
        <v>8</v>
      </c>
    </row>
    <row r="115" spans="1:8" x14ac:dyDescent="0.3">
      <c r="A115" s="3">
        <v>114</v>
      </c>
      <c r="B115" s="4">
        <v>45444</v>
      </c>
      <c r="C115" s="3">
        <v>299.5</v>
      </c>
      <c r="D115" s="3" t="str">
        <f t="shared" si="1"/>
        <v>Spring</v>
      </c>
      <c r="E115" s="3">
        <v>25.1</v>
      </c>
      <c r="F115" s="3">
        <v>40.1</v>
      </c>
      <c r="G115" s="3">
        <v>9.6999999999999993</v>
      </c>
      <c r="H115" s="3" t="s">
        <v>12</v>
      </c>
    </row>
    <row r="116" spans="1:8" x14ac:dyDescent="0.3">
      <c r="A116" s="3">
        <v>115</v>
      </c>
      <c r="B116" s="4">
        <v>45474</v>
      </c>
      <c r="C116" s="3">
        <v>372.4</v>
      </c>
      <c r="D116" s="3" t="str">
        <f t="shared" si="1"/>
        <v>Spring</v>
      </c>
      <c r="E116" s="3">
        <v>23.7</v>
      </c>
      <c r="F116" s="3">
        <v>53.9</v>
      </c>
      <c r="G116" s="3">
        <v>3</v>
      </c>
      <c r="H116" s="3" t="s">
        <v>11</v>
      </c>
    </row>
    <row r="117" spans="1:8" x14ac:dyDescent="0.3">
      <c r="A117" s="3">
        <v>116</v>
      </c>
      <c r="B117" s="4">
        <v>45505</v>
      </c>
      <c r="C117" s="3">
        <v>395.9</v>
      </c>
      <c r="D117" s="3" t="str">
        <f t="shared" si="1"/>
        <v>Spring</v>
      </c>
      <c r="E117" s="3">
        <v>20.7</v>
      </c>
      <c r="F117" s="3">
        <v>54.9</v>
      </c>
      <c r="G117" s="3">
        <v>8.9</v>
      </c>
      <c r="H117" s="3" t="s">
        <v>8</v>
      </c>
    </row>
    <row r="118" spans="1:8" x14ac:dyDescent="0.3">
      <c r="A118" s="3">
        <v>117</v>
      </c>
      <c r="B118" s="4">
        <v>45536</v>
      </c>
      <c r="C118" s="3">
        <v>367.7</v>
      </c>
      <c r="D118" s="3" t="str">
        <f t="shared" si="1"/>
        <v>Spring</v>
      </c>
      <c r="E118" s="3">
        <v>17.8</v>
      </c>
      <c r="F118" s="3">
        <v>49.4</v>
      </c>
      <c r="G118" s="3">
        <v>12.2</v>
      </c>
      <c r="H118" s="3" t="s">
        <v>9</v>
      </c>
    </row>
    <row r="119" spans="1:8" x14ac:dyDescent="0.3">
      <c r="A119" s="3">
        <v>118</v>
      </c>
      <c r="B119" s="4">
        <v>45566</v>
      </c>
      <c r="C119" s="3">
        <v>290.89999999999998</v>
      </c>
      <c r="D119" s="3" t="str">
        <f t="shared" si="1"/>
        <v>Spring</v>
      </c>
      <c r="E119" s="3">
        <v>27.4</v>
      </c>
      <c r="F119" s="3">
        <v>81.3</v>
      </c>
      <c r="G119" s="3">
        <v>10</v>
      </c>
      <c r="H119" s="3" t="s">
        <v>8</v>
      </c>
    </row>
    <row r="120" spans="1:8" x14ac:dyDescent="0.3">
      <c r="A120" s="3">
        <v>119</v>
      </c>
      <c r="B120" s="4">
        <v>45597</v>
      </c>
      <c r="C120" s="3">
        <v>246.2</v>
      </c>
      <c r="D120" s="3" t="str">
        <f t="shared" si="1"/>
        <v>Spring</v>
      </c>
      <c r="E120" s="3">
        <v>25.4</v>
      </c>
      <c r="F120" s="3">
        <v>72.400000000000006</v>
      </c>
      <c r="G120" s="3">
        <v>6.1</v>
      </c>
      <c r="H120" s="3" t="s">
        <v>11</v>
      </c>
    </row>
    <row r="121" spans="1:8" x14ac:dyDescent="0.3">
      <c r="A121" s="3">
        <v>120</v>
      </c>
      <c r="B121" s="4">
        <v>45627</v>
      </c>
      <c r="C121" s="3">
        <v>110.8</v>
      </c>
      <c r="D121" s="3" t="str">
        <f t="shared" si="1"/>
        <v>Spring</v>
      </c>
      <c r="E121" s="3">
        <v>34</v>
      </c>
      <c r="F121" s="3">
        <v>69.599999999999994</v>
      </c>
      <c r="G121" s="3">
        <v>3.9</v>
      </c>
      <c r="H121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20A00-DA04-4942-B07A-28C44C25C1EA}">
  <dimension ref="A3:B14"/>
  <sheetViews>
    <sheetView tabSelected="1" workbookViewId="0">
      <selection activeCell="M9" sqref="M9:N9"/>
    </sheetView>
  </sheetViews>
  <sheetFormatPr defaultRowHeight="14.4" x14ac:dyDescent="0.3"/>
  <cols>
    <col min="1" max="1" width="12.5546875" bestFit="1" customWidth="1"/>
    <col min="2" max="2" width="18.21875" bestFit="1" customWidth="1"/>
  </cols>
  <sheetData>
    <row r="3" spans="1:2" x14ac:dyDescent="0.3">
      <c r="A3" s="7" t="s">
        <v>13</v>
      </c>
      <c r="B3" t="s">
        <v>14</v>
      </c>
    </row>
    <row r="4" spans="1:2" x14ac:dyDescent="0.3">
      <c r="A4" s="8" t="s">
        <v>15</v>
      </c>
      <c r="B4" s="10">
        <v>2361.1000000000004</v>
      </c>
    </row>
    <row r="5" spans="1:2" x14ac:dyDescent="0.3">
      <c r="A5" s="8" t="s">
        <v>16</v>
      </c>
      <c r="B5" s="10">
        <v>2782.6000000000004</v>
      </c>
    </row>
    <row r="6" spans="1:2" x14ac:dyDescent="0.3">
      <c r="A6" s="8" t="s">
        <v>17</v>
      </c>
      <c r="B6" s="10">
        <v>2235.2000000000003</v>
      </c>
    </row>
    <row r="7" spans="1:2" x14ac:dyDescent="0.3">
      <c r="A7" s="8" t="s">
        <v>18</v>
      </c>
      <c r="B7" s="10">
        <v>2563</v>
      </c>
    </row>
    <row r="8" spans="1:2" x14ac:dyDescent="0.3">
      <c r="A8" s="8" t="s">
        <v>19</v>
      </c>
      <c r="B8" s="10">
        <v>2585.6</v>
      </c>
    </row>
    <row r="9" spans="1:2" x14ac:dyDescent="0.3">
      <c r="A9" s="8" t="s">
        <v>20</v>
      </c>
      <c r="B9" s="10">
        <v>1974.4</v>
      </c>
    </row>
    <row r="10" spans="1:2" x14ac:dyDescent="0.3">
      <c r="A10" s="8" t="s">
        <v>21</v>
      </c>
      <c r="B10" s="10">
        <v>2471.6999999999998</v>
      </c>
    </row>
    <row r="11" spans="1:2" x14ac:dyDescent="0.3">
      <c r="A11" s="8" t="s">
        <v>22</v>
      </c>
      <c r="B11" s="10">
        <v>2415.2999999999997</v>
      </c>
    </row>
    <row r="12" spans="1:2" x14ac:dyDescent="0.3">
      <c r="A12" s="8" t="s">
        <v>23</v>
      </c>
      <c r="B12" s="10">
        <v>2314.6999999999998</v>
      </c>
    </row>
    <row r="13" spans="1:2" x14ac:dyDescent="0.3">
      <c r="A13" s="8" t="s">
        <v>24</v>
      </c>
      <c r="B13" s="10">
        <v>3294.3</v>
      </c>
    </row>
    <row r="14" spans="1:2" x14ac:dyDescent="0.3">
      <c r="A14" s="8" t="s">
        <v>25</v>
      </c>
      <c r="B14" s="10">
        <v>24997.9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254CC-F8EC-46E3-B9E3-43A3F2B09AC4}">
  <dimension ref="A3:B16"/>
  <sheetViews>
    <sheetView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3" spans="1:2" x14ac:dyDescent="0.3">
      <c r="A3" s="7" t="s">
        <v>13</v>
      </c>
      <c r="B3" t="s">
        <v>14</v>
      </c>
    </row>
    <row r="4" spans="1:2" x14ac:dyDescent="0.3">
      <c r="A4" s="8" t="s">
        <v>26</v>
      </c>
      <c r="B4">
        <v>2687</v>
      </c>
    </row>
    <row r="5" spans="1:2" x14ac:dyDescent="0.3">
      <c r="A5" s="8" t="s">
        <v>27</v>
      </c>
      <c r="B5">
        <v>1600.6000000000004</v>
      </c>
    </row>
    <row r="6" spans="1:2" x14ac:dyDescent="0.3">
      <c r="A6" s="8" t="s">
        <v>28</v>
      </c>
      <c r="B6">
        <v>2681.7999999999997</v>
      </c>
    </row>
    <row r="7" spans="1:2" x14ac:dyDescent="0.3">
      <c r="A7" s="8" t="s">
        <v>29</v>
      </c>
      <c r="B7">
        <v>1802.4999999999998</v>
      </c>
    </row>
    <row r="8" spans="1:2" x14ac:dyDescent="0.3">
      <c r="A8" s="8" t="s">
        <v>30</v>
      </c>
      <c r="B8">
        <v>2285.3000000000002</v>
      </c>
    </row>
    <row r="9" spans="1:2" x14ac:dyDescent="0.3">
      <c r="A9" s="8" t="s">
        <v>31</v>
      </c>
      <c r="B9">
        <v>1524.3</v>
      </c>
    </row>
    <row r="10" spans="1:2" x14ac:dyDescent="0.3">
      <c r="A10" s="8" t="s">
        <v>32</v>
      </c>
      <c r="B10">
        <v>2153.6</v>
      </c>
    </row>
    <row r="11" spans="1:2" x14ac:dyDescent="0.3">
      <c r="A11" s="8" t="s">
        <v>33</v>
      </c>
      <c r="B11">
        <v>2151.3000000000002</v>
      </c>
    </row>
    <row r="12" spans="1:2" x14ac:dyDescent="0.3">
      <c r="A12" s="8" t="s">
        <v>34</v>
      </c>
      <c r="B12">
        <v>2045.8999999999999</v>
      </c>
    </row>
    <row r="13" spans="1:2" x14ac:dyDescent="0.3">
      <c r="A13" s="8" t="s">
        <v>35</v>
      </c>
      <c r="B13">
        <v>1610.9</v>
      </c>
    </row>
    <row r="14" spans="1:2" x14ac:dyDescent="0.3">
      <c r="A14" s="8" t="s">
        <v>36</v>
      </c>
      <c r="B14">
        <v>2428.8000000000002</v>
      </c>
    </row>
    <row r="15" spans="1:2" x14ac:dyDescent="0.3">
      <c r="A15" s="8" t="s">
        <v>37</v>
      </c>
      <c r="B15">
        <v>2025.8999999999999</v>
      </c>
    </row>
    <row r="16" spans="1:2" x14ac:dyDescent="0.3">
      <c r="A16" s="8" t="s">
        <v>25</v>
      </c>
      <c r="B16">
        <v>24997.900000000005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46A6-27F2-47A2-B856-71AF959FE75A}">
  <dimension ref="A3:B8"/>
  <sheetViews>
    <sheetView workbookViewId="0">
      <selection activeCell="N18" sqref="N18"/>
    </sheetView>
  </sheetViews>
  <sheetFormatPr defaultRowHeight="14.4" x14ac:dyDescent="0.3"/>
  <cols>
    <col min="1" max="1" width="12.5546875" bestFit="1" customWidth="1"/>
    <col min="2" max="2" width="18.33203125" bestFit="1" customWidth="1"/>
    <col min="3" max="3" width="20.6640625" bestFit="1" customWidth="1"/>
  </cols>
  <sheetData>
    <row r="3" spans="1:2" x14ac:dyDescent="0.3">
      <c r="A3" s="7" t="s">
        <v>13</v>
      </c>
      <c r="B3" t="s">
        <v>14</v>
      </c>
    </row>
    <row r="4" spans="1:2" x14ac:dyDescent="0.3">
      <c r="A4" s="8" t="s">
        <v>12</v>
      </c>
      <c r="B4">
        <v>4837.8999999999987</v>
      </c>
    </row>
    <row r="5" spans="1:2" x14ac:dyDescent="0.3">
      <c r="A5" s="8" t="s">
        <v>11</v>
      </c>
      <c r="B5">
        <v>6208</v>
      </c>
    </row>
    <row r="6" spans="1:2" x14ac:dyDescent="0.3">
      <c r="A6" s="8" t="s">
        <v>9</v>
      </c>
      <c r="B6">
        <v>6053.6999999999989</v>
      </c>
    </row>
    <row r="7" spans="1:2" x14ac:dyDescent="0.3">
      <c r="A7" s="8" t="s">
        <v>8</v>
      </c>
      <c r="B7">
        <v>7898.3</v>
      </c>
    </row>
    <row r="8" spans="1:2" x14ac:dyDescent="0.3">
      <c r="A8" s="8" t="s">
        <v>25</v>
      </c>
      <c r="B8">
        <v>24997.899999999998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47EB-27CB-472A-B392-FD186D56A891}">
  <dimension ref="A3:B6"/>
  <sheetViews>
    <sheetView workbookViewId="0">
      <selection activeCell="R3" sqref="R3"/>
    </sheetView>
  </sheetViews>
  <sheetFormatPr defaultRowHeight="14.4" x14ac:dyDescent="0.3"/>
  <cols>
    <col min="1" max="1" width="12.5546875" bestFit="1" customWidth="1"/>
    <col min="2" max="2" width="18.33203125" bestFit="1" customWidth="1"/>
  </cols>
  <sheetData>
    <row r="3" spans="1:2" x14ac:dyDescent="0.3">
      <c r="A3" s="7" t="s">
        <v>13</v>
      </c>
      <c r="B3" t="s">
        <v>14</v>
      </c>
    </row>
    <row r="4" spans="1:2" x14ac:dyDescent="0.3">
      <c r="A4" s="8" t="s">
        <v>38</v>
      </c>
      <c r="B4">
        <v>12470.4</v>
      </c>
    </row>
    <row r="5" spans="1:2" x14ac:dyDescent="0.3">
      <c r="A5" s="8" t="s">
        <v>39</v>
      </c>
      <c r="B5">
        <v>12527.500000000002</v>
      </c>
    </row>
    <row r="6" spans="1:2" x14ac:dyDescent="0.3">
      <c r="A6" s="8" t="s">
        <v>25</v>
      </c>
      <c r="B6">
        <v>24997.9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83E6-AC43-4CD2-85F4-956DCBFBE1F8}">
  <dimension ref="A1:E151"/>
  <sheetViews>
    <sheetView workbookViewId="0">
      <selection activeCell="J5" sqref="J5"/>
    </sheetView>
  </sheetViews>
  <sheetFormatPr defaultRowHeight="14.4" x14ac:dyDescent="0.3"/>
  <cols>
    <col min="1" max="1" width="10.33203125" bestFit="1" customWidth="1"/>
    <col min="2" max="2" width="13.44140625" customWidth="1"/>
    <col min="3" max="3" width="21.6640625" customWidth="1"/>
    <col min="4" max="4" width="35.88671875" customWidth="1"/>
    <col min="5" max="5" width="36" customWidth="1"/>
  </cols>
  <sheetData>
    <row r="1" spans="1:5" x14ac:dyDescent="0.3">
      <c r="A1" t="s">
        <v>1</v>
      </c>
      <c r="B1" t="s">
        <v>2</v>
      </c>
      <c r="C1" t="s">
        <v>40</v>
      </c>
      <c r="D1" t="s">
        <v>41</v>
      </c>
      <c r="E1" t="s">
        <v>42</v>
      </c>
    </row>
    <row r="2" spans="1:5" x14ac:dyDescent="0.3">
      <c r="A2" s="1">
        <v>42005</v>
      </c>
      <c r="B2">
        <v>384.3</v>
      </c>
    </row>
    <row r="3" spans="1:5" x14ac:dyDescent="0.3">
      <c r="A3" s="1">
        <v>42036</v>
      </c>
      <c r="B3">
        <v>251.7</v>
      </c>
    </row>
    <row r="4" spans="1:5" x14ac:dyDescent="0.3">
      <c r="A4" s="1">
        <v>42064</v>
      </c>
      <c r="B4">
        <v>298.5</v>
      </c>
    </row>
    <row r="5" spans="1:5" x14ac:dyDescent="0.3">
      <c r="A5" s="1">
        <v>42095</v>
      </c>
      <c r="B5">
        <v>207.8</v>
      </c>
    </row>
    <row r="6" spans="1:5" x14ac:dyDescent="0.3">
      <c r="A6" s="1">
        <v>42125</v>
      </c>
      <c r="B6">
        <v>321.7</v>
      </c>
    </row>
    <row r="7" spans="1:5" x14ac:dyDescent="0.3">
      <c r="A7" s="1">
        <v>42156</v>
      </c>
      <c r="B7">
        <v>51</v>
      </c>
    </row>
    <row r="8" spans="1:5" x14ac:dyDescent="0.3">
      <c r="A8" s="1">
        <v>42186</v>
      </c>
      <c r="B8">
        <v>264.10000000000002</v>
      </c>
    </row>
    <row r="9" spans="1:5" x14ac:dyDescent="0.3">
      <c r="A9" s="1">
        <v>42217</v>
      </c>
      <c r="B9">
        <v>208.5</v>
      </c>
    </row>
    <row r="10" spans="1:5" x14ac:dyDescent="0.3">
      <c r="A10" s="1">
        <v>42248</v>
      </c>
      <c r="B10">
        <v>101</v>
      </c>
    </row>
    <row r="11" spans="1:5" x14ac:dyDescent="0.3">
      <c r="A11" s="1">
        <v>42278</v>
      </c>
      <c r="B11">
        <v>101.3</v>
      </c>
    </row>
    <row r="12" spans="1:5" x14ac:dyDescent="0.3">
      <c r="A12" s="1">
        <v>42309</v>
      </c>
      <c r="B12">
        <v>114.9</v>
      </c>
    </row>
    <row r="13" spans="1:5" x14ac:dyDescent="0.3">
      <c r="A13" s="1">
        <v>42339</v>
      </c>
      <c r="B13">
        <v>56.3</v>
      </c>
    </row>
    <row r="14" spans="1:5" x14ac:dyDescent="0.3">
      <c r="A14" s="1">
        <v>42370</v>
      </c>
      <c r="B14">
        <v>304.5</v>
      </c>
    </row>
    <row r="15" spans="1:5" x14ac:dyDescent="0.3">
      <c r="A15" s="1">
        <v>42401</v>
      </c>
      <c r="B15">
        <v>131</v>
      </c>
    </row>
    <row r="16" spans="1:5" x14ac:dyDescent="0.3">
      <c r="A16" s="1">
        <v>42430</v>
      </c>
      <c r="B16">
        <v>359</v>
      </c>
    </row>
    <row r="17" spans="1:2" x14ac:dyDescent="0.3">
      <c r="A17" s="1">
        <v>42461</v>
      </c>
      <c r="B17">
        <v>113</v>
      </c>
    </row>
    <row r="18" spans="1:2" x14ac:dyDescent="0.3">
      <c r="A18" s="1">
        <v>42491</v>
      </c>
      <c r="B18">
        <v>157.9</v>
      </c>
    </row>
    <row r="19" spans="1:2" x14ac:dyDescent="0.3">
      <c r="A19" s="1">
        <v>42522</v>
      </c>
      <c r="B19">
        <v>239</v>
      </c>
    </row>
    <row r="20" spans="1:2" x14ac:dyDescent="0.3">
      <c r="A20" s="1">
        <v>42552</v>
      </c>
      <c r="B20">
        <v>50.7</v>
      </c>
    </row>
    <row r="21" spans="1:2" x14ac:dyDescent="0.3">
      <c r="A21" s="1">
        <v>42583</v>
      </c>
      <c r="B21">
        <v>387.2</v>
      </c>
    </row>
    <row r="22" spans="1:2" x14ac:dyDescent="0.3">
      <c r="A22" s="1">
        <v>42614</v>
      </c>
      <c r="B22">
        <v>269.2</v>
      </c>
    </row>
    <row r="23" spans="1:2" x14ac:dyDescent="0.3">
      <c r="A23" s="1">
        <v>42644</v>
      </c>
      <c r="B23">
        <v>298.3</v>
      </c>
    </row>
    <row r="24" spans="1:2" x14ac:dyDescent="0.3">
      <c r="A24" s="1">
        <v>42675</v>
      </c>
      <c r="B24">
        <v>296.8</v>
      </c>
    </row>
    <row r="25" spans="1:2" x14ac:dyDescent="0.3">
      <c r="A25" s="1">
        <v>42705</v>
      </c>
      <c r="B25">
        <v>176</v>
      </c>
    </row>
    <row r="26" spans="1:2" x14ac:dyDescent="0.3">
      <c r="A26" s="1">
        <v>42736</v>
      </c>
      <c r="B26">
        <v>367.8</v>
      </c>
    </row>
    <row r="27" spans="1:2" x14ac:dyDescent="0.3">
      <c r="A27" s="1">
        <v>42767</v>
      </c>
      <c r="B27">
        <v>27.6</v>
      </c>
    </row>
    <row r="28" spans="1:2" x14ac:dyDescent="0.3">
      <c r="A28" s="1">
        <v>42795</v>
      </c>
      <c r="B28">
        <v>346.6</v>
      </c>
    </row>
    <row r="29" spans="1:2" x14ac:dyDescent="0.3">
      <c r="A29" s="1">
        <v>42826</v>
      </c>
      <c r="B29">
        <v>221.2</v>
      </c>
    </row>
    <row r="30" spans="1:2" x14ac:dyDescent="0.3">
      <c r="A30" s="1">
        <v>42856</v>
      </c>
      <c r="B30">
        <v>360.4</v>
      </c>
    </row>
    <row r="31" spans="1:2" x14ac:dyDescent="0.3">
      <c r="A31" s="1">
        <v>42887</v>
      </c>
      <c r="B31">
        <v>87.8</v>
      </c>
    </row>
    <row r="32" spans="1:2" x14ac:dyDescent="0.3">
      <c r="A32" s="1">
        <v>42917</v>
      </c>
      <c r="B32">
        <v>327.2</v>
      </c>
    </row>
    <row r="33" spans="1:2" x14ac:dyDescent="0.3">
      <c r="A33" s="1">
        <v>42948</v>
      </c>
      <c r="B33">
        <v>90.4</v>
      </c>
    </row>
    <row r="34" spans="1:2" x14ac:dyDescent="0.3">
      <c r="A34" s="1">
        <v>42979</v>
      </c>
      <c r="B34">
        <v>28.4</v>
      </c>
    </row>
    <row r="35" spans="1:2" x14ac:dyDescent="0.3">
      <c r="A35" s="1">
        <v>43009</v>
      </c>
      <c r="B35">
        <v>93.3</v>
      </c>
    </row>
    <row r="36" spans="1:2" x14ac:dyDescent="0.3">
      <c r="A36" s="1">
        <v>43040</v>
      </c>
      <c r="B36">
        <v>258.60000000000002</v>
      </c>
    </row>
    <row r="37" spans="1:2" x14ac:dyDescent="0.3">
      <c r="A37" s="1">
        <v>43070</v>
      </c>
      <c r="B37">
        <v>25.9</v>
      </c>
    </row>
    <row r="38" spans="1:2" x14ac:dyDescent="0.3">
      <c r="A38" s="1">
        <v>43101</v>
      </c>
      <c r="B38">
        <v>129</v>
      </c>
    </row>
    <row r="39" spans="1:2" x14ac:dyDescent="0.3">
      <c r="A39" s="1">
        <v>43132</v>
      </c>
      <c r="B39">
        <v>16.100000000000001</v>
      </c>
    </row>
    <row r="40" spans="1:2" x14ac:dyDescent="0.3">
      <c r="A40" s="1">
        <v>43160</v>
      </c>
      <c r="B40">
        <v>365.4</v>
      </c>
    </row>
    <row r="41" spans="1:2" x14ac:dyDescent="0.3">
      <c r="A41" s="1">
        <v>43191</v>
      </c>
      <c r="B41">
        <v>391.5</v>
      </c>
    </row>
    <row r="42" spans="1:2" x14ac:dyDescent="0.3">
      <c r="A42" s="1">
        <v>43221</v>
      </c>
      <c r="B42">
        <v>223.2</v>
      </c>
    </row>
    <row r="43" spans="1:2" x14ac:dyDescent="0.3">
      <c r="A43" s="1">
        <v>43252</v>
      </c>
      <c r="B43">
        <v>20.6</v>
      </c>
    </row>
    <row r="44" spans="1:2" x14ac:dyDescent="0.3">
      <c r="A44" s="1">
        <v>43282</v>
      </c>
      <c r="B44">
        <v>344.6</v>
      </c>
    </row>
    <row r="45" spans="1:2" x14ac:dyDescent="0.3">
      <c r="A45" s="1">
        <v>43313</v>
      </c>
      <c r="B45">
        <v>99.5</v>
      </c>
    </row>
    <row r="46" spans="1:2" x14ac:dyDescent="0.3">
      <c r="A46" s="1">
        <v>43344</v>
      </c>
      <c r="B46">
        <v>305.8</v>
      </c>
    </row>
    <row r="47" spans="1:2" x14ac:dyDescent="0.3">
      <c r="A47" s="1">
        <v>43374</v>
      </c>
      <c r="B47">
        <v>80</v>
      </c>
    </row>
    <row r="48" spans="1:2" x14ac:dyDescent="0.3">
      <c r="A48" s="1">
        <v>43405</v>
      </c>
      <c r="B48">
        <v>242.7</v>
      </c>
    </row>
    <row r="49" spans="1:2" x14ac:dyDescent="0.3">
      <c r="A49" s="1">
        <v>43435</v>
      </c>
      <c r="B49">
        <v>344.6</v>
      </c>
    </row>
    <row r="50" spans="1:2" x14ac:dyDescent="0.3">
      <c r="A50" s="1">
        <v>43466</v>
      </c>
      <c r="B50">
        <v>121.8</v>
      </c>
    </row>
    <row r="51" spans="1:2" x14ac:dyDescent="0.3">
      <c r="A51" s="1">
        <v>43497</v>
      </c>
      <c r="B51">
        <v>242.5</v>
      </c>
    </row>
    <row r="52" spans="1:2" x14ac:dyDescent="0.3">
      <c r="A52" s="1">
        <v>43525</v>
      </c>
      <c r="B52">
        <v>66.400000000000006</v>
      </c>
    </row>
    <row r="53" spans="1:2" x14ac:dyDescent="0.3">
      <c r="A53" s="1">
        <v>43556</v>
      </c>
      <c r="B53">
        <v>172.3</v>
      </c>
    </row>
    <row r="54" spans="1:2" x14ac:dyDescent="0.3">
      <c r="A54" s="1">
        <v>43586</v>
      </c>
      <c r="B54">
        <v>375.8</v>
      </c>
    </row>
    <row r="55" spans="1:2" x14ac:dyDescent="0.3">
      <c r="A55" s="1">
        <v>43617</v>
      </c>
      <c r="B55">
        <v>81.3</v>
      </c>
    </row>
    <row r="56" spans="1:2" x14ac:dyDescent="0.3">
      <c r="A56" s="1">
        <v>43647</v>
      </c>
      <c r="B56">
        <v>19.7</v>
      </c>
    </row>
    <row r="57" spans="1:2" x14ac:dyDescent="0.3">
      <c r="A57" s="1">
        <v>43678</v>
      </c>
      <c r="B57">
        <v>182.2</v>
      </c>
    </row>
    <row r="58" spans="1:2" x14ac:dyDescent="0.3">
      <c r="A58" s="1">
        <v>43709</v>
      </c>
      <c r="B58">
        <v>274.89999999999998</v>
      </c>
    </row>
    <row r="59" spans="1:2" x14ac:dyDescent="0.3">
      <c r="A59" s="1">
        <v>43739</v>
      </c>
      <c r="B59">
        <v>324.7</v>
      </c>
    </row>
    <row r="60" spans="1:2" x14ac:dyDescent="0.3">
      <c r="A60" s="1">
        <v>43770</v>
      </c>
      <c r="B60">
        <v>332.9</v>
      </c>
    </row>
    <row r="61" spans="1:2" x14ac:dyDescent="0.3">
      <c r="A61" s="1">
        <v>43800</v>
      </c>
      <c r="B61">
        <v>391.1</v>
      </c>
    </row>
    <row r="62" spans="1:2" x14ac:dyDescent="0.3">
      <c r="A62" s="1">
        <v>43831</v>
      </c>
      <c r="B62">
        <v>265.3</v>
      </c>
    </row>
    <row r="63" spans="1:2" x14ac:dyDescent="0.3">
      <c r="A63" s="1">
        <v>43862</v>
      </c>
      <c r="B63">
        <v>19.600000000000001</v>
      </c>
    </row>
    <row r="64" spans="1:2" x14ac:dyDescent="0.3">
      <c r="A64" s="1">
        <v>43891</v>
      </c>
      <c r="B64">
        <v>154</v>
      </c>
    </row>
    <row r="65" spans="1:2" x14ac:dyDescent="0.3">
      <c r="A65" s="1">
        <v>43922</v>
      </c>
      <c r="B65">
        <v>12.5</v>
      </c>
    </row>
    <row r="66" spans="1:2" x14ac:dyDescent="0.3">
      <c r="A66" s="1">
        <v>43952</v>
      </c>
      <c r="B66">
        <v>92</v>
      </c>
    </row>
    <row r="67" spans="1:2" x14ac:dyDescent="0.3">
      <c r="A67" s="1">
        <v>43983</v>
      </c>
      <c r="B67">
        <v>240.1</v>
      </c>
    </row>
    <row r="68" spans="1:2" x14ac:dyDescent="0.3">
      <c r="A68" s="1">
        <v>44013</v>
      </c>
      <c r="B68">
        <v>196.6</v>
      </c>
    </row>
    <row r="69" spans="1:2" x14ac:dyDescent="0.3">
      <c r="A69" s="1">
        <v>44044</v>
      </c>
      <c r="B69">
        <v>135.6</v>
      </c>
    </row>
    <row r="70" spans="1:2" x14ac:dyDescent="0.3">
      <c r="A70" s="1">
        <v>44075</v>
      </c>
      <c r="B70">
        <v>131.6</v>
      </c>
    </row>
    <row r="71" spans="1:2" x14ac:dyDescent="0.3">
      <c r="A71" s="1">
        <v>44105</v>
      </c>
      <c r="B71">
        <v>130.4</v>
      </c>
    </row>
    <row r="72" spans="1:2" x14ac:dyDescent="0.3">
      <c r="A72" s="1">
        <v>44136</v>
      </c>
      <c r="B72">
        <v>391.6</v>
      </c>
    </row>
    <row r="73" spans="1:2" x14ac:dyDescent="0.3">
      <c r="A73" s="1">
        <v>44166</v>
      </c>
      <c r="B73">
        <v>205.1</v>
      </c>
    </row>
    <row r="74" spans="1:2" x14ac:dyDescent="0.3">
      <c r="A74" s="1">
        <v>44197</v>
      </c>
      <c r="B74">
        <v>187.4</v>
      </c>
    </row>
    <row r="75" spans="1:2" x14ac:dyDescent="0.3">
      <c r="A75" s="1">
        <v>44228</v>
      </c>
      <c r="B75">
        <v>370.1</v>
      </c>
    </row>
    <row r="76" spans="1:2" x14ac:dyDescent="0.3">
      <c r="A76" s="1">
        <v>44256</v>
      </c>
      <c r="B76">
        <v>87.6</v>
      </c>
    </row>
    <row r="77" spans="1:2" x14ac:dyDescent="0.3">
      <c r="A77" s="1">
        <v>44287</v>
      </c>
      <c r="B77">
        <v>263.89999999999998</v>
      </c>
    </row>
    <row r="78" spans="1:2" x14ac:dyDescent="0.3">
      <c r="A78" s="1">
        <v>44317</v>
      </c>
      <c r="B78">
        <v>74.599999999999994</v>
      </c>
    </row>
    <row r="79" spans="1:2" x14ac:dyDescent="0.3">
      <c r="A79" s="1">
        <v>44348</v>
      </c>
      <c r="B79">
        <v>311.2</v>
      </c>
    </row>
    <row r="80" spans="1:2" x14ac:dyDescent="0.3">
      <c r="A80" s="1">
        <v>44378</v>
      </c>
      <c r="B80">
        <v>203.6</v>
      </c>
    </row>
    <row r="81" spans="1:2" x14ac:dyDescent="0.3">
      <c r="A81" s="1">
        <v>44409</v>
      </c>
      <c r="B81">
        <v>114.2</v>
      </c>
    </row>
    <row r="82" spans="1:2" x14ac:dyDescent="0.3">
      <c r="A82" s="1">
        <v>44440</v>
      </c>
      <c r="B82">
        <v>214</v>
      </c>
    </row>
    <row r="83" spans="1:2" x14ac:dyDescent="0.3">
      <c r="A83" s="1">
        <v>44470</v>
      </c>
      <c r="B83">
        <v>172.5</v>
      </c>
    </row>
    <row r="84" spans="1:2" x14ac:dyDescent="0.3">
      <c r="A84" s="1">
        <v>44501</v>
      </c>
      <c r="B84">
        <v>158.5</v>
      </c>
    </row>
    <row r="85" spans="1:2" x14ac:dyDescent="0.3">
      <c r="A85" s="1">
        <v>44531</v>
      </c>
      <c r="B85">
        <v>314.10000000000002</v>
      </c>
    </row>
    <row r="86" spans="1:2" x14ac:dyDescent="0.3">
      <c r="A86" s="1">
        <v>44562</v>
      </c>
      <c r="B86">
        <v>296.3</v>
      </c>
    </row>
    <row r="87" spans="1:2" x14ac:dyDescent="0.3">
      <c r="A87" s="1">
        <v>44593</v>
      </c>
      <c r="B87">
        <v>304.7</v>
      </c>
    </row>
    <row r="88" spans="1:2" x14ac:dyDescent="0.3">
      <c r="A88" s="1">
        <v>44621</v>
      </c>
      <c r="B88">
        <v>298.10000000000002</v>
      </c>
    </row>
    <row r="89" spans="1:2" x14ac:dyDescent="0.3">
      <c r="A89" s="1">
        <v>44652</v>
      </c>
      <c r="B89">
        <v>258.10000000000002</v>
      </c>
    </row>
    <row r="90" spans="1:2" x14ac:dyDescent="0.3">
      <c r="A90" s="1">
        <v>44682</v>
      </c>
      <c r="B90">
        <v>204.8</v>
      </c>
    </row>
    <row r="91" spans="1:2" x14ac:dyDescent="0.3">
      <c r="A91" s="1">
        <v>44713</v>
      </c>
      <c r="B91">
        <v>46.3</v>
      </c>
    </row>
    <row r="92" spans="1:2" x14ac:dyDescent="0.3">
      <c r="A92" s="1">
        <v>44743</v>
      </c>
      <c r="B92">
        <v>44.2</v>
      </c>
    </row>
    <row r="93" spans="1:2" x14ac:dyDescent="0.3">
      <c r="A93" s="1">
        <v>44774</v>
      </c>
      <c r="B93">
        <v>248.2</v>
      </c>
    </row>
    <row r="94" spans="1:2" x14ac:dyDescent="0.3">
      <c r="A94" s="1">
        <v>44805</v>
      </c>
      <c r="B94">
        <v>56.1</v>
      </c>
    </row>
    <row r="95" spans="1:2" x14ac:dyDescent="0.3">
      <c r="A95" s="1">
        <v>44835</v>
      </c>
      <c r="B95">
        <v>103.5</v>
      </c>
    </row>
    <row r="96" spans="1:2" x14ac:dyDescent="0.3">
      <c r="A96" s="1">
        <v>44866</v>
      </c>
      <c r="B96">
        <v>359.8</v>
      </c>
    </row>
    <row r="97" spans="1:2" x14ac:dyDescent="0.3">
      <c r="A97" s="1">
        <v>44896</v>
      </c>
      <c r="B97">
        <v>195.2</v>
      </c>
    </row>
    <row r="98" spans="1:2" x14ac:dyDescent="0.3">
      <c r="A98" s="1">
        <v>44927</v>
      </c>
      <c r="B98">
        <v>310</v>
      </c>
    </row>
    <row r="99" spans="1:2" x14ac:dyDescent="0.3">
      <c r="A99" s="1">
        <v>44958</v>
      </c>
      <c r="B99">
        <v>64.900000000000006</v>
      </c>
    </row>
    <row r="100" spans="1:2" x14ac:dyDescent="0.3">
      <c r="A100" s="1">
        <v>44986</v>
      </c>
      <c r="B100">
        <v>325.2</v>
      </c>
    </row>
    <row r="101" spans="1:2" x14ac:dyDescent="0.3">
      <c r="A101" s="1">
        <v>45017</v>
      </c>
      <c r="B101">
        <v>149.80000000000001</v>
      </c>
    </row>
    <row r="102" spans="1:2" x14ac:dyDescent="0.3">
      <c r="A102" s="1">
        <v>45047</v>
      </c>
      <c r="B102">
        <v>150.4</v>
      </c>
    </row>
    <row r="103" spans="1:2" x14ac:dyDescent="0.3">
      <c r="A103" s="1">
        <v>45078</v>
      </c>
      <c r="B103">
        <v>147.5</v>
      </c>
    </row>
    <row r="104" spans="1:2" x14ac:dyDescent="0.3">
      <c r="A104" s="1">
        <v>45108</v>
      </c>
      <c r="B104">
        <v>330.5</v>
      </c>
    </row>
    <row r="105" spans="1:2" x14ac:dyDescent="0.3">
      <c r="A105" s="1">
        <v>45139</v>
      </c>
      <c r="B105">
        <v>289.60000000000002</v>
      </c>
    </row>
    <row r="106" spans="1:2" x14ac:dyDescent="0.3">
      <c r="A106" s="1">
        <v>45170</v>
      </c>
      <c r="B106">
        <v>297.2</v>
      </c>
    </row>
    <row r="107" spans="1:2" x14ac:dyDescent="0.3">
      <c r="A107" s="1">
        <v>45200</v>
      </c>
      <c r="B107">
        <v>16</v>
      </c>
    </row>
    <row r="108" spans="1:2" x14ac:dyDescent="0.3">
      <c r="A108" s="1">
        <v>45231</v>
      </c>
      <c r="B108">
        <v>26.8</v>
      </c>
    </row>
    <row r="109" spans="1:2" x14ac:dyDescent="0.3">
      <c r="A109" s="1">
        <v>45261</v>
      </c>
      <c r="B109">
        <v>206.8</v>
      </c>
    </row>
    <row r="110" spans="1:2" x14ac:dyDescent="0.3">
      <c r="A110" s="1">
        <v>45292</v>
      </c>
      <c r="B110">
        <v>320.60000000000002</v>
      </c>
    </row>
    <row r="111" spans="1:2" x14ac:dyDescent="0.3">
      <c r="A111" s="1">
        <v>45323</v>
      </c>
      <c r="B111">
        <v>172.4</v>
      </c>
    </row>
    <row r="112" spans="1:2" x14ac:dyDescent="0.3">
      <c r="A112" s="1">
        <v>45352</v>
      </c>
      <c r="B112">
        <v>381</v>
      </c>
    </row>
    <row r="113" spans="1:5" x14ac:dyDescent="0.3">
      <c r="A113" s="1">
        <v>45383</v>
      </c>
      <c r="B113">
        <v>12.4</v>
      </c>
    </row>
    <row r="114" spans="1:5" x14ac:dyDescent="0.3">
      <c r="A114" s="1">
        <v>45413</v>
      </c>
      <c r="B114">
        <v>324.5</v>
      </c>
    </row>
    <row r="115" spans="1:5" x14ac:dyDescent="0.3">
      <c r="A115" s="1">
        <v>45444</v>
      </c>
      <c r="B115">
        <v>299.5</v>
      </c>
    </row>
    <row r="116" spans="1:5" x14ac:dyDescent="0.3">
      <c r="A116" s="1">
        <v>45474</v>
      </c>
      <c r="B116">
        <v>372.4</v>
      </c>
    </row>
    <row r="117" spans="1:5" x14ac:dyDescent="0.3">
      <c r="A117" s="1">
        <v>45505</v>
      </c>
      <c r="B117">
        <v>395.9</v>
      </c>
    </row>
    <row r="118" spans="1:5" x14ac:dyDescent="0.3">
      <c r="A118" s="1">
        <v>45536</v>
      </c>
      <c r="B118">
        <v>367.7</v>
      </c>
    </row>
    <row r="119" spans="1:5" x14ac:dyDescent="0.3">
      <c r="A119" s="1">
        <v>45566</v>
      </c>
      <c r="B119">
        <v>290.89999999999998</v>
      </c>
    </row>
    <row r="120" spans="1:5" x14ac:dyDescent="0.3">
      <c r="A120" s="1">
        <v>45597</v>
      </c>
      <c r="B120">
        <v>246.2</v>
      </c>
    </row>
    <row r="121" spans="1:5" x14ac:dyDescent="0.3">
      <c r="A121" s="1">
        <v>45627</v>
      </c>
      <c r="B121">
        <v>110.8</v>
      </c>
      <c r="C121">
        <v>110.8</v>
      </c>
      <c r="D121" s="2">
        <v>110.8</v>
      </c>
      <c r="E121" s="2">
        <v>110.8</v>
      </c>
    </row>
    <row r="122" spans="1:5" x14ac:dyDescent="0.3">
      <c r="A122" s="1">
        <v>45658</v>
      </c>
      <c r="C122">
        <f t="shared" ref="C122:C151" si="0">_xlfn.FORECAST.ETS(A122,$B$2:$B$121,$A$2:$A$121,1,1)</f>
        <v>249.33850448370853</v>
      </c>
      <c r="D122" s="2">
        <f t="shared" ref="D122:D151" si="1">C122-_xlfn.FORECAST.ETS.CONFINT(A122,$B$2:$B$121,$A$2:$A$121,0.95,1,1)</f>
        <v>4.9200806842771954</v>
      </c>
      <c r="E122" s="2">
        <f t="shared" ref="E122:E151" si="2">C122+_xlfn.FORECAST.ETS.CONFINT(A122,$B$2:$B$121,$A$2:$A$121,0.95,1,1)</f>
        <v>493.75692828313987</v>
      </c>
    </row>
    <row r="123" spans="1:5" x14ac:dyDescent="0.3">
      <c r="A123" s="1">
        <v>45689</v>
      </c>
      <c r="C123">
        <f t="shared" si="0"/>
        <v>249.20380199813695</v>
      </c>
      <c r="D123" s="2">
        <f t="shared" si="1"/>
        <v>2.8221503800017445</v>
      </c>
      <c r="E123" s="2">
        <f t="shared" si="2"/>
        <v>495.58545361627216</v>
      </c>
    </row>
    <row r="124" spans="1:5" x14ac:dyDescent="0.3">
      <c r="A124" s="1">
        <v>45717</v>
      </c>
      <c r="C124">
        <f t="shared" si="0"/>
        <v>249.06909951256705</v>
      </c>
      <c r="D124" s="2">
        <f t="shared" si="1"/>
        <v>0.70906969926460306</v>
      </c>
      <c r="E124" s="2">
        <f t="shared" si="2"/>
        <v>497.4291293258695</v>
      </c>
    </row>
    <row r="125" spans="1:5" x14ac:dyDescent="0.3">
      <c r="A125" s="1">
        <v>45748</v>
      </c>
      <c r="C125">
        <f t="shared" si="0"/>
        <v>248.93439702699547</v>
      </c>
      <c r="D125" s="2">
        <f t="shared" si="1"/>
        <v>-1.4190408117592028</v>
      </c>
      <c r="E125" s="2">
        <f t="shared" si="2"/>
        <v>499.28783486575014</v>
      </c>
    </row>
    <row r="126" spans="1:5" x14ac:dyDescent="0.3">
      <c r="A126" s="1">
        <v>45778</v>
      </c>
      <c r="C126">
        <f t="shared" si="0"/>
        <v>248.79969454142557</v>
      </c>
      <c r="D126" s="2">
        <f t="shared" si="1"/>
        <v>-3.5620617158729146</v>
      </c>
      <c r="E126" s="2">
        <f t="shared" si="2"/>
        <v>501.16145079872405</v>
      </c>
    </row>
    <row r="127" spans="1:5" x14ac:dyDescent="0.3">
      <c r="A127" s="1">
        <v>45809</v>
      </c>
      <c r="C127">
        <f t="shared" si="0"/>
        <v>248.66499205585396</v>
      </c>
      <c r="D127" s="2">
        <f t="shared" si="1"/>
        <v>-5.7198747117095081</v>
      </c>
      <c r="E127" s="2">
        <f t="shared" si="2"/>
        <v>503.04985882341742</v>
      </c>
    </row>
    <row r="128" spans="1:5" x14ac:dyDescent="0.3">
      <c r="A128" s="1">
        <v>45839</v>
      </c>
      <c r="C128">
        <f t="shared" si="0"/>
        <v>248.53028957028408</v>
      </c>
      <c r="D128" s="2">
        <f t="shared" si="1"/>
        <v>-7.89236265775844</v>
      </c>
      <c r="E128" s="2">
        <f t="shared" si="2"/>
        <v>504.95294179832661</v>
      </c>
    </row>
    <row r="129" spans="1:5" x14ac:dyDescent="0.3">
      <c r="A129" s="1">
        <v>45870</v>
      </c>
      <c r="C129">
        <f t="shared" si="0"/>
        <v>248.39558708471247</v>
      </c>
      <c r="D129" s="2">
        <f t="shared" si="1"/>
        <v>-10.079409593762819</v>
      </c>
      <c r="E129" s="2">
        <f t="shared" si="2"/>
        <v>506.87058376318777</v>
      </c>
    </row>
    <row r="130" spans="1:5" x14ac:dyDescent="0.3">
      <c r="A130" s="1">
        <v>45901</v>
      </c>
      <c r="C130">
        <f t="shared" si="0"/>
        <v>248.2608845991426</v>
      </c>
      <c r="D130" s="2">
        <f t="shared" si="1"/>
        <v>-12.280900759569732</v>
      </c>
      <c r="E130" s="2">
        <f t="shared" si="2"/>
        <v>508.80266995785496</v>
      </c>
    </row>
    <row r="131" spans="1:5" x14ac:dyDescent="0.3">
      <c r="A131" s="1">
        <v>45931</v>
      </c>
      <c r="C131">
        <f t="shared" si="0"/>
        <v>248.12618211357099</v>
      </c>
      <c r="D131" s="2">
        <f t="shared" si="1"/>
        <v>-14.496722611622232</v>
      </c>
      <c r="E131" s="2">
        <f t="shared" si="2"/>
        <v>510.74908683876424</v>
      </c>
    </row>
    <row r="132" spans="1:5" x14ac:dyDescent="0.3">
      <c r="A132" s="1">
        <v>45962</v>
      </c>
      <c r="C132">
        <f t="shared" si="0"/>
        <v>247.99147962800109</v>
      </c>
      <c r="D132" s="2">
        <f t="shared" si="1"/>
        <v>-16.726762837166831</v>
      </c>
      <c r="E132" s="2">
        <f t="shared" si="2"/>
        <v>512.70972209316903</v>
      </c>
    </row>
    <row r="133" spans="1:5" x14ac:dyDescent="0.3">
      <c r="A133" s="1">
        <v>45992</v>
      </c>
      <c r="C133">
        <f t="shared" si="0"/>
        <v>247.85677714242951</v>
      </c>
      <c r="D133" s="2">
        <f t="shared" si="1"/>
        <v>-18.970910366355099</v>
      </c>
      <c r="E133" s="2">
        <f t="shared" si="2"/>
        <v>514.68446465121406</v>
      </c>
    </row>
    <row r="134" spans="1:5" x14ac:dyDescent="0.3">
      <c r="A134" s="1">
        <v>46023</v>
      </c>
      <c r="C134">
        <f t="shared" si="0"/>
        <v>247.7220746568596</v>
      </c>
      <c r="D134" s="2">
        <f t="shared" si="1"/>
        <v>-21.229055382306171</v>
      </c>
      <c r="E134" s="2">
        <f t="shared" si="2"/>
        <v>516.67320469602532</v>
      </c>
    </row>
    <row r="135" spans="1:5" x14ac:dyDescent="0.3">
      <c r="A135" s="1">
        <v>46054</v>
      </c>
      <c r="C135">
        <f t="shared" si="0"/>
        <v>247.58737217128802</v>
      </c>
      <c r="D135" s="2">
        <f t="shared" si="1"/>
        <v>-23.501089329298878</v>
      </c>
      <c r="E135" s="2">
        <f t="shared" si="2"/>
        <v>518.6758336718749</v>
      </c>
    </row>
    <row r="136" spans="1:5" x14ac:dyDescent="0.3">
      <c r="A136" s="1">
        <v>46082</v>
      </c>
      <c r="C136">
        <f t="shared" si="0"/>
        <v>247.45266968571812</v>
      </c>
      <c r="D136" s="2">
        <f t="shared" si="1"/>
        <v>-25.786904919151453</v>
      </c>
      <c r="E136" s="2">
        <f t="shared" si="2"/>
        <v>520.69224429058772</v>
      </c>
    </row>
    <row r="137" spans="1:5" x14ac:dyDescent="0.3">
      <c r="A137" s="1">
        <v>46113</v>
      </c>
      <c r="C137">
        <f t="shared" si="0"/>
        <v>247.31796720014651</v>
      </c>
      <c r="D137" s="2">
        <f t="shared" si="1"/>
        <v>-28.086396135950309</v>
      </c>
      <c r="E137" s="2">
        <f t="shared" si="2"/>
        <v>522.72233053624336</v>
      </c>
    </row>
    <row r="138" spans="1:5" x14ac:dyDescent="0.3">
      <c r="A138" s="1">
        <v>46143</v>
      </c>
      <c r="C138">
        <f t="shared" si="0"/>
        <v>247.18326471457664</v>
      </c>
      <c r="D138" s="2">
        <f t="shared" si="1"/>
        <v>-30.399458239174919</v>
      </c>
      <c r="E138" s="2">
        <f t="shared" si="2"/>
        <v>524.76598766832819</v>
      </c>
    </row>
    <row r="139" spans="1:5" x14ac:dyDescent="0.3">
      <c r="A139" s="1">
        <v>46174</v>
      </c>
      <c r="C139">
        <f t="shared" si="0"/>
        <v>247.04856222900503</v>
      </c>
      <c r="D139" s="2">
        <f t="shared" si="1"/>
        <v>-32.725987765373361</v>
      </c>
      <c r="E139" s="2">
        <f t="shared" si="2"/>
        <v>526.82311222338342</v>
      </c>
    </row>
    <row r="140" spans="1:5" x14ac:dyDescent="0.3">
      <c r="A140" s="1">
        <v>46204</v>
      </c>
      <c r="C140">
        <f t="shared" si="0"/>
        <v>246.91385974343513</v>
      </c>
      <c r="D140" s="2">
        <f t="shared" si="1"/>
        <v>-35.065882528427096</v>
      </c>
      <c r="E140" s="2">
        <f t="shared" si="2"/>
        <v>528.89360201529735</v>
      </c>
    </row>
    <row r="141" spans="1:5" x14ac:dyDescent="0.3">
      <c r="A141" s="1">
        <v>46235</v>
      </c>
      <c r="C141">
        <f t="shared" si="0"/>
        <v>246.77915725786355</v>
      </c>
      <c r="D141" s="2">
        <f t="shared" si="1"/>
        <v>-37.419041618550438</v>
      </c>
      <c r="E141" s="2">
        <f t="shared" si="2"/>
        <v>530.97735613427756</v>
      </c>
    </row>
    <row r="142" spans="1:5" x14ac:dyDescent="0.3">
      <c r="A142" s="1">
        <v>46266</v>
      </c>
      <c r="C142">
        <f t="shared" si="0"/>
        <v>246.64445477229364</v>
      </c>
      <c r="D142" s="2">
        <f t="shared" si="1"/>
        <v>-39.785365400055667</v>
      </c>
      <c r="E142" s="2">
        <f t="shared" si="2"/>
        <v>533.07427494464298</v>
      </c>
    </row>
    <row r="143" spans="1:5" x14ac:dyDescent="0.3">
      <c r="A143" s="1">
        <v>46296</v>
      </c>
      <c r="C143">
        <f t="shared" si="0"/>
        <v>246.50975228672206</v>
      </c>
      <c r="D143" s="2">
        <f t="shared" si="1"/>
        <v>-42.164755508021642</v>
      </c>
      <c r="E143" s="2">
        <f t="shared" si="2"/>
        <v>535.18426008146571</v>
      </c>
    </row>
    <row r="144" spans="1:5" x14ac:dyDescent="0.3">
      <c r="A144" s="1">
        <v>46327</v>
      </c>
      <c r="C144">
        <f t="shared" si="0"/>
        <v>246.37504980115216</v>
      </c>
      <c r="D144" s="2">
        <f t="shared" si="1"/>
        <v>-44.557114843888428</v>
      </c>
      <c r="E144" s="2">
        <f t="shared" si="2"/>
        <v>537.3072144461928</v>
      </c>
    </row>
    <row r="145" spans="1:5" x14ac:dyDescent="0.3">
      <c r="A145" s="1">
        <v>46357</v>
      </c>
      <c r="C145">
        <f t="shared" si="0"/>
        <v>246.24034731558055</v>
      </c>
      <c r="D145" s="2">
        <f t="shared" si="1"/>
        <v>-46.962347570108761</v>
      </c>
      <c r="E145" s="2">
        <f t="shared" si="2"/>
        <v>539.44304220126992</v>
      </c>
    </row>
    <row r="146" spans="1:5" x14ac:dyDescent="0.3">
      <c r="A146" s="1">
        <v>46388</v>
      </c>
      <c r="C146">
        <f t="shared" si="0"/>
        <v>246.10564483001068</v>
      </c>
      <c r="D146" s="2">
        <f t="shared" si="1"/>
        <v>-49.3803591038712</v>
      </c>
      <c r="E146" s="2">
        <f t="shared" si="2"/>
        <v>541.59164876389252</v>
      </c>
    </row>
    <row r="147" spans="1:5" x14ac:dyDescent="0.3">
      <c r="A147" s="1">
        <v>46419</v>
      </c>
      <c r="C147">
        <f t="shared" si="0"/>
        <v>245.97094234443907</v>
      </c>
      <c r="D147" s="2">
        <f t="shared" si="1"/>
        <v>-51.811056110019564</v>
      </c>
      <c r="E147" s="2">
        <f t="shared" si="2"/>
        <v>543.75294079889773</v>
      </c>
    </row>
    <row r="148" spans="1:5" x14ac:dyDescent="0.3">
      <c r="A148" s="1">
        <v>46447</v>
      </c>
      <c r="C148">
        <f t="shared" si="0"/>
        <v>245.83623985886919</v>
      </c>
      <c r="D148" s="2">
        <f t="shared" si="1"/>
        <v>-54.254346493175206</v>
      </c>
      <c r="E148" s="2">
        <f t="shared" si="2"/>
        <v>545.92682621091353</v>
      </c>
    </row>
    <row r="149" spans="1:5" x14ac:dyDescent="0.3">
      <c r="A149" s="1">
        <v>46478</v>
      </c>
      <c r="C149">
        <f t="shared" si="0"/>
        <v>245.70153737329758</v>
      </c>
      <c r="D149" s="2">
        <f t="shared" si="1"/>
        <v>-56.710139389180711</v>
      </c>
      <c r="E149" s="2">
        <f t="shared" si="2"/>
        <v>548.11321413577593</v>
      </c>
    </row>
    <row r="150" spans="1:5" x14ac:dyDescent="0.3">
      <c r="A150" s="1">
        <v>46508</v>
      </c>
      <c r="C150">
        <f t="shared" si="0"/>
        <v>245.56683488772768</v>
      </c>
      <c r="D150" s="2">
        <f t="shared" si="1"/>
        <v>-59.178345155866282</v>
      </c>
      <c r="E150" s="2">
        <f t="shared" si="2"/>
        <v>550.31201493132164</v>
      </c>
    </row>
    <row r="151" spans="1:5" x14ac:dyDescent="0.3">
      <c r="A151" s="1">
        <v>46539</v>
      </c>
      <c r="C151">
        <f t="shared" si="0"/>
        <v>245.4321324021561</v>
      </c>
      <c r="D151" s="2">
        <f t="shared" si="1"/>
        <v>-61.658875363249109</v>
      </c>
      <c r="E151" s="2">
        <f t="shared" si="2"/>
        <v>552.52314016756134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B62B-3E75-49F6-95B0-0B1D2889E38E}">
  <dimension ref="H1"/>
  <sheetViews>
    <sheetView workbookViewId="0">
      <selection activeCell="A6" sqref="A6"/>
    </sheetView>
  </sheetViews>
  <sheetFormatPr defaultRowHeight="14.4" x14ac:dyDescent="0.3"/>
  <sheetData>
    <row r="1" spans="8:8" ht="21" x14ac:dyDescent="0.4">
      <c r="H1" s="9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Rainfall pattern Data</vt:lpstr>
      <vt:lpstr>Yearly Rainfall</vt:lpstr>
      <vt:lpstr>Monthly Rainfall</vt:lpstr>
      <vt:lpstr>Region </vt:lpstr>
      <vt:lpstr>Season</vt:lpstr>
      <vt:lpstr>Forecast Chart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Shambharkar</dc:creator>
  <cp:keywords/>
  <dc:description/>
  <cp:lastModifiedBy>Shivani Shambharkar</cp:lastModifiedBy>
  <cp:revision/>
  <dcterms:created xsi:type="dcterms:W3CDTF">2025-09-16T08:11:06Z</dcterms:created>
  <dcterms:modified xsi:type="dcterms:W3CDTF">2025-10-09T07:09:58Z</dcterms:modified>
  <cp:category/>
  <cp:contentStatus/>
</cp:coreProperties>
</file>